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585" activeTab="1"/>
  </bookViews>
  <sheets>
    <sheet name="us" sheetId="1" r:id="rId1"/>
    <sheet name="EU" sheetId="3" r:id="rId2"/>
    <sheet name="Japan" sheetId="4" r:id="rId3"/>
    <sheet name="new zealand" sheetId="5" r:id="rId4"/>
    <sheet name="norway" sheetId="6" r:id="rId5"/>
    <sheet name="sweden" sheetId="7" r:id="rId6"/>
    <sheet name="switzerland" sheetId="8" r:id="rId7"/>
    <sheet name="uk" sheetId="9" r:id="rId8"/>
    <sheet name="australia" sheetId="10" r:id="rId9"/>
    <sheet name="canada" sheetId="11" r:id="rId10"/>
  </sheets>
  <calcPr calcId="145621"/>
</workbook>
</file>

<file path=xl/calcChain.xml><?xml version="1.0" encoding="utf-8"?>
<calcChain xmlns="http://schemas.openxmlformats.org/spreadsheetml/2006/main">
  <c r="EZ3" i="10" l="1"/>
  <c r="EU3" i="10"/>
  <c r="EP3" i="10"/>
  <c r="EK3" i="10"/>
  <c r="EF3" i="10"/>
  <c r="EA3" i="10"/>
  <c r="DV3" i="10"/>
  <c r="DQ3" i="10"/>
  <c r="DL3" i="10"/>
  <c r="DG3" i="10"/>
  <c r="DB3" i="10"/>
  <c r="CH3" i="10"/>
  <c r="CW3" i="10"/>
  <c r="CM3" i="10"/>
  <c r="CR3" i="10"/>
  <c r="CC3" i="10"/>
  <c r="BI3" i="10"/>
  <c r="BS3" i="10"/>
  <c r="BX3" i="10"/>
  <c r="BN3" i="10"/>
  <c r="AY3" i="10"/>
  <c r="BD3" i="10"/>
  <c r="AT3" i="10"/>
  <c r="AO3" i="10"/>
  <c r="AJ3" i="10"/>
  <c r="AE3" i="10"/>
  <c r="Z3" i="10"/>
  <c r="K3" i="10"/>
  <c r="A3" i="10"/>
  <c r="F3" i="10"/>
  <c r="P3" i="10"/>
  <c r="U3" i="10"/>
  <c r="FY3" i="9"/>
  <c r="FT3" i="9"/>
  <c r="FJ3" i="9"/>
  <c r="FO3" i="9"/>
  <c r="FE3" i="9"/>
  <c r="EZ3" i="9"/>
  <c r="EU3" i="9"/>
  <c r="EK3" i="9"/>
  <c r="EP3" i="9"/>
  <c r="EF3" i="9"/>
  <c r="DV3" i="9"/>
  <c r="DQ3" i="9"/>
  <c r="EA3" i="9"/>
  <c r="DL3" i="9"/>
  <c r="DG3" i="9"/>
  <c r="CW3" i="9"/>
  <c r="DB3" i="9"/>
  <c r="CR3" i="9"/>
  <c r="CM3" i="9"/>
  <c r="CC3" i="9"/>
  <c r="CH3" i="9"/>
  <c r="BX3" i="9"/>
  <c r="BN3" i="9"/>
  <c r="BS3" i="9"/>
  <c r="BI3" i="9"/>
  <c r="AY3" i="9"/>
  <c r="AT3" i="9"/>
  <c r="AO3" i="9"/>
  <c r="BD3" i="9"/>
  <c r="Z3" i="9"/>
  <c r="U3" i="9"/>
  <c r="AE3" i="9"/>
  <c r="AJ3" i="9"/>
  <c r="K3" i="9"/>
  <c r="F3" i="9"/>
  <c r="A3" i="9"/>
  <c r="P3" i="9"/>
  <c r="BI3" i="8"/>
  <c r="BD3" i="8"/>
  <c r="AT3" i="8"/>
  <c r="AY3" i="8"/>
  <c r="AO3" i="8"/>
  <c r="U3" i="8"/>
  <c r="Z3" i="8"/>
  <c r="AJ3" i="8"/>
  <c r="AE3" i="8"/>
  <c r="A3" i="8"/>
  <c r="P3" i="8"/>
  <c r="F3" i="8"/>
  <c r="K3" i="8"/>
  <c r="CR3" i="7"/>
  <c r="CM3" i="7"/>
  <c r="CC3" i="7"/>
  <c r="CH3" i="7"/>
  <c r="BN3" i="7"/>
  <c r="BS3" i="7"/>
  <c r="BX3" i="7"/>
  <c r="BI3" i="7"/>
  <c r="AY3" i="7"/>
  <c r="AO3" i="7"/>
  <c r="BD3" i="7"/>
  <c r="AT3" i="7"/>
  <c r="Z3" i="7"/>
  <c r="U3" i="7"/>
  <c r="AE3" i="7"/>
  <c r="AJ3" i="7"/>
  <c r="P3" i="7"/>
  <c r="K3" i="7"/>
  <c r="A3" i="7"/>
  <c r="F3" i="7"/>
  <c r="CM3" i="6"/>
  <c r="CC3" i="6"/>
  <c r="CH3" i="6"/>
  <c r="BX3" i="6"/>
  <c r="BS3" i="6"/>
  <c r="BN3" i="6"/>
  <c r="BI3" i="6"/>
  <c r="BD3" i="6"/>
  <c r="AY3" i="6"/>
  <c r="AT3" i="6"/>
  <c r="AO3" i="6"/>
  <c r="AE3" i="6"/>
  <c r="Z3" i="6"/>
  <c r="AJ3" i="6"/>
  <c r="U3" i="6"/>
  <c r="A3" i="6"/>
  <c r="K3" i="6"/>
  <c r="F3" i="6"/>
  <c r="P3" i="6"/>
  <c r="DG3" i="5"/>
  <c r="DB3" i="5"/>
  <c r="CW3" i="5"/>
  <c r="CR3" i="5"/>
  <c r="CM3" i="5"/>
  <c r="CH3" i="5"/>
  <c r="CC3" i="5"/>
  <c r="BX3" i="5"/>
  <c r="BS3" i="5"/>
  <c r="BN3" i="5"/>
  <c r="BI3" i="5"/>
  <c r="AY3" i="5"/>
  <c r="BD3" i="5"/>
  <c r="AT3" i="5"/>
  <c r="AO3" i="5"/>
  <c r="AJ3" i="5"/>
  <c r="AE3" i="5"/>
  <c r="U3" i="5"/>
  <c r="F3" i="5"/>
  <c r="A3" i="5"/>
  <c r="P3" i="5"/>
  <c r="K3" i="5"/>
  <c r="Z3" i="5"/>
  <c r="HH3" i="4"/>
  <c r="GX3" i="4"/>
  <c r="HC3" i="4"/>
  <c r="GS3" i="4"/>
  <c r="GN3" i="4"/>
  <c r="GI3" i="4"/>
  <c r="GD3" i="4"/>
  <c r="FY3" i="4"/>
  <c r="FT3" i="4"/>
  <c r="FO3" i="4"/>
  <c r="FJ3" i="4"/>
  <c r="FE3" i="4"/>
  <c r="EZ3" i="4"/>
  <c r="EU3" i="4"/>
  <c r="EP3" i="4"/>
  <c r="EK3" i="4"/>
  <c r="DV3" i="4"/>
  <c r="EF3" i="4"/>
  <c r="DQ3" i="4"/>
  <c r="DB3" i="4"/>
  <c r="DL3" i="4"/>
  <c r="DG3" i="4"/>
  <c r="CW3" i="4"/>
  <c r="CM3" i="4"/>
  <c r="CH3" i="4"/>
  <c r="CR3" i="4"/>
  <c r="CC3" i="4"/>
  <c r="BN3" i="4"/>
  <c r="BX3" i="4"/>
  <c r="BS3" i="4"/>
  <c r="BI3" i="4"/>
  <c r="AY3" i="4"/>
  <c r="BD3" i="4"/>
  <c r="AT3" i="4"/>
  <c r="AO3" i="4"/>
  <c r="Z3" i="4"/>
  <c r="AJ3" i="4"/>
  <c r="AE3" i="4"/>
  <c r="U3" i="4"/>
  <c r="P3" i="4"/>
  <c r="F3" i="4"/>
  <c r="A3" i="4"/>
  <c r="K3" i="4"/>
  <c r="EA3" i="4"/>
  <c r="DG3" i="3"/>
  <c r="DB3" i="3"/>
  <c r="DL3" i="3"/>
  <c r="CW3" i="3"/>
  <c r="CH3" i="3"/>
  <c r="CR3" i="3"/>
  <c r="CM3" i="3"/>
  <c r="CC3" i="3"/>
  <c r="BX3" i="3"/>
  <c r="BS3" i="3"/>
  <c r="BN3" i="3"/>
  <c r="BI3" i="3"/>
  <c r="AY3" i="3"/>
  <c r="AT3" i="3"/>
  <c r="BD3" i="3"/>
  <c r="AO3" i="3"/>
  <c r="AJ3" i="3"/>
  <c r="AE3" i="3"/>
  <c r="U3" i="3"/>
  <c r="Z3" i="3"/>
  <c r="K3" i="3"/>
  <c r="P3" i="3"/>
  <c r="A3" i="3"/>
  <c r="F3" i="3"/>
  <c r="F3" i="11"/>
  <c r="A3" i="11"/>
  <c r="P3" i="11"/>
  <c r="K3" i="11"/>
  <c r="U3" i="11"/>
  <c r="Z3" i="11"/>
  <c r="AJ3" i="11"/>
  <c r="AE3" i="11"/>
  <c r="AT3" i="11"/>
  <c r="AO3" i="11"/>
  <c r="AY3" i="11"/>
  <c r="BI3" i="11"/>
  <c r="BN3" i="11"/>
  <c r="BD3" i="11"/>
  <c r="BX3" i="11"/>
  <c r="CC3" i="11"/>
  <c r="CM3" i="11"/>
  <c r="BS3" i="11"/>
  <c r="CH3" i="11"/>
  <c r="CW3" i="11"/>
  <c r="CR3" i="11"/>
  <c r="DB3" i="11"/>
  <c r="DL3" i="11"/>
  <c r="DG3" i="11"/>
  <c r="EA3" i="11"/>
  <c r="DQ3" i="11"/>
  <c r="DV3" i="11"/>
  <c r="EK3" i="11"/>
  <c r="EP3" i="11"/>
  <c r="EF3" i="11"/>
  <c r="IG3" i="1"/>
  <c r="JU3" i="1"/>
  <c r="JA3" i="1"/>
  <c r="JF3" i="1"/>
  <c r="KO3" i="1"/>
  <c r="KT3" i="1"/>
  <c r="IL3" i="1"/>
  <c r="IQ3" i="1"/>
  <c r="JK3" i="1"/>
  <c r="JP3" i="1"/>
  <c r="JZ3" i="1"/>
  <c r="KE3" i="1"/>
  <c r="KY3" i="1"/>
  <c r="LD3" i="1"/>
  <c r="KJ3" i="1"/>
  <c r="IV3" i="1"/>
  <c r="FJ3" i="1"/>
  <c r="GD3" i="1"/>
  <c r="GX3" i="1"/>
  <c r="HR3" i="1"/>
  <c r="FO3" i="1"/>
  <c r="GI3" i="1"/>
  <c r="HC3" i="1"/>
  <c r="HW3" i="1"/>
  <c r="FT3" i="1"/>
  <c r="HH3" i="1"/>
  <c r="GN3" i="1"/>
  <c r="IB3" i="1"/>
  <c r="FE3" i="1"/>
  <c r="FY3" i="1"/>
  <c r="HM3" i="1"/>
  <c r="GS3" i="1"/>
  <c r="DV3" i="1"/>
  <c r="DG3" i="1"/>
  <c r="EA3" i="1"/>
  <c r="CM3" i="1"/>
  <c r="EF3" i="1"/>
  <c r="DL3" i="1"/>
  <c r="EU3" i="1"/>
  <c r="CR3" i="1"/>
  <c r="EZ3" i="1"/>
  <c r="CW3" i="1"/>
  <c r="CC3" i="1"/>
  <c r="DQ3" i="1"/>
  <c r="EP3" i="1"/>
  <c r="DB3" i="1"/>
  <c r="EK3" i="1"/>
  <c r="CH3" i="1"/>
  <c r="AO3" i="1"/>
  <c r="BI3" i="1"/>
  <c r="BX3" i="1"/>
  <c r="BD3" i="1"/>
  <c r="BS3" i="1"/>
  <c r="AY3" i="1"/>
  <c r="BN3" i="1"/>
  <c r="AT3" i="1"/>
  <c r="Z3" i="1"/>
  <c r="AJ3" i="1"/>
  <c r="U3" i="1"/>
  <c r="AE3" i="1"/>
  <c r="K3" i="1"/>
  <c r="P3" i="1"/>
  <c r="A3" i="1"/>
  <c r="F3" i="1"/>
</calcChain>
</file>

<file path=xl/sharedStrings.xml><?xml version="1.0" encoding="utf-8"?>
<sst xmlns="http://schemas.openxmlformats.org/spreadsheetml/2006/main" count="45661" uniqueCount="303">
  <si>
    <t>USURTOT Index</t>
  </si>
  <si>
    <t>NAPMPMI Index</t>
  </si>
  <si>
    <t>CONCCONF Index</t>
  </si>
  <si>
    <t>MPMIUSMA Index</t>
  </si>
  <si>
    <t>LEI CHNG Index</t>
  </si>
  <si>
    <t>IP CHNG Index</t>
  </si>
  <si>
    <t>FDIDFDMO Index</t>
  </si>
  <si>
    <t>CPI CHNG Index</t>
  </si>
  <si>
    <t>RSTAMOM Index</t>
  </si>
  <si>
    <t>CONSSENT Index</t>
  </si>
  <si>
    <t>EMPRGBCI Index</t>
  </si>
  <si>
    <t>NAPMNMI Index</t>
  </si>
  <si>
    <t>MPMIUSCA Index</t>
  </si>
  <si>
    <t>MPMIUSSA Index</t>
  </si>
  <si>
    <t>DFEDGBA Index</t>
  </si>
  <si>
    <t>NAPMPRIC Index</t>
  </si>
  <si>
    <t>RCHSINDX Index</t>
  </si>
  <si>
    <t>OUTFGAF Index</t>
  </si>
  <si>
    <t>GDPCPCEC Index</t>
  </si>
  <si>
    <t>CHPMINDX Index</t>
  </si>
  <si>
    <t>FDIDSGMO Index</t>
  </si>
  <si>
    <t>FDIUFDYO Index</t>
  </si>
  <si>
    <t>FDIUSGYO Index</t>
  </si>
  <si>
    <t>COMFCOMF Index</t>
  </si>
  <si>
    <t>CFNAI Index</t>
  </si>
  <si>
    <t>PCE CMOM Index</t>
  </si>
  <si>
    <t>COMFBTWR Index</t>
  </si>
  <si>
    <t>MAPMINDX Index</t>
  </si>
  <si>
    <t>AHE MOM% Index</t>
  </si>
  <si>
    <t>AHE YOY% Index</t>
  </si>
  <si>
    <t>ECONUSIB Index</t>
  </si>
  <si>
    <t>KCLSSACI Index</t>
  </si>
  <si>
    <t>NYPMCURR Index</t>
  </si>
  <si>
    <t>RSTAXAGM Index</t>
  </si>
  <si>
    <t>ADP CHNG Index</t>
  </si>
  <si>
    <t>TMNOCHNG Index</t>
  </si>
  <si>
    <t>CGNOXAI% Index</t>
  </si>
  <si>
    <t>DGNOCHNG Index</t>
  </si>
  <si>
    <t>DGNOXTCH Index</t>
  </si>
  <si>
    <t>MWINCHNG Index</t>
  </si>
  <si>
    <t>SAARTOTL Index</t>
  </si>
  <si>
    <t>SAARDTOT Index</t>
  </si>
  <si>
    <t>NHCHATCH Index</t>
  </si>
  <si>
    <t>NHSPSTOT Index</t>
  </si>
  <si>
    <t>MTIBCHNG Index</t>
  </si>
  <si>
    <t>ETSLTOTL Index</t>
  </si>
  <si>
    <t>NHSLTOT Index</t>
  </si>
  <si>
    <t>AMSPPACE Index</t>
  </si>
  <si>
    <t>MBAVCHNG Index</t>
  </si>
  <si>
    <t>USPHTMOM Index</t>
  </si>
  <si>
    <t>SPCS20Y% Index</t>
  </si>
  <si>
    <t>SPCS20 Index</t>
  </si>
  <si>
    <t>ETSLMOM Index</t>
  </si>
  <si>
    <t>CICRTOT Index</t>
  </si>
  <si>
    <t>ICSHNATL Index</t>
  </si>
  <si>
    <t>HPIMMOM% Index</t>
  </si>
  <si>
    <t>BNCCINDX Index</t>
  </si>
  <si>
    <t>IVEYSA Index</t>
  </si>
  <si>
    <t>CAGDPYOY Index</t>
  </si>
  <si>
    <t>BOCLOVER Index</t>
  </si>
  <si>
    <t>CAWTMOM Index</t>
  </si>
  <si>
    <t>BCBSFUTR Index</t>
  </si>
  <si>
    <t>CAAEYOY% Index</t>
  </si>
  <si>
    <t>CACPAMOM Index</t>
  </si>
  <si>
    <t>CACPCMOM Index</t>
  </si>
  <si>
    <t>CACPI Index</t>
  </si>
  <si>
    <t>CAMFCHNG Index</t>
  </si>
  <si>
    <t>CAIPMOM Index</t>
  </si>
  <si>
    <t>CACPX8M Index</t>
  </si>
  <si>
    <t>CACPX8Y Index</t>
  </si>
  <si>
    <t>CARSCHNG Index</t>
  </si>
  <si>
    <t>CARSXASC Index</t>
  </si>
  <si>
    <t>CAGDPMOM Index</t>
  </si>
  <si>
    <t>CACPICHG Index</t>
  </si>
  <si>
    <t>CACPIYOY Index</t>
  </si>
  <si>
    <t>MPMICAMA Index</t>
  </si>
  <si>
    <t>CAHUYOY Index</t>
  </si>
  <si>
    <t>TNBHICP Index</t>
  </si>
  <si>
    <t>ECONCREA Index</t>
  </si>
  <si>
    <t>CAHOMOM Index</t>
  </si>
  <si>
    <t>CAHSTOTL Index</t>
  </si>
  <si>
    <t>TNBHICM% Index</t>
  </si>
  <si>
    <t>TNBHICY% Index</t>
  </si>
  <si>
    <t>CACAPUTL Index</t>
  </si>
  <si>
    <t>CATBTOTB Index</t>
  </si>
  <si>
    <t>CAHUMOM Index</t>
  </si>
  <si>
    <t>EUGNEMUQ Index</t>
  </si>
  <si>
    <t>EUGNEMUY Index</t>
  </si>
  <si>
    <t>ECCPEST Index</t>
  </si>
  <si>
    <t>EUCCEMU Index</t>
  </si>
  <si>
    <t>MPMIEZMA Index</t>
  </si>
  <si>
    <t>ECMAM3YY Index</t>
  </si>
  <si>
    <t>RSSAEMUM Index</t>
  </si>
  <si>
    <t>RSWAEMUY Index</t>
  </si>
  <si>
    <t>ECCPEMUM Index</t>
  </si>
  <si>
    <t>ECCPEMUY Index</t>
  </si>
  <si>
    <t>EUITEMUM Index</t>
  </si>
  <si>
    <t>GRZEEUEX Index</t>
  </si>
  <si>
    <t>CPEXEMUY Index</t>
  </si>
  <si>
    <t>MPMIEZSA Index</t>
  </si>
  <si>
    <t>MPMIEZCA Index</t>
  </si>
  <si>
    <t>MPMIEZRA Index</t>
  </si>
  <si>
    <t>EUICEMU Index</t>
  </si>
  <si>
    <t>EUSCEMU Index</t>
  </si>
  <si>
    <t>EUBCI Index</t>
  </si>
  <si>
    <t>EUPPEMUY Index</t>
  </si>
  <si>
    <t>EUCPTSAM Index</t>
  </si>
  <si>
    <t>EUCPTWDY Index</t>
  </si>
  <si>
    <t>ECMA3MTH Index</t>
  </si>
  <si>
    <t>EUHNEMUQ Index</t>
  </si>
  <si>
    <t>JGDFDEFY Index</t>
  </si>
  <si>
    <t>JNTSMFG Index</t>
  </si>
  <si>
    <t>JNTSNMFG Index</t>
  </si>
  <si>
    <t>JNTIAIAM Index</t>
  </si>
  <si>
    <t>MPMIJPMA Index</t>
  </si>
  <si>
    <t>JNCPIYOY Index</t>
  </si>
  <si>
    <t>JNCPTXFF Index</t>
  </si>
  <si>
    <t>JNUE Index</t>
  </si>
  <si>
    <t>JNWSDYOY Index</t>
  </si>
  <si>
    <t>JNIPMOM Index</t>
  </si>
  <si>
    <t>JWCOOVRL Index</t>
  </si>
  <si>
    <t>MPMIJPCA Index</t>
  </si>
  <si>
    <t>MPMIJPSA Index</t>
  </si>
  <si>
    <t>JNNETYOY Index</t>
  </si>
  <si>
    <t>JNRETMOM Index</t>
  </si>
  <si>
    <t>JPTFLNMF Index</t>
  </si>
  <si>
    <t>JNCPIXFF Index</t>
  </si>
  <si>
    <t>JCPNEFEY Index</t>
  </si>
  <si>
    <t>JNCPT Index</t>
  </si>
  <si>
    <t>JCPTEFEY Index</t>
  </si>
  <si>
    <t>JNIPYOY Index</t>
  </si>
  <si>
    <t>JNCSTOTY Index</t>
  </si>
  <si>
    <t>JWEXOVRL Index</t>
  </si>
  <si>
    <t>JNDSNYOY Index</t>
  </si>
  <si>
    <t>JNCICLEI Index</t>
  </si>
  <si>
    <t>JNSBALLI Index</t>
  </si>
  <si>
    <t>EC10JNMS Index</t>
  </si>
  <si>
    <t>JBSIBCLA Index</t>
  </si>
  <si>
    <t>JBSIBCLM Index</t>
  </si>
  <si>
    <t>JPTFSMFG Index</t>
  </si>
  <si>
    <t>JNTEMFG Index</t>
  </si>
  <si>
    <t>JPTFSNMF Index</t>
  </si>
  <si>
    <t>JNTENMFG Index</t>
  </si>
  <si>
    <t>JNCICCOI Index</t>
  </si>
  <si>
    <t>JNMOCHNG Index</t>
  </si>
  <si>
    <t>JNHSYOY Index</t>
  </si>
  <si>
    <t>JNVHSYOY Index</t>
  </si>
  <si>
    <t>JNMTOY Index</t>
  </si>
  <si>
    <t>JNMOYOY Index</t>
  </si>
  <si>
    <t>JNVHPYOY Index</t>
  </si>
  <si>
    <t>JMNSM3Y Index</t>
  </si>
  <si>
    <t>JMNSM2Y Index</t>
  </si>
  <si>
    <t>JNCAPMOM Index</t>
  </si>
  <si>
    <t>JNC SALE Index</t>
  </si>
  <si>
    <t>NZBCI Index</t>
  </si>
  <si>
    <t>NZPMISA Index</t>
  </si>
  <si>
    <t>NZRREXIN Index</t>
  </si>
  <si>
    <t>NZIEBCAC Index</t>
  </si>
  <si>
    <t>NZPPOUTQ Index</t>
  </si>
  <si>
    <t>EC10NZMS Index</t>
  </si>
  <si>
    <t>NZANCCT Index</t>
  </si>
  <si>
    <t>NZCC Index</t>
  </si>
  <si>
    <t>NZMAVOQ Index</t>
  </si>
  <si>
    <t>NZBCBA Index</t>
  </si>
  <si>
    <t>NZANCCTM Index</t>
  </si>
  <si>
    <t>NZPSI Index</t>
  </si>
  <si>
    <t>NZCPICHG Index</t>
  </si>
  <si>
    <t>NZNTGDPC Index</t>
  </si>
  <si>
    <t>NZNTGDPY Index</t>
  </si>
  <si>
    <t>NZBAUNIM Index</t>
  </si>
  <si>
    <t>NZHSTOTY Index</t>
  </si>
  <si>
    <t>NZBDVQ Index</t>
  </si>
  <si>
    <t>NZHSHPIN Index</t>
  </si>
  <si>
    <t>NZMSM3Y Index</t>
  </si>
  <si>
    <t>NZCSSM Index</t>
  </si>
  <si>
    <t>NZHSHPMO Index</t>
  </si>
  <si>
    <t>NZCSRSM Index</t>
  </si>
  <si>
    <t>NOIPSAMM Index</t>
  </si>
  <si>
    <t>NOUE Index</t>
  </si>
  <si>
    <t>NOLBRATE Index</t>
  </si>
  <si>
    <t>NOPMISA Index</t>
  </si>
  <si>
    <t>NOGDCOSQ Index</t>
  </si>
  <si>
    <t>NOCPIMOM Index</t>
  </si>
  <si>
    <t>NOCPIYOY Index</t>
  </si>
  <si>
    <t>NOIPOYOY Index</t>
  </si>
  <si>
    <t>NOIPISAM Index</t>
  </si>
  <si>
    <t>NOGDMQQ Index</t>
  </si>
  <si>
    <t>NOCPULYY Index</t>
  </si>
  <si>
    <t>NOPPIMOM Index</t>
  </si>
  <si>
    <t>NOPPIYOY Index</t>
  </si>
  <si>
    <t>NOIPIYOY Index</t>
  </si>
  <si>
    <t>NOCONF Index</t>
  </si>
  <si>
    <t>NORSXVNM Index</t>
  </si>
  <si>
    <t>NOBUTOT Index</t>
  </si>
  <si>
    <t>NOHITOTM Index</t>
  </si>
  <si>
    <t>NOCR12MT Index</t>
  </si>
  <si>
    <t>SWUERATE Index</t>
  </si>
  <si>
    <t>SWGDPAQQ Index</t>
  </si>
  <si>
    <t>SWPPIMOM Index</t>
  </si>
  <si>
    <t>SWPPIYOY Index</t>
  </si>
  <si>
    <t>SWRSAMM Index</t>
  </si>
  <si>
    <t>SWRSIYOY Index</t>
  </si>
  <si>
    <t>SWIPIMOM Index</t>
  </si>
  <si>
    <t>SWIPNSYY Index</t>
  </si>
  <si>
    <t>SWCPMOM Index</t>
  </si>
  <si>
    <t>SWCPYOY Index</t>
  </si>
  <si>
    <t>SWETCI Index</t>
  </si>
  <si>
    <t>SWETCIM Index</t>
  </si>
  <si>
    <t>PMSSSURS Index</t>
  </si>
  <si>
    <t>SESPWDAY Index</t>
  </si>
  <si>
    <t>SWNOIMOM Index</t>
  </si>
  <si>
    <t>SWNONSYY Index</t>
  </si>
  <si>
    <t>SWLEMFIY Index</t>
  </si>
  <si>
    <t>SWCUCAPU Index</t>
  </si>
  <si>
    <t>SWHOSAMO Index</t>
  </si>
  <si>
    <t>SWHOWDAY Index</t>
  </si>
  <si>
    <t>SZCPIMOM Index</t>
  </si>
  <si>
    <t>SZCPIYOY Index</t>
  </si>
  <si>
    <t>SZUEUEA Index</t>
  </si>
  <si>
    <t>GRZECSSZ Index</t>
  </si>
  <si>
    <t>SZPUI Index</t>
  </si>
  <si>
    <t>SZRSRYOY Index</t>
  </si>
  <si>
    <t>SZGRGDPY Index</t>
  </si>
  <si>
    <t>SZCCEUCM Index</t>
  </si>
  <si>
    <t>SZPMIYOY Index</t>
  </si>
  <si>
    <t>SZHMMOM Index</t>
  </si>
  <si>
    <t>SZHMYOY Index</t>
  </si>
  <si>
    <t>UCLICI Index</t>
  </si>
  <si>
    <t>SZMSM3Y Index</t>
  </si>
  <si>
    <t>MPMIGBMA Index</t>
  </si>
  <si>
    <t>UKMPIMOM Index</t>
  </si>
  <si>
    <t>UKIPIMOM Index</t>
  </si>
  <si>
    <t>UKUEILOR Index</t>
  </si>
  <si>
    <t>UKRVAMOM Index</t>
  </si>
  <si>
    <t>UKRPCJMR Index</t>
  </si>
  <si>
    <t>UKRPCJYR Index</t>
  </si>
  <si>
    <t>UKHCA9IQ Index</t>
  </si>
  <si>
    <t>UKPPIOC Index</t>
  </si>
  <si>
    <t>UKPPIOY Index</t>
  </si>
  <si>
    <t>UKIPIYOY Index</t>
  </si>
  <si>
    <t>UKMPIYOY Index</t>
  </si>
  <si>
    <t>MPMIGBXA Index</t>
  </si>
  <si>
    <t>MPMIGBSA Index</t>
  </si>
  <si>
    <t>MPMIGBCA Index</t>
  </si>
  <si>
    <t>UKCCI Index</t>
  </si>
  <si>
    <t>UKRVAYOY Index</t>
  </si>
  <si>
    <t>UKAWMWHO Index</t>
  </si>
  <si>
    <t>LTSBBCNX Index</t>
  </si>
  <si>
    <t>UKRPMOM Index</t>
  </si>
  <si>
    <t>UKRPYOY Index</t>
  </si>
  <si>
    <t>UKBFFTIN Index</t>
  </si>
  <si>
    <t>UKPPIINC Index</t>
  </si>
  <si>
    <t>UKPPXFBM Index</t>
  </si>
  <si>
    <t>UKRXPBAL Index</t>
  </si>
  <si>
    <t>UKRVINFM Index</t>
  </si>
  <si>
    <t>UKRVINFY Index</t>
  </si>
  <si>
    <t>UKVHRYY Index</t>
  </si>
  <si>
    <t>UKMSVTVX Index</t>
  </si>
  <si>
    <t>UKNBANYY Index</t>
  </si>
  <si>
    <t>UKNBAAMM Index</t>
  </si>
  <si>
    <t>UKHBSAMM Index</t>
  </si>
  <si>
    <t>UKHB3MYR Index</t>
  </si>
  <si>
    <t>UKMSM41M Index</t>
  </si>
  <si>
    <t>UKMSM41Y Index</t>
  </si>
  <si>
    <t>UKDHUKY Index</t>
  </si>
  <si>
    <t>UKMSB3PS Index</t>
  </si>
  <si>
    <t>WMCCCONS Index</t>
  </si>
  <si>
    <t>AUANCCW Index</t>
  </si>
  <si>
    <t>AIGPMI Index</t>
  </si>
  <si>
    <t>NABSCONF Index</t>
  </si>
  <si>
    <t>ECO4AUCL Index</t>
  </si>
  <si>
    <t>NABSCOND Index</t>
  </si>
  <si>
    <t>WMCCCON% Index</t>
  </si>
  <si>
    <t>AURSTSA Index</t>
  </si>
  <si>
    <t>AUNAGDPC Index</t>
  </si>
  <si>
    <t>AUNAGDPY Index</t>
  </si>
  <si>
    <t>AIGISMI Index</t>
  </si>
  <si>
    <t>AICIPCI Index</t>
  </si>
  <si>
    <t>RBCPWM%Q Index</t>
  </si>
  <si>
    <t>RBCPWM%Y Index</t>
  </si>
  <si>
    <t>NABQCODO Index</t>
  </si>
  <si>
    <t>AUPPFMOM Index</t>
  </si>
  <si>
    <t>AUPPFYOY Index</t>
  </si>
  <si>
    <t>INAUQOQ Index</t>
  </si>
  <si>
    <t>AUVHMOM% Index</t>
  </si>
  <si>
    <t>AUVHYOY% Index</t>
  </si>
  <si>
    <t>AUBAC Index</t>
  </si>
  <si>
    <t>ECO8AUBS Index</t>
  </si>
  <si>
    <t>AUBAY Index</t>
  </si>
  <si>
    <t>ACRDBT Index</t>
  </si>
  <si>
    <t>ACRDTPV Index</t>
  </si>
  <si>
    <t>AUHFILM Index</t>
  </si>
  <si>
    <t>AUEHQOQ Index</t>
  </si>
  <si>
    <t>AUEHYOY Index</t>
  </si>
  <si>
    <t>OZCACRM% Index</t>
  </si>
  <si>
    <t>OZCACRY% Index</t>
  </si>
  <si>
    <t>AUHFTCHG Index</t>
  </si>
  <si>
    <t>AUHFCHG Index</t>
  </si>
  <si>
    <t>Date</t>
  </si>
  <si>
    <t>PX_LAST</t>
  </si>
  <si>
    <t>ECO_RELEASE_DT</t>
  </si>
  <si>
    <t>ACTUAL_RELEASE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</si>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</sst>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34730</v>
        <stp/>
        <stp>##V3_BDHV12</stp>
        <stp>JNTIAIAM Index</stp>
        <stp>PX_LAST_x0002_ECO_RELEASE_DT_x0002_ACTUAL_RELEASE</stp>
        <stp>1/1/1995</stp>
        <stp>6/30/2016</stp>
        <stp>[growth indicators.xlsx]Japan!R3C16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P3" s="4"/>
      </tp>
      <tp>
        <v>34789</v>
        <stp/>
        <stp>##V3_BDHV12</stp>
        <stp>JPTFSMFG Index</stp>
        <stp>PX_LAST_x0002_ECO_RELEASE_DT_x0002_ACTUAL_RELEASE</stp>
        <stp>1/1/1995</stp>
        <stp>6/30/2016</stp>
        <stp>[growth indicators.xlsx]Japan!R3C146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cols=4;rows=86</stp>
        <tr r="EP3" s="4"/>
      </tp>
      <tp>
        <v>34789</v>
        <stp/>
        <stp>##V3_BDHV12</stp>
        <stp>JPTFSNMF Index</stp>
        <stp>PX_LAST_x0002_ECO_RELEASE_DT_x0002_ACTUAL_RELEASE</stp>
        <stp>1/1/1995</stp>
        <stp>6/30/2016</stp>
        <stp>[growth indicators.xlsx]Japan!R3C156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cols=4;rows=86</stp>
        <tr r="EZ3" s="4"/>
      </tp>
      <tp>
        <v>41486</v>
        <stp/>
        <stp>##V3_BDHV12</stp>
        <stp>MPMIEZRA Index</stp>
        <stp>PX_LAST_x0002_ECO_RELEASE_DT_x0002_ACTUAL_RELEASE</stp>
        <stp>1/1/1995</stp>
        <stp>6/30/2016</stp>
        <stp>[growth indicators.xlsx]EU!R3C76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cols=4;rows=36</stp>
        <tr r="BX3" s="3"/>
      </tp>
      <tp>
        <v>34730</v>
        <stp/>
        <stp>##V3_BDHV12</stp>
        <stp>NZBAUNIM Index</stp>
        <stp>PX_LAST_x0002_ECO_RELEASE_DT_x0002_ACTUAL_RELEASE</stp>
        <stp>1/1/1995</stp>
        <stp>6/30/2016</stp>
        <stp>[growth indicators.xlsx]new zealand!R3C76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cols=4;rows=263</stp>
        <tr r="BX3" s="5"/>
      </tp>
      <tp>
        <v>34730</v>
        <stp/>
        <stp>##V3_BDHV12</stp>
        <stp>JCPNEFEY Index</stp>
        <stp>PX_LAST_x0002_ECO_RELEASE_DT_x0002_ACTUAL_RELEASE</stp>
        <stp>1/1/1995</stp>
        <stp>6/30/2016</stp>
        <stp>[growth indicators.xlsx]Japan!R3C86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CH3" s="4"/>
      </tp>
      <tp>
        <v>34730</v>
        <stp/>
        <stp>##V3_BDHV12</stp>
        <stp>JCPTEFEY Index</stp>
        <stp>PX_LAST_x0002_ECO_RELEASE_DT_x0002_ACTUAL_RELEASE</stp>
        <stp>1/1/1995</stp>
        <stp>6/30/2016</stp>
        <stp>[growth indicators.xlsx]Japan!R3C96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CR3" s="4"/>
      </tp>
      <tp t="s">
        <v>#N/A N/A</v>
        <stp/>
        <stp>##V3_BDHV12</stp>
        <stp>EC10JNMS Index</stp>
        <stp>PX_LAST_x0002_ECO_RELEASE_DT_x0002_ACTUAL_RELEASE</stp>
        <stp>1/1/1995</stp>
        <stp>6/30/2016</stp>
        <stp>[growth indicators.xlsx]Japan!R3C131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tr r="EA3" s="4"/>
      </tp>
      <tp>
        <v>34730</v>
        <stp/>
        <stp>##V3_BDHV12</stp>
        <stp>JNWSDYOY Index</stp>
        <stp>PX_LAST_x0002_ECO_RELEASE_DT_x0002_ACTUAL_RELEASE</stp>
        <stp>1/1/1995</stp>
        <stp>6/30/2016</stp>
        <stp>[growth indicators.xlsx]Japan!R3C41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AO3" s="4"/>
      </tp>
      <tp>
        <v>36556</v>
        <stp/>
        <stp>##V3_BDHV12</stp>
        <stp>SPCS20 Index</stp>
        <stp>PX_LAST_x0002_ECO_RELEASE_DT_x0002_ACTUAL_RELEASE</stp>
        <stp>1/1/1995</stp>
        <stp>6/30/2016</stp>
        <stp>[growth indicators.xlsx]us!R3C291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cols=4;rows=198</stp>
        <tr r="KE3" s="1"/>
      </tp>
      <tp>
        <v>34730</v>
        <stp/>
        <stp>##V3_BDHV12</stp>
        <stp>JNCICCOI Index</stp>
        <stp>PX_LAST_x0002_ECO_RELEASE_DT_x0002_ACTUAL_RELEASE</stp>
        <stp>1/1/1995</stp>
        <stp>6/30/2016</stp>
        <stp>[growth indicators.xlsx]Japan!R3C166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FJ3" s="4"/>
      </tp>
      <tp>
        <v>34730</v>
        <stp/>
        <stp>##V3_BDHV12</stp>
        <stp>JNMTOY Index</stp>
        <stp>PX_LAST_x0002_ECO_RELEASE_DT_x0002_ACTUAL_RELEASE</stp>
        <stp>1/1/1995</stp>
        <stp>6/30/2016</stp>
        <stp>[growth indicators.xlsx]Japan!R3C186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GD3" s="4"/>
      </tp>
      <tp>
        <v>34789</v>
        <stp/>
        <stp>##V3_BDHV12</stp>
        <stp>SWGDPAQQ Index</stp>
        <stp>PX_LAST_x0002_ECO_RELEASE_DT_x0002_ACTUAL_RELEASE</stp>
        <stp>1/1/1995</stp>
        <stp>6/30/2016</stp>
        <stp>[growth indicators.xlsx]sweden!R3C6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cols=4;rows=86</stp>
        <tr r="F3" s="7"/>
      </tp>
      <tp>
        <v>34789</v>
        <stp/>
        <stp>##V3_BDHV12</stp>
        <stp>RBCPWM%Y Index</stp>
        <stp>PX_LAST_x0002_ECO_RELEASE_DT_x0002_ACTUAL_RELEASE</stp>
        <stp>1/1/1995</stp>
        <stp>6/30/2016</stp>
        <stp>[growth indicators.xlsx]australia!R3C66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cols=4;rows=86</stp>
        <tr r="BN3" s="10"/>
      </tp>
      <tp>
        <v>34730</v>
        <stp/>
        <stp>##V3_BDHV12</stp>
        <stp>JNC SALE Index</stp>
        <stp>PX_LAST_x0002_ECO_RELEASE_DT_x0002_ACTUAL_RELEASE</stp>
        <stp>1/1/1995</stp>
        <stp>6/30/2016</stp>
        <stp>[growth indicators.xlsx]Japan!R3C216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HH3" s="4"/>
      </tp>
      <tp>
        <v>36433</v>
        <stp/>
        <stp>##V3_BDHV12</stp>
        <stp>AUPPFYOY Index</stp>
        <stp>PX_LAST_x0002_ECO_RELEASE_DT_x0002_ACTUAL_RELEASE</stp>
        <stp>1/1/1995</stp>
        <stp>6/30/2016</stp>
        <stp>[growth indicators.xlsx]australia!R3C81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cols=4;rows=68</stp>
        <tr r="CC3" s="10"/>
      </tp>
      <tp>
        <v>34730</v>
        <stp/>
        <stp>##V3_BDHV12</stp>
        <stp>JNCPIYOY Index</stp>
        <stp>PX_LAST_x0002_ECO_RELEASE_DT_x0002_ACTUAL_RELEASE</stp>
        <stp>1/1/1995</stp>
        <stp>6/30/2016</stp>
        <stp>[growth indicators.xlsx]Japan!R3C26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Z3" s="4"/>
      </tp>
      <tp>
        <v>34730</v>
        <stp/>
        <stp>##V3_BDHV12</stp>
        <stp>JNCPIXFF Index</stp>
        <stp>PX_LAST_x0002_ECO_RELEASE_DT_x0002_ACTUAL_RELEASE</stp>
        <stp>1/1/1995</stp>
        <stp>6/30/2016</stp>
        <stp>[growth indicators.xlsx]Japan!R3C81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CC3" s="4"/>
      </tp>
      <tp>
        <v>34730</v>
        <stp/>
        <stp>##V3_BDHV12</stp>
        <stp>NZHSHPIN Index</stp>
        <stp>PX_LAST_x0002_ECO_RELEASE_DT_x0002_ACTUAL_RELEASE</stp>
        <stp>1/1/1995</stp>
        <stp>6/30/2016</stp>
        <stp>[growth indicators.xlsx]new zealand!R3C91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cols=4;rows=243</stp>
        <tr r="CM3" s="5"/>
      </tp>
      <tp>
        <v>36556</v>
        <stp/>
        <stp>##V3_BDHV12</stp>
        <stp>JWEXOVRL Index</stp>
        <stp>PX_LAST_x0002_ECO_RELEASE_DT_x0002_ACTUAL_RELEASE</stp>
        <stp>1/1/1995</stp>
        <stp>6/30/2016</stp>
        <stp>[growth indicators.xlsx]Japan!R3C111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cols=4;rows=198</stp>
        <tr r="DG3" s="4"/>
      </tp>
      <tp>
        <v>34730</v>
        <stp/>
        <stp>##V3_BDHV12</stp>
        <stp>JNSBALLI Index</stp>
        <stp>PX_LAST_x0002_ECO_RELEASE_DT_x0002_ACTUAL_RELEASE</stp>
        <stp>1/1/1995</stp>
        <stp>6/30/2016</stp>
        <stp>[growth indicators.xlsx]Japan!R3C126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DV3" s="4"/>
      </tp>
      <tp>
        <v>34730</v>
        <stp/>
        <stp>##V3_BDHV12</stp>
        <stp>JNCICLEI Index</stp>
        <stp>PX_LAST_x0002_ECO_RELEASE_DT_x0002_ACTUAL_RELEASE</stp>
        <stp>1/1/1995</stp>
        <stp>6/30/2016</stp>
        <stp>[growth indicators.xlsx]Japan!R3C121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DQ3" s="4"/>
      </tp>
      <tp>
        <v>34730</v>
        <stp/>
        <stp>##V3_BDHV12</stp>
        <stp>JNMOYOY Index</stp>
        <stp>PX_LAST_x0002_ECO_RELEASE_DT_x0002_ACTUAL_RELEASE</stp>
        <stp>1/1/1995</stp>
        <stp>6/30/2016</stp>
        <stp>[growth indicators.xlsx]Japan!R3C191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GI3" s="4"/>
      </tp>
      <tp>
        <v>34730</v>
        <stp/>
        <stp>##V3_BDHV12</stp>
        <stp>JNHSYOY Index</stp>
        <stp>PX_LAST_x0002_ECO_RELEASE_DT_x0002_ACTUAL_RELEASE</stp>
        <stp>1/1/1995</stp>
        <stp>6/30/2016</stp>
        <stp>[growth indicators.xlsx]Japan!R3C176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FT3" s="4"/>
      </tp>
      <tp>
        <v>34730</v>
        <stp/>
        <stp>##V3_BDHV12</stp>
        <stp>JNIPYOY Index</stp>
        <stp>PX_LAST_x0002_ECO_RELEASE_DT_x0002_ACTUAL_RELEASE</stp>
        <stp>1/1/1995</stp>
        <stp>6/30/2016</stp>
        <stp>[growth indicators.xlsx]Japan!R3C101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CW3" s="4"/>
      </tp>
      <tp>
        <v>34730</v>
        <stp/>
        <stp>##V3_BDHV12</stp>
        <stp>JNCSTOTY Index</stp>
        <stp>PX_LAST_x0002_ECO_RELEASE_DT_x0002_ACTUAL_RELEASE</stp>
        <stp>1/1/1995</stp>
        <stp>6/30/2016</stp>
        <stp>[growth indicators.xlsx]Japan!R3C106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DB3" s="4"/>
      </tp>
      <tp>
        <v>34789</v>
        <stp/>
        <stp>##V3_BDHV12</stp>
        <stp>JGDFDEFY Index</stp>
        <stp>PX_LAST_x0002_ECO_RELEASE_DT_x0002_ACTUAL_RELEASE</stp>
        <stp>1/1/1995</stp>
        <stp>6/30/2016</stp>
        <stp>[growth indicators.xlsx]Japan!R3C1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cols=4;rows=86</stp>
        <tr r="A3" s="4"/>
      </tp>
      <tp>
        <v>34730</v>
        <stp/>
        <stp>##V3_BDHV12</stp>
        <stp>JNCAPMOM Index</stp>
        <stp>PX_LAST_x0002_ECO_RELEASE_DT_x0002_ACTUAL_RELEASE</stp>
        <stp>1/1/1995</stp>
        <stp>6/30/2016</stp>
        <stp>[growth indicators.xlsx]Japan!R3C211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cols=4;rows=257</stp>
        <tr r="HC3" s="4"/>
      </tp>
      <tp>
        <v>40363</v>
        <stp/>
        <stp>##V3_BDHV12</stp>
        <stp>AUANCCW Index</stp>
        <stp>PX_LAST_x0002_ECO_RELEASE_DT_x0002_ACTUAL_RELEASE</stp>
        <stp>1/1/1995</stp>
        <stp>6/30/2016</stp>
        <stp>[growth indicators.xlsx]australia!R3C6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cols=4;rows=298</stp>
        <tr r="F3" s="10"/>
      </tp>
      <tp>
        <v>34730</v>
        <stp/>
        <stp>##V3_BDHV12</stp>
        <stp>WMCCCONS Index</stp>
        <stp>PX_LAST_x0002_ECO_RELEASE_DT_x0002_ACTUAL_RELEASE</stp>
        <stp>1/1/1995</stp>
        <stp>6/30/2016</stp>
        <stp>[growth indicators.xlsx]australia!R3C1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A3" s="10"/>
      </tp>
      <tp>
        <v>34789</v>
        <stp/>
        <stp>##V3_BDHV12</stp>
        <stp>AUNAGDPC Index</stp>
        <stp>PX_LAST_x0002_ECO_RELEASE_DT_x0002_ACTUAL_RELEASE</stp>
        <stp>1/1/1995</stp>
        <stp>6/30/2016</stp>
        <stp>[growth indicators.xlsx]australia!R3C41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cols=4;rows=86</stp>
        <tr r="AO3" s="10"/>
      </tp>
      <tp>
        <v>34730</v>
        <stp/>
        <stp>##V3_BDHV12</stp>
        <stp>JNMOCHNG Index</stp>
        <stp>PX_LAST_x0002_ECO_RELEASE_DT_x0002_ACTUAL_RELEASE</stp>
        <stp>1/1/1995</stp>
        <stp>6/30/2016</stp>
        <stp>[growth indicators.xlsx]Japan!R3C171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FO3" s="4"/>
      </tp>
      <tp>
        <v>36556</v>
        <stp/>
        <stp>##V3_BDHV12</stp>
        <stp>JWCOOVRL Index</stp>
        <stp>PX_LAST_x0002_ECO_RELEASE_DT_x0002_ACTUAL_RELEASE</stp>
        <stp>1/1/1995</stp>
        <stp>6/30/2016</stp>
        <stp>[growth indicators.xlsx]Japan!R3C51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cols=4;rows=198</stp>
        <tr r="AY3" s="4"/>
      </tp>
      <tp>
        <v>34789</v>
        <stp/>
        <stp>##V3_BDHV12</stp>
        <stp>RBCPWM%Q Index</stp>
        <stp>PX_LAST_x0002_ECO_RELEASE_DT_x0002_ACTUAL_RELEASE</stp>
        <stp>1/1/1995</stp>
        <stp>6/30/2016</stp>
        <stp>[growth indicators.xlsx]australia!R3C61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cols=4;rows=86</stp>
        <tr r="BI3" s="10"/>
      </tp>
      <tp>
        <v>38898</v>
        <stp/>
        <stp>##V3_BDHV12</stp>
        <stp>GRZECSSZ Index</stp>
        <stp>PX_LAST_x0002_ECO_RELEASE_DT_x0002_ACTUAL_RELEASE</stp>
        <stp>1/1/1995</stp>
        <stp>6/30/2016</stp>
        <stp>[growth indicators.xlsx]switzerland!R3C16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cols=4;rows=121</stp>
        <tr r="P3" s="8"/>
      </tp>
      <tp>
        <v>39051</v>
        <stp/>
        <stp>##V3_BDHV12</stp>
        <stp>MPMIJPMA Index</stp>
        <stp>PX_LAST_x0002_ECO_RELEASE_DT_x0002_ACTUAL_RELEASE</stp>
        <stp>1/1/1995</stp>
        <stp>6/30/2016</stp>
        <stp>[growth indicators.xlsx]Japan!R3C21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cols=4;rows=116</stp>
        <tr r="U3" s="4"/>
      </tp>
      <tp>
        <v>38077</v>
        <stp/>
        <stp>##V3_BDHV12</stp>
        <stp>JBSIBCLA Index</stp>
        <stp>PX_LAST_x0002_ECO_RELEASE_DT_x0002_ACTUAL_RELEASE</stp>
        <stp>1/1/1995</stp>
        <stp>6/30/2016</stp>
        <stp>[growth indicators.xlsx]Japan!R3C136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cols=4;rows=50</stp>
        <tr r="EF3" s="4"/>
      </tp>
      <tp>
        <v>38077</v>
        <stp/>
        <stp>##V3_BDHV12</stp>
        <stp>JBSIBCLM Index</stp>
        <stp>PX_LAST_x0002_ECO_RELEASE_DT_x0002_ACTUAL_RELEASE</stp>
        <stp>1/1/1995</stp>
        <stp>6/30/2016</stp>
        <stp>[growth indicators.xlsx]Japan!R3C141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cols=4;rows=50</stp>
        <tr r="EK3" s="4"/>
      </tp>
      <tp>
        <v>34789</v>
        <stp/>
        <stp>##V3_BDHV12</stp>
        <stp>NABQCODO Index</stp>
        <stp>PX_LAST_x0002_ECO_RELEASE_DT_x0002_ACTUAL_RELEASE</stp>
        <stp>1/1/1995</stp>
        <stp>6/30/2016</stp>
        <stp>[growth indicators.xlsx]australia!R3C71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cols=4;rows=86</stp>
        <tr r="BS3" s="10"/>
      </tp>
      <tp>
        <v>34730</v>
        <stp/>
        <stp>##V3_BDHV12</stp>
        <stp>JNIPMOM Index</stp>
        <stp>PX_LAST_x0002_ECO_RELEASE_DT_x0002_ACTUAL_RELEASE</stp>
        <stp>1/1/1995</stp>
        <stp>6/30/2016</stp>
        <stp>[growth indicators.xlsx]Japan!R3C46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AT3" s="4"/>
      </tp>
      <tp>
        <v>36160</v>
        <stp/>
        <stp>##V3_BDHV12</stp>
        <stp>AUPPFMOM Index</stp>
        <stp>PX_LAST_x0002_ECO_RELEASE_DT_x0002_ACTUAL_RELEASE</stp>
        <stp>1/1/1995</stp>
        <stp>6/30/2016</stp>
        <stp>[growth indicators.xlsx]australia!R3C76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cols=4;rows=71</stp>
        <tr r="BX3" s="10"/>
      </tp>
      <tp>
        <v>34730</v>
        <stp/>
        <stp>##V3_BDHV12</stp>
        <stp>NZHSTOTY Index</stp>
        <stp>PX_LAST_x0002_ECO_RELEASE_DT_x0002_ACTUAL_RELEASE</stp>
        <stp>1/1/1995</stp>
        <stp>6/30/2016</stp>
        <stp>[growth indicators.xlsx]new zealand!R3C81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CC3" s="5"/>
      </tp>
      <tp>
        <v>34730</v>
        <stp/>
        <stp>##V3_BDHV12</stp>
        <stp>JNNETYOY Index</stp>
        <stp>PX_LAST_x0002_ECO_RELEASE_DT_x0002_ACTUAL_RELEASE</stp>
        <stp>1/1/1995</stp>
        <stp>6/30/2016</stp>
        <stp>[growth indicators.xlsx]Japan!R3C66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BN3" s="4"/>
      </tp>
      <tp>
        <v>34730</v>
        <stp/>
        <stp>##V3_BDHV12</stp>
        <stp>JNCPTXFF Index</stp>
        <stp>PX_LAST_x0002_ECO_RELEASE_DT_x0002_ACTUAL_RELEASE</stp>
        <stp>1/1/1995</stp>
        <stp>6/30/2016</stp>
        <stp>[growth indicators.xlsx]Japan!R3C31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AE3" s="4"/>
      </tp>
      <tp>
        <v>34789</v>
        <stp/>
        <stp>##V3_BDHV12</stp>
        <stp>JNTEMFG Index</stp>
        <stp>PX_LAST_x0002_ECO_RELEASE_DT_x0002_ACTUAL_RELEASE</stp>
        <stp>1/1/1995</stp>
        <stp>6/30/2016</stp>
        <stp>[growth indicators.xlsx]Japan!R3C151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cols=4;rows=86</stp>
        <tr r="EU3" s="4"/>
      </tp>
      <tp>
        <v>34789</v>
        <stp/>
        <stp>##V3_BDHV12</stp>
        <stp>AUNAGDPY Index</stp>
        <stp>PX_LAST_x0002_ECO_RELEASE_DT_x0002_ACTUAL_RELEASE</stp>
        <stp>1/1/1995</stp>
        <stp>6/30/2016</stp>
        <stp>[growth indicators.xlsx]australia!R3C46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cols=4;rows=86</stp>
        <tr r="AT3" s="10"/>
      </tp>
      <tp>
        <v>36585</v>
        <stp/>
        <stp>##V3_BDHV12</stp>
        <stp>JNRETMOM Index</stp>
        <stp>PX_LAST_x0002_ECO_RELEASE_DT_x0002_ACTUAL_RELEASE</stp>
        <stp>1/1/1995</stp>
        <stp>6/30/2016</stp>
        <stp>[growth indicators.xlsx]Japan!R3C71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cols=4;rows=197</stp>
        <tr r="BS3" s="4"/>
      </tp>
      <tp>
        <v>35489</v>
        <stp/>
        <stp>##V3_BDHV12</stp>
        <stp>SZRSRYOY Index</stp>
        <stp>PX_LAST_x0002_ECO_RELEASE_DT_x0002_ACTUAL_RELEASE</stp>
        <stp>1/1/1995</stp>
        <stp>6/30/2016</stp>
        <stp>[growth indicators.xlsx]switzerland!R3C26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cols=4;rows=214</stp>
        <tr r="Z3" s="8"/>
      </tp>
      <tp>
        <v>34789</v>
        <stp/>
        <stp>##V3_BDHV12</stp>
        <stp>INAUQOQ Index</stp>
        <stp>PX_LAST_x0002_ECO_RELEASE_DT_x0002_ACTUAL_RELEASE</stp>
        <stp>1/1/1995</stp>
        <stp>6/30/2016</stp>
        <stp>[growth indicators.xlsx]australia!R3C86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cols=4;rows=86</stp>
        <tr r="CH3" s="10"/>
      </tp>
      <tp>
        <v>34730</v>
        <stp/>
        <stp>##V3_BDHV12</stp>
        <stp>SZPMIYOY Index</stp>
        <stp>PX_LAST_x0002_ECO_RELEASE_DT_x0002_ACTUAL_RELEASE</stp>
        <stp>1/1/1995</stp>
        <stp>6/30/2016</stp>
        <stp>[growth indicators.xlsx]switzerland!R3C41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AO3" s="8"/>
      </tp>
      <tp>
        <v>34789</v>
        <stp/>
        <stp>##V3_BDHV12</stp>
        <stp>JNTENMFG Index</stp>
        <stp>PX_LAST_x0002_ECO_RELEASE_DT_x0002_ACTUAL_RELEASE</stp>
        <stp>1/1/1995</stp>
        <stp>6/30/2016</stp>
        <stp>[growth indicators.xlsx]Japan!R3C161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cols=4;rows=86</stp>
        <tr r="FE3" s="4"/>
      </tp>
      <tp>
        <v>34730</v>
        <stp/>
        <stp>##V3_BDHV12</stp>
        <stp>JNVHPYOY Index</stp>
        <stp>PX_LAST_x0002_ECO_RELEASE_DT_x0002_ACTUAL_RELEASE</stp>
        <stp>1/1/1995</stp>
        <stp>6/30/2016</stp>
        <stp>[growth indicators.xlsx]Japan!R3C196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GN3" s="4"/>
      </tp>
      <tp>
        <v>34730</v>
        <stp/>
        <stp>##V3_BDHV12</stp>
        <stp>JNVHSYOY Index</stp>
        <stp>PX_LAST_x0002_ECO_RELEASE_DT_x0002_ACTUAL_RELEASE</stp>
        <stp>1/1/1995</stp>
        <stp>6/30/2016</stp>
        <stp>[growth indicators.xlsx]Japan!R3C181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FY3" s="4"/>
      </tp>
      <tp>
        <v>34730</v>
        <stp/>
        <stp>##V3_BDHV12</stp>
        <stp>ECMAM3YY Index</stp>
        <stp>PX_LAST_x0002_ECO_RELEASE_DT_x0002_ACTUAL_RELEASE</stp>
        <stp>1/1/1995</stp>
        <stp>6/30/2016</stp>
        <stp>[growth indicators.xlsx]EU!R3C26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Z3" s="3"/>
      </tp>
      <tp>
        <v>34730</v>
        <stp/>
        <stp>##V3_BDHV12</stp>
        <stp>JNDSNYOY Index</stp>
        <stp>PX_LAST_x0002_ECO_RELEASE_DT_x0002_ACTUAL_RELEASE</stp>
        <stp>1/1/1995</stp>
        <stp>6/30/2016</stp>
        <stp>[growth indicators.xlsx]Japan!R3C116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DL3" s="4"/>
      </tp>
      <tp>
        <v>36250</v>
        <stp/>
        <stp>##V3_BDHV12</stp>
        <stp>TNBHICP Index</stp>
        <stp>PX_LAST_x0002_ECO_RELEASE_DT_x0002_ACTUAL_RELEASE</stp>
        <stp>1/1/1995</stp>
        <stp>6/30/2016</stp>
        <stp>[growth indicators.xlsx]Sheet1!R3C106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cols=4;rows=208</stp>
        <tr r="DB3" s="11"/>
      </tp>
      <tp>
        <v>34730</v>
        <stp/>
        <stp>##V3_BDHV12</stp>
        <stp>JMNSM2Y Index</stp>
        <stp>PX_LAST_x0002_ECO_RELEASE_DT_x0002_ACTUAL_RELEASE</stp>
        <stp>1/1/1995</stp>
        <stp>6/30/2016</stp>
        <stp>[growth indicators.xlsx]Japan!R3C206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GX3" s="4"/>
      </tp>
      <tp>
        <v>35461</v>
        <stp/>
        <stp>##V3_BDHV12</stp>
        <stp>JMNSM3Y Index</stp>
        <stp>PX_LAST_x0002_ECO_RELEASE_DT_x0002_ACTUAL_RELEASE</stp>
        <stp>1/1/1995</stp>
        <stp>6/30/2016</stp>
        <stp>[growth indicators.xlsx]Japan!R3C201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cols=4;rows=234</stp>
        <tr r="GS3" s="4"/>
      </tp>
      <tp>
        <v>34730</v>
        <stp/>
        <stp>##V3_BDHV12</stp>
        <stp>NOUE Index</stp>
        <stp>PX_LAST_x0002_ECO_RELEASE_DT_x0002_ACTUAL_RELEASE</stp>
        <stp>1/1/1995</stp>
        <stp>6/30/2016</stp>
        <stp>[growth indicators.xlsx]norway!R3C6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F3" s="6"/>
      </tp>
      <tp>
        <v>38046</v>
        <stp/>
        <stp>##V3_BDHV12</stp>
        <stp>NZANCCTM Index</stp>
        <stp>PX_LAST_x0002_ECO_RELEASE_DT_x0002_ACTUAL_RELEASE</stp>
        <stp>1/1/1995</stp>
        <stp>6/30/2016</stp>
        <stp>[growth indicators.xlsx]new zealand!R3C51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cols=4;rows=149</stp>
        <tr r="AY3" s="5"/>
      </tp>
      <tp>
        <v>34730</v>
        <stp/>
        <stp>##V3_BDHV12</stp>
        <stp>CAHUMOM Index</stp>
        <stp>PX_LAST_x0002_ECO_RELEASE_DT_x0002_ACTUAL_RELEASE</stp>
        <stp>1/1/1995</stp>
        <stp>6/30/2016</stp>
        <stp>[growth indicators.xlsx]Sheet1!R3C146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EP3" s="11"/>
      </tp>
      <tp>
        <v>34730</v>
        <stp/>
        <stp>##V3_BDHV12</stp>
        <stp>CAHOMOM Index</stp>
        <stp>PX_LAST_x0002_ECO_RELEASE_DT_x0002_ACTUAL_RELEASE</stp>
        <stp>1/1/1995</stp>
        <stp>6/30/2016</stp>
        <stp>[growth indicators.xlsx]Sheet1!R3C116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DL3" s="11"/>
      </tp>
      <tp>
        <v>34730</v>
        <stp/>
        <stp>##V3_BDHV12</stp>
        <stp>CAHUYOY Index</stp>
        <stp>PX_LAST_x0002_ECO_RELEASE_DT_x0002_ACTUAL_RELEASE</stp>
        <stp>1/1/1995</stp>
        <stp>6/30/2016</stp>
        <stp>[growth indicators.xlsx]Sheet1!R3C101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CW3" s="11"/>
      </tp>
    </main>
    <main first="bloomberg.rtd">
      <tp>
        <v>35461</v>
        <stp/>
        <stp>##V3_BDHV12</stp>
        <stp>UKHCA9IQ Index</stp>
        <stp>PX_LAST_x0002_ECO_RELEASE_DT_x0002_ACTUAL_RELEASE</stp>
        <stp>1/1/1995</stp>
        <stp>6/30/2016</stp>
        <stp>[growth indicators.xlsx]uk!R3C36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cols=4;rows=234</stp>
        <tr r="AJ3" s="9"/>
      </tp>
      <tp>
        <v>34730</v>
        <stp/>
        <stp>##V3_BDHV12</stp>
        <stp>SWRSAMM Index</stp>
        <stp>PX_LAST_x0002_ECO_RELEASE_DT_x0002_ACTUAL_RELEASE</stp>
        <stp>1/1/1995</stp>
        <stp>6/30/2016</stp>
        <stp>[growth indicators.xlsx]sweden!R3C21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U3" s="7"/>
      </tp>
      <tp>
        <v>41486</v>
        <stp/>
        <stp>##V3_BDHV12</stp>
        <stp>MPMIUSSA Index</stp>
        <stp>PX_LAST_x0002_ECO_RELEASE_DT_x0002_ACTUAL_RELEASE</stp>
        <stp>1/1/1995</stp>
        <stp>6/30/2016</stp>
        <stp>[growth indicators.xlsx]us!R3C86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cols=4;rows=36</stp>
        <tr r="CH3" s="1"/>
      </tp>
      <tp>
        <v>41486</v>
        <stp/>
        <stp>##V3_BDHV12</stp>
        <stp>MPMIUSCA Index</stp>
        <stp>PX_LAST_x0002_ECO_RELEASE_DT_x0002_ACTUAL_RELEASE</stp>
        <stp>1/1/1995</stp>
        <stp>6/30/2016</stp>
        <stp>[growth indicators.xlsx]us!R3C81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cols=4;rows=36</stp>
        <tr r="CC3" s="1"/>
      </tp>
      <tp>
        <v>41060</v>
        <stp/>
        <stp>##V3_BDHV12</stp>
        <stp>MPMIUSMA Index</stp>
        <stp>PX_LAST_x0002_ECO_RELEASE_DT_x0002_ACTUAL_RELEASE</stp>
        <stp>1/1/1995</stp>
        <stp>6/30/2016</stp>
        <stp>[growth indicators.xlsx]us!R3C36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cols=4;rows=50</stp>
        <tr r="AJ3" s="1"/>
      </tp>
      <tp>
        <v>38837</v>
        <stp/>
        <stp>##V3_BDHV12</stp>
        <stp>AHE MOM% Index</stp>
        <stp>PX_LAST_x0002_ECO_RELEASE_DT_x0002_ACTUAL_RELEASE</stp>
        <stp>1/1/1995</stp>
        <stp>6/30/2016</stp>
        <stp>[growth indicators.xlsx]us!R3C161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cols=4;rows=123</stp>
        <tr r="FE3" s="1"/>
      </tp>
      <tp>
        <v>36922</v>
        <stp/>
        <stp>##V3_BDHV12</stp>
        <stp>SESPWDAY Index</stp>
        <stp>PX_LAST_x0002_ECO_RELEASE_DT_x0002_ACTUAL_RELEASE</stp>
        <stp>1/1/1995</stp>
        <stp>6/30/2016</stp>
        <stp>[growth indicators.xlsx]sweden!R3C66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cols=4;rows=186</stp>
        <tr r="BN3" s="7"/>
      </tp>
      <tp>
        <v>37894</v>
        <stp/>
        <stp>##V3_BDHV12</stp>
        <stp>NOLBRATE Index</stp>
        <stp>PX_LAST_x0002_ECO_RELEASE_DT_x0002_ACTUAL_RELEASE</stp>
        <stp>1/1/1995</stp>
        <stp>6/30/2016</stp>
        <stp>[growth indicators.xlsx]norway!R3C11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cols=4;rows=154</stp>
        <tr r="K3" s="6"/>
      </tp>
      <tp>
        <v>34730</v>
        <stp/>
        <stp>##V3_BDHV12</stp>
        <stp>SZCPIMOM Index</stp>
        <stp>PX_LAST_x0002_ECO_RELEASE_DT_x0002_ACTUAL_RELEASE</stp>
        <stp>1/1/1995</stp>
        <stp>6/30/2016</stp>
        <stp>[growth indicators.xlsx]switzerland!R3C1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A3" s="8"/>
      </tp>
      <tp>
        <v>35124</v>
        <stp/>
        <stp>##V3_BDHV12</stp>
        <stp>SWETCIM Index</stp>
        <stp>PX_LAST_x0002_ECO_RELEASE_DT_x0002_ACTUAL_RELEASE</stp>
        <stp>1/1/1995</stp>
        <stp>6/30/2016</stp>
        <stp>[growth indicators.xlsx]sweden!R3C56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cols=4;rows=245</stp>
        <tr r="BD3" s="7"/>
      </tp>
      <tp>
        <v>38107</v>
        <stp/>
        <stp>##V3_BDHV12</stp>
        <stp>MPMIGBMA Index</stp>
        <stp>PX_LAST_x0002_ECO_RELEASE_DT_x0002_ACTUAL_RELEASE</stp>
        <stp>1/1/1995</stp>
        <stp>6/30/2016</stp>
        <stp>[growth indicators.xlsx]uk!R3C1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cols=4;rows=147</stp>
        <tr r="A3" s="9"/>
      </tp>
      <tp>
        <v>34730</v>
        <stp/>
        <stp>##V3_BDHV12</stp>
        <stp>PCE CMOM Index</stp>
        <stp>PX_LAST_x0002_ECO_RELEASE_DT_x0002_ACTUAL_RELEASE</stp>
        <stp>1/1/1995</stp>
        <stp>6/30/2016</stp>
        <stp>[growth indicators.xlsx]us!R3C146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EP3" s="1"/>
      </tp>
      <tp>
        <v>35430</v>
        <stp/>
        <stp>##V3_BDHV12</stp>
        <stp>SWIPNSYY Index</stp>
        <stp>PX_LAST_x0002_ECO_RELEASE_DT_x0002_ACTUAL_RELEASE</stp>
        <stp>1/1/1995</stp>
        <stp>6/30/2016</stp>
        <stp>[growth indicators.xlsx]sweden!R3C36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cols=4;rows=235</stp>
        <tr r="AJ3" s="7"/>
      </tp>
      <tp>
        <v>35399</v>
        <stp/>
        <stp>##V3_BDHV12</stp>
        <stp>SWNONSYY Index</stp>
        <stp>PX_LAST_x0002_ECO_RELEASE_DT_x0002_ACTUAL_RELEASE</stp>
        <stp>1/1/1995</stp>
        <stp>6/30/2016</stp>
        <stp>[growth indicators.xlsx]sweden!R3C76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cols=4;rows=236</stp>
        <tr r="BX3" s="7"/>
      </tp>
      <tp>
        <v>34730</v>
        <stp/>
        <stp>##V3_BDHV12</stp>
        <stp>SAARDTOT Index</stp>
        <stp>PX_LAST_x0002_ECO_RELEASE_DT_x0002_ACTUAL_RELEASE</stp>
        <stp>1/1/1995</stp>
        <stp>6/30/2016</stp>
        <stp>[growth indicators.xlsx]us!R3C236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IB3" s="1"/>
      </tp>
      <tp>
        <v>34730</v>
        <stp/>
        <stp>##V3_BDHV12</stp>
        <stp>RCHSINDX Index</stp>
        <stp>PX_LAST_x0002_ECO_RELEASE_DT_x0002_ACTUAL_RELEASE</stp>
        <stp>1/1/1995</stp>
        <stp>6/30/2016</stp>
        <stp>[growth indicators.xlsx]us!R3C101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CW3" s="1"/>
      </tp>
      <tp>
        <v>37103</v>
        <stp/>
        <stp>##V3_BDHV12</stp>
        <stp>KCLSSACI Index</stp>
        <stp>PX_LAST_x0002_ECO_RELEASE_DT_x0002_ACTUAL_RELEASE</stp>
        <stp>1/1/1995</stp>
        <stp>6/30/2016</stp>
        <stp>[growth indicators.xlsx]us!R3C176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cols=4;rows=180</stp>
        <tr r="FT3" s="1"/>
      </tp>
      <tp>
        <v>34730</v>
        <stp/>
        <stp>##V3_BDHV12</stp>
        <stp>DGNOXTCH Index</stp>
        <stp>PX_LAST_x0002_ECO_RELEASE_DT_x0002_ACTUAL_RELEASE</stp>
        <stp>1/1/1995</stp>
        <stp>6/30/2016</stp>
        <stp>[growth indicators.xlsx]us!R3C221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HM3" s="1"/>
      </tp>
      <tp>
        <v>38625</v>
        <stp/>
        <stp>##V3_BDHV12</stp>
        <stp>NZBDVQ Index</stp>
        <stp>PX_LAST_x0002_ECO_RELEASE_DT_x0002_ACTUAL_RELEASE</stp>
        <stp>1/1/1995</stp>
        <stp>6/30/2016</stp>
        <stp>[growth indicators.xlsx]new zealand!R3C86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cols=4;rows=44</stp>
        <tr r="CH3" s="5"/>
      </tp>
      <tp>
        <v>34730</v>
        <stp/>
        <stp>##V3_BDHV12</stp>
        <stp>SZCCEUCM Index</stp>
        <stp>PX_LAST_x0002_ECO_RELEASE_DT_x0002_ACTUAL_RELEASE</stp>
        <stp>1/1/1995</stp>
        <stp>6/30/2016</stp>
        <stp>[growth indicators.xlsx]switzerland!R3C36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cols=4;rows=86</stp>
        <tr r="AJ3" s="8"/>
      </tp>
      <tp>
        <v>34700</v>
        <stp/>
        <stp>##V3_BDHV12</stp>
        <stp>COMFCOMF Index</stp>
        <stp>PX_LAST_x0002_ECO_RELEASE_DT_x0002_ACTUAL_RELEASE</stp>
        <stp>1/1/1995</stp>
        <stp>6/30/2016</stp>
        <stp>[growth indicators.xlsx]us!R3C136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cols=4;rows=1122</stp>
        <tr r="EF3" s="1"/>
      </tp>
      <tp>
        <v>34789</v>
        <stp/>
        <stp>##V3_BDHV12</stp>
        <stp>NZNTGDPC Index</stp>
        <stp>PX_LAST_x0002_ECO_RELEASE_DT_x0002_ACTUAL_RELEASE</stp>
        <stp>1/1/1995</stp>
        <stp>6/30/2016</stp>
        <stp>[growth indicators.xlsx]new zealand!R3C66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cols=4;rows=86</stp>
        <tr r="BN3" s="5"/>
      </tp>
      <tp>
        <v>34789</v>
        <stp/>
        <stp>##V3_BDHV12</stp>
        <stp>NZNTGDPY Index</stp>
        <stp>PX_LAST_x0002_ECO_RELEASE_DT_x0002_ACTUAL_RELEASE</stp>
        <stp>1/1/1995</stp>
        <stp>6/30/2016</stp>
        <stp>[growth indicators.xlsx]new zealand!R3C71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cols=4;rows=86</stp>
        <tr r="BS3" s="5"/>
      </tp>
      <tp>
        <v>34730</v>
        <stp/>
        <stp>##V3_BDHV12</stp>
        <stp>UKNBAAMM Index</stp>
        <stp>PX_LAST_x0002_ECO_RELEASE_DT_x0002_ACTUAL_RELEASE</stp>
        <stp>1/1/1995</stp>
        <stp>6/30/2016</stp>
        <stp>[growth indicators.xlsx]uk!R3C151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EU3" s="9"/>
      </tp>
      <tp>
        <v>34730</v>
        <stp/>
        <stp>##V3_BDHV12</stp>
        <stp>TMNOCHNG Index</stp>
        <stp>PX_LAST_x0002_ECO_RELEASE_DT_x0002_ACTUAL_RELEASE</stp>
        <stp>1/1/1995</stp>
        <stp>6/30/2016</stp>
        <stp>[growth indicators.xlsx]us!R3C206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GX3" s="1"/>
      </tp>
      <tp>
        <v>34730</v>
        <stp/>
        <stp>##V3_BDHV12</stp>
        <stp>DGNOCHNG Index</stp>
        <stp>PX_LAST_x0002_ECO_RELEASE_DT_x0002_ACTUAL_RELEASE</stp>
        <stp>1/1/1995</stp>
        <stp>6/30/2016</stp>
        <stp>[growth indicators.xlsx]us!R3C216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HH3" s="1"/>
      </tp>
      <tp>
        <v>34730</v>
        <stp/>
        <stp>##V3_BDHV12</stp>
        <stp>NHCHATCH Index</stp>
        <stp>PX_LAST_x0002_ECO_RELEASE_DT_x0002_ACTUAL_RELEASE</stp>
        <stp>1/1/1995</stp>
        <stp>6/30/2016</stp>
        <stp>[growth indicators.xlsx]us!R3C241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IG3" s="1"/>
      </tp>
      <tp>
        <v>34758</v>
        <stp/>
        <stp>##V3_BDHV12</stp>
        <stp>EUCPTSAM Index</stp>
        <stp>PX_LAST_x0002_ECO_RELEASE_DT_x0002_ACTUAL_RELEASE</stp>
        <stp>1/1/1995</stp>
        <stp>6/30/2016</stp>
        <stp>[growth indicators.xlsx]EU!R3C101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cols=4;rows=257</stp>
        <tr r="CW3" s="3"/>
      </tp>
      <tp>
        <v>34730</v>
        <stp/>
        <stp>##V3_BDHV12</stp>
        <stp>NYPMCURR Index</stp>
        <stp>PX_LAST_x0002_ECO_RELEASE_DT_x0002_ACTUAL_RELEASE</stp>
        <stp>1/1/1995</stp>
        <stp>6/30/2016</stp>
        <stp>[growth indicators.xlsx]us!R3C181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FY3" s="1"/>
      </tp>
      <tp>
        <v>39051</v>
        <stp/>
        <stp>##V3_BDHV12</stp>
        <stp>NZCSSM Index</stp>
        <stp>PX_LAST_x0002_ECO_RELEASE_DT_x0002_ACTUAL_RELEASE</stp>
        <stp>1/1/1995</stp>
        <stp>6/30/2016</stp>
        <stp>[growth indicators.xlsx]new zealand!R3C101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cols=4;rows=116</stp>
        <tr r="CW3" s="5"/>
      </tp>
      <tp>
        <v>34730</v>
        <stp/>
        <stp>##V3_BDHV12</stp>
        <stp>NAPMPMI Index</stp>
        <stp>PX_LAST_x0002_ECO_RELEASE_DT_x0002_ACTUAL_RELEASE</stp>
        <stp>1/1/1995</stp>
        <stp>6/30/2016</stp>
        <stp>[growth indicators.xlsx]us!R3C6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F3" s="1"/>
      </tp>
      <tp>
        <v>34730</v>
        <stp/>
        <stp>##V3_BDHV12</stp>
        <stp>SWETCI Index</stp>
        <stp>PX_LAST_x0002_ECO_RELEASE_DT_x0002_ACTUAL_RELEASE</stp>
        <stp>1/1/1995</stp>
        <stp>6/30/2016</stp>
        <stp>[growth indicators.xlsx]sweden!R3C51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AY3" s="7"/>
      </tp>
      <tp>
        <v>34730</v>
        <stp/>
        <stp>##V3_BDHV12</stp>
        <stp>SWCPMOM Index</stp>
        <stp>PX_LAST_x0002_ECO_RELEASE_DT_x0002_ACTUAL_RELEASE</stp>
        <stp>1/1/1995</stp>
        <stp>6/30/2016</stp>
        <stp>[growth indicators.xlsx]sweden!R3C41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cols=4;rows=259</stp>
        <tr r="AO3" s="7"/>
      </tp>
      <tp>
        <v>34789</v>
        <stp/>
        <stp>##V3_BDHV12</stp>
        <stp>NZCPICHG Index</stp>
        <stp>PX_LAST_x0002_ECO_RELEASE_DT_x0002_ACTUAL_RELEASE</stp>
        <stp>1/1/1995</stp>
        <stp>6/30/2016</stp>
        <stp>[growth indicators.xlsx]new zealand!R3C61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cols=4;rows=87</stp>
        <tr r="BI3" s="5"/>
      </tp>
      <tp>
        <v>34789</v>
        <stp/>
        <stp>##V3_BDHV12</stp>
        <stp>NZIEBCAC Index</stp>
        <stp>PX_LAST_x0002_ECO_RELEASE_DT_x0002_ACTUAL_RELEASE</stp>
        <stp>1/1/1995</stp>
        <stp>6/30/2016</stp>
        <stp>[growth indicators.xlsx]new zealand!R3C16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cols=4;rows=84</stp>
        <tr r="P3" s="5"/>
      </tp>
      <tp>
        <v>34730</v>
        <stp/>
        <stp>##V3_BDHV12</stp>
        <stp>MWINCHNG Index</stp>
        <stp>PX_LAST_x0002_ECO_RELEASE_DT_x0002_ACTUAL_RELEASE</stp>
        <stp>1/1/1995</stp>
        <stp>6/30/2016</stp>
        <stp>[growth indicators.xlsx]us!R3C226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HR3" s="1"/>
      </tp>
      <tp>
        <v>34730</v>
        <stp/>
        <stp>##V3_BDHV12</stp>
        <stp>NOCPIMOM Index</stp>
        <stp>PX_LAST_x0002_ECO_RELEASE_DT_x0002_ACTUAL_RELEASE</stp>
        <stp>1/1/1995</stp>
        <stp>6/30/2016</stp>
        <stp>[growth indicators.xlsx]norway!R3C26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Z3" s="6"/>
      </tp>
      <tp>
        <v>34730</v>
        <stp/>
        <stp>##V3_BDHV12</stp>
        <stp>MTIBCHNG Index</stp>
        <stp>PX_LAST_x0002_ECO_RELEASE_DT_x0002_ACTUAL_RELEASE</stp>
        <stp>1/1/1995</stp>
        <stp>6/30/2016</stp>
        <stp>[growth indicators.xlsx]us!R3C251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IQ3" s="1"/>
      </tp>
      <tp>
        <v>36191</v>
        <stp/>
        <stp>##V3_BDHV12</stp>
        <stp>ETSLTOTL Index</stp>
        <stp>PX_LAST_x0002_ECO_RELEASE_DT_x0002_ACTUAL_RELEASE</stp>
        <stp>1/1/1995</stp>
        <stp>6/30/2016</stp>
        <stp>[growth indicators.xlsx]us!R3C256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cols=4;rows=210</stp>
        <tr r="IV3" s="1"/>
      </tp>
      <tp>
        <v>34730</v>
        <stp/>
        <stp>##V3_BDHV12</stp>
        <stp>CGNOXAI% Index</stp>
        <stp>PX_LAST_x0002_ECO_RELEASE_DT_x0002_ACTUAL_RELEASE</stp>
        <stp>1/1/1995</stp>
        <stp>6/30/2016</stp>
        <stp>[growth indicators.xlsx]us!R3C211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HC3" s="1"/>
      </tp>
      <tp>
        <v>35095</v>
        <stp/>
        <stp>##V3_BDHV12</stp>
        <stp>EUCPTWDY Index</stp>
        <stp>PX_LAST_x0002_ECO_RELEASE_DT_x0002_ACTUAL_RELEASE</stp>
        <stp>1/1/1995</stp>
        <stp>6/30/2016</stp>
        <stp>[growth indicators.xlsx]EU!R3C106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cols=4;rows=246</stp>
        <tr r="DB3" s="3"/>
      </tp>
      <tp>
        <v>34730</v>
        <stp/>
        <stp>##V3_BDHV12</stp>
        <stp>SWPPIYOY Index</stp>
        <stp>PX_LAST_x0002_ECO_RELEASE_DT_x0002_ACTUAL_RELEASE</stp>
        <stp>1/1/1995</stp>
        <stp>6/30/2016</stp>
        <stp>[growth indicators.xlsx]sweden!R3C16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P3" s="7"/>
      </tp>
      <tp>
        <v>34730</v>
        <stp/>
        <stp>##V3_BDHV12</stp>
        <stp>SWRSIYOY Index</stp>
        <stp>PX_LAST_x0002_ECO_RELEASE_DT_x0002_ACTUAL_RELEASE</stp>
        <stp>1/1/1995</stp>
        <stp>6/30/2016</stp>
        <stp>[growth indicators.xlsx]sweden!R3C26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Z3" s="7"/>
      </tp>
      <tp>
        <v>36922</v>
        <stp/>
        <stp>##V3_BDHV12</stp>
        <stp>NOPPIMOM Index</stp>
        <stp>PX_LAST_x0002_ECO_RELEASE_DT_x0002_ACTUAL_RELEASE</stp>
        <stp>1/1/1995</stp>
        <stp>6/30/2016</stp>
        <stp>[growth indicators.xlsx]norway!R3C56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cols=4;rows=186</stp>
        <tr r="BD3" s="6"/>
      </tp>
      <tp>
        <v>37652</v>
        <stp/>
        <stp>##V3_BDHV12</stp>
        <stp>UKHBSAMM Index</stp>
        <stp>PX_LAST_x0002_ECO_RELEASE_DT_x0002_ACTUAL_RELEASE</stp>
        <stp>1/1/1995</stp>
        <stp>6/30/2016</stp>
        <stp>[growth indicators.xlsx]uk!R3C156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cols=4;rows=162</stp>
        <tr r="EZ3" s="9"/>
      </tp>
      <tp>
        <v>37287</v>
        <stp/>
        <stp>##V3_BDHV12</stp>
        <stp>ICSHNATL Index</stp>
        <stp>PX_LAST_x0002_ECO_RELEASE_DT_x0002_ACTUAL_RELEASE</stp>
        <stp>1/1/1995</stp>
        <stp>6/30/2016</stp>
        <stp>[growth indicators.xlsx]us!R3C306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cols=4;rows=158</stp>
        <tr r="KT3" s="1"/>
      </tp>
      <tp>
        <v>36769</v>
        <stp/>
        <stp>##V3_BDHV12</stp>
        <stp>NOCPULYY Index</stp>
        <stp>PX_LAST_x0002_ECO_RELEASE_DT_x0002_ACTUAL_RELEASE</stp>
        <stp>1/1/1995</stp>
        <stp>6/30/2016</stp>
        <stp>[growth indicators.xlsx]norway!R3C51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cols=4;rows=191</stp>
        <tr r="AY3" s="6"/>
      </tp>
      <tp>
        <v>34730</v>
        <stp/>
        <stp>##V3_BDHV12</stp>
        <stp>HPIMMOM% Index</stp>
        <stp>PX_LAST_x0002_ECO_RELEASE_DT_x0002_ACTUAL_RELEASE</stp>
        <stp>1/1/1995</stp>
        <stp>6/30/2016</stp>
        <stp>[growth indicators.xlsx]us!R3C316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LD3" s="1"/>
      </tp>
      <tp>
        <v>34730</v>
        <stp/>
        <stp>##V3_BDHV12</stp>
        <stp>ECMA3MTH Index</stp>
        <stp>PX_LAST_x0002_ECO_RELEASE_DT_x0002_ACTUAL_RELEASE</stp>
        <stp>1/1/1995</stp>
        <stp>6/30/2016</stp>
        <stp>[growth indicators.xlsx]EU!R3C111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cols=4;rows=256</stp>
        <tr r="DG3" s="3"/>
      </tp>
      <tp>
        <v>34730</v>
        <stp/>
        <stp>##V3_BDHV12</stp>
        <stp>NAPMPRIC Index</stp>
        <stp>PX_LAST_x0002_ECO_RELEASE_DT_x0002_ACTUAL_RELEASE</stp>
        <stp>1/1/1995</stp>
        <stp>6/30/2016</stp>
        <stp>[growth indicators.xlsx]us!R3C196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GN3" s="1"/>
      </tp>
      <tp>
        <v>36922</v>
        <stp/>
        <stp>##V3_BDHV12</stp>
        <stp>SWHOWDAY Index</stp>
        <stp>PX_LAST_x0002_ECO_RELEASE_DT_x0002_ACTUAL_RELEASE</stp>
        <stp>1/1/1995</stp>
        <stp>6/30/2016</stp>
        <stp>[growth indicators.xlsx]sweden!R3C96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cols=4;rows=186</stp>
        <tr r="CR3" s="7"/>
      </tp>
      <tp>
        <v>34730</v>
        <stp/>
        <stp>##V3_BDHV12</stp>
        <stp>SZMSM3Y Index</stp>
        <stp>PX_LAST_x0002_ECO_RELEASE_DT_x0002_ACTUAL_RELEASE</stp>
        <stp>1/1/1995</stp>
        <stp>6/30/2016</stp>
        <stp>[growth indicators.xlsx]switzerland!R3C61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BI3" s="8"/>
      </tp>
      <tp>
        <v>37499</v>
        <stp/>
        <stp>##V3_BDHV12</stp>
        <stp>NZPMISA Index</stp>
        <stp>PX_LAST_x0002_ECO_RELEASE_DT_x0002_ACTUAL_RELEASE</stp>
        <stp>1/1/1995</stp>
        <stp>6/30/2016</stp>
        <stp>[growth indicators.xlsx]new zealand!R3C6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cols=4;rows=167</stp>
        <tr r="F3" s="5"/>
      </tp>
      <tp>
        <v>34730</v>
        <stp/>
        <stp>##V3_BDHV12</stp>
        <stp>UKMSVTVX Index</stp>
        <stp>PX_LAST_x0002_ECO_RELEASE_DT_x0002_ACTUAL_RELEASE</stp>
        <stp>1/1/1995</stp>
        <stp>6/30/2016</stp>
        <stp>[growth indicators.xlsx]uk!R3C141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EK3" s="9"/>
      </tp>
      <tp>
        <v>34789</v>
        <stp/>
        <stp>##V3_BDHV12</stp>
        <stp>SWLEMFIY Index</stp>
        <stp>PX_LAST_x0002_ECO_RELEASE_DT_x0002_ACTUAL_RELEASE</stp>
        <stp>1/1/1995</stp>
        <stp>6/30/2016</stp>
        <stp>[growth indicators.xlsx]sweden!R3C81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cols=4;rows=194</stp>
        <tr r="CC3" s="7"/>
      </tp>
      <tp>
        <v>34730</v>
        <stp/>
        <stp>##V3_BDHV12</stp>
        <stp>USURTOT Index</stp>
        <stp>PX_LAST_x0002_ECO_RELEASE_DT_x0002_ACTUAL_RELEASE</stp>
        <stp>1/1/1995</stp>
        <stp>6/30/2016</stp>
        <stp>[growth indicators.xlsx]us!R3C1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A3" s="1"/>
      </tp>
      <tp>
        <v>34730</v>
        <stp/>
        <stp>##V3_BDHV12</stp>
        <stp>NOIPISAM Index</stp>
        <stp>PX_LAST_x0002_ECO_RELEASE_DT_x0002_ACTUAL_RELEASE</stp>
        <stp>1/1/1995</stp>
        <stp>6/30/2016</stp>
        <stp>[growth indicators.xlsx]norway!R3C41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AO3" s="6"/>
      </tp>
      <tp>
        <v>34789</v>
        <stp/>
        <stp>##V3_BDHV12</stp>
        <stp>COMFBTWR Index</stp>
        <stp>PX_LAST_x0002_ECO_RELEASE_DT_x0002_ACTUAL_RELEASE</stp>
        <stp>1/1/1995</stp>
        <stp>6/30/2016</stp>
        <stp>[growth indicators.xlsx]us!R3C151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cols=4;rows=215</stp>
        <tr r="EU3" s="1"/>
      </tp>
      <tp>
        <v>41486</v>
        <stp/>
        <stp>##V3_BDHV12</stp>
        <stp>MPMIGBCA Index</stp>
        <stp>PX_LAST_x0002_ECO_RELEASE_DT_x0002_ACTUAL_RELEASE</stp>
        <stp>1/1/1995</stp>
        <stp>6/30/2016</stp>
        <stp>[growth indicators.xlsx]uk!R3C71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cols=4;rows=36</stp>
        <tr r="BS3" s="9"/>
      </tp>
      <tp>
        <v>36922</v>
        <stp/>
        <stp>##V3_BDHV12</stp>
        <stp>SPCS20Y% Index</stp>
        <stp>PX_LAST_x0002_ECO_RELEASE_DT_x0002_ACTUAL_RELEASE</stp>
        <stp>1/1/1995</stp>
        <stp>6/30/2016</stp>
        <stp>[growth indicators.xlsx]us!R3C286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cols=4;rows=186</stp>
        <tr r="JZ3" s="1"/>
      </tp>
      <tp>
        <v>34730</v>
        <stp/>
        <stp>##V3_BDHV12</stp>
        <stp>UKMSB3PS Index</stp>
        <stp>PX_LAST_x0002_ECO_RELEASE_DT_x0002_ACTUAL_RELEASE</stp>
        <stp>1/1/1995</stp>
        <stp>6/30/2016</stp>
        <stp>[growth indicators.xlsx]uk!R3C181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FY3" s="9"/>
      </tp>
      <tp>
        <v>36922</v>
        <stp/>
        <stp>##V3_BDHV12</stp>
        <stp>ADP CHNG Index</stp>
        <stp>PX_LAST_x0002_ECO_RELEASE_DT_x0002_ACTUAL_RELEASE</stp>
        <stp>1/1/1995</stp>
        <stp>6/30/2016</stp>
        <stp>[growth indicators.xlsx]us!R3C191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cols=4;rows=186</stp>
        <tr r="GI3" s="1"/>
      </tp>
      <tp>
        <v>36585</v>
        <stp/>
        <stp>##V3_BDHV12</stp>
        <stp>NORSXVNM Index</stp>
        <stp>PX_LAST_x0002_ECO_RELEASE_DT_x0002_ACTUAL_RELEASE</stp>
        <stp>1/1/1995</stp>
        <stp>6/30/2016</stp>
        <stp>[growth indicators.xlsx]norway!R3C76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cols=4;rows=197</stp>
        <tr r="BX3" s="6"/>
      </tp>
      <tp>
        <v>36585</v>
        <stp/>
        <stp>##V3_BDHV12</stp>
        <stp>SWHOSAMO Index</stp>
        <stp>PX_LAST_x0002_ECO_RELEASE_DT_x0002_ACTUAL_RELEASE</stp>
        <stp>1/1/1995</stp>
        <stp>6/30/2016</stp>
        <stp>[growth indicators.xlsx]sweden!R3C91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cols=4;rows=197</stp>
        <tr r="CM3" s="7"/>
      </tp>
      <tp>
        <v>35064</v>
        <stp/>
        <stp>##V3_BDHV12</stp>
        <stp>NZRREXIN Index</stp>
        <stp>PX_LAST_x0002_ECO_RELEASE_DT_x0002_ACTUAL_RELEASE</stp>
        <stp>1/1/1995</stp>
        <stp>6/30/2016</stp>
        <stp>[growth indicators.xlsx]new zealand!R3C11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cols=4;rows=84</stp>
        <tr r="K3" s="5"/>
      </tp>
      <tp>
        <v>39172</v>
        <stp/>
        <stp>##V3_BDHV12</stp>
        <stp>AHE YOY% Index</stp>
        <stp>PX_LAST_x0002_ECO_RELEASE_DT_x0002_ACTUAL_RELEASE</stp>
        <stp>1/1/1995</stp>
        <stp>6/30/2016</stp>
        <stp>[growth indicators.xlsx]us!R3C166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cols=4;rows=112</stp>
        <tr r="FJ3" s="1"/>
      </tp>
      <tp>
        <v>34730</v>
        <stp/>
        <stp>##V3_BDHV12</stp>
        <stp>NHSPSTOT Index</stp>
        <stp>PX_LAST_x0002_ECO_RELEASE_DT_x0002_ACTUAL_RELEASE</stp>
        <stp>1/1/1995</stp>
        <stp>6/30/2016</stp>
        <stp>[growth indicators.xlsx]us!R3C266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JF3" s="1"/>
      </tp>
      <tp>
        <v>34730</v>
        <stp/>
        <stp>##V3_BDHV12</stp>
        <stp>UKMPIMOM Index</stp>
        <stp>PX_LAST_x0002_ECO_RELEASE_DT_x0002_ACTUAL_RELEASE</stp>
        <stp>1/1/1995</stp>
        <stp>6/30/2016</stp>
        <stp>[growth indicators.xlsx]uk!R3C6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F3" s="9"/>
      </tp>
      <tp>
        <v>36950</v>
        <stp/>
        <stp>##V3_BDHV12</stp>
        <stp>USPHTMOM Index</stp>
        <stp>PX_LAST_x0002_ECO_RELEASE_DT_x0002_ACTUAL_RELEASE</stp>
        <stp>1/1/1995</stp>
        <stp>6/30/2016</stp>
        <stp>[growth indicators.xlsx]us!R3C281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cols=4;rows=185</stp>
        <tr r="JU3" s="1"/>
      </tp>
      <tp>
        <v>34730</v>
        <stp/>
        <stp>##V3_BDHV12</stp>
        <stp>NHSPSTOT Index</stp>
        <stp>PX_LAST_x0002_ECO_RELEASE_DT_x0002_ACTUAL_RELEASE</stp>
        <stp>1/1/1995</stp>
        <stp>6/30/2016</stp>
        <stp>[growth indicators.xlsx]us!R3C246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IL3" s="1"/>
      </tp>
      <tp>
        <v>34730</v>
        <stp/>
        <stp>##V3_BDHV12</stp>
        <stp>SZCPIYOY Index</stp>
        <stp>PX_LAST_x0002_ECO_RELEASE_DT_x0002_ACTUAL_RELEASE</stp>
        <stp>1/1/1995</stp>
        <stp>6/30/2016</stp>
        <stp>[growth indicators.xlsx]switzerland!R3C6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F3" s="8"/>
      </tp>
      <tp>
        <v>35095</v>
        <stp/>
        <stp>##V3_BDHV12</stp>
        <stp>UKPPIINC Index</stp>
        <stp>PX_LAST_x0002_ECO_RELEASE_DT_x0002_ACTUAL_RELEASE</stp>
        <stp>1/1/1995</stp>
        <stp>6/30/2016</stp>
        <stp>[growth indicators.xlsx]uk!R3C111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cols=4;rows=246</stp>
        <tr r="DG3" s="9"/>
      </tp>
      <tp>
        <v>34789</v>
        <stp/>
        <stp>##V3_BDHV12</stp>
        <stp>SZGRGDPY Index</stp>
        <stp>PX_LAST_x0002_ECO_RELEASE_DT_x0002_ACTUAL_RELEASE</stp>
        <stp>1/1/1995</stp>
        <stp>6/30/2016</stp>
        <stp>[growth indicators.xlsx]switzerland!R3C31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cols=4;rows=86</stp>
        <tr r="AE3" s="8"/>
      </tp>
      <tp>
        <v>34730</v>
        <stp/>
        <stp>##V3_BDHV12</stp>
        <stp>SWCPYOY Index</stp>
        <stp>PX_LAST_x0002_ECO_RELEASE_DT_x0002_ACTUAL_RELEASE</stp>
        <stp>1/1/1995</stp>
        <stp>6/30/2016</stp>
        <stp>[growth indicators.xlsx]sweden!R3C46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AT3" s="7"/>
      </tp>
      <tp>
        <v>34730</v>
        <stp/>
        <stp>##V3_BDHV12</stp>
        <stp>NOIPIYOY Index</stp>
        <stp>PX_LAST_x0002_ECO_RELEASE_DT_x0002_ACTUAL_RELEASE</stp>
        <stp>1/1/1995</stp>
        <stp>6/30/2016</stp>
        <stp>[growth indicators.xlsx]norway!R3C66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cols=4;rows=265</stp>
        <tr r="BN3" s="6"/>
      </tp>
      <tp>
        <v>34730</v>
        <stp/>
        <stp>##V3_BDHV12</stp>
        <stp>NOIPOYOY Index</stp>
        <stp>PX_LAST_x0002_ECO_RELEASE_DT_x0002_ACTUAL_RELEASE</stp>
        <stp>1/1/1995</stp>
        <stp>6/30/2016</stp>
        <stp>[growth indicators.xlsx]norway!R3C36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AJ3" s="6"/>
      </tp>
      <tp>
        <v>34730</v>
        <stp/>
        <stp>##V3_BDHV12</stp>
        <stp>NOCPIYOY Index</stp>
        <stp>PX_LAST_x0002_ECO_RELEASE_DT_x0002_ACTUAL_RELEASE</stp>
        <stp>1/1/1995</stp>
        <stp>6/30/2016</stp>
        <stp>[growth indicators.xlsx]norway!R3C31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AE3" s="6"/>
      </tp>
      <tp>
        <v>34758</v>
        <stp/>
        <stp>##V3_BDHV12</stp>
        <stp>NZBCI Index</stp>
        <stp>PX_LAST_x0002_ECO_RELEASE_DT_x0002_ACTUAL_RELEASE</stp>
        <stp>1/1/1995</stp>
        <stp>6/30/2016</stp>
        <stp>[growth indicators.xlsx]new zealand!R3C1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cols=4;rows=237</stp>
        <tr r="A3" s="5"/>
      </tp>
      <tp>
        <v>40178</v>
        <stp/>
        <stp>##V3_BDHV12</stp>
        <stp>FDIDFDMO Index</stp>
        <stp>PX_LAST_x0002_ECO_RELEASE_DT_x0002_ACTUAL_RELEASE</stp>
        <stp>1/1/1995</stp>
        <stp>6/30/2016</stp>
        <stp>[growth indicators.xlsx]us!R3C51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cols=4;rows=79</stp>
        <tr r="AY3" s="1"/>
      </tp>
      <tp>
        <v>38046</v>
        <stp/>
        <stp>##V3_BDHV12</stp>
        <stp>NOPMISA Index</stp>
        <stp>PX_LAST_x0002_ECO_RELEASE_DT_x0002_ACTUAL_RELEASE</stp>
        <stp>1/1/1995</stp>
        <stp>6/30/2016</stp>
        <stp>[growth indicators.xlsx]norway!R3C16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cols=4;rows=149</stp>
        <tr r="P3" s="6"/>
      </tp>
      <tp>
        <v>34730</v>
        <stp/>
        <stp>##V3_BDHV12</stp>
        <stp>RSTAXAGM Index</stp>
        <stp>PX_LAST_x0002_ECO_RELEASE_DT_x0002_ACTUAL_RELEASE</stp>
        <stp>1/1/1995</stp>
        <stp>6/30/2016</stp>
        <stp>[growth indicators.xlsx]us!R3C186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GD3" s="1"/>
      </tp>
      <tp>
        <v>34730</v>
        <stp/>
        <stp>##V3_BDHV12</stp>
        <stp>SWPPIMOM Index</stp>
        <stp>PX_LAST_x0002_ECO_RELEASE_DT_x0002_ACTUAL_RELEASE</stp>
        <stp>1/1/1995</stp>
        <stp>6/30/2016</stp>
        <stp>[growth indicators.xlsx]sweden!R3C11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K3" s="7"/>
      </tp>
      <tp>
        <v>35399</v>
        <stp/>
        <stp>##V3_BDHV12</stp>
        <stp>SWNOIMOM Index</stp>
        <stp>PX_LAST_x0002_ECO_RELEASE_DT_x0002_ACTUAL_RELEASE</stp>
        <stp>1/1/1995</stp>
        <stp>6/30/2016</stp>
        <stp>[growth indicators.xlsx]sweden!R3C71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cols=4;rows=236</stp>
        <tr r="BS3" s="7"/>
      </tp>
      <tp>
        <v>35399</v>
        <stp/>
        <stp>##V3_BDHV12</stp>
        <stp>SWIPIMOM Index</stp>
        <stp>PX_LAST_x0002_ECO_RELEASE_DT_x0002_ACTUAL_RELEASE</stp>
        <stp>1/1/1995</stp>
        <stp>6/30/2016</stp>
        <stp>[growth indicators.xlsx]sweden!R3C31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cols=4;rows=236</stp>
        <tr r="AE3" s="7"/>
      </tp>
      <tp>
        <v>36922</v>
        <stp/>
        <stp>##V3_BDHV12</stp>
        <stp>NOPPIYOY Index</stp>
        <stp>PX_LAST_x0002_ECO_RELEASE_DT_x0002_ACTUAL_RELEASE</stp>
        <stp>1/1/1995</stp>
        <stp>6/30/2016</stp>
        <stp>[growth indicators.xlsx]norway!R3C61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cols=4;rows=186</stp>
        <tr r="BI3" s="6"/>
      </tp>
      <tp>
        <v>34730</v>
        <stp/>
        <stp>##V3_BDHV12</stp>
        <stp>UKRXPBAL Index</stp>
        <stp>PX_LAST_x0002_ECO_RELEASE_DT_x0002_ACTUAL_RELEASE</stp>
        <stp>1/1/1995</stp>
        <stp>6/30/2016</stp>
        <stp>[growth indicators.xlsx]uk!R3C121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DQ3" s="9"/>
      </tp>
      <tp>
        <v>34789</v>
        <stp/>
        <stp>##V3_BDHV12</stp>
        <stp>NZPPOUTQ Index</stp>
        <stp>PX_LAST_x0002_ECO_RELEASE_DT_x0002_ACTUAL_RELEASE</stp>
        <stp>1/1/1995</stp>
        <stp>6/30/2016</stp>
        <stp>[growth indicators.xlsx]new zealand!R3C21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cols=4;rows=87</stp>
        <tr r="U3" s="5"/>
      </tp>
      <tp>
        <v>35095</v>
        <stp/>
        <stp>##V3_BDHV12</stp>
        <stp>UKPPXFBM Index</stp>
        <stp>PX_LAST_x0002_ECO_RELEASE_DT_x0002_ACTUAL_RELEASE</stp>
        <stp>1/1/1995</stp>
        <stp>6/30/2016</stp>
        <stp>[growth indicators.xlsx]uk!R3C116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cols=4;rows=246</stp>
        <tr r="DL3" s="9"/>
      </tp>
      <tp>
        <v>39021</v>
        <stp/>
        <stp>##V3_BDHV12</stp>
        <stp>PMSSSURS Index</stp>
        <stp>PX_LAST_x0002_ECO_RELEASE_DT_x0002_ACTUAL_RELEASE</stp>
        <stp>1/1/1995</stp>
        <stp>6/30/2016</stp>
        <stp>[growth indicators.xlsx]sweden!R3C61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cols=4;rows=117</stp>
        <tr r="BI3" s="7"/>
      </tp>
      <tp>
        <v>37652</v>
        <stp/>
        <stp>##V3_BDHV12</stp>
        <stp>UKHB3MYR Index</stp>
        <stp>PX_LAST_x0002_ECO_RELEASE_DT_x0002_ACTUAL_RELEASE</stp>
        <stp>1/1/1995</stp>
        <stp>6/30/2016</stp>
        <stp>[growth indicators.xlsx]uk!R3C161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cols=4;rows=162</stp>
        <tr r="FE3" s="9"/>
      </tp>
      <tp>
        <v>34705</v>
        <stp/>
        <stp>##V3_BDHV12</stp>
        <stp>MBAVCHNG Index</stp>
        <stp>PX_LAST_x0002_ECO_RELEASE_DT_x0002_ACTUAL_RELEASE</stp>
        <stp>1/1/1995</stp>
        <stp>6/30/2016</stp>
        <stp>[growth indicators.xlsx]us!R3C276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cols=4;rows=1121</stp>
        <tr r="JP3" s="1"/>
      </tp>
      <tp>
        <v>34730</v>
        <stp/>
        <stp>##V3_BDHV12</stp>
        <stp>NZMSM3Y Index</stp>
        <stp>PX_LAST_x0002_ECO_RELEASE_DT_x0002_ACTUAL_RELEASE</stp>
        <stp>1/1/1995</stp>
        <stp>6/30/2016</stp>
        <stp>[growth indicators.xlsx]new zealand!R3C96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CR3" s="5"/>
      </tp>
      <tp>
        <v>35461</v>
        <stp/>
        <stp>##V3_BDHV12</stp>
        <stp>UKRVINFY Index</stp>
        <stp>PX_LAST_x0002_ECO_RELEASE_DT_x0002_ACTUAL_RELEASE</stp>
        <stp>1/1/1995</stp>
        <stp>6/30/2016</stp>
        <stp>[growth indicators.xlsx]uk!R3C131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cols=4;rows=234</stp>
        <tr r="EA3" s="9"/>
      </tp>
      <tp>
        <v>35124</v>
        <stp/>
        <stp>##V3_BDHV12</stp>
        <stp>UKRVINFM Index</stp>
        <stp>PX_LAST_x0002_ECO_RELEASE_DT_x0002_ACTUAL_RELEASE</stp>
        <stp>1/1/1995</stp>
        <stp>6/30/2016</stp>
        <stp>[growth indicators.xlsx]uk!R3C126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cols=4;rows=245</stp>
        <tr r="DV3" s="9"/>
      </tp>
      <tp>
        <v>34730</v>
        <stp/>
        <stp>##V3_BDHV12</stp>
        <stp>CHPMINDX Index</stp>
        <stp>PX_LAST_x0002_ECO_RELEASE_DT_x0002_ACTUAL_RELEASE</stp>
        <stp>1/1/1995</stp>
        <stp>6/30/2016</stp>
        <stp>[growth indicators.xlsx]us!R3C116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DL3" s="1"/>
      </tp>
      <tp>
        <v>36099</v>
        <stp/>
        <stp>##V3_BDHV12</stp>
        <stp>MAPMINDX Index</stp>
        <stp>PX_LAST_x0002_ECO_RELEASE_DT_x0002_ACTUAL_RELEASE</stp>
        <stp>1/1/1995</stp>
        <stp>6/30/2016</stp>
        <stp>[growth indicators.xlsx]us!R3C156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cols=4;rows=211</stp>
        <tr r="EZ3" s="1"/>
      </tp>
      <tp>
        <v>34730</v>
        <stp/>
        <stp>##V3_BDHV12</stp>
        <stp>UKNBANYY Index</stp>
        <stp>PX_LAST_x0002_ECO_RELEASE_DT_x0002_ACTUAL_RELEASE</stp>
        <stp>1/1/1995</stp>
        <stp>6/30/2016</stp>
        <stp>[growth indicators.xlsx]uk!R3C146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EP3" s="9"/>
      </tp>
      <tp>
        <v>34789</v>
        <stp/>
        <stp>##V3_BDHV12</stp>
        <stp>NZMAVOQ Index</stp>
        <stp>PX_LAST_x0002_ECO_RELEASE_DT_x0002_ACTUAL_RELEASE</stp>
        <stp>1/1/1995</stp>
        <stp>6/30/2016</stp>
        <stp>[growth indicators.xlsx]new zealand!R3C41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cols=4;rows=86</stp>
        <tr r="AO3" s="5"/>
      </tp>
      <tp>
        <v>34730</v>
        <stp/>
        <stp>##V3_BDHV12</stp>
        <stp>SAARTOTL Index</stp>
        <stp>PX_LAST_x0002_ECO_RELEASE_DT_x0002_ACTUAL_RELEASE</stp>
        <stp>1/1/1995</stp>
        <stp>6/30/2016</stp>
        <stp>[growth indicators.xlsx]us!R3C231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HW3" s="1"/>
      </tp>
      <tp>
        <v>34730</v>
        <stp/>
        <stp>##V3_BDHV12</stp>
        <stp>UKRVAYOY Index</stp>
        <stp>PX_LAST_x0002_ECO_RELEASE_DT_x0002_ACTUAL_RELEASE</stp>
        <stp>1/1/1995</stp>
        <stp>6/30/2016</stp>
        <stp>[growth indicators.xlsx]uk!R3C81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CC3" s="9"/>
      </tp>
      <tp>
        <v>34730</v>
        <stp/>
        <stp>##V3_BDHV12</stp>
        <stp>UKIPIYOY Index</stp>
        <stp>PX_LAST_x0002_ECO_RELEASE_DT_x0002_ACTUAL_RELEASE</stp>
        <stp>1/1/1995</stp>
        <stp>6/30/2016</stp>
        <stp>[growth indicators.xlsx]uk!R3C51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AY3" s="9"/>
      </tp>
      <tp>
        <v>34730</v>
        <stp/>
        <stp>##V3_BDHV12</stp>
        <stp>UKMPIYOY Index</stp>
        <stp>PX_LAST_x0002_ECO_RELEASE_DT_x0002_ACTUAL_RELEASE</stp>
        <stp>1/1/1995</stp>
        <stp>6/30/2016</stp>
        <stp>[growth indicators.xlsx]uk!R3C56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BD3" s="9"/>
      </tp>
      <tp>
        <v>34730</v>
        <stp/>
        <stp>##V3_BDHV12</stp>
        <stp>CONSSENT Index</stp>
        <stp>PX_LAST_x0002_ECO_RELEASE_DT_x0002_ACTUAL_RELEASE</stp>
        <stp>1/1/1995</stp>
        <stp>6/30/2016</stp>
        <stp>[growth indicators.xlsx]us!R3C66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BN3" s="1"/>
      </tp>
      <tp>
        <v>34730</v>
        <stp/>
        <stp>##V3_BDHV12</stp>
        <stp>JNUE Index</stp>
        <stp>PX_LAST_x0002_ECO_RELEASE_DT_x0002_ACTUAL_RELEASE</stp>
        <stp>1/1/1995</stp>
        <stp>6/30/2016</stp>
        <stp>[growth indicators.xlsx]Japan!R3C36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AJ3" s="4"/>
      </tp>
      <tp>
        <v>36250</v>
        <stp/>
        <stp>##V3_BDHV12</stp>
        <stp>TNBHICM% Index</stp>
        <stp>PX_LAST_x0002_ECO_RELEASE_DT_x0002_ACTUAL_RELEASE</stp>
        <stp>1/1/1995</stp>
        <stp>6/30/2016</stp>
        <stp>[growth indicators.xlsx]Sheet1!R3C126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cols=4;rows=208</stp>
        <tr r="DV3" s="11"/>
      </tp>
      <tp>
        <v>38107</v>
        <stp/>
        <stp>##V3_BDHV12</stp>
        <stp>MPMIGBXA Index</stp>
        <stp>PX_LAST_x0002_ECO_RELEASE_DT_x0002_ACTUAL_RELEASE</stp>
        <stp>1/1/1995</stp>
        <stp>6/30/2016</stp>
        <stp>[growth indicators.xlsx]uk!R3C61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cols=4;rows=137</stp>
        <tr r="BI3" s="9"/>
      </tp>
      <tp>
        <v>38107</v>
        <stp/>
        <stp>##V3_BDHV12</stp>
        <stp>MPMIGBSA Index</stp>
        <stp>PX_LAST_x0002_ECO_RELEASE_DT_x0002_ACTUAL_RELEASE</stp>
        <stp>1/1/1995</stp>
        <stp>6/30/2016</stp>
        <stp>[growth indicators.xlsx]uk!R3C66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cols=4;rows=147</stp>
        <tr r="BN3" s="9"/>
      </tp>
      <tp>
        <v>34730</v>
        <stp/>
        <stp>##V3_BDHV12</stp>
        <stp>AURSTSA Index</stp>
        <stp>PX_LAST_x0002_ECO_RELEASE_DT_x0002_ACTUAL_RELEASE</stp>
        <stp>1/1/1995</stp>
        <stp>6/30/2016</stp>
        <stp>[growth indicators.xlsx]australia!R3C36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AJ3" s="10"/>
      </tp>
      <tp>
        <v>34730</v>
        <stp/>
        <stp>##V3_BDHV12</stp>
        <stp>AUVHYOY% Index</stp>
        <stp>PX_LAST_x0002_ECO_RELEASE_DT_x0002_ACTUAL_RELEASE</stp>
        <stp>1/1/1995</stp>
        <stp>6/30/2016</stp>
        <stp>[growth indicators.xlsx]australia!R3C96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CR3" s="10"/>
      </tp>
      <tp>
        <v>34730</v>
        <stp/>
        <stp>##V3_BDHV12</stp>
        <stp>NAPMPMI Index</stp>
        <stp>PX_LAST_x0002_ECO_RELEASE_DT_x0002_ACTUAL_RELEASE</stp>
        <stp>1/1/1995</stp>
        <stp>6/30/2016</stp>
        <stp>[growth indicators.xlsx]us!R3C26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Z3" s="1"/>
      </tp>
      <tp>
        <v>37287</v>
        <stp/>
        <stp>##V3_BDHV12</stp>
        <stp>LTSBBCNX Index</stp>
        <stp>PX_LAST_x0002_ECO_RELEASE_DT_x0002_ACTUAL_RELEASE</stp>
        <stp>1/1/1995</stp>
        <stp>6/30/2016</stp>
        <stp>[growth indicators.xlsx]uk!R3C91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cols=4;rows=174</stp>
        <tr r="CM3" s="9"/>
      </tp>
      <tp>
        <v>37103</v>
        <stp/>
        <stp>##V3_BDHV12</stp>
        <stp>EMPRGBCI Index</stp>
        <stp>PX_LAST_x0002_ECO_RELEASE_DT_x0002_ACTUAL_RELEASE</stp>
        <stp>1/1/1995</stp>
        <stp>6/30/2016</stp>
        <stp>[growth indicators.xlsx]us!R3C71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cols=4;rows=180</stp>
        <tr r="BS3" s="1"/>
      </tp>
      <tp>
        <v>35826</v>
        <stp/>
        <stp>##V3_BDHV12</stp>
        <stp>SZUEUEA Index</stp>
        <stp>PX_LAST_x0002_ECO_RELEASE_DT_x0002_ACTUAL_RELEASE</stp>
        <stp>1/1/1995</stp>
        <stp>6/30/2016</stp>
        <stp>[growth indicators.xlsx]switzerland!R3C11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cols=4;rows=222</stp>
        <tr r="K3" s="8"/>
      </tp>
      <tp>
        <v>34730</v>
        <stp/>
        <stp>##V3_BDHV12</stp>
        <stp>RSTAMOM Index</stp>
        <stp>PX_LAST_x0002_ECO_RELEASE_DT_x0002_ACTUAL_RELEASE</stp>
        <stp>1/1/1995</stp>
        <stp>6/30/2016</stp>
        <stp>[growth indicators.xlsx]us!R3C61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BI3" s="1"/>
      </tp>
      <tp>
        <v>34730</v>
        <stp/>
        <stp>##V3_BDHV12</stp>
        <stp>LEI CHNG Index</stp>
        <stp>PX_LAST_x0002_ECO_RELEASE_DT_x0002_ACTUAL_RELEASE</stp>
        <stp>1/1/1995</stp>
        <stp>6/30/2016</stp>
        <stp>[growth indicators.xlsx]us!R3C41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AO3" s="1"/>
      </tp>
      <tp>
        <v>34730</v>
        <stp/>
        <stp>##V3_BDHV12</stp>
        <stp>LEI CHNG Index</stp>
        <stp>PX_LAST_x0002_ECO_RELEASE_DT_x0002_ACTUAL_RELEASE</stp>
        <stp>1/1/1995</stp>
        <stp>6/30/2016</stp>
        <stp>[growth indicators.xlsx]us!R3C21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U3" s="1"/>
      </tp>
      <tp>
        <v>34730</v>
        <stp/>
        <stp>##V3_BDHV12</stp>
        <stp>WMCCCON% Index</stp>
        <stp>PX_LAST_x0002_ECO_RELEASE_DT_x0002_ACTUAL_RELEASE</stp>
        <stp>1/1/1995</stp>
        <stp>6/30/2016</stp>
        <stp>[growth indicators.xlsx]australia!R3C31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AE3" s="10"/>
      </tp>
      <tp>
        <v>41060</v>
        <stp/>
        <stp>##V3_BDHV12</stp>
        <stp>MPMIUSMA Index</stp>
        <stp>PX_LAST_x0002_ECO_RELEASE_DT_x0002_ACTUAL_RELEASE</stp>
        <stp>1/1/1995</stp>
        <stp>6/30/2016</stp>
        <stp>[growth indicators.xlsx]us!R3C16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P3" s="1"/>
      </tp>
      <tp>
        <v>34789</v>
        <stp/>
        <stp>##V3_BDHV12</stp>
        <stp>SWCUCAPU Index</stp>
        <stp>PX_LAST_x0002_ECO_RELEASE_DT_x0002_ACTUAL_RELEASE</stp>
        <stp>1/1/1995</stp>
        <stp>6/30/2016</stp>
        <stp>[growth indicators.xlsx]sweden!R3C86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cols=4;rows=86</stp>
        <tr r="CH3" s="7"/>
      </tp>
      <tp>
        <v>34730</v>
        <stp/>
        <stp>##V3_BDHV12</stp>
        <stp>CONCCONF Index</stp>
        <stp>PX_LAST_x0002_ECO_RELEASE_DT_x0002_ACTUAL_RELEASE</stp>
        <stp>1/1/1995</stp>
        <stp>6/30/2016</stp>
        <stp>[growth indicators.xlsx]us!R3C11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K3" s="1"/>
      </tp>
      <tp>
        <v>34730</v>
        <stp/>
        <stp>##V3_BDHV12</stp>
        <stp>CONCCONF Index</stp>
        <stp>PX_LAST_x0002_ECO_RELEASE_DT_x0002_ACTUAL_RELEASE</stp>
        <stp>1/1/1995</stp>
        <stp>6/30/2016</stp>
        <stp>[growth indicators.xlsx]us!R3C31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AE3" s="1"/>
      </tp>
      <tp>
        <v>34758</v>
        <stp/>
        <stp>##V3_BDHV12</stp>
        <stp>NZBCBA Index</stp>
        <stp>PX_LAST_x0002_ECO_RELEASE_DT_x0002_ACTUAL_RELEASE</stp>
        <stp>1/1/1995</stp>
        <stp>6/30/2016</stp>
        <stp>[growth indicators.xlsx]new zealand!R3C46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cols=4;rows=237</stp>
        <tr r="AT3" s="5"/>
      </tp>
      <tp>
        <v>36922</v>
        <stp/>
        <stp>##V3_BDHV12</stp>
        <stp>SWUERATE Index</stp>
        <stp>PX_LAST_x0002_ECO_RELEASE_DT_x0002_ACTUAL_RELEASE</stp>
        <stp>1/1/1995</stp>
        <stp>6/30/2016</stp>
        <stp>[growth indicators.xlsx]sweden!R3C1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cols=4;rows=186</stp>
        <tr r="A3" s="7"/>
      </tp>
      <tp>
        <v>34789</v>
        <stp/>
        <stp>##V3_BDHV12</stp>
        <stp>NOGDMQQ Index</stp>
        <stp>PX_LAST_x0002_ECO_RELEASE_DT_x0002_ACTUAL_RELEASE</stp>
        <stp>1/1/1995</stp>
        <stp>6/30/2016</stp>
        <stp>[growth indicators.xlsx]norway!R3C46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cols=4;rows=86</stp>
        <tr r="AT3" s="6"/>
      </tp>
      <tp>
        <v>35430</v>
        <stp/>
        <stp>##V3_BDHV12</stp>
        <stp>CATBTOTB Index</stp>
        <stp>PX_LAST_x0002_ECO_RELEASE_DT_x0002_ACTUAL_RELEASE</stp>
        <stp>1/1/1995</stp>
        <stp>6/30/2016</stp>
        <stp>[growth indicators.xlsx]Sheet1!R3C141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cols=4;rows=235</stp>
        <tr r="EK3" s="11"/>
      </tp>
      <tp>
        <v>34730</v>
        <stp/>
        <stp>##V3_BDHV12</stp>
        <stp>UKCCI Index</stp>
        <stp>PX_LAST_x0002_ECO_RELEASE_DT_x0002_ACTUAL_RELEASE</stp>
        <stp>1/1/1995</stp>
        <stp>6/30/2016</stp>
        <stp>[growth indicators.xlsx]uk!R3C76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cols=4;rows=257</stp>
        <tr r="BX3" s="9"/>
      </tp>
      <tp>
        <v>34730</v>
        <stp/>
        <stp>##V3_BDHV12</stp>
        <stp>NOIPSAMM Index</stp>
        <stp>PX_LAST_x0002_ECO_RELEASE_DT_x0002_ACTUAL_RELEASE</stp>
        <stp>1/1/1995</stp>
        <stp>6/30/2016</stp>
        <stp>[growth indicators.xlsx]norway!R3C1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A3" s="6"/>
      </tp>
      <tp>
        <v>36981</v>
        <stp/>
        <stp>##V3_BDHV12</stp>
        <stp>UKAWMWHO Index</stp>
        <stp>PX_LAST_x0002_ECO_RELEASE_DT_x0002_ACTUAL_RELEASE</stp>
        <stp>1/1/1995</stp>
        <stp>6/30/2016</stp>
        <stp>[growth indicators.xlsx]uk!R3C86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cols=4;rows=184</stp>
        <tr r="CH3" s="9"/>
      </tp>
      <tp>
        <v>37711</v>
        <stp/>
        <stp>##V3_BDHV12</stp>
        <stp>AUEHYOY Index</stp>
        <stp>PX_LAST_x0002_ECO_RELEASE_DT_x0002_ACTUAL_RELEASE</stp>
        <stp>1/1/1995</stp>
        <stp>6/30/2016</stp>
        <stp>[growth indicators.xlsx]australia!R3C136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cols=4;rows=53</stp>
        <tr r="EF3" s="10"/>
      </tp>
      <tp>
        <v>37437</v>
        <stp/>
        <stp>##V3_BDHV12</stp>
        <stp>AUEHQOQ Index</stp>
        <stp>PX_LAST_x0002_ECO_RELEASE_DT_x0002_ACTUAL_RELEASE</stp>
        <stp>1/1/1995</stp>
        <stp>6/30/2016</stp>
        <stp>[growth indicators.xlsx]australia!R3C131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cols=4;rows=56</stp>
        <tr r="EA3" s="10"/>
      </tp>
      <tp>
        <v>38017</v>
        <stp/>
        <stp>##V3_BDHV12</stp>
        <stp>NZANCCT Index</stp>
        <stp>PX_LAST_x0002_ECO_RELEASE_DT_x0002_ACTUAL_RELEASE</stp>
        <stp>1/1/1995</stp>
        <stp>6/30/2016</stp>
        <stp>[growth indicators.xlsx]new zealand!R3C31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cols=4;rows=150</stp>
        <tr r="AE3" s="5"/>
      </tp>
      <tp>
        <v>34789</v>
        <stp/>
        <stp>##V3_BDHV12</stp>
        <stp>NOGDCOSQ Index</stp>
        <stp>PX_LAST_x0002_ECO_RELEASE_DT_x0002_ACTUAL_RELEASE</stp>
        <stp>1/1/1995</stp>
        <stp>6/30/2016</stp>
        <stp>[growth indicators.xlsx]norway!R3C21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cols=4;rows=86</stp>
        <tr r="U3" s="6"/>
      </tp>
      <tp>
        <v>34789</v>
        <stp/>
        <stp>##V3_BDHV12</stp>
        <stp>NOCONF Index</stp>
        <stp>PX_LAST_x0002_ECO_RELEASE_DT_x0002_ACTUAL_RELEASE</stp>
        <stp>1/1/1995</stp>
        <stp>6/30/2016</stp>
        <stp>[growth indicators.xlsx]norway!R3C71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cols=4;rows=86</stp>
        <tr r="BS3" s="6"/>
      </tp>
      <tp>
        <v>38748</v>
        <stp/>
        <stp>##V3_BDHV12</stp>
        <stp>SZHMMOM Index</stp>
        <stp>PX_LAST_x0002_ECO_RELEASE_DT_x0002_ACTUAL_RELEASE</stp>
        <stp>1/1/1995</stp>
        <stp>6/30/2016</stp>
        <stp>[growth indicators.xlsx]switzerland!R3C46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cols=4;rows=126</stp>
        <tr r="AT3" s="8"/>
      </tp>
      <tp>
        <v>39113</v>
        <stp/>
        <stp>##V3_BDHV12</stp>
        <stp>SZHMYOY Index</stp>
        <stp>PX_LAST_x0002_ECO_RELEASE_DT_x0002_ACTUAL_RELEASE</stp>
        <stp>1/1/1995</stp>
        <stp>6/30/2016</stp>
        <stp>[growth indicators.xlsx]switzerland!R3C51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cols=4;rows=114</stp>
        <tr r="AY3" s="8"/>
      </tp>
      <tp>
        <v>35520</v>
        <stp/>
        <stp>##V3_BDHV12</stp>
        <stp>NABSCOND Index</stp>
        <stp>PX_LAST_x0002_ECO_RELEASE_DT_x0002_ACTUAL_RELEASE</stp>
        <stp>1/1/1995</stp>
        <stp>6/30/2016</stp>
        <stp>[growth indicators.xlsx]australia!R3C26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cols=4;rows=232</stp>
        <tr r="Z3" s="10"/>
      </tp>
      <tp>
        <v>35520</v>
        <stp/>
        <stp>##V3_BDHV12</stp>
        <stp>NABSCONF Index</stp>
        <stp>PX_LAST_x0002_ECO_RELEASE_DT_x0002_ACTUAL_RELEASE</stp>
        <stp>1/1/1995</stp>
        <stp>6/30/2016</stp>
        <stp>[growth indicators.xlsx]australia!R3C16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cols=4;rows=232</stp>
        <tr r="P3" s="10"/>
      </tp>
      <tp>
        <v>34730</v>
        <stp/>
        <stp>##V3_BDHV12</stp>
        <stp>CAHSTOTL Index</stp>
        <stp>PX_LAST_x0002_ECO_RELEASE_DT_x0002_ACTUAL_RELEASE</stp>
        <stp>1/1/1995</stp>
        <stp>6/30/2016</stp>
        <stp>[growth indicators.xlsx]Sheet1!R3C121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DQ3" s="11"/>
      </tp>
      <tp>
        <v>34730</v>
        <stp/>
        <stp>##V3_BDHV12</stp>
        <stp>AUVHMOM% Index</stp>
        <stp>PX_LAST_x0002_ECO_RELEASE_DT_x0002_ACTUAL_RELEASE</stp>
        <stp>1/1/1995</stp>
        <stp>6/30/2016</stp>
        <stp>[growth indicators.xlsx]australia!R3C91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CM3" s="10"/>
      </tp>
      <tp>
        <v>34730</v>
        <stp/>
        <stp>##V3_BDHV12</stp>
        <stp>NOCR12MT Index</stp>
        <stp>PX_LAST_x0002_ECO_RELEASE_DT_x0002_ACTUAL_RELEASE</stp>
        <stp>1/1/1995</stp>
        <stp>6/30/2016</stp>
        <stp>[growth indicators.xlsx]norway!R3C91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CM3" s="6"/>
      </tp>
      <tp>
        <v>34730</v>
        <stp/>
        <stp>##V3_BDHV12</stp>
        <stp>CPI CHNG Index</stp>
        <stp>PX_LAST_x0002_ECO_RELEASE_DT_x0002_ACTUAL_RELEASE</stp>
        <stp>1/1/1995</stp>
        <stp>6/30/2016</stp>
        <stp>[growth indicators.xlsx]us!R3C56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BD3" s="1"/>
      </tp>
      <tp>
        <v>34730</v>
        <stp/>
        <stp>##V3_BDHV12</stp>
        <stp>SZPUI Index</stp>
        <stp>PX_LAST_x0002_ECO_RELEASE_DT_x0002_ACTUAL_RELEASE</stp>
        <stp>1/1/1995</stp>
        <stp>6/30/2016</stp>
        <stp>[growth indicators.xlsx]switzerland!R3C21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U3" s="8"/>
      </tp>
      <tp>
        <v>34730</v>
        <stp/>
        <stp>##V3_BDHV12</stp>
        <stp>UKRPCJMR Index</stp>
        <stp>PX_LAST_x0002_ECO_RELEASE_DT_x0002_ACTUAL_RELEASE</stp>
        <stp>1/1/1995</stp>
        <stp>6/30/2016</stp>
        <stp>[growth indicators.xlsx]uk!R3C26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Z3" s="9"/>
      </tp>
      <tp>
        <v>34730</v>
        <stp/>
        <stp>##V3_BDHV12</stp>
        <stp>UKRPCJYR Index</stp>
        <stp>PX_LAST_x0002_ECO_RELEASE_DT_x0002_ACTUAL_RELEASE</stp>
        <stp>1/1/1995</stp>
        <stp>6/30/2016</stp>
        <stp>[growth indicators.xlsx]uk!R3C31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AE3" s="9"/>
      </tp>
      <tp>
        <v>34789</v>
        <stp/>
        <stp>##V3_BDHV12</stp>
        <stp>AIGPMI Index</stp>
        <stp>PX_LAST_x0002_ECO_RELEASE_DT_x0002_ACTUAL_RELEASE</stp>
        <stp>1/1/1995</stp>
        <stp>6/30/2016</stp>
        <stp>[growth indicators.xlsx]australia!R3C11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cols=4;rows=207</stp>
        <tr r="K3" s="10"/>
      </tp>
      <tp>
        <v>36585</v>
        <stp/>
        <stp>##V3_BDHV12</stp>
        <stp>TNBHICY% Index</stp>
        <stp>PX_LAST_x0002_ECO_RELEASE_DT_x0002_ACTUAL_RELEASE</stp>
        <stp>1/1/1995</stp>
        <stp>6/30/2016</stp>
        <stp>[growth indicators.xlsx]Sheet1!R3C131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cols=4;rows=197</stp>
        <tr r="EA3" s="11"/>
      </tp>
      <tp>
        <v>34730</v>
        <stp/>
        <stp>##V3_BDHV12</stp>
        <stp>UKRVAMOM Index</stp>
        <stp>PX_LAST_x0002_ECO_RELEASE_DT_x0002_ACTUAL_RELEASE</stp>
        <stp>1/1/1995</stp>
        <stp>6/30/2016</stp>
        <stp>[growth indicators.xlsx]uk!R3C21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U3" s="9"/>
      </tp>
      <tp>
        <v>34730</v>
        <stp/>
        <stp>##V3_BDHV12</stp>
        <stp>UKIPIMOM Index</stp>
        <stp>PX_LAST_x0002_ECO_RELEASE_DT_x0002_ACTUAL_RELEASE</stp>
        <stp>1/1/1995</stp>
        <stp>6/30/2016</stp>
        <stp>[growth indicators.xlsx]uk!R3C11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K3" s="9"/>
      </tp>
      <tp>
        <v>34880</v>
        <stp/>
        <stp>##V3_BDHV12</stp>
        <stp>EUGNEMUQ Index</stp>
        <stp>PX_LAST_x0002_ECO_RELEASE_DT_x0002_ACTUAL_RELEASE</stp>
        <stp>1/1/1995</stp>
        <stp>6/30/2016</stp>
        <stp>[growth indicators.xlsx]EU!R3C1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cols=4;rows=85</stp>
        <tr r="A3" s="3"/>
      </tp>
      <tp>
        <v>34730</v>
        <stp/>
        <stp>##V3_BDHV12</stp>
        <stp>UKMSM41Y Index</stp>
        <stp>PX_LAST_x0002_ECO_RELEASE_DT_x0002_ACTUAL_RELEASE</stp>
        <stp>1/1/1995</stp>
        <stp>6/30/2016</stp>
        <stp>[growth indicators.xlsx]uk!R3C171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FO3" s="9"/>
      </tp>
      <tp>
        <v>34730</v>
        <stp/>
        <stp>##V3_BDHV12</stp>
        <stp>UKMSM41M Index</stp>
        <stp>PX_LAST_x0002_ECO_RELEASE_DT_x0002_ACTUAL_RELEASE</stp>
        <stp>1/1/1995</stp>
        <stp>6/30/2016</stp>
        <stp>[growth indicators.xlsx]uk!R3C166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FJ3" s="9"/>
      </tp>
      <tp>
        <v>41182</v>
        <stp/>
        <stp>##V3_BDHV12</stp>
        <stp>AMSPPACE Index</stp>
        <stp>PX_LAST_x0002_ECO_RELEASE_DT_x0002_ACTUAL_RELEASE</stp>
        <stp>1/1/1995</stp>
        <stp>6/30/2016</stp>
        <stp>[growth indicators.xlsx]us!R3C271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cols=4;rows=26</stp>
        <tr r="JK3" s="1"/>
      </tp>
      <tp>
        <v>41182</v>
        <stp/>
        <stp>##V3_BDHV12</stp>
        <stp>AMSPPACE Index</stp>
        <stp>PX_LAST_x0002_ECO_RELEASE_DT_x0002_ACTUAL_RELEASE</stp>
        <stp>1/1/1995</stp>
        <stp>6/30/2016</stp>
        <stp>[growth indicators.xlsx]us!R3C311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cols=4;rows=26</stp>
        <tr r="KY3" s="1"/>
      </tp>
      <tp>
        <v>34730</v>
        <stp/>
        <stp>##V3_BDHV12</stp>
        <stp>UKUEILOR Index</stp>
        <stp>PX_LAST_x0002_ECO_RELEASE_DT_x0002_ACTUAL_RELEASE</stp>
        <stp>1/1/1995</stp>
        <stp>6/30/2016</stp>
        <stp>[growth indicators.xlsx]uk!R3C16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P3" s="9"/>
      </tp>
      <tp>
        <v>34730</v>
        <stp/>
        <stp>##V3_BDHV12</stp>
        <stp>JNCPT Index</stp>
        <stp>PX_LAST_x0002_ECO_RELEASE_DT_x0002_ACTUAL_RELEASE</stp>
        <stp>1/1/1995</stp>
        <stp>6/30/2016</stp>
        <stp>[growth indicators.xlsx]Japan!R3C91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CM3" s="4"/>
      </tp>
      <tp>
        <v>34730</v>
        <stp/>
        <stp>##V3_BDHV12</stp>
        <stp>UKRPMOM Index</stp>
        <stp>PX_LAST_x0002_ECO_RELEASE_DT_x0002_ACTUAL_RELEASE</stp>
        <stp>1/1/1995</stp>
        <stp>6/30/2016</stp>
        <stp>[growth indicators.xlsx]uk!R3C96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CR3" s="9"/>
      </tp>
      <tp>
        <v>38168</v>
        <stp/>
        <stp>##V3_BDHV12</stp>
        <stp>DFEDGBA Index</stp>
        <stp>PX_LAST_x0002_ECO_RELEASE_DT_x0002_ACTUAL_RELEASE</stp>
        <stp>1/1/1995</stp>
        <stp>6/30/2016</stp>
        <stp>[growth indicators.xlsx]us!R3C91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cols=4;rows=145</stp>
        <tr r="CM3" s="1"/>
      </tp>
      <tp>
        <v>35642</v>
        <stp/>
        <stp>##V3_BDHV12</stp>
        <stp>NAPMNMI Index</stp>
        <stp>PX_LAST_x0002_ECO_RELEASE_DT_x0002_ACTUAL_RELEASE</stp>
        <stp>1/1/1995</stp>
        <stp>6/30/2016</stp>
        <stp>[growth indicators.xlsx]us!R3C76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cols=4;rows=228</stp>
        <tr r="BX3" s="1"/>
      </tp>
      <tp>
        <v>34730</v>
        <stp/>
        <stp>##V3_BDHV12</stp>
        <stp>IP CHNG Index</stp>
        <stp>PX_LAST_x0002_ECO_RELEASE_DT_x0002_ACTUAL_RELEASE</stp>
        <stp>1/1/1995</stp>
        <stp>6/30/2016</stp>
        <stp>[growth indicators.xlsx]us!R3C46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AT3" s="1"/>
      </tp>
      <tp>
        <v>34789</v>
        <stp/>
        <stp>##V3_BDHV12</stp>
        <stp>NOHITOTM Index</stp>
        <stp>PX_LAST_x0002_ECO_RELEASE_DT_x0002_ACTUAL_RELEASE</stp>
        <stp>1/1/1995</stp>
        <stp>6/30/2016</stp>
        <stp>[growth indicators.xlsx]norway!R3C86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cols=4;rows=86</stp>
        <tr r="CH3" s="6"/>
      </tp>
      <tp>
        <v>40512</v>
        <stp/>
        <stp>##V3_BDHV12</stp>
        <stp>FDIUFDYO Index</stp>
        <stp>PX_LAST_x0002_ECO_RELEASE_DT_x0002_ACTUAL_RELEASE</stp>
        <stp>1/1/1995</stp>
        <stp>6/30/2016</stp>
        <stp>[growth indicators.xlsx]us!R3C126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cols=4;rows=68</stp>
        <tr r="DV3" s="1"/>
      </tp>
      <tp>
        <v>34730</v>
        <stp/>
        <stp>##V3_BDHV12</stp>
        <stp>NAPMPRIC Index</stp>
        <stp>PX_LAST_x0002_ECO_RELEASE_DT_x0002_ACTUAL_RELEASE</stp>
        <stp>1/1/1995</stp>
        <stp>6/30/2016</stp>
        <stp>[growth indicators.xlsx]us!R3C96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CR3" s="1"/>
      </tp>
      <tp t="s">
        <v>#N/A N/A</v>
        <stp/>
        <stp>##V3_BDHV12</stp>
        <stp>ECO4AUCL Index</stp>
        <stp>PX_LAST_x0002_ECO_RELEASE_DT_x0002_ACTUAL_RELEASE</stp>
        <stp>1/1/1995</stp>
        <stp>6/30/2016</stp>
        <stp>[growth indicators.xlsx]australia!R3C21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tr r="U3" s="10"/>
      </tp>
      <tp>
        <v>40329</v>
        <stp/>
        <stp>##V3_BDHV12</stp>
        <stp>FDIDSGMO Index</stp>
        <stp>PX_LAST_x0002_ECO_RELEASE_DT_x0002_ACTUAL_RELEASE</stp>
        <stp>1/1/1995</stp>
        <stp>6/30/2016</stp>
        <stp>[growth indicators.xlsx]us!R3C121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cols=4;rows=74</stp>
        <tr r="DQ3" s="1"/>
      </tp>
      <tp>
        <v>40512</v>
        <stp/>
        <stp>##V3_BDHV12</stp>
        <stp>FDIUSGYO Index</stp>
        <stp>PX_LAST_x0002_ECO_RELEASE_DT_x0002_ACTUAL_RELEASE</stp>
        <stp>1/1/1995</stp>
        <stp>6/30/2016</stp>
        <stp>[growth indicators.xlsx]us!R3C131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cols=4;rows=68</stp>
        <tr r="EA3" s="1"/>
      </tp>
      <tp>
        <v>39202</v>
        <stp/>
        <stp>##V3_BDHV12</stp>
        <stp>NZPSI Index</stp>
        <stp>PX_LAST_x0002_ECO_RELEASE_DT_x0002_ACTUAL_RELEASE</stp>
        <stp>1/1/1995</stp>
        <stp>6/30/2016</stp>
        <stp>[growth indicators.xlsx]new zealand!R3C56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cols=4;rows=111</stp>
        <tr r="BD3" s="5"/>
      </tp>
      <tp>
        <v>37680</v>
        <stp/>
        <stp>##V3_BDHV12</stp>
        <stp>AIGISMI Index</stp>
        <stp>PX_LAST_x0002_ECO_RELEASE_DT_x0002_ACTUAL_RELEASE</stp>
        <stp>1/1/1995</stp>
        <stp>6/30/2016</stp>
        <stp>[growth indicators.xlsx]australia!R3C51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cols=4;rows=161</stp>
        <tr r="AY3" s="10"/>
      </tp>
      <tp>
        <v>38625</v>
        <stp/>
        <stp>##V3_BDHV12</stp>
        <stp>AICIPCI Index</stp>
        <stp>PX_LAST_x0002_ECO_RELEASE_DT_x0002_ACTUAL_RELEASE</stp>
        <stp>1/1/1995</stp>
        <stp>6/30/2016</stp>
        <stp>[growth indicators.xlsx]australia!R3C56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cols=4;rows=130</stp>
        <tr r="BD3" s="10"/>
      </tp>
      <tp>
        <v>35095</v>
        <stp/>
        <stp>##V3_BDHV12</stp>
        <stp>UKPPIOY Index</stp>
        <stp>PX_LAST_x0002_ECO_RELEASE_DT_x0002_ACTUAL_RELEASE</stp>
        <stp>1/1/1995</stp>
        <stp>6/30/2016</stp>
        <stp>[growth indicators.xlsx]uk!R3C46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cols=4;rows=246</stp>
        <tr r="AT3" s="9"/>
      </tp>
      <tp>
        <v>35095</v>
        <stp/>
        <stp>##V3_BDHV12</stp>
        <stp>UKPPIOC Index</stp>
        <stp>PX_LAST_x0002_ECO_RELEASE_DT_x0002_ACTUAL_RELEASE</stp>
        <stp>1/1/1995</stp>
        <stp>6/30/2016</stp>
        <stp>[growth indicators.xlsx]uk!R3C41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cols=4;rows=246</stp>
        <tr r="AO3" s="9"/>
      </tp>
      <tp>
        <v>34789</v>
        <stp/>
        <stp>##V3_BDHV12</stp>
        <stp>JNTSMFG Index</stp>
        <stp>PX_LAST_x0002_ECO_RELEASE_DT_x0002_ACTUAL_RELEASE</stp>
        <stp>1/1/1995</stp>
        <stp>6/30/2016</stp>
        <stp>[growth indicators.xlsx]Japan!R3C6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cols=4;rows=86</stp>
        <tr r="F3" s="4"/>
      </tp>
      <tp>
        <v>35155</v>
        <stp/>
        <stp>##V3_BDHV12</stp>
        <stp>EUGNEMUY Index</stp>
        <stp>PX_LAST_x0002_ECO_RELEASE_DT_x0002_ACTUAL_RELEASE</stp>
        <stp>1/1/1995</stp>
        <stp>6/30/2016</stp>
        <stp>[growth indicators.xlsx]EU!R3C6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cols=4;rows=82</stp>
        <tr r="F3" s="3"/>
      </tp>
      <tp>
        <v>35095</v>
        <stp/>
        <stp>##V3_BDHV12</stp>
        <stp>UCLICI Index</stp>
        <stp>PX_LAST_x0002_ECO_RELEASE_DT_x0002_ACTUAL_RELEASE</stp>
        <stp>1/1/1995</stp>
        <stp>6/30/2016</stp>
        <stp>[growth indicators.xlsx]switzerland!R3C56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cols=4;rows=246</stp>
        <tr r="BD3" s="8"/>
      </tp>
      <tp>
        <v>34789</v>
        <stp/>
        <stp>##V3_BDHV12</stp>
        <stp>NOBUTOT Index</stp>
        <stp>PX_LAST_x0002_ECO_RELEASE_DT_x0002_ACTUAL_RELEASE</stp>
        <stp>1/1/1995</stp>
        <stp>6/30/2016</stp>
        <stp>[growth indicators.xlsx]norway!R3C81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cols=4;rows=86</stp>
        <tr r="CC3" s="6"/>
      </tp>
      <tp>
        <v>36494</v>
        <stp/>
        <stp>##V3_BDHV12</stp>
        <stp>UKBFFTIN Index</stp>
        <stp>PX_LAST_x0002_ECO_RELEASE_DT_x0002_ACTUAL_RELEASE</stp>
        <stp>1/1/1995</stp>
        <stp>6/30/2016</stp>
        <stp>[growth indicators.xlsx]uk!R3C106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cols=4;rows=67</stp>
        <tr r="DB3" s="9"/>
      </tp>
      <tp>
        <v>34789</v>
        <stp/>
        <stp>##V3_BDHV12</stp>
        <stp>GDPCPCEC Index</stp>
        <stp>PX_LAST_x0002_ECO_RELEASE_DT_x0002_ACTUAL_RELEASE</stp>
        <stp>1/1/1995</stp>
        <stp>6/30/2016</stp>
        <stp>[growth indicators.xlsx]us!R3C111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cols=4;rows=86</stp>
        <tr r="DG3" s="1"/>
      </tp>
      <tp>
        <v>39903</v>
        <stp/>
        <stp>##V3_BDHV12</stp>
        <stp>IVEYSA Index</stp>
        <stp>PX_LAST_x0002_ECO_RELEASE_DT_x0002_ACTUAL_RELEASE</stp>
        <stp>1/1/1995</stp>
        <stp>6/30/2016</stp>
        <stp>[growth indicators.xlsx]Sheet1!R3C6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cols=4;rows=88</stp>
        <tr r="F3" s="11"/>
      </tp>
      <tp>
        <v>34730</v>
        <stp/>
        <stp>##V3_BDHV12</stp>
        <stp>CARSXASC Index</stp>
        <stp>PX_LAST_x0002_ECO_RELEASE_DT_x0002_ACTUAL_RELEASE</stp>
        <stp>1/1/1995</stp>
        <stp>6/30/2016</stp>
        <stp>[growth indicators.xlsx]Sheet1!R3C76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BX3" s="11"/>
      </tp>
      <tp>
        <v>34730</v>
        <stp/>
        <stp>##V3_BDHV12</stp>
        <stp>AUBAY Index</stp>
        <stp>PX_LAST_x0002_ECO_RELEASE_DT_x0002_ACTUAL_RELEASE</stp>
        <stp>1/1/1995</stp>
        <stp>6/30/2016</stp>
        <stp>[growth indicators.xlsx]australia!R3C111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DG3" s="10"/>
      </tp>
      <tp>
        <v>34730</v>
        <stp/>
        <stp>##V3_BDHV12</stp>
        <stp>AUBAC Index</stp>
        <stp>PX_LAST_x0002_ECO_RELEASE_DT_x0002_ACTUAL_RELEASE</stp>
        <stp>1/1/1995</stp>
        <stp>6/30/2016</stp>
        <stp>[growth indicators.xlsx]australia!R3C101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CW3" s="10"/>
      </tp>
      <tp>
        <v>34730</v>
        <stp/>
        <stp>##V3_BDHV12</stp>
        <stp>OUTFGAF Index</stp>
        <stp>PX_LAST_x0002_ECO_RELEASE_DT_x0002_ACTUAL_RELEASE</stp>
        <stp>1/1/1995</stp>
        <stp>6/30/2016</stp>
        <stp>[growth indicators.xlsx]us!R3C106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DB3" s="1"/>
      </tp>
      <tp>
        <v>34789</v>
        <stp/>
        <stp>##V3_BDHV12</stp>
        <stp>JNTSNMFG Index</stp>
        <stp>PX_LAST_x0002_ECO_RELEASE_DT_x0002_ACTUAL_RELEASE</stp>
        <stp>1/1/1995</stp>
        <stp>6/30/2016</stp>
        <stp>[growth indicators.xlsx]Japan!R3C11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cols=4;rows=86</stp>
        <tr r="K3" s="4"/>
      </tp>
      <tp>
        <v>34730</v>
        <stp/>
        <stp>##V3_BDHV12</stp>
        <stp>CACPICHG Index</stp>
        <stp>PX_LAST_x0002_ECO_RELEASE_DT_x0002_ACTUAL_RELEASE</stp>
        <stp>1/1/1995</stp>
        <stp>6/30/2016</stp>
        <stp>[growth indicators.xlsx]Sheet1!R3C86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CH3" s="11"/>
      </tp>
      <tp>
        <v>41090</v>
        <stp/>
        <stp>##V3_BDHV12</stp>
        <stp>ECONCREA Index</stp>
        <stp>PX_LAST_x0002_ECO_RELEASE_DT_x0002_ACTUAL_RELEASE</stp>
        <stp>1/1/1995</stp>
        <stp>6/30/2016</stp>
        <stp>[growth indicators.xlsx]Sheet1!R3C111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cols=4;rows=49</stp>
        <tr r="DG3" s="11"/>
      </tp>
      <tp>
        <v>34730</v>
        <stp/>
        <stp>##V3_BDHV12</stp>
        <stp>ECCPEMUM Index</stp>
        <stp>PX_LAST_x0002_ECO_RELEASE_DT_x0002_ACTUAL_RELEASE</stp>
        <stp>1/1/1995</stp>
        <stp>6/30/2016</stp>
        <stp>[growth indicators.xlsx]EU!R3C41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AO3" s="3"/>
      </tp>
      <tp>
        <v>35461</v>
        <stp/>
        <stp>##V3_BDHV12</stp>
        <stp>ECCPEMUY Index</stp>
        <stp>PX_LAST_x0002_ECO_RELEASE_DT_x0002_ACTUAL_RELEASE</stp>
        <stp>1/1/1995</stp>
        <stp>6/30/2016</stp>
        <stp>[growth indicators.xlsx]EU!R3C46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cols=4;rows=234</stp>
        <tr r="AT3" s="3"/>
      </tp>
      <tp>
        <v>34730</v>
        <stp/>
        <stp>##V3_BDHV12</stp>
        <stp>ACRDBT Index</stp>
        <stp>PX_LAST_x0002_ECO_RELEASE_DT_x0002_ACTUAL_RELEASE</stp>
        <stp>1/1/1995</stp>
        <stp>6/30/2016</stp>
        <stp>[growth indicators.xlsx]australia!R3C116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DL3" s="10"/>
      </tp>
      <tp>
        <v>34730</v>
        <stp/>
        <stp>##V3_BDHV12</stp>
        <stp>AUHFILM Index</stp>
        <stp>PX_LAST_x0002_ECO_RELEASE_DT_x0002_ACTUAL_RELEASE</stp>
        <stp>1/1/1995</stp>
        <stp>6/30/2016</stp>
        <stp>[growth indicators.xlsx]australia!R3C126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DV3" s="10"/>
      </tp>
      <tp>
        <v>38107</v>
        <stp/>
        <stp>##V3_BDHV12</stp>
        <stp>MPMIEZSA Index</stp>
        <stp>PX_LAST_x0002_ECO_RELEASE_DT_x0002_ACTUAL_RELEASE</stp>
        <stp>1/1/1995</stp>
        <stp>6/30/2016</stp>
        <stp>[growth indicators.xlsx]EU!R3C66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cols=4;rows=147</stp>
        <tr r="BN3" s="3"/>
      </tp>
      <tp>
        <v>38107</v>
        <stp/>
        <stp>##V3_BDHV12</stp>
        <stp>MPMIEZMA Index</stp>
        <stp>PX_LAST_x0002_ECO_RELEASE_DT_x0002_ACTUAL_RELEASE</stp>
        <stp>1/1/1995</stp>
        <stp>6/30/2016</stp>
        <stp>[growth indicators.xlsx]EU!R3C21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cols=4;rows=147</stp>
        <tr r="U3" s="3"/>
      </tp>
      <tp>
        <v>39263</v>
        <stp/>
        <stp>##V3_BDHV12</stp>
        <stp>MPMIEZCA Index</stp>
        <stp>PX_LAST_x0002_ECO_RELEASE_DT_x0002_ACTUAL_RELEASE</stp>
        <stp>1/1/1995</stp>
        <stp>6/30/2016</stp>
        <stp>[growth indicators.xlsx]EU!R3C71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cols=4;rows=109</stp>
        <tr r="BS3" s="3"/>
      </tp>
      <tp>
        <v>41486</v>
        <stp/>
        <stp>##V3_BDHV12</stp>
        <stp>MPMICAMA Index</stp>
        <stp>PX_LAST_x0002_ECO_RELEASE_DT_x0002_ACTUAL_RELEASE</stp>
        <stp>1/1/1995</stp>
        <stp>6/30/2016</stp>
        <stp>[growth indicators.xlsx]Sheet1!R3C96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cols=4;rows=36</stp>
        <tr r="CR3" s="11"/>
      </tp>
      <tp>
        <v>38929</v>
        <stp/>
        <stp>##V3_BDHV12</stp>
        <stp>ECONUSIB Index</stp>
        <stp>PX_LAST_x0002_ECO_RELEASE_DT_x0002_ACTUAL_RELEASE</stp>
        <stp>1/1/1995</stp>
        <stp>6/30/2016</stp>
        <stp>[growth indicators.xlsx]us!R3C201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</stp>
        <tr r="GS3" s="1"/>
      </tp>
      <tp>
        <v>38929</v>
        <stp/>
        <stp>##V3_BDHV12</stp>
        <stp>ECONUSIB Index</stp>
        <stp>PX_LAST_x0002_ECO_RELEASE_DT_x0002_ACTUAL_RELEASE</stp>
        <stp>1/1/1995</stp>
        <stp>6/30/2016</stp>
        <stp>[growth indicators.xlsx]us!R3C171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</stp>
        <tr r="FO3" s="1"/>
      </tp>
      <tp>
        <v>36341</v>
        <stp/>
        <stp>##V3_BDHV12</stp>
        <stp>BOCLOVER Index</stp>
        <stp>PX_LAST_x0002_ECO_RELEASE_DT_x0002_ACTUAL_RELEASE</stp>
        <stp>1/1/1995</stp>
        <stp>6/30/2016</stp>
        <stp>[growth indicators.xlsx]Sheet1!R3C16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cols=4;rows=69</stp>
        <tr r="P3" s="11"/>
      </tp>
      <tp>
        <v>34730</v>
        <stp/>
        <stp>##V3_BDHV12</stp>
        <stp>UKVHRYY Index</stp>
        <stp>PX_LAST_x0002_ECO_RELEASE_DT_x0002_ACTUAL_RELEASE</stp>
        <stp>1/1/1995</stp>
        <stp>6/30/2016</stp>
        <stp>[growth indicators.xlsx]uk!R3C136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EF3" s="9"/>
      </tp>
      <tp>
        <v>34880</v>
        <stp/>
        <stp>##V3_BDHV12</stp>
        <stp>EUHNEMUQ Index</stp>
        <stp>PX_LAST_x0002_ECO_RELEASE_DT_x0002_ACTUAL_RELEASE</stp>
        <stp>1/1/1995</stp>
        <stp>6/30/2016</stp>
        <stp>[growth indicators.xlsx]EU!R3C116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cols=4;rows=85</stp>
        <tr r="DL3" s="3"/>
      </tp>
      <tp>
        <v>34789</v>
        <stp/>
        <stp>##V3_BDHV12</stp>
        <stp>CACAPUTL Index</stp>
        <stp>PX_LAST_x0002_ECO_RELEASE_DT_x0002_ACTUAL_RELEASE</stp>
        <stp>1/1/1995</stp>
        <stp>6/30/2016</stp>
        <stp>[growth indicators.xlsx]Sheet1!R3C136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cols=4;rows=86</stp>
        <tr r="EF3" s="11"/>
      </tp>
      <tp>
        <v>34730</v>
        <stp/>
        <stp>##V3_BDHV12</stp>
        <stp>AUHFTCHG Index</stp>
        <stp>PX_LAST_x0002_ECO_RELEASE_DT_x0002_ACTUAL_RELEASE</stp>
        <stp>1/1/1995</stp>
        <stp>6/30/2016</stp>
        <stp>[growth indicators.xlsx]australia!R3C151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EU3" s="10"/>
      </tp>
      <tp>
        <v>34730</v>
        <stp/>
        <stp>##V3_BDHV12</stp>
        <stp>CACPX8M Index</stp>
        <stp>PX_LAST_x0002_ECO_RELEASE_DT_x0002_ACTUAL_RELEASE</stp>
        <stp>1/1/1995</stp>
        <stp>6/30/2016</stp>
        <stp>[growth indicators.xlsx]Sheet1!R3C61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BI3" s="11"/>
      </tp>
      <tp>
        <v>34730</v>
        <stp/>
        <stp>##V3_BDHV12</stp>
        <stp>CACPX8Y Index</stp>
        <stp>PX_LAST_x0002_ECO_RELEASE_DT_x0002_ACTUAL_RELEASE</stp>
        <stp>1/1/1995</stp>
        <stp>6/30/2016</stp>
        <stp>[growth indicators.xlsx]Sheet1!R3C66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BN3" s="11"/>
      </tp>
      <tp>
        <v>39051</v>
        <stp/>
        <stp>##V3_BDHV12</stp>
        <stp>NZCSRSM Index</stp>
        <stp>PX_LAST_x0002_ECO_RELEASE_DT_x0002_ACTUAL_RELEASE</stp>
        <stp>1/1/1995</stp>
        <stp>6/30/2016</stp>
        <stp>[growth indicators.xlsx]new zealand!R3C111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cols=4;rows=116</stp>
        <tr r="DG3" s="5"/>
      </tp>
      <tp>
        <v>34730</v>
        <stp/>
        <stp>##V3_BDHV12</stp>
        <stp>CARSCHNG Index</stp>
        <stp>PX_LAST_x0002_ECO_RELEASE_DT_x0002_ACTUAL_RELEASE</stp>
        <stp>1/1/1995</stp>
        <stp>6/30/2016</stp>
        <stp>[growth indicators.xlsx]Sheet1!R3C71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BS3" s="11"/>
      </tp>
      <tp>
        <v>34730</v>
        <stp/>
        <stp>##V3_BDHV12</stp>
        <stp>CAMFCHNG Index</stp>
        <stp>PX_LAST_x0002_ECO_RELEASE_DT_x0002_ACTUAL_RELEASE</stp>
        <stp>1/1/1995</stp>
        <stp>6/30/2016</stp>
        <stp>[growth indicators.xlsx]Sheet1!R3C51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AY3" s="11"/>
      </tp>
      <tp>
        <v>36616</v>
        <stp/>
        <stp>##V3_BDHV12</stp>
        <stp>ECO8AUBS Index</stp>
        <stp>PX_LAST_x0002_ECO_RELEASE_DT_x0002_ACTUAL_RELEASE</stp>
        <stp>1/1/1995</stp>
        <stp>6/30/2016</stp>
        <stp>[growth indicators.xlsx]australia!R3C106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cols=4;rows=195</stp>
        <tr r="DB3" s="10"/>
      </tp>
      <tp>
        <v>36191</v>
        <stp/>
        <stp>##V3_BDHV12</stp>
        <stp>GRZEEUEX Index</stp>
        <stp>PX_LAST_x0002_ECO_RELEASE_DT_x0002_ACTUAL_RELEASE</stp>
        <stp>1/1/1995</stp>
        <stp>6/30/2016</stp>
        <stp>[growth indicators.xlsx]EU!R3C56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cols=4;rows=210</stp>
        <tr r="BD3" s="3"/>
      </tp>
      <tp>
        <v>34730</v>
        <stp/>
        <stp>##V3_BDHV12</stp>
        <stp>CFNAI Index</stp>
        <stp>PX_LAST_x0002_ECO_RELEASE_DT_x0002_ACTUAL_RELEASE</stp>
        <stp>1/1/1995</stp>
        <stp>6/30/2016</stp>
        <stp>[growth indicators.xlsx]us!R3C141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EK3" s="1"/>
      </tp>
      <tp>
        <v>35489</v>
        <stp/>
        <stp>##V3_BDHV12</stp>
        <stp>CAGDPMOM Index</stp>
        <stp>PX_LAST_x0002_ECO_RELEASE_DT_x0002_ACTUAL_RELEASE</stp>
        <stp>1/1/1995</stp>
        <stp>6/30/2016</stp>
        <stp>[growth indicators.xlsx]Sheet1!R3C81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cols=4;rows=233</stp>
        <tr r="CC3" s="11"/>
      </tp>
      <tp>
        <v>36219</v>
        <stp/>
        <stp>##V3_BDHV12</stp>
        <stp>ETSLMOM Index</stp>
        <stp>PX_LAST_x0002_ECO_RELEASE_DT_x0002_ACTUAL_RELEASE</stp>
        <stp>1/1/1995</stp>
        <stp>6/30/2016</stp>
        <stp>[growth indicators.xlsx]us!R3C296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cols=4;rows=209</stp>
        <tr r="KJ3" s="1"/>
      </tp>
      <tp>
        <v>34730</v>
        <stp/>
        <stp>##V3_BDHV12</stp>
        <stp>CAAEYOY% Index</stp>
        <stp>PX_LAST_x0002_ECO_RELEASE_DT_x0002_ACTUAL_RELEASE</stp>
        <stp>1/1/1995</stp>
        <stp>6/30/2016</stp>
        <stp>[growth indicators.xlsx]Sheet1!R3C31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cols=4;rows=256</stp>
        <tr r="AE3" s="11"/>
      </tp>
      <tp>
        <v>34789</v>
        <stp/>
        <stp>##V3_BDHV12</stp>
        <stp>NZCC Index</stp>
        <stp>PX_LAST_x0002_ECO_RELEASE_DT_x0002_ACTUAL_RELEASE</stp>
        <stp>1/1/1995</stp>
        <stp>6/30/2016</stp>
        <stp>[growth indicators.xlsx]new zealand!R3C36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cols=4;rows=86</stp>
        <tr r="AJ3" s="5"/>
      </tp>
      <tp>
        <v>34730</v>
        <stp/>
        <stp>##V3_BDHV12</stp>
        <stp>AUHFCHG Index</stp>
        <stp>PX_LAST_x0002_ECO_RELEASE_DT_x0002_ACTUAL_RELEASE</stp>
        <stp>1/1/1995</stp>
        <stp>6/30/2016</stp>
        <stp>[growth indicators.xlsx]australia!R3C156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EZ3" s="10"/>
      </tp>
      <tp>
        <v>37315</v>
        <stp/>
        <stp>##V3_BDHV12</stp>
        <stp>CACPAMOM Index</stp>
        <stp>PX_LAST_x0002_ECO_RELEASE_DT_x0002_ACTUAL_RELEASE</stp>
        <stp>1/1/1995</stp>
        <stp>6/30/2016</stp>
        <stp>[growth indicators.xlsx]Sheet1!R3C36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cols=4;rows=173</stp>
        <tr r="AJ3" s="11"/>
      </tp>
      <tp>
        <v>37315</v>
        <stp/>
        <stp>##V3_BDHV12</stp>
        <stp>CACPCMOM Index</stp>
        <stp>PX_LAST_x0002_ECO_RELEASE_DT_x0002_ACTUAL_RELEASE</stp>
        <stp>1/1/1995</stp>
        <stp>6/30/2016</stp>
        <stp>[growth indicators.xlsx]Sheet1!R3C41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cols=4;rows=173</stp>
        <tr r="AO3" s="11"/>
      </tp>
      <tp>
        <v>36068</v>
        <stp/>
        <stp>##V3_BDHV12</stp>
        <stp>BCBSFUTR Index</stp>
        <stp>PX_LAST_x0002_ECO_RELEASE_DT_x0002_ACTUAL_RELEASE</stp>
        <stp>1/1/1995</stp>
        <stp>6/30/2016</stp>
        <stp>[growth indicators.xlsx]Sheet1!R3C26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cols=4;rows=72</stp>
        <tr r="Z3" s="11"/>
      </tp>
      <tp>
        <v>39626</v>
        <stp/>
        <stp>##V3_BDHV12</stp>
        <stp>BNCCINDX Index</stp>
        <stp>PX_LAST_x0002_ECO_RELEASE_DT_x0002_ACTUAL_RELEASE</stp>
        <stp>1/1/1995</stp>
        <stp>6/30/2016</stp>
        <stp>[growth indicators.xlsx]Sheet1!R3C1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cols=4;rows=192</stp>
        <tr r="A3" s="11"/>
      </tp>
      <tp>
        <v>34730</v>
        <stp/>
        <stp>##V3_BDHV12</stp>
        <stp>UKRPYOY Index</stp>
        <stp>PX_LAST_x0002_ECO_RELEASE_DT_x0002_ACTUAL_RELEASE</stp>
        <stp>1/1/1995</stp>
        <stp>6/30/2016</stp>
        <stp>[growth indicators.xlsx]uk!R3C101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CW3" s="9"/>
      </tp>
      <tp>
        <v>34730</v>
        <stp/>
        <stp>##V3_BDHV12</stp>
        <stp>NHSLTOT Index</stp>
        <stp>PX_LAST_x0002_ECO_RELEASE_DT_x0002_ACTUAL_RELEASE</stp>
        <stp>1/1/1995</stp>
        <stp>6/30/2016</stp>
        <stp>[growth indicators.xlsx]us!R3C261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JA3" s="1"/>
      </tp>
      <tp>
        <v>34730</v>
        <stp/>
        <stp>##V3_BDHV12</stp>
        <stp>CICRTOT Index</stp>
        <stp>PX_LAST_x0002_ECO_RELEASE_DT_x0002_ACTUAL_RELEASE</stp>
        <stp>1/1/1995</stp>
        <stp>6/30/2016</stp>
        <stp>[growth indicators.xlsx]us!R3C301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KO3" s="1"/>
      </tp>
      <tp>
        <v>35461</v>
        <stp/>
        <stp>##V3_BDHV12</stp>
        <stp>CPEXEMUY Index</stp>
        <stp>PX_LAST_x0002_ECO_RELEASE_DT_x0002_ACTUAL_RELEASE</stp>
        <stp>1/1/1995</stp>
        <stp>6/30/2016</stp>
        <stp>[growth indicators.xlsx]EU!R3C61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cols=4;rows=234</stp>
        <tr r="BI3" s="3"/>
      </tp>
      <tp>
        <v>36585</v>
        <stp/>
        <stp>##V3_BDHV12</stp>
        <stp>RSSAEMUM Index</stp>
        <stp>PX_LAST_x0002_ECO_RELEASE_DT_x0002_ACTUAL_RELEASE</stp>
        <stp>1/1/1995</stp>
        <stp>6/30/2016</stp>
        <stp>[growth indicators.xlsx]EU!R3C31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cols=4;rows=197</stp>
        <tr r="AE3" s="3"/>
      </tp>
      <tp>
        <v>36922</v>
        <stp/>
        <stp>##V3_BDHV12</stp>
        <stp>RSWAEMUY Index</stp>
        <stp>PX_LAST_x0002_ECO_RELEASE_DT_x0002_ACTUAL_RELEASE</stp>
        <stp>1/1/1995</stp>
        <stp>6/30/2016</stp>
        <stp>[growth indicators.xlsx]EU!R3C36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cols=4;rows=186</stp>
        <tr r="AJ3" s="3"/>
      </tp>
      <tp>
        <v>34730</v>
        <stp/>
        <stp>##V3_BDHV12</stp>
        <stp>EUBCI Index</stp>
        <stp>PX_LAST_x0002_ECO_RELEASE_DT_x0002_ACTUAL_RELEASE</stp>
        <stp>1/1/1995</stp>
        <stp>6/30/2016</stp>
        <stp>[growth indicators.xlsx]EU!R3C91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CM3" s="3"/>
      </tp>
      <tp>
        <v>34730</v>
        <stp/>
        <stp>##V3_BDHV12</stp>
        <stp>EUITEMUM Index</stp>
        <stp>PX_LAST_x0002_ECO_RELEASE_DT_x0002_ACTUAL_RELEASE</stp>
        <stp>1/1/1995</stp>
        <stp>6/30/2016</stp>
        <stp>[growth indicators.xlsx]EU!R3C51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AY3" s="3"/>
      </tp>
      <tp>
        <v>34730</v>
        <stp/>
        <stp>##V3_BDHV12</stp>
        <stp>EUPPEMUY Index</stp>
        <stp>PX_LAST_x0002_ECO_RELEASE_DT_x0002_ACTUAL_RELEASE</stp>
        <stp>1/1/1995</stp>
        <stp>6/30/2016</stp>
        <stp>[growth indicators.xlsx]EU!R3C96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CR3" s="3"/>
      </tp>
      <tp>
        <v>34789</v>
        <stp/>
        <stp>##V3_BDHV12</stp>
        <stp>JPTFLNMF Index</stp>
        <stp>PX_LAST_x0002_ECO_RELEASE_DT_x0002_ACTUAL_RELEASE</stp>
        <stp>1/1/1995</stp>
        <stp>6/30/2016</stp>
        <stp>[growth indicators.xlsx]Japan!R3C76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cols=4;rows=86</stp>
        <tr r="BX3" s="4"/>
      </tp>
      <tp>
        <v>34730</v>
        <stp/>
        <stp>##V3_BDHV12</stp>
        <stp>OZCACRY% Index</stp>
        <stp>PX_LAST_x0002_ECO_RELEASE_DT_x0002_ACTUAL_RELEASE</stp>
        <stp>1/1/1995</stp>
        <stp>6/30/2016</stp>
        <stp>[growth indicators.xlsx]australia!R3C146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EP3" s="10"/>
      </tp>
      <tp>
        <v>37680</v>
        <stp/>
        <stp>##V3_BDHV12</stp>
        <stp>UKDHUKY Index</stp>
        <stp>PX_LAST_x0002_ECO_RELEASE_DT_x0002_ACTUAL_RELEASE</stp>
        <stp>1/1/1995</stp>
        <stp>6/30/2016</stp>
        <stp>[growth indicators.xlsx]uk!R3C176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cols=4;rows=158</stp>
        <tr r="FT3" s="9"/>
      </tp>
      <tp>
        <v>34730</v>
        <stp/>
        <stp>##V3_BDHV12</stp>
        <stp>OZCACRM% Index</stp>
        <stp>PX_LAST_x0002_ECO_RELEASE_DT_x0002_ACTUAL_RELEASE</stp>
        <stp>1/1/1995</stp>
        <stp>6/30/2016</stp>
        <stp>[growth indicators.xlsx]australia!R3C141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EK3" s="10"/>
      </tp>
      <tp t="s">
        <v>#N/A N/A</v>
        <stp/>
        <stp>##V3_BDHV12</stp>
        <stp>EC10NZMS Index</stp>
        <stp>PX_LAST_x0002_ECO_RELEASE_DT_x0002_ACTUAL_RELEASE</stp>
        <stp>1/1/1995</stp>
        <stp>6/30/2016</stp>
        <stp>[growth indicators.xlsx]new zealand!R3C26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tr r="Z3" s="5"/>
      </tp>
      <tp>
        <v>34730</v>
        <stp/>
        <stp>##V3_BDHV12</stp>
        <stp>CACPIYOY Index</stp>
        <stp>PX_LAST_x0002_ECO_RELEASE_DT_x0002_ACTUAL_RELEASE</stp>
        <stp>1/1/1995</stp>
        <stp>6/30/2016</stp>
        <stp>[growth indicators.xlsx]Sheet1!R3C91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CM3" s="11"/>
      </tp>
      <tp>
        <v>35826</v>
        <stp/>
        <stp>##V3_BDHV12</stp>
        <stp>CAGDPYOY Index</stp>
        <stp>PX_LAST_x0002_ECO_RELEASE_DT_x0002_ACTUAL_RELEASE</stp>
        <stp>1/1/1995</stp>
        <stp>6/30/2016</stp>
        <stp>[growth indicators.xlsx]Sheet1!R3C11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cols=4;rows=222</stp>
        <tr r="K3" s="11"/>
      </tp>
      <tp>
        <v>34730</v>
        <stp/>
        <stp>##V3_BDHV12</stp>
        <stp>ACRDTPV Index</stp>
        <stp>PX_LAST_x0002_ECO_RELEASE_DT_x0002_ACTUAL_RELEASE</stp>
        <stp>1/1/1995</stp>
        <stp>6/30/2016</stp>
        <stp>[growth indicators.xlsx]australia!R3C121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DQ3" s="10"/>
      </tp>
      <tp>
        <v>34730</v>
        <stp/>
        <stp>##V3_BDHV12</stp>
        <stp>CAIPMOM Index</stp>
        <stp>PX_LAST_x0002_ECO_RELEASE_DT_x0002_ACTUAL_RELEASE</stp>
        <stp>1/1/1995</stp>
        <stp>6/30/2016</stp>
        <stp>[growth indicators.xlsx]Sheet1!R3C56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BD3" s="11"/>
      </tp>
      <tp>
        <v>34730</v>
        <stp/>
        <stp>##V3_BDHV12</stp>
        <stp>CAWTMOM Index</stp>
        <stp>PX_LAST_x0002_ECO_RELEASE_DT_x0002_ACTUAL_RELEASE</stp>
        <stp>1/1/1995</stp>
        <stp>6/30/2016</stp>
        <stp>[growth indicators.xlsx]Sheet1!R3C21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U3" s="11"/>
      </tp>
      <tp>
        <v>37195</v>
        <stp/>
        <stp>##V3_BDHV12</stp>
        <stp>ECCPEST Index</stp>
        <stp>PX_LAST_x0002_ECO_RELEASE_DT_x0002_ACTUAL_RELEASE</stp>
        <stp>1/1/1995</stp>
        <stp>6/30/2016</stp>
        <stp>[growth indicators.xlsx]EU!R3C11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cols=4;rows=177</stp>
        <tr r="K3" s="3"/>
      </tp>
      <tp>
        <v>34730</v>
        <stp/>
        <stp>##V3_BDHV12</stp>
        <stp>NZHSHPMO Index</stp>
        <stp>PX_LAST_x0002_ECO_RELEASE_DT_x0002_ACTUAL_RELEASE</stp>
        <stp>1/1/1995</stp>
        <stp>6/30/2016</stp>
        <stp>[growth indicators.xlsx]new zealand!R3C106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cols=4;rows=244</stp>
        <tr r="DB3" s="5"/>
      </tp>
      <tp>
        <v>41486</v>
        <stp/>
        <stp>##V3_BDHV12</stp>
        <stp>MPMIJPCA Index</stp>
        <stp>PX_LAST_x0002_ECO_RELEASE_DT_x0002_ACTUAL_RELEASE</stp>
        <stp>1/1/1995</stp>
        <stp>6/30/2016</stp>
        <stp>[growth indicators.xlsx]Japan!R3C56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cols=4;rows=36</stp>
        <tr r="BD3" s="4"/>
      </tp>
      <tp>
        <v>41486</v>
        <stp/>
        <stp>##V3_BDHV12</stp>
        <stp>MPMIJPSA Index</stp>
        <stp>PX_LAST_x0002_ECO_RELEASE_DT_x0002_ACTUAL_RELEASE</stp>
        <stp>1/1/1995</stp>
        <stp>6/30/2016</stp>
        <stp>[growth indicators.xlsx]Japan!R3C61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cols=4;rows=36</stp>
        <tr r="BI3" s="4"/>
      </tp>
      <tp>
        <v>34730</v>
        <stp/>
        <stp>##V3_BDHV12</stp>
        <stp>EUCCEMU Index</stp>
        <stp>PX_LAST_x0002_ECO_RELEASE_DT_x0002_ACTUAL_RELEASE</stp>
        <stp>1/1/1995</stp>
        <stp>6/30/2016</stp>
        <stp>[growth indicators.xlsx]EU!R3C16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P3" s="3"/>
      </tp>
      <tp>
        <v>34730</v>
        <stp/>
        <stp>##V3_BDHV12</stp>
        <stp>EUSCEMU Index</stp>
        <stp>PX_LAST_x0002_ECO_RELEASE_DT_x0002_ACTUAL_RELEASE</stp>
        <stp>1/1/1995</stp>
        <stp>6/30/2016</stp>
        <stp>[growth indicators.xlsx]EU!R3C86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CH3" s="3"/>
      </tp>
      <tp>
        <v>34730</v>
        <stp/>
        <stp>##V3_BDHV12</stp>
        <stp>EUICEMU Index</stp>
        <stp>PX_LAST_x0002_ECO_RELEASE_DT_x0002_ACTUAL_RELEASE</stp>
        <stp>1/1/1995</stp>
        <stp>6/30/2016</stp>
        <stp>[growth indicators.xlsx]EU!R3C81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CC3" s="3"/>
      </tp>
      <tp>
        <v>34730</v>
        <stp/>
        <stp>##V3_BDHV12</stp>
        <stp>CACPI Index</stp>
        <stp>PX_LAST_x0002_ECO_RELEASE_DT_x0002_ACTUAL_RELEASE</stp>
        <stp>1/1/1995</stp>
        <stp>6/30/2016</stp>
        <stp>[growth indicators.xlsx]Sheet1!R3C46</stp>
        <stp>Dir=V</stp>
        <stp>Dts=S</stp>
        <stp>Sort=A</stp>
        <stp>Quote=C</stp>
        <stp>QtTyp=Y</stp>
        <stp>Days=T</stp>
        <stp>Per=cd</stp>
        <stp>DtFmt=D</stp>
        <stp>UseDPDF=Y</stp>
        <stp>CshAdjNormal=N</stp>
        <stp>CshAdjAbnormal=N</stp>
        <stp>CapChg=N</stp>
        <stp>cols=4;rows=258</stp>
        <tr r="AT3" s="1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QI1124"/>
  <sheetViews>
    <sheetView topLeftCell="BL58" workbookViewId="0">
      <selection activeCell="A3" sqref="A3"/>
    </sheetView>
  </sheetViews>
  <sheetFormatPr defaultRowHeight="15" x14ac:dyDescent="0.25"/>
  <cols>
    <col min="1" max="1" width="14.7109375" bestFit="1" customWidth="1"/>
    <col min="6" max="6" width="9.7109375" bestFit="1" customWidth="1"/>
    <col min="141" max="145" width="9" customWidth="1"/>
    <col min="201" max="201" width="15.5703125" bestFit="1" customWidth="1"/>
    <col min="316" max="316" width="17.85546875" bestFit="1" customWidth="1"/>
  </cols>
  <sheetData>
    <row r="1" spans="1:451" x14ac:dyDescent="0.25">
      <c r="A1" t="s">
        <v>0</v>
      </c>
      <c r="F1" t="s">
        <v>1</v>
      </c>
      <c r="K1" t="s">
        <v>2</v>
      </c>
      <c r="P1" t="s">
        <v>3</v>
      </c>
      <c r="U1" t="s">
        <v>4</v>
      </c>
      <c r="Z1" t="s">
        <v>1</v>
      </c>
      <c r="AE1" t="s">
        <v>2</v>
      </c>
      <c r="AJ1" t="s">
        <v>3</v>
      </c>
      <c r="AO1" t="s">
        <v>4</v>
      </c>
      <c r="AT1" t="s">
        <v>5</v>
      </c>
      <c r="AY1" t="s">
        <v>6</v>
      </c>
      <c r="BD1" t="s">
        <v>7</v>
      </c>
      <c r="BI1" t="s">
        <v>8</v>
      </c>
      <c r="BN1" t="s">
        <v>9</v>
      </c>
      <c r="BS1" t="s">
        <v>10</v>
      </c>
      <c r="BX1" t="s">
        <v>11</v>
      </c>
      <c r="CC1" t="s">
        <v>12</v>
      </c>
      <c r="CH1" t="s">
        <v>13</v>
      </c>
      <c r="CM1" t="s">
        <v>14</v>
      </c>
      <c r="CR1" t="s">
        <v>15</v>
      </c>
      <c r="CW1" t="s">
        <v>16</v>
      </c>
      <c r="DB1" t="s">
        <v>17</v>
      </c>
      <c r="DG1" t="s">
        <v>18</v>
      </c>
      <c r="DL1" t="s">
        <v>19</v>
      </c>
      <c r="DQ1" t="s">
        <v>20</v>
      </c>
      <c r="DV1" t="s">
        <v>21</v>
      </c>
      <c r="EA1" t="s">
        <v>22</v>
      </c>
      <c r="EF1" t="s">
        <v>23</v>
      </c>
      <c r="EK1" t="s">
        <v>24</v>
      </c>
      <c r="EP1" t="s">
        <v>25</v>
      </c>
      <c r="EU1" t="s">
        <v>26</v>
      </c>
      <c r="EZ1" t="s">
        <v>27</v>
      </c>
      <c r="FE1" t="s">
        <v>28</v>
      </c>
      <c r="FJ1" t="s">
        <v>29</v>
      </c>
      <c r="FO1" t="s">
        <v>30</v>
      </c>
      <c r="FT1" t="s">
        <v>31</v>
      </c>
      <c r="FY1" t="s">
        <v>32</v>
      </c>
      <c r="GD1" t="s">
        <v>33</v>
      </c>
      <c r="GI1" t="s">
        <v>34</v>
      </c>
      <c r="GN1" t="s">
        <v>15</v>
      </c>
      <c r="GS1" t="s">
        <v>30</v>
      </c>
      <c r="GX1" t="s">
        <v>35</v>
      </c>
      <c r="HC1" t="s">
        <v>36</v>
      </c>
      <c r="HH1" t="s">
        <v>37</v>
      </c>
      <c r="HM1" t="s">
        <v>38</v>
      </c>
      <c r="HR1" t="s">
        <v>39</v>
      </c>
      <c r="HW1" t="s">
        <v>40</v>
      </c>
      <c r="IB1" t="s">
        <v>41</v>
      </c>
      <c r="IG1" t="s">
        <v>42</v>
      </c>
      <c r="IL1" t="s">
        <v>43</v>
      </c>
      <c r="IQ1" t="s">
        <v>44</v>
      </c>
      <c r="IV1" t="s">
        <v>45</v>
      </c>
      <c r="JA1" t="s">
        <v>46</v>
      </c>
      <c r="JF1" t="s">
        <v>43</v>
      </c>
      <c r="JK1" t="s">
        <v>47</v>
      </c>
      <c r="JP1" t="s">
        <v>48</v>
      </c>
      <c r="JU1" t="s">
        <v>49</v>
      </c>
      <c r="JZ1" t="s">
        <v>50</v>
      </c>
      <c r="KE1" t="s">
        <v>51</v>
      </c>
      <c r="KJ1" t="s">
        <v>52</v>
      </c>
      <c r="KO1" t="s">
        <v>53</v>
      </c>
      <c r="KT1" t="s">
        <v>54</v>
      </c>
      <c r="KY1" t="s">
        <v>47</v>
      </c>
      <c r="LD1" t="s">
        <v>55</v>
      </c>
    </row>
    <row r="2" spans="1:451" x14ac:dyDescent="0.25">
      <c r="A2" t="s">
        <v>298</v>
      </c>
      <c r="B2" t="s">
        <v>299</v>
      </c>
      <c r="C2" t="s">
        <v>300</v>
      </c>
      <c r="D2" t="s">
        <v>301</v>
      </c>
    </row>
    <row r="3" spans="1:451" x14ac:dyDescent="0.25">
      <c r="A3" s="1">
        <f>_xll.BDH(A$1,$B$2:$D$2,"1/1/1995","6/30/2016","Dir=V","Dts=S","Sort=A","Quote=C","QtTyp=Y","Days=T","Per=cd","DtFmt=D","UseDPDF=Y","CshAdjNormal=N","CshAdjAbnormal=N","CapChg=N","cols=4;rows=258")</f>
        <v>34730</v>
      </c>
      <c r="B3">
        <v>5.6</v>
      </c>
      <c r="C3" t="s">
        <v>302</v>
      </c>
      <c r="D3" t="s">
        <v>302</v>
      </c>
      <c r="F3" s="1">
        <f>_xll.BDH(F$1,$B$2:$D$2,"1/1/1995","6/30/2016","Dir=V","Dts=S","Sort=A","Quote=C","QtTyp=Y","Days=T","Per=cd","DtFmt=D","UseDPDF=Y","CshAdjNormal=N","CshAdjAbnormal=N","CapChg=N","cols=4;rows=258")</f>
        <v>34730</v>
      </c>
      <c r="G3">
        <v>57.4</v>
      </c>
      <c r="H3" t="s">
        <v>302</v>
      </c>
      <c r="I3" t="s">
        <v>302</v>
      </c>
      <c r="K3" s="1">
        <f>_xll.BDH(K$1,$B$2:$D$2,"1/1/1995","6/30/2016","Dir=V","Dts=S","Sort=A","Quote=C","QtTyp=Y","Days=T","Per=cd","DtFmt=D","UseDPDF=Y","CshAdjNormal=N","CshAdjAbnormal=N","CapChg=N","cols=4;rows=258")</f>
        <v>34730</v>
      </c>
      <c r="L3">
        <v>101.42</v>
      </c>
      <c r="M3" t="s">
        <v>302</v>
      </c>
      <c r="N3" t="s">
        <v>302</v>
      </c>
      <c r="P3" s="1">
        <f>_xll.BDH(P$1,$B$2:$D$2,"1/1/1995","6/30/2016","Dir=V","Dts=S","Sort=A","Quote=C","QtTyp=Y","Days=T","Per=cd","DtFmt=D","UseDPDF=Y","CshAdjNormal=N","CshAdjAbnormal=N","CapChg=N","cols=4;rows=258")</f>
        <v>41060</v>
      </c>
      <c r="Q3" t="s">
        <v>302</v>
      </c>
      <c r="R3">
        <v>20120601</v>
      </c>
      <c r="S3" t="s">
        <v>302</v>
      </c>
      <c r="U3" s="1">
        <f>_xll.BDH(U$1,$B$2:$D$2,"1/1/1995","6/30/2016","Dir=V","Dts=S","Sort=A","Quote=C","QtTyp=Y","Days=T","Per=cd","DtFmt=D","UseDPDF=Y","CshAdjNormal=N","CshAdjAbnormal=N","CapChg=N","cols=4;rows=258")</f>
        <v>34730</v>
      </c>
      <c r="V3">
        <v>0.1</v>
      </c>
      <c r="W3" t="s">
        <v>302</v>
      </c>
      <c r="X3" t="s">
        <v>302</v>
      </c>
      <c r="Z3" s="1">
        <f>_xll.BDH(Z$1,$B$2:$D$2,"1/1/1995","6/30/2016","Dir=V","Dts=S","Sort=A","Quote=C","QtTyp=Y","Days=T","Per=cd","DtFmt=D","UseDPDF=Y","CshAdjNormal=N","CshAdjAbnormal=N","CapChg=N","cols=4;rows=258")</f>
        <v>34730</v>
      </c>
      <c r="AA3">
        <v>57.4</v>
      </c>
      <c r="AB3" t="s">
        <v>302</v>
      </c>
      <c r="AC3" t="s">
        <v>302</v>
      </c>
      <c r="AE3" s="1">
        <f>_xll.BDH(AE$1,$B$2:$D$2,"1/1/1995","6/30/2016","Dir=V","Dts=S","Sort=A","Quote=C","QtTyp=Y","Days=T","Per=cd","DtFmt=D","UseDPDF=Y","CshAdjNormal=N","CshAdjAbnormal=N","CapChg=N","cols=4;rows=258")</f>
        <v>34730</v>
      </c>
      <c r="AF3">
        <v>101.42</v>
      </c>
      <c r="AG3" t="s">
        <v>302</v>
      </c>
      <c r="AH3" t="s">
        <v>302</v>
      </c>
      <c r="AJ3" s="1">
        <f>_xll.BDH(AJ$1,$B$2:$D$2,"1/1/1995","6/30/2016","Dir=V","Dts=S","Sort=A","Quote=C","QtTyp=Y","Days=T","Per=cd","DtFmt=D","UseDPDF=Y","CshAdjNormal=N","CshAdjAbnormal=N","CapChg=N","cols=4;rows=50")</f>
        <v>41060</v>
      </c>
      <c r="AK3" t="s">
        <v>302</v>
      </c>
      <c r="AL3">
        <v>20120601</v>
      </c>
      <c r="AM3" t="s">
        <v>302</v>
      </c>
      <c r="AO3" s="1">
        <f>_xll.BDH(AO$1,$B$2:$D$2,"1/1/1995","6/30/2016","Dir=V","Dts=S","Sort=A","Quote=C","QtTyp=Y","Days=T","Per=cd","DtFmt=D","UseDPDF=Y","CshAdjNormal=N","CshAdjAbnormal=N","CapChg=N","cols=4;rows=258")</f>
        <v>34730</v>
      </c>
      <c r="AP3">
        <v>0.1</v>
      </c>
      <c r="AQ3" t="s">
        <v>302</v>
      </c>
      <c r="AR3" t="s">
        <v>302</v>
      </c>
      <c r="AT3" s="1">
        <f>_xll.BDH(AT$1,$B$2:$D$2,"1/1/1995","6/30/2016","Dir=V","Dts=S","Sort=A","Quote=C","QtTyp=Y","Days=T","Per=cd","DtFmt=D","UseDPDF=Y","CshAdjNormal=N","CshAdjAbnormal=N","CapChg=N","cols=4;rows=258")</f>
        <v>34730</v>
      </c>
      <c r="AU3">
        <v>0.18</v>
      </c>
      <c r="AV3" t="s">
        <v>302</v>
      </c>
      <c r="AW3" t="s">
        <v>302</v>
      </c>
      <c r="AY3" s="1">
        <f>_xll.BDH(AY$1,$B$2:$D$2,"1/1/1995","6/30/2016","Dir=V","Dts=S","Sort=A","Quote=C","QtTyp=Y","Days=T","Per=cd","DtFmt=D","UseDPDF=Y","CshAdjNormal=N","CshAdjAbnormal=N","CapChg=N","cols=4;rows=79")</f>
        <v>40178</v>
      </c>
      <c r="AZ3">
        <v>0.1</v>
      </c>
      <c r="BA3" t="s">
        <v>302</v>
      </c>
      <c r="BB3" t="s">
        <v>302</v>
      </c>
      <c r="BD3" s="1">
        <f>_xll.BDH(BD$1,$B$2:$D$2,"1/1/1995","6/30/2016","Dir=V","Dts=S","Sort=A","Quote=C","QtTyp=Y","Days=T","Per=cd","DtFmt=D","UseDPDF=Y","CshAdjNormal=N","CshAdjAbnormal=N","CapChg=N","cols=4;rows=258")</f>
        <v>34730</v>
      </c>
      <c r="BE3">
        <v>0.3</v>
      </c>
      <c r="BF3" t="s">
        <v>302</v>
      </c>
      <c r="BG3" t="s">
        <v>302</v>
      </c>
      <c r="BI3" s="1">
        <f>_xll.BDH(BI$1,$B$2:$D$2,"1/1/1995","6/30/2016","Dir=V","Dts=S","Sort=A","Quote=C","QtTyp=Y","Days=T","Per=cd","DtFmt=D","UseDPDF=Y","CshAdjNormal=N","CshAdjAbnormal=N","CapChg=N","cols=4;rows=258")</f>
        <v>34730</v>
      </c>
      <c r="BJ3">
        <v>0.5</v>
      </c>
      <c r="BK3" t="s">
        <v>302</v>
      </c>
      <c r="BL3" t="s">
        <v>302</v>
      </c>
      <c r="BN3" s="1">
        <f>_xll.BDH(BN$1,$B$2:$D$2,"1/1/1995","6/30/2016","Dir=V","Dts=S","Sort=A","Quote=C","QtTyp=Y","Days=T","Per=cd","DtFmt=D","UseDPDF=Y","CshAdjNormal=N","CshAdjAbnormal=N","CapChg=N","cols=4;rows=258")</f>
        <v>34730</v>
      </c>
      <c r="BO3">
        <v>97.6</v>
      </c>
      <c r="BP3" t="s">
        <v>302</v>
      </c>
      <c r="BQ3" t="s">
        <v>302</v>
      </c>
      <c r="BS3" s="1">
        <f>_xll.BDH(BS$1,$B$2:$D$2,"1/1/1995","6/30/2016","Dir=V","Dts=S","Sort=A","Quote=C","QtTyp=Y","Days=T","Per=cd","DtFmt=D","UseDPDF=Y","CshAdjNormal=N","CshAdjAbnormal=N","CapChg=N","cols=4;rows=180")</f>
        <v>37103</v>
      </c>
      <c r="BT3">
        <v>-13.29</v>
      </c>
      <c r="BU3" t="s">
        <v>302</v>
      </c>
      <c r="BV3" t="s">
        <v>302</v>
      </c>
      <c r="BX3" s="1">
        <f>_xll.BDH(BX$1,$B$2:$D$2,"1/1/1995","6/30/2016","Dir=V","Dts=S","Sort=A","Quote=C","QtTyp=Y","Days=T","Per=cd","DtFmt=D","UseDPDF=Y","CshAdjNormal=N","CshAdjAbnormal=N","CapChg=N","cols=4;rows=228")</f>
        <v>35642</v>
      </c>
      <c r="BY3">
        <v>56.7</v>
      </c>
      <c r="BZ3" t="s">
        <v>302</v>
      </c>
      <c r="CA3" t="s">
        <v>302</v>
      </c>
      <c r="CC3" s="1">
        <f>_xll.BDH(CC$1,$B$2:$D$2,"1/1/1995","6/30/2016","Dir=V","Dts=S","Sort=A","Quote=C","QtTyp=Y","Days=T","Per=cd","DtFmt=D","UseDPDF=Y","CshAdjNormal=N","CshAdjAbnormal=N","CapChg=N","cols=4;rows=36")</f>
        <v>41486</v>
      </c>
      <c r="CD3">
        <v>56.8</v>
      </c>
      <c r="CE3" t="s">
        <v>302</v>
      </c>
      <c r="CF3" t="s">
        <v>302</v>
      </c>
      <c r="CH3" s="1">
        <f>_xll.BDH(CH$1,$B$2:$D$2,"1/1/1995","6/30/2016","Dir=V","Dts=S","Sort=A","Quote=C","QtTyp=Y","Days=T","Per=cd","DtFmt=D","UseDPDF=Y","CshAdjNormal=N","CshAdjAbnormal=N","CapChg=N","cols=4;rows=36")</f>
        <v>41486</v>
      </c>
      <c r="CI3">
        <v>57.2</v>
      </c>
      <c r="CJ3" t="s">
        <v>302</v>
      </c>
      <c r="CK3" t="s">
        <v>302</v>
      </c>
      <c r="CM3" s="1">
        <f>_xll.BDH(CM$1,$B$2:$D$2,"1/1/1995","6/30/2016","Dir=V","Dts=S","Sort=A","Quote=C","QtTyp=Y","Days=T","Per=cd","DtFmt=D","UseDPDF=Y","CshAdjNormal=N","CshAdjAbnormal=N","CapChg=N","cols=4;rows=145")</f>
        <v>38168</v>
      </c>
      <c r="CN3">
        <v>46.6</v>
      </c>
      <c r="CO3" t="s">
        <v>302</v>
      </c>
      <c r="CP3" t="s">
        <v>302</v>
      </c>
      <c r="CR3" s="1">
        <f>_xll.BDH(CR$1,$B$2:$D$2,"1/1/1995","6/30/2016","Dir=V","Dts=S","Sort=A","Quote=C","QtTyp=Y","Days=T","Per=cd","DtFmt=D","UseDPDF=Y","CshAdjNormal=N","CshAdjAbnormal=N","CapChg=N","cols=4;rows=258")</f>
        <v>34730</v>
      </c>
      <c r="CS3">
        <v>86</v>
      </c>
      <c r="CT3" t="s">
        <v>302</v>
      </c>
      <c r="CU3" t="s">
        <v>302</v>
      </c>
      <c r="CW3" s="1">
        <f>_xll.BDH(CW$1,$B$2:$D$2,"1/1/1995","6/30/2016","Dir=V","Dts=S","Sort=A","Quote=C","QtTyp=Y","Days=T","Per=cd","DtFmt=D","UseDPDF=Y","CshAdjNormal=N","CshAdjAbnormal=N","CapChg=N","cols=4;rows=258")</f>
        <v>34730</v>
      </c>
      <c r="CX3">
        <v>16</v>
      </c>
      <c r="CY3" t="s">
        <v>302</v>
      </c>
      <c r="CZ3" t="s">
        <v>302</v>
      </c>
      <c r="DB3" s="1">
        <f>_xll.BDH(DB$1,$B$2:$D$2,"1/1/1995","6/30/2016","Dir=V","Dts=S","Sort=A","Quote=C","QtTyp=Y","Days=T","Per=cd","DtFmt=D","UseDPDF=Y","CshAdjNormal=N","CshAdjAbnormal=N","CapChg=N","cols=4;rows=258")</f>
        <v>34730</v>
      </c>
      <c r="DC3">
        <v>8.8000000000000007</v>
      </c>
      <c r="DD3" t="s">
        <v>302</v>
      </c>
      <c r="DE3" t="s">
        <v>302</v>
      </c>
      <c r="DG3" s="1">
        <f>_xll.BDH(DG$1,$B$2:$D$2,"1/1/1995","6/30/2016","Dir=V","Dts=S","Sort=A","Quote=C","QtTyp=Y","Days=T","Per=cd","DtFmt=D","UseDPDF=Y","CshAdjNormal=N","CshAdjAbnormal=N","CapChg=N","cols=4;rows=86")</f>
        <v>34789</v>
      </c>
      <c r="DH3">
        <v>2.1</v>
      </c>
      <c r="DI3" t="s">
        <v>302</v>
      </c>
      <c r="DJ3" t="s">
        <v>302</v>
      </c>
      <c r="DL3" s="1">
        <f>_xll.BDH(DL$1,$B$2:$D$2,"1/1/1995","6/30/2016","Dir=V","Dts=S","Sort=A","Quote=C","QtTyp=Y","Days=T","Per=cd","DtFmt=D","UseDPDF=Y","CshAdjNormal=N","CshAdjAbnormal=N","CapChg=N","cols=4;rows=258")</f>
        <v>34730</v>
      </c>
      <c r="DM3">
        <v>63.7</v>
      </c>
      <c r="DN3" t="s">
        <v>302</v>
      </c>
      <c r="DO3" t="s">
        <v>302</v>
      </c>
      <c r="DQ3" s="1">
        <f>_xll.BDH(DQ$1,$B$2:$D$2,"1/1/1995","6/30/2016","Dir=V","Dts=S","Sort=A","Quote=C","QtTyp=Y","Days=T","Per=cd","DtFmt=D","UseDPDF=Y","CshAdjNormal=N","CshAdjAbnormal=N","CapChg=N","cols=4;rows=74")</f>
        <v>40329</v>
      </c>
      <c r="DR3">
        <v>0.3</v>
      </c>
      <c r="DS3" t="s">
        <v>302</v>
      </c>
      <c r="DT3" t="s">
        <v>302</v>
      </c>
      <c r="DV3" s="1">
        <f>_xll.BDH(DV$1,$B$2:$D$2,"1/1/1995","6/30/2016","Dir=V","Dts=S","Sort=A","Quote=C","QtTyp=Y","Days=T","Per=cd","DtFmt=D","UseDPDF=Y","CshAdjNormal=N","CshAdjAbnormal=N","CapChg=N","cols=4;rows=68")</f>
        <v>40512</v>
      </c>
      <c r="DW3">
        <v>2.6</v>
      </c>
      <c r="DX3" t="s">
        <v>302</v>
      </c>
      <c r="DY3" t="s">
        <v>302</v>
      </c>
      <c r="EA3" s="1">
        <f>_xll.BDH(EA$1,$B$2:$D$2,"1/1/1995","6/30/2016","Dir=V","Dts=S","Sort=A","Quote=C","QtTyp=Y","Days=T","Per=cd","DtFmt=D","UseDPDF=Y","CshAdjNormal=N","CshAdjAbnormal=N","CapChg=N","cols=4;rows=68")</f>
        <v>40512</v>
      </c>
      <c r="EB3">
        <v>2.2000000000000002</v>
      </c>
      <c r="EC3" t="s">
        <v>302</v>
      </c>
      <c r="ED3" t="s">
        <v>302</v>
      </c>
      <c r="EF3" s="1">
        <f>_xll.BDH(EF$1,$B$2:$D$2,"1/1/1995","6/30/2016","Dir=V","Dts=S","Sort=A","Quote=C","QtTyp=Y","Days=T","Per=cd","DtFmt=D","UseDPDF=Y","CshAdjNormal=N","CshAdjAbnormal=N","CapChg=N","cols=4;rows=1122")</f>
        <v>34700</v>
      </c>
      <c r="EG3">
        <v>43</v>
      </c>
      <c r="EH3" t="s">
        <v>302</v>
      </c>
      <c r="EI3" t="s">
        <v>302</v>
      </c>
      <c r="EK3" s="1">
        <f>_xll.BDH(EK$1,$B$2:$D$2,"1/1/1995","6/30/2016","Dir=V","Dts=S","Sort=A","Quote=C","QtTyp=Y","Days=T","Per=cd","DtFmt=D","UseDPDF=Y","CshAdjNormal=N","CshAdjAbnormal=N","CapChg=N","cols=4;rows=258")</f>
        <v>34730</v>
      </c>
      <c r="EL3">
        <v>0.2452</v>
      </c>
      <c r="EM3" t="s">
        <v>302</v>
      </c>
      <c r="EN3" t="s">
        <v>302</v>
      </c>
      <c r="EP3" s="1">
        <f>_xll.BDH(EP$1,$B$2:$D$2,"1/1/1995","6/30/2016","Dir=V","Dts=S","Sort=A","Quote=C","QtTyp=Y","Days=T","Per=cd","DtFmt=D","UseDPDF=Y","CshAdjNormal=N","CshAdjAbnormal=N","CapChg=N","cols=4;rows=258")</f>
        <v>34730</v>
      </c>
      <c r="EQ3">
        <v>0.24</v>
      </c>
      <c r="ER3" t="s">
        <v>302</v>
      </c>
      <c r="ES3" t="s">
        <v>302</v>
      </c>
      <c r="EU3" s="1">
        <f>_xll.BDH(EU$1,$B$2:$D$2,"1/1/1995","6/30/2016","Dir=V","Dts=S","Sort=A","Quote=C","QtTyp=Y","Days=T","Per=cd","DtFmt=D","UseDPDF=Y","CshAdjNormal=N","CshAdjAbnormal=N","CapChg=N","cols=4;rows=215")</f>
        <v>34789</v>
      </c>
      <c r="EV3">
        <v>40.5</v>
      </c>
      <c r="EW3" t="s">
        <v>302</v>
      </c>
      <c r="EX3" t="s">
        <v>302</v>
      </c>
      <c r="EZ3" s="1">
        <f>_xll.BDH(EZ$1,$B$2:$D$2,"1/1/1995","6/30/2016","Dir=V","Dts=S","Sort=A","Quote=C","QtTyp=Y","Days=T","Per=cd","DtFmt=D","UseDPDF=Y","CshAdjNormal=N","CshAdjAbnormal=N","CapChg=N","cols=4;rows=211")</f>
        <v>36099</v>
      </c>
      <c r="FA3">
        <v>53</v>
      </c>
      <c r="FB3" t="s">
        <v>302</v>
      </c>
      <c r="FC3" t="s">
        <v>302</v>
      </c>
      <c r="FE3" s="1">
        <f>_xll.BDH(FE$1,$B$2:$D$2,"1/1/1995","6/30/2016","Dir=V","Dts=S","Sort=A","Quote=C","QtTyp=Y","Days=T","Per=cd","DtFmt=D","UseDPDF=Y","CshAdjNormal=N","CshAdjAbnormal=N","CapChg=N","cols=4;rows=123")</f>
        <v>38837</v>
      </c>
      <c r="FF3">
        <v>0.5</v>
      </c>
      <c r="FG3" t="s">
        <v>302</v>
      </c>
      <c r="FH3" t="s">
        <v>302</v>
      </c>
      <c r="FJ3" s="1">
        <f>_xll.BDH(FJ$1,$B$2:$D$2,"1/1/1995","6/30/2016","Dir=V","Dts=S","Sort=A","Quote=C","QtTyp=Y","Days=T","Per=cd","DtFmt=D","UseDPDF=Y","CshAdjNormal=N","CshAdjAbnormal=N","CapChg=N","cols=4;rows=112")</f>
        <v>39172</v>
      </c>
      <c r="FK3">
        <v>3.4</v>
      </c>
      <c r="FL3" t="s">
        <v>302</v>
      </c>
      <c r="FM3" t="s">
        <v>302</v>
      </c>
      <c r="FO3" s="1">
        <f>_xll.BDH(FO$1,$B$2:$D$2,"1/1/1995","6/30/2016","Dir=V","Dts=S","Sort=A","Quote=C","QtTyp=Y","Days=T","Per=cd","DtFmt=D","UseDPDF=Y","CshAdjNormal=N","CshAdjAbnormal=N","CapChg=N","cols=4;rows=2")</f>
        <v>38929</v>
      </c>
      <c r="FP3" t="s">
        <v>302</v>
      </c>
      <c r="FQ3">
        <v>20060711</v>
      </c>
      <c r="FR3">
        <v>47.3</v>
      </c>
      <c r="FT3" s="1">
        <f>_xll.BDH(FT$1,$B$2:$D$2,"1/1/1995","6/30/2016","Dir=V","Dts=S","Sort=A","Quote=C","QtTyp=Y","Days=T","Per=cd","DtFmt=D","UseDPDF=Y","CshAdjNormal=N","CshAdjAbnormal=N","CapChg=N","cols=4;rows=180")</f>
        <v>37103</v>
      </c>
      <c r="FU3">
        <v>-16</v>
      </c>
      <c r="FV3" t="s">
        <v>302</v>
      </c>
      <c r="FW3" t="s">
        <v>302</v>
      </c>
      <c r="FY3" s="1">
        <f>_xll.BDH(FY$1,$B$2:$D$2,"1/1/1995","6/30/2016","Dir=V","Dts=S","Sort=A","Quote=C","QtTyp=Y","Days=T","Per=cd","DtFmt=D","UseDPDF=Y","CshAdjNormal=N","CshAdjAbnormal=N","CapChg=N","cols=4;rows=258")</f>
        <v>34730</v>
      </c>
      <c r="FZ3">
        <v>48.2</v>
      </c>
      <c r="GA3" t="s">
        <v>302</v>
      </c>
      <c r="GB3" t="s">
        <v>302</v>
      </c>
      <c r="GD3" s="1">
        <f>_xll.BDH(GD$1,$B$2:$D$2,"1/1/1995","6/30/2016","Dir=V","Dts=S","Sort=A","Quote=C","QtTyp=Y","Days=T","Per=cd","DtFmt=D","UseDPDF=Y","CshAdjNormal=N","CshAdjAbnormal=N","CapChg=N","cols=4;rows=258")</f>
        <v>34730</v>
      </c>
      <c r="GE3">
        <v>0.79200000000000004</v>
      </c>
      <c r="GF3" t="s">
        <v>302</v>
      </c>
      <c r="GG3" t="s">
        <v>302</v>
      </c>
      <c r="GI3" s="1">
        <f>_xll.BDH(GI$1,$B$2:$D$2,"1/1/1995","6/30/2016","Dir=V","Dts=S","Sort=A","Quote=C","QtTyp=Y","Days=T","Per=cd","DtFmt=D","UseDPDF=Y","CshAdjNormal=N","CshAdjAbnormal=N","CapChg=N","cols=4;rows=186")</f>
        <v>36922</v>
      </c>
      <c r="GJ3">
        <v>3</v>
      </c>
      <c r="GK3" t="s">
        <v>302</v>
      </c>
      <c r="GL3" t="s">
        <v>302</v>
      </c>
      <c r="GN3" s="1">
        <f>_xll.BDH(GN$1,$B$2:$D$2,"1/1/1995","6/30/2016","Dir=V","Dts=S","Sort=A","Quote=C","QtTyp=Y","Days=T","Per=cd","DtFmt=D","UseDPDF=Y","CshAdjNormal=N","CshAdjAbnormal=N","CapChg=N","cols=4;rows=258")</f>
        <v>34730</v>
      </c>
      <c r="GO3">
        <v>86</v>
      </c>
      <c r="GP3" t="s">
        <v>302</v>
      </c>
      <c r="GQ3" t="s">
        <v>302</v>
      </c>
      <c r="GS3" s="1">
        <f>_xll.BDH(GS$1,$B$2:$D$2,"1/1/1995","6/30/2016","Dir=V","Dts=S","Sort=A","Quote=C","QtTyp=Y","Days=T","Per=cd","DtFmt=D","UseDPDF=Y","CshAdjNormal=N","CshAdjAbnormal=N","CapChg=N","cols=4;rows=2")</f>
        <v>38929</v>
      </c>
      <c r="GT3" t="s">
        <v>302</v>
      </c>
      <c r="GU3">
        <v>20060711</v>
      </c>
      <c r="GV3">
        <v>47.3</v>
      </c>
      <c r="GX3" s="1">
        <f>_xll.BDH(GX$1,$B$2:$D$2,"1/1/1995","6/30/2016","Dir=V","Dts=S","Sort=A","Quote=C","QtTyp=Y","Days=T","Per=cd","DtFmt=D","UseDPDF=Y","CshAdjNormal=N","CshAdjAbnormal=N","CapChg=N","cols=4;rows=258")</f>
        <v>34730</v>
      </c>
      <c r="GY3">
        <v>-1.1000000000000001</v>
      </c>
      <c r="GZ3" t="s">
        <v>302</v>
      </c>
      <c r="HA3" t="s">
        <v>302</v>
      </c>
      <c r="HC3" s="1">
        <f>_xll.BDH(HC$1,$B$2:$D$2,"1/1/1995","6/30/2016","Dir=V","Dts=S","Sort=A","Quote=C","QtTyp=Y","Days=T","Per=cd","DtFmt=D","UseDPDF=Y","CshAdjNormal=N","CshAdjAbnormal=N","CapChg=N","cols=4;rows=258")</f>
        <v>34730</v>
      </c>
      <c r="HD3">
        <v>2.4</v>
      </c>
      <c r="HE3" t="s">
        <v>302</v>
      </c>
      <c r="HF3" t="s">
        <v>302</v>
      </c>
      <c r="HH3" s="1">
        <f>_xll.BDH(HH$1,$B$2:$D$2,"1/1/1995","6/30/2016","Dir=V","Dts=S","Sort=A","Quote=C","QtTyp=Y","Days=T","Per=cd","DtFmt=D","UseDPDF=Y","CshAdjNormal=N","CshAdjAbnormal=N","CapChg=N","cols=4;rows=258")</f>
        <v>34730</v>
      </c>
      <c r="HI3">
        <v>-1.3</v>
      </c>
      <c r="HJ3" t="s">
        <v>302</v>
      </c>
      <c r="HK3" t="s">
        <v>302</v>
      </c>
      <c r="HM3" s="1">
        <f>_xll.BDH(HM$1,$B$2:$D$2,"1/1/1995","6/30/2016","Dir=V","Dts=S","Sort=A","Quote=C","QtTyp=Y","Days=T","Per=cd","DtFmt=D","UseDPDF=Y","CshAdjNormal=N","CshAdjAbnormal=N","CapChg=N","cols=4;rows=258")</f>
        <v>34730</v>
      </c>
      <c r="HN3">
        <v>2.2999999999999998</v>
      </c>
      <c r="HO3" t="s">
        <v>302</v>
      </c>
      <c r="HP3" t="s">
        <v>302</v>
      </c>
      <c r="HR3" s="1">
        <f>_xll.BDH(HR$1,$B$2:$D$2,"1/1/1995","6/30/2016","Dir=V","Dts=S","Sort=A","Quote=C","QtTyp=Y","Days=T","Per=cd","DtFmt=D","UseDPDF=Y","CshAdjNormal=N","CshAdjAbnormal=N","CapChg=N","cols=4;rows=258")</f>
        <v>34730</v>
      </c>
      <c r="HS3">
        <v>1</v>
      </c>
      <c r="HT3" t="s">
        <v>302</v>
      </c>
      <c r="HU3" t="s">
        <v>302</v>
      </c>
      <c r="HW3" s="1">
        <f>_xll.BDH(HW$1,$B$2:$D$2,"1/1/1995","6/30/2016","Dir=V","Dts=S","Sort=A","Quote=C","QtTyp=Y","Days=T","Per=cd","DtFmt=D","UseDPDF=Y","CshAdjNormal=N","CshAdjAbnormal=N","CapChg=N","cols=4;rows=258")</f>
        <v>34730</v>
      </c>
      <c r="HX3">
        <v>14.4</v>
      </c>
      <c r="HY3" t="s">
        <v>302</v>
      </c>
      <c r="HZ3" t="s">
        <v>302</v>
      </c>
      <c r="IB3" s="1">
        <f>_xll.BDH(IB$1,$B$2:$D$2,"1/1/1995","6/30/2016","Dir=V","Dts=S","Sort=A","Quote=C","QtTyp=Y","Days=T","Per=cd","DtFmt=D","UseDPDF=Y","CshAdjNormal=N","CshAdjAbnormal=N","CapChg=N","cols=4;rows=258")</f>
        <v>34730</v>
      </c>
      <c r="IC3">
        <v>12.4</v>
      </c>
      <c r="ID3" t="s">
        <v>302</v>
      </c>
      <c r="IE3" t="s">
        <v>302</v>
      </c>
      <c r="IG3" s="1">
        <f>_xll.BDH(IG$1,$B$2:$D$2,"1/1/1995","6/30/2016","Dir=V","Dts=S","Sort=A","Quote=C","QtTyp=Y","Days=T","Per=cd","DtFmt=D","UseDPDF=Y","CshAdjNormal=N","CshAdjAbnormal=N","CapChg=N","cols=4;rows=258")</f>
        <v>34730</v>
      </c>
      <c r="IH3">
        <v>-8.1999999999999993</v>
      </c>
      <c r="II3" t="s">
        <v>302</v>
      </c>
      <c r="IJ3" t="s">
        <v>302</v>
      </c>
      <c r="IL3" s="1">
        <f>_xll.BDH(IL$1,$B$2:$D$2,"1/1/1995","6/30/2016","Dir=V","Dts=S","Sort=A","Quote=C","QtTyp=Y","Days=T","Per=cd","DtFmt=D","UseDPDF=Y","CshAdjNormal=N","CshAdjAbnormal=N","CapChg=N","cols=4;rows=258")</f>
        <v>34730</v>
      </c>
      <c r="IM3">
        <v>1407</v>
      </c>
      <c r="IN3" t="s">
        <v>302</v>
      </c>
      <c r="IO3" t="s">
        <v>302</v>
      </c>
      <c r="IQ3" s="1">
        <f>_xll.BDH(IQ$1,$B$2:$D$2,"1/1/1995","6/30/2016","Dir=V","Dts=S","Sort=A","Quote=C","QtTyp=Y","Days=T","Per=cd","DtFmt=D","UseDPDF=Y","CshAdjNormal=N","CshAdjAbnormal=N","CapChg=N","cols=4;rows=258")</f>
        <v>34730</v>
      </c>
      <c r="IR3">
        <v>1</v>
      </c>
      <c r="IS3" t="s">
        <v>302</v>
      </c>
      <c r="IT3" t="s">
        <v>302</v>
      </c>
      <c r="IV3" s="1">
        <f>_xll.BDH(IV$1,$B$2:$D$2,"1/1/1995","6/30/2016","Dir=V","Dts=S","Sort=A","Quote=C","QtTyp=Y","Days=T","Per=cd","DtFmt=D","UseDPDF=Y","CshAdjNormal=N","CshAdjAbnormal=N","CapChg=N","cols=4;rows=210")</f>
        <v>36191</v>
      </c>
      <c r="IW3">
        <v>5.23</v>
      </c>
      <c r="IX3" t="s">
        <v>302</v>
      </c>
      <c r="IY3" t="s">
        <v>302</v>
      </c>
      <c r="JA3" s="1">
        <f>_xll.BDH(JA$1,$B$2:$D$2,"1/1/1995","6/30/2016","Dir=V","Dts=S","Sort=A","Quote=C","QtTyp=Y","Days=T","Per=cd","DtFmt=D","UseDPDF=Y","CshAdjNormal=N","CshAdjAbnormal=N","CapChg=N","cols=4;rows=258")</f>
        <v>34730</v>
      </c>
      <c r="JB3">
        <v>626</v>
      </c>
      <c r="JC3" t="s">
        <v>302</v>
      </c>
      <c r="JD3" t="s">
        <v>302</v>
      </c>
      <c r="JF3" s="1">
        <f>_xll.BDH(JF$1,$B$2:$D$2,"1/1/1995","6/30/2016","Dir=V","Dts=S","Sort=A","Quote=C","QtTyp=Y","Days=T","Per=cd","DtFmt=D","UseDPDF=Y","CshAdjNormal=N","CshAdjAbnormal=N","CapChg=N","cols=4;rows=258")</f>
        <v>34730</v>
      </c>
      <c r="JG3">
        <v>1407</v>
      </c>
      <c r="JH3" t="s">
        <v>302</v>
      </c>
      <c r="JI3" t="s">
        <v>302</v>
      </c>
      <c r="JK3" s="1">
        <f>_xll.BDH(JK$1,$B$2:$D$2,"1/1/1995","6/30/2016","Dir=V","Dts=S","Sort=A","Quote=C","QtTyp=Y","Days=T","Per=cd","DtFmt=D","UseDPDF=Y","CshAdjNormal=N","CshAdjAbnormal=N","CapChg=N","cols=4;rows=26")</f>
        <v>41182</v>
      </c>
      <c r="JL3">
        <v>40</v>
      </c>
      <c r="JM3" t="s">
        <v>302</v>
      </c>
      <c r="JN3" t="s">
        <v>302</v>
      </c>
      <c r="JP3" s="1">
        <f>_xll.BDH(JP$1,$B$2:$D$2,"1/1/1995","6/30/2016","Dir=V","Dts=S","Sort=A","Quote=C","QtTyp=Y","Days=T","Per=cd","DtFmt=D","UseDPDF=Y","CshAdjNormal=N","CshAdjAbnormal=N","CapChg=N","cols=4;rows=1121")</f>
        <v>34705</v>
      </c>
      <c r="JQ3">
        <v>27.2</v>
      </c>
      <c r="JR3" t="s">
        <v>302</v>
      </c>
      <c r="JS3" t="s">
        <v>302</v>
      </c>
      <c r="JU3" s="1">
        <f>_xll.BDH(JU$1,$B$2:$D$2,"1/1/1995","6/30/2016","Dir=V","Dts=S","Sort=A","Quote=C","QtTyp=Y","Days=T","Per=cd","DtFmt=D","UseDPDF=Y","CshAdjNormal=N","CshAdjAbnormal=N","CapChg=N","cols=4;rows=185")</f>
        <v>36950</v>
      </c>
      <c r="JV3">
        <v>5.12</v>
      </c>
      <c r="JW3" t="s">
        <v>302</v>
      </c>
      <c r="JX3" t="s">
        <v>302</v>
      </c>
      <c r="JZ3" s="1">
        <f>_xll.BDH(JZ$1,$B$2:$D$2,"1/1/1995","6/30/2016","Dir=V","Dts=S","Sort=A","Quote=C","QtTyp=Y","Days=T","Per=cd","DtFmt=D","UseDPDF=Y","CshAdjNormal=N","CshAdjAbnormal=N","CapChg=N","cols=4;rows=186")</f>
        <v>36922</v>
      </c>
      <c r="KA3">
        <v>12.39</v>
      </c>
      <c r="KB3" t="s">
        <v>302</v>
      </c>
      <c r="KC3" t="s">
        <v>302</v>
      </c>
      <c r="KE3" s="1">
        <f>_xll.BDH(KE$1,$B$2:$D$2,"1/1/1995","6/30/2016","Dir=V","Dts=S","Sort=A","Quote=C","QtTyp=Y","Days=T","Per=cd","DtFmt=D","UseDPDF=Y","CshAdjNormal=N","CshAdjAbnormal=N","CapChg=N","cols=4;rows=198")</f>
        <v>36556</v>
      </c>
      <c r="KF3">
        <v>100</v>
      </c>
      <c r="KG3" t="s">
        <v>302</v>
      </c>
      <c r="KH3" t="s">
        <v>302</v>
      </c>
      <c r="KJ3" s="1">
        <f>_xll.BDH(KJ$1,$B$2:$D$2,"1/1/1995","6/30/2016","Dir=V","Dts=S","Sort=A","Quote=C","QtTyp=Y","Days=T","Per=cd","DtFmt=D","UseDPDF=Y","CshAdjNormal=N","CshAdjAbnormal=N","CapChg=N","cols=4;rows=209")</f>
        <v>36219</v>
      </c>
      <c r="KK3">
        <v>-2.4900000000000002</v>
      </c>
      <c r="KL3" t="s">
        <v>302</v>
      </c>
      <c r="KM3" t="s">
        <v>302</v>
      </c>
      <c r="KO3" s="1">
        <f>_xll.BDH(KO$1,$B$2:$D$2,"1/1/1995","6/30/2016","Dir=V","Dts=S","Sort=A","Quote=C","QtTyp=Y","Days=T","Per=cd","DtFmt=D","UseDPDF=Y","CshAdjNormal=N","CshAdjAbnormal=N","CapChg=N","cols=4;rows=258")</f>
        <v>34730</v>
      </c>
      <c r="KP3">
        <v>13.093</v>
      </c>
      <c r="KQ3" t="s">
        <v>302</v>
      </c>
      <c r="KR3" t="s">
        <v>302</v>
      </c>
      <c r="KT3" s="1">
        <f>_xll.BDH(KT$1,$B$2:$D$2,"1/1/1995","6/30/2016","Dir=V","Dts=S","Sort=A","Quote=C","QtTyp=Y","Days=T","Per=cd","DtFmt=D","UseDPDF=Y","CshAdjNormal=N","CshAdjAbnormal=N","CapChg=N","cols=4;rows=158")</f>
        <v>37287</v>
      </c>
      <c r="KU3">
        <v>54.9</v>
      </c>
      <c r="KV3" t="s">
        <v>302</v>
      </c>
      <c r="KW3" t="s">
        <v>302</v>
      </c>
      <c r="KY3" s="1">
        <f>_xll.BDH(KY$1,$B$2:$D$2,"1/1/1995","6/30/2016","Dir=V","Dts=S","Sort=A","Quote=C","QtTyp=Y","Days=T","Per=cd","DtFmt=D","UseDPDF=Y","CshAdjNormal=N","CshAdjAbnormal=N","CapChg=N","cols=4;rows=26")</f>
        <v>41182</v>
      </c>
      <c r="KZ3">
        <v>40</v>
      </c>
      <c r="LA3" t="s">
        <v>302</v>
      </c>
      <c r="LB3" t="s">
        <v>302</v>
      </c>
      <c r="LD3" s="1">
        <f>_xll.BDH(LD$1,$B$2:$D$2,"1/1/1995","6/30/2016","Dir=V","Dts=S","Sort=A","Quote=C","QtTyp=Y","Days=T","Per=cd","DtFmt=D","UseDPDF=Y","CshAdjNormal=N","CshAdjAbnormal=N","CapChg=N","cols=4;rows=258")</f>
        <v>34730</v>
      </c>
      <c r="LE3">
        <v>0.4</v>
      </c>
      <c r="LF3" t="s">
        <v>302</v>
      </c>
      <c r="LG3" t="s">
        <v>302</v>
      </c>
      <c r="LI3" s="1"/>
      <c r="LN3" s="1"/>
      <c r="LS3" s="1"/>
      <c r="LX3" s="1"/>
      <c r="MC3" s="1"/>
      <c r="MH3" s="1"/>
      <c r="MM3" s="1"/>
      <c r="MR3" s="1"/>
      <c r="MW3" s="1"/>
      <c r="NB3" s="1"/>
      <c r="NG3" s="1"/>
      <c r="NL3" s="1"/>
      <c r="NQ3" s="1"/>
      <c r="NV3" s="1"/>
      <c r="OA3" s="1"/>
      <c r="OF3" s="1"/>
      <c r="OK3" s="1"/>
      <c r="OP3" s="1"/>
      <c r="OU3" s="1"/>
      <c r="OZ3" s="1"/>
      <c r="PE3" s="1"/>
      <c r="PJ3" s="1"/>
      <c r="PO3" s="1"/>
      <c r="PT3" s="1"/>
      <c r="PY3" s="1"/>
      <c r="QD3" s="1"/>
      <c r="QI3" s="1"/>
    </row>
    <row r="4" spans="1:451" x14ac:dyDescent="0.25">
      <c r="A4" s="1">
        <v>34758</v>
      </c>
      <c r="B4">
        <v>5.4</v>
      </c>
      <c r="C4" t="s">
        <v>302</v>
      </c>
      <c r="D4" t="s">
        <v>302</v>
      </c>
      <c r="F4" s="1">
        <v>34758</v>
      </c>
      <c r="G4">
        <v>55.1</v>
      </c>
      <c r="H4" t="s">
        <v>302</v>
      </c>
      <c r="I4" t="s">
        <v>302</v>
      </c>
      <c r="K4" s="1">
        <v>34758</v>
      </c>
      <c r="L4">
        <v>99.38</v>
      </c>
      <c r="M4" t="s">
        <v>302</v>
      </c>
      <c r="N4" t="s">
        <v>302</v>
      </c>
      <c r="P4" s="1">
        <v>41090</v>
      </c>
      <c r="Q4" t="s">
        <v>302</v>
      </c>
      <c r="R4">
        <v>20120702</v>
      </c>
      <c r="S4" t="s">
        <v>302</v>
      </c>
      <c r="U4" s="1">
        <v>34758</v>
      </c>
      <c r="V4">
        <v>0</v>
      </c>
      <c r="W4" t="s">
        <v>302</v>
      </c>
      <c r="X4" t="s">
        <v>302</v>
      </c>
      <c r="Z4" s="1">
        <v>34758</v>
      </c>
      <c r="AA4">
        <v>55.1</v>
      </c>
      <c r="AB4" t="s">
        <v>302</v>
      </c>
      <c r="AC4" t="s">
        <v>302</v>
      </c>
      <c r="AE4" s="1">
        <v>34758</v>
      </c>
      <c r="AF4">
        <v>99.38</v>
      </c>
      <c r="AG4" t="s">
        <v>302</v>
      </c>
      <c r="AH4" t="s">
        <v>302</v>
      </c>
      <c r="AJ4" s="1">
        <v>41090</v>
      </c>
      <c r="AK4" t="s">
        <v>302</v>
      </c>
      <c r="AL4">
        <v>20120702</v>
      </c>
      <c r="AM4" t="s">
        <v>302</v>
      </c>
      <c r="AO4" s="1">
        <v>34758</v>
      </c>
      <c r="AP4">
        <v>0</v>
      </c>
      <c r="AQ4" t="s">
        <v>302</v>
      </c>
      <c r="AR4" t="s">
        <v>302</v>
      </c>
      <c r="AT4" s="1">
        <v>34758</v>
      </c>
      <c r="AU4">
        <v>-0.12</v>
      </c>
      <c r="AV4" t="s">
        <v>302</v>
      </c>
      <c r="AW4" t="s">
        <v>302</v>
      </c>
      <c r="AY4" s="1">
        <v>40209</v>
      </c>
      <c r="AZ4">
        <v>0.9</v>
      </c>
      <c r="BA4" t="s">
        <v>302</v>
      </c>
      <c r="BB4" t="s">
        <v>302</v>
      </c>
      <c r="BD4" s="1">
        <v>34758</v>
      </c>
      <c r="BE4">
        <v>0.3</v>
      </c>
      <c r="BF4" t="s">
        <v>302</v>
      </c>
      <c r="BG4" t="s">
        <v>302</v>
      </c>
      <c r="BI4" s="1">
        <v>34758</v>
      </c>
      <c r="BJ4">
        <v>-1.6</v>
      </c>
      <c r="BK4" t="s">
        <v>302</v>
      </c>
      <c r="BL4" t="s">
        <v>302</v>
      </c>
      <c r="BN4" s="1">
        <v>34758</v>
      </c>
      <c r="BO4">
        <v>95.1</v>
      </c>
      <c r="BP4" t="s">
        <v>302</v>
      </c>
      <c r="BQ4" t="s">
        <v>302</v>
      </c>
      <c r="BS4" s="1">
        <v>37134</v>
      </c>
      <c r="BT4">
        <v>-8.01</v>
      </c>
      <c r="BU4" t="s">
        <v>302</v>
      </c>
      <c r="BV4" t="s">
        <v>302</v>
      </c>
      <c r="BX4" s="1">
        <v>35673</v>
      </c>
      <c r="BY4">
        <v>62</v>
      </c>
      <c r="BZ4" t="s">
        <v>302</v>
      </c>
      <c r="CA4" t="s">
        <v>302</v>
      </c>
      <c r="CC4" s="1">
        <v>41517</v>
      </c>
      <c r="CD4">
        <v>56</v>
      </c>
      <c r="CE4" t="s">
        <v>302</v>
      </c>
      <c r="CF4" t="s">
        <v>302</v>
      </c>
      <c r="CH4" s="1">
        <v>41517</v>
      </c>
      <c r="CI4">
        <v>56.7</v>
      </c>
      <c r="CJ4" t="s">
        <v>302</v>
      </c>
      <c r="CK4" t="s">
        <v>302</v>
      </c>
      <c r="CM4" s="1">
        <v>38199</v>
      </c>
      <c r="CN4">
        <v>39.6</v>
      </c>
      <c r="CO4" t="s">
        <v>302</v>
      </c>
      <c r="CP4" t="s">
        <v>302</v>
      </c>
      <c r="CR4" s="1">
        <v>34758</v>
      </c>
      <c r="CS4">
        <v>81.7</v>
      </c>
      <c r="CT4" t="s">
        <v>302</v>
      </c>
      <c r="CU4" t="s">
        <v>302</v>
      </c>
      <c r="CW4" s="1">
        <v>34758</v>
      </c>
      <c r="CX4">
        <v>13</v>
      </c>
      <c r="CY4" t="s">
        <v>302</v>
      </c>
      <c r="CZ4" t="s">
        <v>302</v>
      </c>
      <c r="DB4" s="1">
        <v>34758</v>
      </c>
      <c r="DC4">
        <v>9.1999999999999993</v>
      </c>
      <c r="DD4" t="s">
        <v>302</v>
      </c>
      <c r="DE4" t="s">
        <v>302</v>
      </c>
      <c r="DG4" s="1">
        <v>34880</v>
      </c>
      <c r="DH4">
        <v>2.2999999999999998</v>
      </c>
      <c r="DI4" t="s">
        <v>302</v>
      </c>
      <c r="DJ4" t="s">
        <v>302</v>
      </c>
      <c r="DL4" s="1">
        <v>34758</v>
      </c>
      <c r="DM4">
        <v>64.3</v>
      </c>
      <c r="DN4" t="s">
        <v>302</v>
      </c>
      <c r="DO4" t="s">
        <v>302</v>
      </c>
      <c r="DQ4" s="1">
        <v>40359</v>
      </c>
      <c r="DR4">
        <v>-0.1</v>
      </c>
      <c r="DS4" t="s">
        <v>302</v>
      </c>
      <c r="DT4" t="s">
        <v>302</v>
      </c>
      <c r="DV4" s="1">
        <v>40543</v>
      </c>
      <c r="DW4">
        <v>2.8</v>
      </c>
      <c r="DX4" t="s">
        <v>302</v>
      </c>
      <c r="DY4" t="s">
        <v>302</v>
      </c>
      <c r="EA4" s="1">
        <v>40543</v>
      </c>
      <c r="EB4">
        <v>2.4</v>
      </c>
      <c r="EC4" t="s">
        <v>302</v>
      </c>
      <c r="ED4" t="s">
        <v>302</v>
      </c>
      <c r="EF4" s="1">
        <v>34707</v>
      </c>
      <c r="EG4">
        <v>44</v>
      </c>
      <c r="EH4" t="s">
        <v>302</v>
      </c>
      <c r="EI4" t="s">
        <v>302</v>
      </c>
      <c r="EK4" s="1">
        <v>34758</v>
      </c>
      <c r="EL4">
        <v>-0.24260000000000001</v>
      </c>
      <c r="EM4" t="s">
        <v>302</v>
      </c>
      <c r="EN4" t="s">
        <v>302</v>
      </c>
      <c r="EP4" s="1">
        <v>34758</v>
      </c>
      <c r="EQ4">
        <v>0.15</v>
      </c>
      <c r="ER4" t="s">
        <v>302</v>
      </c>
      <c r="ES4" t="s">
        <v>302</v>
      </c>
      <c r="EU4" s="1">
        <v>34850</v>
      </c>
      <c r="EV4">
        <v>37</v>
      </c>
      <c r="EW4" t="s">
        <v>302</v>
      </c>
      <c r="EX4" t="s">
        <v>302</v>
      </c>
      <c r="EZ4" s="1">
        <v>36129</v>
      </c>
      <c r="FA4">
        <v>48</v>
      </c>
      <c r="FB4" t="s">
        <v>302</v>
      </c>
      <c r="FC4" t="s">
        <v>302</v>
      </c>
      <c r="FE4" s="1">
        <v>38868</v>
      </c>
      <c r="FF4">
        <v>-0.1</v>
      </c>
      <c r="FG4" t="s">
        <v>302</v>
      </c>
      <c r="FH4" t="s">
        <v>302</v>
      </c>
      <c r="FJ4" s="1">
        <v>39202</v>
      </c>
      <c r="FK4">
        <v>3.1</v>
      </c>
      <c r="FL4" t="s">
        <v>302</v>
      </c>
      <c r="FM4" t="s">
        <v>302</v>
      </c>
      <c r="FO4" s="1">
        <v>38960</v>
      </c>
      <c r="FP4" t="s">
        <v>302</v>
      </c>
      <c r="FQ4">
        <v>20060711</v>
      </c>
      <c r="FR4" t="s">
        <v>302</v>
      </c>
      <c r="FT4" s="1">
        <v>37134</v>
      </c>
      <c r="FU4">
        <v>1</v>
      </c>
      <c r="FV4" t="s">
        <v>302</v>
      </c>
      <c r="FW4" t="s">
        <v>302</v>
      </c>
      <c r="FY4" s="1">
        <v>34758</v>
      </c>
      <c r="FZ4">
        <v>52.9</v>
      </c>
      <c r="GA4" t="s">
        <v>302</v>
      </c>
      <c r="GB4" t="s">
        <v>302</v>
      </c>
      <c r="GD4" s="1">
        <v>34758</v>
      </c>
      <c r="GE4">
        <v>-1.4729999999999999</v>
      </c>
      <c r="GF4" t="s">
        <v>302</v>
      </c>
      <c r="GG4" t="s">
        <v>302</v>
      </c>
      <c r="GI4" s="1">
        <v>36950</v>
      </c>
      <c r="GJ4">
        <v>-166</v>
      </c>
      <c r="GK4" t="s">
        <v>302</v>
      </c>
      <c r="GL4" t="s">
        <v>302</v>
      </c>
      <c r="GN4" s="1">
        <v>34758</v>
      </c>
      <c r="GO4">
        <v>81.7</v>
      </c>
      <c r="GP4" t="s">
        <v>302</v>
      </c>
      <c r="GQ4" t="s">
        <v>302</v>
      </c>
      <c r="GS4" s="1">
        <v>38960</v>
      </c>
      <c r="GT4" t="s">
        <v>302</v>
      </c>
      <c r="GU4">
        <v>20060711</v>
      </c>
      <c r="GV4" t="s">
        <v>302</v>
      </c>
      <c r="GX4" s="1">
        <v>34758</v>
      </c>
      <c r="GY4">
        <v>1.9</v>
      </c>
      <c r="GZ4" t="s">
        <v>302</v>
      </c>
      <c r="HA4" t="s">
        <v>302</v>
      </c>
      <c r="HC4" s="1">
        <v>34758</v>
      </c>
      <c r="HD4">
        <v>-2.4</v>
      </c>
      <c r="HE4" t="s">
        <v>302</v>
      </c>
      <c r="HF4" t="s">
        <v>302</v>
      </c>
      <c r="HH4" s="1">
        <v>34758</v>
      </c>
      <c r="HI4" s="1">
        <v>2.2999999999999998</v>
      </c>
      <c r="HJ4" t="s">
        <v>302</v>
      </c>
      <c r="HK4" t="s">
        <v>302</v>
      </c>
      <c r="HM4" s="1">
        <v>34758</v>
      </c>
      <c r="HN4">
        <v>-2.2000000000000002</v>
      </c>
      <c r="HO4" t="s">
        <v>302</v>
      </c>
      <c r="HP4" t="s">
        <v>302</v>
      </c>
      <c r="HR4" s="1">
        <v>34758</v>
      </c>
      <c r="HS4" s="1">
        <v>0.8</v>
      </c>
      <c r="HT4" t="s">
        <v>302</v>
      </c>
      <c r="HU4" t="s">
        <v>302</v>
      </c>
      <c r="HW4" s="1">
        <v>34758</v>
      </c>
      <c r="HX4">
        <v>14.5</v>
      </c>
      <c r="HY4" t="s">
        <v>302</v>
      </c>
      <c r="HZ4" t="s">
        <v>302</v>
      </c>
      <c r="IB4" s="1">
        <v>34758</v>
      </c>
      <c r="IC4" s="1">
        <v>12.4</v>
      </c>
      <c r="ID4" t="s">
        <v>302</v>
      </c>
      <c r="IE4" t="s">
        <v>302</v>
      </c>
      <c r="IG4" s="1">
        <v>34758</v>
      </c>
      <c r="IH4">
        <v>-2.2000000000000002</v>
      </c>
      <c r="II4" t="s">
        <v>302</v>
      </c>
      <c r="IJ4" t="s">
        <v>302</v>
      </c>
      <c r="IL4" s="1">
        <v>34758</v>
      </c>
      <c r="IM4" s="1">
        <v>1316</v>
      </c>
      <c r="IN4" t="s">
        <v>302</v>
      </c>
      <c r="IO4" t="s">
        <v>302</v>
      </c>
      <c r="IQ4" s="1">
        <v>34758</v>
      </c>
      <c r="IR4">
        <v>0.8</v>
      </c>
      <c r="IS4" t="s">
        <v>302</v>
      </c>
      <c r="IT4" t="s">
        <v>302</v>
      </c>
      <c r="IV4" s="1">
        <v>36219</v>
      </c>
      <c r="IW4">
        <v>5.0999999999999996</v>
      </c>
      <c r="IX4" t="s">
        <v>302</v>
      </c>
      <c r="IY4" t="s">
        <v>302</v>
      </c>
      <c r="JA4" s="1">
        <v>34758</v>
      </c>
      <c r="JB4">
        <v>559</v>
      </c>
      <c r="JC4" t="s">
        <v>302</v>
      </c>
      <c r="JD4" t="s">
        <v>302</v>
      </c>
      <c r="JF4" s="1">
        <v>34758</v>
      </c>
      <c r="JG4">
        <v>1316</v>
      </c>
      <c r="JH4" t="s">
        <v>302</v>
      </c>
      <c r="JI4" t="s">
        <v>302</v>
      </c>
      <c r="JK4" s="1">
        <v>41213</v>
      </c>
      <c r="JL4">
        <v>40</v>
      </c>
      <c r="JM4" t="s">
        <v>302</v>
      </c>
      <c r="JN4" t="s">
        <v>302</v>
      </c>
      <c r="JP4" s="1">
        <v>34712</v>
      </c>
      <c r="JQ4">
        <v>-1.1000000000000001</v>
      </c>
      <c r="JR4" t="s">
        <v>302</v>
      </c>
      <c r="JS4" t="s">
        <v>302</v>
      </c>
      <c r="JU4" s="1">
        <v>36981</v>
      </c>
      <c r="JV4">
        <v>-4.6899999999999995</v>
      </c>
      <c r="JW4" t="s">
        <v>302</v>
      </c>
      <c r="JX4" t="s">
        <v>302</v>
      </c>
      <c r="JZ4" s="1">
        <v>36950</v>
      </c>
      <c r="KA4" s="1">
        <v>12.22</v>
      </c>
      <c r="KB4" t="s">
        <v>302</v>
      </c>
      <c r="KC4" t="s">
        <v>302</v>
      </c>
      <c r="KE4" s="1">
        <v>36585</v>
      </c>
      <c r="KF4">
        <v>100.76</v>
      </c>
      <c r="KG4" t="s">
        <v>302</v>
      </c>
      <c r="KH4" t="s">
        <v>302</v>
      </c>
      <c r="KJ4" s="1">
        <v>36250</v>
      </c>
      <c r="KK4" s="1">
        <v>0.98</v>
      </c>
      <c r="KL4" t="s">
        <v>302</v>
      </c>
      <c r="KM4" t="s">
        <v>302</v>
      </c>
      <c r="KO4" s="1">
        <v>34758</v>
      </c>
      <c r="KP4">
        <v>8.1639999999999997</v>
      </c>
      <c r="KQ4" t="s">
        <v>302</v>
      </c>
      <c r="KR4" t="s">
        <v>302</v>
      </c>
      <c r="KT4" s="1">
        <v>37315</v>
      </c>
      <c r="KU4" s="1">
        <v>55.1</v>
      </c>
      <c r="KV4" t="s">
        <v>302</v>
      </c>
      <c r="KW4" t="s">
        <v>302</v>
      </c>
      <c r="KY4" s="1">
        <v>41213</v>
      </c>
      <c r="KZ4">
        <v>40</v>
      </c>
      <c r="LA4" t="s">
        <v>302</v>
      </c>
      <c r="LB4" t="s">
        <v>302</v>
      </c>
      <c r="LD4" s="1">
        <v>34758</v>
      </c>
      <c r="LE4" s="1">
        <v>0.4</v>
      </c>
      <c r="LF4" t="s">
        <v>302</v>
      </c>
      <c r="LG4" t="s">
        <v>302</v>
      </c>
      <c r="LN4" s="1"/>
      <c r="LO4" s="1"/>
      <c r="LX4" s="1"/>
      <c r="LY4" s="1"/>
      <c r="MH4" s="1"/>
      <c r="MI4" s="1"/>
      <c r="MR4" s="1"/>
      <c r="MS4" s="1"/>
      <c r="MW4" s="1"/>
      <c r="NC4" s="1"/>
      <c r="NG4" s="1"/>
      <c r="NM4" s="1"/>
      <c r="NQ4" s="1"/>
      <c r="NW4" s="1"/>
      <c r="OA4" s="1"/>
      <c r="OB4" s="1"/>
      <c r="OK4" s="1"/>
      <c r="OL4" s="1"/>
      <c r="OU4" s="1"/>
      <c r="PE4" s="1"/>
      <c r="PO4" s="1"/>
      <c r="PY4" s="1"/>
      <c r="QI4" s="1"/>
    </row>
    <row r="5" spans="1:451" x14ac:dyDescent="0.25">
      <c r="A5" s="1">
        <v>34789</v>
      </c>
      <c r="B5">
        <v>5.4</v>
      </c>
      <c r="C5" t="s">
        <v>302</v>
      </c>
      <c r="D5" t="s">
        <v>302</v>
      </c>
      <c r="F5" s="1">
        <v>34789</v>
      </c>
      <c r="G5">
        <v>52.1</v>
      </c>
      <c r="H5" t="s">
        <v>302</v>
      </c>
      <c r="I5" t="s">
        <v>302</v>
      </c>
      <c r="K5" s="1">
        <v>34789</v>
      </c>
      <c r="L5">
        <v>100.18</v>
      </c>
      <c r="M5" t="s">
        <v>302</v>
      </c>
      <c r="N5" t="s">
        <v>302</v>
      </c>
      <c r="P5" s="1">
        <v>41121</v>
      </c>
      <c r="Q5" t="s">
        <v>302</v>
      </c>
      <c r="R5">
        <v>20120801</v>
      </c>
      <c r="S5" t="s">
        <v>302</v>
      </c>
      <c r="U5" s="1">
        <v>34789</v>
      </c>
      <c r="V5">
        <v>0</v>
      </c>
      <c r="W5" t="s">
        <v>302</v>
      </c>
      <c r="X5" t="s">
        <v>302</v>
      </c>
      <c r="Z5" s="1">
        <v>34789</v>
      </c>
      <c r="AA5">
        <v>52.1</v>
      </c>
      <c r="AB5" t="s">
        <v>302</v>
      </c>
      <c r="AC5" t="s">
        <v>302</v>
      </c>
      <c r="AE5" s="1">
        <v>34789</v>
      </c>
      <c r="AF5">
        <v>100.18</v>
      </c>
      <c r="AG5" t="s">
        <v>302</v>
      </c>
      <c r="AH5" t="s">
        <v>302</v>
      </c>
      <c r="AJ5" s="1">
        <v>41121</v>
      </c>
      <c r="AK5" t="s">
        <v>302</v>
      </c>
      <c r="AL5">
        <v>20120801</v>
      </c>
      <c r="AM5" t="s">
        <v>302</v>
      </c>
      <c r="AO5" s="1">
        <v>34789</v>
      </c>
      <c r="AP5">
        <v>0</v>
      </c>
      <c r="AQ5" t="s">
        <v>302</v>
      </c>
      <c r="AR5" t="s">
        <v>302</v>
      </c>
      <c r="AT5" s="1">
        <v>34789</v>
      </c>
      <c r="AU5">
        <v>0.14000000000000001</v>
      </c>
      <c r="AV5" t="s">
        <v>302</v>
      </c>
      <c r="AW5" t="s">
        <v>302</v>
      </c>
      <c r="AY5" s="1">
        <v>40237</v>
      </c>
      <c r="AZ5">
        <v>-0.2</v>
      </c>
      <c r="BA5" t="s">
        <v>302</v>
      </c>
      <c r="BB5" t="s">
        <v>302</v>
      </c>
      <c r="BD5" s="1">
        <v>34789</v>
      </c>
      <c r="BE5">
        <v>0.2</v>
      </c>
      <c r="BF5" t="s">
        <v>302</v>
      </c>
      <c r="BG5" t="s">
        <v>302</v>
      </c>
      <c r="BI5" s="1">
        <v>34789</v>
      </c>
      <c r="BJ5">
        <v>0.9</v>
      </c>
      <c r="BK5" t="s">
        <v>302</v>
      </c>
      <c r="BL5" t="s">
        <v>302</v>
      </c>
      <c r="BN5" s="1">
        <v>34789</v>
      </c>
      <c r="BO5">
        <v>90.3</v>
      </c>
      <c r="BP5" t="s">
        <v>302</v>
      </c>
      <c r="BQ5" t="s">
        <v>302</v>
      </c>
      <c r="BS5" s="1">
        <v>37164</v>
      </c>
      <c r="BT5">
        <v>-12.5</v>
      </c>
      <c r="BU5" t="s">
        <v>302</v>
      </c>
      <c r="BV5" t="s">
        <v>302</v>
      </c>
      <c r="BX5" s="1">
        <v>35703</v>
      </c>
      <c r="BY5">
        <v>56.2</v>
      </c>
      <c r="BZ5" t="s">
        <v>302</v>
      </c>
      <c r="CA5" t="s">
        <v>302</v>
      </c>
      <c r="CC5" s="1">
        <v>41547</v>
      </c>
      <c r="CD5">
        <v>57.3</v>
      </c>
      <c r="CE5" t="s">
        <v>302</v>
      </c>
      <c r="CF5" t="s">
        <v>302</v>
      </c>
      <c r="CH5" s="1">
        <v>41547</v>
      </c>
      <c r="CI5">
        <v>57.7</v>
      </c>
      <c r="CJ5" t="s">
        <v>302</v>
      </c>
      <c r="CK5" t="s">
        <v>302</v>
      </c>
      <c r="CM5" s="1">
        <v>38230</v>
      </c>
      <c r="CN5">
        <v>37.4</v>
      </c>
      <c r="CO5" t="s">
        <v>302</v>
      </c>
      <c r="CP5" t="s">
        <v>302</v>
      </c>
      <c r="CR5" s="1">
        <v>34789</v>
      </c>
      <c r="CS5">
        <v>78.900000000000006</v>
      </c>
      <c r="CT5" t="s">
        <v>302</v>
      </c>
      <c r="CU5" t="s">
        <v>302</v>
      </c>
      <c r="CW5" s="1">
        <v>34789</v>
      </c>
      <c r="CX5">
        <v>3</v>
      </c>
      <c r="CY5" t="s">
        <v>302</v>
      </c>
      <c r="CZ5" t="s">
        <v>302</v>
      </c>
      <c r="DB5" s="1">
        <v>34789</v>
      </c>
      <c r="DC5">
        <v>2</v>
      </c>
      <c r="DD5" t="s">
        <v>302</v>
      </c>
      <c r="DE5" t="s">
        <v>302</v>
      </c>
      <c r="DG5" s="1">
        <v>34972</v>
      </c>
      <c r="DH5">
        <v>1.9</v>
      </c>
      <c r="DI5" t="s">
        <v>302</v>
      </c>
      <c r="DJ5" t="s">
        <v>302</v>
      </c>
      <c r="DL5" s="1">
        <v>34789</v>
      </c>
      <c r="DM5">
        <v>56.3</v>
      </c>
      <c r="DN5" t="s">
        <v>302</v>
      </c>
      <c r="DO5" t="s">
        <v>302</v>
      </c>
      <c r="DQ5" s="1">
        <v>40390</v>
      </c>
      <c r="DR5">
        <v>0.2</v>
      </c>
      <c r="DS5" t="s">
        <v>302</v>
      </c>
      <c r="DT5" t="s">
        <v>302</v>
      </c>
      <c r="DV5" s="1">
        <v>40574</v>
      </c>
      <c r="DW5">
        <v>2.4</v>
      </c>
      <c r="DX5" t="s">
        <v>302</v>
      </c>
      <c r="DY5" t="s">
        <v>302</v>
      </c>
      <c r="EA5" s="1">
        <v>40574</v>
      </c>
      <c r="EB5">
        <v>2.7</v>
      </c>
      <c r="EC5" t="s">
        <v>302</v>
      </c>
      <c r="ED5" t="s">
        <v>302</v>
      </c>
      <c r="EF5" s="1">
        <v>34714</v>
      </c>
      <c r="EG5">
        <v>43</v>
      </c>
      <c r="EH5" t="s">
        <v>302</v>
      </c>
      <c r="EI5" t="s">
        <v>302</v>
      </c>
      <c r="EK5" s="1">
        <v>34789</v>
      </c>
      <c r="EL5">
        <v>-7.51E-2</v>
      </c>
      <c r="EM5" t="s">
        <v>302</v>
      </c>
      <c r="EN5" t="s">
        <v>302</v>
      </c>
      <c r="EP5" s="1">
        <v>34789</v>
      </c>
      <c r="EQ5">
        <v>0.24</v>
      </c>
      <c r="ER5" t="s">
        <v>302</v>
      </c>
      <c r="ES5" t="s">
        <v>302</v>
      </c>
      <c r="EU5" s="1">
        <v>34880</v>
      </c>
      <c r="EV5">
        <v>38.5</v>
      </c>
      <c r="EW5" t="s">
        <v>302</v>
      </c>
      <c r="EX5" t="s">
        <v>302</v>
      </c>
      <c r="EZ5" s="1">
        <v>36160</v>
      </c>
      <c r="FA5">
        <v>42</v>
      </c>
      <c r="FB5" t="s">
        <v>302</v>
      </c>
      <c r="FC5" t="s">
        <v>302</v>
      </c>
      <c r="FE5" s="1">
        <v>38898</v>
      </c>
      <c r="FF5">
        <v>0.5</v>
      </c>
      <c r="FG5" t="s">
        <v>302</v>
      </c>
      <c r="FH5" t="s">
        <v>302</v>
      </c>
      <c r="FJ5" s="1">
        <v>39233</v>
      </c>
      <c r="FK5">
        <v>3.5</v>
      </c>
      <c r="FL5" t="s">
        <v>302</v>
      </c>
      <c r="FM5" t="s">
        <v>302</v>
      </c>
      <c r="FO5" s="1"/>
      <c r="FT5" s="1">
        <v>37164</v>
      </c>
      <c r="FU5">
        <v>-11</v>
      </c>
      <c r="FV5" t="s">
        <v>302</v>
      </c>
      <c r="FW5" t="s">
        <v>302</v>
      </c>
      <c r="FY5" s="1">
        <v>34789</v>
      </c>
      <c r="FZ5">
        <v>59.9</v>
      </c>
      <c r="GA5" t="s">
        <v>302</v>
      </c>
      <c r="GB5" t="s">
        <v>302</v>
      </c>
      <c r="GD5" s="1">
        <v>34789</v>
      </c>
      <c r="GE5">
        <v>0.78700000000000003</v>
      </c>
      <c r="GF5" t="s">
        <v>302</v>
      </c>
      <c r="GG5" t="s">
        <v>302</v>
      </c>
      <c r="GI5" s="1">
        <v>36981</v>
      </c>
      <c r="GJ5">
        <v>148</v>
      </c>
      <c r="GK5" t="s">
        <v>302</v>
      </c>
      <c r="GL5" t="s">
        <v>302</v>
      </c>
      <c r="GN5" s="1">
        <v>34789</v>
      </c>
      <c r="GO5">
        <v>78.900000000000006</v>
      </c>
      <c r="GP5" t="s">
        <v>302</v>
      </c>
      <c r="GQ5" t="s">
        <v>302</v>
      </c>
      <c r="GX5" s="1">
        <v>34789</v>
      </c>
      <c r="GY5">
        <v>-1</v>
      </c>
      <c r="GZ5" t="s">
        <v>302</v>
      </c>
      <c r="HA5" t="s">
        <v>302</v>
      </c>
      <c r="HC5" s="1">
        <v>34789</v>
      </c>
      <c r="HD5">
        <v>-0.2</v>
      </c>
      <c r="HE5" t="s">
        <v>302</v>
      </c>
      <c r="HF5" t="s">
        <v>302</v>
      </c>
      <c r="HH5" s="1">
        <v>34789</v>
      </c>
      <c r="HI5" s="1">
        <v>-0.6</v>
      </c>
      <c r="HJ5" t="s">
        <v>302</v>
      </c>
      <c r="HK5" t="s">
        <v>302</v>
      </c>
      <c r="HM5" s="1">
        <v>34789</v>
      </c>
      <c r="HN5">
        <v>0.2</v>
      </c>
      <c r="HO5" t="s">
        <v>302</v>
      </c>
      <c r="HP5" t="s">
        <v>302</v>
      </c>
      <c r="HR5" s="1">
        <v>34789</v>
      </c>
      <c r="HS5" s="1">
        <v>1.1000000000000001</v>
      </c>
      <c r="HT5" t="s">
        <v>302</v>
      </c>
      <c r="HU5" t="s">
        <v>302</v>
      </c>
      <c r="HW5" s="1">
        <v>34789</v>
      </c>
      <c r="HX5">
        <v>14.9</v>
      </c>
      <c r="HY5" t="s">
        <v>302</v>
      </c>
      <c r="HZ5" t="s">
        <v>302</v>
      </c>
      <c r="IB5" s="1">
        <v>34789</v>
      </c>
      <c r="IC5" s="1">
        <v>12.9</v>
      </c>
      <c r="ID5" t="s">
        <v>302</v>
      </c>
      <c r="IE5" t="s">
        <v>302</v>
      </c>
      <c r="IG5" s="1">
        <v>34789</v>
      </c>
      <c r="IH5">
        <v>-2.2000000000000002</v>
      </c>
      <c r="II5" t="s">
        <v>302</v>
      </c>
      <c r="IJ5" t="s">
        <v>302</v>
      </c>
      <c r="IL5" s="1">
        <v>34789</v>
      </c>
      <c r="IM5" s="1">
        <v>1249</v>
      </c>
      <c r="IN5" t="s">
        <v>302</v>
      </c>
      <c r="IO5" t="s">
        <v>302</v>
      </c>
      <c r="IQ5" s="1">
        <v>34789</v>
      </c>
      <c r="IR5">
        <v>0.9</v>
      </c>
      <c r="IS5" t="s">
        <v>302</v>
      </c>
      <c r="IT5" t="s">
        <v>302</v>
      </c>
      <c r="IV5" s="1">
        <v>36250</v>
      </c>
      <c r="IW5">
        <v>5.15</v>
      </c>
      <c r="IX5" t="s">
        <v>302</v>
      </c>
      <c r="IY5" t="s">
        <v>302</v>
      </c>
      <c r="JA5" s="1">
        <v>34789</v>
      </c>
      <c r="JB5">
        <v>616</v>
      </c>
      <c r="JC5" t="s">
        <v>302</v>
      </c>
      <c r="JD5" t="s">
        <v>302</v>
      </c>
      <c r="JF5" s="1">
        <v>34789</v>
      </c>
      <c r="JG5">
        <v>1249</v>
      </c>
      <c r="JH5" t="s">
        <v>302</v>
      </c>
      <c r="JI5" t="s">
        <v>302</v>
      </c>
      <c r="JK5" s="1">
        <v>41243</v>
      </c>
      <c r="JL5">
        <v>40</v>
      </c>
      <c r="JM5" t="s">
        <v>302</v>
      </c>
      <c r="JN5" t="s">
        <v>302</v>
      </c>
      <c r="JP5" s="1">
        <v>34719</v>
      </c>
      <c r="JQ5">
        <v>5.0999999999999996</v>
      </c>
      <c r="JR5" t="s">
        <v>302</v>
      </c>
      <c r="JS5" t="s">
        <v>302</v>
      </c>
      <c r="JU5" s="1">
        <v>37011</v>
      </c>
      <c r="JV5">
        <v>-2.95</v>
      </c>
      <c r="JW5" t="s">
        <v>302</v>
      </c>
      <c r="JX5" t="s">
        <v>302</v>
      </c>
      <c r="JZ5" s="1">
        <v>36981</v>
      </c>
      <c r="KA5" s="1">
        <v>11.96</v>
      </c>
      <c r="KB5" t="s">
        <v>302</v>
      </c>
      <c r="KC5" t="s">
        <v>302</v>
      </c>
      <c r="KE5" s="1">
        <v>36616</v>
      </c>
      <c r="KF5">
        <v>101.95</v>
      </c>
      <c r="KG5" t="s">
        <v>302</v>
      </c>
      <c r="KH5" t="s">
        <v>302</v>
      </c>
      <c r="KJ5" s="1">
        <v>36280</v>
      </c>
      <c r="KK5" s="1">
        <v>-1.3599999999999999</v>
      </c>
      <c r="KL5" t="s">
        <v>302</v>
      </c>
      <c r="KM5" t="s">
        <v>302</v>
      </c>
      <c r="KO5" s="1">
        <v>34789</v>
      </c>
      <c r="KP5">
        <v>15.073</v>
      </c>
      <c r="KQ5" t="s">
        <v>302</v>
      </c>
      <c r="KR5" t="s">
        <v>302</v>
      </c>
      <c r="KT5" s="1">
        <v>37346</v>
      </c>
      <c r="KU5" s="1">
        <v>55.2</v>
      </c>
      <c r="KV5" t="s">
        <v>302</v>
      </c>
      <c r="KW5" t="s">
        <v>302</v>
      </c>
      <c r="KY5" s="1">
        <v>41243</v>
      </c>
      <c r="KZ5">
        <v>40</v>
      </c>
      <c r="LA5" t="s">
        <v>302</v>
      </c>
      <c r="LB5" t="s">
        <v>302</v>
      </c>
      <c r="LD5" s="1">
        <v>34789</v>
      </c>
      <c r="LE5" s="1">
        <v>-0.1</v>
      </c>
      <c r="LF5" t="s">
        <v>302</v>
      </c>
      <c r="LG5" t="s">
        <v>302</v>
      </c>
      <c r="LN5" s="1"/>
      <c r="LO5" s="1"/>
      <c r="LX5" s="1"/>
      <c r="LY5" s="1"/>
      <c r="MH5" s="1"/>
      <c r="MI5" s="1"/>
      <c r="MR5" s="1"/>
      <c r="MS5" s="1"/>
      <c r="MW5" s="1"/>
      <c r="NC5" s="1"/>
      <c r="NG5" s="1"/>
      <c r="NM5" s="1"/>
      <c r="NQ5" s="1"/>
      <c r="NW5" s="1"/>
      <c r="OA5" s="1"/>
      <c r="OB5" s="1"/>
      <c r="OK5" s="1"/>
      <c r="OL5" s="1"/>
      <c r="OU5" s="1"/>
      <c r="PE5" s="1"/>
      <c r="PO5" s="1"/>
      <c r="PY5" s="1"/>
      <c r="QI5" s="1"/>
    </row>
    <row r="6" spans="1:451" x14ac:dyDescent="0.25">
      <c r="A6" s="1">
        <v>34819</v>
      </c>
      <c r="B6">
        <v>5.8</v>
      </c>
      <c r="C6" t="s">
        <v>302</v>
      </c>
      <c r="D6" t="s">
        <v>302</v>
      </c>
      <c r="F6" s="1">
        <v>34819</v>
      </c>
      <c r="G6">
        <v>51.5</v>
      </c>
      <c r="H6" t="s">
        <v>302</v>
      </c>
      <c r="I6" t="s">
        <v>302</v>
      </c>
      <c r="K6" s="1">
        <v>34819</v>
      </c>
      <c r="L6">
        <v>104.64</v>
      </c>
      <c r="M6" t="s">
        <v>302</v>
      </c>
      <c r="N6" t="s">
        <v>302</v>
      </c>
      <c r="P6" s="1">
        <v>41152</v>
      </c>
      <c r="Q6" t="s">
        <v>302</v>
      </c>
      <c r="R6">
        <v>20120904</v>
      </c>
      <c r="S6" t="s">
        <v>302</v>
      </c>
      <c r="U6" s="1">
        <v>34819</v>
      </c>
      <c r="V6">
        <v>-0.1</v>
      </c>
      <c r="W6" t="s">
        <v>302</v>
      </c>
      <c r="X6" t="s">
        <v>302</v>
      </c>
      <c r="Z6" s="1">
        <v>34819</v>
      </c>
      <c r="AA6">
        <v>51.5</v>
      </c>
      <c r="AB6" t="s">
        <v>302</v>
      </c>
      <c r="AC6" t="s">
        <v>302</v>
      </c>
      <c r="AE6" s="1">
        <v>34819</v>
      </c>
      <c r="AF6">
        <v>104.64</v>
      </c>
      <c r="AG6" t="s">
        <v>302</v>
      </c>
      <c r="AH6" t="s">
        <v>302</v>
      </c>
      <c r="AJ6" s="1">
        <v>41152</v>
      </c>
      <c r="AK6" t="s">
        <v>302</v>
      </c>
      <c r="AL6">
        <v>20120904</v>
      </c>
      <c r="AM6" t="s">
        <v>302</v>
      </c>
      <c r="AO6" s="1">
        <v>34819</v>
      </c>
      <c r="AP6">
        <v>-0.1</v>
      </c>
      <c r="AQ6" t="s">
        <v>302</v>
      </c>
      <c r="AR6" t="s">
        <v>302</v>
      </c>
      <c r="AT6" s="1">
        <v>34819</v>
      </c>
      <c r="AU6">
        <v>-0.02</v>
      </c>
      <c r="AV6" t="s">
        <v>302</v>
      </c>
      <c r="AW6" t="s">
        <v>302</v>
      </c>
      <c r="AY6" s="1">
        <v>40268</v>
      </c>
      <c r="AZ6">
        <v>0.1</v>
      </c>
      <c r="BA6" t="s">
        <v>302</v>
      </c>
      <c r="BB6" t="s">
        <v>302</v>
      </c>
      <c r="BD6" s="1">
        <v>34819</v>
      </c>
      <c r="BE6">
        <v>0.4</v>
      </c>
      <c r="BF6" t="s">
        <v>302</v>
      </c>
      <c r="BG6" t="s">
        <v>302</v>
      </c>
      <c r="BI6" s="1">
        <v>34819</v>
      </c>
      <c r="BJ6">
        <v>0.4</v>
      </c>
      <c r="BK6" t="s">
        <v>302</v>
      </c>
      <c r="BL6" t="s">
        <v>302</v>
      </c>
      <c r="BN6" s="1">
        <v>34819</v>
      </c>
      <c r="BO6">
        <v>92.5</v>
      </c>
      <c r="BP6" t="s">
        <v>302</v>
      </c>
      <c r="BQ6" t="s">
        <v>302</v>
      </c>
      <c r="BS6" s="1">
        <v>37195</v>
      </c>
      <c r="BT6">
        <v>-14.74</v>
      </c>
      <c r="BU6" t="s">
        <v>302</v>
      </c>
      <c r="BV6" t="s">
        <v>302</v>
      </c>
      <c r="BX6" s="1">
        <v>35734</v>
      </c>
      <c r="BY6">
        <v>56.6</v>
      </c>
      <c r="BZ6" t="s">
        <v>302</v>
      </c>
      <c r="CA6" t="s">
        <v>302</v>
      </c>
      <c r="CC6" s="1">
        <v>41578</v>
      </c>
      <c r="CD6">
        <v>49.6</v>
      </c>
      <c r="CE6" t="s">
        <v>302</v>
      </c>
      <c r="CF6" t="s">
        <v>302</v>
      </c>
      <c r="CH6" s="1">
        <v>41578</v>
      </c>
      <c r="CI6">
        <v>49.3</v>
      </c>
      <c r="CJ6" t="s">
        <v>302</v>
      </c>
      <c r="CK6" t="s">
        <v>302</v>
      </c>
      <c r="CM6" s="1">
        <v>38260</v>
      </c>
      <c r="CN6">
        <v>27.2</v>
      </c>
      <c r="CO6" t="s">
        <v>302</v>
      </c>
      <c r="CP6" t="s">
        <v>302</v>
      </c>
      <c r="CR6" s="1">
        <v>34819</v>
      </c>
      <c r="CS6">
        <v>74.5</v>
      </c>
      <c r="CT6" t="s">
        <v>302</v>
      </c>
      <c r="CU6" t="s">
        <v>302</v>
      </c>
      <c r="CW6" s="1">
        <v>34819</v>
      </c>
      <c r="CX6">
        <v>-4</v>
      </c>
      <c r="CY6" t="s">
        <v>302</v>
      </c>
      <c r="CZ6" t="s">
        <v>302</v>
      </c>
      <c r="DB6" s="1">
        <v>34819</v>
      </c>
      <c r="DC6">
        <v>-11.2</v>
      </c>
      <c r="DD6" t="s">
        <v>302</v>
      </c>
      <c r="DE6" t="s">
        <v>302</v>
      </c>
      <c r="DG6" s="1">
        <v>35064</v>
      </c>
      <c r="DH6">
        <v>2</v>
      </c>
      <c r="DI6" t="s">
        <v>302</v>
      </c>
      <c r="DJ6" t="s">
        <v>302</v>
      </c>
      <c r="DL6" s="1">
        <v>34819</v>
      </c>
      <c r="DM6">
        <v>56.4</v>
      </c>
      <c r="DN6" t="s">
        <v>302</v>
      </c>
      <c r="DO6" t="s">
        <v>302</v>
      </c>
      <c r="DQ6" s="1">
        <v>40421</v>
      </c>
      <c r="DR6">
        <v>0</v>
      </c>
      <c r="DS6" t="s">
        <v>302</v>
      </c>
      <c r="DT6" t="s">
        <v>302</v>
      </c>
      <c r="DV6" s="1">
        <v>40602</v>
      </c>
      <c r="DW6">
        <v>3.3</v>
      </c>
      <c r="DX6" t="s">
        <v>302</v>
      </c>
      <c r="DY6" t="s">
        <v>302</v>
      </c>
      <c r="EA6" s="1">
        <v>40602</v>
      </c>
      <c r="EB6">
        <v>3.1</v>
      </c>
      <c r="EC6" t="s">
        <v>302</v>
      </c>
      <c r="ED6" t="s">
        <v>302</v>
      </c>
      <c r="EF6" s="1">
        <v>34721</v>
      </c>
      <c r="EG6">
        <v>43</v>
      </c>
      <c r="EH6" t="s">
        <v>302</v>
      </c>
      <c r="EI6" t="s">
        <v>302</v>
      </c>
      <c r="EK6" s="1">
        <v>34819</v>
      </c>
      <c r="EL6">
        <v>-0.61099999999999999</v>
      </c>
      <c r="EM6" t="s">
        <v>302</v>
      </c>
      <c r="EN6" t="s">
        <v>302</v>
      </c>
      <c r="EP6" s="1">
        <v>34819</v>
      </c>
      <c r="EQ6">
        <v>0.23</v>
      </c>
      <c r="ER6" t="s">
        <v>302</v>
      </c>
      <c r="ES6" t="s">
        <v>302</v>
      </c>
      <c r="EU6" s="1">
        <v>34911</v>
      </c>
      <c r="EV6">
        <v>36.5</v>
      </c>
      <c r="EW6" t="s">
        <v>302</v>
      </c>
      <c r="EX6" t="s">
        <v>302</v>
      </c>
      <c r="EZ6" s="1">
        <v>36191</v>
      </c>
      <c r="FA6">
        <v>53</v>
      </c>
      <c r="FB6" t="s">
        <v>302</v>
      </c>
      <c r="FC6" t="s">
        <v>302</v>
      </c>
      <c r="FE6" s="1">
        <v>38929</v>
      </c>
      <c r="FF6">
        <v>0.3</v>
      </c>
      <c r="FG6" t="s">
        <v>302</v>
      </c>
      <c r="FH6" t="s">
        <v>302</v>
      </c>
      <c r="FJ6" s="1">
        <v>39263</v>
      </c>
      <c r="FK6">
        <v>3.6</v>
      </c>
      <c r="FL6" t="s">
        <v>302</v>
      </c>
      <c r="FM6" t="s">
        <v>302</v>
      </c>
      <c r="FO6" s="1"/>
      <c r="FT6" s="1">
        <v>37195</v>
      </c>
      <c r="FU6">
        <v>-10</v>
      </c>
      <c r="FV6" t="s">
        <v>302</v>
      </c>
      <c r="FW6" t="s">
        <v>302</v>
      </c>
      <c r="FY6" s="1">
        <v>34819</v>
      </c>
      <c r="FZ6">
        <v>51.2</v>
      </c>
      <c r="GA6" t="s">
        <v>302</v>
      </c>
      <c r="GB6" t="s">
        <v>302</v>
      </c>
      <c r="GD6" s="1">
        <v>34819</v>
      </c>
      <c r="GE6">
        <v>0.435</v>
      </c>
      <c r="GF6" t="s">
        <v>302</v>
      </c>
      <c r="GG6" t="s">
        <v>302</v>
      </c>
      <c r="GI6" s="1">
        <v>37011</v>
      </c>
      <c r="GJ6">
        <v>-207</v>
      </c>
      <c r="GK6" t="s">
        <v>302</v>
      </c>
      <c r="GL6" t="s">
        <v>302</v>
      </c>
      <c r="GN6" s="1">
        <v>34819</v>
      </c>
      <c r="GO6">
        <v>74.5</v>
      </c>
      <c r="GP6" t="s">
        <v>302</v>
      </c>
      <c r="GQ6" t="s">
        <v>302</v>
      </c>
      <c r="GX6" s="1">
        <v>34819</v>
      </c>
      <c r="GY6">
        <v>0.4</v>
      </c>
      <c r="GZ6" t="s">
        <v>302</v>
      </c>
      <c r="HA6" t="s">
        <v>302</v>
      </c>
      <c r="HC6" s="1">
        <v>34819</v>
      </c>
      <c r="HD6">
        <v>1.5</v>
      </c>
      <c r="HE6" t="s">
        <v>302</v>
      </c>
      <c r="HF6" t="s">
        <v>302</v>
      </c>
      <c r="HH6" s="1">
        <v>34819</v>
      </c>
      <c r="HI6" s="1">
        <v>-1</v>
      </c>
      <c r="HJ6" t="s">
        <v>302</v>
      </c>
      <c r="HK6" t="s">
        <v>302</v>
      </c>
      <c r="HM6" s="1">
        <v>34819</v>
      </c>
      <c r="HN6">
        <v>0.7</v>
      </c>
      <c r="HO6" t="s">
        <v>302</v>
      </c>
      <c r="HP6" t="s">
        <v>302</v>
      </c>
      <c r="HR6" s="1">
        <v>34819</v>
      </c>
      <c r="HS6" s="1">
        <v>1.1000000000000001</v>
      </c>
      <c r="HT6" t="s">
        <v>302</v>
      </c>
      <c r="HU6" t="s">
        <v>302</v>
      </c>
      <c r="HW6" s="1">
        <v>34819</v>
      </c>
      <c r="HX6">
        <v>14</v>
      </c>
      <c r="HY6" t="s">
        <v>302</v>
      </c>
      <c r="HZ6" t="s">
        <v>302</v>
      </c>
      <c r="IB6" s="1">
        <v>34819</v>
      </c>
      <c r="IC6" s="1">
        <v>12</v>
      </c>
      <c r="ID6" t="s">
        <v>302</v>
      </c>
      <c r="IE6" t="s">
        <v>302</v>
      </c>
      <c r="IG6" s="1">
        <v>34819</v>
      </c>
      <c r="IH6">
        <v>2.7</v>
      </c>
      <c r="II6" t="s">
        <v>302</v>
      </c>
      <c r="IJ6" t="s">
        <v>302</v>
      </c>
      <c r="IL6" s="1">
        <v>34819</v>
      </c>
      <c r="IM6" s="1">
        <v>1267</v>
      </c>
      <c r="IN6" t="s">
        <v>302</v>
      </c>
      <c r="IO6" t="s">
        <v>302</v>
      </c>
      <c r="IQ6" s="1">
        <v>34819</v>
      </c>
      <c r="IR6">
        <v>0.8</v>
      </c>
      <c r="IS6" t="s">
        <v>302</v>
      </c>
      <c r="IT6" t="s">
        <v>302</v>
      </c>
      <c r="IV6" s="1">
        <v>36280</v>
      </c>
      <c r="IW6">
        <v>5.08</v>
      </c>
      <c r="IX6" t="s">
        <v>302</v>
      </c>
      <c r="IY6" t="s">
        <v>302</v>
      </c>
      <c r="JA6" s="1">
        <v>34819</v>
      </c>
      <c r="JB6">
        <v>621</v>
      </c>
      <c r="JC6" t="s">
        <v>302</v>
      </c>
      <c r="JD6" t="s">
        <v>302</v>
      </c>
      <c r="JF6" s="1">
        <v>34819</v>
      </c>
      <c r="JG6">
        <v>1267</v>
      </c>
      <c r="JH6" t="s">
        <v>302</v>
      </c>
      <c r="JI6" t="s">
        <v>302</v>
      </c>
      <c r="JK6" s="1">
        <v>41274</v>
      </c>
      <c r="JL6">
        <v>40</v>
      </c>
      <c r="JM6" t="s">
        <v>302</v>
      </c>
      <c r="JN6" t="s">
        <v>302</v>
      </c>
      <c r="JP6" s="1">
        <v>34726</v>
      </c>
      <c r="JQ6">
        <v>5.0999999999999996</v>
      </c>
      <c r="JR6" t="s">
        <v>302</v>
      </c>
      <c r="JS6" t="s">
        <v>302</v>
      </c>
      <c r="JU6" s="1">
        <v>37042</v>
      </c>
      <c r="JV6">
        <v>2.74</v>
      </c>
      <c r="JW6" t="s">
        <v>302</v>
      </c>
      <c r="JX6" t="s">
        <v>302</v>
      </c>
      <c r="JZ6" s="1">
        <v>37011</v>
      </c>
      <c r="KA6" s="1">
        <v>11.39</v>
      </c>
      <c r="KB6" t="s">
        <v>302</v>
      </c>
      <c r="KC6" t="s">
        <v>302</v>
      </c>
      <c r="KE6" s="1">
        <v>36646</v>
      </c>
      <c r="KF6">
        <v>103.5</v>
      </c>
      <c r="KG6" t="s">
        <v>302</v>
      </c>
      <c r="KH6" t="s">
        <v>302</v>
      </c>
      <c r="KJ6" s="1">
        <v>36311</v>
      </c>
      <c r="KK6" s="1">
        <v>2.17</v>
      </c>
      <c r="KL6" t="s">
        <v>302</v>
      </c>
      <c r="KM6" t="s">
        <v>302</v>
      </c>
      <c r="KO6" s="1">
        <v>34819</v>
      </c>
      <c r="KP6">
        <v>10.063000000000001</v>
      </c>
      <c r="KQ6" t="s">
        <v>302</v>
      </c>
      <c r="KR6" t="s">
        <v>302</v>
      </c>
      <c r="KT6" s="1">
        <v>37376</v>
      </c>
      <c r="KU6" s="1">
        <v>55</v>
      </c>
      <c r="KV6" t="s">
        <v>302</v>
      </c>
      <c r="KW6" t="s">
        <v>302</v>
      </c>
      <c r="KY6" s="1">
        <v>41274</v>
      </c>
      <c r="KZ6">
        <v>40</v>
      </c>
      <c r="LA6" t="s">
        <v>302</v>
      </c>
      <c r="LB6" t="s">
        <v>302</v>
      </c>
      <c r="LD6" s="1">
        <v>34819</v>
      </c>
      <c r="LE6" s="1">
        <v>0.2</v>
      </c>
      <c r="LF6" t="s">
        <v>302</v>
      </c>
      <c r="LG6" t="s">
        <v>302</v>
      </c>
      <c r="LN6" s="1"/>
      <c r="LO6" s="1"/>
      <c r="LX6" s="1"/>
      <c r="LY6" s="1"/>
      <c r="MH6" s="1"/>
      <c r="MI6" s="1"/>
      <c r="MR6" s="1"/>
      <c r="MS6" s="1"/>
      <c r="MW6" s="1"/>
      <c r="NC6" s="1"/>
      <c r="NG6" s="1"/>
      <c r="NM6" s="1"/>
      <c r="NQ6" s="1"/>
      <c r="NW6" s="1"/>
      <c r="OA6" s="1"/>
      <c r="OB6" s="1"/>
      <c r="OK6" s="1"/>
      <c r="OL6" s="1"/>
      <c r="OU6" s="1"/>
      <c r="PE6" s="1"/>
      <c r="PO6" s="1"/>
      <c r="PY6" s="1"/>
      <c r="QI6" s="1"/>
    </row>
    <row r="7" spans="1:451" x14ac:dyDescent="0.25">
      <c r="A7" s="1">
        <v>34850</v>
      </c>
      <c r="B7">
        <v>5.6</v>
      </c>
      <c r="C7" t="s">
        <v>302</v>
      </c>
      <c r="D7" t="s">
        <v>302</v>
      </c>
      <c r="F7" s="1">
        <v>34850</v>
      </c>
      <c r="G7">
        <v>46.7</v>
      </c>
      <c r="H7" t="s">
        <v>302</v>
      </c>
      <c r="I7" t="s">
        <v>302</v>
      </c>
      <c r="K7" s="1">
        <v>34850</v>
      </c>
      <c r="L7">
        <v>102</v>
      </c>
      <c r="M7" t="s">
        <v>302</v>
      </c>
      <c r="N7" t="s">
        <v>302</v>
      </c>
      <c r="P7" s="1">
        <v>41182</v>
      </c>
      <c r="Q7" t="s">
        <v>302</v>
      </c>
      <c r="R7">
        <v>20121001</v>
      </c>
      <c r="S7" t="s">
        <v>302</v>
      </c>
      <c r="U7" s="1">
        <v>34850</v>
      </c>
      <c r="V7">
        <v>0</v>
      </c>
      <c r="W7" t="s">
        <v>302</v>
      </c>
      <c r="X7" t="s">
        <v>302</v>
      </c>
      <c r="Z7" s="1">
        <v>34850</v>
      </c>
      <c r="AA7">
        <v>46.7</v>
      </c>
      <c r="AB7" t="s">
        <v>302</v>
      </c>
      <c r="AC7" t="s">
        <v>302</v>
      </c>
      <c r="AE7" s="1">
        <v>34850</v>
      </c>
      <c r="AF7">
        <v>102</v>
      </c>
      <c r="AG7" t="s">
        <v>302</v>
      </c>
      <c r="AH7" t="s">
        <v>302</v>
      </c>
      <c r="AJ7" s="1">
        <v>41182</v>
      </c>
      <c r="AK7" t="s">
        <v>302</v>
      </c>
      <c r="AL7">
        <v>20121001</v>
      </c>
      <c r="AM7" t="s">
        <v>302</v>
      </c>
      <c r="AO7" s="1">
        <v>34850</v>
      </c>
      <c r="AP7">
        <v>0</v>
      </c>
      <c r="AQ7" t="s">
        <v>302</v>
      </c>
      <c r="AR7" t="s">
        <v>302</v>
      </c>
      <c r="AT7" s="1">
        <v>34850</v>
      </c>
      <c r="AU7">
        <v>0.28000000000000003</v>
      </c>
      <c r="AV7" t="s">
        <v>302</v>
      </c>
      <c r="AW7" t="s">
        <v>302</v>
      </c>
      <c r="AY7" s="1">
        <v>40298</v>
      </c>
      <c r="AZ7">
        <v>0.3</v>
      </c>
      <c r="BA7" t="s">
        <v>302</v>
      </c>
      <c r="BB7" t="s">
        <v>302</v>
      </c>
      <c r="BD7" s="1">
        <v>34850</v>
      </c>
      <c r="BE7">
        <v>0.2</v>
      </c>
      <c r="BF7" t="s">
        <v>302</v>
      </c>
      <c r="BG7" t="s">
        <v>302</v>
      </c>
      <c r="BI7" s="1">
        <v>34850</v>
      </c>
      <c r="BJ7">
        <v>1</v>
      </c>
      <c r="BK7" t="s">
        <v>302</v>
      </c>
      <c r="BL7" t="s">
        <v>302</v>
      </c>
      <c r="BN7" s="1">
        <v>34850</v>
      </c>
      <c r="BO7">
        <v>89.8</v>
      </c>
      <c r="BP7" t="s">
        <v>302</v>
      </c>
      <c r="BQ7" t="s">
        <v>302</v>
      </c>
      <c r="BS7" s="1">
        <v>37225</v>
      </c>
      <c r="BT7">
        <v>-21.51</v>
      </c>
      <c r="BU7" t="s">
        <v>302</v>
      </c>
      <c r="BV7" t="s">
        <v>302</v>
      </c>
      <c r="BX7" s="1">
        <v>35764</v>
      </c>
      <c r="BY7">
        <v>58.5</v>
      </c>
      <c r="BZ7" t="s">
        <v>302</v>
      </c>
      <c r="CA7" t="s">
        <v>302</v>
      </c>
      <c r="CC7" s="1">
        <v>41608</v>
      </c>
      <c r="CD7">
        <v>56.2</v>
      </c>
      <c r="CE7" t="s">
        <v>302</v>
      </c>
      <c r="CF7" t="s">
        <v>302</v>
      </c>
      <c r="CH7" s="1">
        <v>41608</v>
      </c>
      <c r="CI7">
        <v>55.9</v>
      </c>
      <c r="CJ7" t="s">
        <v>302</v>
      </c>
      <c r="CK7" t="s">
        <v>302</v>
      </c>
      <c r="CM7" s="1">
        <v>38291</v>
      </c>
      <c r="CN7">
        <v>25.5</v>
      </c>
      <c r="CO7" t="s">
        <v>302</v>
      </c>
      <c r="CP7" t="s">
        <v>302</v>
      </c>
      <c r="CR7" s="1">
        <v>34850</v>
      </c>
      <c r="CS7">
        <v>70.5</v>
      </c>
      <c r="CT7" t="s">
        <v>302</v>
      </c>
      <c r="CU7" t="s">
        <v>302</v>
      </c>
      <c r="CW7" s="1">
        <v>34850</v>
      </c>
      <c r="CX7">
        <v>-7</v>
      </c>
      <c r="CY7" t="s">
        <v>302</v>
      </c>
      <c r="CZ7" t="s">
        <v>302</v>
      </c>
      <c r="DB7" s="1">
        <v>34850</v>
      </c>
      <c r="DC7">
        <v>-8.5</v>
      </c>
      <c r="DD7" t="s">
        <v>302</v>
      </c>
      <c r="DE7" t="s">
        <v>302</v>
      </c>
      <c r="DG7" s="1">
        <v>35155</v>
      </c>
      <c r="DH7">
        <v>1.6</v>
      </c>
      <c r="DI7" t="s">
        <v>302</v>
      </c>
      <c r="DJ7" t="s">
        <v>302</v>
      </c>
      <c r="DL7" s="1">
        <v>34850</v>
      </c>
      <c r="DM7">
        <v>53</v>
      </c>
      <c r="DN7" t="s">
        <v>302</v>
      </c>
      <c r="DO7" t="s">
        <v>302</v>
      </c>
      <c r="DQ7" s="1">
        <v>40451</v>
      </c>
      <c r="DR7">
        <v>0.2</v>
      </c>
      <c r="DS7" t="s">
        <v>302</v>
      </c>
      <c r="DT7" t="s">
        <v>302</v>
      </c>
      <c r="DV7" s="1">
        <v>40633</v>
      </c>
      <c r="DW7">
        <v>4</v>
      </c>
      <c r="DX7" t="s">
        <v>302</v>
      </c>
      <c r="DY7" t="s">
        <v>302</v>
      </c>
      <c r="EA7" s="1">
        <v>40633</v>
      </c>
      <c r="EB7">
        <v>3</v>
      </c>
      <c r="EC7" t="s">
        <v>302</v>
      </c>
      <c r="ED7" t="s">
        <v>302</v>
      </c>
      <c r="EF7" s="1">
        <v>34728</v>
      </c>
      <c r="EG7">
        <v>42</v>
      </c>
      <c r="EH7" t="s">
        <v>302</v>
      </c>
      <c r="EI7" t="s">
        <v>302</v>
      </c>
      <c r="EK7" s="1">
        <v>34850</v>
      </c>
      <c r="EL7">
        <v>-0.2555</v>
      </c>
      <c r="EM7" t="s">
        <v>302</v>
      </c>
      <c r="EN7" t="s">
        <v>302</v>
      </c>
      <c r="EP7" s="1">
        <v>34850</v>
      </c>
      <c r="EQ7">
        <v>0.16</v>
      </c>
      <c r="ER7" t="s">
        <v>302</v>
      </c>
      <c r="ES7" t="s">
        <v>302</v>
      </c>
      <c r="EU7" s="1">
        <v>34942</v>
      </c>
      <c r="EV7">
        <v>40</v>
      </c>
      <c r="EW7" t="s">
        <v>302</v>
      </c>
      <c r="EX7" t="s">
        <v>302</v>
      </c>
      <c r="EZ7" s="1">
        <v>36219</v>
      </c>
      <c r="FA7">
        <v>51</v>
      </c>
      <c r="FB7" t="s">
        <v>302</v>
      </c>
      <c r="FC7" t="s">
        <v>302</v>
      </c>
      <c r="FE7" s="1">
        <v>38960</v>
      </c>
      <c r="FF7">
        <v>0.1</v>
      </c>
      <c r="FG7" t="s">
        <v>302</v>
      </c>
      <c r="FH7" t="s">
        <v>302</v>
      </c>
      <c r="FJ7" s="1">
        <v>39294</v>
      </c>
      <c r="FK7">
        <v>3.3</v>
      </c>
      <c r="FL7" t="s">
        <v>302</v>
      </c>
      <c r="FM7" t="s">
        <v>302</v>
      </c>
      <c r="FO7" s="1"/>
      <c r="FT7" s="1">
        <v>37225</v>
      </c>
      <c r="FU7">
        <v>-9</v>
      </c>
      <c r="FV7" t="s">
        <v>302</v>
      </c>
      <c r="FW7" t="s">
        <v>302</v>
      </c>
      <c r="FY7" s="1">
        <v>34850</v>
      </c>
      <c r="FZ7">
        <v>50.9</v>
      </c>
      <c r="GA7" t="s">
        <v>302</v>
      </c>
      <c r="GB7" t="s">
        <v>302</v>
      </c>
      <c r="GD7" s="1">
        <v>34850</v>
      </c>
      <c r="GE7">
        <v>0.93400000000000005</v>
      </c>
      <c r="GF7" t="s">
        <v>302</v>
      </c>
      <c r="GG7" t="s">
        <v>302</v>
      </c>
      <c r="GI7" s="1">
        <v>37042</v>
      </c>
      <c r="GJ7">
        <v>-186.1</v>
      </c>
      <c r="GK7" t="s">
        <v>302</v>
      </c>
      <c r="GL7" t="s">
        <v>302</v>
      </c>
      <c r="GN7" s="1">
        <v>34850</v>
      </c>
      <c r="GO7">
        <v>70.5</v>
      </c>
      <c r="GP7" t="s">
        <v>302</v>
      </c>
      <c r="GQ7" t="s">
        <v>302</v>
      </c>
      <c r="GX7" s="1">
        <v>34850</v>
      </c>
      <c r="GY7">
        <v>-0.1</v>
      </c>
      <c r="GZ7" t="s">
        <v>302</v>
      </c>
      <c r="HA7" t="s">
        <v>302</v>
      </c>
      <c r="HC7" s="1">
        <v>34850</v>
      </c>
      <c r="HD7">
        <v>3.5</v>
      </c>
      <c r="HE7" t="s">
        <v>302</v>
      </c>
      <c r="HF7" t="s">
        <v>302</v>
      </c>
      <c r="HH7" s="1">
        <v>34850</v>
      </c>
      <c r="HI7" s="1">
        <v>0.9</v>
      </c>
      <c r="HJ7" t="s">
        <v>302</v>
      </c>
      <c r="HK7" t="s">
        <v>302</v>
      </c>
      <c r="HM7" s="1">
        <v>34850</v>
      </c>
      <c r="HN7">
        <v>1.2</v>
      </c>
      <c r="HO7" t="s">
        <v>302</v>
      </c>
      <c r="HP7" t="s">
        <v>302</v>
      </c>
      <c r="HR7" s="1">
        <v>34850</v>
      </c>
      <c r="HS7" s="1">
        <v>0.4</v>
      </c>
      <c r="HT7" t="s">
        <v>302</v>
      </c>
      <c r="HU7" t="s">
        <v>302</v>
      </c>
      <c r="HW7" s="1">
        <v>34850</v>
      </c>
      <c r="HX7">
        <v>14.5</v>
      </c>
      <c r="HY7" t="s">
        <v>302</v>
      </c>
      <c r="HZ7" t="s">
        <v>302</v>
      </c>
      <c r="IB7" s="1">
        <v>34850</v>
      </c>
      <c r="IC7" s="1">
        <v>12.3</v>
      </c>
      <c r="ID7" t="s">
        <v>302</v>
      </c>
      <c r="IE7" t="s">
        <v>302</v>
      </c>
      <c r="IG7" s="1">
        <v>34850</v>
      </c>
      <c r="IH7">
        <v>1</v>
      </c>
      <c r="II7" t="s">
        <v>302</v>
      </c>
      <c r="IJ7" t="s">
        <v>302</v>
      </c>
      <c r="IL7" s="1">
        <v>34850</v>
      </c>
      <c r="IM7" s="1">
        <v>1314</v>
      </c>
      <c r="IN7" t="s">
        <v>302</v>
      </c>
      <c r="IO7" t="s">
        <v>302</v>
      </c>
      <c r="IQ7" s="1">
        <v>34850</v>
      </c>
      <c r="IR7">
        <v>0.7</v>
      </c>
      <c r="IS7" t="s">
        <v>302</v>
      </c>
      <c r="IT7" t="s">
        <v>302</v>
      </c>
      <c r="IV7" s="1">
        <v>36311</v>
      </c>
      <c r="IW7">
        <v>5.19</v>
      </c>
      <c r="IX7" t="s">
        <v>302</v>
      </c>
      <c r="IY7" t="s">
        <v>302</v>
      </c>
      <c r="JA7" s="1">
        <v>34850</v>
      </c>
      <c r="JB7">
        <v>674</v>
      </c>
      <c r="JC7" t="s">
        <v>302</v>
      </c>
      <c r="JD7" t="s">
        <v>302</v>
      </c>
      <c r="JF7" s="1">
        <v>34850</v>
      </c>
      <c r="JG7">
        <v>1314</v>
      </c>
      <c r="JH7" t="s">
        <v>302</v>
      </c>
      <c r="JI7" t="s">
        <v>302</v>
      </c>
      <c r="JK7" s="1">
        <v>41305</v>
      </c>
      <c r="JL7">
        <v>40</v>
      </c>
      <c r="JM7" t="s">
        <v>302</v>
      </c>
      <c r="JN7" t="s">
        <v>302</v>
      </c>
      <c r="JP7" s="1">
        <v>34733</v>
      </c>
      <c r="JQ7">
        <v>13.9</v>
      </c>
      <c r="JR7" t="s">
        <v>302</v>
      </c>
      <c r="JS7" t="s">
        <v>302</v>
      </c>
      <c r="JU7" s="1">
        <v>37072</v>
      </c>
      <c r="JV7">
        <v>-3.35</v>
      </c>
      <c r="JW7" t="s">
        <v>302</v>
      </c>
      <c r="JX7" t="s">
        <v>302</v>
      </c>
      <c r="JZ7" s="1">
        <v>37042</v>
      </c>
      <c r="KA7" s="1">
        <v>10.49</v>
      </c>
      <c r="KB7" t="s">
        <v>302</v>
      </c>
      <c r="KC7" t="s">
        <v>302</v>
      </c>
      <c r="KE7" s="1">
        <v>36677</v>
      </c>
      <c r="KF7">
        <v>105.2</v>
      </c>
      <c r="KG7" t="s">
        <v>302</v>
      </c>
      <c r="KH7" t="s">
        <v>302</v>
      </c>
      <c r="KJ7" s="1">
        <v>36341</v>
      </c>
      <c r="KK7" s="1">
        <v>4.62</v>
      </c>
      <c r="KL7" t="s">
        <v>302</v>
      </c>
      <c r="KM7" t="s">
        <v>302</v>
      </c>
      <c r="KO7" s="1">
        <v>34850</v>
      </c>
      <c r="KP7">
        <v>13.776</v>
      </c>
      <c r="KQ7" t="s">
        <v>302</v>
      </c>
      <c r="KR7" t="s">
        <v>302</v>
      </c>
      <c r="KT7" s="1">
        <v>37407</v>
      </c>
      <c r="KU7" s="1">
        <v>56.5</v>
      </c>
      <c r="KV7" t="s">
        <v>302</v>
      </c>
      <c r="KW7" t="s">
        <v>302</v>
      </c>
      <c r="KY7" s="1">
        <v>41305</v>
      </c>
      <c r="KZ7">
        <v>40</v>
      </c>
      <c r="LA7" t="s">
        <v>302</v>
      </c>
      <c r="LB7" t="s">
        <v>302</v>
      </c>
      <c r="LD7" s="1">
        <v>34850</v>
      </c>
      <c r="LE7" s="1">
        <v>0.1</v>
      </c>
      <c r="LF7" t="s">
        <v>302</v>
      </c>
      <c r="LG7" t="s">
        <v>302</v>
      </c>
      <c r="LN7" s="1"/>
      <c r="LO7" s="1"/>
      <c r="LX7" s="1"/>
      <c r="LY7" s="1"/>
      <c r="MH7" s="1"/>
      <c r="MI7" s="1"/>
      <c r="MR7" s="1"/>
      <c r="MS7" s="1"/>
      <c r="MW7" s="1"/>
      <c r="NC7" s="1"/>
      <c r="NG7" s="1"/>
      <c r="NM7" s="1"/>
      <c r="NQ7" s="1"/>
      <c r="NW7" s="1"/>
      <c r="OA7" s="1"/>
      <c r="OB7" s="1"/>
      <c r="OK7" s="1"/>
      <c r="OL7" s="1"/>
      <c r="OU7" s="1"/>
      <c r="PE7" s="1"/>
      <c r="PO7" s="1"/>
      <c r="PY7" s="1"/>
      <c r="QI7" s="1"/>
    </row>
    <row r="8" spans="1:451" x14ac:dyDescent="0.25">
      <c r="A8" s="1">
        <v>34880</v>
      </c>
      <c r="B8">
        <v>5.6</v>
      </c>
      <c r="C8" t="s">
        <v>302</v>
      </c>
      <c r="D8" t="s">
        <v>302</v>
      </c>
      <c r="F8" s="1">
        <v>34880</v>
      </c>
      <c r="G8">
        <v>45.9</v>
      </c>
      <c r="H8" t="s">
        <v>302</v>
      </c>
      <c r="I8" t="s">
        <v>302</v>
      </c>
      <c r="K8" s="1">
        <v>34880</v>
      </c>
      <c r="L8">
        <v>94.6</v>
      </c>
      <c r="M8" t="s">
        <v>302</v>
      </c>
      <c r="N8" t="s">
        <v>302</v>
      </c>
      <c r="P8" s="1">
        <v>41213</v>
      </c>
      <c r="Q8" t="s">
        <v>302</v>
      </c>
      <c r="R8">
        <v>20121101</v>
      </c>
      <c r="S8" t="s">
        <v>302</v>
      </c>
      <c r="U8" s="1">
        <v>34880</v>
      </c>
      <c r="V8">
        <v>0.1</v>
      </c>
      <c r="W8" t="s">
        <v>302</v>
      </c>
      <c r="X8" t="s">
        <v>302</v>
      </c>
      <c r="Z8" s="1">
        <v>34880</v>
      </c>
      <c r="AA8">
        <v>45.9</v>
      </c>
      <c r="AB8" t="s">
        <v>302</v>
      </c>
      <c r="AC8" t="s">
        <v>302</v>
      </c>
      <c r="AE8" s="1">
        <v>34880</v>
      </c>
      <c r="AF8">
        <v>94.6</v>
      </c>
      <c r="AG8" t="s">
        <v>302</v>
      </c>
      <c r="AH8" t="s">
        <v>302</v>
      </c>
      <c r="AJ8" s="1">
        <v>41213</v>
      </c>
      <c r="AK8" t="s">
        <v>302</v>
      </c>
      <c r="AL8">
        <v>20121101</v>
      </c>
      <c r="AM8" t="s">
        <v>302</v>
      </c>
      <c r="AO8" s="1">
        <v>34880</v>
      </c>
      <c r="AP8">
        <v>0.1</v>
      </c>
      <c r="AQ8" t="s">
        <v>302</v>
      </c>
      <c r="AR8" t="s">
        <v>302</v>
      </c>
      <c r="AT8" s="1">
        <v>34880</v>
      </c>
      <c r="AU8">
        <v>0.35</v>
      </c>
      <c r="AV8" t="s">
        <v>302</v>
      </c>
      <c r="AW8" t="s">
        <v>302</v>
      </c>
      <c r="AY8" s="1">
        <v>40329</v>
      </c>
      <c r="AZ8">
        <v>0.2</v>
      </c>
      <c r="BA8" t="s">
        <v>302</v>
      </c>
      <c r="BB8" t="s">
        <v>302</v>
      </c>
      <c r="BD8" s="1">
        <v>34880</v>
      </c>
      <c r="BE8">
        <v>0.2</v>
      </c>
      <c r="BF8" t="s">
        <v>302</v>
      </c>
      <c r="BG8" t="s">
        <v>302</v>
      </c>
      <c r="BI8" s="1">
        <v>34880</v>
      </c>
      <c r="BJ8">
        <v>1.2</v>
      </c>
      <c r="BK8" t="s">
        <v>302</v>
      </c>
      <c r="BL8" t="s">
        <v>302</v>
      </c>
      <c r="BN8" s="1">
        <v>34880</v>
      </c>
      <c r="BO8">
        <v>92.7</v>
      </c>
      <c r="BP8" t="s">
        <v>302</v>
      </c>
      <c r="BQ8" t="s">
        <v>302</v>
      </c>
      <c r="BS8" s="1">
        <v>37256</v>
      </c>
      <c r="BT8">
        <v>-9.7799999999999994</v>
      </c>
      <c r="BU8" t="s">
        <v>302</v>
      </c>
      <c r="BV8" t="s">
        <v>302</v>
      </c>
      <c r="BX8" s="1">
        <v>35795</v>
      </c>
      <c r="BY8">
        <v>55.5</v>
      </c>
      <c r="BZ8" t="s">
        <v>302</v>
      </c>
      <c r="CA8" t="s">
        <v>302</v>
      </c>
      <c r="CC8" s="1">
        <v>41639</v>
      </c>
      <c r="CD8">
        <v>56.1</v>
      </c>
      <c r="CE8" t="s">
        <v>302</v>
      </c>
      <c r="CF8" t="s">
        <v>302</v>
      </c>
      <c r="CH8" s="1">
        <v>41639</v>
      </c>
      <c r="CI8">
        <v>55.7</v>
      </c>
      <c r="CJ8" t="s">
        <v>302</v>
      </c>
      <c r="CK8" t="s">
        <v>302</v>
      </c>
      <c r="CM8" s="1">
        <v>38321</v>
      </c>
      <c r="CN8">
        <v>42.7</v>
      </c>
      <c r="CO8" t="s">
        <v>302</v>
      </c>
      <c r="CP8" t="s">
        <v>302</v>
      </c>
      <c r="CR8" s="1">
        <v>34880</v>
      </c>
      <c r="CS8">
        <v>64.7</v>
      </c>
      <c r="CT8" t="s">
        <v>302</v>
      </c>
      <c r="CU8" t="s">
        <v>302</v>
      </c>
      <c r="CW8" s="1">
        <v>34880</v>
      </c>
      <c r="CX8">
        <v>-13</v>
      </c>
      <c r="CY8" t="s">
        <v>302</v>
      </c>
      <c r="CZ8" t="s">
        <v>302</v>
      </c>
      <c r="DB8" s="1">
        <v>34880</v>
      </c>
      <c r="DC8">
        <v>-20.7</v>
      </c>
      <c r="DD8" t="s">
        <v>302</v>
      </c>
      <c r="DE8" t="s">
        <v>302</v>
      </c>
      <c r="DG8" s="1">
        <v>35246</v>
      </c>
      <c r="DH8">
        <v>1.9</v>
      </c>
      <c r="DI8" t="s">
        <v>302</v>
      </c>
      <c r="DJ8" t="s">
        <v>302</v>
      </c>
      <c r="DL8" s="1">
        <v>34880</v>
      </c>
      <c r="DM8">
        <v>47.2</v>
      </c>
      <c r="DN8" t="s">
        <v>302</v>
      </c>
      <c r="DO8" t="s">
        <v>302</v>
      </c>
      <c r="DQ8" s="1">
        <v>40482</v>
      </c>
      <c r="DR8">
        <v>0.1</v>
      </c>
      <c r="DS8" t="s">
        <v>302</v>
      </c>
      <c r="DT8" t="s">
        <v>302</v>
      </c>
      <c r="DV8" s="1">
        <v>40663</v>
      </c>
      <c r="DW8">
        <v>4.2</v>
      </c>
      <c r="DX8" t="s">
        <v>302</v>
      </c>
      <c r="DY8" t="s">
        <v>302</v>
      </c>
      <c r="EA8" s="1">
        <v>40663</v>
      </c>
      <c r="EB8">
        <v>2.5</v>
      </c>
      <c r="EC8" t="s">
        <v>302</v>
      </c>
      <c r="ED8" t="s">
        <v>302</v>
      </c>
      <c r="EF8" s="1">
        <v>34735</v>
      </c>
      <c r="EG8">
        <v>42</v>
      </c>
      <c r="EH8" t="s">
        <v>302</v>
      </c>
      <c r="EI8" t="s">
        <v>302</v>
      </c>
      <c r="EK8" s="1">
        <v>34880</v>
      </c>
      <c r="EL8">
        <v>0.29630000000000001</v>
      </c>
      <c r="EM8" t="s">
        <v>302</v>
      </c>
      <c r="EN8" t="s">
        <v>302</v>
      </c>
      <c r="EP8" s="1">
        <v>34880</v>
      </c>
      <c r="EQ8">
        <v>0.08</v>
      </c>
      <c r="ER8" t="s">
        <v>302</v>
      </c>
      <c r="ES8" t="s">
        <v>302</v>
      </c>
      <c r="EU8" s="1">
        <v>35003</v>
      </c>
      <c r="EV8">
        <v>38</v>
      </c>
      <c r="EW8" t="s">
        <v>302</v>
      </c>
      <c r="EX8" t="s">
        <v>302</v>
      </c>
      <c r="EZ8" s="1">
        <v>36250</v>
      </c>
      <c r="FA8">
        <v>62</v>
      </c>
      <c r="FB8" t="s">
        <v>302</v>
      </c>
      <c r="FC8" t="s">
        <v>302</v>
      </c>
      <c r="FE8" s="1">
        <v>38990</v>
      </c>
      <c r="FF8">
        <v>0.4</v>
      </c>
      <c r="FG8" t="s">
        <v>302</v>
      </c>
      <c r="FH8" t="s">
        <v>302</v>
      </c>
      <c r="FJ8" s="1">
        <v>39325</v>
      </c>
      <c r="FK8">
        <v>3.3</v>
      </c>
      <c r="FL8" t="s">
        <v>302</v>
      </c>
      <c r="FM8" t="s">
        <v>302</v>
      </c>
      <c r="FO8" s="1"/>
      <c r="FT8" s="1">
        <v>37256</v>
      </c>
      <c r="FU8">
        <v>-7</v>
      </c>
      <c r="FV8" t="s">
        <v>302</v>
      </c>
      <c r="FW8" t="s">
        <v>302</v>
      </c>
      <c r="FY8" s="1">
        <v>34880</v>
      </c>
      <c r="FZ8">
        <v>47.9</v>
      </c>
      <c r="GA8" t="s">
        <v>302</v>
      </c>
      <c r="GB8" t="s">
        <v>302</v>
      </c>
      <c r="GD8" s="1">
        <v>34880</v>
      </c>
      <c r="GE8">
        <v>0.34</v>
      </c>
      <c r="GF8" t="s">
        <v>302</v>
      </c>
      <c r="GG8" t="s">
        <v>302</v>
      </c>
      <c r="GI8" s="1">
        <v>37072</v>
      </c>
      <c r="GJ8">
        <v>-171.9</v>
      </c>
      <c r="GK8" t="s">
        <v>302</v>
      </c>
      <c r="GL8" t="s">
        <v>302</v>
      </c>
      <c r="GN8" s="1">
        <v>34880</v>
      </c>
      <c r="GO8">
        <v>64.7</v>
      </c>
      <c r="GP8" t="s">
        <v>302</v>
      </c>
      <c r="GQ8" t="s">
        <v>302</v>
      </c>
      <c r="GX8" s="1">
        <v>34880</v>
      </c>
      <c r="GY8">
        <v>-0.4</v>
      </c>
      <c r="GZ8" t="s">
        <v>302</v>
      </c>
      <c r="HA8" t="s">
        <v>302</v>
      </c>
      <c r="HC8" s="1">
        <v>34880</v>
      </c>
      <c r="HD8">
        <v>-0.9</v>
      </c>
      <c r="HE8" t="s">
        <v>302</v>
      </c>
      <c r="HF8" t="s">
        <v>302</v>
      </c>
      <c r="HH8" s="1">
        <v>34880</v>
      </c>
      <c r="HI8" s="1">
        <v>-1.8</v>
      </c>
      <c r="HJ8" t="s">
        <v>302</v>
      </c>
      <c r="HK8" t="s">
        <v>302</v>
      </c>
      <c r="HM8" s="1">
        <v>34880</v>
      </c>
      <c r="HN8">
        <v>-2.1</v>
      </c>
      <c r="HO8" t="s">
        <v>302</v>
      </c>
      <c r="HP8" t="s">
        <v>302</v>
      </c>
      <c r="HR8" s="1">
        <v>34880</v>
      </c>
      <c r="HS8" s="1">
        <v>0.6</v>
      </c>
      <c r="HT8" t="s">
        <v>302</v>
      </c>
      <c r="HU8" t="s">
        <v>302</v>
      </c>
      <c r="HW8" s="1">
        <v>34880</v>
      </c>
      <c r="HX8">
        <v>15.1</v>
      </c>
      <c r="HY8" t="s">
        <v>302</v>
      </c>
      <c r="HZ8" t="s">
        <v>302</v>
      </c>
      <c r="IB8" s="1">
        <v>34880</v>
      </c>
      <c r="IC8" s="1">
        <v>12.9</v>
      </c>
      <c r="ID8" t="s">
        <v>302</v>
      </c>
      <c r="IE8" t="s">
        <v>302</v>
      </c>
      <c r="IG8" s="1">
        <v>34880</v>
      </c>
      <c r="IH8">
        <v>2.7</v>
      </c>
      <c r="II8" t="s">
        <v>302</v>
      </c>
      <c r="IJ8" t="s">
        <v>302</v>
      </c>
      <c r="IL8" s="1">
        <v>34880</v>
      </c>
      <c r="IM8" s="1">
        <v>1281</v>
      </c>
      <c r="IN8" t="s">
        <v>302</v>
      </c>
      <c r="IO8" t="s">
        <v>302</v>
      </c>
      <c r="IQ8" s="1">
        <v>34880</v>
      </c>
      <c r="IR8">
        <v>0.4</v>
      </c>
      <c r="IS8" t="s">
        <v>302</v>
      </c>
      <c r="IT8" t="s">
        <v>302</v>
      </c>
      <c r="IV8" s="1">
        <v>36341</v>
      </c>
      <c r="IW8">
        <v>5.43</v>
      </c>
      <c r="IX8" t="s">
        <v>302</v>
      </c>
      <c r="IY8" t="s">
        <v>302</v>
      </c>
      <c r="JA8" s="1">
        <v>34880</v>
      </c>
      <c r="JB8">
        <v>725</v>
      </c>
      <c r="JC8" t="s">
        <v>302</v>
      </c>
      <c r="JD8" t="s">
        <v>302</v>
      </c>
      <c r="JF8" s="1">
        <v>34880</v>
      </c>
      <c r="JG8">
        <v>1281</v>
      </c>
      <c r="JH8" t="s">
        <v>302</v>
      </c>
      <c r="JI8" t="s">
        <v>302</v>
      </c>
      <c r="JK8" s="1">
        <v>41333</v>
      </c>
      <c r="JL8">
        <v>40</v>
      </c>
      <c r="JM8" t="s">
        <v>302</v>
      </c>
      <c r="JN8" t="s">
        <v>302</v>
      </c>
      <c r="JP8" s="1">
        <v>34740</v>
      </c>
      <c r="JQ8">
        <v>-18.399999999999999</v>
      </c>
      <c r="JR8" t="s">
        <v>302</v>
      </c>
      <c r="JS8" t="s">
        <v>302</v>
      </c>
      <c r="JU8" s="1">
        <v>37103</v>
      </c>
      <c r="JV8">
        <v>-0.2</v>
      </c>
      <c r="JW8" t="s">
        <v>302</v>
      </c>
      <c r="JX8" t="s">
        <v>302</v>
      </c>
      <c r="JZ8" s="1">
        <v>37072</v>
      </c>
      <c r="KA8" s="1">
        <v>9.86</v>
      </c>
      <c r="KB8" t="s">
        <v>302</v>
      </c>
      <c r="KC8" t="s">
        <v>302</v>
      </c>
      <c r="KE8" s="1">
        <v>36707</v>
      </c>
      <c r="KF8">
        <v>106.76</v>
      </c>
      <c r="KG8" t="s">
        <v>302</v>
      </c>
      <c r="KH8" t="s">
        <v>302</v>
      </c>
      <c r="KJ8" s="1">
        <v>36372</v>
      </c>
      <c r="KK8" s="1">
        <v>-3.31</v>
      </c>
      <c r="KL8" t="s">
        <v>302</v>
      </c>
      <c r="KM8" t="s">
        <v>302</v>
      </c>
      <c r="KO8" s="1">
        <v>34880</v>
      </c>
      <c r="KP8">
        <v>11.907</v>
      </c>
      <c r="KQ8" t="s">
        <v>302</v>
      </c>
      <c r="KR8" t="s">
        <v>302</v>
      </c>
      <c r="KT8" s="1">
        <v>37437</v>
      </c>
      <c r="KU8" s="1">
        <v>55.8</v>
      </c>
      <c r="KV8" t="s">
        <v>302</v>
      </c>
      <c r="KW8" t="s">
        <v>302</v>
      </c>
      <c r="KY8" s="1">
        <v>41333</v>
      </c>
      <c r="KZ8">
        <v>40</v>
      </c>
      <c r="LA8" t="s">
        <v>302</v>
      </c>
      <c r="LB8" t="s">
        <v>302</v>
      </c>
      <c r="LD8" s="1">
        <v>34880</v>
      </c>
      <c r="LE8" s="1">
        <v>0.4</v>
      </c>
      <c r="LF8" t="s">
        <v>302</v>
      </c>
      <c r="LG8" t="s">
        <v>302</v>
      </c>
      <c r="LN8" s="1"/>
      <c r="LO8" s="1"/>
      <c r="LX8" s="1"/>
      <c r="LY8" s="1"/>
      <c r="MH8" s="1"/>
      <c r="MI8" s="1"/>
      <c r="MR8" s="1"/>
      <c r="MS8" s="1"/>
      <c r="MW8" s="1"/>
      <c r="NC8" s="1"/>
      <c r="NG8" s="1"/>
      <c r="NM8" s="1"/>
      <c r="NQ8" s="1"/>
      <c r="NW8" s="1"/>
      <c r="OA8" s="1"/>
      <c r="OB8" s="1"/>
      <c r="OK8" s="1"/>
      <c r="OL8" s="1"/>
      <c r="OU8" s="1"/>
      <c r="PE8" s="1"/>
      <c r="PO8" s="1"/>
      <c r="PY8" s="1"/>
      <c r="QI8" s="1"/>
    </row>
    <row r="9" spans="1:451" x14ac:dyDescent="0.25">
      <c r="A9" s="1">
        <v>34911</v>
      </c>
      <c r="B9">
        <v>5.7</v>
      </c>
      <c r="C9" t="s">
        <v>302</v>
      </c>
      <c r="D9" t="s">
        <v>302</v>
      </c>
      <c r="F9" s="1">
        <v>34911</v>
      </c>
      <c r="G9">
        <v>50.7</v>
      </c>
      <c r="H9" t="s">
        <v>302</v>
      </c>
      <c r="I9" t="s">
        <v>302</v>
      </c>
      <c r="K9" s="1">
        <v>34911</v>
      </c>
      <c r="L9">
        <v>101.44</v>
      </c>
      <c r="M9" t="s">
        <v>302</v>
      </c>
      <c r="N9" t="s">
        <v>302</v>
      </c>
      <c r="P9" s="1">
        <v>41243</v>
      </c>
      <c r="Q9" t="s">
        <v>302</v>
      </c>
      <c r="R9">
        <v>20121203</v>
      </c>
      <c r="S9" t="s">
        <v>302</v>
      </c>
      <c r="U9" s="1">
        <v>34911</v>
      </c>
      <c r="V9">
        <v>-0.1</v>
      </c>
      <c r="W9" t="s">
        <v>302</v>
      </c>
      <c r="X9" t="s">
        <v>302</v>
      </c>
      <c r="Z9" s="1">
        <v>34911</v>
      </c>
      <c r="AA9">
        <v>50.7</v>
      </c>
      <c r="AB9" t="s">
        <v>302</v>
      </c>
      <c r="AC9" t="s">
        <v>302</v>
      </c>
      <c r="AE9" s="1">
        <v>34911</v>
      </c>
      <c r="AF9">
        <v>101.44</v>
      </c>
      <c r="AG9" t="s">
        <v>302</v>
      </c>
      <c r="AH9" t="s">
        <v>302</v>
      </c>
      <c r="AJ9" s="1">
        <v>41243</v>
      </c>
      <c r="AK9" t="s">
        <v>302</v>
      </c>
      <c r="AL9">
        <v>20121203</v>
      </c>
      <c r="AM9" t="s">
        <v>302</v>
      </c>
      <c r="AO9" s="1">
        <v>34911</v>
      </c>
      <c r="AP9">
        <v>-0.1</v>
      </c>
      <c r="AQ9" t="s">
        <v>302</v>
      </c>
      <c r="AR9" t="s">
        <v>302</v>
      </c>
      <c r="AT9" s="1">
        <v>34911</v>
      </c>
      <c r="AU9">
        <v>-0.39</v>
      </c>
      <c r="AV9" t="s">
        <v>302</v>
      </c>
      <c r="AW9" t="s">
        <v>302</v>
      </c>
      <c r="AY9" s="1">
        <v>40359</v>
      </c>
      <c r="AZ9">
        <v>-0.2</v>
      </c>
      <c r="BA9" t="s">
        <v>302</v>
      </c>
      <c r="BB9" t="s">
        <v>302</v>
      </c>
      <c r="BD9" s="1">
        <v>34911</v>
      </c>
      <c r="BE9">
        <v>0.1</v>
      </c>
      <c r="BF9" t="s">
        <v>302</v>
      </c>
      <c r="BG9" t="s">
        <v>302</v>
      </c>
      <c r="BI9" s="1">
        <v>34911</v>
      </c>
      <c r="BJ9">
        <v>-0.3</v>
      </c>
      <c r="BK9" t="s">
        <v>302</v>
      </c>
      <c r="BL9" t="s">
        <v>302</v>
      </c>
      <c r="BN9" s="1">
        <v>34911</v>
      </c>
      <c r="BO9">
        <v>94.4</v>
      </c>
      <c r="BP9" t="s">
        <v>302</v>
      </c>
      <c r="BQ9" t="s">
        <v>302</v>
      </c>
      <c r="BS9" s="1">
        <v>37287</v>
      </c>
      <c r="BT9">
        <v>1.43</v>
      </c>
      <c r="BU9" t="s">
        <v>302</v>
      </c>
      <c r="BV9" t="s">
        <v>302</v>
      </c>
      <c r="BX9" s="1">
        <v>35826</v>
      </c>
      <c r="BY9">
        <v>57</v>
      </c>
      <c r="BZ9" t="s">
        <v>302</v>
      </c>
      <c r="CA9" t="s">
        <v>302</v>
      </c>
      <c r="CC9" s="1">
        <v>41670</v>
      </c>
      <c r="CD9">
        <v>56.2</v>
      </c>
      <c r="CE9" t="s">
        <v>302</v>
      </c>
      <c r="CF9" t="s">
        <v>302</v>
      </c>
      <c r="CH9" s="1">
        <v>41670</v>
      </c>
      <c r="CI9">
        <v>56.7</v>
      </c>
      <c r="CJ9" t="s">
        <v>302</v>
      </c>
      <c r="CK9" t="s">
        <v>302</v>
      </c>
      <c r="CM9" s="1">
        <v>38352</v>
      </c>
      <c r="CN9">
        <v>41.3</v>
      </c>
      <c r="CO9" t="s">
        <v>302</v>
      </c>
      <c r="CP9" t="s">
        <v>302</v>
      </c>
      <c r="CR9" s="1">
        <v>34911</v>
      </c>
      <c r="CS9">
        <v>58.6</v>
      </c>
      <c r="CT9" t="s">
        <v>302</v>
      </c>
      <c r="CU9" t="s">
        <v>302</v>
      </c>
      <c r="CW9" s="1">
        <v>34911</v>
      </c>
      <c r="CX9">
        <v>-10</v>
      </c>
      <c r="CY9" t="s">
        <v>302</v>
      </c>
      <c r="CZ9" t="s">
        <v>302</v>
      </c>
      <c r="DB9" s="1">
        <v>34911</v>
      </c>
      <c r="DC9">
        <v>-20.3</v>
      </c>
      <c r="DD9" t="s">
        <v>302</v>
      </c>
      <c r="DE9" t="s">
        <v>302</v>
      </c>
      <c r="DG9" s="1">
        <v>35338</v>
      </c>
      <c r="DH9">
        <v>1.8</v>
      </c>
      <c r="DI9" t="s">
        <v>302</v>
      </c>
      <c r="DJ9" t="s">
        <v>302</v>
      </c>
      <c r="DL9" s="1">
        <v>34911</v>
      </c>
      <c r="DM9">
        <v>51</v>
      </c>
      <c r="DN9" t="s">
        <v>302</v>
      </c>
      <c r="DO9" t="s">
        <v>302</v>
      </c>
      <c r="DQ9" s="1">
        <v>40512</v>
      </c>
      <c r="DR9">
        <v>0.1</v>
      </c>
      <c r="DS9" t="s">
        <v>302</v>
      </c>
      <c r="DT9" t="s">
        <v>302</v>
      </c>
      <c r="DV9" s="1">
        <v>40694</v>
      </c>
      <c r="DW9">
        <v>4.2</v>
      </c>
      <c r="DX9" t="s">
        <v>302</v>
      </c>
      <c r="DY9" t="s">
        <v>302</v>
      </c>
      <c r="EA9" s="1">
        <v>40694</v>
      </c>
      <c r="EB9">
        <v>2.2999999999999998</v>
      </c>
      <c r="EC9" t="s">
        <v>302</v>
      </c>
      <c r="ED9" t="s">
        <v>302</v>
      </c>
      <c r="EF9" s="1">
        <v>34742</v>
      </c>
      <c r="EG9">
        <v>42</v>
      </c>
      <c r="EH9" t="s">
        <v>302</v>
      </c>
      <c r="EI9" t="s">
        <v>302</v>
      </c>
      <c r="EK9" s="1">
        <v>34911</v>
      </c>
      <c r="EL9">
        <v>-0.7581</v>
      </c>
      <c r="EM9" t="s">
        <v>302</v>
      </c>
      <c r="EN9" t="s">
        <v>302</v>
      </c>
      <c r="EP9" s="1">
        <v>34911</v>
      </c>
      <c r="EQ9">
        <v>0.16</v>
      </c>
      <c r="ER9" t="s">
        <v>302</v>
      </c>
      <c r="ES9" t="s">
        <v>302</v>
      </c>
      <c r="EU9" s="1">
        <v>35155</v>
      </c>
      <c r="EV9">
        <v>36.5</v>
      </c>
      <c r="EW9" t="s">
        <v>302</v>
      </c>
      <c r="EX9" t="s">
        <v>302</v>
      </c>
      <c r="EZ9" s="1">
        <v>36280</v>
      </c>
      <c r="FA9">
        <v>57</v>
      </c>
      <c r="FB9" t="s">
        <v>302</v>
      </c>
      <c r="FC9" t="s">
        <v>302</v>
      </c>
      <c r="FE9" s="1">
        <v>39021</v>
      </c>
      <c r="FF9">
        <v>0.1</v>
      </c>
      <c r="FG9" t="s">
        <v>302</v>
      </c>
      <c r="FH9" t="s">
        <v>302</v>
      </c>
      <c r="FJ9" s="1">
        <v>39355</v>
      </c>
      <c r="FK9">
        <v>3.1</v>
      </c>
      <c r="FL9" t="s">
        <v>302</v>
      </c>
      <c r="FM9" t="s">
        <v>302</v>
      </c>
      <c r="FO9" s="1"/>
      <c r="FT9" s="1">
        <v>37287</v>
      </c>
      <c r="FU9">
        <v>2</v>
      </c>
      <c r="FV9" t="s">
        <v>302</v>
      </c>
      <c r="FW9" t="s">
        <v>302</v>
      </c>
      <c r="FY9" s="1">
        <v>34911</v>
      </c>
      <c r="FZ9">
        <v>50.6</v>
      </c>
      <c r="GA9" t="s">
        <v>302</v>
      </c>
      <c r="GB9" t="s">
        <v>302</v>
      </c>
      <c r="GD9" s="1">
        <v>34911</v>
      </c>
      <c r="GE9">
        <v>0.14399999999999999</v>
      </c>
      <c r="GF9" t="s">
        <v>302</v>
      </c>
      <c r="GG9" t="s">
        <v>302</v>
      </c>
      <c r="GI9" s="1">
        <v>37103</v>
      </c>
      <c r="GJ9">
        <v>-167.9</v>
      </c>
      <c r="GK9" t="s">
        <v>302</v>
      </c>
      <c r="GL9" t="s">
        <v>302</v>
      </c>
      <c r="GN9" s="1">
        <v>34911</v>
      </c>
      <c r="GO9">
        <v>58.6</v>
      </c>
      <c r="GP9" t="s">
        <v>302</v>
      </c>
      <c r="GQ9" t="s">
        <v>302</v>
      </c>
      <c r="GX9" s="1">
        <v>34911</v>
      </c>
      <c r="GY9">
        <v>-0.2</v>
      </c>
      <c r="GZ9" t="s">
        <v>302</v>
      </c>
      <c r="HA9" t="s">
        <v>302</v>
      </c>
      <c r="HC9" s="1">
        <v>34911</v>
      </c>
      <c r="HD9">
        <v>-4.2</v>
      </c>
      <c r="HE9" t="s">
        <v>302</v>
      </c>
      <c r="HF9" t="s">
        <v>302</v>
      </c>
      <c r="HH9" s="1">
        <v>34911</v>
      </c>
      <c r="HI9" s="1">
        <v>-0.8</v>
      </c>
      <c r="HJ9" t="s">
        <v>302</v>
      </c>
      <c r="HK9" t="s">
        <v>302</v>
      </c>
      <c r="HM9" s="1">
        <v>34911</v>
      </c>
      <c r="HN9">
        <v>-0.4</v>
      </c>
      <c r="HO9" t="s">
        <v>302</v>
      </c>
      <c r="HP9" t="s">
        <v>302</v>
      </c>
      <c r="HR9" s="1">
        <v>34911</v>
      </c>
      <c r="HS9" s="1">
        <v>1</v>
      </c>
      <c r="HT9" t="s">
        <v>302</v>
      </c>
      <c r="HU9" t="s">
        <v>302</v>
      </c>
      <c r="HW9" s="1">
        <v>34911</v>
      </c>
      <c r="HX9">
        <v>14.4</v>
      </c>
      <c r="HY9" t="s">
        <v>302</v>
      </c>
      <c r="HZ9" t="s">
        <v>302</v>
      </c>
      <c r="IB9" s="1">
        <v>34911</v>
      </c>
      <c r="IC9" s="1">
        <v>12.5</v>
      </c>
      <c r="ID9" t="s">
        <v>302</v>
      </c>
      <c r="IE9" t="s">
        <v>302</v>
      </c>
      <c r="IG9" s="1">
        <v>34911</v>
      </c>
      <c r="IH9">
        <v>3.8</v>
      </c>
      <c r="II9" t="s">
        <v>302</v>
      </c>
      <c r="IJ9" t="s">
        <v>302</v>
      </c>
      <c r="IL9" s="1">
        <v>34911</v>
      </c>
      <c r="IM9" s="1">
        <v>1461</v>
      </c>
      <c r="IN9" t="s">
        <v>302</v>
      </c>
      <c r="IO9" t="s">
        <v>302</v>
      </c>
      <c r="IQ9" s="1">
        <v>34911</v>
      </c>
      <c r="IR9">
        <v>0.3</v>
      </c>
      <c r="IS9" t="s">
        <v>302</v>
      </c>
      <c r="IT9" t="s">
        <v>302</v>
      </c>
      <c r="IV9" s="1">
        <v>36372</v>
      </c>
      <c r="IW9">
        <v>5.25</v>
      </c>
      <c r="IX9" t="s">
        <v>302</v>
      </c>
      <c r="IY9" t="s">
        <v>302</v>
      </c>
      <c r="JA9" s="1">
        <v>34911</v>
      </c>
      <c r="JB9">
        <v>765</v>
      </c>
      <c r="JC9" t="s">
        <v>302</v>
      </c>
      <c r="JD9" t="s">
        <v>302</v>
      </c>
      <c r="JF9" s="1">
        <v>34911</v>
      </c>
      <c r="JG9">
        <v>1461</v>
      </c>
      <c r="JH9" t="s">
        <v>302</v>
      </c>
      <c r="JI9" t="s">
        <v>302</v>
      </c>
      <c r="JK9" s="1">
        <v>41364</v>
      </c>
      <c r="JL9">
        <v>40</v>
      </c>
      <c r="JM9" t="s">
        <v>302</v>
      </c>
      <c r="JN9" t="s">
        <v>302</v>
      </c>
      <c r="JP9" s="1">
        <v>34747</v>
      </c>
      <c r="JQ9">
        <v>-8.6999999999999993</v>
      </c>
      <c r="JR9" t="s">
        <v>302</v>
      </c>
      <c r="JS9" t="s">
        <v>302</v>
      </c>
      <c r="JU9" s="1">
        <v>37134</v>
      </c>
      <c r="JV9">
        <v>-0.31</v>
      </c>
      <c r="JW9" t="s">
        <v>302</v>
      </c>
      <c r="JX9" t="s">
        <v>302</v>
      </c>
      <c r="JZ9" s="1">
        <v>37103</v>
      </c>
      <c r="KA9" s="1">
        <v>9.68</v>
      </c>
      <c r="KB9" t="s">
        <v>302</v>
      </c>
      <c r="KC9" t="s">
        <v>302</v>
      </c>
      <c r="KE9" s="1">
        <v>36738</v>
      </c>
      <c r="KF9">
        <v>107.77</v>
      </c>
      <c r="KG9" t="s">
        <v>302</v>
      </c>
      <c r="KH9" t="s">
        <v>302</v>
      </c>
      <c r="KJ9" s="1">
        <v>36403</v>
      </c>
      <c r="KK9" s="1">
        <v>-0.38</v>
      </c>
      <c r="KL9" t="s">
        <v>302</v>
      </c>
      <c r="KM9" t="s">
        <v>302</v>
      </c>
      <c r="KO9" s="1">
        <v>34911</v>
      </c>
      <c r="KP9">
        <v>8.359</v>
      </c>
      <c r="KQ9" t="s">
        <v>302</v>
      </c>
      <c r="KR9" t="s">
        <v>302</v>
      </c>
      <c r="KT9" s="1">
        <v>37468</v>
      </c>
      <c r="KU9" s="1">
        <v>51.6</v>
      </c>
      <c r="KV9" t="s">
        <v>302</v>
      </c>
      <c r="KW9" t="s">
        <v>302</v>
      </c>
      <c r="KY9" s="1">
        <v>41364</v>
      </c>
      <c r="KZ9">
        <v>40</v>
      </c>
      <c r="LA9" t="s">
        <v>302</v>
      </c>
      <c r="LB9" t="s">
        <v>302</v>
      </c>
      <c r="LD9" s="1">
        <v>34911</v>
      </c>
      <c r="LE9" s="1">
        <v>0.5</v>
      </c>
      <c r="LF9" t="s">
        <v>302</v>
      </c>
      <c r="LG9" t="s">
        <v>302</v>
      </c>
      <c r="LN9" s="1"/>
      <c r="LO9" s="1"/>
      <c r="LX9" s="1"/>
      <c r="LY9" s="1"/>
      <c r="MH9" s="1"/>
      <c r="MI9" s="1"/>
      <c r="MR9" s="1"/>
      <c r="MS9" s="1"/>
      <c r="MW9" s="1"/>
      <c r="NC9" s="1"/>
      <c r="NG9" s="1"/>
      <c r="NM9" s="1"/>
      <c r="NQ9" s="1"/>
      <c r="NW9" s="1"/>
      <c r="OA9" s="1"/>
      <c r="OB9" s="1"/>
      <c r="OK9" s="1"/>
      <c r="OL9" s="1"/>
      <c r="OU9" s="1"/>
      <c r="PE9" s="1"/>
      <c r="PO9" s="1"/>
      <c r="PY9" s="1"/>
      <c r="QI9" s="1"/>
    </row>
    <row r="10" spans="1:451" x14ac:dyDescent="0.25">
      <c r="A10" s="1">
        <v>34942</v>
      </c>
      <c r="B10">
        <v>5.7</v>
      </c>
      <c r="C10" t="s">
        <v>302</v>
      </c>
      <c r="D10" t="s">
        <v>302</v>
      </c>
      <c r="F10" s="1">
        <v>34942</v>
      </c>
      <c r="G10">
        <v>47.1</v>
      </c>
      <c r="H10" t="s">
        <v>302</v>
      </c>
      <c r="I10" t="s">
        <v>302</v>
      </c>
      <c r="K10" s="1">
        <v>34942</v>
      </c>
      <c r="L10">
        <v>102.38</v>
      </c>
      <c r="M10" t="s">
        <v>302</v>
      </c>
      <c r="N10" t="s">
        <v>302</v>
      </c>
      <c r="P10" s="1">
        <v>41274</v>
      </c>
      <c r="Q10" t="s">
        <v>302</v>
      </c>
      <c r="R10">
        <v>20130102</v>
      </c>
      <c r="S10" t="s">
        <v>302</v>
      </c>
      <c r="U10" s="1">
        <v>34942</v>
      </c>
      <c r="V10">
        <v>0.6</v>
      </c>
      <c r="W10" t="s">
        <v>302</v>
      </c>
      <c r="X10" t="s">
        <v>302</v>
      </c>
      <c r="Z10" s="1">
        <v>34942</v>
      </c>
      <c r="AA10">
        <v>47.1</v>
      </c>
      <c r="AB10" t="s">
        <v>302</v>
      </c>
      <c r="AC10" t="s">
        <v>302</v>
      </c>
      <c r="AE10" s="1">
        <v>34942</v>
      </c>
      <c r="AF10">
        <v>102.38</v>
      </c>
      <c r="AG10" t="s">
        <v>302</v>
      </c>
      <c r="AH10" t="s">
        <v>302</v>
      </c>
      <c r="AJ10" s="1">
        <v>41274</v>
      </c>
      <c r="AK10" t="s">
        <v>302</v>
      </c>
      <c r="AL10">
        <v>20130102</v>
      </c>
      <c r="AM10" t="s">
        <v>302</v>
      </c>
      <c r="AO10" s="1">
        <v>34942</v>
      </c>
      <c r="AP10">
        <v>0.6</v>
      </c>
      <c r="AQ10" t="s">
        <v>302</v>
      </c>
      <c r="AR10" t="s">
        <v>302</v>
      </c>
      <c r="AT10" s="1">
        <v>34942</v>
      </c>
      <c r="AU10">
        <v>1.25</v>
      </c>
      <c r="AV10" t="s">
        <v>302</v>
      </c>
      <c r="AW10" t="s">
        <v>302</v>
      </c>
      <c r="AY10" s="1">
        <v>40390</v>
      </c>
      <c r="AZ10">
        <v>0.2</v>
      </c>
      <c r="BA10" t="s">
        <v>302</v>
      </c>
      <c r="BB10" t="s">
        <v>302</v>
      </c>
      <c r="BD10" s="1">
        <v>34942</v>
      </c>
      <c r="BE10">
        <v>0.2</v>
      </c>
      <c r="BF10" t="s">
        <v>302</v>
      </c>
      <c r="BG10" t="s">
        <v>302</v>
      </c>
      <c r="BI10" s="1">
        <v>34942</v>
      </c>
      <c r="BJ10">
        <v>0.8</v>
      </c>
      <c r="BK10" t="s">
        <v>302</v>
      </c>
      <c r="BL10" t="s">
        <v>302</v>
      </c>
      <c r="BN10" s="1">
        <v>34942</v>
      </c>
      <c r="BO10">
        <v>96.2</v>
      </c>
      <c r="BP10" t="s">
        <v>302</v>
      </c>
      <c r="BQ10" t="s">
        <v>302</v>
      </c>
      <c r="BS10" s="1">
        <v>37315</v>
      </c>
      <c r="BT10">
        <v>13.3</v>
      </c>
      <c r="BU10" t="s">
        <v>302</v>
      </c>
      <c r="BV10" t="s">
        <v>302</v>
      </c>
      <c r="BX10" s="1">
        <v>35854</v>
      </c>
      <c r="BY10">
        <v>56.2</v>
      </c>
      <c r="BZ10" t="s">
        <v>302</v>
      </c>
      <c r="CA10" t="s">
        <v>302</v>
      </c>
      <c r="CC10" s="1">
        <v>41698</v>
      </c>
      <c r="CD10">
        <v>54.1</v>
      </c>
      <c r="CE10" t="s">
        <v>302</v>
      </c>
      <c r="CF10" t="s">
        <v>302</v>
      </c>
      <c r="CH10" s="1">
        <v>41698</v>
      </c>
      <c r="CI10">
        <v>53.3</v>
      </c>
      <c r="CJ10" t="s">
        <v>302</v>
      </c>
      <c r="CK10" t="s">
        <v>302</v>
      </c>
      <c r="CM10" s="1">
        <v>38383</v>
      </c>
      <c r="CN10">
        <v>27.7</v>
      </c>
      <c r="CO10" t="s">
        <v>302</v>
      </c>
      <c r="CP10" t="s">
        <v>302</v>
      </c>
      <c r="CR10" s="1">
        <v>34942</v>
      </c>
      <c r="CS10">
        <v>48.5</v>
      </c>
      <c r="CT10" t="s">
        <v>302</v>
      </c>
      <c r="CU10" t="s">
        <v>302</v>
      </c>
      <c r="CW10" s="1">
        <v>34942</v>
      </c>
      <c r="CX10">
        <v>-7</v>
      </c>
      <c r="CY10" t="s">
        <v>302</v>
      </c>
      <c r="CZ10" t="s">
        <v>302</v>
      </c>
      <c r="DB10" s="1">
        <v>34942</v>
      </c>
      <c r="DC10">
        <v>1.2</v>
      </c>
      <c r="DD10" t="s">
        <v>302</v>
      </c>
      <c r="DE10" t="s">
        <v>302</v>
      </c>
      <c r="DG10" s="1">
        <v>35430</v>
      </c>
      <c r="DH10">
        <v>2.2999999999999998</v>
      </c>
      <c r="DI10" t="s">
        <v>302</v>
      </c>
      <c r="DJ10" t="s">
        <v>302</v>
      </c>
      <c r="DL10" s="1">
        <v>34942</v>
      </c>
      <c r="DM10">
        <v>50.1</v>
      </c>
      <c r="DN10" t="s">
        <v>302</v>
      </c>
      <c r="DO10" t="s">
        <v>302</v>
      </c>
      <c r="DQ10" s="1">
        <v>40543</v>
      </c>
      <c r="DR10">
        <v>0.1</v>
      </c>
      <c r="DS10" t="s">
        <v>302</v>
      </c>
      <c r="DT10" t="s">
        <v>302</v>
      </c>
      <c r="DV10" s="1">
        <v>40724</v>
      </c>
      <c r="DW10">
        <v>4.3</v>
      </c>
      <c r="DX10" t="s">
        <v>302</v>
      </c>
      <c r="DY10" t="s">
        <v>302</v>
      </c>
      <c r="EA10" s="1">
        <v>40724</v>
      </c>
      <c r="EB10">
        <v>2.6</v>
      </c>
      <c r="EC10" t="s">
        <v>302</v>
      </c>
      <c r="ED10" t="s">
        <v>302</v>
      </c>
      <c r="EF10" s="1">
        <v>34749</v>
      </c>
      <c r="EG10">
        <v>42</v>
      </c>
      <c r="EH10" t="s">
        <v>302</v>
      </c>
      <c r="EI10" t="s">
        <v>302</v>
      </c>
      <c r="EK10" s="1">
        <v>34942</v>
      </c>
      <c r="EL10">
        <v>0.9304</v>
      </c>
      <c r="EM10" t="s">
        <v>302</v>
      </c>
      <c r="EN10" t="s">
        <v>302</v>
      </c>
      <c r="EP10" s="1">
        <v>34942</v>
      </c>
      <c r="EQ10">
        <v>0.24</v>
      </c>
      <c r="ER10" t="s">
        <v>302</v>
      </c>
      <c r="ES10" t="s">
        <v>302</v>
      </c>
      <c r="EU10" s="1">
        <v>35185</v>
      </c>
      <c r="EV10">
        <v>37</v>
      </c>
      <c r="EW10" t="s">
        <v>302</v>
      </c>
      <c r="EX10" t="s">
        <v>302</v>
      </c>
      <c r="EZ10" s="1">
        <v>36311</v>
      </c>
      <c r="FA10">
        <v>50</v>
      </c>
      <c r="FB10" t="s">
        <v>302</v>
      </c>
      <c r="FC10" t="s">
        <v>302</v>
      </c>
      <c r="FE10" s="1">
        <v>39051</v>
      </c>
      <c r="FF10">
        <v>0.3</v>
      </c>
      <c r="FG10" t="s">
        <v>302</v>
      </c>
      <c r="FH10" t="s">
        <v>302</v>
      </c>
      <c r="FJ10" s="1">
        <v>39386</v>
      </c>
      <c r="FK10">
        <v>3</v>
      </c>
      <c r="FL10" t="s">
        <v>302</v>
      </c>
      <c r="FM10" t="s">
        <v>302</v>
      </c>
      <c r="FO10" s="1"/>
      <c r="FT10" s="1">
        <v>37315</v>
      </c>
      <c r="FU10">
        <v>-3</v>
      </c>
      <c r="FV10" t="s">
        <v>302</v>
      </c>
      <c r="FW10" t="s">
        <v>302</v>
      </c>
      <c r="FY10" s="1">
        <v>34942</v>
      </c>
      <c r="FZ10">
        <v>52.5</v>
      </c>
      <c r="GA10" t="s">
        <v>302</v>
      </c>
      <c r="GB10" t="s">
        <v>302</v>
      </c>
      <c r="GD10" s="1">
        <v>34942</v>
      </c>
      <c r="GE10">
        <v>0.44400000000000001</v>
      </c>
      <c r="GF10" t="s">
        <v>302</v>
      </c>
      <c r="GG10" t="s">
        <v>302</v>
      </c>
      <c r="GI10" s="1">
        <v>37134</v>
      </c>
      <c r="GJ10">
        <v>-219.2</v>
      </c>
      <c r="GK10" t="s">
        <v>302</v>
      </c>
      <c r="GL10" t="s">
        <v>302</v>
      </c>
      <c r="GN10" s="1">
        <v>34942</v>
      </c>
      <c r="GO10">
        <v>48.5</v>
      </c>
      <c r="GP10" t="s">
        <v>302</v>
      </c>
      <c r="GQ10" t="s">
        <v>302</v>
      </c>
      <c r="GX10" s="1">
        <v>34942</v>
      </c>
      <c r="GY10">
        <v>1.7</v>
      </c>
      <c r="GZ10" t="s">
        <v>302</v>
      </c>
      <c r="HA10" t="s">
        <v>302</v>
      </c>
      <c r="HC10" s="1">
        <v>34942</v>
      </c>
      <c r="HD10">
        <v>3.4</v>
      </c>
      <c r="HE10" t="s">
        <v>302</v>
      </c>
      <c r="HF10" t="s">
        <v>302</v>
      </c>
      <c r="HH10" s="1">
        <v>34942</v>
      </c>
      <c r="HI10" s="1">
        <v>3.7</v>
      </c>
      <c r="HJ10" t="s">
        <v>302</v>
      </c>
      <c r="HK10" t="s">
        <v>302</v>
      </c>
      <c r="HM10" s="1">
        <v>34942</v>
      </c>
      <c r="HN10">
        <v>3.1</v>
      </c>
      <c r="HO10" t="s">
        <v>302</v>
      </c>
      <c r="HP10" t="s">
        <v>302</v>
      </c>
      <c r="HR10" s="1">
        <v>34942</v>
      </c>
      <c r="HS10" s="1">
        <v>0.1</v>
      </c>
      <c r="HT10" t="s">
        <v>302</v>
      </c>
      <c r="HU10" t="s">
        <v>302</v>
      </c>
      <c r="HW10" s="1">
        <v>34942</v>
      </c>
      <c r="HX10">
        <v>15</v>
      </c>
      <c r="HY10" t="s">
        <v>302</v>
      </c>
      <c r="HZ10" t="s">
        <v>302</v>
      </c>
      <c r="IB10" s="1">
        <v>34942</v>
      </c>
      <c r="IC10" s="1">
        <v>13</v>
      </c>
      <c r="ID10" t="s">
        <v>302</v>
      </c>
      <c r="IE10" t="s">
        <v>302</v>
      </c>
      <c r="IG10" s="1">
        <v>34942</v>
      </c>
      <c r="IH10">
        <v>2.4</v>
      </c>
      <c r="II10" t="s">
        <v>302</v>
      </c>
      <c r="IJ10" t="s">
        <v>302</v>
      </c>
      <c r="IL10" s="1">
        <v>34942</v>
      </c>
      <c r="IM10" s="1">
        <v>1416</v>
      </c>
      <c r="IN10" t="s">
        <v>302</v>
      </c>
      <c r="IO10" t="s">
        <v>302</v>
      </c>
      <c r="IQ10" s="1">
        <v>34942</v>
      </c>
      <c r="IR10">
        <v>0.3</v>
      </c>
      <c r="IS10" t="s">
        <v>302</v>
      </c>
      <c r="IT10" t="s">
        <v>302</v>
      </c>
      <c r="IV10" s="1">
        <v>36403</v>
      </c>
      <c r="IW10">
        <v>5.23</v>
      </c>
      <c r="IX10" t="s">
        <v>302</v>
      </c>
      <c r="IY10" t="s">
        <v>302</v>
      </c>
      <c r="JA10" s="1">
        <v>34942</v>
      </c>
      <c r="JB10">
        <v>701</v>
      </c>
      <c r="JC10" t="s">
        <v>302</v>
      </c>
      <c r="JD10" t="s">
        <v>302</v>
      </c>
      <c r="JF10" s="1">
        <v>34942</v>
      </c>
      <c r="JG10">
        <v>1416</v>
      </c>
      <c r="JH10" t="s">
        <v>302</v>
      </c>
      <c r="JI10" t="s">
        <v>302</v>
      </c>
      <c r="JK10" s="1">
        <v>41394</v>
      </c>
      <c r="JL10">
        <v>40</v>
      </c>
      <c r="JM10" t="s">
        <v>302</v>
      </c>
      <c r="JN10" t="s">
        <v>302</v>
      </c>
      <c r="JP10" s="1">
        <v>34754</v>
      </c>
      <c r="JQ10">
        <v>40.200000000000003</v>
      </c>
      <c r="JR10" t="s">
        <v>302</v>
      </c>
      <c r="JS10" t="s">
        <v>302</v>
      </c>
      <c r="JU10" s="1">
        <v>37164</v>
      </c>
      <c r="JV10">
        <v>-7.9</v>
      </c>
      <c r="JW10" t="s">
        <v>302</v>
      </c>
      <c r="JX10" t="s">
        <v>302</v>
      </c>
      <c r="JZ10" s="1">
        <v>37134</v>
      </c>
      <c r="KA10" s="1">
        <v>9.6199999999999992</v>
      </c>
      <c r="KB10" t="s">
        <v>302</v>
      </c>
      <c r="KC10" t="s">
        <v>302</v>
      </c>
      <c r="KE10" s="1">
        <v>36769</v>
      </c>
      <c r="KF10">
        <v>108.64</v>
      </c>
      <c r="KG10" t="s">
        <v>302</v>
      </c>
      <c r="KH10" t="s">
        <v>302</v>
      </c>
      <c r="KJ10" s="1">
        <v>36433</v>
      </c>
      <c r="KK10" s="1">
        <v>-2.1</v>
      </c>
      <c r="KL10" t="s">
        <v>302</v>
      </c>
      <c r="KM10" t="s">
        <v>302</v>
      </c>
      <c r="KO10" s="1">
        <v>34942</v>
      </c>
      <c r="KP10">
        <v>11.865</v>
      </c>
      <c r="KQ10" t="s">
        <v>302</v>
      </c>
      <c r="KR10" t="s">
        <v>302</v>
      </c>
      <c r="KT10" s="1">
        <v>37499</v>
      </c>
      <c r="KU10" s="1">
        <v>53.3</v>
      </c>
      <c r="KV10" t="s">
        <v>302</v>
      </c>
      <c r="KW10" t="s">
        <v>302</v>
      </c>
      <c r="KY10" s="1">
        <v>41394</v>
      </c>
      <c r="KZ10">
        <v>40</v>
      </c>
      <c r="LA10" t="s">
        <v>302</v>
      </c>
      <c r="LB10" t="s">
        <v>302</v>
      </c>
      <c r="LD10" s="1">
        <v>34942</v>
      </c>
      <c r="LE10" s="1">
        <v>0.2</v>
      </c>
      <c r="LF10" t="s">
        <v>302</v>
      </c>
      <c r="LG10" t="s">
        <v>302</v>
      </c>
      <c r="LN10" s="1"/>
      <c r="LO10" s="1"/>
      <c r="LX10" s="1"/>
      <c r="LY10" s="1"/>
      <c r="MH10" s="1"/>
      <c r="MI10" s="1"/>
      <c r="MR10" s="1"/>
      <c r="MS10" s="1"/>
      <c r="MW10" s="1"/>
      <c r="NC10" s="1"/>
      <c r="NG10" s="1"/>
      <c r="NM10" s="1"/>
      <c r="NQ10" s="1"/>
      <c r="NW10" s="1"/>
      <c r="OA10" s="1"/>
      <c r="OB10" s="1"/>
      <c r="OK10" s="1"/>
      <c r="OL10" s="1"/>
      <c r="OU10" s="1"/>
      <c r="PE10" s="1"/>
      <c r="PO10" s="1"/>
      <c r="PY10" s="1"/>
      <c r="QI10" s="1"/>
    </row>
    <row r="11" spans="1:451" x14ac:dyDescent="0.25">
      <c r="A11" s="1">
        <v>34972</v>
      </c>
      <c r="B11">
        <v>5.6</v>
      </c>
      <c r="C11" t="s">
        <v>302</v>
      </c>
      <c r="D11" t="s">
        <v>302</v>
      </c>
      <c r="F11" s="1">
        <v>34972</v>
      </c>
      <c r="G11">
        <v>48.1</v>
      </c>
      <c r="H11" t="s">
        <v>302</v>
      </c>
      <c r="I11" t="s">
        <v>302</v>
      </c>
      <c r="K11" s="1">
        <v>34972</v>
      </c>
      <c r="L11">
        <v>97.28</v>
      </c>
      <c r="M11" t="s">
        <v>302</v>
      </c>
      <c r="N11" t="s">
        <v>302</v>
      </c>
      <c r="P11" s="1">
        <v>41305</v>
      </c>
      <c r="Q11" t="s">
        <v>302</v>
      </c>
      <c r="R11">
        <v>20130201</v>
      </c>
      <c r="S11" t="s">
        <v>302</v>
      </c>
      <c r="U11" s="1">
        <v>34972</v>
      </c>
      <c r="V11">
        <v>0.3</v>
      </c>
      <c r="W11" t="s">
        <v>302</v>
      </c>
      <c r="X11" t="s">
        <v>302</v>
      </c>
      <c r="Z11" s="1">
        <v>34972</v>
      </c>
      <c r="AA11">
        <v>48.1</v>
      </c>
      <c r="AB11" t="s">
        <v>302</v>
      </c>
      <c r="AC11" t="s">
        <v>302</v>
      </c>
      <c r="AE11" s="1">
        <v>34972</v>
      </c>
      <c r="AF11">
        <v>97.28</v>
      </c>
      <c r="AG11" t="s">
        <v>302</v>
      </c>
      <c r="AH11" t="s">
        <v>302</v>
      </c>
      <c r="AJ11" s="1">
        <v>41305</v>
      </c>
      <c r="AK11" t="s">
        <v>302</v>
      </c>
      <c r="AL11">
        <v>20130201</v>
      </c>
      <c r="AM11" t="s">
        <v>302</v>
      </c>
      <c r="AO11" s="1">
        <v>34972</v>
      </c>
      <c r="AP11">
        <v>0.3</v>
      </c>
      <c r="AQ11" t="s">
        <v>302</v>
      </c>
      <c r="AR11" t="s">
        <v>302</v>
      </c>
      <c r="AT11" s="1">
        <v>34972</v>
      </c>
      <c r="AU11">
        <v>0.4</v>
      </c>
      <c r="AV11" t="s">
        <v>302</v>
      </c>
      <c r="AW11" t="s">
        <v>302</v>
      </c>
      <c r="AY11" s="1">
        <v>40421</v>
      </c>
      <c r="AZ11">
        <v>0.2</v>
      </c>
      <c r="BA11" t="s">
        <v>302</v>
      </c>
      <c r="BB11" t="s">
        <v>302</v>
      </c>
      <c r="BD11" s="1">
        <v>34972</v>
      </c>
      <c r="BE11">
        <v>0.1</v>
      </c>
      <c r="BF11" t="s">
        <v>302</v>
      </c>
      <c r="BG11" t="s">
        <v>302</v>
      </c>
      <c r="BI11" s="1">
        <v>34972</v>
      </c>
      <c r="BJ11">
        <v>0.2</v>
      </c>
      <c r="BK11" t="s">
        <v>302</v>
      </c>
      <c r="BL11" t="s">
        <v>302</v>
      </c>
      <c r="BN11" s="1">
        <v>34972</v>
      </c>
      <c r="BO11">
        <v>88.9</v>
      </c>
      <c r="BP11" t="s">
        <v>302</v>
      </c>
      <c r="BQ11" t="s">
        <v>302</v>
      </c>
      <c r="BS11" s="1">
        <v>37346</v>
      </c>
      <c r="BT11">
        <v>13.82</v>
      </c>
      <c r="BU11" t="s">
        <v>302</v>
      </c>
      <c r="BV11" t="s">
        <v>302</v>
      </c>
      <c r="BX11" s="1">
        <v>35885</v>
      </c>
      <c r="BY11">
        <v>54.7</v>
      </c>
      <c r="BZ11" t="s">
        <v>302</v>
      </c>
      <c r="CA11" t="s">
        <v>302</v>
      </c>
      <c r="CC11" s="1">
        <v>41729</v>
      </c>
      <c r="CD11">
        <v>55.7</v>
      </c>
      <c r="CE11">
        <v>20140403</v>
      </c>
      <c r="CF11">
        <v>55.7</v>
      </c>
      <c r="CH11" s="1">
        <v>41729</v>
      </c>
      <c r="CI11">
        <v>55.3</v>
      </c>
      <c r="CJ11">
        <v>20140403</v>
      </c>
      <c r="CK11">
        <v>55.3</v>
      </c>
      <c r="CM11" s="1">
        <v>38411</v>
      </c>
      <c r="CN11">
        <v>29</v>
      </c>
      <c r="CO11" t="s">
        <v>302</v>
      </c>
      <c r="CP11" t="s">
        <v>302</v>
      </c>
      <c r="CR11" s="1">
        <v>34972</v>
      </c>
      <c r="CS11">
        <v>48.8</v>
      </c>
      <c r="CT11" t="s">
        <v>302</v>
      </c>
      <c r="CU11" t="s">
        <v>302</v>
      </c>
      <c r="CW11" s="1">
        <v>34972</v>
      </c>
      <c r="CX11">
        <v>-2</v>
      </c>
      <c r="CY11" t="s">
        <v>302</v>
      </c>
      <c r="CZ11" t="s">
        <v>302</v>
      </c>
      <c r="DB11" s="1">
        <v>34972</v>
      </c>
      <c r="DC11">
        <v>26.2</v>
      </c>
      <c r="DD11" t="s">
        <v>302</v>
      </c>
      <c r="DE11" t="s">
        <v>302</v>
      </c>
      <c r="DG11" s="1">
        <v>35520</v>
      </c>
      <c r="DH11">
        <v>1.6</v>
      </c>
      <c r="DI11" t="s">
        <v>302</v>
      </c>
      <c r="DJ11" t="s">
        <v>302</v>
      </c>
      <c r="DL11" s="1">
        <v>34972</v>
      </c>
      <c r="DM11">
        <v>47.8</v>
      </c>
      <c r="DN11" t="s">
        <v>302</v>
      </c>
      <c r="DO11" t="s">
        <v>302</v>
      </c>
      <c r="DQ11" s="1">
        <v>40574</v>
      </c>
      <c r="DR11">
        <v>0.4</v>
      </c>
      <c r="DS11" t="s">
        <v>302</v>
      </c>
      <c r="DT11" t="s">
        <v>302</v>
      </c>
      <c r="DV11" s="1">
        <v>40755</v>
      </c>
      <c r="DW11">
        <v>4.5</v>
      </c>
      <c r="DX11" t="s">
        <v>302</v>
      </c>
      <c r="DY11" t="s">
        <v>302</v>
      </c>
      <c r="EA11" s="1">
        <v>40755</v>
      </c>
      <c r="EB11">
        <v>2.7</v>
      </c>
      <c r="EC11" t="s">
        <v>302</v>
      </c>
      <c r="ED11" t="s">
        <v>302</v>
      </c>
      <c r="EF11" s="1">
        <v>34756</v>
      </c>
      <c r="EG11">
        <v>43</v>
      </c>
      <c r="EH11" t="s">
        <v>302</v>
      </c>
      <c r="EI11" t="s">
        <v>302</v>
      </c>
      <c r="EK11" s="1">
        <v>34972</v>
      </c>
      <c r="EL11">
        <v>0.22850000000000001</v>
      </c>
      <c r="EM11" t="s">
        <v>302</v>
      </c>
      <c r="EN11" t="s">
        <v>302</v>
      </c>
      <c r="EP11" s="1">
        <v>34972</v>
      </c>
      <c r="EQ11">
        <v>0.13</v>
      </c>
      <c r="ER11" t="s">
        <v>302</v>
      </c>
      <c r="ES11" t="s">
        <v>302</v>
      </c>
      <c r="EU11" s="1">
        <v>35216</v>
      </c>
      <c r="EV11">
        <v>35</v>
      </c>
      <c r="EW11" t="s">
        <v>302</v>
      </c>
      <c r="EX11" t="s">
        <v>302</v>
      </c>
      <c r="EZ11" s="1">
        <v>36341</v>
      </c>
      <c r="FA11">
        <v>52</v>
      </c>
      <c r="FB11" t="s">
        <v>302</v>
      </c>
      <c r="FC11" t="s">
        <v>302</v>
      </c>
      <c r="FE11" s="1">
        <v>39082</v>
      </c>
      <c r="FF11">
        <v>0.4</v>
      </c>
      <c r="FG11" t="s">
        <v>302</v>
      </c>
      <c r="FH11" t="s">
        <v>302</v>
      </c>
      <c r="FJ11" s="1">
        <v>39416</v>
      </c>
      <c r="FK11">
        <v>3.1</v>
      </c>
      <c r="FL11" t="s">
        <v>302</v>
      </c>
      <c r="FM11" t="s">
        <v>302</v>
      </c>
      <c r="FO11" s="1"/>
      <c r="FT11" s="1">
        <v>37346</v>
      </c>
      <c r="FU11">
        <v>6</v>
      </c>
      <c r="FV11" t="s">
        <v>302</v>
      </c>
      <c r="FW11" t="s">
        <v>302</v>
      </c>
      <c r="FY11" s="1">
        <v>34972</v>
      </c>
      <c r="FZ11">
        <v>54.3</v>
      </c>
      <c r="GA11" t="s">
        <v>302</v>
      </c>
      <c r="GB11" t="s">
        <v>302</v>
      </c>
      <c r="GD11" s="1">
        <v>34972</v>
      </c>
      <c r="GE11">
        <v>0.86299999999999999</v>
      </c>
      <c r="GF11" t="s">
        <v>302</v>
      </c>
      <c r="GG11" t="s">
        <v>302</v>
      </c>
      <c r="GI11" s="1">
        <v>37164</v>
      </c>
      <c r="GJ11">
        <v>-222.6</v>
      </c>
      <c r="GK11" t="s">
        <v>302</v>
      </c>
      <c r="GL11" t="s">
        <v>302</v>
      </c>
      <c r="GN11" s="1">
        <v>34972</v>
      </c>
      <c r="GO11">
        <v>48.8</v>
      </c>
      <c r="GP11" t="s">
        <v>302</v>
      </c>
      <c r="GQ11" t="s">
        <v>302</v>
      </c>
      <c r="GX11" s="1">
        <v>34972</v>
      </c>
      <c r="GY11">
        <v>2.6</v>
      </c>
      <c r="GZ11" t="s">
        <v>302</v>
      </c>
      <c r="HA11" t="s">
        <v>302</v>
      </c>
      <c r="HC11" s="1">
        <v>34972</v>
      </c>
      <c r="HD11">
        <v>4.0999999999999996</v>
      </c>
      <c r="HE11" t="s">
        <v>302</v>
      </c>
      <c r="HF11" t="s">
        <v>302</v>
      </c>
      <c r="HH11" s="1">
        <v>34972</v>
      </c>
      <c r="HI11" s="1">
        <v>3.8</v>
      </c>
      <c r="HJ11" t="s">
        <v>302</v>
      </c>
      <c r="HK11" t="s">
        <v>302</v>
      </c>
      <c r="HM11" s="1">
        <v>34972</v>
      </c>
      <c r="HN11">
        <v>0.6</v>
      </c>
      <c r="HO11" t="s">
        <v>302</v>
      </c>
      <c r="HP11" t="s">
        <v>302</v>
      </c>
      <c r="HR11" s="1">
        <v>34972</v>
      </c>
      <c r="HS11" s="1">
        <v>0.5</v>
      </c>
      <c r="HT11" t="s">
        <v>302</v>
      </c>
      <c r="HU11" t="s">
        <v>302</v>
      </c>
      <c r="HW11" s="1">
        <v>34972</v>
      </c>
      <c r="HX11">
        <v>15</v>
      </c>
      <c r="HY11" t="s">
        <v>302</v>
      </c>
      <c r="HZ11" t="s">
        <v>302</v>
      </c>
      <c r="IB11" s="1">
        <v>34972</v>
      </c>
      <c r="IC11" s="1">
        <v>13</v>
      </c>
      <c r="ID11" t="s">
        <v>302</v>
      </c>
      <c r="IE11" t="s">
        <v>302</v>
      </c>
      <c r="IG11" s="1">
        <v>34972</v>
      </c>
      <c r="IH11">
        <v>2.5</v>
      </c>
      <c r="II11" t="s">
        <v>302</v>
      </c>
      <c r="IJ11" t="s">
        <v>302</v>
      </c>
      <c r="IL11" s="1">
        <v>34972</v>
      </c>
      <c r="IM11" s="1">
        <v>1369</v>
      </c>
      <c r="IN11" t="s">
        <v>302</v>
      </c>
      <c r="IO11" t="s">
        <v>302</v>
      </c>
      <c r="IQ11" s="1">
        <v>34972</v>
      </c>
      <c r="IR11">
        <v>0.4</v>
      </c>
      <c r="IS11" t="s">
        <v>302</v>
      </c>
      <c r="IT11" t="s">
        <v>302</v>
      </c>
      <c r="IV11" s="1">
        <v>36433</v>
      </c>
      <c r="IW11">
        <v>5.12</v>
      </c>
      <c r="IX11" t="s">
        <v>302</v>
      </c>
      <c r="IY11" t="s">
        <v>302</v>
      </c>
      <c r="JA11" s="1">
        <v>34972</v>
      </c>
      <c r="JB11">
        <v>678</v>
      </c>
      <c r="JC11" t="s">
        <v>302</v>
      </c>
      <c r="JD11" t="s">
        <v>302</v>
      </c>
      <c r="JF11" s="1">
        <v>34972</v>
      </c>
      <c r="JG11">
        <v>1369</v>
      </c>
      <c r="JH11" t="s">
        <v>302</v>
      </c>
      <c r="JI11" t="s">
        <v>302</v>
      </c>
      <c r="JK11" s="1">
        <v>41425</v>
      </c>
      <c r="JL11">
        <v>40</v>
      </c>
      <c r="JM11" t="s">
        <v>302</v>
      </c>
      <c r="JN11" t="s">
        <v>302</v>
      </c>
      <c r="JP11" s="1">
        <v>34761</v>
      </c>
      <c r="JQ11">
        <v>-16.8</v>
      </c>
      <c r="JR11" t="s">
        <v>302</v>
      </c>
      <c r="JS11" t="s">
        <v>302</v>
      </c>
      <c r="JU11" s="1">
        <v>37195</v>
      </c>
      <c r="JV11">
        <v>9.1300000000000008</v>
      </c>
      <c r="JW11" t="s">
        <v>302</v>
      </c>
      <c r="JX11" t="s">
        <v>302</v>
      </c>
      <c r="JZ11" s="1">
        <v>37164</v>
      </c>
      <c r="KA11" s="1">
        <v>9.59</v>
      </c>
      <c r="KB11" t="s">
        <v>302</v>
      </c>
      <c r="KC11" t="s">
        <v>302</v>
      </c>
      <c r="KE11" s="1">
        <v>36799</v>
      </c>
      <c r="KF11">
        <v>109.35</v>
      </c>
      <c r="KG11" t="s">
        <v>302</v>
      </c>
      <c r="KH11" t="s">
        <v>302</v>
      </c>
      <c r="KJ11" s="1">
        <v>36464</v>
      </c>
      <c r="KK11" s="1">
        <v>-0.2</v>
      </c>
      <c r="KL11" t="s">
        <v>302</v>
      </c>
      <c r="KM11" t="s">
        <v>302</v>
      </c>
      <c r="KO11" s="1">
        <v>34972</v>
      </c>
      <c r="KP11">
        <v>17.010999999999999</v>
      </c>
      <c r="KQ11" t="s">
        <v>302</v>
      </c>
      <c r="KR11" t="s">
        <v>302</v>
      </c>
      <c r="KT11" s="1">
        <v>37529</v>
      </c>
      <c r="KU11" s="1">
        <v>52.5</v>
      </c>
      <c r="KV11" t="s">
        <v>302</v>
      </c>
      <c r="KW11" t="s">
        <v>302</v>
      </c>
      <c r="KY11" s="1">
        <v>41425</v>
      </c>
      <c r="KZ11">
        <v>40</v>
      </c>
      <c r="LA11" t="s">
        <v>302</v>
      </c>
      <c r="LB11" t="s">
        <v>302</v>
      </c>
      <c r="LD11" s="1">
        <v>34972</v>
      </c>
      <c r="LE11" s="1">
        <v>0.2</v>
      </c>
      <c r="LF11" t="s">
        <v>302</v>
      </c>
      <c r="LG11" t="s">
        <v>302</v>
      </c>
      <c r="LN11" s="1"/>
      <c r="LO11" s="1"/>
      <c r="LX11" s="1"/>
      <c r="LY11" s="1"/>
      <c r="MH11" s="1"/>
      <c r="MI11" s="1"/>
      <c r="MR11" s="1"/>
      <c r="MS11" s="1"/>
      <c r="MW11" s="1"/>
      <c r="NC11" s="1"/>
      <c r="NG11" s="1"/>
      <c r="NM11" s="1"/>
      <c r="NQ11" s="1"/>
      <c r="NW11" s="1"/>
      <c r="OA11" s="1"/>
      <c r="OB11" s="1"/>
      <c r="OK11" s="1"/>
      <c r="OL11" s="1"/>
      <c r="OU11" s="1"/>
      <c r="PE11" s="1"/>
      <c r="PO11" s="1"/>
      <c r="PY11" s="1"/>
      <c r="QI11" s="1"/>
    </row>
    <row r="12" spans="1:451" x14ac:dyDescent="0.25">
      <c r="A12" s="1">
        <v>35003</v>
      </c>
      <c r="B12">
        <v>5.5</v>
      </c>
      <c r="C12" t="s">
        <v>302</v>
      </c>
      <c r="D12" t="s">
        <v>302</v>
      </c>
      <c r="F12" s="1">
        <v>35003</v>
      </c>
      <c r="G12">
        <v>46.7</v>
      </c>
      <c r="H12" t="s">
        <v>302</v>
      </c>
      <c r="I12" t="s">
        <v>302</v>
      </c>
      <c r="K12" s="1">
        <v>35003</v>
      </c>
      <c r="L12">
        <v>96.31</v>
      </c>
      <c r="M12" t="s">
        <v>302</v>
      </c>
      <c r="N12" t="s">
        <v>302</v>
      </c>
      <c r="P12" s="1">
        <v>41333</v>
      </c>
      <c r="Q12" t="s">
        <v>302</v>
      </c>
      <c r="R12">
        <v>20130301</v>
      </c>
      <c r="S12" t="s">
        <v>302</v>
      </c>
      <c r="U12" s="1">
        <v>35003</v>
      </c>
      <c r="V12">
        <v>-0.2</v>
      </c>
      <c r="W12" t="s">
        <v>302</v>
      </c>
      <c r="X12" t="s">
        <v>302</v>
      </c>
      <c r="Z12" s="1">
        <v>35003</v>
      </c>
      <c r="AA12">
        <v>46.7</v>
      </c>
      <c r="AB12" t="s">
        <v>302</v>
      </c>
      <c r="AC12" t="s">
        <v>302</v>
      </c>
      <c r="AE12" s="1">
        <v>35003</v>
      </c>
      <c r="AF12">
        <v>96.31</v>
      </c>
      <c r="AG12" t="s">
        <v>302</v>
      </c>
      <c r="AH12" t="s">
        <v>302</v>
      </c>
      <c r="AJ12" s="1">
        <v>41333</v>
      </c>
      <c r="AK12" t="s">
        <v>302</v>
      </c>
      <c r="AL12">
        <v>20130301</v>
      </c>
      <c r="AM12" t="s">
        <v>302</v>
      </c>
      <c r="AO12" s="1">
        <v>35003</v>
      </c>
      <c r="AP12">
        <v>-0.2</v>
      </c>
      <c r="AQ12" t="s">
        <v>302</v>
      </c>
      <c r="AR12" t="s">
        <v>302</v>
      </c>
      <c r="AT12" s="1">
        <v>35003</v>
      </c>
      <c r="AU12">
        <v>-0.1</v>
      </c>
      <c r="AV12" t="s">
        <v>302</v>
      </c>
      <c r="AW12" t="s">
        <v>302</v>
      </c>
      <c r="AY12" s="1">
        <v>40451</v>
      </c>
      <c r="AZ12">
        <v>0.3</v>
      </c>
      <c r="BA12" t="s">
        <v>302</v>
      </c>
      <c r="BB12" t="s">
        <v>302</v>
      </c>
      <c r="BD12" s="1">
        <v>35003</v>
      </c>
      <c r="BE12">
        <v>0.3</v>
      </c>
      <c r="BF12" t="s">
        <v>302</v>
      </c>
      <c r="BG12" t="s">
        <v>302</v>
      </c>
      <c r="BI12" s="1">
        <v>35003</v>
      </c>
      <c r="BJ12">
        <v>-0.4</v>
      </c>
      <c r="BK12" t="s">
        <v>302</v>
      </c>
      <c r="BL12" t="s">
        <v>302</v>
      </c>
      <c r="BN12" s="1">
        <v>35003</v>
      </c>
      <c r="BO12">
        <v>90.2</v>
      </c>
      <c r="BP12" t="s">
        <v>302</v>
      </c>
      <c r="BQ12" t="s">
        <v>302</v>
      </c>
      <c r="BS12" s="1">
        <v>37376</v>
      </c>
      <c r="BT12">
        <v>20.18</v>
      </c>
      <c r="BU12" t="s">
        <v>302</v>
      </c>
      <c r="BV12" t="s">
        <v>302</v>
      </c>
      <c r="BX12" s="1">
        <v>35915</v>
      </c>
      <c r="BY12">
        <v>54.9</v>
      </c>
      <c r="BZ12" t="s">
        <v>302</v>
      </c>
      <c r="CA12" t="s">
        <v>302</v>
      </c>
      <c r="CC12" s="1">
        <v>41759</v>
      </c>
      <c r="CD12">
        <v>55.6</v>
      </c>
      <c r="CE12">
        <v>20140505</v>
      </c>
      <c r="CF12">
        <v>55.6</v>
      </c>
      <c r="CH12" s="1">
        <v>41759</v>
      </c>
      <c r="CI12">
        <v>55</v>
      </c>
      <c r="CJ12">
        <v>20140505</v>
      </c>
      <c r="CK12">
        <v>55</v>
      </c>
      <c r="CM12" s="1">
        <v>38442</v>
      </c>
      <c r="CN12">
        <v>30</v>
      </c>
      <c r="CO12" t="s">
        <v>302</v>
      </c>
      <c r="CP12" t="s">
        <v>302</v>
      </c>
      <c r="CR12" s="1">
        <v>35003</v>
      </c>
      <c r="CS12">
        <v>46.5</v>
      </c>
      <c r="CT12" t="s">
        <v>302</v>
      </c>
      <c r="CU12" t="s">
        <v>302</v>
      </c>
      <c r="CW12" s="1">
        <v>35003</v>
      </c>
      <c r="CX12">
        <v>-3</v>
      </c>
      <c r="CY12" t="s">
        <v>302</v>
      </c>
      <c r="CZ12" t="s">
        <v>302</v>
      </c>
      <c r="DB12" s="1">
        <v>35003</v>
      </c>
      <c r="DC12">
        <v>21.7</v>
      </c>
      <c r="DD12" t="s">
        <v>302</v>
      </c>
      <c r="DE12" t="s">
        <v>302</v>
      </c>
      <c r="DG12" s="1">
        <v>35611</v>
      </c>
      <c r="DH12">
        <v>2.1</v>
      </c>
      <c r="DI12" t="s">
        <v>302</v>
      </c>
      <c r="DJ12" t="s">
        <v>302</v>
      </c>
      <c r="DL12" s="1">
        <v>35003</v>
      </c>
      <c r="DM12">
        <v>54.5</v>
      </c>
      <c r="DN12" t="s">
        <v>302</v>
      </c>
      <c r="DO12" t="s">
        <v>302</v>
      </c>
      <c r="DQ12" s="1">
        <v>40602</v>
      </c>
      <c r="DR12">
        <v>0.3</v>
      </c>
      <c r="DS12" t="s">
        <v>302</v>
      </c>
      <c r="DT12" t="s">
        <v>302</v>
      </c>
      <c r="DV12" s="1">
        <v>40786</v>
      </c>
      <c r="DW12">
        <v>4.4000000000000004</v>
      </c>
      <c r="DX12" t="s">
        <v>302</v>
      </c>
      <c r="DY12" t="s">
        <v>302</v>
      </c>
      <c r="EA12" s="1">
        <v>40786</v>
      </c>
      <c r="EB12">
        <v>3</v>
      </c>
      <c r="EC12" t="s">
        <v>302</v>
      </c>
      <c r="ED12" t="s">
        <v>302</v>
      </c>
      <c r="EF12" s="1">
        <v>34763</v>
      </c>
      <c r="EG12">
        <v>43</v>
      </c>
      <c r="EH12" t="s">
        <v>302</v>
      </c>
      <c r="EI12" t="s">
        <v>302</v>
      </c>
      <c r="EK12" s="1">
        <v>35003</v>
      </c>
      <c r="EL12">
        <v>-0.34639999999999999</v>
      </c>
      <c r="EM12" t="s">
        <v>302</v>
      </c>
      <c r="EN12" t="s">
        <v>302</v>
      </c>
      <c r="EP12" s="1">
        <v>35003</v>
      </c>
      <c r="EQ12">
        <v>0.24</v>
      </c>
      <c r="ER12" t="s">
        <v>302</v>
      </c>
      <c r="ES12" t="s">
        <v>302</v>
      </c>
      <c r="EU12" s="1">
        <v>35246</v>
      </c>
      <c r="EV12">
        <v>34</v>
      </c>
      <c r="EW12" t="s">
        <v>302</v>
      </c>
      <c r="EX12" t="s">
        <v>302</v>
      </c>
      <c r="EZ12" s="1">
        <v>36372</v>
      </c>
      <c r="FA12">
        <v>51</v>
      </c>
      <c r="FB12" t="s">
        <v>302</v>
      </c>
      <c r="FC12" t="s">
        <v>302</v>
      </c>
      <c r="FE12" s="1">
        <v>39113</v>
      </c>
      <c r="FF12">
        <v>0.1</v>
      </c>
      <c r="FG12" t="s">
        <v>302</v>
      </c>
      <c r="FH12" t="s">
        <v>302</v>
      </c>
      <c r="FJ12" s="1">
        <v>39447</v>
      </c>
      <c r="FK12">
        <v>2.9</v>
      </c>
      <c r="FL12" t="s">
        <v>302</v>
      </c>
      <c r="FM12" t="s">
        <v>302</v>
      </c>
      <c r="FO12" s="1"/>
      <c r="FT12" s="1">
        <v>37376</v>
      </c>
      <c r="FU12">
        <v>1</v>
      </c>
      <c r="FV12" t="s">
        <v>302</v>
      </c>
      <c r="FW12" t="s">
        <v>302</v>
      </c>
      <c r="FY12" s="1">
        <v>35003</v>
      </c>
      <c r="FZ12">
        <v>54.4</v>
      </c>
      <c r="GA12" t="s">
        <v>302</v>
      </c>
      <c r="GB12" t="s">
        <v>302</v>
      </c>
      <c r="GD12" s="1">
        <v>35003</v>
      </c>
      <c r="GE12">
        <v>-0.69099999999999995</v>
      </c>
      <c r="GF12" t="s">
        <v>302</v>
      </c>
      <c r="GG12" t="s">
        <v>302</v>
      </c>
      <c r="GI12" s="1">
        <v>37195</v>
      </c>
      <c r="GJ12">
        <v>-413.7</v>
      </c>
      <c r="GK12" t="s">
        <v>302</v>
      </c>
      <c r="GL12" t="s">
        <v>302</v>
      </c>
      <c r="GN12" s="1">
        <v>35003</v>
      </c>
      <c r="GO12">
        <v>46.5</v>
      </c>
      <c r="GP12" t="s">
        <v>302</v>
      </c>
      <c r="GQ12" t="s">
        <v>302</v>
      </c>
      <c r="GX12" s="1">
        <v>35003</v>
      </c>
      <c r="GY12">
        <v>-2</v>
      </c>
      <c r="GZ12" t="s">
        <v>302</v>
      </c>
      <c r="HA12" t="s">
        <v>302</v>
      </c>
      <c r="HC12" s="1">
        <v>35003</v>
      </c>
      <c r="HD12">
        <v>1.7</v>
      </c>
      <c r="HE12" t="s">
        <v>302</v>
      </c>
      <c r="HF12" t="s">
        <v>302</v>
      </c>
      <c r="HH12" s="1">
        <v>35003</v>
      </c>
      <c r="HI12" s="1">
        <v>-2.9</v>
      </c>
      <c r="HJ12" t="s">
        <v>302</v>
      </c>
      <c r="HK12" t="s">
        <v>302</v>
      </c>
      <c r="HM12" s="1">
        <v>35003</v>
      </c>
      <c r="HN12">
        <v>2.2999999999999998</v>
      </c>
      <c r="HO12" t="s">
        <v>302</v>
      </c>
      <c r="HP12" t="s">
        <v>302</v>
      </c>
      <c r="HR12" s="1">
        <v>35003</v>
      </c>
      <c r="HS12" s="1">
        <v>0.4</v>
      </c>
      <c r="HT12" t="s">
        <v>302</v>
      </c>
      <c r="HU12" t="s">
        <v>302</v>
      </c>
      <c r="HW12" s="1">
        <v>35003</v>
      </c>
      <c r="HX12">
        <v>14.5</v>
      </c>
      <c r="HY12" t="s">
        <v>302</v>
      </c>
      <c r="HZ12" t="s">
        <v>302</v>
      </c>
      <c r="IB12" s="1">
        <v>35003</v>
      </c>
      <c r="IC12" s="1">
        <v>12.7</v>
      </c>
      <c r="ID12" t="s">
        <v>302</v>
      </c>
      <c r="IE12" t="s">
        <v>302</v>
      </c>
      <c r="IG12" s="1">
        <v>35003</v>
      </c>
      <c r="IH12">
        <v>-1.5</v>
      </c>
      <c r="II12" t="s">
        <v>302</v>
      </c>
      <c r="IJ12" t="s">
        <v>302</v>
      </c>
      <c r="IL12" s="1">
        <v>35003</v>
      </c>
      <c r="IM12" s="1">
        <v>1369</v>
      </c>
      <c r="IN12" t="s">
        <v>302</v>
      </c>
      <c r="IO12" t="s">
        <v>302</v>
      </c>
      <c r="IQ12" s="1">
        <v>35003</v>
      </c>
      <c r="IR12">
        <v>0.4</v>
      </c>
      <c r="IS12" t="s">
        <v>302</v>
      </c>
      <c r="IT12" t="s">
        <v>302</v>
      </c>
      <c r="IV12" s="1">
        <v>36464</v>
      </c>
      <c r="IW12">
        <v>5.1100000000000003</v>
      </c>
      <c r="IX12" t="s">
        <v>302</v>
      </c>
      <c r="IY12" t="s">
        <v>302</v>
      </c>
      <c r="JA12" s="1">
        <v>35003</v>
      </c>
      <c r="JB12">
        <v>696</v>
      </c>
      <c r="JC12" t="s">
        <v>302</v>
      </c>
      <c r="JD12" t="s">
        <v>302</v>
      </c>
      <c r="JF12" s="1">
        <v>35003</v>
      </c>
      <c r="JG12">
        <v>1369</v>
      </c>
      <c r="JH12" t="s">
        <v>302</v>
      </c>
      <c r="JI12" t="s">
        <v>302</v>
      </c>
      <c r="JK12" s="1">
        <v>41455</v>
      </c>
      <c r="JL12">
        <v>40</v>
      </c>
      <c r="JM12" t="s">
        <v>302</v>
      </c>
      <c r="JN12" t="s">
        <v>302</v>
      </c>
      <c r="JP12" s="1">
        <v>34768</v>
      </c>
      <c r="JQ12">
        <v>0.5</v>
      </c>
      <c r="JR12" t="s">
        <v>302</v>
      </c>
      <c r="JS12" t="s">
        <v>302</v>
      </c>
      <c r="JU12" s="1">
        <v>37225</v>
      </c>
      <c r="JV12">
        <v>4.49</v>
      </c>
      <c r="JW12" t="s">
        <v>302</v>
      </c>
      <c r="JX12" t="s">
        <v>302</v>
      </c>
      <c r="JZ12" s="1">
        <v>37195</v>
      </c>
      <c r="KA12" s="1">
        <v>9.33</v>
      </c>
      <c r="KB12" t="s">
        <v>302</v>
      </c>
      <c r="KC12" t="s">
        <v>302</v>
      </c>
      <c r="KE12" s="1">
        <v>36830</v>
      </c>
      <c r="KF12">
        <v>110.04</v>
      </c>
      <c r="KG12" t="s">
        <v>302</v>
      </c>
      <c r="KH12" t="s">
        <v>302</v>
      </c>
      <c r="KJ12" s="1">
        <v>36494</v>
      </c>
      <c r="KK12" s="1">
        <v>-0.39</v>
      </c>
      <c r="KL12" t="s">
        <v>302</v>
      </c>
      <c r="KM12" t="s">
        <v>302</v>
      </c>
      <c r="KO12" s="1">
        <v>35003</v>
      </c>
      <c r="KP12">
        <v>6.9160000000000004</v>
      </c>
      <c r="KQ12" t="s">
        <v>302</v>
      </c>
      <c r="KR12" t="s">
        <v>302</v>
      </c>
      <c r="KT12" s="1">
        <v>37560</v>
      </c>
      <c r="KU12" s="1">
        <v>51.1</v>
      </c>
      <c r="KV12" t="s">
        <v>302</v>
      </c>
      <c r="KW12" t="s">
        <v>302</v>
      </c>
      <c r="KY12" s="1">
        <v>41455</v>
      </c>
      <c r="KZ12">
        <v>40</v>
      </c>
      <c r="LA12" t="s">
        <v>302</v>
      </c>
      <c r="LB12" t="s">
        <v>302</v>
      </c>
      <c r="LD12" s="1">
        <v>35003</v>
      </c>
      <c r="LE12" s="1">
        <v>0.1</v>
      </c>
      <c r="LF12" t="s">
        <v>302</v>
      </c>
      <c r="LG12" t="s">
        <v>302</v>
      </c>
      <c r="LN12" s="1"/>
      <c r="LO12" s="1"/>
      <c r="LX12" s="1"/>
      <c r="LY12" s="1"/>
      <c r="MH12" s="1"/>
      <c r="MI12" s="1"/>
      <c r="MR12" s="1"/>
      <c r="MS12" s="1"/>
      <c r="MW12" s="1"/>
      <c r="NC12" s="1"/>
      <c r="NG12" s="1"/>
      <c r="NM12" s="1"/>
      <c r="NQ12" s="1"/>
      <c r="NW12" s="1"/>
      <c r="OA12" s="1"/>
      <c r="OB12" s="1"/>
      <c r="OK12" s="1"/>
      <c r="OL12" s="1"/>
      <c r="OU12" s="1"/>
      <c r="PE12" s="1"/>
      <c r="PO12" s="1"/>
      <c r="PY12" s="1"/>
      <c r="QI12" s="1"/>
    </row>
    <row r="13" spans="1:451" x14ac:dyDescent="0.25">
      <c r="A13" s="1">
        <v>35033</v>
      </c>
      <c r="B13">
        <v>5.6</v>
      </c>
      <c r="C13" t="s">
        <v>302</v>
      </c>
      <c r="D13" t="s">
        <v>302</v>
      </c>
      <c r="F13" s="1">
        <v>35033</v>
      </c>
      <c r="G13">
        <v>45.9</v>
      </c>
      <c r="H13" t="s">
        <v>302</v>
      </c>
      <c r="I13" t="s">
        <v>302</v>
      </c>
      <c r="K13" s="1">
        <v>35033</v>
      </c>
      <c r="L13">
        <v>101.61</v>
      </c>
      <c r="M13" t="s">
        <v>302</v>
      </c>
      <c r="N13" t="s">
        <v>302</v>
      </c>
      <c r="P13" s="1">
        <v>41364</v>
      </c>
      <c r="Q13" t="s">
        <v>302</v>
      </c>
      <c r="R13">
        <v>20130401</v>
      </c>
      <c r="S13" t="s">
        <v>302</v>
      </c>
      <c r="U13" s="1">
        <v>35033</v>
      </c>
      <c r="V13">
        <v>0</v>
      </c>
      <c r="W13" t="s">
        <v>302</v>
      </c>
      <c r="X13" t="s">
        <v>302</v>
      </c>
      <c r="Z13" s="1">
        <v>35033</v>
      </c>
      <c r="AA13">
        <v>45.9</v>
      </c>
      <c r="AB13" t="s">
        <v>302</v>
      </c>
      <c r="AC13" t="s">
        <v>302</v>
      </c>
      <c r="AE13" s="1">
        <v>35033</v>
      </c>
      <c r="AF13">
        <v>101.61</v>
      </c>
      <c r="AG13" t="s">
        <v>302</v>
      </c>
      <c r="AH13" t="s">
        <v>302</v>
      </c>
      <c r="AJ13" s="1">
        <v>41364</v>
      </c>
      <c r="AK13" t="s">
        <v>302</v>
      </c>
      <c r="AL13">
        <v>20130401</v>
      </c>
      <c r="AM13" t="s">
        <v>302</v>
      </c>
      <c r="AO13" s="1">
        <v>35033</v>
      </c>
      <c r="AP13">
        <v>0</v>
      </c>
      <c r="AQ13" t="s">
        <v>302</v>
      </c>
      <c r="AR13" t="s">
        <v>302</v>
      </c>
      <c r="AT13" s="1">
        <v>35033</v>
      </c>
      <c r="AU13">
        <v>0.25</v>
      </c>
      <c r="AV13" t="s">
        <v>302</v>
      </c>
      <c r="AW13" t="s">
        <v>302</v>
      </c>
      <c r="AY13" s="1">
        <v>40482</v>
      </c>
      <c r="AZ13">
        <v>0.4</v>
      </c>
      <c r="BA13" t="s">
        <v>302</v>
      </c>
      <c r="BB13" t="s">
        <v>302</v>
      </c>
      <c r="BD13" s="1">
        <v>35033</v>
      </c>
      <c r="BE13">
        <v>0.1</v>
      </c>
      <c r="BF13" t="s">
        <v>302</v>
      </c>
      <c r="BG13" t="s">
        <v>302</v>
      </c>
      <c r="BI13" s="1">
        <v>35033</v>
      </c>
      <c r="BJ13">
        <v>1.2</v>
      </c>
      <c r="BK13" t="s">
        <v>302</v>
      </c>
      <c r="BL13" t="s">
        <v>302</v>
      </c>
      <c r="BN13" s="1">
        <v>35033</v>
      </c>
      <c r="BO13">
        <v>88.2</v>
      </c>
      <c r="BP13" t="s">
        <v>302</v>
      </c>
      <c r="BQ13" t="s">
        <v>302</v>
      </c>
      <c r="BS13" s="1">
        <v>37407</v>
      </c>
      <c r="BT13">
        <v>12.92</v>
      </c>
      <c r="BU13" t="s">
        <v>302</v>
      </c>
      <c r="BV13" t="s">
        <v>302</v>
      </c>
      <c r="BX13" s="1">
        <v>35946</v>
      </c>
      <c r="BY13">
        <v>56.2</v>
      </c>
      <c r="BZ13" t="s">
        <v>302</v>
      </c>
      <c r="CA13" t="s">
        <v>302</v>
      </c>
      <c r="CC13" s="1">
        <v>41790</v>
      </c>
      <c r="CD13">
        <v>58.4</v>
      </c>
      <c r="CE13">
        <v>20140604</v>
      </c>
      <c r="CF13">
        <v>58.4</v>
      </c>
      <c r="CH13" s="1">
        <v>41790</v>
      </c>
      <c r="CI13">
        <v>58.1</v>
      </c>
      <c r="CJ13">
        <v>20140604</v>
      </c>
      <c r="CK13">
        <v>58.1</v>
      </c>
      <c r="CM13" s="1">
        <v>38472</v>
      </c>
      <c r="CN13">
        <v>7.6</v>
      </c>
      <c r="CO13" t="s">
        <v>302</v>
      </c>
      <c r="CP13" t="s">
        <v>302</v>
      </c>
      <c r="CR13" s="1">
        <v>35033</v>
      </c>
      <c r="CS13">
        <v>44.5</v>
      </c>
      <c r="CT13" t="s">
        <v>302</v>
      </c>
      <c r="CU13" t="s">
        <v>302</v>
      </c>
      <c r="CW13" s="1">
        <v>35033</v>
      </c>
      <c r="CX13">
        <v>-9</v>
      </c>
      <c r="CY13" t="s">
        <v>302</v>
      </c>
      <c r="CZ13" t="s">
        <v>302</v>
      </c>
      <c r="DB13" s="1">
        <v>35033</v>
      </c>
      <c r="DC13">
        <v>5.5</v>
      </c>
      <c r="DD13" t="s">
        <v>302</v>
      </c>
      <c r="DE13" t="s">
        <v>302</v>
      </c>
      <c r="DG13" s="1">
        <v>35703</v>
      </c>
      <c r="DH13">
        <v>0.9</v>
      </c>
      <c r="DI13" t="s">
        <v>302</v>
      </c>
      <c r="DJ13" t="s">
        <v>302</v>
      </c>
      <c r="DL13" s="1">
        <v>35033</v>
      </c>
      <c r="DM13">
        <v>48.6</v>
      </c>
      <c r="DN13" t="s">
        <v>302</v>
      </c>
      <c r="DO13" t="s">
        <v>302</v>
      </c>
      <c r="DQ13" s="1">
        <v>40633</v>
      </c>
      <c r="DR13">
        <v>0.5</v>
      </c>
      <c r="DS13" t="s">
        <v>302</v>
      </c>
      <c r="DT13" t="s">
        <v>302</v>
      </c>
      <c r="DV13" s="1">
        <v>40816</v>
      </c>
      <c r="DW13">
        <v>4.5</v>
      </c>
      <c r="DX13" t="s">
        <v>302</v>
      </c>
      <c r="DY13" t="s">
        <v>302</v>
      </c>
      <c r="EA13" s="1">
        <v>40816</v>
      </c>
      <c r="EB13">
        <v>2.9</v>
      </c>
      <c r="EC13" t="s">
        <v>302</v>
      </c>
      <c r="ED13" t="s">
        <v>302</v>
      </c>
      <c r="EF13" s="1">
        <v>34770</v>
      </c>
      <c r="EG13">
        <v>43</v>
      </c>
      <c r="EH13" t="s">
        <v>302</v>
      </c>
      <c r="EI13" t="s">
        <v>302</v>
      </c>
      <c r="EK13" s="1">
        <v>35033</v>
      </c>
      <c r="EL13">
        <v>-8.3000000000000004E-2</v>
      </c>
      <c r="EM13" t="s">
        <v>302</v>
      </c>
      <c r="EN13" t="s">
        <v>302</v>
      </c>
      <c r="EP13" s="1">
        <v>35033</v>
      </c>
      <c r="EQ13">
        <v>7.0000000000000007E-2</v>
      </c>
      <c r="ER13" t="s">
        <v>302</v>
      </c>
      <c r="ES13" t="s">
        <v>302</v>
      </c>
      <c r="EU13" s="1">
        <v>35277</v>
      </c>
      <c r="EV13">
        <v>37</v>
      </c>
      <c r="EW13" t="s">
        <v>302</v>
      </c>
      <c r="EX13" t="s">
        <v>302</v>
      </c>
      <c r="EZ13" s="1">
        <v>36403</v>
      </c>
      <c r="FA13">
        <v>49</v>
      </c>
      <c r="FB13" t="s">
        <v>302</v>
      </c>
      <c r="FC13" t="s">
        <v>302</v>
      </c>
      <c r="FE13" s="1">
        <v>39141</v>
      </c>
      <c r="FF13">
        <v>0.4</v>
      </c>
      <c r="FG13" t="s">
        <v>302</v>
      </c>
      <c r="FH13" t="s">
        <v>302</v>
      </c>
      <c r="FJ13" s="1">
        <v>39478</v>
      </c>
      <c r="FK13">
        <v>2.9</v>
      </c>
      <c r="FL13" t="s">
        <v>302</v>
      </c>
      <c r="FM13" t="s">
        <v>302</v>
      </c>
      <c r="FO13" s="1"/>
      <c r="FT13" s="1">
        <v>37407</v>
      </c>
      <c r="FU13">
        <v>7</v>
      </c>
      <c r="FV13" t="s">
        <v>302</v>
      </c>
      <c r="FW13" t="s">
        <v>302</v>
      </c>
      <c r="FY13" s="1">
        <v>35033</v>
      </c>
      <c r="FZ13">
        <v>52.8</v>
      </c>
      <c r="GA13" t="s">
        <v>302</v>
      </c>
      <c r="GB13" t="s">
        <v>302</v>
      </c>
      <c r="GD13" s="1">
        <v>35033</v>
      </c>
      <c r="GE13">
        <v>1.6819999999999999</v>
      </c>
      <c r="GF13" t="s">
        <v>302</v>
      </c>
      <c r="GG13" t="s">
        <v>302</v>
      </c>
      <c r="GI13" s="1">
        <v>37225</v>
      </c>
      <c r="GJ13">
        <v>-387</v>
      </c>
      <c r="GK13" t="s">
        <v>302</v>
      </c>
      <c r="GL13" t="s">
        <v>302</v>
      </c>
      <c r="GN13" s="1">
        <v>35033</v>
      </c>
      <c r="GO13">
        <v>44.5</v>
      </c>
      <c r="GP13" t="s">
        <v>302</v>
      </c>
      <c r="GQ13" t="s">
        <v>302</v>
      </c>
      <c r="GX13" s="1">
        <v>35033</v>
      </c>
      <c r="GY13">
        <v>0</v>
      </c>
      <c r="GZ13" t="s">
        <v>302</v>
      </c>
      <c r="HA13" t="s">
        <v>302</v>
      </c>
      <c r="HC13" s="1">
        <v>35033</v>
      </c>
      <c r="HD13">
        <v>-1</v>
      </c>
      <c r="HE13" t="s">
        <v>302</v>
      </c>
      <c r="HF13" t="s">
        <v>302</v>
      </c>
      <c r="HH13" s="1">
        <v>35033</v>
      </c>
      <c r="HI13" s="1">
        <v>0.4</v>
      </c>
      <c r="HJ13" t="s">
        <v>302</v>
      </c>
      <c r="HK13" t="s">
        <v>302</v>
      </c>
      <c r="HM13" s="1">
        <v>35033</v>
      </c>
      <c r="HN13">
        <v>-1.9</v>
      </c>
      <c r="HO13" t="s">
        <v>302</v>
      </c>
      <c r="HP13" t="s">
        <v>302</v>
      </c>
      <c r="HR13" s="1">
        <v>35033</v>
      </c>
      <c r="HS13" s="1">
        <v>0.1</v>
      </c>
      <c r="HT13" t="s">
        <v>302</v>
      </c>
      <c r="HU13" t="s">
        <v>302</v>
      </c>
      <c r="HW13" s="1">
        <v>35033</v>
      </c>
      <c r="HX13">
        <v>15.1</v>
      </c>
      <c r="HY13" t="s">
        <v>302</v>
      </c>
      <c r="HZ13" t="s">
        <v>302</v>
      </c>
      <c r="IB13" s="1">
        <v>35033</v>
      </c>
      <c r="IC13" s="1">
        <v>13.2</v>
      </c>
      <c r="ID13" t="s">
        <v>302</v>
      </c>
      <c r="IE13" t="s">
        <v>302</v>
      </c>
      <c r="IG13" s="1">
        <v>35033</v>
      </c>
      <c r="IH13">
        <v>2.1</v>
      </c>
      <c r="II13" t="s">
        <v>302</v>
      </c>
      <c r="IJ13" t="s">
        <v>302</v>
      </c>
      <c r="IL13" s="1">
        <v>35033</v>
      </c>
      <c r="IM13" s="1">
        <v>1452</v>
      </c>
      <c r="IN13" t="s">
        <v>302</v>
      </c>
      <c r="IO13" t="s">
        <v>302</v>
      </c>
      <c r="IQ13" s="1">
        <v>35033</v>
      </c>
      <c r="IR13">
        <v>0.3</v>
      </c>
      <c r="IS13" t="s">
        <v>302</v>
      </c>
      <c r="IT13" t="s">
        <v>302</v>
      </c>
      <c r="IV13" s="1">
        <v>36494</v>
      </c>
      <c r="IW13">
        <v>5.09</v>
      </c>
      <c r="IX13" t="s">
        <v>302</v>
      </c>
      <c r="IY13" t="s">
        <v>302</v>
      </c>
      <c r="JA13" s="1">
        <v>35033</v>
      </c>
      <c r="JB13">
        <v>664</v>
      </c>
      <c r="JC13" t="s">
        <v>302</v>
      </c>
      <c r="JD13" t="s">
        <v>302</v>
      </c>
      <c r="JF13" s="1">
        <v>35033</v>
      </c>
      <c r="JG13">
        <v>1452</v>
      </c>
      <c r="JH13" t="s">
        <v>302</v>
      </c>
      <c r="JI13" t="s">
        <v>302</v>
      </c>
      <c r="JK13" s="1">
        <v>41486</v>
      </c>
      <c r="JL13">
        <v>40</v>
      </c>
      <c r="JM13" t="s">
        <v>302</v>
      </c>
      <c r="JN13" t="s">
        <v>302</v>
      </c>
      <c r="JP13" s="1">
        <v>34775</v>
      </c>
      <c r="JQ13">
        <v>6.7</v>
      </c>
      <c r="JR13" t="s">
        <v>302</v>
      </c>
      <c r="JS13" t="s">
        <v>302</v>
      </c>
      <c r="JU13" s="1">
        <v>37256</v>
      </c>
      <c r="JV13">
        <v>6.05</v>
      </c>
      <c r="JW13" t="s">
        <v>302</v>
      </c>
      <c r="JX13" t="s">
        <v>302</v>
      </c>
      <c r="JZ13" s="1">
        <v>37225</v>
      </c>
      <c r="KA13" s="1">
        <v>8.77</v>
      </c>
      <c r="KB13" t="s">
        <v>302</v>
      </c>
      <c r="KC13" t="s">
        <v>302</v>
      </c>
      <c r="KE13" s="1">
        <v>36860</v>
      </c>
      <c r="KF13">
        <v>110.81</v>
      </c>
      <c r="KG13" t="s">
        <v>302</v>
      </c>
      <c r="KH13" t="s">
        <v>302</v>
      </c>
      <c r="KJ13" s="1">
        <v>36525</v>
      </c>
      <c r="KK13" s="1">
        <v>-0.2</v>
      </c>
      <c r="KL13" t="s">
        <v>302</v>
      </c>
      <c r="KM13" t="s">
        <v>302</v>
      </c>
      <c r="KO13" s="1">
        <v>35033</v>
      </c>
      <c r="KP13">
        <v>18.632000000000001</v>
      </c>
      <c r="KQ13" t="s">
        <v>302</v>
      </c>
      <c r="KR13" t="s">
        <v>302</v>
      </c>
      <c r="KT13" s="1">
        <v>37590</v>
      </c>
      <c r="KU13" s="1">
        <v>51</v>
      </c>
      <c r="KV13" t="s">
        <v>302</v>
      </c>
      <c r="KW13" t="s">
        <v>302</v>
      </c>
      <c r="KY13" s="1">
        <v>41486</v>
      </c>
      <c r="KZ13">
        <v>40</v>
      </c>
      <c r="LA13" t="s">
        <v>302</v>
      </c>
      <c r="LB13" t="s">
        <v>302</v>
      </c>
      <c r="LD13" s="1">
        <v>35033</v>
      </c>
      <c r="LE13" s="1">
        <v>0.2</v>
      </c>
      <c r="LF13" t="s">
        <v>302</v>
      </c>
      <c r="LG13" t="s">
        <v>302</v>
      </c>
      <c r="LN13" s="1"/>
      <c r="LO13" s="1"/>
      <c r="LX13" s="1"/>
      <c r="LY13" s="1"/>
      <c r="MH13" s="1"/>
      <c r="MI13" s="1"/>
      <c r="MR13" s="1"/>
      <c r="MS13" s="1"/>
      <c r="MW13" s="1"/>
      <c r="NC13" s="1"/>
      <c r="NG13" s="1"/>
      <c r="NM13" s="1"/>
      <c r="NQ13" s="1"/>
      <c r="NW13" s="1"/>
      <c r="OA13" s="1"/>
      <c r="OB13" s="1"/>
      <c r="OK13" s="1"/>
      <c r="OL13" s="1"/>
      <c r="OU13" s="1"/>
      <c r="PE13" s="1"/>
      <c r="PO13" s="1"/>
      <c r="PY13" s="1"/>
      <c r="QI13" s="1"/>
    </row>
    <row r="14" spans="1:451" x14ac:dyDescent="0.25">
      <c r="A14" s="1">
        <v>35064</v>
      </c>
      <c r="B14">
        <v>5.6</v>
      </c>
      <c r="C14" t="s">
        <v>302</v>
      </c>
      <c r="D14" t="s">
        <v>302</v>
      </c>
      <c r="F14" s="1">
        <v>35064</v>
      </c>
      <c r="G14">
        <v>46.2</v>
      </c>
      <c r="H14" t="s">
        <v>302</v>
      </c>
      <c r="I14" t="s">
        <v>302</v>
      </c>
      <c r="K14" s="1">
        <v>35064</v>
      </c>
      <c r="L14">
        <v>99.17</v>
      </c>
      <c r="M14" t="s">
        <v>302</v>
      </c>
      <c r="N14" t="s">
        <v>302</v>
      </c>
      <c r="P14" s="1">
        <v>41394</v>
      </c>
      <c r="Q14" t="s">
        <v>302</v>
      </c>
      <c r="R14">
        <v>20130501</v>
      </c>
      <c r="S14" t="s">
        <v>302</v>
      </c>
      <c r="U14" s="1">
        <v>35064</v>
      </c>
      <c r="V14">
        <v>0.2</v>
      </c>
      <c r="W14" t="s">
        <v>302</v>
      </c>
      <c r="X14" t="s">
        <v>302</v>
      </c>
      <c r="Z14" s="1">
        <v>35064</v>
      </c>
      <c r="AA14">
        <v>46.2</v>
      </c>
      <c r="AB14" t="s">
        <v>302</v>
      </c>
      <c r="AC14" t="s">
        <v>302</v>
      </c>
      <c r="AE14" s="1">
        <v>35064</v>
      </c>
      <c r="AF14">
        <v>99.17</v>
      </c>
      <c r="AG14" t="s">
        <v>302</v>
      </c>
      <c r="AH14" t="s">
        <v>302</v>
      </c>
      <c r="AJ14" s="1">
        <v>41394</v>
      </c>
      <c r="AK14" t="s">
        <v>302</v>
      </c>
      <c r="AL14">
        <v>20130501</v>
      </c>
      <c r="AM14" t="s">
        <v>302</v>
      </c>
      <c r="AO14" s="1">
        <v>35064</v>
      </c>
      <c r="AP14">
        <v>0.2</v>
      </c>
      <c r="AQ14" t="s">
        <v>302</v>
      </c>
      <c r="AR14" t="s">
        <v>302</v>
      </c>
      <c r="AT14" s="1">
        <v>35064</v>
      </c>
      <c r="AU14">
        <v>0.4</v>
      </c>
      <c r="AV14" t="s">
        <v>302</v>
      </c>
      <c r="AW14" t="s">
        <v>302</v>
      </c>
      <c r="AY14" s="1">
        <v>40512</v>
      </c>
      <c r="AZ14">
        <v>0.3</v>
      </c>
      <c r="BA14" t="s">
        <v>302</v>
      </c>
      <c r="BB14" t="s">
        <v>302</v>
      </c>
      <c r="BD14" s="1">
        <v>35064</v>
      </c>
      <c r="BE14">
        <v>0.1</v>
      </c>
      <c r="BF14" t="s">
        <v>302</v>
      </c>
      <c r="BG14" t="s">
        <v>302</v>
      </c>
      <c r="BI14" s="1">
        <v>35064</v>
      </c>
      <c r="BJ14">
        <v>0.8</v>
      </c>
      <c r="BK14" t="s">
        <v>302</v>
      </c>
      <c r="BL14" t="s">
        <v>302</v>
      </c>
      <c r="BN14" s="1">
        <v>35064</v>
      </c>
      <c r="BO14">
        <v>91</v>
      </c>
      <c r="BP14" t="s">
        <v>302</v>
      </c>
      <c r="BQ14" t="s">
        <v>302</v>
      </c>
      <c r="BS14" s="1">
        <v>37437</v>
      </c>
      <c r="BT14">
        <v>8.91</v>
      </c>
      <c r="BU14" t="s">
        <v>302</v>
      </c>
      <c r="BV14" t="s">
        <v>302</v>
      </c>
      <c r="BX14" s="1">
        <v>35976</v>
      </c>
      <c r="BY14">
        <v>55.1</v>
      </c>
      <c r="BZ14" t="s">
        <v>302</v>
      </c>
      <c r="CA14" t="s">
        <v>302</v>
      </c>
      <c r="CC14" s="1">
        <v>41820</v>
      </c>
      <c r="CD14">
        <v>61</v>
      </c>
      <c r="CE14">
        <v>20140703</v>
      </c>
      <c r="CF14">
        <v>61</v>
      </c>
      <c r="CH14" s="1">
        <v>41820</v>
      </c>
      <c r="CI14">
        <v>61</v>
      </c>
      <c r="CJ14">
        <v>20140703</v>
      </c>
      <c r="CK14">
        <v>61</v>
      </c>
      <c r="CM14" s="1">
        <v>38503</v>
      </c>
      <c r="CN14">
        <v>24.4</v>
      </c>
      <c r="CO14" t="s">
        <v>302</v>
      </c>
      <c r="CP14" t="s">
        <v>302</v>
      </c>
      <c r="CR14" s="1">
        <v>35064</v>
      </c>
      <c r="CS14">
        <v>40.299999999999997</v>
      </c>
      <c r="CT14" t="s">
        <v>302</v>
      </c>
      <c r="CU14" t="s">
        <v>302</v>
      </c>
      <c r="CW14" s="1">
        <v>35064</v>
      </c>
      <c r="CX14">
        <v>-8</v>
      </c>
      <c r="CY14" t="s">
        <v>302</v>
      </c>
      <c r="CZ14" t="s">
        <v>302</v>
      </c>
      <c r="DB14" s="1">
        <v>35064</v>
      </c>
      <c r="DC14">
        <v>19.600000000000001</v>
      </c>
      <c r="DD14" t="s">
        <v>302</v>
      </c>
      <c r="DE14" t="s">
        <v>302</v>
      </c>
      <c r="DG14" s="1">
        <v>35795</v>
      </c>
      <c r="DH14">
        <v>1.3</v>
      </c>
      <c r="DI14" t="s">
        <v>302</v>
      </c>
      <c r="DJ14" t="s">
        <v>302</v>
      </c>
      <c r="DL14" s="1">
        <v>35064</v>
      </c>
      <c r="DM14">
        <v>55.6</v>
      </c>
      <c r="DN14" t="s">
        <v>302</v>
      </c>
      <c r="DO14" t="s">
        <v>302</v>
      </c>
      <c r="DQ14" s="1">
        <v>40663</v>
      </c>
      <c r="DR14">
        <v>0.3</v>
      </c>
      <c r="DS14" t="s">
        <v>302</v>
      </c>
      <c r="DT14" t="s">
        <v>302</v>
      </c>
      <c r="DV14" s="1">
        <v>40847</v>
      </c>
      <c r="DW14">
        <v>3.7</v>
      </c>
      <c r="DX14" t="s">
        <v>302</v>
      </c>
      <c r="DY14" t="s">
        <v>302</v>
      </c>
      <c r="EA14" s="1">
        <v>40847</v>
      </c>
      <c r="EB14">
        <v>2.7</v>
      </c>
      <c r="EC14" t="s">
        <v>302</v>
      </c>
      <c r="ED14" t="s">
        <v>302</v>
      </c>
      <c r="EF14" s="1">
        <v>34777</v>
      </c>
      <c r="EG14">
        <v>43</v>
      </c>
      <c r="EH14" t="s">
        <v>302</v>
      </c>
      <c r="EI14" t="s">
        <v>302</v>
      </c>
      <c r="EK14" s="1">
        <v>35064</v>
      </c>
      <c r="EL14">
        <v>4.36E-2</v>
      </c>
      <c r="EM14" t="s">
        <v>302</v>
      </c>
      <c r="EN14" t="s">
        <v>302</v>
      </c>
      <c r="EP14" s="1">
        <v>35064</v>
      </c>
      <c r="EQ14">
        <v>0.14000000000000001</v>
      </c>
      <c r="ER14" t="s">
        <v>302</v>
      </c>
      <c r="ES14" t="s">
        <v>302</v>
      </c>
      <c r="EU14" s="1">
        <v>35338</v>
      </c>
      <c r="EV14">
        <v>46</v>
      </c>
      <c r="EW14" t="s">
        <v>302</v>
      </c>
      <c r="EX14" t="s">
        <v>302</v>
      </c>
      <c r="EZ14" s="1">
        <v>36433</v>
      </c>
      <c r="FA14">
        <v>58</v>
      </c>
      <c r="FB14" t="s">
        <v>302</v>
      </c>
      <c r="FC14" t="s">
        <v>302</v>
      </c>
      <c r="FE14" s="1">
        <v>39172</v>
      </c>
      <c r="FF14">
        <v>0.2</v>
      </c>
      <c r="FG14" t="s">
        <v>302</v>
      </c>
      <c r="FH14" t="s">
        <v>302</v>
      </c>
      <c r="FJ14" s="1">
        <v>39507</v>
      </c>
      <c r="FK14">
        <v>2.9</v>
      </c>
      <c r="FL14" t="s">
        <v>302</v>
      </c>
      <c r="FM14" t="s">
        <v>302</v>
      </c>
      <c r="FO14" s="1"/>
      <c r="FT14" s="1">
        <v>37437</v>
      </c>
      <c r="FU14">
        <v>3</v>
      </c>
      <c r="FV14" t="s">
        <v>302</v>
      </c>
      <c r="FW14" t="s">
        <v>302</v>
      </c>
      <c r="FY14" s="1">
        <v>35064</v>
      </c>
      <c r="FZ14">
        <v>44</v>
      </c>
      <c r="GA14" t="s">
        <v>302</v>
      </c>
      <c r="GB14" t="s">
        <v>302</v>
      </c>
      <c r="GD14" s="1">
        <v>35064</v>
      </c>
      <c r="GE14">
        <v>0.48599999999999999</v>
      </c>
      <c r="GF14" t="s">
        <v>302</v>
      </c>
      <c r="GG14" t="s">
        <v>302</v>
      </c>
      <c r="GI14" s="1">
        <v>37256</v>
      </c>
      <c r="GJ14">
        <v>-258.60000000000002</v>
      </c>
      <c r="GK14" t="s">
        <v>302</v>
      </c>
      <c r="GL14" t="s">
        <v>302</v>
      </c>
      <c r="GN14" s="1">
        <v>35064</v>
      </c>
      <c r="GO14">
        <v>40.299999999999997</v>
      </c>
      <c r="GP14" t="s">
        <v>302</v>
      </c>
      <c r="GQ14" t="s">
        <v>302</v>
      </c>
      <c r="GX14" s="1">
        <v>35064</v>
      </c>
      <c r="GY14">
        <v>3.5</v>
      </c>
      <c r="GZ14" t="s">
        <v>302</v>
      </c>
      <c r="HA14" t="s">
        <v>302</v>
      </c>
      <c r="HC14" s="1">
        <v>35064</v>
      </c>
      <c r="HD14">
        <v>2.9</v>
      </c>
      <c r="HE14" t="s">
        <v>302</v>
      </c>
      <c r="HF14" t="s">
        <v>302</v>
      </c>
      <c r="HH14" s="1">
        <v>35064</v>
      </c>
      <c r="HI14" s="1">
        <v>4.5999999999999996</v>
      </c>
      <c r="HJ14" t="s">
        <v>302</v>
      </c>
      <c r="HK14" t="s">
        <v>302</v>
      </c>
      <c r="HM14" s="1">
        <v>35064</v>
      </c>
      <c r="HN14">
        <v>2.6</v>
      </c>
      <c r="HO14" t="s">
        <v>302</v>
      </c>
      <c r="HP14" t="s">
        <v>302</v>
      </c>
      <c r="HR14" s="1">
        <v>35064</v>
      </c>
      <c r="HS14" s="1">
        <v>0.1</v>
      </c>
      <c r="HT14" t="s">
        <v>302</v>
      </c>
      <c r="HU14" t="s">
        <v>302</v>
      </c>
      <c r="HW14" s="1">
        <v>35064</v>
      </c>
      <c r="HX14">
        <v>15.9</v>
      </c>
      <c r="HY14" t="s">
        <v>302</v>
      </c>
      <c r="HZ14" t="s">
        <v>302</v>
      </c>
      <c r="IB14" s="1">
        <v>35064</v>
      </c>
      <c r="IC14" s="1">
        <v>14</v>
      </c>
      <c r="ID14" t="s">
        <v>302</v>
      </c>
      <c r="IE14" t="s">
        <v>302</v>
      </c>
      <c r="IG14" s="1">
        <v>35064</v>
      </c>
      <c r="IH14">
        <v>0.8</v>
      </c>
      <c r="II14" t="s">
        <v>302</v>
      </c>
      <c r="IJ14" t="s">
        <v>302</v>
      </c>
      <c r="IL14" s="1">
        <v>35064</v>
      </c>
      <c r="IM14" s="1">
        <v>1431</v>
      </c>
      <c r="IN14" t="s">
        <v>302</v>
      </c>
      <c r="IO14" t="s">
        <v>302</v>
      </c>
      <c r="IQ14" s="1">
        <v>35064</v>
      </c>
      <c r="IR14">
        <v>-0.1</v>
      </c>
      <c r="IS14" t="s">
        <v>302</v>
      </c>
      <c r="IT14" t="s">
        <v>302</v>
      </c>
      <c r="IV14" s="1">
        <v>36525</v>
      </c>
      <c r="IW14">
        <v>5.08</v>
      </c>
      <c r="IX14" t="s">
        <v>302</v>
      </c>
      <c r="IY14" t="s">
        <v>302</v>
      </c>
      <c r="JA14" s="1">
        <v>35064</v>
      </c>
      <c r="JB14">
        <v>709</v>
      </c>
      <c r="JC14" t="s">
        <v>302</v>
      </c>
      <c r="JD14" t="s">
        <v>302</v>
      </c>
      <c r="JF14" s="1">
        <v>35064</v>
      </c>
      <c r="JG14">
        <v>1431</v>
      </c>
      <c r="JH14" t="s">
        <v>302</v>
      </c>
      <c r="JI14" t="s">
        <v>302</v>
      </c>
      <c r="JK14" s="1">
        <v>41517</v>
      </c>
      <c r="JL14">
        <v>40</v>
      </c>
      <c r="JM14" t="s">
        <v>302</v>
      </c>
      <c r="JN14" t="s">
        <v>302</v>
      </c>
      <c r="JP14" s="1">
        <v>34782</v>
      </c>
      <c r="JQ14">
        <v>-2.4</v>
      </c>
      <c r="JR14" t="s">
        <v>302</v>
      </c>
      <c r="JS14" t="s">
        <v>302</v>
      </c>
      <c r="JU14" s="1">
        <v>37287</v>
      </c>
      <c r="JV14">
        <v>-2.12</v>
      </c>
      <c r="JW14" t="s">
        <v>302</v>
      </c>
      <c r="JX14" t="s">
        <v>302</v>
      </c>
      <c r="JZ14" s="1">
        <v>37256</v>
      </c>
      <c r="KA14" s="1">
        <v>7.93</v>
      </c>
      <c r="KB14" t="s">
        <v>302</v>
      </c>
      <c r="KC14" t="s">
        <v>302</v>
      </c>
      <c r="KE14" s="1">
        <v>36891</v>
      </c>
      <c r="KF14">
        <v>111.58</v>
      </c>
      <c r="KG14" t="s">
        <v>302</v>
      </c>
      <c r="KH14" t="s">
        <v>302</v>
      </c>
      <c r="KJ14" s="1">
        <v>36556</v>
      </c>
      <c r="KK14" s="1">
        <v>2.95</v>
      </c>
      <c r="KL14" t="s">
        <v>302</v>
      </c>
      <c r="KM14" t="s">
        <v>302</v>
      </c>
      <c r="KO14" s="1">
        <v>35064</v>
      </c>
      <c r="KP14">
        <v>8.5839999999999996</v>
      </c>
      <c r="KQ14" t="s">
        <v>302</v>
      </c>
      <c r="KR14" t="s">
        <v>302</v>
      </c>
      <c r="KT14" s="1">
        <v>37621</v>
      </c>
      <c r="KU14" s="1">
        <v>51.2</v>
      </c>
      <c r="KV14" t="s">
        <v>302</v>
      </c>
      <c r="KW14" t="s">
        <v>302</v>
      </c>
      <c r="KY14" s="1">
        <v>41517</v>
      </c>
      <c r="KZ14">
        <v>40</v>
      </c>
      <c r="LA14" t="s">
        <v>302</v>
      </c>
      <c r="LB14" t="s">
        <v>302</v>
      </c>
      <c r="LD14" s="1">
        <v>35064</v>
      </c>
      <c r="LE14" s="1">
        <v>0.4</v>
      </c>
      <c r="LF14" t="s">
        <v>302</v>
      </c>
      <c r="LG14" t="s">
        <v>302</v>
      </c>
      <c r="LN14" s="1"/>
      <c r="LO14" s="1"/>
      <c r="LX14" s="1"/>
      <c r="LY14" s="1"/>
      <c r="MH14" s="1"/>
      <c r="MI14" s="1"/>
      <c r="MR14" s="1"/>
      <c r="MS14" s="1"/>
      <c r="MW14" s="1"/>
      <c r="NC14" s="1"/>
      <c r="NG14" s="1"/>
      <c r="NM14" s="1"/>
      <c r="NQ14" s="1"/>
      <c r="NW14" s="1"/>
      <c r="OA14" s="1"/>
      <c r="OB14" s="1"/>
      <c r="OK14" s="1"/>
      <c r="OL14" s="1"/>
      <c r="OU14" s="1"/>
      <c r="PE14" s="1"/>
      <c r="PO14" s="1"/>
      <c r="PY14" s="1"/>
      <c r="QI14" s="1"/>
    </row>
    <row r="15" spans="1:451" x14ac:dyDescent="0.25">
      <c r="A15" s="1">
        <v>35095</v>
      </c>
      <c r="B15">
        <v>5.6</v>
      </c>
      <c r="C15" t="s">
        <v>302</v>
      </c>
      <c r="D15" t="s">
        <v>302</v>
      </c>
      <c r="F15" s="1">
        <v>35095</v>
      </c>
      <c r="G15">
        <v>45.5</v>
      </c>
      <c r="H15" t="s">
        <v>302</v>
      </c>
      <c r="I15" t="s">
        <v>302</v>
      </c>
      <c r="K15" s="1">
        <v>35095</v>
      </c>
      <c r="L15">
        <v>88.41</v>
      </c>
      <c r="M15" t="s">
        <v>302</v>
      </c>
      <c r="N15" t="s">
        <v>302</v>
      </c>
      <c r="P15" s="1">
        <v>41425</v>
      </c>
      <c r="Q15" t="s">
        <v>302</v>
      </c>
      <c r="R15">
        <v>20130603</v>
      </c>
      <c r="S15" t="s">
        <v>302</v>
      </c>
      <c r="U15" s="1">
        <v>35095</v>
      </c>
      <c r="V15">
        <v>-1.9</v>
      </c>
      <c r="W15" t="s">
        <v>302</v>
      </c>
      <c r="X15" t="s">
        <v>302</v>
      </c>
      <c r="Z15" s="1">
        <v>35095</v>
      </c>
      <c r="AA15">
        <v>45.5</v>
      </c>
      <c r="AB15" t="s">
        <v>302</v>
      </c>
      <c r="AC15" t="s">
        <v>302</v>
      </c>
      <c r="AE15" s="1">
        <v>35095</v>
      </c>
      <c r="AF15">
        <v>88.41</v>
      </c>
      <c r="AG15" t="s">
        <v>302</v>
      </c>
      <c r="AH15" t="s">
        <v>302</v>
      </c>
      <c r="AJ15" s="1">
        <v>41425</v>
      </c>
      <c r="AK15" t="s">
        <v>302</v>
      </c>
      <c r="AL15">
        <v>20130603</v>
      </c>
      <c r="AM15" t="s">
        <v>302</v>
      </c>
      <c r="AO15" s="1">
        <v>35095</v>
      </c>
      <c r="AP15">
        <v>-1.9</v>
      </c>
      <c r="AQ15" t="s">
        <v>302</v>
      </c>
      <c r="AR15" t="s">
        <v>302</v>
      </c>
      <c r="AT15" s="1">
        <v>35095</v>
      </c>
      <c r="AU15">
        <v>-0.66</v>
      </c>
      <c r="AV15" t="s">
        <v>302</v>
      </c>
      <c r="AW15" t="s">
        <v>302</v>
      </c>
      <c r="AY15" s="1">
        <v>40543</v>
      </c>
      <c r="AZ15">
        <v>0.3</v>
      </c>
      <c r="BA15" t="s">
        <v>302</v>
      </c>
      <c r="BB15" t="s">
        <v>302</v>
      </c>
      <c r="BD15" s="1">
        <v>35095</v>
      </c>
      <c r="BE15">
        <v>0.5</v>
      </c>
      <c r="BF15" t="s">
        <v>302</v>
      </c>
      <c r="BG15" t="s">
        <v>302</v>
      </c>
      <c r="BI15" s="1">
        <v>35095</v>
      </c>
      <c r="BJ15">
        <v>-0.8</v>
      </c>
      <c r="BK15" t="s">
        <v>302</v>
      </c>
      <c r="BL15" t="s">
        <v>302</v>
      </c>
      <c r="BN15" s="1">
        <v>35095</v>
      </c>
      <c r="BO15">
        <v>89.3</v>
      </c>
      <c r="BP15" t="s">
        <v>302</v>
      </c>
      <c r="BQ15" t="s">
        <v>302</v>
      </c>
      <c r="BS15" s="1">
        <v>37468</v>
      </c>
      <c r="BT15">
        <v>-1.87</v>
      </c>
      <c r="BU15" t="s">
        <v>302</v>
      </c>
      <c r="BV15" t="s">
        <v>302</v>
      </c>
      <c r="BX15" s="1">
        <v>36007</v>
      </c>
      <c r="BY15">
        <v>55.8</v>
      </c>
      <c r="BZ15" t="s">
        <v>302</v>
      </c>
      <c r="CA15" t="s">
        <v>302</v>
      </c>
      <c r="CC15" s="1">
        <v>41851</v>
      </c>
      <c r="CD15">
        <v>60.6</v>
      </c>
      <c r="CE15">
        <v>20140805</v>
      </c>
      <c r="CF15">
        <v>60.6</v>
      </c>
      <c r="CH15" s="1">
        <v>41851</v>
      </c>
      <c r="CI15">
        <v>60.8</v>
      </c>
      <c r="CJ15">
        <v>20140805</v>
      </c>
      <c r="CK15">
        <v>60.8</v>
      </c>
      <c r="CM15" s="1">
        <v>38533</v>
      </c>
      <c r="CN15">
        <v>12.9</v>
      </c>
      <c r="CO15" t="s">
        <v>302</v>
      </c>
      <c r="CP15" t="s">
        <v>302</v>
      </c>
      <c r="CR15" s="1">
        <v>35095</v>
      </c>
      <c r="CS15">
        <v>40.299999999999997</v>
      </c>
      <c r="CT15" t="s">
        <v>302</v>
      </c>
      <c r="CU15" t="s">
        <v>302</v>
      </c>
      <c r="CW15" s="1">
        <v>35095</v>
      </c>
      <c r="CX15">
        <v>-8</v>
      </c>
      <c r="CY15" t="s">
        <v>302</v>
      </c>
      <c r="CZ15" t="s">
        <v>302</v>
      </c>
      <c r="DB15" s="1">
        <v>35095</v>
      </c>
      <c r="DC15">
        <v>-14.7</v>
      </c>
      <c r="DD15" t="s">
        <v>302</v>
      </c>
      <c r="DE15" t="s">
        <v>302</v>
      </c>
      <c r="DG15" s="1">
        <v>35885</v>
      </c>
      <c r="DH15">
        <v>1.1000000000000001</v>
      </c>
      <c r="DI15" t="s">
        <v>302</v>
      </c>
      <c r="DJ15" t="s">
        <v>302</v>
      </c>
      <c r="DL15" s="1">
        <v>35095</v>
      </c>
      <c r="DM15">
        <v>50.5</v>
      </c>
      <c r="DN15" t="s">
        <v>302</v>
      </c>
      <c r="DO15" t="s">
        <v>302</v>
      </c>
      <c r="DQ15" s="1">
        <v>40694</v>
      </c>
      <c r="DR15">
        <v>0.2</v>
      </c>
      <c r="DS15" t="s">
        <v>302</v>
      </c>
      <c r="DT15" t="s">
        <v>302</v>
      </c>
      <c r="DV15" s="1">
        <v>40877</v>
      </c>
      <c r="DW15">
        <v>3.7</v>
      </c>
      <c r="DX15" t="s">
        <v>302</v>
      </c>
      <c r="DY15" t="s">
        <v>302</v>
      </c>
      <c r="EA15" s="1">
        <v>40877</v>
      </c>
      <c r="EB15">
        <v>2.7</v>
      </c>
      <c r="EC15" t="s">
        <v>302</v>
      </c>
      <c r="ED15" t="s">
        <v>302</v>
      </c>
      <c r="EF15" s="1">
        <v>34784</v>
      </c>
      <c r="EG15">
        <v>42</v>
      </c>
      <c r="EH15" t="s">
        <v>302</v>
      </c>
      <c r="EI15" t="s">
        <v>302</v>
      </c>
      <c r="EK15" s="1">
        <v>35095</v>
      </c>
      <c r="EL15">
        <v>-1.2598</v>
      </c>
      <c r="EM15" t="s">
        <v>302</v>
      </c>
      <c r="EN15" t="s">
        <v>302</v>
      </c>
      <c r="EP15" s="1">
        <v>35095</v>
      </c>
      <c r="EQ15">
        <v>0.12</v>
      </c>
      <c r="ER15" t="s">
        <v>302</v>
      </c>
      <c r="ES15" t="s">
        <v>302</v>
      </c>
      <c r="EU15" s="1">
        <v>35369</v>
      </c>
      <c r="EV15">
        <v>47</v>
      </c>
      <c r="EW15" t="s">
        <v>302</v>
      </c>
      <c r="EX15" t="s">
        <v>302</v>
      </c>
      <c r="EZ15" s="1">
        <v>36464</v>
      </c>
      <c r="FA15">
        <v>56</v>
      </c>
      <c r="FB15" t="s">
        <v>302</v>
      </c>
      <c r="FC15" t="s">
        <v>302</v>
      </c>
      <c r="FE15" s="1">
        <v>39202</v>
      </c>
      <c r="FF15">
        <v>0.2</v>
      </c>
      <c r="FG15" t="s">
        <v>302</v>
      </c>
      <c r="FH15" t="s">
        <v>302</v>
      </c>
      <c r="FJ15" s="1">
        <v>39538</v>
      </c>
      <c r="FK15">
        <v>3</v>
      </c>
      <c r="FL15" t="s">
        <v>302</v>
      </c>
      <c r="FM15" t="s">
        <v>302</v>
      </c>
      <c r="FO15" s="1"/>
      <c r="FT15" s="1">
        <v>37468</v>
      </c>
      <c r="FU15">
        <v>4</v>
      </c>
      <c r="FV15" t="s">
        <v>302</v>
      </c>
      <c r="FW15" t="s">
        <v>302</v>
      </c>
      <c r="FY15" s="1">
        <v>35095</v>
      </c>
      <c r="FZ15">
        <v>57.8</v>
      </c>
      <c r="GA15" t="s">
        <v>302</v>
      </c>
      <c r="GB15" t="s">
        <v>302</v>
      </c>
      <c r="GD15" s="1">
        <v>35095</v>
      </c>
      <c r="GE15">
        <v>-1.2090000000000001</v>
      </c>
      <c r="GF15" t="s">
        <v>302</v>
      </c>
      <c r="GG15" t="s">
        <v>302</v>
      </c>
      <c r="GI15" s="1">
        <v>37287</v>
      </c>
      <c r="GJ15">
        <v>-134.4</v>
      </c>
      <c r="GK15" t="s">
        <v>302</v>
      </c>
      <c r="GL15" t="s">
        <v>302</v>
      </c>
      <c r="GN15" s="1">
        <v>35095</v>
      </c>
      <c r="GO15">
        <v>40.299999999999997</v>
      </c>
      <c r="GP15" t="s">
        <v>302</v>
      </c>
      <c r="GQ15" t="s">
        <v>302</v>
      </c>
      <c r="GX15" s="1">
        <v>35095</v>
      </c>
      <c r="GY15">
        <v>-4</v>
      </c>
      <c r="GZ15" t="s">
        <v>302</v>
      </c>
      <c r="HA15" t="s">
        <v>302</v>
      </c>
      <c r="HC15" s="1">
        <v>35095</v>
      </c>
      <c r="HD15">
        <v>-6.4</v>
      </c>
      <c r="HE15" t="s">
        <v>302</v>
      </c>
      <c r="HF15" t="s">
        <v>302</v>
      </c>
      <c r="HH15" s="1">
        <v>35095</v>
      </c>
      <c r="HI15" s="1">
        <v>-4.5999999999999996</v>
      </c>
      <c r="HJ15" t="s">
        <v>302</v>
      </c>
      <c r="HK15" t="s">
        <v>302</v>
      </c>
      <c r="HM15" s="1">
        <v>35095</v>
      </c>
      <c r="HN15">
        <v>-3.7</v>
      </c>
      <c r="HO15" t="s">
        <v>302</v>
      </c>
      <c r="HP15" t="s">
        <v>302</v>
      </c>
      <c r="HR15" s="1">
        <v>35095</v>
      </c>
      <c r="HS15" s="1">
        <v>0.6</v>
      </c>
      <c r="HT15" t="s">
        <v>302</v>
      </c>
      <c r="HU15" t="s">
        <v>302</v>
      </c>
      <c r="HW15" s="1">
        <v>35095</v>
      </c>
      <c r="HX15">
        <v>14.5</v>
      </c>
      <c r="HY15" t="s">
        <v>302</v>
      </c>
      <c r="HZ15" t="s">
        <v>302</v>
      </c>
      <c r="IB15" s="1">
        <v>35095</v>
      </c>
      <c r="IC15" s="1">
        <v>12.9</v>
      </c>
      <c r="ID15" t="s">
        <v>302</v>
      </c>
      <c r="IE15" t="s">
        <v>302</v>
      </c>
      <c r="IG15" s="1">
        <v>35095</v>
      </c>
      <c r="IH15">
        <v>-3.8</v>
      </c>
      <c r="II15" t="s">
        <v>302</v>
      </c>
      <c r="IJ15" t="s">
        <v>302</v>
      </c>
      <c r="IL15" s="1">
        <v>35095</v>
      </c>
      <c r="IM15" s="1">
        <v>1467</v>
      </c>
      <c r="IN15" t="s">
        <v>302</v>
      </c>
      <c r="IO15" t="s">
        <v>302</v>
      </c>
      <c r="IQ15" s="1">
        <v>35095</v>
      </c>
      <c r="IR15">
        <v>0.5</v>
      </c>
      <c r="IS15" t="s">
        <v>302</v>
      </c>
      <c r="IT15" t="s">
        <v>302</v>
      </c>
      <c r="IV15" s="1">
        <v>36556</v>
      </c>
      <c r="IW15">
        <v>5.23</v>
      </c>
      <c r="IX15" t="s">
        <v>302</v>
      </c>
      <c r="IY15" t="s">
        <v>302</v>
      </c>
      <c r="JA15" s="1">
        <v>35095</v>
      </c>
      <c r="JB15">
        <v>714</v>
      </c>
      <c r="JC15" t="s">
        <v>302</v>
      </c>
      <c r="JD15" t="s">
        <v>302</v>
      </c>
      <c r="JF15" s="1">
        <v>35095</v>
      </c>
      <c r="JG15">
        <v>1467</v>
      </c>
      <c r="JH15" t="s">
        <v>302</v>
      </c>
      <c r="JI15" t="s">
        <v>302</v>
      </c>
      <c r="JK15" s="1">
        <v>41547</v>
      </c>
      <c r="JL15">
        <v>40</v>
      </c>
      <c r="JM15">
        <v>20130918</v>
      </c>
      <c r="JN15">
        <v>0</v>
      </c>
      <c r="JP15" s="1">
        <v>34789</v>
      </c>
      <c r="JQ15">
        <v>4.9000000000000004</v>
      </c>
      <c r="JR15" t="s">
        <v>302</v>
      </c>
      <c r="JS15" t="s">
        <v>302</v>
      </c>
      <c r="JU15" s="1">
        <v>37315</v>
      </c>
      <c r="JV15">
        <v>-0.28000000000000003</v>
      </c>
      <c r="JW15" t="s">
        <v>302</v>
      </c>
      <c r="JX15" t="s">
        <v>302</v>
      </c>
      <c r="JZ15" s="1">
        <v>37287</v>
      </c>
      <c r="KA15" s="1">
        <v>7.34</v>
      </c>
      <c r="KB15" t="s">
        <v>302</v>
      </c>
      <c r="KC15" t="s">
        <v>302</v>
      </c>
      <c r="KE15" s="1">
        <v>36922</v>
      </c>
      <c r="KF15">
        <v>112.39</v>
      </c>
      <c r="KG15" t="s">
        <v>302</v>
      </c>
      <c r="KH15" t="s">
        <v>302</v>
      </c>
      <c r="KJ15" s="1">
        <v>36585</v>
      </c>
      <c r="KK15" s="1">
        <v>-2.1</v>
      </c>
      <c r="KL15" t="s">
        <v>302</v>
      </c>
      <c r="KM15" t="s">
        <v>302</v>
      </c>
      <c r="KO15" s="1">
        <v>35095</v>
      </c>
      <c r="KP15">
        <v>12.526</v>
      </c>
      <c r="KQ15" t="s">
        <v>302</v>
      </c>
      <c r="KR15" t="s">
        <v>302</v>
      </c>
      <c r="KT15" s="1">
        <v>37652</v>
      </c>
      <c r="KU15" s="1">
        <v>49.9</v>
      </c>
      <c r="KV15" t="s">
        <v>302</v>
      </c>
      <c r="KW15" t="s">
        <v>302</v>
      </c>
      <c r="KY15" s="1">
        <v>41547</v>
      </c>
      <c r="KZ15">
        <v>40</v>
      </c>
      <c r="LA15">
        <v>20130918</v>
      </c>
      <c r="LB15">
        <v>0</v>
      </c>
      <c r="LD15" s="1">
        <v>35095</v>
      </c>
      <c r="LE15" s="1">
        <v>0.4</v>
      </c>
      <c r="LF15" t="s">
        <v>302</v>
      </c>
      <c r="LG15" t="s">
        <v>302</v>
      </c>
      <c r="LN15" s="1"/>
      <c r="LO15" s="1"/>
      <c r="LX15" s="1"/>
      <c r="LY15" s="1"/>
      <c r="MH15" s="1"/>
      <c r="MI15" s="1"/>
      <c r="MR15" s="1"/>
      <c r="MS15" s="1"/>
      <c r="MW15" s="1"/>
      <c r="NC15" s="1"/>
      <c r="NG15" s="1"/>
      <c r="NM15" s="1"/>
      <c r="NQ15" s="1"/>
      <c r="NW15" s="1"/>
      <c r="OA15" s="1"/>
      <c r="OB15" s="1"/>
      <c r="OK15" s="1"/>
      <c r="OL15" s="1"/>
      <c r="OU15" s="1"/>
      <c r="PE15" s="1"/>
      <c r="PO15" s="1"/>
      <c r="PY15" s="1"/>
      <c r="QI15" s="1"/>
    </row>
    <row r="16" spans="1:451" x14ac:dyDescent="0.25">
      <c r="A16" s="1">
        <v>35124</v>
      </c>
      <c r="B16">
        <v>5.5</v>
      </c>
      <c r="C16" t="s">
        <v>302</v>
      </c>
      <c r="D16" t="s">
        <v>302</v>
      </c>
      <c r="F16" s="1">
        <v>35124</v>
      </c>
      <c r="G16">
        <v>45.9</v>
      </c>
      <c r="H16" t="s">
        <v>302</v>
      </c>
      <c r="I16" t="s">
        <v>302</v>
      </c>
      <c r="K16" s="1">
        <v>35124</v>
      </c>
      <c r="L16">
        <v>98</v>
      </c>
      <c r="M16" t="s">
        <v>302</v>
      </c>
      <c r="N16" t="s">
        <v>302</v>
      </c>
      <c r="P16" s="1">
        <v>41455</v>
      </c>
      <c r="Q16" t="s">
        <v>302</v>
      </c>
      <c r="R16">
        <v>20130701</v>
      </c>
      <c r="S16" t="s">
        <v>302</v>
      </c>
      <c r="U16" s="1">
        <v>35124</v>
      </c>
      <c r="V16">
        <v>1.2</v>
      </c>
      <c r="W16" t="s">
        <v>302</v>
      </c>
      <c r="X16" t="s">
        <v>302</v>
      </c>
      <c r="Z16" s="1">
        <v>35124</v>
      </c>
      <c r="AA16">
        <v>45.9</v>
      </c>
      <c r="AB16" t="s">
        <v>302</v>
      </c>
      <c r="AC16" t="s">
        <v>302</v>
      </c>
      <c r="AE16" s="1">
        <v>35124</v>
      </c>
      <c r="AF16">
        <v>98</v>
      </c>
      <c r="AG16" t="s">
        <v>302</v>
      </c>
      <c r="AH16" t="s">
        <v>302</v>
      </c>
      <c r="AJ16" s="1">
        <v>41455</v>
      </c>
      <c r="AK16" t="s">
        <v>302</v>
      </c>
      <c r="AL16">
        <v>20130701</v>
      </c>
      <c r="AM16" t="s">
        <v>302</v>
      </c>
      <c r="AO16" s="1">
        <v>35124</v>
      </c>
      <c r="AP16">
        <v>1.2</v>
      </c>
      <c r="AQ16" t="s">
        <v>302</v>
      </c>
      <c r="AR16" t="s">
        <v>302</v>
      </c>
      <c r="AT16" s="1">
        <v>35124</v>
      </c>
      <c r="AU16">
        <v>1.5699999999999998</v>
      </c>
      <c r="AV16" t="s">
        <v>302</v>
      </c>
      <c r="AW16" t="s">
        <v>302</v>
      </c>
      <c r="AY16" s="1">
        <v>40574</v>
      </c>
      <c r="AZ16">
        <v>0.6</v>
      </c>
      <c r="BA16" t="s">
        <v>302</v>
      </c>
      <c r="BB16" t="s">
        <v>302</v>
      </c>
      <c r="BD16" s="1">
        <v>35124</v>
      </c>
      <c r="BE16">
        <v>0.2</v>
      </c>
      <c r="BF16" t="s">
        <v>302</v>
      </c>
      <c r="BG16" t="s">
        <v>302</v>
      </c>
      <c r="BI16" s="1">
        <v>35124</v>
      </c>
      <c r="BJ16">
        <v>1.6</v>
      </c>
      <c r="BK16" t="s">
        <v>302</v>
      </c>
      <c r="BL16" t="s">
        <v>302</v>
      </c>
      <c r="BN16" s="1">
        <v>35124</v>
      </c>
      <c r="BO16">
        <v>88.5</v>
      </c>
      <c r="BP16" t="s">
        <v>302</v>
      </c>
      <c r="BQ16" t="s">
        <v>302</v>
      </c>
      <c r="BS16" s="1">
        <v>37499</v>
      </c>
      <c r="BT16">
        <v>8.24</v>
      </c>
      <c r="BU16" t="s">
        <v>302</v>
      </c>
      <c r="BV16" t="s">
        <v>302</v>
      </c>
      <c r="BX16" s="1">
        <v>36038</v>
      </c>
      <c r="BY16">
        <v>53.5</v>
      </c>
      <c r="BZ16" t="s">
        <v>302</v>
      </c>
      <c r="CA16" t="s">
        <v>302</v>
      </c>
      <c r="CC16" s="1">
        <v>41882</v>
      </c>
      <c r="CD16">
        <v>59.7</v>
      </c>
      <c r="CE16">
        <v>20140904</v>
      </c>
      <c r="CF16">
        <v>59.7</v>
      </c>
      <c r="CH16" s="1">
        <v>41882</v>
      </c>
      <c r="CI16">
        <v>59.5</v>
      </c>
      <c r="CJ16">
        <v>20140904</v>
      </c>
      <c r="CK16">
        <v>59.5</v>
      </c>
      <c r="CM16" s="1">
        <v>38564</v>
      </c>
      <c r="CN16">
        <v>28.5</v>
      </c>
      <c r="CO16" t="s">
        <v>302</v>
      </c>
      <c r="CP16" t="s">
        <v>302</v>
      </c>
      <c r="CR16" s="1">
        <v>35124</v>
      </c>
      <c r="CS16">
        <v>38.799999999999997</v>
      </c>
      <c r="CT16" t="s">
        <v>302</v>
      </c>
      <c r="CU16" t="s">
        <v>302</v>
      </c>
      <c r="CW16" s="1">
        <v>35124</v>
      </c>
      <c r="CX16">
        <v>-6</v>
      </c>
      <c r="CY16" t="s">
        <v>302</v>
      </c>
      <c r="CZ16" t="s">
        <v>302</v>
      </c>
      <c r="DB16" s="1">
        <v>35124</v>
      </c>
      <c r="DC16">
        <v>4.8</v>
      </c>
      <c r="DD16" t="s">
        <v>302</v>
      </c>
      <c r="DE16" t="s">
        <v>302</v>
      </c>
      <c r="DG16" s="1">
        <v>35976</v>
      </c>
      <c r="DH16">
        <v>1.2</v>
      </c>
      <c r="DI16" t="s">
        <v>302</v>
      </c>
      <c r="DJ16" t="s">
        <v>302</v>
      </c>
      <c r="DL16" s="1">
        <v>35124</v>
      </c>
      <c r="DM16">
        <v>47.8</v>
      </c>
      <c r="DN16" t="s">
        <v>302</v>
      </c>
      <c r="DO16" t="s">
        <v>302</v>
      </c>
      <c r="DQ16" s="1">
        <v>40724</v>
      </c>
      <c r="DR16">
        <v>0.2</v>
      </c>
      <c r="DS16" t="s">
        <v>302</v>
      </c>
      <c r="DT16" t="s">
        <v>302</v>
      </c>
      <c r="DV16" s="1">
        <v>40908</v>
      </c>
      <c r="DW16">
        <v>3.2</v>
      </c>
      <c r="DX16" t="s">
        <v>302</v>
      </c>
      <c r="DY16" t="s">
        <v>302</v>
      </c>
      <c r="EA16" s="1">
        <v>40908</v>
      </c>
      <c r="EB16">
        <v>2.6</v>
      </c>
      <c r="EC16" t="s">
        <v>302</v>
      </c>
      <c r="ED16" t="s">
        <v>302</v>
      </c>
      <c r="EF16" s="1">
        <v>34791</v>
      </c>
      <c r="EG16">
        <v>42</v>
      </c>
      <c r="EH16" t="s">
        <v>302</v>
      </c>
      <c r="EI16" t="s">
        <v>302</v>
      </c>
      <c r="EK16" s="1">
        <v>35124</v>
      </c>
      <c r="EL16">
        <v>1.1124000000000001</v>
      </c>
      <c r="EM16" t="s">
        <v>302</v>
      </c>
      <c r="EN16" t="s">
        <v>302</v>
      </c>
      <c r="EP16" s="1">
        <v>35124</v>
      </c>
      <c r="EQ16">
        <v>0.13</v>
      </c>
      <c r="ER16" t="s">
        <v>302</v>
      </c>
      <c r="ES16" t="s">
        <v>302</v>
      </c>
      <c r="EU16" s="1">
        <v>35461</v>
      </c>
      <c r="EV16">
        <v>47</v>
      </c>
      <c r="EW16" t="s">
        <v>302</v>
      </c>
      <c r="EX16" t="s">
        <v>302</v>
      </c>
      <c r="EZ16" s="1">
        <v>36494</v>
      </c>
      <c r="FA16">
        <v>54</v>
      </c>
      <c r="FB16" t="s">
        <v>302</v>
      </c>
      <c r="FC16" t="s">
        <v>302</v>
      </c>
      <c r="FE16" s="1">
        <v>39233</v>
      </c>
      <c r="FF16">
        <v>0.3</v>
      </c>
      <c r="FG16" t="s">
        <v>302</v>
      </c>
      <c r="FH16" t="s">
        <v>302</v>
      </c>
      <c r="FJ16" s="1">
        <v>39568</v>
      </c>
      <c r="FK16">
        <v>2.9</v>
      </c>
      <c r="FL16" t="s">
        <v>302</v>
      </c>
      <c r="FM16" t="s">
        <v>302</v>
      </c>
      <c r="FO16" s="1"/>
      <c r="FT16" s="1">
        <v>37499</v>
      </c>
      <c r="FU16">
        <v>5</v>
      </c>
      <c r="FV16" t="s">
        <v>302</v>
      </c>
      <c r="FW16" t="s">
        <v>302</v>
      </c>
      <c r="FY16" s="1">
        <v>35124</v>
      </c>
      <c r="FZ16">
        <v>50.8</v>
      </c>
      <c r="GA16" t="s">
        <v>302</v>
      </c>
      <c r="GB16" t="s">
        <v>302</v>
      </c>
      <c r="GD16" s="1">
        <v>35124</v>
      </c>
      <c r="GE16">
        <v>1.0940000000000001</v>
      </c>
      <c r="GF16" t="s">
        <v>302</v>
      </c>
      <c r="GG16" t="s">
        <v>302</v>
      </c>
      <c r="GI16" s="1">
        <v>37315</v>
      </c>
      <c r="GJ16">
        <v>-103.2</v>
      </c>
      <c r="GK16" t="s">
        <v>302</v>
      </c>
      <c r="GL16" t="s">
        <v>302</v>
      </c>
      <c r="GN16" s="1">
        <v>35124</v>
      </c>
      <c r="GO16">
        <v>38.799999999999997</v>
      </c>
      <c r="GP16" t="s">
        <v>302</v>
      </c>
      <c r="GQ16" t="s">
        <v>302</v>
      </c>
      <c r="GX16" s="1">
        <v>35124</v>
      </c>
      <c r="GY16">
        <v>-2.8</v>
      </c>
      <c r="GZ16" t="s">
        <v>302</v>
      </c>
      <c r="HA16" t="s">
        <v>302</v>
      </c>
      <c r="HC16" s="1">
        <v>35124</v>
      </c>
      <c r="HD16">
        <v>2.6</v>
      </c>
      <c r="HE16" t="s">
        <v>302</v>
      </c>
      <c r="HF16" t="s">
        <v>302</v>
      </c>
      <c r="HH16" s="1">
        <v>35124</v>
      </c>
      <c r="HI16" s="1">
        <v>-3.2</v>
      </c>
      <c r="HJ16" t="s">
        <v>302</v>
      </c>
      <c r="HK16" t="s">
        <v>302</v>
      </c>
      <c r="HM16" s="1">
        <v>35124</v>
      </c>
      <c r="HN16">
        <v>-1.5</v>
      </c>
      <c r="HO16" t="s">
        <v>302</v>
      </c>
      <c r="HP16" t="s">
        <v>302</v>
      </c>
      <c r="HR16" s="1">
        <v>35124</v>
      </c>
      <c r="HS16" s="1">
        <v>-0.1</v>
      </c>
      <c r="HT16" t="s">
        <v>302</v>
      </c>
      <c r="HU16" t="s">
        <v>302</v>
      </c>
      <c r="HW16" s="1">
        <v>35124</v>
      </c>
      <c r="HX16">
        <v>15.2</v>
      </c>
      <c r="HY16" t="s">
        <v>302</v>
      </c>
      <c r="HZ16" t="s">
        <v>302</v>
      </c>
      <c r="IB16" s="1">
        <v>35124</v>
      </c>
      <c r="IC16" s="1">
        <v>13.5</v>
      </c>
      <c r="ID16" t="s">
        <v>302</v>
      </c>
      <c r="IE16" t="s">
        <v>302</v>
      </c>
      <c r="IG16" s="1">
        <v>35124</v>
      </c>
      <c r="IH16">
        <v>2.4</v>
      </c>
      <c r="II16" t="s">
        <v>302</v>
      </c>
      <c r="IJ16" t="s">
        <v>302</v>
      </c>
      <c r="IL16" s="1">
        <v>35124</v>
      </c>
      <c r="IM16" s="1">
        <v>1491</v>
      </c>
      <c r="IN16" t="s">
        <v>302</v>
      </c>
      <c r="IO16" t="s">
        <v>302</v>
      </c>
      <c r="IQ16" s="1">
        <v>35124</v>
      </c>
      <c r="IR16">
        <v>0.1</v>
      </c>
      <c r="IS16" t="s">
        <v>302</v>
      </c>
      <c r="IT16" t="s">
        <v>302</v>
      </c>
      <c r="IV16" s="1">
        <v>36585</v>
      </c>
      <c r="IW16">
        <v>5.12</v>
      </c>
      <c r="IX16" t="s">
        <v>302</v>
      </c>
      <c r="IY16" t="s">
        <v>302</v>
      </c>
      <c r="JA16" s="1">
        <v>35124</v>
      </c>
      <c r="JB16">
        <v>769</v>
      </c>
      <c r="JC16" t="s">
        <v>302</v>
      </c>
      <c r="JD16" t="s">
        <v>302</v>
      </c>
      <c r="JF16" s="1">
        <v>35124</v>
      </c>
      <c r="JG16">
        <v>1491</v>
      </c>
      <c r="JH16" t="s">
        <v>302</v>
      </c>
      <c r="JI16" t="s">
        <v>302</v>
      </c>
      <c r="JK16" s="1">
        <v>41578</v>
      </c>
      <c r="JL16">
        <v>40</v>
      </c>
      <c r="JM16">
        <v>20131030</v>
      </c>
      <c r="JN16">
        <v>40</v>
      </c>
      <c r="JP16" s="1">
        <v>34796</v>
      </c>
      <c r="JQ16">
        <v>-6.4</v>
      </c>
      <c r="JR16" t="s">
        <v>302</v>
      </c>
      <c r="JS16" t="s">
        <v>302</v>
      </c>
      <c r="JU16" s="1">
        <v>37346</v>
      </c>
      <c r="JV16">
        <v>-2.5499999999999998</v>
      </c>
      <c r="JW16" t="s">
        <v>302</v>
      </c>
      <c r="JX16" t="s">
        <v>302</v>
      </c>
      <c r="JZ16" s="1">
        <v>37315</v>
      </c>
      <c r="KA16" s="1">
        <v>7.07</v>
      </c>
      <c r="KB16" t="s">
        <v>302</v>
      </c>
      <c r="KC16" t="s">
        <v>302</v>
      </c>
      <c r="KE16" s="1">
        <v>36950</v>
      </c>
      <c r="KF16">
        <v>113.07</v>
      </c>
      <c r="KG16" t="s">
        <v>302</v>
      </c>
      <c r="KH16" t="s">
        <v>302</v>
      </c>
      <c r="KJ16" s="1">
        <v>36616</v>
      </c>
      <c r="KK16" s="1">
        <v>1.37</v>
      </c>
      <c r="KL16" t="s">
        <v>302</v>
      </c>
      <c r="KM16" t="s">
        <v>302</v>
      </c>
      <c r="KO16" s="1">
        <v>35124</v>
      </c>
      <c r="KP16">
        <v>9.8230000000000004</v>
      </c>
      <c r="KQ16" t="s">
        <v>302</v>
      </c>
      <c r="KR16" t="s">
        <v>302</v>
      </c>
      <c r="KT16" s="1">
        <v>37680</v>
      </c>
      <c r="KU16" s="1">
        <v>49.7</v>
      </c>
      <c r="KV16" t="s">
        <v>302</v>
      </c>
      <c r="KW16" t="s">
        <v>302</v>
      </c>
      <c r="KY16" s="1">
        <v>41578</v>
      </c>
      <c r="KZ16">
        <v>40</v>
      </c>
      <c r="LA16">
        <v>20131030</v>
      </c>
      <c r="LB16">
        <v>40</v>
      </c>
      <c r="LD16" s="1">
        <v>35124</v>
      </c>
      <c r="LE16" s="1">
        <v>0.2</v>
      </c>
      <c r="LF16" t="s">
        <v>302</v>
      </c>
      <c r="LG16" t="s">
        <v>302</v>
      </c>
      <c r="LN16" s="1"/>
      <c r="LO16" s="1"/>
      <c r="LX16" s="1"/>
      <c r="LY16" s="1"/>
      <c r="MH16" s="1"/>
      <c r="MI16" s="1"/>
      <c r="MR16" s="1"/>
      <c r="MS16" s="1"/>
      <c r="MW16" s="1"/>
      <c r="NC16" s="1"/>
      <c r="NG16" s="1"/>
      <c r="NM16" s="1"/>
      <c r="NQ16" s="1"/>
      <c r="NW16" s="1"/>
      <c r="OA16" s="1"/>
      <c r="OB16" s="1"/>
      <c r="OK16" s="1"/>
      <c r="OL16" s="1"/>
      <c r="OU16" s="1"/>
      <c r="PE16" s="1"/>
      <c r="PO16" s="1"/>
      <c r="PY16" s="1"/>
      <c r="QI16" s="1"/>
    </row>
    <row r="17" spans="1:451" x14ac:dyDescent="0.25">
      <c r="A17" s="1">
        <v>35155</v>
      </c>
      <c r="B17">
        <v>5.5</v>
      </c>
      <c r="C17" t="s">
        <v>302</v>
      </c>
      <c r="D17" t="s">
        <v>302</v>
      </c>
      <c r="F17" s="1">
        <v>35155</v>
      </c>
      <c r="G17">
        <v>46.9</v>
      </c>
      <c r="H17" t="s">
        <v>302</v>
      </c>
      <c r="I17" t="s">
        <v>302</v>
      </c>
      <c r="K17" s="1">
        <v>35155</v>
      </c>
      <c r="L17">
        <v>98.4</v>
      </c>
      <c r="M17" t="s">
        <v>302</v>
      </c>
      <c r="N17" t="s">
        <v>302</v>
      </c>
      <c r="P17" s="1">
        <v>41486</v>
      </c>
      <c r="Q17">
        <v>53.7</v>
      </c>
      <c r="R17">
        <v>20130801</v>
      </c>
      <c r="S17">
        <v>53.7</v>
      </c>
      <c r="U17" s="1">
        <v>35155</v>
      </c>
      <c r="V17">
        <v>0.3</v>
      </c>
      <c r="W17" t="s">
        <v>302</v>
      </c>
      <c r="X17" t="s">
        <v>302</v>
      </c>
      <c r="Z17" s="1">
        <v>35155</v>
      </c>
      <c r="AA17">
        <v>46.9</v>
      </c>
      <c r="AB17" t="s">
        <v>302</v>
      </c>
      <c r="AC17" t="s">
        <v>302</v>
      </c>
      <c r="AE17" s="1">
        <v>35155</v>
      </c>
      <c r="AF17">
        <v>98.4</v>
      </c>
      <c r="AG17" t="s">
        <v>302</v>
      </c>
      <c r="AH17" t="s">
        <v>302</v>
      </c>
      <c r="AJ17" s="1">
        <v>41486</v>
      </c>
      <c r="AK17">
        <v>53.7</v>
      </c>
      <c r="AL17">
        <v>20130801</v>
      </c>
      <c r="AM17">
        <v>53.7</v>
      </c>
      <c r="AO17" s="1">
        <v>35155</v>
      </c>
      <c r="AP17">
        <v>0.3</v>
      </c>
      <c r="AQ17" t="s">
        <v>302</v>
      </c>
      <c r="AR17" t="s">
        <v>302</v>
      </c>
      <c r="AT17" s="1">
        <v>35155</v>
      </c>
      <c r="AU17">
        <v>-0.11</v>
      </c>
      <c r="AV17" t="s">
        <v>302</v>
      </c>
      <c r="AW17" t="s">
        <v>302</v>
      </c>
      <c r="AY17" s="1">
        <v>40602</v>
      </c>
      <c r="AZ17">
        <v>0.6</v>
      </c>
      <c r="BA17" t="s">
        <v>302</v>
      </c>
      <c r="BB17" t="s">
        <v>302</v>
      </c>
      <c r="BD17" s="1">
        <v>35155</v>
      </c>
      <c r="BE17">
        <v>0.3</v>
      </c>
      <c r="BF17" t="s">
        <v>302</v>
      </c>
      <c r="BG17" t="s">
        <v>302</v>
      </c>
      <c r="BI17" s="1">
        <v>35155</v>
      </c>
      <c r="BJ17">
        <v>0.9</v>
      </c>
      <c r="BK17" t="s">
        <v>302</v>
      </c>
      <c r="BL17" t="s">
        <v>302</v>
      </c>
      <c r="BN17" s="1">
        <v>35155</v>
      </c>
      <c r="BO17">
        <v>93.7</v>
      </c>
      <c r="BP17" t="s">
        <v>302</v>
      </c>
      <c r="BQ17" t="s">
        <v>302</v>
      </c>
      <c r="BS17" s="1">
        <v>37529</v>
      </c>
      <c r="BT17">
        <v>6.33</v>
      </c>
      <c r="BU17" t="s">
        <v>302</v>
      </c>
      <c r="BV17" t="s">
        <v>302</v>
      </c>
      <c r="BX17" s="1">
        <v>36068</v>
      </c>
      <c r="BY17">
        <v>55</v>
      </c>
      <c r="BZ17" t="s">
        <v>302</v>
      </c>
      <c r="CA17" t="s">
        <v>302</v>
      </c>
      <c r="CC17" s="1">
        <v>41912</v>
      </c>
      <c r="CD17">
        <v>59</v>
      </c>
      <c r="CE17">
        <v>20141003</v>
      </c>
      <c r="CF17">
        <v>59</v>
      </c>
      <c r="CH17" s="1">
        <v>41912</v>
      </c>
      <c r="CI17">
        <v>58.9</v>
      </c>
      <c r="CJ17">
        <v>20141003</v>
      </c>
      <c r="CK17">
        <v>58.9</v>
      </c>
      <c r="CM17" s="1">
        <v>38595</v>
      </c>
      <c r="CN17">
        <v>23.8</v>
      </c>
      <c r="CO17" t="s">
        <v>302</v>
      </c>
      <c r="CP17" t="s">
        <v>302</v>
      </c>
      <c r="CR17" s="1">
        <v>35155</v>
      </c>
      <c r="CS17">
        <v>39.9</v>
      </c>
      <c r="CT17" t="s">
        <v>302</v>
      </c>
      <c r="CU17" t="s">
        <v>302</v>
      </c>
      <c r="CW17" s="1">
        <v>35155</v>
      </c>
      <c r="CX17">
        <v>-12</v>
      </c>
      <c r="CY17" t="s">
        <v>302</v>
      </c>
      <c r="CZ17" t="s">
        <v>302</v>
      </c>
      <c r="DB17" s="1">
        <v>35155</v>
      </c>
      <c r="DC17">
        <v>-3.5</v>
      </c>
      <c r="DD17" t="s">
        <v>302</v>
      </c>
      <c r="DE17" t="s">
        <v>302</v>
      </c>
      <c r="DG17" s="1">
        <v>36068</v>
      </c>
      <c r="DH17">
        <v>1.4</v>
      </c>
      <c r="DI17" t="s">
        <v>302</v>
      </c>
      <c r="DJ17" t="s">
        <v>302</v>
      </c>
      <c r="DL17" s="1">
        <v>35155</v>
      </c>
      <c r="DM17">
        <v>49.3</v>
      </c>
      <c r="DN17" t="s">
        <v>302</v>
      </c>
      <c r="DO17" t="s">
        <v>302</v>
      </c>
      <c r="DQ17" s="1">
        <v>40755</v>
      </c>
      <c r="DR17">
        <v>0.2</v>
      </c>
      <c r="DS17" t="s">
        <v>302</v>
      </c>
      <c r="DT17" t="s">
        <v>302</v>
      </c>
      <c r="DV17" s="1">
        <v>40939</v>
      </c>
      <c r="DW17">
        <v>3.1</v>
      </c>
      <c r="DX17" t="s">
        <v>302</v>
      </c>
      <c r="DY17" t="s">
        <v>302</v>
      </c>
      <c r="EA17" s="1">
        <v>40939</v>
      </c>
      <c r="EB17">
        <v>2.5</v>
      </c>
      <c r="EC17" t="s">
        <v>302</v>
      </c>
      <c r="ED17" t="s">
        <v>302</v>
      </c>
      <c r="EF17" s="1">
        <v>34798</v>
      </c>
      <c r="EG17">
        <v>42</v>
      </c>
      <c r="EH17" t="s">
        <v>302</v>
      </c>
      <c r="EI17" t="s">
        <v>302</v>
      </c>
      <c r="EK17" s="1">
        <v>35155</v>
      </c>
      <c r="EL17">
        <v>-0.2346</v>
      </c>
      <c r="EM17" t="s">
        <v>302</v>
      </c>
      <c r="EN17" t="s">
        <v>302</v>
      </c>
      <c r="EP17" s="1">
        <v>35155</v>
      </c>
      <c r="EQ17">
        <v>0.23</v>
      </c>
      <c r="ER17" t="s">
        <v>302</v>
      </c>
      <c r="ES17" t="s">
        <v>302</v>
      </c>
      <c r="EU17" s="1">
        <v>35489</v>
      </c>
      <c r="EV17">
        <v>47.5</v>
      </c>
      <c r="EW17" t="s">
        <v>302</v>
      </c>
      <c r="EX17" t="s">
        <v>302</v>
      </c>
      <c r="EZ17" s="1">
        <v>36525</v>
      </c>
      <c r="FA17">
        <v>55</v>
      </c>
      <c r="FB17" t="s">
        <v>302</v>
      </c>
      <c r="FC17" t="s">
        <v>302</v>
      </c>
      <c r="FE17" s="1">
        <v>39263</v>
      </c>
      <c r="FF17">
        <v>0.6</v>
      </c>
      <c r="FG17" t="s">
        <v>302</v>
      </c>
      <c r="FH17" t="s">
        <v>302</v>
      </c>
      <c r="FJ17" s="1">
        <v>39599</v>
      </c>
      <c r="FK17">
        <v>3.1</v>
      </c>
      <c r="FL17" t="s">
        <v>302</v>
      </c>
      <c r="FM17" t="s">
        <v>302</v>
      </c>
      <c r="FO17" s="1"/>
      <c r="FT17" s="1">
        <v>37529</v>
      </c>
      <c r="FU17">
        <v>-3</v>
      </c>
      <c r="FV17" t="s">
        <v>302</v>
      </c>
      <c r="FW17" t="s">
        <v>302</v>
      </c>
      <c r="FY17" s="1">
        <v>35155</v>
      </c>
      <c r="FZ17">
        <v>58.1</v>
      </c>
      <c r="GA17" t="s">
        <v>302</v>
      </c>
      <c r="GB17" t="s">
        <v>302</v>
      </c>
      <c r="GD17" s="1">
        <v>35155</v>
      </c>
      <c r="GE17">
        <v>0.9</v>
      </c>
      <c r="GF17" t="s">
        <v>302</v>
      </c>
      <c r="GG17" t="s">
        <v>302</v>
      </c>
      <c r="GI17" s="1">
        <v>37346</v>
      </c>
      <c r="GJ17">
        <v>-53.4</v>
      </c>
      <c r="GK17" t="s">
        <v>302</v>
      </c>
      <c r="GL17" t="s">
        <v>302</v>
      </c>
      <c r="GN17" s="1">
        <v>35155</v>
      </c>
      <c r="GO17">
        <v>39.9</v>
      </c>
      <c r="GP17" t="s">
        <v>302</v>
      </c>
      <c r="GQ17" t="s">
        <v>302</v>
      </c>
      <c r="GX17" s="1">
        <v>35155</v>
      </c>
      <c r="GY17">
        <v>7.5</v>
      </c>
      <c r="GZ17" t="s">
        <v>302</v>
      </c>
      <c r="HA17" t="s">
        <v>302</v>
      </c>
      <c r="HC17" s="1">
        <v>35155</v>
      </c>
      <c r="HD17">
        <v>1.2</v>
      </c>
      <c r="HE17" t="s">
        <v>302</v>
      </c>
      <c r="HF17" t="s">
        <v>302</v>
      </c>
      <c r="HH17" s="1">
        <v>35155</v>
      </c>
      <c r="HI17" s="1">
        <v>9.4</v>
      </c>
      <c r="HJ17" t="s">
        <v>302</v>
      </c>
      <c r="HK17" t="s">
        <v>302</v>
      </c>
      <c r="HM17" s="1">
        <v>35155</v>
      </c>
      <c r="HN17">
        <v>3.9</v>
      </c>
      <c r="HO17" t="s">
        <v>302</v>
      </c>
      <c r="HP17" t="s">
        <v>302</v>
      </c>
      <c r="HR17" s="1">
        <v>35155</v>
      </c>
      <c r="HS17" s="1">
        <v>-0.1</v>
      </c>
      <c r="HT17" t="s">
        <v>302</v>
      </c>
      <c r="HU17" t="s">
        <v>302</v>
      </c>
      <c r="HW17" s="1">
        <v>35155</v>
      </c>
      <c r="HX17">
        <v>15.7</v>
      </c>
      <c r="HY17" t="s">
        <v>302</v>
      </c>
      <c r="HZ17" t="s">
        <v>302</v>
      </c>
      <c r="IB17" s="1">
        <v>35155</v>
      </c>
      <c r="IC17" s="1">
        <v>13.8</v>
      </c>
      <c r="ID17" t="s">
        <v>302</v>
      </c>
      <c r="IE17" t="s">
        <v>302</v>
      </c>
      <c r="IG17" s="1">
        <v>35155</v>
      </c>
      <c r="IH17">
        <v>1.2</v>
      </c>
      <c r="II17" t="s">
        <v>302</v>
      </c>
      <c r="IJ17" t="s">
        <v>302</v>
      </c>
      <c r="IL17" s="1">
        <v>35155</v>
      </c>
      <c r="IM17" s="1">
        <v>1424</v>
      </c>
      <c r="IN17" t="s">
        <v>302</v>
      </c>
      <c r="IO17" t="s">
        <v>302</v>
      </c>
      <c r="IQ17" s="1">
        <v>35155</v>
      </c>
      <c r="IR17">
        <v>-0.2</v>
      </c>
      <c r="IS17" t="s">
        <v>302</v>
      </c>
      <c r="IT17" t="s">
        <v>302</v>
      </c>
      <c r="IV17" s="1">
        <v>36616</v>
      </c>
      <c r="IW17">
        <v>5.19</v>
      </c>
      <c r="IX17" t="s">
        <v>302</v>
      </c>
      <c r="IY17" t="s">
        <v>302</v>
      </c>
      <c r="JA17" s="1">
        <v>35155</v>
      </c>
      <c r="JB17">
        <v>721</v>
      </c>
      <c r="JC17" t="s">
        <v>302</v>
      </c>
      <c r="JD17" t="s">
        <v>302</v>
      </c>
      <c r="JF17" s="1">
        <v>35155</v>
      </c>
      <c r="JG17">
        <v>1424</v>
      </c>
      <c r="JH17" t="s">
        <v>302</v>
      </c>
      <c r="JI17" t="s">
        <v>302</v>
      </c>
      <c r="JK17" s="1">
        <v>41608</v>
      </c>
      <c r="JL17">
        <v>40</v>
      </c>
      <c r="JM17" t="s">
        <v>302</v>
      </c>
      <c r="JN17" t="s">
        <v>302</v>
      </c>
      <c r="JP17" s="1">
        <v>34803</v>
      </c>
      <c r="JQ17">
        <v>29.5</v>
      </c>
      <c r="JR17" t="s">
        <v>302</v>
      </c>
      <c r="JS17" t="s">
        <v>302</v>
      </c>
      <c r="JU17" s="1">
        <v>37376</v>
      </c>
      <c r="JV17">
        <v>-0.1</v>
      </c>
      <c r="JW17" t="s">
        <v>302</v>
      </c>
      <c r="JX17" t="s">
        <v>302</v>
      </c>
      <c r="JZ17" s="1">
        <v>37346</v>
      </c>
      <c r="KA17" s="1">
        <v>7.15</v>
      </c>
      <c r="KB17" t="s">
        <v>302</v>
      </c>
      <c r="KC17" t="s">
        <v>302</v>
      </c>
      <c r="KE17" s="1">
        <v>36981</v>
      </c>
      <c r="KF17">
        <v>114.14</v>
      </c>
      <c r="KG17" t="s">
        <v>302</v>
      </c>
      <c r="KH17" t="s">
        <v>302</v>
      </c>
      <c r="KJ17" s="1">
        <v>36646</v>
      </c>
      <c r="KK17" s="1">
        <v>0.19</v>
      </c>
      <c r="KL17" t="s">
        <v>302</v>
      </c>
      <c r="KM17" t="s">
        <v>302</v>
      </c>
      <c r="KO17" s="1">
        <v>35155</v>
      </c>
      <c r="KP17">
        <v>8.59</v>
      </c>
      <c r="KQ17" t="s">
        <v>302</v>
      </c>
      <c r="KR17" t="s">
        <v>302</v>
      </c>
      <c r="KT17" s="1">
        <v>37711</v>
      </c>
      <c r="KU17" s="1">
        <v>51</v>
      </c>
      <c r="KV17" t="s">
        <v>302</v>
      </c>
      <c r="KW17" t="s">
        <v>302</v>
      </c>
      <c r="KY17" s="1">
        <v>41608</v>
      </c>
      <c r="KZ17">
        <v>40</v>
      </c>
      <c r="LA17" t="s">
        <v>302</v>
      </c>
      <c r="LB17" t="s">
        <v>302</v>
      </c>
      <c r="LD17" s="1">
        <v>35155</v>
      </c>
      <c r="LE17" s="1">
        <v>0.3</v>
      </c>
      <c r="LF17" t="s">
        <v>302</v>
      </c>
      <c r="LG17" t="s">
        <v>302</v>
      </c>
      <c r="LN17" s="1"/>
      <c r="LO17" s="1"/>
      <c r="LX17" s="1"/>
      <c r="LY17" s="1"/>
      <c r="MH17" s="1"/>
      <c r="MI17" s="1"/>
      <c r="MR17" s="1"/>
      <c r="MS17" s="1"/>
      <c r="MW17" s="1"/>
      <c r="NC17" s="1"/>
      <c r="NG17" s="1"/>
      <c r="NM17" s="1"/>
      <c r="NQ17" s="1"/>
      <c r="NW17" s="1"/>
      <c r="OA17" s="1"/>
      <c r="OB17" s="1"/>
      <c r="OK17" s="1"/>
      <c r="OL17" s="1"/>
      <c r="OU17" s="1"/>
      <c r="PE17" s="1"/>
      <c r="PO17" s="1"/>
      <c r="PY17" s="1"/>
      <c r="QI17" s="1"/>
    </row>
    <row r="18" spans="1:451" x14ac:dyDescent="0.25">
      <c r="A18" s="1">
        <v>35185</v>
      </c>
      <c r="B18">
        <v>5.6</v>
      </c>
      <c r="C18" t="s">
        <v>302</v>
      </c>
      <c r="D18" t="s">
        <v>302</v>
      </c>
      <c r="F18" s="1">
        <v>35185</v>
      </c>
      <c r="G18">
        <v>49.3</v>
      </c>
      <c r="H18" t="s">
        <v>302</v>
      </c>
      <c r="I18" t="s">
        <v>302</v>
      </c>
      <c r="K18" s="1">
        <v>35185</v>
      </c>
      <c r="L18">
        <v>104.83</v>
      </c>
      <c r="M18" t="s">
        <v>302</v>
      </c>
      <c r="N18" t="s">
        <v>302</v>
      </c>
      <c r="P18" s="1">
        <v>41517</v>
      </c>
      <c r="Q18">
        <v>53.1</v>
      </c>
      <c r="R18">
        <v>20130903</v>
      </c>
      <c r="S18">
        <v>53.1</v>
      </c>
      <c r="U18" s="1">
        <v>35185</v>
      </c>
      <c r="V18">
        <v>0.4</v>
      </c>
      <c r="W18" t="s">
        <v>302</v>
      </c>
      <c r="X18" t="s">
        <v>302</v>
      </c>
      <c r="Z18" s="1">
        <v>35185</v>
      </c>
      <c r="AA18">
        <v>49.3</v>
      </c>
      <c r="AB18" t="s">
        <v>302</v>
      </c>
      <c r="AC18" t="s">
        <v>302</v>
      </c>
      <c r="AE18" s="1">
        <v>35185</v>
      </c>
      <c r="AF18">
        <v>104.83</v>
      </c>
      <c r="AG18" t="s">
        <v>302</v>
      </c>
      <c r="AH18" t="s">
        <v>302</v>
      </c>
      <c r="AJ18" s="1">
        <v>41517</v>
      </c>
      <c r="AK18">
        <v>53.1</v>
      </c>
      <c r="AL18">
        <v>20130903</v>
      </c>
      <c r="AM18">
        <v>53.1</v>
      </c>
      <c r="AO18" s="1">
        <v>35185</v>
      </c>
      <c r="AP18">
        <v>0.4</v>
      </c>
      <c r="AQ18" t="s">
        <v>302</v>
      </c>
      <c r="AR18" t="s">
        <v>302</v>
      </c>
      <c r="AT18" s="1">
        <v>35185</v>
      </c>
      <c r="AU18">
        <v>0.89</v>
      </c>
      <c r="AV18" t="s">
        <v>302</v>
      </c>
      <c r="AW18" t="s">
        <v>302</v>
      </c>
      <c r="AY18" s="1">
        <v>40633</v>
      </c>
      <c r="AZ18">
        <v>0.7</v>
      </c>
      <c r="BA18" t="s">
        <v>302</v>
      </c>
      <c r="BB18" t="s">
        <v>302</v>
      </c>
      <c r="BD18" s="1">
        <v>35185</v>
      </c>
      <c r="BE18">
        <v>0.4</v>
      </c>
      <c r="BF18" t="s">
        <v>302</v>
      </c>
      <c r="BG18" t="s">
        <v>302</v>
      </c>
      <c r="BI18" s="1">
        <v>35185</v>
      </c>
      <c r="BJ18">
        <v>0.4</v>
      </c>
      <c r="BK18" t="s">
        <v>302</v>
      </c>
      <c r="BL18" t="s">
        <v>302</v>
      </c>
      <c r="BN18" s="1">
        <v>35185</v>
      </c>
      <c r="BO18">
        <v>92.7</v>
      </c>
      <c r="BP18" t="s">
        <v>302</v>
      </c>
      <c r="BQ18" t="s">
        <v>302</v>
      </c>
      <c r="BS18" s="1">
        <v>37560</v>
      </c>
      <c r="BT18">
        <v>-3.8</v>
      </c>
      <c r="BU18" t="s">
        <v>302</v>
      </c>
      <c r="BV18" t="s">
        <v>302</v>
      </c>
      <c r="BX18" s="1">
        <v>36099</v>
      </c>
      <c r="BY18">
        <v>53.8</v>
      </c>
      <c r="BZ18" t="s">
        <v>302</v>
      </c>
      <c r="CA18" t="s">
        <v>302</v>
      </c>
      <c r="CC18" s="1">
        <v>41943</v>
      </c>
      <c r="CD18">
        <v>57.2</v>
      </c>
      <c r="CE18">
        <v>20141105</v>
      </c>
      <c r="CF18">
        <v>57.2</v>
      </c>
      <c r="CH18" s="1">
        <v>41943</v>
      </c>
      <c r="CI18">
        <v>57.1</v>
      </c>
      <c r="CJ18">
        <v>20141105</v>
      </c>
      <c r="CK18">
        <v>57.1</v>
      </c>
      <c r="CM18" s="1">
        <v>38625</v>
      </c>
      <c r="CN18">
        <v>27.1</v>
      </c>
      <c r="CO18" t="s">
        <v>302</v>
      </c>
      <c r="CP18" t="s">
        <v>302</v>
      </c>
      <c r="CR18" s="1">
        <v>35185</v>
      </c>
      <c r="CS18">
        <v>41.5</v>
      </c>
      <c r="CT18" t="s">
        <v>302</v>
      </c>
      <c r="CU18" t="s">
        <v>302</v>
      </c>
      <c r="CW18" s="1">
        <v>35185</v>
      </c>
      <c r="CX18">
        <v>-2</v>
      </c>
      <c r="CY18" t="s">
        <v>302</v>
      </c>
      <c r="CZ18" t="s">
        <v>302</v>
      </c>
      <c r="DB18" s="1">
        <v>35185</v>
      </c>
      <c r="DC18">
        <v>21.3</v>
      </c>
      <c r="DD18" t="s">
        <v>302</v>
      </c>
      <c r="DE18" t="s">
        <v>302</v>
      </c>
      <c r="DG18" s="1">
        <v>36160</v>
      </c>
      <c r="DH18">
        <v>1.2</v>
      </c>
      <c r="DI18" t="s">
        <v>302</v>
      </c>
      <c r="DJ18" t="s">
        <v>302</v>
      </c>
      <c r="DL18" s="1">
        <v>35185</v>
      </c>
      <c r="DM18">
        <v>50.7</v>
      </c>
      <c r="DN18" t="s">
        <v>302</v>
      </c>
      <c r="DO18" t="s">
        <v>302</v>
      </c>
      <c r="DQ18" s="1">
        <v>40786</v>
      </c>
      <c r="DR18">
        <v>0.4</v>
      </c>
      <c r="DS18" t="s">
        <v>302</v>
      </c>
      <c r="DT18" t="s">
        <v>302</v>
      </c>
      <c r="DV18" s="1">
        <v>40968</v>
      </c>
      <c r="DW18">
        <v>2.8</v>
      </c>
      <c r="DX18" t="s">
        <v>302</v>
      </c>
      <c r="DY18" t="s">
        <v>302</v>
      </c>
      <c r="EA18" s="1">
        <v>40968</v>
      </c>
      <c r="EB18">
        <v>2.6</v>
      </c>
      <c r="EC18" t="s">
        <v>302</v>
      </c>
      <c r="ED18" t="s">
        <v>302</v>
      </c>
      <c r="EF18" s="1">
        <v>34805</v>
      </c>
      <c r="EG18">
        <v>42</v>
      </c>
      <c r="EH18" t="s">
        <v>302</v>
      </c>
      <c r="EI18" t="s">
        <v>302</v>
      </c>
      <c r="EK18" s="1">
        <v>35185</v>
      </c>
      <c r="EL18">
        <v>0.52829999999999999</v>
      </c>
      <c r="EM18" t="s">
        <v>302</v>
      </c>
      <c r="EN18" t="s">
        <v>302</v>
      </c>
      <c r="EP18" s="1">
        <v>35185</v>
      </c>
      <c r="EQ18">
        <v>0.13</v>
      </c>
      <c r="ER18" t="s">
        <v>302</v>
      </c>
      <c r="ES18" t="s">
        <v>302</v>
      </c>
      <c r="EU18" s="1">
        <v>35520</v>
      </c>
      <c r="EV18">
        <v>44.5</v>
      </c>
      <c r="EW18" t="s">
        <v>302</v>
      </c>
      <c r="EX18" t="s">
        <v>302</v>
      </c>
      <c r="EZ18" s="1">
        <v>36556</v>
      </c>
      <c r="FA18">
        <v>55</v>
      </c>
      <c r="FB18" t="s">
        <v>302</v>
      </c>
      <c r="FC18" t="s">
        <v>302</v>
      </c>
      <c r="FE18" s="1">
        <v>39294</v>
      </c>
      <c r="FF18">
        <v>0</v>
      </c>
      <c r="FG18" t="s">
        <v>302</v>
      </c>
      <c r="FH18" t="s">
        <v>302</v>
      </c>
      <c r="FJ18" s="1">
        <v>39629</v>
      </c>
      <c r="FK18">
        <v>2.7</v>
      </c>
      <c r="FL18" t="s">
        <v>302</v>
      </c>
      <c r="FM18" t="s">
        <v>302</v>
      </c>
      <c r="FO18" s="1"/>
      <c r="FT18" s="1">
        <v>37560</v>
      </c>
      <c r="FU18">
        <v>-1</v>
      </c>
      <c r="FV18" t="s">
        <v>302</v>
      </c>
      <c r="FW18" t="s">
        <v>302</v>
      </c>
      <c r="FY18" s="1">
        <v>35185</v>
      </c>
      <c r="FZ18">
        <v>58.3</v>
      </c>
      <c r="GA18" t="s">
        <v>302</v>
      </c>
      <c r="GB18" t="s">
        <v>302</v>
      </c>
      <c r="GD18" s="1">
        <v>35185</v>
      </c>
      <c r="GE18">
        <v>0.92900000000000005</v>
      </c>
      <c r="GF18" t="s">
        <v>302</v>
      </c>
      <c r="GG18" t="s">
        <v>302</v>
      </c>
      <c r="GI18" s="1">
        <v>37376</v>
      </c>
      <c r="GJ18">
        <v>-67.8</v>
      </c>
      <c r="GK18" t="s">
        <v>302</v>
      </c>
      <c r="GL18" t="s">
        <v>302</v>
      </c>
      <c r="GN18" s="1">
        <v>35185</v>
      </c>
      <c r="GO18">
        <v>41.5</v>
      </c>
      <c r="GP18" t="s">
        <v>302</v>
      </c>
      <c r="GQ18" t="s">
        <v>302</v>
      </c>
      <c r="GX18" s="1">
        <v>35185</v>
      </c>
      <c r="GY18">
        <v>-2.9</v>
      </c>
      <c r="GZ18" t="s">
        <v>302</v>
      </c>
      <c r="HA18" t="s">
        <v>302</v>
      </c>
      <c r="HC18" s="1">
        <v>35185</v>
      </c>
      <c r="HD18">
        <v>-3.4</v>
      </c>
      <c r="HE18" t="s">
        <v>302</v>
      </c>
      <c r="HF18" t="s">
        <v>302</v>
      </c>
      <c r="HH18" s="1">
        <v>35185</v>
      </c>
      <c r="HI18" s="1">
        <v>-4.9000000000000004</v>
      </c>
      <c r="HJ18" t="s">
        <v>302</v>
      </c>
      <c r="HK18" t="s">
        <v>302</v>
      </c>
      <c r="HM18" s="1">
        <v>35185</v>
      </c>
      <c r="HN18">
        <v>-0.7</v>
      </c>
      <c r="HO18" t="s">
        <v>302</v>
      </c>
      <c r="HP18" t="s">
        <v>302</v>
      </c>
      <c r="HR18" s="1">
        <v>35185</v>
      </c>
      <c r="HS18" s="1">
        <v>1.4</v>
      </c>
      <c r="HT18" t="s">
        <v>302</v>
      </c>
      <c r="HU18" t="s">
        <v>302</v>
      </c>
      <c r="HW18" s="1">
        <v>35185</v>
      </c>
      <c r="HX18">
        <v>15.2</v>
      </c>
      <c r="HY18" t="s">
        <v>302</v>
      </c>
      <c r="HZ18" t="s">
        <v>302</v>
      </c>
      <c r="IB18" s="1">
        <v>35185</v>
      </c>
      <c r="IC18" s="1">
        <v>13.4</v>
      </c>
      <c r="ID18" t="s">
        <v>302</v>
      </c>
      <c r="IE18" t="s">
        <v>302</v>
      </c>
      <c r="IG18" s="1">
        <v>35185</v>
      </c>
      <c r="IH18">
        <v>1.8</v>
      </c>
      <c r="II18" t="s">
        <v>302</v>
      </c>
      <c r="IJ18" t="s">
        <v>302</v>
      </c>
      <c r="IL18" s="1">
        <v>35185</v>
      </c>
      <c r="IM18" s="1">
        <v>1516</v>
      </c>
      <c r="IN18" t="s">
        <v>302</v>
      </c>
      <c r="IO18" t="s">
        <v>302</v>
      </c>
      <c r="IQ18" s="1">
        <v>35185</v>
      </c>
      <c r="IR18">
        <v>0.3</v>
      </c>
      <c r="IS18" t="s">
        <v>302</v>
      </c>
      <c r="IT18" t="s">
        <v>302</v>
      </c>
      <c r="IV18" s="1">
        <v>36646</v>
      </c>
      <c r="IW18">
        <v>5.2</v>
      </c>
      <c r="IX18" t="s">
        <v>302</v>
      </c>
      <c r="IY18" t="s">
        <v>302</v>
      </c>
      <c r="JA18" s="1">
        <v>35185</v>
      </c>
      <c r="JB18">
        <v>736</v>
      </c>
      <c r="JC18" t="s">
        <v>302</v>
      </c>
      <c r="JD18" t="s">
        <v>302</v>
      </c>
      <c r="JF18" s="1">
        <v>35185</v>
      </c>
      <c r="JG18">
        <v>1516</v>
      </c>
      <c r="JH18" t="s">
        <v>302</v>
      </c>
      <c r="JI18" t="s">
        <v>302</v>
      </c>
      <c r="JK18" s="1">
        <v>41639</v>
      </c>
      <c r="JL18">
        <v>35</v>
      </c>
      <c r="JM18">
        <v>20131218</v>
      </c>
      <c r="JN18">
        <v>35</v>
      </c>
      <c r="JP18" s="1">
        <v>34810</v>
      </c>
      <c r="JQ18">
        <v>-20.5</v>
      </c>
      <c r="JR18" t="s">
        <v>302</v>
      </c>
      <c r="JS18" t="s">
        <v>302</v>
      </c>
      <c r="JU18" s="1">
        <v>37407</v>
      </c>
      <c r="JV18">
        <v>-3.68</v>
      </c>
      <c r="JW18" t="s">
        <v>302</v>
      </c>
      <c r="JX18" t="s">
        <v>302</v>
      </c>
      <c r="JZ18" s="1">
        <v>37376</v>
      </c>
      <c r="KA18" s="1">
        <v>7.49</v>
      </c>
      <c r="KB18" t="s">
        <v>302</v>
      </c>
      <c r="KC18" t="s">
        <v>302</v>
      </c>
      <c r="KE18" s="1">
        <v>37011</v>
      </c>
      <c r="KF18">
        <v>115.29</v>
      </c>
      <c r="KG18" t="s">
        <v>302</v>
      </c>
      <c r="KH18" t="s">
        <v>302</v>
      </c>
      <c r="KJ18" s="1">
        <v>36677</v>
      </c>
      <c r="KK18" s="1">
        <v>-1.73</v>
      </c>
      <c r="KL18" t="s">
        <v>302</v>
      </c>
      <c r="KM18" t="s">
        <v>302</v>
      </c>
      <c r="KO18" s="1">
        <v>35185</v>
      </c>
      <c r="KP18">
        <v>9.2189999999999994</v>
      </c>
      <c r="KQ18" t="s">
        <v>302</v>
      </c>
      <c r="KR18" t="s">
        <v>302</v>
      </c>
      <c r="KT18" s="1">
        <v>37741</v>
      </c>
      <c r="KU18" s="1">
        <v>53.7</v>
      </c>
      <c r="KV18" t="s">
        <v>302</v>
      </c>
      <c r="KW18" t="s">
        <v>302</v>
      </c>
      <c r="KY18" s="1">
        <v>41639</v>
      </c>
      <c r="KZ18">
        <v>35</v>
      </c>
      <c r="LA18">
        <v>20131218</v>
      </c>
      <c r="LB18">
        <v>35</v>
      </c>
      <c r="LD18" s="1">
        <v>35185</v>
      </c>
      <c r="LE18" s="1">
        <v>0.3</v>
      </c>
      <c r="LF18" t="s">
        <v>302</v>
      </c>
      <c r="LG18" t="s">
        <v>302</v>
      </c>
      <c r="LN18" s="1"/>
      <c r="LO18" s="1"/>
      <c r="LX18" s="1"/>
      <c r="LY18" s="1"/>
      <c r="MH18" s="1"/>
      <c r="MI18" s="1"/>
      <c r="MR18" s="1"/>
      <c r="MS18" s="1"/>
      <c r="MW18" s="1"/>
      <c r="NC18" s="1"/>
      <c r="NG18" s="1"/>
      <c r="NM18" s="1"/>
      <c r="NQ18" s="1"/>
      <c r="NW18" s="1"/>
      <c r="OA18" s="1"/>
      <c r="OB18" s="1"/>
      <c r="OK18" s="1"/>
      <c r="OL18" s="1"/>
      <c r="OU18" s="1"/>
      <c r="PE18" s="1"/>
      <c r="PO18" s="1"/>
      <c r="PY18" s="1"/>
      <c r="QI18" s="1"/>
    </row>
    <row r="19" spans="1:451" x14ac:dyDescent="0.25">
      <c r="A19" s="1">
        <v>35216</v>
      </c>
      <c r="B19">
        <v>5.6</v>
      </c>
      <c r="C19" t="s">
        <v>302</v>
      </c>
      <c r="D19" t="s">
        <v>302</v>
      </c>
      <c r="F19" s="1">
        <v>35216</v>
      </c>
      <c r="G19">
        <v>49.1</v>
      </c>
      <c r="H19" t="s">
        <v>302</v>
      </c>
      <c r="I19" t="s">
        <v>302</v>
      </c>
      <c r="K19" s="1">
        <v>35216</v>
      </c>
      <c r="L19">
        <v>103.54</v>
      </c>
      <c r="M19" t="s">
        <v>302</v>
      </c>
      <c r="N19" t="s">
        <v>302</v>
      </c>
      <c r="P19" s="1">
        <v>41547</v>
      </c>
      <c r="Q19">
        <v>52.8</v>
      </c>
      <c r="R19">
        <v>20131001</v>
      </c>
      <c r="S19">
        <v>52.8</v>
      </c>
      <c r="U19" s="1">
        <v>35216</v>
      </c>
      <c r="V19">
        <v>0.9</v>
      </c>
      <c r="W19" t="s">
        <v>302</v>
      </c>
      <c r="X19" t="s">
        <v>302</v>
      </c>
      <c r="Z19" s="1">
        <v>35216</v>
      </c>
      <c r="AA19">
        <v>49.1</v>
      </c>
      <c r="AB19" t="s">
        <v>302</v>
      </c>
      <c r="AC19" t="s">
        <v>302</v>
      </c>
      <c r="AE19" s="1">
        <v>35216</v>
      </c>
      <c r="AF19">
        <v>103.54</v>
      </c>
      <c r="AG19" t="s">
        <v>302</v>
      </c>
      <c r="AH19" t="s">
        <v>302</v>
      </c>
      <c r="AJ19" s="1">
        <v>41547</v>
      </c>
      <c r="AK19">
        <v>52.8</v>
      </c>
      <c r="AL19">
        <v>20131001</v>
      </c>
      <c r="AM19">
        <v>52.8</v>
      </c>
      <c r="AO19" s="1">
        <v>35216</v>
      </c>
      <c r="AP19">
        <v>0.9</v>
      </c>
      <c r="AQ19" t="s">
        <v>302</v>
      </c>
      <c r="AR19" t="s">
        <v>302</v>
      </c>
      <c r="AT19" s="1">
        <v>35216</v>
      </c>
      <c r="AU19">
        <v>0.75</v>
      </c>
      <c r="AV19" t="s">
        <v>302</v>
      </c>
      <c r="AW19" t="s">
        <v>302</v>
      </c>
      <c r="AY19" s="1">
        <v>40663</v>
      </c>
      <c r="AZ19">
        <v>0.5</v>
      </c>
      <c r="BA19" t="s">
        <v>302</v>
      </c>
      <c r="BB19" t="s">
        <v>302</v>
      </c>
      <c r="BD19" s="1">
        <v>35216</v>
      </c>
      <c r="BE19">
        <v>0.2</v>
      </c>
      <c r="BF19" t="s">
        <v>302</v>
      </c>
      <c r="BG19" t="s">
        <v>302</v>
      </c>
      <c r="BI19" s="1">
        <v>35216</v>
      </c>
      <c r="BJ19">
        <v>0.8</v>
      </c>
      <c r="BK19" t="s">
        <v>302</v>
      </c>
      <c r="BL19" t="s">
        <v>302</v>
      </c>
      <c r="BN19" s="1">
        <v>35216</v>
      </c>
      <c r="BO19">
        <v>89.4</v>
      </c>
      <c r="BP19" t="s">
        <v>302</v>
      </c>
      <c r="BQ19" t="s">
        <v>302</v>
      </c>
      <c r="BS19" s="1">
        <v>37590</v>
      </c>
      <c r="BT19">
        <v>3.9699999999999998</v>
      </c>
      <c r="BU19">
        <v>20021115</v>
      </c>
      <c r="BV19">
        <v>9.64</v>
      </c>
      <c r="BX19" s="1">
        <v>36129</v>
      </c>
      <c r="BY19">
        <v>52.6</v>
      </c>
      <c r="BZ19" t="s">
        <v>302</v>
      </c>
      <c r="CA19" t="s">
        <v>302</v>
      </c>
      <c r="CC19" s="1">
        <v>41973</v>
      </c>
      <c r="CD19">
        <v>56.1</v>
      </c>
      <c r="CE19">
        <v>20141203</v>
      </c>
      <c r="CF19">
        <v>56.1</v>
      </c>
      <c r="CH19" s="1">
        <v>41973</v>
      </c>
      <c r="CI19">
        <v>56.2</v>
      </c>
      <c r="CJ19">
        <v>20141203</v>
      </c>
      <c r="CK19">
        <v>56.2</v>
      </c>
      <c r="CM19" s="1">
        <v>38656</v>
      </c>
      <c r="CN19">
        <v>21</v>
      </c>
      <c r="CO19" t="s">
        <v>302</v>
      </c>
      <c r="CP19" t="s">
        <v>302</v>
      </c>
      <c r="CR19" s="1">
        <v>35216</v>
      </c>
      <c r="CS19">
        <v>50.2</v>
      </c>
      <c r="CT19" t="s">
        <v>302</v>
      </c>
      <c r="CU19" t="s">
        <v>302</v>
      </c>
      <c r="CW19" s="1">
        <v>35216</v>
      </c>
      <c r="CX19">
        <v>5</v>
      </c>
      <c r="CY19" t="s">
        <v>302</v>
      </c>
      <c r="CZ19" t="s">
        <v>302</v>
      </c>
      <c r="DB19" s="1">
        <v>35216</v>
      </c>
      <c r="DC19">
        <v>19.600000000000001</v>
      </c>
      <c r="DD19" t="s">
        <v>302</v>
      </c>
      <c r="DE19" t="s">
        <v>302</v>
      </c>
      <c r="DG19" s="1">
        <v>36250</v>
      </c>
      <c r="DH19">
        <v>1.3</v>
      </c>
      <c r="DI19" t="s">
        <v>302</v>
      </c>
      <c r="DJ19" t="s">
        <v>302</v>
      </c>
      <c r="DL19" s="1">
        <v>35216</v>
      </c>
      <c r="DM19">
        <v>52.5</v>
      </c>
      <c r="DN19" t="s">
        <v>302</v>
      </c>
      <c r="DO19" t="s">
        <v>302</v>
      </c>
      <c r="DQ19" s="1">
        <v>40816</v>
      </c>
      <c r="DR19">
        <v>0.2</v>
      </c>
      <c r="DS19" t="s">
        <v>302</v>
      </c>
      <c r="DT19" t="s">
        <v>302</v>
      </c>
      <c r="DV19" s="1">
        <v>40999</v>
      </c>
      <c r="DW19">
        <v>2.4</v>
      </c>
      <c r="DX19" t="s">
        <v>302</v>
      </c>
      <c r="DY19" t="s">
        <v>302</v>
      </c>
      <c r="EA19" s="1">
        <v>40999</v>
      </c>
      <c r="EB19">
        <v>2.2999999999999998</v>
      </c>
      <c r="EC19" t="s">
        <v>302</v>
      </c>
      <c r="ED19" t="s">
        <v>302</v>
      </c>
      <c r="EF19" s="1">
        <v>34812</v>
      </c>
      <c r="EG19">
        <v>44</v>
      </c>
      <c r="EH19" t="s">
        <v>302</v>
      </c>
      <c r="EI19" t="s">
        <v>302</v>
      </c>
      <c r="EK19" s="1">
        <v>35216</v>
      </c>
      <c r="EL19">
        <v>0.58720000000000006</v>
      </c>
      <c r="EM19" t="s">
        <v>302</v>
      </c>
      <c r="EN19" t="s">
        <v>302</v>
      </c>
      <c r="EP19" s="1">
        <v>35216</v>
      </c>
      <c r="EQ19">
        <v>0.17</v>
      </c>
      <c r="ER19" t="s">
        <v>302</v>
      </c>
      <c r="ES19" t="s">
        <v>302</v>
      </c>
      <c r="EU19" s="1">
        <v>35611</v>
      </c>
      <c r="EV19">
        <v>48.5</v>
      </c>
      <c r="EW19" t="s">
        <v>302</v>
      </c>
      <c r="EX19" t="s">
        <v>302</v>
      </c>
      <c r="EZ19" s="1">
        <v>36585</v>
      </c>
      <c r="FA19">
        <v>52</v>
      </c>
      <c r="FB19" t="s">
        <v>302</v>
      </c>
      <c r="FC19" t="s">
        <v>302</v>
      </c>
      <c r="FE19" s="1">
        <v>39325</v>
      </c>
      <c r="FF19">
        <v>0.2</v>
      </c>
      <c r="FG19" t="s">
        <v>302</v>
      </c>
      <c r="FH19" t="s">
        <v>302</v>
      </c>
      <c r="FJ19" s="1">
        <v>39660</v>
      </c>
      <c r="FK19">
        <v>3.1</v>
      </c>
      <c r="FL19" t="s">
        <v>302</v>
      </c>
      <c r="FM19" t="s">
        <v>302</v>
      </c>
      <c r="FO19" s="1"/>
      <c r="FT19" s="1">
        <v>37590</v>
      </c>
      <c r="FU19">
        <v>3</v>
      </c>
      <c r="FV19" t="s">
        <v>302</v>
      </c>
      <c r="FW19" t="s">
        <v>302</v>
      </c>
      <c r="FY19" s="1">
        <v>35216</v>
      </c>
      <c r="FZ19">
        <v>58.5</v>
      </c>
      <c r="GA19" t="s">
        <v>302</v>
      </c>
      <c r="GB19" t="s">
        <v>302</v>
      </c>
      <c r="GD19" s="1">
        <v>35216</v>
      </c>
      <c r="GE19">
        <v>0.435</v>
      </c>
      <c r="GF19" t="s">
        <v>302</v>
      </c>
      <c r="GG19" t="s">
        <v>302</v>
      </c>
      <c r="GI19" s="1">
        <v>37407</v>
      </c>
      <c r="GJ19">
        <v>-46.7</v>
      </c>
      <c r="GK19" t="s">
        <v>302</v>
      </c>
      <c r="GL19" t="s">
        <v>302</v>
      </c>
      <c r="GN19" s="1">
        <v>35216</v>
      </c>
      <c r="GO19">
        <v>50.2</v>
      </c>
      <c r="GP19" t="s">
        <v>302</v>
      </c>
      <c r="GQ19" t="s">
        <v>302</v>
      </c>
      <c r="GX19" s="1">
        <v>35216</v>
      </c>
      <c r="GY19">
        <v>2.9</v>
      </c>
      <c r="GZ19" t="s">
        <v>302</v>
      </c>
      <c r="HA19" t="s">
        <v>302</v>
      </c>
      <c r="HC19" s="1">
        <v>35216</v>
      </c>
      <c r="HD19">
        <v>5</v>
      </c>
      <c r="HE19" t="s">
        <v>302</v>
      </c>
      <c r="HF19" t="s">
        <v>302</v>
      </c>
      <c r="HH19" s="1">
        <v>35216</v>
      </c>
      <c r="HI19" s="1">
        <v>4.9000000000000004</v>
      </c>
      <c r="HJ19" t="s">
        <v>302</v>
      </c>
      <c r="HK19" t="s">
        <v>302</v>
      </c>
      <c r="HM19" s="1">
        <v>35216</v>
      </c>
      <c r="HN19">
        <v>3</v>
      </c>
      <c r="HO19" t="s">
        <v>302</v>
      </c>
      <c r="HP19" t="s">
        <v>302</v>
      </c>
      <c r="HR19" s="1">
        <v>35216</v>
      </c>
      <c r="HS19" s="1">
        <v>-0.1</v>
      </c>
      <c r="HT19" t="s">
        <v>302</v>
      </c>
      <c r="HU19" t="s">
        <v>302</v>
      </c>
      <c r="HW19" s="1">
        <v>35216</v>
      </c>
      <c r="HX19">
        <v>15.7</v>
      </c>
      <c r="HY19" t="s">
        <v>302</v>
      </c>
      <c r="HZ19" t="s">
        <v>302</v>
      </c>
      <c r="IB19" s="1">
        <v>35216</v>
      </c>
      <c r="IC19" s="1">
        <v>13.8</v>
      </c>
      <c r="ID19" t="s">
        <v>302</v>
      </c>
      <c r="IE19" t="s">
        <v>302</v>
      </c>
      <c r="IG19" s="1">
        <v>35216</v>
      </c>
      <c r="IH19">
        <v>-0.4</v>
      </c>
      <c r="II19" t="s">
        <v>302</v>
      </c>
      <c r="IJ19" t="s">
        <v>302</v>
      </c>
      <c r="IL19" s="1">
        <v>35216</v>
      </c>
      <c r="IM19" s="1">
        <v>1504</v>
      </c>
      <c r="IN19" t="s">
        <v>302</v>
      </c>
      <c r="IO19" t="s">
        <v>302</v>
      </c>
      <c r="IQ19" s="1">
        <v>35216</v>
      </c>
      <c r="IR19">
        <v>0.2</v>
      </c>
      <c r="IS19" t="s">
        <v>302</v>
      </c>
      <c r="IT19" t="s">
        <v>302</v>
      </c>
      <c r="IV19" s="1">
        <v>36677</v>
      </c>
      <c r="IW19">
        <v>5.1100000000000003</v>
      </c>
      <c r="IX19" t="s">
        <v>302</v>
      </c>
      <c r="IY19" t="s">
        <v>302</v>
      </c>
      <c r="JA19" s="1">
        <v>35216</v>
      </c>
      <c r="JB19">
        <v>746</v>
      </c>
      <c r="JC19" t="s">
        <v>302</v>
      </c>
      <c r="JD19" t="s">
        <v>302</v>
      </c>
      <c r="JF19" s="1">
        <v>35216</v>
      </c>
      <c r="JG19">
        <v>1504</v>
      </c>
      <c r="JH19" t="s">
        <v>302</v>
      </c>
      <c r="JI19" t="s">
        <v>302</v>
      </c>
      <c r="JK19" s="1">
        <v>41670</v>
      </c>
      <c r="JL19">
        <v>30</v>
      </c>
      <c r="JM19">
        <v>20140129</v>
      </c>
      <c r="JN19">
        <v>30</v>
      </c>
      <c r="JP19" s="1">
        <v>34817</v>
      </c>
      <c r="JQ19">
        <v>5</v>
      </c>
      <c r="JR19" t="s">
        <v>302</v>
      </c>
      <c r="JS19" t="s">
        <v>302</v>
      </c>
      <c r="JU19" s="1">
        <v>37437</v>
      </c>
      <c r="JV19">
        <v>-0.7</v>
      </c>
      <c r="JW19" t="s">
        <v>302</v>
      </c>
      <c r="JX19" t="s">
        <v>302</v>
      </c>
      <c r="JZ19" s="1">
        <v>37407</v>
      </c>
      <c r="KA19" s="1">
        <v>8.2799999999999994</v>
      </c>
      <c r="KB19" t="s">
        <v>302</v>
      </c>
      <c r="KC19" t="s">
        <v>302</v>
      </c>
      <c r="KE19" s="1">
        <v>37042</v>
      </c>
      <c r="KF19">
        <v>116.24</v>
      </c>
      <c r="KG19" t="s">
        <v>302</v>
      </c>
      <c r="KH19" t="s">
        <v>302</v>
      </c>
      <c r="KJ19" s="1">
        <v>36707</v>
      </c>
      <c r="KK19" s="1">
        <v>0.39</v>
      </c>
      <c r="KL19" t="s">
        <v>302</v>
      </c>
      <c r="KM19" t="s">
        <v>302</v>
      </c>
      <c r="KO19" s="1">
        <v>35216</v>
      </c>
      <c r="KP19">
        <v>10.211</v>
      </c>
      <c r="KQ19" t="s">
        <v>302</v>
      </c>
      <c r="KR19" t="s">
        <v>302</v>
      </c>
      <c r="KT19" s="1">
        <v>37772</v>
      </c>
      <c r="KU19" s="1">
        <v>52.6</v>
      </c>
      <c r="KV19" t="s">
        <v>302</v>
      </c>
      <c r="KW19" t="s">
        <v>302</v>
      </c>
      <c r="KY19" s="1">
        <v>41670</v>
      </c>
      <c r="KZ19">
        <v>30</v>
      </c>
      <c r="LA19">
        <v>20140129</v>
      </c>
      <c r="LB19">
        <v>30</v>
      </c>
      <c r="LD19" s="1">
        <v>35216</v>
      </c>
      <c r="LE19" s="1">
        <v>0.3</v>
      </c>
      <c r="LF19" t="s">
        <v>302</v>
      </c>
      <c r="LG19" t="s">
        <v>302</v>
      </c>
      <c r="LN19" s="1"/>
      <c r="LO19" s="1"/>
      <c r="LX19" s="1"/>
      <c r="LY19" s="1"/>
      <c r="MH19" s="1"/>
      <c r="MI19" s="1"/>
      <c r="MR19" s="1"/>
      <c r="MS19" s="1"/>
      <c r="MW19" s="1"/>
      <c r="NC19" s="1"/>
      <c r="NG19" s="1"/>
      <c r="NM19" s="1"/>
      <c r="NQ19" s="1"/>
      <c r="NW19" s="1"/>
      <c r="OA19" s="1"/>
      <c r="OB19" s="1"/>
      <c r="OK19" s="1"/>
      <c r="OL19" s="1"/>
      <c r="OU19" s="1"/>
      <c r="PE19" s="1"/>
      <c r="PO19" s="1"/>
      <c r="PY19" s="1"/>
      <c r="QI19" s="1"/>
    </row>
    <row r="20" spans="1:451" x14ac:dyDescent="0.25">
      <c r="A20" s="1">
        <v>35246</v>
      </c>
      <c r="B20">
        <v>5.3</v>
      </c>
      <c r="C20" t="s">
        <v>302</v>
      </c>
      <c r="D20" t="s">
        <v>302</v>
      </c>
      <c r="F20" s="1">
        <v>35246</v>
      </c>
      <c r="G20">
        <v>53.6</v>
      </c>
      <c r="H20" t="s">
        <v>302</v>
      </c>
      <c r="I20" t="s">
        <v>302</v>
      </c>
      <c r="K20" s="1">
        <v>35246</v>
      </c>
      <c r="L20">
        <v>100.07</v>
      </c>
      <c r="M20" t="s">
        <v>302</v>
      </c>
      <c r="N20" t="s">
        <v>302</v>
      </c>
      <c r="P20" s="1">
        <v>41578</v>
      </c>
      <c r="Q20">
        <v>51.8</v>
      </c>
      <c r="R20">
        <v>20131101</v>
      </c>
      <c r="S20">
        <v>51.8</v>
      </c>
      <c r="U20" s="1">
        <v>35246</v>
      </c>
      <c r="V20">
        <v>0.6</v>
      </c>
      <c r="W20" t="s">
        <v>302</v>
      </c>
      <c r="X20" t="s">
        <v>302</v>
      </c>
      <c r="Z20" s="1">
        <v>35246</v>
      </c>
      <c r="AA20">
        <v>53.6</v>
      </c>
      <c r="AB20" t="s">
        <v>302</v>
      </c>
      <c r="AC20" t="s">
        <v>302</v>
      </c>
      <c r="AE20" s="1">
        <v>35246</v>
      </c>
      <c r="AF20">
        <v>100.07</v>
      </c>
      <c r="AG20" t="s">
        <v>302</v>
      </c>
      <c r="AH20" t="s">
        <v>302</v>
      </c>
      <c r="AJ20" s="1">
        <v>41578</v>
      </c>
      <c r="AK20">
        <v>51.8</v>
      </c>
      <c r="AL20">
        <v>20131101</v>
      </c>
      <c r="AM20">
        <v>51.8</v>
      </c>
      <c r="AO20" s="1">
        <v>35246</v>
      </c>
      <c r="AP20">
        <v>0.6</v>
      </c>
      <c r="AQ20" t="s">
        <v>302</v>
      </c>
      <c r="AR20" t="s">
        <v>302</v>
      </c>
      <c r="AT20" s="1">
        <v>35246</v>
      </c>
      <c r="AU20">
        <v>0.83</v>
      </c>
      <c r="AV20" t="s">
        <v>302</v>
      </c>
      <c r="AW20" t="s">
        <v>302</v>
      </c>
      <c r="AY20" s="1">
        <v>40694</v>
      </c>
      <c r="AZ20">
        <v>0.3</v>
      </c>
      <c r="BA20" t="s">
        <v>302</v>
      </c>
      <c r="BB20" t="s">
        <v>302</v>
      </c>
      <c r="BD20" s="1">
        <v>35246</v>
      </c>
      <c r="BE20">
        <v>0.2</v>
      </c>
      <c r="BF20" t="s">
        <v>302</v>
      </c>
      <c r="BG20" t="s">
        <v>302</v>
      </c>
      <c r="BI20" s="1">
        <v>35246</v>
      </c>
      <c r="BJ20">
        <v>-0.1</v>
      </c>
      <c r="BK20" t="s">
        <v>302</v>
      </c>
      <c r="BL20" t="s">
        <v>302</v>
      </c>
      <c r="BN20" s="1">
        <v>35246</v>
      </c>
      <c r="BO20">
        <v>92.4</v>
      </c>
      <c r="BP20" t="s">
        <v>302</v>
      </c>
      <c r="BQ20" t="s">
        <v>302</v>
      </c>
      <c r="BS20" s="1">
        <v>37621</v>
      </c>
      <c r="BT20">
        <v>2.38</v>
      </c>
      <c r="BU20">
        <v>20021216</v>
      </c>
      <c r="BV20">
        <v>10.6</v>
      </c>
      <c r="BX20" s="1">
        <v>36160</v>
      </c>
      <c r="BY20">
        <v>52.9</v>
      </c>
      <c r="BZ20" t="s">
        <v>302</v>
      </c>
      <c r="CA20" t="s">
        <v>302</v>
      </c>
      <c r="CC20" s="1">
        <v>42004</v>
      </c>
      <c r="CD20">
        <v>53.5</v>
      </c>
      <c r="CE20">
        <v>20150106</v>
      </c>
      <c r="CF20">
        <v>53.5</v>
      </c>
      <c r="CH20" s="1">
        <v>42004</v>
      </c>
      <c r="CI20">
        <v>53.3</v>
      </c>
      <c r="CJ20">
        <v>20150106</v>
      </c>
      <c r="CK20">
        <v>53.3</v>
      </c>
      <c r="CM20" s="1">
        <v>38686</v>
      </c>
      <c r="CN20">
        <v>23.8</v>
      </c>
      <c r="CO20" t="s">
        <v>302</v>
      </c>
      <c r="CP20" t="s">
        <v>302</v>
      </c>
      <c r="CR20" s="1">
        <v>35246</v>
      </c>
      <c r="CS20">
        <v>47.9</v>
      </c>
      <c r="CT20" t="s">
        <v>302</v>
      </c>
      <c r="CU20" t="s">
        <v>302</v>
      </c>
      <c r="CW20" s="1">
        <v>35246</v>
      </c>
      <c r="CX20">
        <v>6</v>
      </c>
      <c r="CY20" t="s">
        <v>302</v>
      </c>
      <c r="CZ20" t="s">
        <v>302</v>
      </c>
      <c r="DB20" s="1">
        <v>35246</v>
      </c>
      <c r="DC20">
        <v>21</v>
      </c>
      <c r="DD20" t="s">
        <v>302</v>
      </c>
      <c r="DE20" t="s">
        <v>302</v>
      </c>
      <c r="DG20" s="1">
        <v>36341</v>
      </c>
      <c r="DH20">
        <v>1.2</v>
      </c>
      <c r="DI20" t="s">
        <v>302</v>
      </c>
      <c r="DJ20" t="s">
        <v>302</v>
      </c>
      <c r="DL20" s="1">
        <v>35246</v>
      </c>
      <c r="DM20">
        <v>53.2</v>
      </c>
      <c r="DN20" t="s">
        <v>302</v>
      </c>
      <c r="DO20" t="s">
        <v>302</v>
      </c>
      <c r="DQ20" s="1">
        <v>40847</v>
      </c>
      <c r="DR20">
        <v>-0.3</v>
      </c>
      <c r="DS20" t="s">
        <v>302</v>
      </c>
      <c r="DT20" t="s">
        <v>302</v>
      </c>
      <c r="DV20" s="1">
        <v>41029</v>
      </c>
      <c r="DW20">
        <v>2</v>
      </c>
      <c r="DX20" t="s">
        <v>302</v>
      </c>
      <c r="DY20" t="s">
        <v>302</v>
      </c>
      <c r="EA20" s="1">
        <v>41029</v>
      </c>
      <c r="EB20">
        <v>2.1</v>
      </c>
      <c r="EC20" t="s">
        <v>302</v>
      </c>
      <c r="ED20" t="s">
        <v>302</v>
      </c>
      <c r="EF20" s="1">
        <v>34819</v>
      </c>
      <c r="EG20">
        <v>43</v>
      </c>
      <c r="EH20" t="s">
        <v>302</v>
      </c>
      <c r="EI20" t="s">
        <v>302</v>
      </c>
      <c r="EK20" s="1">
        <v>35246</v>
      </c>
      <c r="EL20">
        <v>0.6532</v>
      </c>
      <c r="EM20" t="s">
        <v>302</v>
      </c>
      <c r="EN20" t="s">
        <v>302</v>
      </c>
      <c r="EP20" s="1">
        <v>35246</v>
      </c>
      <c r="EQ20">
        <v>0.08</v>
      </c>
      <c r="ER20" t="s">
        <v>302</v>
      </c>
      <c r="ES20" t="s">
        <v>302</v>
      </c>
      <c r="EU20" s="1">
        <v>35673</v>
      </c>
      <c r="EV20">
        <v>51.5</v>
      </c>
      <c r="EW20" t="s">
        <v>302</v>
      </c>
      <c r="EX20" t="s">
        <v>302</v>
      </c>
      <c r="EZ20" s="1">
        <v>36616</v>
      </c>
      <c r="FA20">
        <v>59</v>
      </c>
      <c r="FB20" t="s">
        <v>302</v>
      </c>
      <c r="FC20" t="s">
        <v>302</v>
      </c>
      <c r="FE20" s="1">
        <v>39355</v>
      </c>
      <c r="FF20">
        <v>0.2</v>
      </c>
      <c r="FG20" t="s">
        <v>302</v>
      </c>
      <c r="FH20" t="s">
        <v>302</v>
      </c>
      <c r="FJ20" s="1">
        <v>39691</v>
      </c>
      <c r="FK20">
        <v>3.3</v>
      </c>
      <c r="FL20" t="s">
        <v>302</v>
      </c>
      <c r="FM20" t="s">
        <v>302</v>
      </c>
      <c r="FO20" s="1"/>
      <c r="FT20" s="1">
        <v>37621</v>
      </c>
      <c r="FU20">
        <v>-2</v>
      </c>
      <c r="FV20" t="s">
        <v>302</v>
      </c>
      <c r="FW20" t="s">
        <v>302</v>
      </c>
      <c r="FY20" s="1">
        <v>35246</v>
      </c>
      <c r="FZ20">
        <v>63.7</v>
      </c>
      <c r="GA20" t="s">
        <v>302</v>
      </c>
      <c r="GB20" t="s">
        <v>302</v>
      </c>
      <c r="GD20" s="1">
        <v>35246</v>
      </c>
      <c r="GE20">
        <v>2.8000000000000001E-2</v>
      </c>
      <c r="GF20" t="s">
        <v>302</v>
      </c>
      <c r="GG20" t="s">
        <v>302</v>
      </c>
      <c r="GI20" s="1">
        <v>37437</v>
      </c>
      <c r="GJ20">
        <v>-96.5</v>
      </c>
      <c r="GK20" t="s">
        <v>302</v>
      </c>
      <c r="GL20" t="s">
        <v>302</v>
      </c>
      <c r="GN20" s="1">
        <v>35246</v>
      </c>
      <c r="GO20">
        <v>47.9</v>
      </c>
      <c r="GP20" t="s">
        <v>302</v>
      </c>
      <c r="GQ20" t="s">
        <v>302</v>
      </c>
      <c r="GX20" s="1">
        <v>35246</v>
      </c>
      <c r="GY20">
        <v>0.3</v>
      </c>
      <c r="GZ20" t="s">
        <v>302</v>
      </c>
      <c r="HA20" t="s">
        <v>302</v>
      </c>
      <c r="HC20" s="1">
        <v>35246</v>
      </c>
      <c r="HD20">
        <v>2.1</v>
      </c>
      <c r="HE20" t="s">
        <v>302</v>
      </c>
      <c r="HF20" t="s">
        <v>302</v>
      </c>
      <c r="HH20" s="1">
        <v>35246</v>
      </c>
      <c r="HI20" s="1">
        <v>0.1</v>
      </c>
      <c r="HJ20" t="s">
        <v>302</v>
      </c>
      <c r="HK20" t="s">
        <v>302</v>
      </c>
      <c r="HM20" s="1">
        <v>35246</v>
      </c>
      <c r="HN20">
        <v>0.6</v>
      </c>
      <c r="HO20" t="s">
        <v>302</v>
      </c>
      <c r="HP20" t="s">
        <v>302</v>
      </c>
      <c r="HR20" s="1">
        <v>35246</v>
      </c>
      <c r="HS20" s="1">
        <v>-0.4</v>
      </c>
      <c r="HT20" t="s">
        <v>302</v>
      </c>
      <c r="HU20" t="s">
        <v>302</v>
      </c>
      <c r="HW20" s="1">
        <v>35246</v>
      </c>
      <c r="HX20">
        <v>14.9</v>
      </c>
      <c r="HY20" t="s">
        <v>302</v>
      </c>
      <c r="HZ20" t="s">
        <v>302</v>
      </c>
      <c r="IB20" s="1">
        <v>35246</v>
      </c>
      <c r="IC20" s="1">
        <v>13</v>
      </c>
      <c r="ID20" t="s">
        <v>302</v>
      </c>
      <c r="IE20" t="s">
        <v>302</v>
      </c>
      <c r="IG20" s="1">
        <v>35246</v>
      </c>
      <c r="IH20">
        <v>-1.9</v>
      </c>
      <c r="II20" t="s">
        <v>302</v>
      </c>
      <c r="IJ20" t="s">
        <v>302</v>
      </c>
      <c r="IL20" s="1">
        <v>35246</v>
      </c>
      <c r="IM20" s="1">
        <v>1467</v>
      </c>
      <c r="IN20" t="s">
        <v>302</v>
      </c>
      <c r="IO20" t="s">
        <v>302</v>
      </c>
      <c r="IQ20" s="1">
        <v>35246</v>
      </c>
      <c r="IR20">
        <v>-0.1</v>
      </c>
      <c r="IS20" t="s">
        <v>302</v>
      </c>
      <c r="IT20" t="s">
        <v>302</v>
      </c>
      <c r="IV20" s="1">
        <v>36707</v>
      </c>
      <c r="IW20">
        <v>5.13</v>
      </c>
      <c r="IX20" t="s">
        <v>302</v>
      </c>
      <c r="IY20" t="s">
        <v>302</v>
      </c>
      <c r="JA20" s="1">
        <v>35246</v>
      </c>
      <c r="JB20">
        <v>721</v>
      </c>
      <c r="JC20" t="s">
        <v>302</v>
      </c>
      <c r="JD20" t="s">
        <v>302</v>
      </c>
      <c r="JF20" s="1">
        <v>35246</v>
      </c>
      <c r="JG20">
        <v>1467</v>
      </c>
      <c r="JH20" t="s">
        <v>302</v>
      </c>
      <c r="JI20" t="s">
        <v>302</v>
      </c>
      <c r="JK20" s="1">
        <v>41698</v>
      </c>
      <c r="JL20">
        <v>30</v>
      </c>
      <c r="JM20" t="s">
        <v>302</v>
      </c>
      <c r="JN20" t="s">
        <v>302</v>
      </c>
      <c r="JP20" s="1">
        <v>34824</v>
      </c>
      <c r="JQ20">
        <v>0.6</v>
      </c>
      <c r="JR20" t="s">
        <v>302</v>
      </c>
      <c r="JS20" t="s">
        <v>302</v>
      </c>
      <c r="JU20" s="1">
        <v>37468</v>
      </c>
      <c r="JV20">
        <v>1.8199999999999998</v>
      </c>
      <c r="JW20" t="s">
        <v>302</v>
      </c>
      <c r="JX20" t="s">
        <v>302</v>
      </c>
      <c r="JZ20" s="1">
        <v>37437</v>
      </c>
      <c r="KA20" s="1">
        <v>8.98</v>
      </c>
      <c r="KB20" t="s">
        <v>302</v>
      </c>
      <c r="KC20" t="s">
        <v>302</v>
      </c>
      <c r="KE20" s="1">
        <v>37072</v>
      </c>
      <c r="KF20">
        <v>117.29</v>
      </c>
      <c r="KG20" t="s">
        <v>302</v>
      </c>
      <c r="KH20" t="s">
        <v>302</v>
      </c>
      <c r="KJ20" s="1">
        <v>36738</v>
      </c>
      <c r="KK20" s="1">
        <v>-0.39</v>
      </c>
      <c r="KL20" t="s">
        <v>302</v>
      </c>
      <c r="KM20" t="s">
        <v>302</v>
      </c>
      <c r="KO20" s="1">
        <v>35246</v>
      </c>
      <c r="KP20">
        <v>9.8360000000000003</v>
      </c>
      <c r="KQ20" t="s">
        <v>302</v>
      </c>
      <c r="KR20" t="s">
        <v>302</v>
      </c>
      <c r="KT20" s="1">
        <v>37802</v>
      </c>
      <c r="KU20" s="1">
        <v>53.1</v>
      </c>
      <c r="KV20" t="s">
        <v>302</v>
      </c>
      <c r="KW20" t="s">
        <v>302</v>
      </c>
      <c r="KY20" s="1">
        <v>41698</v>
      </c>
      <c r="KZ20">
        <v>30</v>
      </c>
      <c r="LA20" t="s">
        <v>302</v>
      </c>
      <c r="LB20" t="s">
        <v>302</v>
      </c>
      <c r="LD20" s="1">
        <v>35246</v>
      </c>
      <c r="LE20" s="1">
        <v>0.1</v>
      </c>
      <c r="LF20" t="s">
        <v>302</v>
      </c>
      <c r="LG20" t="s">
        <v>302</v>
      </c>
      <c r="LN20" s="1"/>
      <c r="LO20" s="1"/>
      <c r="LX20" s="1"/>
      <c r="LY20" s="1"/>
      <c r="MH20" s="1"/>
      <c r="MI20" s="1"/>
      <c r="MR20" s="1"/>
      <c r="MS20" s="1"/>
      <c r="MW20" s="1"/>
      <c r="NC20" s="1"/>
      <c r="NG20" s="1"/>
      <c r="NM20" s="1"/>
      <c r="NQ20" s="1"/>
      <c r="NW20" s="1"/>
      <c r="OA20" s="1"/>
      <c r="OB20" s="1"/>
      <c r="OK20" s="1"/>
      <c r="OL20" s="1"/>
      <c r="OU20" s="1"/>
      <c r="PE20" s="1"/>
      <c r="PO20" s="1"/>
      <c r="PY20" s="1"/>
      <c r="QI20" s="1"/>
    </row>
    <row r="21" spans="1:451" x14ac:dyDescent="0.25">
      <c r="A21" s="1">
        <v>35277</v>
      </c>
      <c r="B21">
        <v>5.5</v>
      </c>
      <c r="C21" t="s">
        <v>302</v>
      </c>
      <c r="D21" t="s">
        <v>302</v>
      </c>
      <c r="F21" s="1">
        <v>35277</v>
      </c>
      <c r="G21">
        <v>49.7</v>
      </c>
      <c r="H21" t="s">
        <v>302</v>
      </c>
      <c r="I21" t="s">
        <v>302</v>
      </c>
      <c r="K21" s="1">
        <v>35277</v>
      </c>
      <c r="L21">
        <v>106.99</v>
      </c>
      <c r="M21" t="s">
        <v>302</v>
      </c>
      <c r="N21" t="s">
        <v>302</v>
      </c>
      <c r="P21" s="1">
        <v>41608</v>
      </c>
      <c r="Q21">
        <v>54.7</v>
      </c>
      <c r="R21">
        <v>20131202</v>
      </c>
      <c r="S21">
        <v>54.7</v>
      </c>
      <c r="U21" s="1">
        <v>35277</v>
      </c>
      <c r="V21">
        <v>-0.1</v>
      </c>
      <c r="W21" t="s">
        <v>302</v>
      </c>
      <c r="X21" t="s">
        <v>302</v>
      </c>
      <c r="Z21" s="1">
        <v>35277</v>
      </c>
      <c r="AA21">
        <v>49.7</v>
      </c>
      <c r="AB21" t="s">
        <v>302</v>
      </c>
      <c r="AC21" t="s">
        <v>302</v>
      </c>
      <c r="AE21" s="1">
        <v>35277</v>
      </c>
      <c r="AF21">
        <v>106.99</v>
      </c>
      <c r="AG21" t="s">
        <v>302</v>
      </c>
      <c r="AH21" t="s">
        <v>302</v>
      </c>
      <c r="AJ21" s="1">
        <v>41608</v>
      </c>
      <c r="AK21">
        <v>54.7</v>
      </c>
      <c r="AL21">
        <v>20131202</v>
      </c>
      <c r="AM21">
        <v>54.7</v>
      </c>
      <c r="AO21" s="1">
        <v>35277</v>
      </c>
      <c r="AP21">
        <v>-0.1</v>
      </c>
      <c r="AQ21" t="s">
        <v>302</v>
      </c>
      <c r="AR21" t="s">
        <v>302</v>
      </c>
      <c r="AT21" s="1">
        <v>35277</v>
      </c>
      <c r="AU21">
        <v>-0.17</v>
      </c>
      <c r="AV21" t="s">
        <v>302</v>
      </c>
      <c r="AW21" t="s">
        <v>302</v>
      </c>
      <c r="AY21" s="1">
        <v>40724</v>
      </c>
      <c r="AZ21">
        <v>0.1</v>
      </c>
      <c r="BA21" t="s">
        <v>302</v>
      </c>
      <c r="BB21" t="s">
        <v>302</v>
      </c>
      <c r="BD21" s="1">
        <v>35277</v>
      </c>
      <c r="BE21">
        <v>0.2</v>
      </c>
      <c r="BF21" t="s">
        <v>302</v>
      </c>
      <c r="BG21" t="s">
        <v>302</v>
      </c>
      <c r="BI21" s="1">
        <v>35277</v>
      </c>
      <c r="BJ21">
        <v>0.1</v>
      </c>
      <c r="BK21" t="s">
        <v>302</v>
      </c>
      <c r="BL21" t="s">
        <v>302</v>
      </c>
      <c r="BN21" s="1">
        <v>35277</v>
      </c>
      <c r="BO21">
        <v>94.7</v>
      </c>
      <c r="BP21" t="s">
        <v>302</v>
      </c>
      <c r="BQ21" t="s">
        <v>302</v>
      </c>
      <c r="BS21" s="1">
        <v>37652</v>
      </c>
      <c r="BT21">
        <v>8.11</v>
      </c>
      <c r="BU21">
        <v>20030115</v>
      </c>
      <c r="BV21">
        <v>20.72</v>
      </c>
      <c r="BX21" s="1">
        <v>36191</v>
      </c>
      <c r="BY21">
        <v>55.6</v>
      </c>
      <c r="BZ21" t="s">
        <v>302</v>
      </c>
      <c r="CA21" t="s">
        <v>302</v>
      </c>
      <c r="CC21" s="1">
        <v>42035</v>
      </c>
      <c r="CD21">
        <v>54.4</v>
      </c>
      <c r="CE21">
        <v>20150204</v>
      </c>
      <c r="CF21">
        <v>54.4</v>
      </c>
      <c r="CH21" s="1">
        <v>42035</v>
      </c>
      <c r="CI21">
        <v>54.2</v>
      </c>
      <c r="CJ21">
        <v>20150204</v>
      </c>
      <c r="CK21">
        <v>54.2</v>
      </c>
      <c r="CM21" s="1">
        <v>38717</v>
      </c>
      <c r="CN21">
        <v>37.6</v>
      </c>
      <c r="CO21" t="s">
        <v>302</v>
      </c>
      <c r="CP21" t="s">
        <v>302</v>
      </c>
      <c r="CR21" s="1">
        <v>35277</v>
      </c>
      <c r="CS21">
        <v>44.1</v>
      </c>
      <c r="CT21" t="s">
        <v>302</v>
      </c>
      <c r="CU21" t="s">
        <v>302</v>
      </c>
      <c r="CW21" s="1">
        <v>35277</v>
      </c>
      <c r="CX21">
        <v>5</v>
      </c>
      <c r="CY21" t="s">
        <v>302</v>
      </c>
      <c r="CZ21" t="s">
        <v>302</v>
      </c>
      <c r="DB21" s="1">
        <v>35277</v>
      </c>
      <c r="DC21">
        <v>29.4</v>
      </c>
      <c r="DD21" t="s">
        <v>302</v>
      </c>
      <c r="DE21" t="s">
        <v>302</v>
      </c>
      <c r="DG21" s="1">
        <v>36433</v>
      </c>
      <c r="DH21">
        <v>1.4</v>
      </c>
      <c r="DI21" t="s">
        <v>302</v>
      </c>
      <c r="DJ21" t="s">
        <v>302</v>
      </c>
      <c r="DL21" s="1">
        <v>35277</v>
      </c>
      <c r="DM21">
        <v>49.7</v>
      </c>
      <c r="DN21" t="s">
        <v>302</v>
      </c>
      <c r="DO21" t="s">
        <v>302</v>
      </c>
      <c r="DQ21" s="1">
        <v>40877</v>
      </c>
      <c r="DR21">
        <v>0.2</v>
      </c>
      <c r="DS21" t="s">
        <v>302</v>
      </c>
      <c r="DT21" t="s">
        <v>302</v>
      </c>
      <c r="DV21" s="1">
        <v>41060</v>
      </c>
      <c r="DW21">
        <v>1.6</v>
      </c>
      <c r="DX21" t="s">
        <v>302</v>
      </c>
      <c r="DY21" t="s">
        <v>302</v>
      </c>
      <c r="EA21" s="1">
        <v>41060</v>
      </c>
      <c r="EB21">
        <v>2.2000000000000002</v>
      </c>
      <c r="EC21" t="s">
        <v>302</v>
      </c>
      <c r="ED21" t="s">
        <v>302</v>
      </c>
      <c r="EF21" s="1">
        <v>34826</v>
      </c>
      <c r="EG21">
        <v>44</v>
      </c>
      <c r="EH21" t="s">
        <v>302</v>
      </c>
      <c r="EI21" t="s">
        <v>302</v>
      </c>
      <c r="EK21" s="1">
        <v>35277</v>
      </c>
      <c r="EL21">
        <v>-2.8799999999999999E-2</v>
      </c>
      <c r="EM21" t="s">
        <v>302</v>
      </c>
      <c r="EN21" t="s">
        <v>302</v>
      </c>
      <c r="EP21" s="1">
        <v>35277</v>
      </c>
      <c r="EQ21">
        <v>0.19</v>
      </c>
      <c r="ER21" t="s">
        <v>302</v>
      </c>
      <c r="ES21" t="s">
        <v>302</v>
      </c>
      <c r="EU21" s="1">
        <v>35734</v>
      </c>
      <c r="EV21">
        <v>47.5</v>
      </c>
      <c r="EW21" t="s">
        <v>302</v>
      </c>
      <c r="EX21" t="s">
        <v>302</v>
      </c>
      <c r="EZ21" s="1">
        <v>36646</v>
      </c>
      <c r="FA21">
        <v>58</v>
      </c>
      <c r="FB21" t="s">
        <v>302</v>
      </c>
      <c r="FC21" t="s">
        <v>302</v>
      </c>
      <c r="FE21" s="1">
        <v>39386</v>
      </c>
      <c r="FF21">
        <v>0.1</v>
      </c>
      <c r="FG21" t="s">
        <v>302</v>
      </c>
      <c r="FH21" t="s">
        <v>302</v>
      </c>
      <c r="FJ21" s="1">
        <v>39721</v>
      </c>
      <c r="FK21">
        <v>3.3</v>
      </c>
      <c r="FL21" t="s">
        <v>302</v>
      </c>
      <c r="FM21" t="s">
        <v>302</v>
      </c>
      <c r="FO21" s="1"/>
      <c r="FT21" s="1">
        <v>37652</v>
      </c>
      <c r="FU21">
        <v>2</v>
      </c>
      <c r="FV21" t="s">
        <v>302</v>
      </c>
      <c r="FW21" t="s">
        <v>302</v>
      </c>
      <c r="FY21" s="1">
        <v>35277</v>
      </c>
      <c r="FZ21">
        <v>61</v>
      </c>
      <c r="GA21" t="s">
        <v>302</v>
      </c>
      <c r="GB21" t="s">
        <v>302</v>
      </c>
      <c r="GD21" s="1">
        <v>35277</v>
      </c>
      <c r="GE21">
        <v>0.22800000000000001</v>
      </c>
      <c r="GF21" t="s">
        <v>302</v>
      </c>
      <c r="GG21" t="s">
        <v>302</v>
      </c>
      <c r="GI21" s="1">
        <v>37468</v>
      </c>
      <c r="GJ21">
        <v>-90.8</v>
      </c>
      <c r="GK21" t="s">
        <v>302</v>
      </c>
      <c r="GL21" t="s">
        <v>302</v>
      </c>
      <c r="GN21" s="1">
        <v>35277</v>
      </c>
      <c r="GO21">
        <v>44.1</v>
      </c>
      <c r="GP21" t="s">
        <v>302</v>
      </c>
      <c r="GQ21" t="s">
        <v>302</v>
      </c>
      <c r="GX21" s="1">
        <v>35277</v>
      </c>
      <c r="GY21">
        <v>-0.2</v>
      </c>
      <c r="GZ21" t="s">
        <v>302</v>
      </c>
      <c r="HA21" t="s">
        <v>302</v>
      </c>
      <c r="HC21" s="1">
        <v>35277</v>
      </c>
      <c r="HD21">
        <v>-1</v>
      </c>
      <c r="HE21" t="s">
        <v>302</v>
      </c>
      <c r="HF21" t="s">
        <v>302</v>
      </c>
      <c r="HH21" s="1">
        <v>35277</v>
      </c>
      <c r="HI21" s="1">
        <v>-0.6</v>
      </c>
      <c r="HJ21" t="s">
        <v>302</v>
      </c>
      <c r="HK21" t="s">
        <v>302</v>
      </c>
      <c r="HM21" s="1">
        <v>35277</v>
      </c>
      <c r="HN21">
        <v>-1.1000000000000001</v>
      </c>
      <c r="HO21" t="s">
        <v>302</v>
      </c>
      <c r="HP21" t="s">
        <v>302</v>
      </c>
      <c r="HR21" s="1">
        <v>35277</v>
      </c>
      <c r="HS21" s="1">
        <v>0.1</v>
      </c>
      <c r="HT21" t="s">
        <v>302</v>
      </c>
      <c r="HU21" t="s">
        <v>302</v>
      </c>
      <c r="HW21" s="1">
        <v>35277</v>
      </c>
      <c r="HX21">
        <v>14.7</v>
      </c>
      <c r="HY21" t="s">
        <v>302</v>
      </c>
      <c r="HZ21" t="s">
        <v>302</v>
      </c>
      <c r="IB21" s="1">
        <v>35277</v>
      </c>
      <c r="IC21" s="1">
        <v>13</v>
      </c>
      <c r="ID21" t="s">
        <v>302</v>
      </c>
      <c r="IE21" t="s">
        <v>302</v>
      </c>
      <c r="IG21" s="1">
        <v>35277</v>
      </c>
      <c r="IH21">
        <v>1.5</v>
      </c>
      <c r="II21" t="s">
        <v>302</v>
      </c>
      <c r="IJ21" t="s">
        <v>302</v>
      </c>
      <c r="IL21" s="1">
        <v>35277</v>
      </c>
      <c r="IM21" s="1">
        <v>1472</v>
      </c>
      <c r="IN21" t="s">
        <v>302</v>
      </c>
      <c r="IO21" t="s">
        <v>302</v>
      </c>
      <c r="IQ21" s="1">
        <v>35277</v>
      </c>
      <c r="IR21">
        <v>0.4</v>
      </c>
      <c r="IS21" t="s">
        <v>302</v>
      </c>
      <c r="IT21" t="s">
        <v>302</v>
      </c>
      <c r="IV21" s="1">
        <v>36738</v>
      </c>
      <c r="IW21">
        <v>5.1100000000000003</v>
      </c>
      <c r="IX21" t="s">
        <v>302</v>
      </c>
      <c r="IY21" t="s">
        <v>302</v>
      </c>
      <c r="JA21" s="1">
        <v>35277</v>
      </c>
      <c r="JB21">
        <v>770</v>
      </c>
      <c r="JC21" t="s">
        <v>302</v>
      </c>
      <c r="JD21" t="s">
        <v>302</v>
      </c>
      <c r="JF21" s="1">
        <v>35277</v>
      </c>
      <c r="JG21">
        <v>1472</v>
      </c>
      <c r="JH21" t="s">
        <v>302</v>
      </c>
      <c r="JI21" t="s">
        <v>302</v>
      </c>
      <c r="JK21" s="1">
        <v>41729</v>
      </c>
      <c r="JL21">
        <v>25</v>
      </c>
      <c r="JM21">
        <v>20140319</v>
      </c>
      <c r="JN21">
        <v>25</v>
      </c>
      <c r="JP21" s="1">
        <v>34831</v>
      </c>
      <c r="JQ21">
        <v>27.5</v>
      </c>
      <c r="JR21" t="s">
        <v>302</v>
      </c>
      <c r="JS21" t="s">
        <v>302</v>
      </c>
      <c r="JU21" s="1">
        <v>37499</v>
      </c>
      <c r="JV21">
        <v>1.19</v>
      </c>
      <c r="JW21" t="s">
        <v>302</v>
      </c>
      <c r="JX21" t="s">
        <v>302</v>
      </c>
      <c r="JZ21" s="1">
        <v>37468</v>
      </c>
      <c r="KA21" s="1">
        <v>9.6999999999999993</v>
      </c>
      <c r="KB21" t="s">
        <v>302</v>
      </c>
      <c r="KC21" t="s">
        <v>302</v>
      </c>
      <c r="KE21" s="1">
        <v>37103</v>
      </c>
      <c r="KF21">
        <v>118.2</v>
      </c>
      <c r="KG21" t="s">
        <v>302</v>
      </c>
      <c r="KH21" t="s">
        <v>302</v>
      </c>
      <c r="KJ21" s="1">
        <v>36769</v>
      </c>
      <c r="KK21" s="1">
        <v>1.17</v>
      </c>
      <c r="KL21" t="s">
        <v>302</v>
      </c>
      <c r="KM21" t="s">
        <v>302</v>
      </c>
      <c r="KO21" s="1">
        <v>35277</v>
      </c>
      <c r="KP21">
        <v>10.946999999999999</v>
      </c>
      <c r="KQ21" t="s">
        <v>302</v>
      </c>
      <c r="KR21" t="s">
        <v>302</v>
      </c>
      <c r="KT21" s="1">
        <v>37833</v>
      </c>
      <c r="KU21" s="1">
        <v>52.3</v>
      </c>
      <c r="KV21" t="s">
        <v>302</v>
      </c>
      <c r="KW21" t="s">
        <v>302</v>
      </c>
      <c r="KY21" s="1">
        <v>41729</v>
      </c>
      <c r="KZ21">
        <v>25</v>
      </c>
      <c r="LA21">
        <v>20140319</v>
      </c>
      <c r="LB21">
        <v>25</v>
      </c>
      <c r="LD21" s="1">
        <v>35277</v>
      </c>
      <c r="LE21" s="1">
        <v>0.4</v>
      </c>
      <c r="LF21" t="s">
        <v>302</v>
      </c>
      <c r="LG21" t="s">
        <v>302</v>
      </c>
      <c r="LN21" s="1"/>
      <c r="LO21" s="1"/>
      <c r="LX21" s="1"/>
      <c r="LY21" s="1"/>
      <c r="MH21" s="1"/>
      <c r="MI21" s="1"/>
      <c r="MR21" s="1"/>
      <c r="MS21" s="1"/>
      <c r="MW21" s="1"/>
      <c r="NC21" s="1"/>
      <c r="NG21" s="1"/>
      <c r="NM21" s="1"/>
      <c r="NQ21" s="1"/>
      <c r="NW21" s="1"/>
      <c r="OA21" s="1"/>
      <c r="OB21" s="1"/>
      <c r="OK21" s="1"/>
      <c r="OL21" s="1"/>
      <c r="OU21" s="1"/>
      <c r="PE21" s="1"/>
      <c r="PO21" s="1"/>
      <c r="PY21" s="1"/>
      <c r="QI21" s="1"/>
    </row>
    <row r="22" spans="1:451" x14ac:dyDescent="0.25">
      <c r="A22" s="1">
        <v>35308</v>
      </c>
      <c r="B22">
        <v>5.0999999999999996</v>
      </c>
      <c r="C22" t="s">
        <v>302</v>
      </c>
      <c r="D22" t="s">
        <v>302</v>
      </c>
      <c r="F22" s="1">
        <v>35308</v>
      </c>
      <c r="G22">
        <v>51.6</v>
      </c>
      <c r="H22" t="s">
        <v>302</v>
      </c>
      <c r="I22" t="s">
        <v>302</v>
      </c>
      <c r="K22" s="1">
        <v>35308</v>
      </c>
      <c r="L22">
        <v>111.99</v>
      </c>
      <c r="M22" t="s">
        <v>302</v>
      </c>
      <c r="N22" t="s">
        <v>302</v>
      </c>
      <c r="P22" s="1">
        <v>41639</v>
      </c>
      <c r="Q22">
        <v>55</v>
      </c>
      <c r="R22">
        <v>20140102</v>
      </c>
      <c r="S22">
        <v>55</v>
      </c>
      <c r="U22" s="1">
        <v>35308</v>
      </c>
      <c r="V22">
        <v>0.3</v>
      </c>
      <c r="W22" t="s">
        <v>302</v>
      </c>
      <c r="X22" t="s">
        <v>302</v>
      </c>
      <c r="Z22" s="1">
        <v>35308</v>
      </c>
      <c r="AA22">
        <v>51.6</v>
      </c>
      <c r="AB22" t="s">
        <v>302</v>
      </c>
      <c r="AC22" t="s">
        <v>302</v>
      </c>
      <c r="AE22" s="1">
        <v>35308</v>
      </c>
      <c r="AF22">
        <v>111.99</v>
      </c>
      <c r="AG22" t="s">
        <v>302</v>
      </c>
      <c r="AH22" t="s">
        <v>302</v>
      </c>
      <c r="AJ22" s="1">
        <v>41639</v>
      </c>
      <c r="AK22">
        <v>55</v>
      </c>
      <c r="AL22">
        <v>20140102</v>
      </c>
      <c r="AM22">
        <v>55</v>
      </c>
      <c r="AO22" s="1">
        <v>35308</v>
      </c>
      <c r="AP22">
        <v>0.3</v>
      </c>
      <c r="AQ22" t="s">
        <v>302</v>
      </c>
      <c r="AR22" t="s">
        <v>302</v>
      </c>
      <c r="AT22" s="1">
        <v>35308</v>
      </c>
      <c r="AU22">
        <v>0.59</v>
      </c>
      <c r="AV22" t="s">
        <v>302</v>
      </c>
      <c r="AW22" t="s">
        <v>302</v>
      </c>
      <c r="AY22" s="1">
        <v>40755</v>
      </c>
      <c r="AZ22">
        <v>0.2</v>
      </c>
      <c r="BA22" t="s">
        <v>302</v>
      </c>
      <c r="BB22" t="s">
        <v>302</v>
      </c>
      <c r="BD22" s="1">
        <v>35308</v>
      </c>
      <c r="BE22">
        <v>0.1</v>
      </c>
      <c r="BF22" t="s">
        <v>302</v>
      </c>
      <c r="BG22" t="s">
        <v>302</v>
      </c>
      <c r="BI22" s="1">
        <v>35308</v>
      </c>
      <c r="BJ22">
        <v>0</v>
      </c>
      <c r="BK22" t="s">
        <v>302</v>
      </c>
      <c r="BL22" t="s">
        <v>302</v>
      </c>
      <c r="BN22" s="1">
        <v>35308</v>
      </c>
      <c r="BO22">
        <v>95.3</v>
      </c>
      <c r="BP22" t="s">
        <v>302</v>
      </c>
      <c r="BQ22" t="s">
        <v>302</v>
      </c>
      <c r="BS22" s="1">
        <v>37680</v>
      </c>
      <c r="BT22">
        <v>-3.54</v>
      </c>
      <c r="BU22">
        <v>20030218</v>
      </c>
      <c r="BV22">
        <v>1.1299999999999999</v>
      </c>
      <c r="BX22" s="1">
        <v>36219</v>
      </c>
      <c r="BY22">
        <v>54.4</v>
      </c>
      <c r="BZ22" t="s">
        <v>302</v>
      </c>
      <c r="CA22" t="s">
        <v>302</v>
      </c>
      <c r="CC22" s="1">
        <v>42063</v>
      </c>
      <c r="CD22">
        <v>57.2</v>
      </c>
      <c r="CE22">
        <v>20150304</v>
      </c>
      <c r="CF22">
        <v>57.2</v>
      </c>
      <c r="CH22" s="1">
        <v>42063</v>
      </c>
      <c r="CI22">
        <v>57.1</v>
      </c>
      <c r="CJ22">
        <v>20150304</v>
      </c>
      <c r="CK22">
        <v>57.1</v>
      </c>
      <c r="CM22" s="1">
        <v>38748</v>
      </c>
      <c r="CN22">
        <v>31.6</v>
      </c>
      <c r="CO22" t="s">
        <v>302</v>
      </c>
      <c r="CP22" t="s">
        <v>302</v>
      </c>
      <c r="CR22" s="1">
        <v>35308</v>
      </c>
      <c r="CS22">
        <v>46.6</v>
      </c>
      <c r="CT22" t="s">
        <v>302</v>
      </c>
      <c r="CU22" t="s">
        <v>302</v>
      </c>
      <c r="CW22" s="1">
        <v>35308</v>
      </c>
      <c r="CX22">
        <v>6</v>
      </c>
      <c r="CY22" t="s">
        <v>302</v>
      </c>
      <c r="CZ22" t="s">
        <v>302</v>
      </c>
      <c r="DB22" s="1">
        <v>35308</v>
      </c>
      <c r="DC22">
        <v>13.8</v>
      </c>
      <c r="DD22" t="s">
        <v>302</v>
      </c>
      <c r="DE22" t="s">
        <v>302</v>
      </c>
      <c r="DG22" s="1">
        <v>36525</v>
      </c>
      <c r="DH22">
        <v>1.8</v>
      </c>
      <c r="DI22" t="s">
        <v>302</v>
      </c>
      <c r="DJ22" t="s">
        <v>302</v>
      </c>
      <c r="DL22" s="1">
        <v>35308</v>
      </c>
      <c r="DM22">
        <v>57.4</v>
      </c>
      <c r="DN22" t="s">
        <v>302</v>
      </c>
      <c r="DO22" t="s">
        <v>302</v>
      </c>
      <c r="DQ22" s="1">
        <v>40908</v>
      </c>
      <c r="DR22">
        <v>0</v>
      </c>
      <c r="DS22" t="s">
        <v>302</v>
      </c>
      <c r="DT22" t="s">
        <v>302</v>
      </c>
      <c r="DV22" s="1">
        <v>41090</v>
      </c>
      <c r="DW22">
        <v>1.3</v>
      </c>
      <c r="DX22" t="s">
        <v>302</v>
      </c>
      <c r="DY22" t="s">
        <v>302</v>
      </c>
      <c r="EA22" s="1">
        <v>41090</v>
      </c>
      <c r="EB22">
        <v>1.9</v>
      </c>
      <c r="EC22" t="s">
        <v>302</v>
      </c>
      <c r="ED22" t="s">
        <v>302</v>
      </c>
      <c r="EF22" s="1">
        <v>34833</v>
      </c>
      <c r="EG22">
        <v>44</v>
      </c>
      <c r="EH22" t="s">
        <v>302</v>
      </c>
      <c r="EI22" t="s">
        <v>302</v>
      </c>
      <c r="EK22" s="1">
        <v>35308</v>
      </c>
      <c r="EL22">
        <v>0.37359999999999999</v>
      </c>
      <c r="EM22" t="s">
        <v>302</v>
      </c>
      <c r="EN22" t="s">
        <v>302</v>
      </c>
      <c r="EP22" s="1">
        <v>35308</v>
      </c>
      <c r="EQ22">
        <v>0.09</v>
      </c>
      <c r="ER22" t="s">
        <v>302</v>
      </c>
      <c r="ES22" t="s">
        <v>302</v>
      </c>
      <c r="EU22" s="1">
        <v>35915</v>
      </c>
      <c r="EV22">
        <v>54.5</v>
      </c>
      <c r="EW22" t="s">
        <v>302</v>
      </c>
      <c r="EX22" t="s">
        <v>302</v>
      </c>
      <c r="EZ22" s="1">
        <v>36677</v>
      </c>
      <c r="FA22">
        <v>49</v>
      </c>
      <c r="FB22" t="s">
        <v>302</v>
      </c>
      <c r="FC22" t="s">
        <v>302</v>
      </c>
      <c r="FE22" s="1">
        <v>39416</v>
      </c>
      <c r="FF22">
        <v>0.3</v>
      </c>
      <c r="FG22" t="s">
        <v>302</v>
      </c>
      <c r="FH22" t="s">
        <v>302</v>
      </c>
      <c r="FJ22" s="1">
        <v>39752</v>
      </c>
      <c r="FK22">
        <v>3.3</v>
      </c>
      <c r="FL22" t="s">
        <v>302</v>
      </c>
      <c r="FM22" t="s">
        <v>302</v>
      </c>
      <c r="FO22" s="1"/>
      <c r="FT22" s="1">
        <v>37680</v>
      </c>
      <c r="FU22">
        <v>3</v>
      </c>
      <c r="FV22" t="s">
        <v>302</v>
      </c>
      <c r="FW22" t="s">
        <v>302</v>
      </c>
      <c r="FY22" s="1">
        <v>35308</v>
      </c>
      <c r="FZ22">
        <v>66.900000000000006</v>
      </c>
      <c r="GA22" t="s">
        <v>302</v>
      </c>
      <c r="GB22" t="s">
        <v>302</v>
      </c>
      <c r="GD22" s="1">
        <v>35308</v>
      </c>
      <c r="GE22">
        <v>0.254</v>
      </c>
      <c r="GF22" t="s">
        <v>302</v>
      </c>
      <c r="GG22" t="s">
        <v>302</v>
      </c>
      <c r="GI22" s="1">
        <v>37499</v>
      </c>
      <c r="GJ22">
        <v>-32.1</v>
      </c>
      <c r="GK22" t="s">
        <v>302</v>
      </c>
      <c r="GL22" t="s">
        <v>302</v>
      </c>
      <c r="GN22" s="1">
        <v>35308</v>
      </c>
      <c r="GO22">
        <v>46.6</v>
      </c>
      <c r="GP22" t="s">
        <v>302</v>
      </c>
      <c r="GQ22" t="s">
        <v>302</v>
      </c>
      <c r="GX22" s="1">
        <v>35308</v>
      </c>
      <c r="GY22">
        <v>-1.9</v>
      </c>
      <c r="GZ22" t="s">
        <v>302</v>
      </c>
      <c r="HA22" t="s">
        <v>302</v>
      </c>
      <c r="HC22" s="1">
        <v>35308</v>
      </c>
      <c r="HD22">
        <v>-0.5</v>
      </c>
      <c r="HE22" t="s">
        <v>302</v>
      </c>
      <c r="HF22" t="s">
        <v>302</v>
      </c>
      <c r="HH22" s="1">
        <v>35308</v>
      </c>
      <c r="HI22" s="1">
        <v>-3.8</v>
      </c>
      <c r="HJ22" t="s">
        <v>302</v>
      </c>
      <c r="HK22" t="s">
        <v>302</v>
      </c>
      <c r="HM22" s="1">
        <v>35308</v>
      </c>
      <c r="HN22">
        <v>1</v>
      </c>
      <c r="HO22" t="s">
        <v>302</v>
      </c>
      <c r="HP22" t="s">
        <v>302</v>
      </c>
      <c r="HR22" s="1">
        <v>35308</v>
      </c>
      <c r="HS22" s="1">
        <v>-0.1</v>
      </c>
      <c r="HT22" t="s">
        <v>302</v>
      </c>
      <c r="HU22" t="s">
        <v>302</v>
      </c>
      <c r="HW22" s="1">
        <v>35308</v>
      </c>
      <c r="HX22">
        <v>15.1</v>
      </c>
      <c r="HY22" t="s">
        <v>302</v>
      </c>
      <c r="HZ22" t="s">
        <v>302</v>
      </c>
      <c r="IB22" s="1">
        <v>35308</v>
      </c>
      <c r="IC22" s="1">
        <v>13.2</v>
      </c>
      <c r="ID22" t="s">
        <v>302</v>
      </c>
      <c r="IE22" t="s">
        <v>302</v>
      </c>
      <c r="IG22" s="1">
        <v>35308</v>
      </c>
      <c r="IH22">
        <v>-2.6</v>
      </c>
      <c r="II22" t="s">
        <v>302</v>
      </c>
      <c r="IJ22" t="s">
        <v>302</v>
      </c>
      <c r="IL22" s="1">
        <v>35308</v>
      </c>
      <c r="IM22" s="1">
        <v>1557</v>
      </c>
      <c r="IN22" t="s">
        <v>302</v>
      </c>
      <c r="IO22" t="s">
        <v>302</v>
      </c>
      <c r="IQ22" s="1">
        <v>35308</v>
      </c>
      <c r="IR22">
        <v>0.2</v>
      </c>
      <c r="IS22" t="s">
        <v>302</v>
      </c>
      <c r="IT22" t="s">
        <v>302</v>
      </c>
      <c r="IV22" s="1">
        <v>36769</v>
      </c>
      <c r="IW22">
        <v>5.17</v>
      </c>
      <c r="IX22" t="s">
        <v>302</v>
      </c>
      <c r="IY22" t="s">
        <v>302</v>
      </c>
      <c r="JA22" s="1">
        <v>35308</v>
      </c>
      <c r="JB22">
        <v>826</v>
      </c>
      <c r="JC22" t="s">
        <v>302</v>
      </c>
      <c r="JD22" t="s">
        <v>302</v>
      </c>
      <c r="JF22" s="1">
        <v>35308</v>
      </c>
      <c r="JG22">
        <v>1557</v>
      </c>
      <c r="JH22" t="s">
        <v>302</v>
      </c>
      <c r="JI22" t="s">
        <v>302</v>
      </c>
      <c r="JK22" s="1">
        <v>41759</v>
      </c>
      <c r="JL22">
        <v>20</v>
      </c>
      <c r="JM22">
        <v>20140430</v>
      </c>
      <c r="JN22">
        <v>20</v>
      </c>
      <c r="JP22" s="1">
        <v>34838</v>
      </c>
      <c r="JQ22">
        <v>-8.9</v>
      </c>
      <c r="JR22" t="s">
        <v>302</v>
      </c>
      <c r="JS22" t="s">
        <v>302</v>
      </c>
      <c r="JU22" s="1">
        <v>37529</v>
      </c>
      <c r="JV22">
        <v>1.08</v>
      </c>
      <c r="JW22" t="s">
        <v>302</v>
      </c>
      <c r="JX22" t="s">
        <v>302</v>
      </c>
      <c r="JZ22" s="1">
        <v>37499</v>
      </c>
      <c r="KA22" s="1">
        <v>10.19</v>
      </c>
      <c r="KB22" t="s">
        <v>302</v>
      </c>
      <c r="KC22" t="s">
        <v>302</v>
      </c>
      <c r="KE22" s="1">
        <v>37134</v>
      </c>
      <c r="KF22">
        <v>119.09</v>
      </c>
      <c r="KG22" t="s">
        <v>302</v>
      </c>
      <c r="KH22" t="s">
        <v>302</v>
      </c>
      <c r="KJ22" s="1">
        <v>36799</v>
      </c>
      <c r="KK22" s="1">
        <v>2.3199999999999998</v>
      </c>
      <c r="KL22" t="s">
        <v>302</v>
      </c>
      <c r="KM22" t="s">
        <v>302</v>
      </c>
      <c r="KO22" s="1">
        <v>35308</v>
      </c>
      <c r="KP22">
        <v>8.6059999999999999</v>
      </c>
      <c r="KQ22" t="s">
        <v>302</v>
      </c>
      <c r="KR22" t="s">
        <v>302</v>
      </c>
      <c r="KT22" s="1">
        <v>37864</v>
      </c>
      <c r="KU22" s="1">
        <v>52.7</v>
      </c>
      <c r="KV22" t="s">
        <v>302</v>
      </c>
      <c r="KW22" t="s">
        <v>302</v>
      </c>
      <c r="KY22" s="1">
        <v>41759</v>
      </c>
      <c r="KZ22">
        <v>20</v>
      </c>
      <c r="LA22">
        <v>20140430</v>
      </c>
      <c r="LB22">
        <v>20</v>
      </c>
      <c r="LD22" s="1">
        <v>35308</v>
      </c>
      <c r="LE22" s="1">
        <v>0</v>
      </c>
      <c r="LF22" t="s">
        <v>302</v>
      </c>
      <c r="LG22" t="s">
        <v>302</v>
      </c>
      <c r="LN22" s="1"/>
      <c r="LO22" s="1"/>
      <c r="LX22" s="1"/>
      <c r="LY22" s="1"/>
      <c r="MH22" s="1"/>
      <c r="MI22" s="1"/>
      <c r="MR22" s="1"/>
      <c r="MS22" s="1"/>
      <c r="MW22" s="1"/>
      <c r="NC22" s="1"/>
      <c r="NG22" s="1"/>
      <c r="NM22" s="1"/>
      <c r="NQ22" s="1"/>
      <c r="NW22" s="1"/>
      <c r="OA22" s="1"/>
      <c r="OB22" s="1"/>
      <c r="OK22" s="1"/>
      <c r="OL22" s="1"/>
      <c r="OU22" s="1"/>
      <c r="PE22" s="1"/>
      <c r="PO22" s="1"/>
      <c r="PY22" s="1"/>
      <c r="QI22" s="1"/>
    </row>
    <row r="23" spans="1:451" x14ac:dyDescent="0.25">
      <c r="A23" s="1">
        <v>35338</v>
      </c>
      <c r="B23">
        <v>5.2</v>
      </c>
      <c r="C23" t="s">
        <v>302</v>
      </c>
      <c r="D23" t="s">
        <v>302</v>
      </c>
      <c r="F23" s="1">
        <v>35338</v>
      </c>
      <c r="G23">
        <v>51.1</v>
      </c>
      <c r="H23" t="s">
        <v>302</v>
      </c>
      <c r="I23" t="s">
        <v>302</v>
      </c>
      <c r="K23" s="1">
        <v>35338</v>
      </c>
      <c r="L23">
        <v>111.81</v>
      </c>
      <c r="M23" t="s">
        <v>302</v>
      </c>
      <c r="N23" t="s">
        <v>302</v>
      </c>
      <c r="P23" s="1">
        <v>41670</v>
      </c>
      <c r="Q23">
        <v>53.7</v>
      </c>
      <c r="R23">
        <v>20140203</v>
      </c>
      <c r="S23">
        <v>53.7</v>
      </c>
      <c r="U23" s="1">
        <v>35338</v>
      </c>
      <c r="V23">
        <v>0.2</v>
      </c>
      <c r="W23" t="s">
        <v>302</v>
      </c>
      <c r="X23" t="s">
        <v>302</v>
      </c>
      <c r="Z23" s="1">
        <v>35338</v>
      </c>
      <c r="AA23">
        <v>51.1</v>
      </c>
      <c r="AB23" t="s">
        <v>302</v>
      </c>
      <c r="AC23" t="s">
        <v>302</v>
      </c>
      <c r="AE23" s="1">
        <v>35338</v>
      </c>
      <c r="AF23">
        <v>111.81</v>
      </c>
      <c r="AG23" t="s">
        <v>302</v>
      </c>
      <c r="AH23" t="s">
        <v>302</v>
      </c>
      <c r="AJ23" s="1">
        <v>41670</v>
      </c>
      <c r="AK23">
        <v>53.7</v>
      </c>
      <c r="AL23">
        <v>20140203</v>
      </c>
      <c r="AM23">
        <v>53.7</v>
      </c>
      <c r="AO23" s="1">
        <v>35338</v>
      </c>
      <c r="AP23">
        <v>0.2</v>
      </c>
      <c r="AQ23" t="s">
        <v>302</v>
      </c>
      <c r="AR23" t="s">
        <v>302</v>
      </c>
      <c r="AT23" s="1">
        <v>35338</v>
      </c>
      <c r="AU23">
        <v>0.68</v>
      </c>
      <c r="AV23" t="s">
        <v>302</v>
      </c>
      <c r="AW23" t="s">
        <v>302</v>
      </c>
      <c r="AY23" s="1">
        <v>40786</v>
      </c>
      <c r="AZ23">
        <v>0.2</v>
      </c>
      <c r="BA23" t="s">
        <v>302</v>
      </c>
      <c r="BB23" t="s">
        <v>302</v>
      </c>
      <c r="BD23" s="1">
        <v>35338</v>
      </c>
      <c r="BE23">
        <v>0.3</v>
      </c>
      <c r="BF23" t="s">
        <v>302</v>
      </c>
      <c r="BG23" t="s">
        <v>302</v>
      </c>
      <c r="BI23" s="1">
        <v>35338</v>
      </c>
      <c r="BJ23">
        <v>1.3</v>
      </c>
      <c r="BK23" t="s">
        <v>302</v>
      </c>
      <c r="BL23" t="s">
        <v>302</v>
      </c>
      <c r="BN23" s="1">
        <v>35338</v>
      </c>
      <c r="BO23">
        <v>94.7</v>
      </c>
      <c r="BP23" t="s">
        <v>302</v>
      </c>
      <c r="BQ23" t="s">
        <v>302</v>
      </c>
      <c r="BS23" s="1">
        <v>37711</v>
      </c>
      <c r="BT23">
        <v>6.47</v>
      </c>
      <c r="BU23">
        <v>20030317</v>
      </c>
      <c r="BV23">
        <v>-2.5099999999999998</v>
      </c>
      <c r="BX23" s="1">
        <v>36250</v>
      </c>
      <c r="BY23">
        <v>55.3</v>
      </c>
      <c r="BZ23" t="s">
        <v>302</v>
      </c>
      <c r="CA23" t="s">
        <v>302</v>
      </c>
      <c r="CC23" s="1">
        <v>42094</v>
      </c>
      <c r="CD23">
        <v>59.2</v>
      </c>
      <c r="CE23">
        <v>20150406</v>
      </c>
      <c r="CF23">
        <v>59.2</v>
      </c>
      <c r="CH23" s="1">
        <v>42094</v>
      </c>
      <c r="CI23">
        <v>59.2</v>
      </c>
      <c r="CJ23">
        <v>20150406</v>
      </c>
      <c r="CK23">
        <v>59.2</v>
      </c>
      <c r="CM23" s="1">
        <v>38776</v>
      </c>
      <c r="CN23">
        <v>30.6</v>
      </c>
      <c r="CO23" t="s">
        <v>302</v>
      </c>
      <c r="CP23" t="s">
        <v>302</v>
      </c>
      <c r="CR23" s="1">
        <v>35338</v>
      </c>
      <c r="CS23">
        <v>50.1</v>
      </c>
      <c r="CT23" t="s">
        <v>302</v>
      </c>
      <c r="CU23" t="s">
        <v>302</v>
      </c>
      <c r="CW23" s="1">
        <v>35338</v>
      </c>
      <c r="CX23">
        <v>-6</v>
      </c>
      <c r="CY23" t="s">
        <v>302</v>
      </c>
      <c r="CZ23" t="s">
        <v>302</v>
      </c>
      <c r="DB23" s="1">
        <v>35338</v>
      </c>
      <c r="DC23">
        <v>12.9</v>
      </c>
      <c r="DD23" t="s">
        <v>302</v>
      </c>
      <c r="DE23" t="s">
        <v>302</v>
      </c>
      <c r="DG23" s="1">
        <v>36616</v>
      </c>
      <c r="DH23">
        <v>2.2000000000000002</v>
      </c>
      <c r="DI23" t="s">
        <v>302</v>
      </c>
      <c r="DJ23" t="s">
        <v>302</v>
      </c>
      <c r="DL23" s="1">
        <v>35338</v>
      </c>
      <c r="DM23">
        <v>55.5</v>
      </c>
      <c r="DN23" t="s">
        <v>302</v>
      </c>
      <c r="DO23" t="s">
        <v>302</v>
      </c>
      <c r="DQ23" s="1">
        <v>40939</v>
      </c>
      <c r="DR23">
        <v>0.4</v>
      </c>
      <c r="DS23" t="s">
        <v>302</v>
      </c>
      <c r="DT23" t="s">
        <v>302</v>
      </c>
      <c r="DV23" s="1">
        <v>41121</v>
      </c>
      <c r="DW23">
        <v>1</v>
      </c>
      <c r="DX23" t="s">
        <v>302</v>
      </c>
      <c r="DY23" t="s">
        <v>302</v>
      </c>
      <c r="EA23" s="1">
        <v>41121</v>
      </c>
      <c r="EB23">
        <v>1.7</v>
      </c>
      <c r="EC23" t="s">
        <v>302</v>
      </c>
      <c r="ED23" t="s">
        <v>302</v>
      </c>
      <c r="EF23" s="1">
        <v>34840</v>
      </c>
      <c r="EG23">
        <v>45</v>
      </c>
      <c r="EH23" t="s">
        <v>302</v>
      </c>
      <c r="EI23" t="s">
        <v>302</v>
      </c>
      <c r="EK23" s="1">
        <v>35338</v>
      </c>
      <c r="EL23">
        <v>0.41420000000000001</v>
      </c>
      <c r="EM23" t="s">
        <v>302</v>
      </c>
      <c r="EN23" t="s">
        <v>302</v>
      </c>
      <c r="EP23" s="1">
        <v>35338</v>
      </c>
      <c r="EQ23">
        <v>0.28999999999999998</v>
      </c>
      <c r="ER23" t="s">
        <v>302</v>
      </c>
      <c r="ES23" t="s">
        <v>302</v>
      </c>
      <c r="EU23" s="1">
        <v>35946</v>
      </c>
      <c r="EV23">
        <v>55</v>
      </c>
      <c r="EW23" t="s">
        <v>302</v>
      </c>
      <c r="EX23" t="s">
        <v>302</v>
      </c>
      <c r="EZ23" s="1">
        <v>36707</v>
      </c>
      <c r="FA23">
        <v>50</v>
      </c>
      <c r="FB23" t="s">
        <v>302</v>
      </c>
      <c r="FC23" t="s">
        <v>302</v>
      </c>
      <c r="FE23" s="1">
        <v>39447</v>
      </c>
      <c r="FF23">
        <v>0.2</v>
      </c>
      <c r="FG23" t="s">
        <v>302</v>
      </c>
      <c r="FH23" t="s">
        <v>302</v>
      </c>
      <c r="FJ23" s="1">
        <v>39782</v>
      </c>
      <c r="FK23">
        <v>3.5</v>
      </c>
      <c r="FL23" t="s">
        <v>302</v>
      </c>
      <c r="FM23" t="s">
        <v>302</v>
      </c>
      <c r="FO23" s="1"/>
      <c r="FT23" s="1">
        <v>37711</v>
      </c>
      <c r="FU23">
        <v>-1</v>
      </c>
      <c r="FV23" t="s">
        <v>302</v>
      </c>
      <c r="FW23" t="s">
        <v>302</v>
      </c>
      <c r="FY23" s="1">
        <v>35338</v>
      </c>
      <c r="FZ23">
        <v>57</v>
      </c>
      <c r="GA23" t="s">
        <v>302</v>
      </c>
      <c r="GB23" t="s">
        <v>302</v>
      </c>
      <c r="GD23" s="1">
        <v>35338</v>
      </c>
      <c r="GE23">
        <v>0.78600000000000003</v>
      </c>
      <c r="GF23" t="s">
        <v>302</v>
      </c>
      <c r="GG23" t="s">
        <v>302</v>
      </c>
      <c r="GI23" s="1">
        <v>37529</v>
      </c>
      <c r="GJ23">
        <v>-68.5</v>
      </c>
      <c r="GK23" t="s">
        <v>302</v>
      </c>
      <c r="GL23" t="s">
        <v>302</v>
      </c>
      <c r="GN23" s="1">
        <v>35338</v>
      </c>
      <c r="GO23">
        <v>50.1</v>
      </c>
      <c r="GP23" t="s">
        <v>302</v>
      </c>
      <c r="GQ23" t="s">
        <v>302</v>
      </c>
      <c r="GX23" s="1">
        <v>35338</v>
      </c>
      <c r="GY23">
        <v>3</v>
      </c>
      <c r="GZ23">
        <v>19961101</v>
      </c>
      <c r="HA23">
        <v>2.7</v>
      </c>
      <c r="HC23" s="1">
        <v>35338</v>
      </c>
      <c r="HD23">
        <v>-1.9</v>
      </c>
      <c r="HE23" t="s">
        <v>302</v>
      </c>
      <c r="HF23" t="s">
        <v>302</v>
      </c>
      <c r="HH23" s="1">
        <v>35338</v>
      </c>
      <c r="HI23" s="1">
        <v>5.2</v>
      </c>
      <c r="HJ23" t="s">
        <v>302</v>
      </c>
      <c r="HK23" t="s">
        <v>302</v>
      </c>
      <c r="HM23" s="1">
        <v>35338</v>
      </c>
      <c r="HN23">
        <v>-1.2</v>
      </c>
      <c r="HO23" t="s">
        <v>302</v>
      </c>
      <c r="HP23" t="s">
        <v>302</v>
      </c>
      <c r="HR23" s="1">
        <v>35338</v>
      </c>
      <c r="HS23" s="1">
        <v>-0.7</v>
      </c>
      <c r="HT23">
        <v>19961108</v>
      </c>
      <c r="HU23">
        <v>-1.3</v>
      </c>
      <c r="HW23" s="1">
        <v>35338</v>
      </c>
      <c r="HX23">
        <v>15.2</v>
      </c>
      <c r="HY23" t="s">
        <v>302</v>
      </c>
      <c r="HZ23" t="s">
        <v>302</v>
      </c>
      <c r="IB23" s="1">
        <v>35338</v>
      </c>
      <c r="IC23" s="1">
        <v>13.4</v>
      </c>
      <c r="ID23" t="s">
        <v>302</v>
      </c>
      <c r="IE23" t="s">
        <v>302</v>
      </c>
      <c r="IG23" s="1">
        <v>35338</v>
      </c>
      <c r="IH23">
        <v>-1.5</v>
      </c>
      <c r="II23" t="s">
        <v>302</v>
      </c>
      <c r="IJ23" t="s">
        <v>302</v>
      </c>
      <c r="IL23" s="1">
        <v>35338</v>
      </c>
      <c r="IM23" s="1">
        <v>1475</v>
      </c>
      <c r="IN23" t="s">
        <v>302</v>
      </c>
      <c r="IO23" t="s">
        <v>302</v>
      </c>
      <c r="IQ23" s="1">
        <v>35338</v>
      </c>
      <c r="IR23">
        <v>0.1</v>
      </c>
      <c r="IS23" t="s">
        <v>302</v>
      </c>
      <c r="IT23" t="s">
        <v>302</v>
      </c>
      <c r="IV23" s="1">
        <v>36799</v>
      </c>
      <c r="IW23">
        <v>5.29</v>
      </c>
      <c r="IX23" t="s">
        <v>302</v>
      </c>
      <c r="IY23" t="s">
        <v>302</v>
      </c>
      <c r="JA23" s="1">
        <v>35338</v>
      </c>
      <c r="JB23">
        <v>770</v>
      </c>
      <c r="JC23" t="s">
        <v>302</v>
      </c>
      <c r="JD23" t="s">
        <v>302</v>
      </c>
      <c r="JF23" s="1">
        <v>35338</v>
      </c>
      <c r="JG23">
        <v>1475</v>
      </c>
      <c r="JH23" t="s">
        <v>302</v>
      </c>
      <c r="JI23" t="s">
        <v>302</v>
      </c>
      <c r="JK23" s="1">
        <v>41790</v>
      </c>
      <c r="JL23">
        <v>20</v>
      </c>
      <c r="JM23" t="s">
        <v>302</v>
      </c>
      <c r="JN23" t="s">
        <v>302</v>
      </c>
      <c r="JP23" s="1">
        <v>34845</v>
      </c>
      <c r="JQ23">
        <v>-1.7</v>
      </c>
      <c r="JR23" t="s">
        <v>302</v>
      </c>
      <c r="JS23" t="s">
        <v>302</v>
      </c>
      <c r="JU23" s="1">
        <v>37560</v>
      </c>
      <c r="JV23">
        <v>-1.85</v>
      </c>
      <c r="JW23" t="s">
        <v>302</v>
      </c>
      <c r="JX23" t="s">
        <v>302</v>
      </c>
      <c r="JZ23" s="1">
        <v>37529</v>
      </c>
      <c r="KA23" s="1">
        <v>10.51</v>
      </c>
      <c r="KB23" t="s">
        <v>302</v>
      </c>
      <c r="KC23" t="s">
        <v>302</v>
      </c>
      <c r="KE23" s="1">
        <v>37164</v>
      </c>
      <c r="KF23">
        <v>119.84</v>
      </c>
      <c r="KG23" t="s">
        <v>302</v>
      </c>
      <c r="KH23" t="s">
        <v>302</v>
      </c>
      <c r="KJ23" s="1">
        <v>36830</v>
      </c>
      <c r="KK23" s="1">
        <v>-0.76</v>
      </c>
      <c r="KL23" t="s">
        <v>302</v>
      </c>
      <c r="KM23" t="s">
        <v>302</v>
      </c>
      <c r="KO23" s="1">
        <v>35338</v>
      </c>
      <c r="KP23">
        <v>4.7690000000000001</v>
      </c>
      <c r="KQ23">
        <v>19961107</v>
      </c>
      <c r="KR23">
        <v>-2.6</v>
      </c>
      <c r="KT23" s="1">
        <v>37894</v>
      </c>
      <c r="KU23" s="1">
        <v>53.3</v>
      </c>
      <c r="KV23" t="s">
        <v>302</v>
      </c>
      <c r="KW23" t="s">
        <v>302</v>
      </c>
      <c r="KY23" s="1">
        <v>41790</v>
      </c>
      <c r="KZ23">
        <v>20</v>
      </c>
      <c r="LA23" t="s">
        <v>302</v>
      </c>
      <c r="LB23" t="s">
        <v>302</v>
      </c>
      <c r="LD23" s="1">
        <v>35338</v>
      </c>
      <c r="LE23" s="1">
        <v>0.3</v>
      </c>
      <c r="LF23" t="s">
        <v>302</v>
      </c>
      <c r="LG23" t="s">
        <v>302</v>
      </c>
      <c r="LN23" s="1"/>
      <c r="LO23" s="1"/>
      <c r="LX23" s="1"/>
      <c r="LY23" s="1"/>
      <c r="MH23" s="1"/>
      <c r="MI23" s="1"/>
      <c r="MR23" s="1"/>
      <c r="MS23" s="1"/>
      <c r="MW23" s="1"/>
      <c r="NC23" s="1"/>
      <c r="NG23" s="1"/>
      <c r="NM23" s="1"/>
      <c r="NQ23" s="1"/>
      <c r="NW23" s="1"/>
      <c r="OA23" s="1"/>
      <c r="OB23" s="1"/>
      <c r="OK23" s="1"/>
      <c r="OL23" s="1"/>
      <c r="OU23" s="1"/>
      <c r="PE23" s="1"/>
      <c r="PO23" s="1"/>
      <c r="PY23" s="1"/>
      <c r="QI23" s="1"/>
    </row>
    <row r="24" spans="1:451" x14ac:dyDescent="0.25">
      <c r="A24" s="1">
        <v>35369</v>
      </c>
      <c r="B24">
        <v>5.2</v>
      </c>
      <c r="C24" t="s">
        <v>302</v>
      </c>
      <c r="D24" t="s">
        <v>302</v>
      </c>
      <c r="F24" s="1">
        <v>35369</v>
      </c>
      <c r="G24">
        <v>50.5</v>
      </c>
      <c r="H24">
        <v>19961101</v>
      </c>
      <c r="I24">
        <v>50.2</v>
      </c>
      <c r="K24" s="1">
        <v>35369</v>
      </c>
      <c r="L24">
        <v>107.28</v>
      </c>
      <c r="M24" t="s">
        <v>302</v>
      </c>
      <c r="N24" t="s">
        <v>302</v>
      </c>
      <c r="P24" s="1">
        <v>41698</v>
      </c>
      <c r="Q24">
        <v>57.1</v>
      </c>
      <c r="R24">
        <v>20140303</v>
      </c>
      <c r="S24">
        <v>57.1</v>
      </c>
      <c r="U24" s="1">
        <v>35369</v>
      </c>
      <c r="V24">
        <v>0.3</v>
      </c>
      <c r="W24" t="s">
        <v>302</v>
      </c>
      <c r="X24" t="s">
        <v>302</v>
      </c>
      <c r="Z24" s="1">
        <v>35369</v>
      </c>
      <c r="AA24">
        <v>50.5</v>
      </c>
      <c r="AB24">
        <v>19961101</v>
      </c>
      <c r="AC24">
        <v>50.2</v>
      </c>
      <c r="AE24" s="1">
        <v>35369</v>
      </c>
      <c r="AF24">
        <v>107.28</v>
      </c>
      <c r="AG24" t="s">
        <v>302</v>
      </c>
      <c r="AH24" t="s">
        <v>302</v>
      </c>
      <c r="AJ24" s="1">
        <v>41698</v>
      </c>
      <c r="AK24">
        <v>57.1</v>
      </c>
      <c r="AL24">
        <v>20140303</v>
      </c>
      <c r="AM24">
        <v>57.1</v>
      </c>
      <c r="AO24" s="1">
        <v>35369</v>
      </c>
      <c r="AP24">
        <v>0.3</v>
      </c>
      <c r="AQ24" t="s">
        <v>302</v>
      </c>
      <c r="AR24" t="s">
        <v>302</v>
      </c>
      <c r="AT24" s="1">
        <v>35369</v>
      </c>
      <c r="AU24">
        <v>-0.08</v>
      </c>
      <c r="AV24">
        <v>19961115</v>
      </c>
      <c r="AW24">
        <v>-0.5</v>
      </c>
      <c r="AY24" s="1">
        <v>40816</v>
      </c>
      <c r="AZ24">
        <v>0.4</v>
      </c>
      <c r="BA24" t="s">
        <v>302</v>
      </c>
      <c r="BB24" t="s">
        <v>302</v>
      </c>
      <c r="BD24" s="1">
        <v>35369</v>
      </c>
      <c r="BE24">
        <v>0.3</v>
      </c>
      <c r="BF24" t="s">
        <v>302</v>
      </c>
      <c r="BG24" t="s">
        <v>302</v>
      </c>
      <c r="BI24" s="1">
        <v>35369</v>
      </c>
      <c r="BJ24">
        <v>0.8</v>
      </c>
      <c r="BK24" t="s">
        <v>302</v>
      </c>
      <c r="BL24" t="s">
        <v>302</v>
      </c>
      <c r="BN24" s="1">
        <v>35369</v>
      </c>
      <c r="BO24">
        <v>96.5</v>
      </c>
      <c r="BP24" t="s">
        <v>302</v>
      </c>
      <c r="BQ24" t="s">
        <v>302</v>
      </c>
      <c r="BS24" s="1">
        <v>37741</v>
      </c>
      <c r="BT24">
        <v>-14.49</v>
      </c>
      <c r="BU24">
        <v>20030415</v>
      </c>
      <c r="BV24">
        <v>-20.37</v>
      </c>
      <c r="BX24" s="1">
        <v>36280</v>
      </c>
      <c r="BY24">
        <v>55.5</v>
      </c>
      <c r="BZ24" t="s">
        <v>302</v>
      </c>
      <c r="CA24" t="s">
        <v>302</v>
      </c>
      <c r="CC24" s="1">
        <v>42124</v>
      </c>
      <c r="CD24">
        <v>57</v>
      </c>
      <c r="CE24">
        <v>20150505</v>
      </c>
      <c r="CF24">
        <v>57</v>
      </c>
      <c r="CH24" s="1">
        <v>42124</v>
      </c>
      <c r="CI24">
        <v>57.4</v>
      </c>
      <c r="CJ24">
        <v>20150505</v>
      </c>
      <c r="CK24">
        <v>57.4</v>
      </c>
      <c r="CM24" s="1">
        <v>38807</v>
      </c>
      <c r="CN24">
        <v>32.799999999999997</v>
      </c>
      <c r="CO24" t="s">
        <v>302</v>
      </c>
      <c r="CP24" t="s">
        <v>302</v>
      </c>
      <c r="CR24" s="1">
        <v>35369</v>
      </c>
      <c r="CS24">
        <v>45.7</v>
      </c>
      <c r="CT24" t="s">
        <v>302</v>
      </c>
      <c r="CU24" t="s">
        <v>302</v>
      </c>
      <c r="CW24" s="1">
        <v>35369</v>
      </c>
      <c r="CX24">
        <v>0</v>
      </c>
      <c r="CY24" t="s">
        <v>302</v>
      </c>
      <c r="CZ24" t="s">
        <v>302</v>
      </c>
      <c r="DB24" s="1">
        <v>35369</v>
      </c>
      <c r="DC24">
        <v>8.1999999999999993</v>
      </c>
      <c r="DD24" t="s">
        <v>302</v>
      </c>
      <c r="DE24" t="s">
        <v>302</v>
      </c>
      <c r="DG24" s="1">
        <v>36707</v>
      </c>
      <c r="DH24">
        <v>1.3</v>
      </c>
      <c r="DI24" t="s">
        <v>302</v>
      </c>
      <c r="DJ24" t="s">
        <v>302</v>
      </c>
      <c r="DL24" s="1">
        <v>35369</v>
      </c>
      <c r="DM24">
        <v>58</v>
      </c>
      <c r="DN24" t="s">
        <v>302</v>
      </c>
      <c r="DO24" t="s">
        <v>302</v>
      </c>
      <c r="DQ24" s="1">
        <v>40968</v>
      </c>
      <c r="DR24">
        <v>0.3</v>
      </c>
      <c r="DS24" t="s">
        <v>302</v>
      </c>
      <c r="DT24" t="s">
        <v>302</v>
      </c>
      <c r="DV24" s="1">
        <v>41152</v>
      </c>
      <c r="DW24">
        <v>1.2</v>
      </c>
      <c r="DX24" t="s">
        <v>302</v>
      </c>
      <c r="DY24" t="s">
        <v>302</v>
      </c>
      <c r="EA24" s="1">
        <v>41152</v>
      </c>
      <c r="EB24">
        <v>1.2</v>
      </c>
      <c r="EC24" t="s">
        <v>302</v>
      </c>
      <c r="ED24" t="s">
        <v>302</v>
      </c>
      <c r="EF24" s="1">
        <v>34847</v>
      </c>
      <c r="EG24">
        <v>45</v>
      </c>
      <c r="EH24" t="s">
        <v>302</v>
      </c>
      <c r="EI24" t="s">
        <v>302</v>
      </c>
      <c r="EK24" s="1">
        <v>35369</v>
      </c>
      <c r="EL24">
        <v>1.55E-2</v>
      </c>
      <c r="EM24" t="s">
        <v>302</v>
      </c>
      <c r="EN24" t="s">
        <v>302</v>
      </c>
      <c r="EP24" s="1">
        <v>35369</v>
      </c>
      <c r="EQ24">
        <v>0.23</v>
      </c>
      <c r="ER24" t="s">
        <v>302</v>
      </c>
      <c r="ES24" t="s">
        <v>302</v>
      </c>
      <c r="EU24" s="1">
        <v>35976</v>
      </c>
      <c r="EV24">
        <v>54.5</v>
      </c>
      <c r="EW24" t="s">
        <v>302</v>
      </c>
      <c r="EX24" t="s">
        <v>302</v>
      </c>
      <c r="EZ24" s="1">
        <v>36738</v>
      </c>
      <c r="FA24">
        <v>53</v>
      </c>
      <c r="FB24" t="s">
        <v>302</v>
      </c>
      <c r="FC24" t="s">
        <v>302</v>
      </c>
      <c r="FE24" s="1">
        <v>39478</v>
      </c>
      <c r="FF24">
        <v>0.1</v>
      </c>
      <c r="FG24" t="s">
        <v>302</v>
      </c>
      <c r="FH24" t="s">
        <v>302</v>
      </c>
      <c r="FJ24" s="1">
        <v>39813</v>
      </c>
      <c r="FK24">
        <v>3.6</v>
      </c>
      <c r="FL24" t="s">
        <v>302</v>
      </c>
      <c r="FM24" t="s">
        <v>302</v>
      </c>
      <c r="FO24" s="1"/>
      <c r="FT24" s="1">
        <v>37741</v>
      </c>
      <c r="FU24">
        <v>-2</v>
      </c>
      <c r="FV24" t="s">
        <v>302</v>
      </c>
      <c r="FW24" t="s">
        <v>302</v>
      </c>
      <c r="FY24" s="1">
        <v>35369</v>
      </c>
      <c r="FZ24">
        <v>59.4</v>
      </c>
      <c r="GA24" t="s">
        <v>302</v>
      </c>
      <c r="GB24" t="s">
        <v>302</v>
      </c>
      <c r="GD24" s="1">
        <v>35369</v>
      </c>
      <c r="GE24">
        <v>0.98199999999999998</v>
      </c>
      <c r="GF24" t="s">
        <v>302</v>
      </c>
      <c r="GG24" t="s">
        <v>302</v>
      </c>
      <c r="GI24" s="1">
        <v>37560</v>
      </c>
      <c r="GJ24">
        <v>5.2</v>
      </c>
      <c r="GK24" t="s">
        <v>302</v>
      </c>
      <c r="GL24" t="s">
        <v>302</v>
      </c>
      <c r="GN24" s="1">
        <v>35369</v>
      </c>
      <c r="GO24">
        <v>45.7</v>
      </c>
      <c r="GP24" t="s">
        <v>302</v>
      </c>
      <c r="GQ24" t="s">
        <v>302</v>
      </c>
      <c r="GX24" s="1">
        <v>35369</v>
      </c>
      <c r="GY24">
        <v>-0.1</v>
      </c>
      <c r="GZ24">
        <v>19961206</v>
      </c>
      <c r="HA24">
        <v>0.9</v>
      </c>
      <c r="HC24" s="1">
        <v>35369</v>
      </c>
      <c r="HD24">
        <v>5.5</v>
      </c>
      <c r="HE24" t="s">
        <v>302</v>
      </c>
      <c r="HF24" t="s">
        <v>302</v>
      </c>
      <c r="HH24" s="1">
        <v>35369</v>
      </c>
      <c r="HI24" s="1">
        <v>-0.1</v>
      </c>
      <c r="HJ24" t="s">
        <v>302</v>
      </c>
      <c r="HK24" t="s">
        <v>302</v>
      </c>
      <c r="HM24" s="1">
        <v>35369</v>
      </c>
      <c r="HN24">
        <v>2.7</v>
      </c>
      <c r="HO24" t="s">
        <v>302</v>
      </c>
      <c r="HP24" t="s">
        <v>302</v>
      </c>
      <c r="HR24" s="1">
        <v>35369</v>
      </c>
      <c r="HS24" s="1">
        <v>0.3</v>
      </c>
      <c r="HT24">
        <v>19961210</v>
      </c>
      <c r="HU24">
        <v>0.6</v>
      </c>
      <c r="HW24" s="1">
        <v>35369</v>
      </c>
      <c r="HX24">
        <v>15</v>
      </c>
      <c r="HY24" t="s">
        <v>302</v>
      </c>
      <c r="HZ24" t="s">
        <v>302</v>
      </c>
      <c r="IB24" s="1">
        <v>35369</v>
      </c>
      <c r="IC24" s="1">
        <v>13.2</v>
      </c>
      <c r="ID24" t="s">
        <v>302</v>
      </c>
      <c r="IE24" t="s">
        <v>302</v>
      </c>
      <c r="IG24" s="1">
        <v>35369</v>
      </c>
      <c r="IH24">
        <v>-2.4</v>
      </c>
      <c r="II24" t="s">
        <v>302</v>
      </c>
      <c r="IJ24" t="s">
        <v>302</v>
      </c>
      <c r="IL24" s="1">
        <v>35369</v>
      </c>
      <c r="IM24" s="1">
        <v>1392</v>
      </c>
      <c r="IN24" t="s">
        <v>302</v>
      </c>
      <c r="IO24" t="s">
        <v>302</v>
      </c>
      <c r="IQ24" s="1">
        <v>35369</v>
      </c>
      <c r="IR24">
        <v>0.4</v>
      </c>
      <c r="IS24" t="s">
        <v>302</v>
      </c>
      <c r="IT24" t="s">
        <v>302</v>
      </c>
      <c r="IV24" s="1">
        <v>36830</v>
      </c>
      <c r="IW24">
        <v>5.25</v>
      </c>
      <c r="IX24" t="s">
        <v>302</v>
      </c>
      <c r="IY24" t="s">
        <v>302</v>
      </c>
      <c r="JA24" s="1">
        <v>35369</v>
      </c>
      <c r="JB24">
        <v>720</v>
      </c>
      <c r="JC24" t="s">
        <v>302</v>
      </c>
      <c r="JD24" t="s">
        <v>302</v>
      </c>
      <c r="JF24" s="1">
        <v>35369</v>
      </c>
      <c r="JG24">
        <v>1392</v>
      </c>
      <c r="JH24" t="s">
        <v>302</v>
      </c>
      <c r="JI24" t="s">
        <v>302</v>
      </c>
      <c r="JK24" s="1">
        <v>41820</v>
      </c>
      <c r="JL24">
        <v>15</v>
      </c>
      <c r="JM24">
        <v>20140618</v>
      </c>
      <c r="JN24">
        <v>15</v>
      </c>
      <c r="JP24" s="1">
        <v>34852</v>
      </c>
      <c r="JQ24">
        <v>24.8</v>
      </c>
      <c r="JR24" t="s">
        <v>302</v>
      </c>
      <c r="JS24" t="s">
        <v>302</v>
      </c>
      <c r="JU24" s="1">
        <v>37590</v>
      </c>
      <c r="JV24">
        <v>2.87</v>
      </c>
      <c r="JW24" t="s">
        <v>302</v>
      </c>
      <c r="JX24" t="s">
        <v>302</v>
      </c>
      <c r="JZ24" s="1">
        <v>37560</v>
      </c>
      <c r="KA24" s="1">
        <v>11</v>
      </c>
      <c r="KB24" t="s">
        <v>302</v>
      </c>
      <c r="KC24" t="s">
        <v>302</v>
      </c>
      <c r="KE24" s="1">
        <v>37195</v>
      </c>
      <c r="KF24">
        <v>120.31</v>
      </c>
      <c r="KG24" t="s">
        <v>302</v>
      </c>
      <c r="KH24" t="s">
        <v>302</v>
      </c>
      <c r="KJ24" s="1">
        <v>36860</v>
      </c>
      <c r="KK24" s="1">
        <v>1.9</v>
      </c>
      <c r="KL24" t="s">
        <v>302</v>
      </c>
      <c r="KM24" t="s">
        <v>302</v>
      </c>
      <c r="KO24" s="1">
        <v>35369</v>
      </c>
      <c r="KP24">
        <v>6.0640000000000001</v>
      </c>
      <c r="KQ24">
        <v>19961206</v>
      </c>
      <c r="KR24">
        <v>2.2000000000000002</v>
      </c>
      <c r="KT24" s="1">
        <v>37925</v>
      </c>
      <c r="KU24" s="1">
        <v>52.8</v>
      </c>
      <c r="KV24" t="s">
        <v>302</v>
      </c>
      <c r="KW24" t="s">
        <v>302</v>
      </c>
      <c r="KY24" s="1">
        <v>41820</v>
      </c>
      <c r="KZ24">
        <v>15</v>
      </c>
      <c r="LA24">
        <v>20140618</v>
      </c>
      <c r="LB24">
        <v>15</v>
      </c>
      <c r="LD24" s="1">
        <v>35369</v>
      </c>
      <c r="LE24" s="1">
        <v>0.1</v>
      </c>
      <c r="LF24" t="s">
        <v>302</v>
      </c>
      <c r="LG24" t="s">
        <v>302</v>
      </c>
      <c r="LN24" s="1"/>
      <c r="LO24" s="1"/>
      <c r="LX24" s="1"/>
      <c r="LY24" s="1"/>
      <c r="MH24" s="1"/>
      <c r="MI24" s="1"/>
      <c r="MR24" s="1"/>
      <c r="MS24" s="1"/>
      <c r="MW24" s="1"/>
      <c r="NC24" s="1"/>
      <c r="NG24" s="1"/>
      <c r="NM24" s="1"/>
      <c r="NQ24" s="1"/>
      <c r="NW24" s="1"/>
      <c r="OA24" s="1"/>
      <c r="OB24" s="1"/>
      <c r="OK24" s="1"/>
      <c r="OL24" s="1"/>
      <c r="OU24" s="1"/>
      <c r="PE24" s="1"/>
      <c r="PO24" s="1"/>
      <c r="PY24" s="1"/>
      <c r="QI24" s="1"/>
    </row>
    <row r="25" spans="1:451" x14ac:dyDescent="0.25">
      <c r="A25" s="1">
        <v>35399</v>
      </c>
      <c r="B25">
        <v>5.4</v>
      </c>
      <c r="C25" t="s">
        <v>302</v>
      </c>
      <c r="D25" t="s">
        <v>302</v>
      </c>
      <c r="F25" s="1">
        <v>35399</v>
      </c>
      <c r="G25">
        <v>53</v>
      </c>
      <c r="H25">
        <v>19961202</v>
      </c>
      <c r="I25">
        <v>52.7</v>
      </c>
      <c r="K25" s="1">
        <v>35399</v>
      </c>
      <c r="L25">
        <v>109.47</v>
      </c>
      <c r="M25" t="s">
        <v>302</v>
      </c>
      <c r="N25" t="s">
        <v>302</v>
      </c>
      <c r="P25" s="1">
        <v>41729</v>
      </c>
      <c r="Q25">
        <v>55.5</v>
      </c>
      <c r="R25">
        <v>20140401</v>
      </c>
      <c r="S25">
        <v>55.5</v>
      </c>
      <c r="U25" s="1">
        <v>35399</v>
      </c>
      <c r="V25">
        <v>0.7</v>
      </c>
      <c r="W25">
        <v>19961230</v>
      </c>
      <c r="X25">
        <v>0.1</v>
      </c>
      <c r="Z25" s="1">
        <v>35399</v>
      </c>
      <c r="AA25">
        <v>53</v>
      </c>
      <c r="AB25">
        <v>19961202</v>
      </c>
      <c r="AC25">
        <v>52.7</v>
      </c>
      <c r="AE25" s="1">
        <v>35399</v>
      </c>
      <c r="AF25">
        <v>109.47</v>
      </c>
      <c r="AG25" t="s">
        <v>302</v>
      </c>
      <c r="AH25" t="s">
        <v>302</v>
      </c>
      <c r="AJ25" s="1">
        <v>41729</v>
      </c>
      <c r="AK25">
        <v>55.5</v>
      </c>
      <c r="AL25">
        <v>20140401</v>
      </c>
      <c r="AM25">
        <v>55.5</v>
      </c>
      <c r="AO25" s="1">
        <v>35399</v>
      </c>
      <c r="AP25">
        <v>0.7</v>
      </c>
      <c r="AQ25">
        <v>19961230</v>
      </c>
      <c r="AR25">
        <v>0.1</v>
      </c>
      <c r="AT25" s="1">
        <v>35399</v>
      </c>
      <c r="AU25">
        <v>0.86</v>
      </c>
      <c r="AV25">
        <v>19961216</v>
      </c>
      <c r="AW25">
        <v>0.9</v>
      </c>
      <c r="AY25" s="1">
        <v>40847</v>
      </c>
      <c r="AZ25">
        <v>-0.4</v>
      </c>
      <c r="BA25" t="s">
        <v>302</v>
      </c>
      <c r="BB25" t="s">
        <v>302</v>
      </c>
      <c r="BD25" s="1">
        <v>35399</v>
      </c>
      <c r="BE25">
        <v>0.3</v>
      </c>
      <c r="BF25">
        <v>19961212</v>
      </c>
      <c r="BG25">
        <v>0.3</v>
      </c>
      <c r="BI25" s="1">
        <v>35399</v>
      </c>
      <c r="BJ25">
        <v>0</v>
      </c>
      <c r="BK25" t="s">
        <v>302</v>
      </c>
      <c r="BL25" t="s">
        <v>302</v>
      </c>
      <c r="BN25" s="1">
        <v>35399</v>
      </c>
      <c r="BO25">
        <v>99.2</v>
      </c>
      <c r="BP25" t="s">
        <v>302</v>
      </c>
      <c r="BQ25" t="s">
        <v>302</v>
      </c>
      <c r="BS25" s="1">
        <v>37772</v>
      </c>
      <c r="BT25">
        <v>15.66</v>
      </c>
      <c r="BU25">
        <v>20030515</v>
      </c>
      <c r="BV25">
        <v>10.6</v>
      </c>
      <c r="BX25" s="1">
        <v>36311</v>
      </c>
      <c r="BY25">
        <v>55.3</v>
      </c>
      <c r="BZ25" t="s">
        <v>302</v>
      </c>
      <c r="CA25" t="s">
        <v>302</v>
      </c>
      <c r="CC25" s="1">
        <v>42155</v>
      </c>
      <c r="CD25">
        <v>56</v>
      </c>
      <c r="CE25">
        <v>20150603</v>
      </c>
      <c r="CF25">
        <v>56</v>
      </c>
      <c r="CH25" s="1">
        <v>42155</v>
      </c>
      <c r="CI25">
        <v>56.2</v>
      </c>
      <c r="CJ25">
        <v>20150603</v>
      </c>
      <c r="CK25">
        <v>56.2</v>
      </c>
      <c r="CM25" s="1">
        <v>38837</v>
      </c>
      <c r="CN25">
        <v>26.1</v>
      </c>
      <c r="CO25" t="s">
        <v>302</v>
      </c>
      <c r="CP25" t="s">
        <v>302</v>
      </c>
      <c r="CR25" s="1">
        <v>35399</v>
      </c>
      <c r="CS25">
        <v>46.3</v>
      </c>
      <c r="CT25" t="s">
        <v>302</v>
      </c>
      <c r="CU25" t="s">
        <v>302</v>
      </c>
      <c r="CW25" s="1">
        <v>35399</v>
      </c>
      <c r="CX25">
        <v>6</v>
      </c>
      <c r="CY25" t="s">
        <v>302</v>
      </c>
      <c r="CZ25" t="s">
        <v>302</v>
      </c>
      <c r="DB25" s="1">
        <v>35399</v>
      </c>
      <c r="DC25">
        <v>11.1</v>
      </c>
      <c r="DD25">
        <v>19961121</v>
      </c>
      <c r="DE25">
        <v>6.4</v>
      </c>
      <c r="DG25" s="1">
        <v>36799</v>
      </c>
      <c r="DH25">
        <v>1.8</v>
      </c>
      <c r="DI25" t="s">
        <v>302</v>
      </c>
      <c r="DJ25" t="s">
        <v>302</v>
      </c>
      <c r="DL25" s="1">
        <v>35399</v>
      </c>
      <c r="DM25">
        <v>58</v>
      </c>
      <c r="DN25">
        <v>19961127</v>
      </c>
      <c r="DO25">
        <v>57.6</v>
      </c>
      <c r="DQ25" s="1">
        <v>40999</v>
      </c>
      <c r="DR25">
        <v>0.2</v>
      </c>
      <c r="DS25" t="s">
        <v>302</v>
      </c>
      <c r="DT25" t="s">
        <v>302</v>
      </c>
      <c r="DV25" s="1">
        <v>41182</v>
      </c>
      <c r="DW25">
        <v>1.5</v>
      </c>
      <c r="DX25" t="s">
        <v>302</v>
      </c>
      <c r="DY25" t="s">
        <v>302</v>
      </c>
      <c r="EA25" s="1">
        <v>41182</v>
      </c>
      <c r="EB25">
        <v>1.4</v>
      </c>
      <c r="EC25" t="s">
        <v>302</v>
      </c>
      <c r="ED25" t="s">
        <v>302</v>
      </c>
      <c r="EF25" s="1">
        <v>34854</v>
      </c>
      <c r="EG25">
        <v>45</v>
      </c>
      <c r="EH25" t="s">
        <v>302</v>
      </c>
      <c r="EI25" t="s">
        <v>302</v>
      </c>
      <c r="EK25" s="1">
        <v>35399</v>
      </c>
      <c r="EL25">
        <v>0.64119999999999999</v>
      </c>
      <c r="EM25" t="s">
        <v>302</v>
      </c>
      <c r="EN25" t="s">
        <v>302</v>
      </c>
      <c r="EP25" s="1">
        <v>35399</v>
      </c>
      <c r="EQ25">
        <v>0.14000000000000001</v>
      </c>
      <c r="ER25" t="s">
        <v>302</v>
      </c>
      <c r="ES25" t="s">
        <v>302</v>
      </c>
      <c r="EU25" s="1">
        <v>36068</v>
      </c>
      <c r="EV25">
        <v>47.5</v>
      </c>
      <c r="EW25" t="s">
        <v>302</v>
      </c>
      <c r="EX25" t="s">
        <v>302</v>
      </c>
      <c r="EZ25" s="1">
        <v>36769</v>
      </c>
      <c r="FA25">
        <v>47</v>
      </c>
      <c r="FB25" t="s">
        <v>302</v>
      </c>
      <c r="FC25" t="s">
        <v>302</v>
      </c>
      <c r="FE25" s="1">
        <v>39507</v>
      </c>
      <c r="FF25">
        <v>0.3</v>
      </c>
      <c r="FG25" t="s">
        <v>302</v>
      </c>
      <c r="FH25" t="s">
        <v>302</v>
      </c>
      <c r="FJ25" s="1">
        <v>39844</v>
      </c>
      <c r="FK25">
        <v>3.6</v>
      </c>
      <c r="FL25" t="s">
        <v>302</v>
      </c>
      <c r="FM25" t="s">
        <v>302</v>
      </c>
      <c r="FO25" s="1"/>
      <c r="FT25" s="1">
        <v>37772</v>
      </c>
      <c r="FU25">
        <v>-7</v>
      </c>
      <c r="FV25" t="s">
        <v>302</v>
      </c>
      <c r="FW25" t="s">
        <v>302</v>
      </c>
      <c r="FY25" s="1">
        <v>35399</v>
      </c>
      <c r="FZ25">
        <v>64.5</v>
      </c>
      <c r="GA25" t="s">
        <v>302</v>
      </c>
      <c r="GB25" t="s">
        <v>302</v>
      </c>
      <c r="GD25" s="1">
        <v>35399</v>
      </c>
      <c r="GE25">
        <v>-3.5000000000000003E-2</v>
      </c>
      <c r="GF25" t="s">
        <v>302</v>
      </c>
      <c r="GG25" t="s">
        <v>302</v>
      </c>
      <c r="GI25" s="1">
        <v>37590</v>
      </c>
      <c r="GJ25">
        <v>1</v>
      </c>
      <c r="GK25" t="s">
        <v>302</v>
      </c>
      <c r="GL25" t="s">
        <v>302</v>
      </c>
      <c r="GN25" s="1">
        <v>35399</v>
      </c>
      <c r="GO25">
        <v>46.3</v>
      </c>
      <c r="GP25" t="s">
        <v>302</v>
      </c>
      <c r="GQ25" t="s">
        <v>302</v>
      </c>
      <c r="GX25" s="1">
        <v>35399</v>
      </c>
      <c r="GY25">
        <v>2.6</v>
      </c>
      <c r="GZ25">
        <v>19970107</v>
      </c>
      <c r="HA25">
        <v>-0.4</v>
      </c>
      <c r="HC25" s="1">
        <v>35399</v>
      </c>
      <c r="HD25">
        <v>0.2</v>
      </c>
      <c r="HE25" t="s">
        <v>302</v>
      </c>
      <c r="HF25" t="s">
        <v>302</v>
      </c>
      <c r="HH25" s="1">
        <v>35399</v>
      </c>
      <c r="HI25" s="1">
        <v>3.3</v>
      </c>
      <c r="HJ25" t="s">
        <v>302</v>
      </c>
      <c r="HK25" t="s">
        <v>302</v>
      </c>
      <c r="HM25" s="1">
        <v>35399</v>
      </c>
      <c r="HN25">
        <v>0.1</v>
      </c>
      <c r="HO25" t="s">
        <v>302</v>
      </c>
      <c r="HP25" t="s">
        <v>302</v>
      </c>
      <c r="HR25" s="1">
        <v>35399</v>
      </c>
      <c r="HS25" s="1">
        <v>0.1</v>
      </c>
      <c r="HT25">
        <v>19970109</v>
      </c>
      <c r="HU25">
        <v>0.1</v>
      </c>
      <c r="HW25" s="1">
        <v>35399</v>
      </c>
      <c r="HX25">
        <v>15.4</v>
      </c>
      <c r="HY25" t="s">
        <v>302</v>
      </c>
      <c r="HZ25" t="s">
        <v>302</v>
      </c>
      <c r="IB25" s="1">
        <v>35399</v>
      </c>
      <c r="IC25" s="1">
        <v>13.5</v>
      </c>
      <c r="ID25" t="s">
        <v>302</v>
      </c>
      <c r="IE25" t="s">
        <v>302</v>
      </c>
      <c r="IG25" s="1">
        <v>35399</v>
      </c>
      <c r="IH25">
        <v>4</v>
      </c>
      <c r="II25" t="s">
        <v>302</v>
      </c>
      <c r="IJ25" t="s">
        <v>302</v>
      </c>
      <c r="IL25" s="1">
        <v>35399</v>
      </c>
      <c r="IM25" s="1">
        <v>1489</v>
      </c>
      <c r="IN25" t="s">
        <v>302</v>
      </c>
      <c r="IO25" t="s">
        <v>302</v>
      </c>
      <c r="IQ25" s="1">
        <v>35399</v>
      </c>
      <c r="IR25">
        <v>0</v>
      </c>
      <c r="IS25" t="s">
        <v>302</v>
      </c>
      <c r="IT25" t="s">
        <v>302</v>
      </c>
      <c r="IV25" s="1">
        <v>36860</v>
      </c>
      <c r="IW25">
        <v>5.35</v>
      </c>
      <c r="IX25" t="s">
        <v>302</v>
      </c>
      <c r="IY25" t="s">
        <v>302</v>
      </c>
      <c r="JA25" s="1">
        <v>35399</v>
      </c>
      <c r="JB25">
        <v>771</v>
      </c>
      <c r="JC25" t="s">
        <v>302</v>
      </c>
      <c r="JD25" t="s">
        <v>302</v>
      </c>
      <c r="JF25" s="1">
        <v>35399</v>
      </c>
      <c r="JG25">
        <v>1489</v>
      </c>
      <c r="JH25" t="s">
        <v>302</v>
      </c>
      <c r="JI25" t="s">
        <v>302</v>
      </c>
      <c r="JK25" s="1">
        <v>41851</v>
      </c>
      <c r="JL25">
        <v>10</v>
      </c>
      <c r="JM25">
        <v>20140730</v>
      </c>
      <c r="JN25">
        <v>10</v>
      </c>
      <c r="JP25" s="1">
        <v>34859</v>
      </c>
      <c r="JQ25">
        <v>11.4</v>
      </c>
      <c r="JR25" t="s">
        <v>302</v>
      </c>
      <c r="JS25" t="s">
        <v>302</v>
      </c>
      <c r="JU25" s="1">
        <v>37621</v>
      </c>
      <c r="JV25">
        <v>-0.67</v>
      </c>
      <c r="JW25" t="s">
        <v>302</v>
      </c>
      <c r="JX25" t="s">
        <v>302</v>
      </c>
      <c r="JZ25" s="1">
        <v>37590</v>
      </c>
      <c r="KA25" s="1">
        <v>11.52</v>
      </c>
      <c r="KB25" t="s">
        <v>302</v>
      </c>
      <c r="KC25" t="s">
        <v>302</v>
      </c>
      <c r="KE25" s="1">
        <v>37225</v>
      </c>
      <c r="KF25">
        <v>120.53</v>
      </c>
      <c r="KG25" t="s">
        <v>302</v>
      </c>
      <c r="KH25" t="s">
        <v>302</v>
      </c>
      <c r="KJ25" s="1">
        <v>36891</v>
      </c>
      <c r="KK25" s="1">
        <v>-4.67</v>
      </c>
      <c r="KL25" t="s">
        <v>302</v>
      </c>
      <c r="KM25" t="s">
        <v>302</v>
      </c>
      <c r="KO25" s="1">
        <v>35399</v>
      </c>
      <c r="KP25">
        <v>11.086</v>
      </c>
      <c r="KQ25">
        <v>19970108</v>
      </c>
      <c r="KR25">
        <v>0</v>
      </c>
      <c r="KT25" s="1">
        <v>37955</v>
      </c>
      <c r="KU25" s="1">
        <v>54.3</v>
      </c>
      <c r="KV25" t="s">
        <v>302</v>
      </c>
      <c r="KW25" t="s">
        <v>302</v>
      </c>
      <c r="KY25" s="1">
        <v>41851</v>
      </c>
      <c r="KZ25">
        <v>10</v>
      </c>
      <c r="LA25">
        <v>20140730</v>
      </c>
      <c r="LB25">
        <v>10</v>
      </c>
      <c r="LD25" s="1">
        <v>35399</v>
      </c>
      <c r="LE25" s="1">
        <v>0.3</v>
      </c>
      <c r="LF25" t="s">
        <v>302</v>
      </c>
      <c r="LG25" t="s">
        <v>302</v>
      </c>
      <c r="LN25" s="1"/>
      <c r="LO25" s="1"/>
      <c r="LX25" s="1"/>
      <c r="LY25" s="1"/>
      <c r="MH25" s="1"/>
      <c r="MI25" s="1"/>
      <c r="MR25" s="1"/>
      <c r="MS25" s="1"/>
      <c r="MW25" s="1"/>
      <c r="NC25" s="1"/>
      <c r="NG25" s="1"/>
      <c r="NM25" s="1"/>
      <c r="NQ25" s="1"/>
      <c r="NW25" s="1"/>
      <c r="OA25" s="1"/>
      <c r="OB25" s="1"/>
      <c r="OK25" s="1"/>
      <c r="OL25" s="1"/>
      <c r="OU25" s="1"/>
      <c r="PE25" s="1"/>
      <c r="PO25" s="1"/>
      <c r="PY25" s="1"/>
      <c r="QI25" s="1"/>
    </row>
    <row r="26" spans="1:451" x14ac:dyDescent="0.25">
      <c r="A26" s="1">
        <v>35430</v>
      </c>
      <c r="B26">
        <v>5.4</v>
      </c>
      <c r="C26">
        <v>19970110</v>
      </c>
      <c r="D26">
        <v>5.3</v>
      </c>
      <c r="F26" s="1">
        <v>35430</v>
      </c>
      <c r="G26">
        <v>55.2</v>
      </c>
      <c r="H26">
        <v>19970102</v>
      </c>
      <c r="I26">
        <v>55.2</v>
      </c>
      <c r="K26" s="1">
        <v>35430</v>
      </c>
      <c r="L26">
        <v>114.25</v>
      </c>
      <c r="M26" t="s">
        <v>302</v>
      </c>
      <c r="N26" t="s">
        <v>302</v>
      </c>
      <c r="P26" s="1">
        <v>41759</v>
      </c>
      <c r="Q26">
        <v>55.4</v>
      </c>
      <c r="R26">
        <v>20140501</v>
      </c>
      <c r="S26">
        <v>55.4</v>
      </c>
      <c r="U26" s="1">
        <v>35430</v>
      </c>
      <c r="V26">
        <v>0.1</v>
      </c>
      <c r="W26">
        <v>19970204</v>
      </c>
      <c r="X26">
        <v>0.1</v>
      </c>
      <c r="Z26" s="1">
        <v>35430</v>
      </c>
      <c r="AA26">
        <v>55.2</v>
      </c>
      <c r="AB26">
        <v>19970102</v>
      </c>
      <c r="AC26">
        <v>55.2</v>
      </c>
      <c r="AE26" s="1">
        <v>35430</v>
      </c>
      <c r="AF26">
        <v>114.25</v>
      </c>
      <c r="AG26" t="s">
        <v>302</v>
      </c>
      <c r="AH26" t="s">
        <v>302</v>
      </c>
      <c r="AJ26" s="1">
        <v>41759</v>
      </c>
      <c r="AK26">
        <v>55.4</v>
      </c>
      <c r="AL26">
        <v>20140501</v>
      </c>
      <c r="AM26">
        <v>55.4</v>
      </c>
      <c r="AO26" s="1">
        <v>35430</v>
      </c>
      <c r="AP26">
        <v>0.1</v>
      </c>
      <c r="AQ26">
        <v>19970204</v>
      </c>
      <c r="AR26">
        <v>0.1</v>
      </c>
      <c r="AT26" s="1">
        <v>35430</v>
      </c>
      <c r="AU26">
        <v>0.64</v>
      </c>
      <c r="AV26">
        <v>19970117</v>
      </c>
      <c r="AW26">
        <v>0.8</v>
      </c>
      <c r="AY26" s="1">
        <v>40877</v>
      </c>
      <c r="AZ26">
        <v>0.3</v>
      </c>
      <c r="BA26" t="s">
        <v>302</v>
      </c>
      <c r="BB26" t="s">
        <v>302</v>
      </c>
      <c r="BD26" s="1">
        <v>35430</v>
      </c>
      <c r="BE26">
        <v>0.3</v>
      </c>
      <c r="BF26">
        <v>19970114</v>
      </c>
      <c r="BG26">
        <v>0.3</v>
      </c>
      <c r="BI26" s="1">
        <v>35430</v>
      </c>
      <c r="BJ26">
        <v>0.4</v>
      </c>
      <c r="BK26" t="s">
        <v>302</v>
      </c>
      <c r="BL26" t="s">
        <v>302</v>
      </c>
      <c r="BN26" s="1">
        <v>35430</v>
      </c>
      <c r="BO26">
        <v>96.9</v>
      </c>
      <c r="BP26" t="s">
        <v>302</v>
      </c>
      <c r="BQ26" t="s">
        <v>302</v>
      </c>
      <c r="BS26" s="1">
        <v>37802</v>
      </c>
      <c r="BT26">
        <v>25.13</v>
      </c>
      <c r="BU26">
        <v>20030616</v>
      </c>
      <c r="BV26">
        <v>26.8</v>
      </c>
      <c r="BX26" s="1">
        <v>36341</v>
      </c>
      <c r="BY26">
        <v>56.7</v>
      </c>
      <c r="BZ26" t="s">
        <v>302</v>
      </c>
      <c r="CA26" t="s">
        <v>302</v>
      </c>
      <c r="CC26" s="1">
        <v>42185</v>
      </c>
      <c r="CD26">
        <v>54.6</v>
      </c>
      <c r="CE26">
        <v>20150706</v>
      </c>
      <c r="CF26">
        <v>54.6</v>
      </c>
      <c r="CH26" s="1">
        <v>42185</v>
      </c>
      <c r="CI26">
        <v>54.8</v>
      </c>
      <c r="CJ26">
        <v>20150706</v>
      </c>
      <c r="CK26">
        <v>54.8</v>
      </c>
      <c r="CM26" s="1">
        <v>38868</v>
      </c>
      <c r="CN26">
        <v>16.899999999999999</v>
      </c>
      <c r="CO26" t="s">
        <v>302</v>
      </c>
      <c r="CP26" t="s">
        <v>302</v>
      </c>
      <c r="CR26" s="1">
        <v>35430</v>
      </c>
      <c r="CS26">
        <v>52</v>
      </c>
      <c r="CT26" t="s">
        <v>302</v>
      </c>
      <c r="CU26" t="s">
        <v>302</v>
      </c>
      <c r="CW26" s="1">
        <v>35430</v>
      </c>
      <c r="CX26">
        <v>9</v>
      </c>
      <c r="CY26" t="s">
        <v>302</v>
      </c>
      <c r="CZ26" t="s">
        <v>302</v>
      </c>
      <c r="DB26" s="1">
        <v>35430</v>
      </c>
      <c r="DC26">
        <v>8.1</v>
      </c>
      <c r="DD26">
        <v>19961219</v>
      </c>
      <c r="DE26">
        <v>-2.2000000000000002</v>
      </c>
      <c r="DG26" s="1">
        <v>36891</v>
      </c>
      <c r="DH26">
        <v>1.9</v>
      </c>
      <c r="DI26" t="s">
        <v>302</v>
      </c>
      <c r="DJ26" t="s">
        <v>302</v>
      </c>
      <c r="DL26" s="1">
        <v>35430</v>
      </c>
      <c r="DM26">
        <v>57.4</v>
      </c>
      <c r="DN26">
        <v>19961231</v>
      </c>
      <c r="DO26">
        <v>57.4</v>
      </c>
      <c r="DQ26" s="1">
        <v>41029</v>
      </c>
      <c r="DR26">
        <v>0.3</v>
      </c>
      <c r="DS26" t="s">
        <v>302</v>
      </c>
      <c r="DT26" t="s">
        <v>302</v>
      </c>
      <c r="DV26" s="1">
        <v>41213</v>
      </c>
      <c r="DW26">
        <v>1.9</v>
      </c>
      <c r="DX26" t="s">
        <v>302</v>
      </c>
      <c r="DY26" t="s">
        <v>302</v>
      </c>
      <c r="EA26" s="1">
        <v>41213</v>
      </c>
      <c r="EB26">
        <v>1.6</v>
      </c>
      <c r="EC26" t="s">
        <v>302</v>
      </c>
      <c r="ED26" t="s">
        <v>302</v>
      </c>
      <c r="EF26" s="1">
        <v>34861</v>
      </c>
      <c r="EG26">
        <v>45</v>
      </c>
      <c r="EH26" t="s">
        <v>302</v>
      </c>
      <c r="EI26" t="s">
        <v>302</v>
      </c>
      <c r="EK26" s="1">
        <v>35430</v>
      </c>
      <c r="EL26">
        <v>0.12089999999999999</v>
      </c>
      <c r="EM26" t="s">
        <v>302</v>
      </c>
      <c r="EN26" t="s">
        <v>302</v>
      </c>
      <c r="EP26" s="1">
        <v>35430</v>
      </c>
      <c r="EQ26">
        <v>0.04</v>
      </c>
      <c r="ER26" t="s">
        <v>302</v>
      </c>
      <c r="ES26" t="s">
        <v>302</v>
      </c>
      <c r="EU26" s="1">
        <v>36099</v>
      </c>
      <c r="EV26">
        <v>46</v>
      </c>
      <c r="EW26" t="s">
        <v>302</v>
      </c>
      <c r="EX26" t="s">
        <v>302</v>
      </c>
      <c r="EZ26" s="1">
        <v>36799</v>
      </c>
      <c r="FA26">
        <v>52</v>
      </c>
      <c r="FB26" t="s">
        <v>302</v>
      </c>
      <c r="FC26" t="s">
        <v>302</v>
      </c>
      <c r="FE26" s="1">
        <v>39538</v>
      </c>
      <c r="FF26">
        <v>0.4</v>
      </c>
      <c r="FG26" t="s">
        <v>302</v>
      </c>
      <c r="FH26" t="s">
        <v>302</v>
      </c>
      <c r="FJ26" s="1">
        <v>39872</v>
      </c>
      <c r="FK26">
        <v>3.4</v>
      </c>
      <c r="FL26" t="s">
        <v>302</v>
      </c>
      <c r="FM26" t="s">
        <v>302</v>
      </c>
      <c r="FO26" s="1"/>
      <c r="FT26" s="1">
        <v>37802</v>
      </c>
      <c r="FU26">
        <v>1</v>
      </c>
      <c r="FV26" t="s">
        <v>302</v>
      </c>
      <c r="FW26" t="s">
        <v>302</v>
      </c>
      <c r="FY26" s="1">
        <v>35430</v>
      </c>
      <c r="FZ26">
        <v>61.6</v>
      </c>
      <c r="GA26" t="s">
        <v>302</v>
      </c>
      <c r="GB26" t="s">
        <v>302</v>
      </c>
      <c r="GD26" s="1">
        <v>35430</v>
      </c>
      <c r="GE26">
        <v>0.877</v>
      </c>
      <c r="GF26" t="s">
        <v>302</v>
      </c>
      <c r="GG26" t="s">
        <v>302</v>
      </c>
      <c r="GI26" s="1">
        <v>37621</v>
      </c>
      <c r="GJ26">
        <v>-11.5</v>
      </c>
      <c r="GK26" t="s">
        <v>302</v>
      </c>
      <c r="GL26" t="s">
        <v>302</v>
      </c>
      <c r="GN26" s="1">
        <v>35430</v>
      </c>
      <c r="GO26">
        <v>52</v>
      </c>
      <c r="GP26" t="s">
        <v>302</v>
      </c>
      <c r="GQ26" t="s">
        <v>302</v>
      </c>
      <c r="GX26" s="1">
        <v>35430</v>
      </c>
      <c r="GY26">
        <v>-3</v>
      </c>
      <c r="GZ26">
        <v>19970205</v>
      </c>
      <c r="HA26">
        <v>-1.3</v>
      </c>
      <c r="HC26" s="1">
        <v>35430</v>
      </c>
      <c r="HD26">
        <v>-3.6</v>
      </c>
      <c r="HE26" t="s">
        <v>302</v>
      </c>
      <c r="HF26" t="s">
        <v>302</v>
      </c>
      <c r="HH26" s="1">
        <v>35430</v>
      </c>
      <c r="HI26" s="1">
        <v>-4.9000000000000004</v>
      </c>
      <c r="HJ26" t="s">
        <v>302</v>
      </c>
      <c r="HK26" t="s">
        <v>302</v>
      </c>
      <c r="HM26" s="1">
        <v>35430</v>
      </c>
      <c r="HN26">
        <v>-2.4</v>
      </c>
      <c r="HO26" t="s">
        <v>302</v>
      </c>
      <c r="HP26" t="s">
        <v>302</v>
      </c>
      <c r="HR26" s="1">
        <v>35430</v>
      </c>
      <c r="HS26" s="1">
        <v>0.1</v>
      </c>
      <c r="HT26">
        <v>19970207</v>
      </c>
      <c r="HU26">
        <v>-0.6</v>
      </c>
      <c r="HW26" s="1">
        <v>35430</v>
      </c>
      <c r="HX26">
        <v>14.8</v>
      </c>
      <c r="HY26" t="s">
        <v>302</v>
      </c>
      <c r="HZ26" t="s">
        <v>302</v>
      </c>
      <c r="IB26" s="1">
        <v>35430</v>
      </c>
      <c r="IC26" s="1">
        <v>13</v>
      </c>
      <c r="ID26" t="s">
        <v>302</v>
      </c>
      <c r="IE26" t="s">
        <v>302</v>
      </c>
      <c r="IG26" s="1">
        <v>35430</v>
      </c>
      <c r="IH26">
        <v>-0.1</v>
      </c>
      <c r="II26" t="s">
        <v>302</v>
      </c>
      <c r="IJ26" t="s">
        <v>302</v>
      </c>
      <c r="IL26" s="1">
        <v>35430</v>
      </c>
      <c r="IM26" s="1">
        <v>1370</v>
      </c>
      <c r="IN26" t="s">
        <v>302</v>
      </c>
      <c r="IO26" t="s">
        <v>302</v>
      </c>
      <c r="IQ26" s="1">
        <v>35430</v>
      </c>
      <c r="IR26">
        <v>0</v>
      </c>
      <c r="IS26" t="s">
        <v>302</v>
      </c>
      <c r="IT26" t="s">
        <v>302</v>
      </c>
      <c r="IV26" s="1">
        <v>36891</v>
      </c>
      <c r="IW26">
        <v>5.0999999999999996</v>
      </c>
      <c r="IX26" t="s">
        <v>302</v>
      </c>
      <c r="IY26" t="s">
        <v>302</v>
      </c>
      <c r="JA26" s="1">
        <v>35430</v>
      </c>
      <c r="JB26">
        <v>805</v>
      </c>
      <c r="JC26" t="s">
        <v>302</v>
      </c>
      <c r="JD26" t="s">
        <v>302</v>
      </c>
      <c r="JF26" s="1">
        <v>35430</v>
      </c>
      <c r="JG26">
        <v>1370</v>
      </c>
      <c r="JH26" t="s">
        <v>302</v>
      </c>
      <c r="JI26" t="s">
        <v>302</v>
      </c>
      <c r="JK26" s="1">
        <v>41882</v>
      </c>
      <c r="JL26">
        <v>10</v>
      </c>
      <c r="JM26" t="s">
        <v>302</v>
      </c>
      <c r="JN26" t="s">
        <v>302</v>
      </c>
      <c r="JP26" s="1">
        <v>34866</v>
      </c>
      <c r="JQ26">
        <v>-9.6</v>
      </c>
      <c r="JR26" t="s">
        <v>302</v>
      </c>
      <c r="JS26" t="s">
        <v>302</v>
      </c>
      <c r="JU26" s="1">
        <v>37652</v>
      </c>
      <c r="JV26">
        <v>2.23</v>
      </c>
      <c r="JW26" t="s">
        <v>302</v>
      </c>
      <c r="JX26" t="s">
        <v>302</v>
      </c>
      <c r="JZ26" s="1">
        <v>37621</v>
      </c>
      <c r="KA26" s="1">
        <v>12.22</v>
      </c>
      <c r="KB26" t="s">
        <v>302</v>
      </c>
      <c r="KC26" t="s">
        <v>302</v>
      </c>
      <c r="KE26" s="1">
        <v>37256</v>
      </c>
      <c r="KF26">
        <v>120.43</v>
      </c>
      <c r="KG26" t="s">
        <v>302</v>
      </c>
      <c r="KH26" t="s">
        <v>302</v>
      </c>
      <c r="KJ26" s="1">
        <v>36922</v>
      </c>
      <c r="KK26" s="1">
        <v>0</v>
      </c>
      <c r="KL26" t="s">
        <v>302</v>
      </c>
      <c r="KM26" t="s">
        <v>302</v>
      </c>
      <c r="KO26" s="1">
        <v>35430</v>
      </c>
      <c r="KP26">
        <v>11.015000000000001</v>
      </c>
      <c r="KQ26">
        <v>19970207</v>
      </c>
      <c r="KR26">
        <v>4.9000000000000004</v>
      </c>
      <c r="KT26" s="1">
        <v>37986</v>
      </c>
      <c r="KU26" s="1">
        <v>56.3</v>
      </c>
      <c r="KV26" t="s">
        <v>302</v>
      </c>
      <c r="KW26" t="s">
        <v>302</v>
      </c>
      <c r="KY26" s="1">
        <v>41882</v>
      </c>
      <c r="KZ26">
        <v>10</v>
      </c>
      <c r="LA26" t="s">
        <v>302</v>
      </c>
      <c r="LB26" t="s">
        <v>302</v>
      </c>
      <c r="LD26" s="1">
        <v>35430</v>
      </c>
      <c r="LE26" s="1">
        <v>0.3</v>
      </c>
      <c r="LF26" t="s">
        <v>302</v>
      </c>
      <c r="LG26" t="s">
        <v>302</v>
      </c>
      <c r="LN26" s="1"/>
      <c r="LO26" s="1"/>
      <c r="LX26" s="1"/>
      <c r="LY26" s="1"/>
      <c r="MH26" s="1"/>
      <c r="MI26" s="1"/>
      <c r="MR26" s="1"/>
      <c r="MS26" s="1"/>
      <c r="MW26" s="1"/>
      <c r="NC26" s="1"/>
      <c r="NG26" s="1"/>
      <c r="NM26" s="1"/>
      <c r="NQ26" s="1"/>
      <c r="NW26" s="1"/>
      <c r="OA26" s="1"/>
      <c r="OB26" s="1"/>
      <c r="OK26" s="1"/>
      <c r="OL26" s="1"/>
      <c r="OU26" s="1"/>
      <c r="PE26" s="1"/>
      <c r="PO26" s="1"/>
      <c r="PY26" s="1"/>
      <c r="QI26" s="1"/>
    </row>
    <row r="27" spans="1:451" x14ac:dyDescent="0.25">
      <c r="A27" s="1">
        <v>35461</v>
      </c>
      <c r="B27">
        <v>5.3</v>
      </c>
      <c r="C27">
        <v>19970207</v>
      </c>
      <c r="D27">
        <v>5.4</v>
      </c>
      <c r="F27" s="1">
        <v>35461</v>
      </c>
      <c r="G27">
        <v>53.8</v>
      </c>
      <c r="H27">
        <v>19970203</v>
      </c>
      <c r="I27">
        <v>52</v>
      </c>
      <c r="K27" s="1">
        <v>35461</v>
      </c>
      <c r="L27">
        <v>118.74</v>
      </c>
      <c r="M27" t="s">
        <v>302</v>
      </c>
      <c r="N27" t="s">
        <v>302</v>
      </c>
      <c r="P27" s="1">
        <v>41790</v>
      </c>
      <c r="Q27">
        <v>56.4</v>
      </c>
      <c r="R27">
        <v>20140602</v>
      </c>
      <c r="S27">
        <v>56.4</v>
      </c>
      <c r="U27" s="1">
        <v>35461</v>
      </c>
      <c r="V27">
        <v>0.6</v>
      </c>
      <c r="W27">
        <v>19970304</v>
      </c>
      <c r="X27">
        <v>0.3</v>
      </c>
      <c r="Z27" s="1">
        <v>35461</v>
      </c>
      <c r="AA27">
        <v>53.8</v>
      </c>
      <c r="AB27">
        <v>19970203</v>
      </c>
      <c r="AC27">
        <v>52</v>
      </c>
      <c r="AE27" s="1">
        <v>35461</v>
      </c>
      <c r="AF27">
        <v>118.74</v>
      </c>
      <c r="AG27" t="s">
        <v>302</v>
      </c>
      <c r="AH27" t="s">
        <v>302</v>
      </c>
      <c r="AJ27" s="1">
        <v>41790</v>
      </c>
      <c r="AK27">
        <v>56.4</v>
      </c>
      <c r="AL27">
        <v>20140602</v>
      </c>
      <c r="AM27">
        <v>56.4</v>
      </c>
      <c r="AO27" s="1">
        <v>35461</v>
      </c>
      <c r="AP27">
        <v>0.6</v>
      </c>
      <c r="AQ27">
        <v>19970304</v>
      </c>
      <c r="AR27">
        <v>0.3</v>
      </c>
      <c r="AT27" s="1">
        <v>35461</v>
      </c>
      <c r="AU27">
        <v>0.12</v>
      </c>
      <c r="AV27">
        <v>19970214</v>
      </c>
      <c r="AW27">
        <v>0</v>
      </c>
      <c r="AY27" s="1">
        <v>40908</v>
      </c>
      <c r="AZ27">
        <v>-0.1</v>
      </c>
      <c r="BA27" t="s">
        <v>302</v>
      </c>
      <c r="BB27" t="s">
        <v>302</v>
      </c>
      <c r="BD27" s="1">
        <v>35461</v>
      </c>
      <c r="BE27">
        <v>0.2</v>
      </c>
      <c r="BF27">
        <v>19970219</v>
      </c>
      <c r="BG27">
        <v>0.1</v>
      </c>
      <c r="BI27" s="1">
        <v>35461</v>
      </c>
      <c r="BJ27">
        <v>0.7</v>
      </c>
      <c r="BK27" t="s">
        <v>302</v>
      </c>
      <c r="BL27" t="s">
        <v>302</v>
      </c>
      <c r="BN27" s="1">
        <v>35461</v>
      </c>
      <c r="BO27">
        <v>97.4</v>
      </c>
      <c r="BP27" t="s">
        <v>302</v>
      </c>
      <c r="BQ27" t="s">
        <v>302</v>
      </c>
      <c r="BS27" s="1">
        <v>37833</v>
      </c>
      <c r="BT27">
        <v>19.329999999999998</v>
      </c>
      <c r="BU27">
        <v>20030715</v>
      </c>
      <c r="BV27">
        <v>22.56</v>
      </c>
      <c r="BX27" s="1">
        <v>36372</v>
      </c>
      <c r="BY27">
        <v>56.2</v>
      </c>
      <c r="BZ27" t="s">
        <v>302</v>
      </c>
      <c r="CA27" t="s">
        <v>302</v>
      </c>
      <c r="CC27" s="1">
        <v>42216</v>
      </c>
      <c r="CD27">
        <v>55.7</v>
      </c>
      <c r="CE27">
        <v>20150805</v>
      </c>
      <c r="CF27">
        <v>55.7</v>
      </c>
      <c r="CH27" s="1">
        <v>42216</v>
      </c>
      <c r="CI27">
        <v>55.7</v>
      </c>
      <c r="CJ27">
        <v>20150805</v>
      </c>
      <c r="CK27">
        <v>55.7</v>
      </c>
      <c r="CM27" s="1">
        <v>38898</v>
      </c>
      <c r="CN27">
        <v>14</v>
      </c>
      <c r="CO27" t="s">
        <v>302</v>
      </c>
      <c r="CP27" t="s">
        <v>302</v>
      </c>
      <c r="CR27" s="1">
        <v>35461</v>
      </c>
      <c r="CS27">
        <v>53.3</v>
      </c>
      <c r="CT27" t="s">
        <v>302</v>
      </c>
      <c r="CU27" t="s">
        <v>302</v>
      </c>
      <c r="CW27" s="1">
        <v>35461</v>
      </c>
      <c r="CX27">
        <v>3</v>
      </c>
      <c r="CY27" t="s">
        <v>302</v>
      </c>
      <c r="CZ27" t="s">
        <v>302</v>
      </c>
      <c r="DB27" s="1">
        <v>35461</v>
      </c>
      <c r="DC27">
        <v>12.8</v>
      </c>
      <c r="DD27">
        <v>19970116</v>
      </c>
      <c r="DE27">
        <v>11.3</v>
      </c>
      <c r="DG27" s="1">
        <v>36981</v>
      </c>
      <c r="DH27">
        <v>2.2999999999999998</v>
      </c>
      <c r="DI27" t="s">
        <v>302</v>
      </c>
      <c r="DJ27" t="s">
        <v>302</v>
      </c>
      <c r="DL27" s="1">
        <v>35461</v>
      </c>
      <c r="DM27">
        <v>57.3</v>
      </c>
      <c r="DN27">
        <v>19970131</v>
      </c>
      <c r="DO27">
        <v>55.9</v>
      </c>
      <c r="DQ27" s="1">
        <v>41060</v>
      </c>
      <c r="DR27">
        <v>0.2</v>
      </c>
      <c r="DS27" t="s">
        <v>302</v>
      </c>
      <c r="DT27" t="s">
        <v>302</v>
      </c>
      <c r="DV27" s="1">
        <v>41243</v>
      </c>
      <c r="DW27">
        <v>1.7</v>
      </c>
      <c r="DX27" t="s">
        <v>302</v>
      </c>
      <c r="DY27" t="s">
        <v>302</v>
      </c>
      <c r="EA27" s="1">
        <v>41243</v>
      </c>
      <c r="EB27">
        <v>1.8</v>
      </c>
      <c r="EC27" t="s">
        <v>302</v>
      </c>
      <c r="ED27" t="s">
        <v>302</v>
      </c>
      <c r="EF27" s="1">
        <v>34868</v>
      </c>
      <c r="EG27">
        <v>45</v>
      </c>
      <c r="EH27" t="s">
        <v>302</v>
      </c>
      <c r="EI27" t="s">
        <v>302</v>
      </c>
      <c r="EK27" s="1">
        <v>35461</v>
      </c>
      <c r="EL27">
        <v>0.26669999999999999</v>
      </c>
      <c r="EM27" t="s">
        <v>302</v>
      </c>
      <c r="EN27" t="s">
        <v>302</v>
      </c>
      <c r="EP27" s="1">
        <v>35461</v>
      </c>
      <c r="EQ27">
        <v>0.1</v>
      </c>
      <c r="ER27" t="s">
        <v>302</v>
      </c>
      <c r="ES27" t="s">
        <v>302</v>
      </c>
      <c r="EU27" s="1">
        <v>36129</v>
      </c>
      <c r="EV27">
        <v>49.5</v>
      </c>
      <c r="EW27" t="s">
        <v>302</v>
      </c>
      <c r="EX27" t="s">
        <v>302</v>
      </c>
      <c r="EZ27" s="1">
        <v>36830</v>
      </c>
      <c r="FA27">
        <v>44</v>
      </c>
      <c r="FB27" t="s">
        <v>302</v>
      </c>
      <c r="FC27" t="s">
        <v>302</v>
      </c>
      <c r="FE27" s="1">
        <v>39568</v>
      </c>
      <c r="FF27">
        <v>0.1</v>
      </c>
      <c r="FG27" t="s">
        <v>302</v>
      </c>
      <c r="FH27" t="s">
        <v>302</v>
      </c>
      <c r="FJ27" s="1">
        <v>39903</v>
      </c>
      <c r="FK27">
        <v>3.3</v>
      </c>
      <c r="FL27" t="s">
        <v>302</v>
      </c>
      <c r="FM27" t="s">
        <v>302</v>
      </c>
      <c r="FO27" s="1"/>
      <c r="FT27" s="1">
        <v>37833</v>
      </c>
      <c r="FU27">
        <v>8</v>
      </c>
      <c r="FV27" t="s">
        <v>302</v>
      </c>
      <c r="FW27" t="s">
        <v>302</v>
      </c>
      <c r="FY27" s="1">
        <v>35461</v>
      </c>
      <c r="FZ27">
        <v>64.5</v>
      </c>
      <c r="GA27" t="s">
        <v>302</v>
      </c>
      <c r="GB27" t="s">
        <v>302</v>
      </c>
      <c r="GD27" s="1">
        <v>35461</v>
      </c>
      <c r="GE27">
        <v>-0.26900000000000002</v>
      </c>
      <c r="GF27" t="s">
        <v>302</v>
      </c>
      <c r="GG27" t="s">
        <v>302</v>
      </c>
      <c r="GI27" s="1">
        <v>37652</v>
      </c>
      <c r="GJ27">
        <v>-98</v>
      </c>
      <c r="GK27" t="s">
        <v>302</v>
      </c>
      <c r="GL27" t="s">
        <v>302</v>
      </c>
      <c r="GN27" s="1">
        <v>35461</v>
      </c>
      <c r="GO27">
        <v>53.3</v>
      </c>
      <c r="GP27" t="s">
        <v>302</v>
      </c>
      <c r="GQ27" t="s">
        <v>302</v>
      </c>
      <c r="GX27" s="1">
        <v>35461</v>
      </c>
      <c r="GY27">
        <v>0.2</v>
      </c>
      <c r="GZ27">
        <v>19970306</v>
      </c>
      <c r="HA27">
        <v>2.5</v>
      </c>
      <c r="HC27" s="1">
        <v>35461</v>
      </c>
      <c r="HD27">
        <v>2.4</v>
      </c>
      <c r="HE27" t="s">
        <v>302</v>
      </c>
      <c r="HF27" t="s">
        <v>302</v>
      </c>
      <c r="HH27" s="1">
        <v>35461</v>
      </c>
      <c r="HI27" s="1">
        <v>-0.3</v>
      </c>
      <c r="HJ27" t="s">
        <v>302</v>
      </c>
      <c r="HK27" t="s">
        <v>302</v>
      </c>
      <c r="HM27" s="1">
        <v>35461</v>
      </c>
      <c r="HN27">
        <v>1.7</v>
      </c>
      <c r="HO27" t="s">
        <v>302</v>
      </c>
      <c r="HP27" t="s">
        <v>302</v>
      </c>
      <c r="HR27" s="1">
        <v>35461</v>
      </c>
      <c r="HS27" s="1">
        <v>1</v>
      </c>
      <c r="HT27">
        <v>19970311</v>
      </c>
      <c r="HU27">
        <v>1</v>
      </c>
      <c r="HW27" s="1">
        <v>35461</v>
      </c>
      <c r="HX27">
        <v>15.4</v>
      </c>
      <c r="HY27" t="s">
        <v>302</v>
      </c>
      <c r="HZ27" t="s">
        <v>302</v>
      </c>
      <c r="IB27" s="1">
        <v>35461</v>
      </c>
      <c r="IC27" s="1">
        <v>13.4</v>
      </c>
      <c r="ID27" t="s">
        <v>302</v>
      </c>
      <c r="IE27" t="s">
        <v>302</v>
      </c>
      <c r="IG27" s="1">
        <v>35461</v>
      </c>
      <c r="IH27">
        <v>-2.1</v>
      </c>
      <c r="II27" t="s">
        <v>302</v>
      </c>
      <c r="IJ27" t="s">
        <v>302</v>
      </c>
      <c r="IL27" s="1">
        <v>35461</v>
      </c>
      <c r="IM27" s="1">
        <v>1355</v>
      </c>
      <c r="IN27" t="s">
        <v>302</v>
      </c>
      <c r="IO27" t="s">
        <v>302</v>
      </c>
      <c r="IQ27" s="1">
        <v>35461</v>
      </c>
      <c r="IR27">
        <v>0.3</v>
      </c>
      <c r="IS27" t="s">
        <v>302</v>
      </c>
      <c r="IT27" t="s">
        <v>302</v>
      </c>
      <c r="IV27" s="1">
        <v>36922</v>
      </c>
      <c r="IW27">
        <v>5.0999999999999996</v>
      </c>
      <c r="IX27" t="s">
        <v>302</v>
      </c>
      <c r="IY27" t="s">
        <v>302</v>
      </c>
      <c r="JA27" s="1">
        <v>35461</v>
      </c>
      <c r="JB27">
        <v>830</v>
      </c>
      <c r="JC27" t="s">
        <v>302</v>
      </c>
      <c r="JD27" t="s">
        <v>302</v>
      </c>
      <c r="JF27" s="1">
        <v>35461</v>
      </c>
      <c r="JG27">
        <v>1355</v>
      </c>
      <c r="JH27" t="s">
        <v>302</v>
      </c>
      <c r="JI27" t="s">
        <v>302</v>
      </c>
      <c r="JK27" s="1">
        <v>41912</v>
      </c>
      <c r="JL27">
        <v>5</v>
      </c>
      <c r="JM27">
        <v>20140917</v>
      </c>
      <c r="JN27">
        <v>5</v>
      </c>
      <c r="JP27" s="1">
        <v>34873</v>
      </c>
      <c r="JQ27">
        <v>-7.7</v>
      </c>
      <c r="JR27" t="s">
        <v>302</v>
      </c>
      <c r="JS27" t="s">
        <v>302</v>
      </c>
      <c r="JU27" s="1">
        <v>37680</v>
      </c>
      <c r="JV27">
        <v>-5.79</v>
      </c>
      <c r="JW27" t="s">
        <v>302</v>
      </c>
      <c r="JX27" t="s">
        <v>302</v>
      </c>
      <c r="JZ27" s="1">
        <v>37652</v>
      </c>
      <c r="KA27" s="1">
        <v>12.43</v>
      </c>
      <c r="KB27" t="s">
        <v>302</v>
      </c>
      <c r="KC27" t="s">
        <v>302</v>
      </c>
      <c r="KE27" s="1">
        <v>37287</v>
      </c>
      <c r="KF27">
        <v>120.64</v>
      </c>
      <c r="KG27" t="s">
        <v>302</v>
      </c>
      <c r="KH27" t="s">
        <v>302</v>
      </c>
      <c r="KJ27" s="1">
        <v>36950</v>
      </c>
      <c r="KK27" s="1">
        <v>2.5499999999999998</v>
      </c>
      <c r="KL27" t="s">
        <v>302</v>
      </c>
      <c r="KM27" t="s">
        <v>302</v>
      </c>
      <c r="KO27" s="1">
        <v>35461</v>
      </c>
      <c r="KP27">
        <v>4.9279999999999999</v>
      </c>
      <c r="KQ27">
        <v>19970307</v>
      </c>
      <c r="KR27">
        <v>8.4</v>
      </c>
      <c r="KT27" s="1">
        <v>38017</v>
      </c>
      <c r="KU27" s="1">
        <v>56.8</v>
      </c>
      <c r="KV27" t="s">
        <v>302</v>
      </c>
      <c r="KW27" t="s">
        <v>302</v>
      </c>
      <c r="KY27" s="1">
        <v>41912</v>
      </c>
      <c r="KZ27">
        <v>5</v>
      </c>
      <c r="LA27">
        <v>20140917</v>
      </c>
      <c r="LB27">
        <v>5</v>
      </c>
      <c r="LD27" s="1">
        <v>35461</v>
      </c>
      <c r="LE27" s="1">
        <v>0.1</v>
      </c>
      <c r="LF27" t="s">
        <v>302</v>
      </c>
      <c r="LG27" t="s">
        <v>302</v>
      </c>
      <c r="LN27" s="1"/>
      <c r="LO27" s="1"/>
      <c r="LX27" s="1"/>
      <c r="LY27" s="1"/>
      <c r="MH27" s="1"/>
      <c r="MI27" s="1"/>
      <c r="MR27" s="1"/>
      <c r="MS27" s="1"/>
      <c r="MW27" s="1"/>
      <c r="NC27" s="1"/>
      <c r="NG27" s="1"/>
      <c r="NM27" s="1"/>
      <c r="NQ27" s="1"/>
      <c r="NW27" s="1"/>
      <c r="OA27" s="1"/>
      <c r="OB27" s="1"/>
      <c r="OK27" s="1"/>
      <c r="OL27" s="1"/>
      <c r="OU27" s="1"/>
      <c r="PE27" s="1"/>
      <c r="PO27" s="1"/>
      <c r="PY27" s="1"/>
      <c r="QI27" s="1"/>
    </row>
    <row r="28" spans="1:451" x14ac:dyDescent="0.25">
      <c r="A28" s="1">
        <v>35489</v>
      </c>
      <c r="B28">
        <v>5.2</v>
      </c>
      <c r="C28">
        <v>19970307</v>
      </c>
      <c r="D28">
        <v>5.3</v>
      </c>
      <c r="F28" s="1">
        <v>35489</v>
      </c>
      <c r="G28">
        <v>53.1</v>
      </c>
      <c r="H28">
        <v>19970303</v>
      </c>
      <c r="I28">
        <v>53.1</v>
      </c>
      <c r="K28" s="1">
        <v>35489</v>
      </c>
      <c r="L28">
        <v>118.87</v>
      </c>
      <c r="M28">
        <v>19970225</v>
      </c>
      <c r="N28">
        <v>118.4</v>
      </c>
      <c r="P28" s="1">
        <v>41820</v>
      </c>
      <c r="Q28">
        <v>57.3</v>
      </c>
      <c r="R28">
        <v>20140701</v>
      </c>
      <c r="S28">
        <v>57.3</v>
      </c>
      <c r="U28" s="1">
        <v>35489</v>
      </c>
      <c r="V28">
        <v>1.4</v>
      </c>
      <c r="W28">
        <v>19970401</v>
      </c>
      <c r="X28">
        <v>0.5</v>
      </c>
      <c r="Z28" s="1">
        <v>35489</v>
      </c>
      <c r="AA28">
        <v>53.1</v>
      </c>
      <c r="AB28">
        <v>19970303</v>
      </c>
      <c r="AC28">
        <v>53.1</v>
      </c>
      <c r="AE28" s="1">
        <v>35489</v>
      </c>
      <c r="AF28">
        <v>118.87</v>
      </c>
      <c r="AG28">
        <v>19970225</v>
      </c>
      <c r="AH28">
        <v>118.4</v>
      </c>
      <c r="AJ28" s="1">
        <v>41820</v>
      </c>
      <c r="AK28">
        <v>57.3</v>
      </c>
      <c r="AL28">
        <v>20140701</v>
      </c>
      <c r="AM28">
        <v>57.3</v>
      </c>
      <c r="AO28" s="1">
        <v>35489</v>
      </c>
      <c r="AP28">
        <v>1.4</v>
      </c>
      <c r="AQ28">
        <v>19970401</v>
      </c>
      <c r="AR28">
        <v>0.5</v>
      </c>
      <c r="AT28" s="1">
        <v>35489</v>
      </c>
      <c r="AU28">
        <v>1.22</v>
      </c>
      <c r="AV28">
        <v>19970314</v>
      </c>
      <c r="AW28">
        <v>0.5</v>
      </c>
      <c r="AY28" s="1">
        <v>40939</v>
      </c>
      <c r="AZ28">
        <v>0.4</v>
      </c>
      <c r="BA28" t="s">
        <v>302</v>
      </c>
      <c r="BB28" t="s">
        <v>302</v>
      </c>
      <c r="BD28" s="1">
        <v>35489</v>
      </c>
      <c r="BE28">
        <v>0.2</v>
      </c>
      <c r="BF28">
        <v>19970319</v>
      </c>
      <c r="BG28">
        <v>0.3</v>
      </c>
      <c r="BI28" s="1">
        <v>35489</v>
      </c>
      <c r="BJ28">
        <v>0.8</v>
      </c>
      <c r="BK28" t="s">
        <v>302</v>
      </c>
      <c r="BL28" t="s">
        <v>302</v>
      </c>
      <c r="BN28" s="1">
        <v>35489</v>
      </c>
      <c r="BO28">
        <v>99.7</v>
      </c>
      <c r="BP28" t="s">
        <v>302</v>
      </c>
      <c r="BQ28" t="s">
        <v>302</v>
      </c>
      <c r="BS28" s="1">
        <v>37864</v>
      </c>
      <c r="BT28">
        <v>15.54</v>
      </c>
      <c r="BU28">
        <v>20030815</v>
      </c>
      <c r="BV28">
        <v>9.98</v>
      </c>
      <c r="BX28" s="1">
        <v>36403</v>
      </c>
      <c r="BY28">
        <v>56.4</v>
      </c>
      <c r="BZ28" t="s">
        <v>302</v>
      </c>
      <c r="CA28" t="s">
        <v>302</v>
      </c>
      <c r="CC28" s="1">
        <v>42247</v>
      </c>
      <c r="CD28">
        <v>55.7</v>
      </c>
      <c r="CE28">
        <v>20150903</v>
      </c>
      <c r="CF28">
        <v>55.7</v>
      </c>
      <c r="CH28" s="1">
        <v>42247</v>
      </c>
      <c r="CI28">
        <v>56.1</v>
      </c>
      <c r="CJ28">
        <v>20150903</v>
      </c>
      <c r="CK28">
        <v>56.1</v>
      </c>
      <c r="CM28" s="1">
        <v>38929</v>
      </c>
      <c r="CN28">
        <v>11.5</v>
      </c>
      <c r="CO28" t="s">
        <v>302</v>
      </c>
      <c r="CP28" t="s">
        <v>302</v>
      </c>
      <c r="CR28" s="1">
        <v>35489</v>
      </c>
      <c r="CS28">
        <v>56.4</v>
      </c>
      <c r="CT28" t="s">
        <v>302</v>
      </c>
      <c r="CU28" t="s">
        <v>302</v>
      </c>
      <c r="CW28" s="1">
        <v>35489</v>
      </c>
      <c r="CX28">
        <v>-1</v>
      </c>
      <c r="CY28" t="s">
        <v>302</v>
      </c>
      <c r="CZ28" t="s">
        <v>302</v>
      </c>
      <c r="DB28" s="1">
        <v>35489</v>
      </c>
      <c r="DC28">
        <v>16.899999999999999</v>
      </c>
      <c r="DD28">
        <v>19970220</v>
      </c>
      <c r="DE28">
        <v>17.399999999999999</v>
      </c>
      <c r="DG28" s="1">
        <v>37072</v>
      </c>
      <c r="DH28">
        <v>1.6</v>
      </c>
      <c r="DI28" t="s">
        <v>302</v>
      </c>
      <c r="DJ28" t="s">
        <v>302</v>
      </c>
      <c r="DL28" s="1">
        <v>35489</v>
      </c>
      <c r="DM28">
        <v>57.1</v>
      </c>
      <c r="DN28">
        <v>19970228</v>
      </c>
      <c r="DO28">
        <v>56.2</v>
      </c>
      <c r="DQ28" s="1">
        <v>41090</v>
      </c>
      <c r="DR28">
        <v>-0.1</v>
      </c>
      <c r="DS28" t="s">
        <v>302</v>
      </c>
      <c r="DT28" t="s">
        <v>302</v>
      </c>
      <c r="DV28" s="1">
        <v>41274</v>
      </c>
      <c r="DW28">
        <v>1.9</v>
      </c>
      <c r="DX28" t="s">
        <v>302</v>
      </c>
      <c r="DY28" t="s">
        <v>302</v>
      </c>
      <c r="EA28" s="1">
        <v>41274</v>
      </c>
      <c r="EB28">
        <v>2</v>
      </c>
      <c r="EC28" t="s">
        <v>302</v>
      </c>
      <c r="ED28" t="s">
        <v>302</v>
      </c>
      <c r="EF28" s="1">
        <v>34875</v>
      </c>
      <c r="EG28">
        <v>43</v>
      </c>
      <c r="EH28" t="s">
        <v>302</v>
      </c>
      <c r="EI28" t="s">
        <v>302</v>
      </c>
      <c r="EK28" s="1">
        <v>35489</v>
      </c>
      <c r="EL28">
        <v>1.0638000000000001</v>
      </c>
      <c r="EM28" t="s">
        <v>302</v>
      </c>
      <c r="EN28" t="s">
        <v>302</v>
      </c>
      <c r="EP28" s="1">
        <v>35489</v>
      </c>
      <c r="EQ28">
        <v>0.2</v>
      </c>
      <c r="ER28" t="s">
        <v>302</v>
      </c>
      <c r="ES28" t="s">
        <v>302</v>
      </c>
      <c r="EU28" s="1">
        <v>36191</v>
      </c>
      <c r="EV28">
        <v>53</v>
      </c>
      <c r="EW28" t="s">
        <v>302</v>
      </c>
      <c r="EX28" t="s">
        <v>302</v>
      </c>
      <c r="EZ28" s="1">
        <v>36860</v>
      </c>
      <c r="FA28">
        <v>45</v>
      </c>
      <c r="FB28" t="s">
        <v>302</v>
      </c>
      <c r="FC28" t="s">
        <v>302</v>
      </c>
      <c r="FE28" s="1">
        <v>39599</v>
      </c>
      <c r="FF28">
        <v>0.5</v>
      </c>
      <c r="FG28" t="s">
        <v>302</v>
      </c>
      <c r="FH28" t="s">
        <v>302</v>
      </c>
      <c r="FJ28" s="1">
        <v>39933</v>
      </c>
      <c r="FK28">
        <v>3.4</v>
      </c>
      <c r="FL28" t="s">
        <v>302</v>
      </c>
      <c r="FM28" t="s">
        <v>302</v>
      </c>
      <c r="FO28" s="1"/>
      <c r="FT28" s="1">
        <v>37864</v>
      </c>
      <c r="FU28">
        <v>6</v>
      </c>
      <c r="FV28" t="s">
        <v>302</v>
      </c>
      <c r="FW28" t="s">
        <v>302</v>
      </c>
      <c r="FY28" s="1">
        <v>35489</v>
      </c>
      <c r="FZ28">
        <v>59.1</v>
      </c>
      <c r="GA28" t="s">
        <v>302</v>
      </c>
      <c r="GB28" t="s">
        <v>302</v>
      </c>
      <c r="GD28" s="1">
        <v>35489</v>
      </c>
      <c r="GE28">
        <v>0.72499999999999998</v>
      </c>
      <c r="GF28" t="s">
        <v>302</v>
      </c>
      <c r="GG28" t="s">
        <v>302</v>
      </c>
      <c r="GI28" s="1">
        <v>37680</v>
      </c>
      <c r="GJ28">
        <v>-68.8</v>
      </c>
      <c r="GK28" t="s">
        <v>302</v>
      </c>
      <c r="GL28" t="s">
        <v>302</v>
      </c>
      <c r="GN28" s="1">
        <v>35489</v>
      </c>
      <c r="GO28">
        <v>56.4</v>
      </c>
      <c r="GP28" t="s">
        <v>302</v>
      </c>
      <c r="GQ28" t="s">
        <v>302</v>
      </c>
      <c r="GX28" s="1">
        <v>35489</v>
      </c>
      <c r="GY28">
        <v>3.3</v>
      </c>
      <c r="GZ28">
        <v>19970402</v>
      </c>
      <c r="HA28">
        <v>0.8</v>
      </c>
      <c r="HC28" s="1">
        <v>35489</v>
      </c>
      <c r="HD28">
        <v>4.5</v>
      </c>
      <c r="HE28" t="s">
        <v>302</v>
      </c>
      <c r="HF28" t="s">
        <v>302</v>
      </c>
      <c r="HH28" s="1">
        <v>35489</v>
      </c>
      <c r="HI28" s="1">
        <v>5.2</v>
      </c>
      <c r="HJ28" t="s">
        <v>302</v>
      </c>
      <c r="HK28" t="s">
        <v>302</v>
      </c>
      <c r="HM28" s="1">
        <v>35489</v>
      </c>
      <c r="HN28">
        <v>4</v>
      </c>
      <c r="HO28" t="s">
        <v>302</v>
      </c>
      <c r="HP28" t="s">
        <v>302</v>
      </c>
      <c r="HR28" s="1">
        <v>35489</v>
      </c>
      <c r="HS28" s="1">
        <v>0.1</v>
      </c>
      <c r="HT28">
        <v>19970408</v>
      </c>
      <c r="HU28">
        <v>0</v>
      </c>
      <c r="HW28" s="1">
        <v>35489</v>
      </c>
      <c r="HX28">
        <v>15</v>
      </c>
      <c r="HY28" t="s">
        <v>302</v>
      </c>
      <c r="HZ28" t="s">
        <v>302</v>
      </c>
      <c r="IB28" s="1">
        <v>35489</v>
      </c>
      <c r="IC28" s="1">
        <v>12.9</v>
      </c>
      <c r="ID28" t="s">
        <v>302</v>
      </c>
      <c r="IE28" t="s">
        <v>302</v>
      </c>
      <c r="IG28" s="1">
        <v>35489</v>
      </c>
      <c r="IH28">
        <v>4.5999999999999996</v>
      </c>
      <c r="II28" t="s">
        <v>302</v>
      </c>
      <c r="IJ28" t="s">
        <v>302</v>
      </c>
      <c r="IL28" s="1">
        <v>35489</v>
      </c>
      <c r="IM28" s="1">
        <v>1486</v>
      </c>
      <c r="IN28" t="s">
        <v>302</v>
      </c>
      <c r="IO28" t="s">
        <v>302</v>
      </c>
      <c r="IQ28" s="1">
        <v>35489</v>
      </c>
      <c r="IR28">
        <v>0.3</v>
      </c>
      <c r="IS28" t="s">
        <v>302</v>
      </c>
      <c r="IT28" t="s">
        <v>302</v>
      </c>
      <c r="IV28" s="1">
        <v>36950</v>
      </c>
      <c r="IW28">
        <v>5.23</v>
      </c>
      <c r="IX28" t="s">
        <v>302</v>
      </c>
      <c r="IY28" t="s">
        <v>302</v>
      </c>
      <c r="JA28" s="1">
        <v>35489</v>
      </c>
      <c r="JB28">
        <v>801</v>
      </c>
      <c r="JC28" t="s">
        <v>302</v>
      </c>
      <c r="JD28" t="s">
        <v>302</v>
      </c>
      <c r="JF28" s="1">
        <v>35489</v>
      </c>
      <c r="JG28">
        <v>1486</v>
      </c>
      <c r="JH28" t="s">
        <v>302</v>
      </c>
      <c r="JI28" t="s">
        <v>302</v>
      </c>
      <c r="JK28" s="1">
        <v>41943</v>
      </c>
      <c r="JL28">
        <v>0</v>
      </c>
      <c r="JM28">
        <v>20141029</v>
      </c>
      <c r="JN28">
        <v>0</v>
      </c>
      <c r="JP28" s="1">
        <v>34880</v>
      </c>
      <c r="JQ28">
        <v>5.4</v>
      </c>
      <c r="JR28" t="s">
        <v>302</v>
      </c>
      <c r="JS28" t="s">
        <v>302</v>
      </c>
      <c r="JU28" s="1">
        <v>37711</v>
      </c>
      <c r="JV28">
        <v>4.63</v>
      </c>
      <c r="JW28" t="s">
        <v>302</v>
      </c>
      <c r="JX28" t="s">
        <v>302</v>
      </c>
      <c r="JZ28" s="1">
        <v>37680</v>
      </c>
      <c r="KA28" s="1">
        <v>12.5</v>
      </c>
      <c r="KB28" t="s">
        <v>302</v>
      </c>
      <c r="KC28" t="s">
        <v>302</v>
      </c>
      <c r="KE28" s="1">
        <v>37315</v>
      </c>
      <c r="KF28">
        <v>121.06</v>
      </c>
      <c r="KG28" t="s">
        <v>302</v>
      </c>
      <c r="KH28" t="s">
        <v>302</v>
      </c>
      <c r="KJ28" s="1">
        <v>36981</v>
      </c>
      <c r="KK28" s="1">
        <v>4.21</v>
      </c>
      <c r="KL28" t="s">
        <v>302</v>
      </c>
      <c r="KM28" t="s">
        <v>302</v>
      </c>
      <c r="KO28" s="1">
        <v>35489</v>
      </c>
      <c r="KP28">
        <v>3.4859999999999998</v>
      </c>
      <c r="KQ28">
        <v>19970407</v>
      </c>
      <c r="KR28">
        <v>6.7</v>
      </c>
      <c r="KT28" s="1">
        <v>38046</v>
      </c>
      <c r="KU28" s="1">
        <v>54.7</v>
      </c>
      <c r="KV28" t="s">
        <v>302</v>
      </c>
      <c r="KW28" t="s">
        <v>302</v>
      </c>
      <c r="KY28" s="1">
        <v>41943</v>
      </c>
      <c r="KZ28">
        <v>0</v>
      </c>
      <c r="LA28">
        <v>20141029</v>
      </c>
      <c r="LB28">
        <v>0</v>
      </c>
      <c r="LD28" s="1">
        <v>35489</v>
      </c>
      <c r="LE28" s="1">
        <v>0.3</v>
      </c>
      <c r="LF28" t="s">
        <v>302</v>
      </c>
      <c r="LG28" t="s">
        <v>302</v>
      </c>
      <c r="LN28" s="1"/>
      <c r="LO28" s="1"/>
      <c r="LX28" s="1"/>
      <c r="LY28" s="1"/>
      <c r="MH28" s="1"/>
      <c r="MI28" s="1"/>
      <c r="MR28" s="1"/>
      <c r="MS28" s="1"/>
      <c r="MW28" s="1"/>
      <c r="NC28" s="1"/>
      <c r="NG28" s="1"/>
      <c r="NM28" s="1"/>
      <c r="NQ28" s="1"/>
      <c r="NW28" s="1"/>
      <c r="OA28" s="1"/>
      <c r="OB28" s="1"/>
      <c r="OK28" s="1"/>
      <c r="OL28" s="1"/>
      <c r="OU28" s="1"/>
      <c r="PE28" s="1"/>
      <c r="PO28" s="1"/>
      <c r="PY28" s="1"/>
      <c r="QI28" s="1"/>
    </row>
    <row r="29" spans="1:451" x14ac:dyDescent="0.25">
      <c r="A29" s="1">
        <v>35520</v>
      </c>
      <c r="B29">
        <v>5.2</v>
      </c>
      <c r="C29">
        <v>19970404</v>
      </c>
      <c r="D29">
        <v>5.2</v>
      </c>
      <c r="F29" s="1">
        <v>35520</v>
      </c>
      <c r="G29">
        <v>53.8</v>
      </c>
      <c r="H29">
        <v>19970401</v>
      </c>
      <c r="I29">
        <v>55</v>
      </c>
      <c r="K29" s="1">
        <v>35520</v>
      </c>
      <c r="L29">
        <v>118.54</v>
      </c>
      <c r="M29">
        <v>19970325</v>
      </c>
      <c r="N29">
        <v>118.5</v>
      </c>
      <c r="P29" s="1">
        <v>41851</v>
      </c>
      <c r="Q29">
        <v>55.8</v>
      </c>
      <c r="R29">
        <v>20140801</v>
      </c>
      <c r="S29">
        <v>55.8</v>
      </c>
      <c r="U29" s="1">
        <v>35520</v>
      </c>
      <c r="V29">
        <v>0.4</v>
      </c>
      <c r="W29">
        <v>19970502</v>
      </c>
      <c r="X29">
        <v>0.1</v>
      </c>
      <c r="Z29" s="1">
        <v>35520</v>
      </c>
      <c r="AA29">
        <v>53.8</v>
      </c>
      <c r="AB29">
        <v>19970401</v>
      </c>
      <c r="AC29">
        <v>55</v>
      </c>
      <c r="AE29" s="1">
        <v>35520</v>
      </c>
      <c r="AF29">
        <v>118.54</v>
      </c>
      <c r="AG29">
        <v>19970325</v>
      </c>
      <c r="AH29">
        <v>118.5</v>
      </c>
      <c r="AJ29" s="1">
        <v>41851</v>
      </c>
      <c r="AK29">
        <v>55.8</v>
      </c>
      <c r="AL29">
        <v>20140801</v>
      </c>
      <c r="AM29">
        <v>55.8</v>
      </c>
      <c r="AO29" s="1">
        <v>35520</v>
      </c>
      <c r="AP29">
        <v>0.4</v>
      </c>
      <c r="AQ29">
        <v>19970502</v>
      </c>
      <c r="AR29">
        <v>0.1</v>
      </c>
      <c r="AT29" s="1">
        <v>35520</v>
      </c>
      <c r="AU29">
        <v>0.7</v>
      </c>
      <c r="AV29">
        <v>19970416</v>
      </c>
      <c r="AW29">
        <v>0.9</v>
      </c>
      <c r="AY29" s="1">
        <v>40968</v>
      </c>
      <c r="AZ29">
        <v>0.3</v>
      </c>
      <c r="BA29" t="s">
        <v>302</v>
      </c>
      <c r="BB29" t="s">
        <v>302</v>
      </c>
      <c r="BD29" s="1">
        <v>35520</v>
      </c>
      <c r="BE29">
        <v>0.1</v>
      </c>
      <c r="BF29">
        <v>19970415</v>
      </c>
      <c r="BG29">
        <v>0.1</v>
      </c>
      <c r="BI29" s="1">
        <v>35520</v>
      </c>
      <c r="BJ29">
        <v>0.3</v>
      </c>
      <c r="BK29" t="s">
        <v>302</v>
      </c>
      <c r="BL29" t="s">
        <v>302</v>
      </c>
      <c r="BN29" s="1">
        <v>35520</v>
      </c>
      <c r="BO29">
        <v>100</v>
      </c>
      <c r="BP29" t="s">
        <v>302</v>
      </c>
      <c r="BQ29" t="s">
        <v>302</v>
      </c>
      <c r="BS29" s="1">
        <v>37894</v>
      </c>
      <c r="BT29">
        <v>20.37</v>
      </c>
      <c r="BU29">
        <v>20030915</v>
      </c>
      <c r="BV29">
        <v>18.350000000000001</v>
      </c>
      <c r="BX29" s="1">
        <v>36433</v>
      </c>
      <c r="BY29">
        <v>56.2</v>
      </c>
      <c r="BZ29" t="s">
        <v>302</v>
      </c>
      <c r="CA29" t="s">
        <v>302</v>
      </c>
      <c r="CC29" s="1">
        <v>42277</v>
      </c>
      <c r="CD29">
        <v>55</v>
      </c>
      <c r="CE29">
        <v>20151005</v>
      </c>
      <c r="CF29">
        <v>55</v>
      </c>
      <c r="CH29" s="1">
        <v>42277</v>
      </c>
      <c r="CI29">
        <v>55.1</v>
      </c>
      <c r="CJ29">
        <v>20151005</v>
      </c>
      <c r="CK29">
        <v>55.1</v>
      </c>
      <c r="CM29" s="1">
        <v>38960</v>
      </c>
      <c r="CN29">
        <v>10.8</v>
      </c>
      <c r="CO29" t="s">
        <v>302</v>
      </c>
      <c r="CP29" t="s">
        <v>302</v>
      </c>
      <c r="CR29" s="1">
        <v>35520</v>
      </c>
      <c r="CS29">
        <v>51.1</v>
      </c>
      <c r="CT29" t="s">
        <v>302</v>
      </c>
      <c r="CU29" t="s">
        <v>302</v>
      </c>
      <c r="CW29" s="1">
        <v>35520</v>
      </c>
      <c r="CX29">
        <v>9</v>
      </c>
      <c r="CY29" t="s">
        <v>302</v>
      </c>
      <c r="CZ29" t="s">
        <v>302</v>
      </c>
      <c r="DB29" s="1">
        <v>35520</v>
      </c>
      <c r="DC29">
        <v>13.4</v>
      </c>
      <c r="DD29">
        <v>19970320</v>
      </c>
      <c r="DE29">
        <v>21.1</v>
      </c>
      <c r="DG29" s="1">
        <v>37164</v>
      </c>
      <c r="DH29">
        <v>1.1000000000000001</v>
      </c>
      <c r="DI29" t="s">
        <v>302</v>
      </c>
      <c r="DJ29" t="s">
        <v>302</v>
      </c>
      <c r="DL29" s="1">
        <v>35520</v>
      </c>
      <c r="DM29">
        <v>57.6</v>
      </c>
      <c r="DN29">
        <v>19970331</v>
      </c>
      <c r="DO29">
        <v>57.5</v>
      </c>
      <c r="DQ29" s="1">
        <v>41121</v>
      </c>
      <c r="DR29">
        <v>-0.1</v>
      </c>
      <c r="DS29" t="s">
        <v>302</v>
      </c>
      <c r="DT29" t="s">
        <v>302</v>
      </c>
      <c r="DV29" s="1">
        <v>41305</v>
      </c>
      <c r="DW29">
        <v>1.6</v>
      </c>
      <c r="DX29" t="s">
        <v>302</v>
      </c>
      <c r="DY29" t="s">
        <v>302</v>
      </c>
      <c r="EA29" s="1">
        <v>41305</v>
      </c>
      <c r="EB29">
        <v>1.7</v>
      </c>
      <c r="EC29" t="s">
        <v>302</v>
      </c>
      <c r="ED29" t="s">
        <v>302</v>
      </c>
      <c r="EF29" s="1">
        <v>34882</v>
      </c>
      <c r="EG29">
        <v>42</v>
      </c>
      <c r="EH29" t="s">
        <v>302</v>
      </c>
      <c r="EI29" t="s">
        <v>302</v>
      </c>
      <c r="EK29" s="1">
        <v>35520</v>
      </c>
      <c r="EL29">
        <v>0.53580000000000005</v>
      </c>
      <c r="EM29" t="s">
        <v>302</v>
      </c>
      <c r="EN29" t="s">
        <v>302</v>
      </c>
      <c r="EP29" s="1">
        <v>35520</v>
      </c>
      <c r="EQ29">
        <v>0.24</v>
      </c>
      <c r="ER29" t="s">
        <v>302</v>
      </c>
      <c r="ES29" t="s">
        <v>302</v>
      </c>
      <c r="EU29" s="1">
        <v>36311</v>
      </c>
      <c r="EV29">
        <v>48.5</v>
      </c>
      <c r="EW29" t="s">
        <v>302</v>
      </c>
      <c r="EX29" t="s">
        <v>302</v>
      </c>
      <c r="EZ29" s="1">
        <v>36891</v>
      </c>
      <c r="FA29">
        <v>42</v>
      </c>
      <c r="FB29" t="s">
        <v>302</v>
      </c>
      <c r="FC29" t="s">
        <v>302</v>
      </c>
      <c r="FE29" s="1">
        <v>39629</v>
      </c>
      <c r="FF29">
        <v>0.2</v>
      </c>
      <c r="FG29" t="s">
        <v>302</v>
      </c>
      <c r="FH29" t="s">
        <v>302</v>
      </c>
      <c r="FJ29" s="1">
        <v>39964</v>
      </c>
      <c r="FK29">
        <v>2.9</v>
      </c>
      <c r="FL29" t="s">
        <v>302</v>
      </c>
      <c r="FM29" t="s">
        <v>302</v>
      </c>
      <c r="FO29" s="1"/>
      <c r="FT29" s="1">
        <v>37894</v>
      </c>
      <c r="FU29">
        <v>14</v>
      </c>
      <c r="FV29" t="s">
        <v>302</v>
      </c>
      <c r="FW29" t="s">
        <v>302</v>
      </c>
      <c r="FY29" s="1">
        <v>35520</v>
      </c>
      <c r="FZ29">
        <v>55.6</v>
      </c>
      <c r="GA29" t="s">
        <v>302</v>
      </c>
      <c r="GB29" t="s">
        <v>302</v>
      </c>
      <c r="GD29" s="1">
        <v>35520</v>
      </c>
      <c r="GE29">
        <v>0.67800000000000005</v>
      </c>
      <c r="GF29" t="s">
        <v>302</v>
      </c>
      <c r="GG29" t="s">
        <v>302</v>
      </c>
      <c r="GI29" s="1">
        <v>37711</v>
      </c>
      <c r="GJ29">
        <v>-79.599999999999994</v>
      </c>
      <c r="GK29" t="s">
        <v>302</v>
      </c>
      <c r="GL29" t="s">
        <v>302</v>
      </c>
      <c r="GN29" s="1">
        <v>35520</v>
      </c>
      <c r="GO29">
        <v>51.1</v>
      </c>
      <c r="GP29" t="s">
        <v>302</v>
      </c>
      <c r="GQ29" t="s">
        <v>302</v>
      </c>
      <c r="GX29" s="1">
        <v>35520</v>
      </c>
      <c r="GY29">
        <v>-1</v>
      </c>
      <c r="GZ29">
        <v>19970506</v>
      </c>
      <c r="HA29">
        <v>-1.6</v>
      </c>
      <c r="HC29" s="1">
        <v>35520</v>
      </c>
      <c r="HD29">
        <v>-0.2</v>
      </c>
      <c r="HE29" t="s">
        <v>302</v>
      </c>
      <c r="HF29" t="s">
        <v>302</v>
      </c>
      <c r="HH29" s="1">
        <v>35520</v>
      </c>
      <c r="HI29" s="1">
        <v>-1.6</v>
      </c>
      <c r="HJ29" t="s">
        <v>302</v>
      </c>
      <c r="HK29" t="s">
        <v>302</v>
      </c>
      <c r="HM29" s="1">
        <v>35520</v>
      </c>
      <c r="HN29">
        <v>-0.2</v>
      </c>
      <c r="HO29" t="s">
        <v>302</v>
      </c>
      <c r="HP29" t="s">
        <v>302</v>
      </c>
      <c r="HR29" s="1">
        <v>35520</v>
      </c>
      <c r="HS29" s="1">
        <v>0.6</v>
      </c>
      <c r="HT29">
        <v>19970507</v>
      </c>
      <c r="HU29">
        <v>0.7</v>
      </c>
      <c r="HW29" s="1">
        <v>35520</v>
      </c>
      <c r="HX29">
        <v>15.5</v>
      </c>
      <c r="HY29" t="s">
        <v>302</v>
      </c>
      <c r="HZ29" t="s">
        <v>302</v>
      </c>
      <c r="IB29" s="1">
        <v>35520</v>
      </c>
      <c r="IC29" s="1">
        <v>13.3</v>
      </c>
      <c r="ID29" t="s">
        <v>302</v>
      </c>
      <c r="IE29" t="s">
        <v>302</v>
      </c>
      <c r="IG29" s="1">
        <v>35520</v>
      </c>
      <c r="IH29">
        <v>-0.6</v>
      </c>
      <c r="II29" t="s">
        <v>302</v>
      </c>
      <c r="IJ29" t="s">
        <v>302</v>
      </c>
      <c r="IL29" s="1">
        <v>35520</v>
      </c>
      <c r="IM29" s="1">
        <v>1457</v>
      </c>
      <c r="IN29" t="s">
        <v>302</v>
      </c>
      <c r="IO29" t="s">
        <v>302</v>
      </c>
      <c r="IQ29" s="1">
        <v>35520</v>
      </c>
      <c r="IR29">
        <v>0</v>
      </c>
      <c r="IS29" t="s">
        <v>302</v>
      </c>
      <c r="IT29" t="s">
        <v>302</v>
      </c>
      <c r="IV29" s="1">
        <v>36981</v>
      </c>
      <c r="IW29">
        <v>5.45</v>
      </c>
      <c r="IX29" t="s">
        <v>302</v>
      </c>
      <c r="IY29" t="s">
        <v>302</v>
      </c>
      <c r="JA29" s="1">
        <v>35520</v>
      </c>
      <c r="JB29">
        <v>831</v>
      </c>
      <c r="JC29" t="s">
        <v>302</v>
      </c>
      <c r="JD29" t="s">
        <v>302</v>
      </c>
      <c r="JF29" s="1">
        <v>35520</v>
      </c>
      <c r="JG29">
        <v>1457</v>
      </c>
      <c r="JH29" t="s">
        <v>302</v>
      </c>
      <c r="JI29" t="s">
        <v>302</v>
      </c>
      <c r="JP29" s="1">
        <v>34887</v>
      </c>
      <c r="JQ29">
        <v>-12.5</v>
      </c>
      <c r="JR29" t="s">
        <v>302</v>
      </c>
      <c r="JS29" t="s">
        <v>302</v>
      </c>
      <c r="JU29" s="1">
        <v>37741</v>
      </c>
      <c r="JV29">
        <v>1.54</v>
      </c>
      <c r="JW29" t="s">
        <v>302</v>
      </c>
      <c r="JX29" t="s">
        <v>302</v>
      </c>
      <c r="JZ29" s="1">
        <v>37711</v>
      </c>
      <c r="KA29" s="1">
        <v>12.18</v>
      </c>
      <c r="KB29" t="s">
        <v>302</v>
      </c>
      <c r="KC29" t="s">
        <v>302</v>
      </c>
      <c r="KE29" s="1">
        <v>37346</v>
      </c>
      <c r="KF29">
        <v>122.3</v>
      </c>
      <c r="KG29" t="s">
        <v>302</v>
      </c>
      <c r="KH29" t="s">
        <v>302</v>
      </c>
      <c r="KJ29" s="1">
        <v>37011</v>
      </c>
      <c r="KK29" s="1">
        <v>-2.39</v>
      </c>
      <c r="KL29" t="s">
        <v>302</v>
      </c>
      <c r="KM29" t="s">
        <v>302</v>
      </c>
      <c r="KO29" s="1">
        <v>35520</v>
      </c>
      <c r="KP29">
        <v>2.2959999999999998</v>
      </c>
      <c r="KQ29">
        <v>19970507</v>
      </c>
      <c r="KR29">
        <v>2</v>
      </c>
      <c r="KT29" s="1">
        <v>38077</v>
      </c>
      <c r="KU29" s="1">
        <v>56.1</v>
      </c>
      <c r="KV29" t="s">
        <v>302</v>
      </c>
      <c r="KW29" t="s">
        <v>302</v>
      </c>
      <c r="LD29" s="1">
        <v>35520</v>
      </c>
      <c r="LE29" s="1">
        <v>0.4</v>
      </c>
      <c r="LF29" t="s">
        <v>302</v>
      </c>
      <c r="LG29" t="s">
        <v>302</v>
      </c>
      <c r="LN29" s="1"/>
      <c r="LO29" s="1"/>
      <c r="LX29" s="1"/>
      <c r="LY29" s="1"/>
      <c r="MH29" s="1"/>
      <c r="MI29" s="1"/>
      <c r="MR29" s="1"/>
      <c r="MS29" s="1"/>
      <c r="MW29" s="1"/>
      <c r="NC29" s="1"/>
      <c r="NG29" s="1"/>
      <c r="NM29" s="1"/>
      <c r="NQ29" s="1"/>
      <c r="NW29" s="1"/>
      <c r="OA29" s="1"/>
      <c r="OB29" s="1"/>
      <c r="OK29" s="1"/>
      <c r="OL29" s="1"/>
      <c r="OU29" s="1"/>
      <c r="PE29" s="1"/>
      <c r="PO29" s="1"/>
      <c r="PY29" s="1"/>
      <c r="QI29" s="1"/>
    </row>
    <row r="30" spans="1:451" x14ac:dyDescent="0.25">
      <c r="A30" s="1">
        <v>35550</v>
      </c>
      <c r="B30">
        <v>5.0999999999999996</v>
      </c>
      <c r="C30">
        <v>19970502</v>
      </c>
      <c r="D30">
        <v>4.9000000000000004</v>
      </c>
      <c r="F30" s="1">
        <v>35550</v>
      </c>
      <c r="G30">
        <v>53.7</v>
      </c>
      <c r="H30">
        <v>19970501</v>
      </c>
      <c r="I30">
        <v>54.2</v>
      </c>
      <c r="K30" s="1">
        <v>35550</v>
      </c>
      <c r="L30">
        <v>118.52</v>
      </c>
      <c r="M30">
        <v>19970429</v>
      </c>
      <c r="N30">
        <v>116.8</v>
      </c>
      <c r="P30" s="1">
        <v>41882</v>
      </c>
      <c r="Q30">
        <v>57.9</v>
      </c>
      <c r="R30">
        <v>20140902</v>
      </c>
      <c r="S30">
        <v>57.9</v>
      </c>
      <c r="U30" s="1">
        <v>35550</v>
      </c>
      <c r="V30">
        <v>0.1</v>
      </c>
      <c r="W30">
        <v>19970603</v>
      </c>
      <c r="X30">
        <v>-0.1</v>
      </c>
      <c r="Z30" s="1">
        <v>35550</v>
      </c>
      <c r="AA30">
        <v>53.7</v>
      </c>
      <c r="AB30">
        <v>19970501</v>
      </c>
      <c r="AC30">
        <v>54.2</v>
      </c>
      <c r="AE30" s="1">
        <v>35550</v>
      </c>
      <c r="AF30">
        <v>118.52</v>
      </c>
      <c r="AG30">
        <v>19970429</v>
      </c>
      <c r="AH30">
        <v>116.8</v>
      </c>
      <c r="AJ30" s="1">
        <v>41882</v>
      </c>
      <c r="AK30">
        <v>57.9</v>
      </c>
      <c r="AL30">
        <v>20140902</v>
      </c>
      <c r="AM30">
        <v>57.9</v>
      </c>
      <c r="AO30" s="1">
        <v>35550</v>
      </c>
      <c r="AP30">
        <v>0.1</v>
      </c>
      <c r="AQ30">
        <v>19970603</v>
      </c>
      <c r="AR30">
        <v>-0.1</v>
      </c>
      <c r="AT30" s="1">
        <v>35550</v>
      </c>
      <c r="AU30">
        <v>0.06</v>
      </c>
      <c r="AV30">
        <v>19970515</v>
      </c>
      <c r="AW30">
        <v>0</v>
      </c>
      <c r="AY30" s="1">
        <v>40999</v>
      </c>
      <c r="AZ30">
        <v>0.2</v>
      </c>
      <c r="BA30" t="s">
        <v>302</v>
      </c>
      <c r="BB30" t="s">
        <v>302</v>
      </c>
      <c r="BD30" s="1">
        <v>35550</v>
      </c>
      <c r="BE30">
        <v>0.1</v>
      </c>
      <c r="BF30">
        <v>19970515</v>
      </c>
      <c r="BG30">
        <v>0.1</v>
      </c>
      <c r="BI30" s="1">
        <v>35550</v>
      </c>
      <c r="BJ30">
        <v>-0.7</v>
      </c>
      <c r="BK30" t="s">
        <v>302</v>
      </c>
      <c r="BL30" t="s">
        <v>302</v>
      </c>
      <c r="BN30" s="1">
        <v>35550</v>
      </c>
      <c r="BO30">
        <v>101.4</v>
      </c>
      <c r="BP30" t="s">
        <v>302</v>
      </c>
      <c r="BQ30" t="s">
        <v>302</v>
      </c>
      <c r="BS30" s="1">
        <v>37925</v>
      </c>
      <c r="BT30">
        <v>36.78</v>
      </c>
      <c r="BU30">
        <v>20031015</v>
      </c>
      <c r="BV30">
        <v>33.700000000000003</v>
      </c>
      <c r="BX30" s="1">
        <v>36464</v>
      </c>
      <c r="BY30">
        <v>57.6</v>
      </c>
      <c r="BZ30" t="s">
        <v>302</v>
      </c>
      <c r="CA30" t="s">
        <v>302</v>
      </c>
      <c r="CC30" s="1">
        <v>42308</v>
      </c>
      <c r="CD30">
        <v>55</v>
      </c>
      <c r="CE30">
        <v>20151104</v>
      </c>
      <c r="CF30">
        <v>55</v>
      </c>
      <c r="CH30" s="1">
        <v>42308</v>
      </c>
      <c r="CI30">
        <v>54.8</v>
      </c>
      <c r="CJ30">
        <v>20151104</v>
      </c>
      <c r="CK30">
        <v>54.8</v>
      </c>
      <c r="CM30" s="1">
        <v>38990</v>
      </c>
      <c r="CN30">
        <v>13.6</v>
      </c>
      <c r="CO30" t="s">
        <v>302</v>
      </c>
      <c r="CP30" t="s">
        <v>302</v>
      </c>
      <c r="CR30" s="1">
        <v>35550</v>
      </c>
      <c r="CS30">
        <v>50.3</v>
      </c>
      <c r="CT30" t="s">
        <v>302</v>
      </c>
      <c r="CU30" t="s">
        <v>302</v>
      </c>
      <c r="CW30" s="1">
        <v>35550</v>
      </c>
      <c r="CX30">
        <v>12</v>
      </c>
      <c r="CY30" t="s">
        <v>302</v>
      </c>
      <c r="CZ30" t="s">
        <v>302</v>
      </c>
      <c r="DB30" s="1">
        <v>35550</v>
      </c>
      <c r="DC30">
        <v>6.5</v>
      </c>
      <c r="DD30">
        <v>19970417</v>
      </c>
      <c r="DE30">
        <v>5.7</v>
      </c>
      <c r="DG30" s="1">
        <v>37256</v>
      </c>
      <c r="DH30">
        <v>2</v>
      </c>
      <c r="DI30" t="s">
        <v>302</v>
      </c>
      <c r="DJ30" t="s">
        <v>302</v>
      </c>
      <c r="DL30" s="1">
        <v>35550</v>
      </c>
      <c r="DM30">
        <v>57</v>
      </c>
      <c r="DN30">
        <v>19970430</v>
      </c>
      <c r="DO30">
        <v>57.2</v>
      </c>
      <c r="DQ30" s="1">
        <v>41152</v>
      </c>
      <c r="DR30">
        <v>-0.1</v>
      </c>
      <c r="DS30" t="s">
        <v>302</v>
      </c>
      <c r="DT30" t="s">
        <v>302</v>
      </c>
      <c r="DV30" s="1">
        <v>41333</v>
      </c>
      <c r="DW30">
        <v>1.6</v>
      </c>
      <c r="DX30" t="s">
        <v>302</v>
      </c>
      <c r="DY30" t="s">
        <v>302</v>
      </c>
      <c r="EA30" s="1">
        <v>41333</v>
      </c>
      <c r="EB30">
        <v>1.4</v>
      </c>
      <c r="EC30" t="s">
        <v>302</v>
      </c>
      <c r="ED30" t="s">
        <v>302</v>
      </c>
      <c r="EF30" s="1">
        <v>34889</v>
      </c>
      <c r="EG30">
        <v>41</v>
      </c>
      <c r="EH30" t="s">
        <v>302</v>
      </c>
      <c r="EI30" t="s">
        <v>302</v>
      </c>
      <c r="EK30" s="1">
        <v>35550</v>
      </c>
      <c r="EL30">
        <v>0.14399999999999999</v>
      </c>
      <c r="EM30" t="s">
        <v>302</v>
      </c>
      <c r="EN30" t="s">
        <v>302</v>
      </c>
      <c r="EP30" s="1">
        <v>35550</v>
      </c>
      <c r="EQ30">
        <v>0.19</v>
      </c>
      <c r="ER30" t="s">
        <v>302</v>
      </c>
      <c r="ES30" t="s">
        <v>302</v>
      </c>
      <c r="EU30" s="1">
        <v>36433</v>
      </c>
      <c r="EV30">
        <v>49</v>
      </c>
      <c r="EW30" t="s">
        <v>302</v>
      </c>
      <c r="EX30" t="s">
        <v>302</v>
      </c>
      <c r="EZ30" s="1">
        <v>36922</v>
      </c>
      <c r="FA30">
        <v>45</v>
      </c>
      <c r="FB30" t="s">
        <v>302</v>
      </c>
      <c r="FC30" t="s">
        <v>302</v>
      </c>
      <c r="FE30" s="1">
        <v>39660</v>
      </c>
      <c r="FF30">
        <v>0.4</v>
      </c>
      <c r="FG30" t="s">
        <v>302</v>
      </c>
      <c r="FH30" t="s">
        <v>302</v>
      </c>
      <c r="FJ30" s="1">
        <v>39994</v>
      </c>
      <c r="FK30">
        <v>2.9</v>
      </c>
      <c r="FL30" t="s">
        <v>302</v>
      </c>
      <c r="FM30" t="s">
        <v>302</v>
      </c>
      <c r="FO30" s="1"/>
      <c r="FT30" s="1">
        <v>37925</v>
      </c>
      <c r="FU30">
        <v>13</v>
      </c>
      <c r="FV30" t="s">
        <v>302</v>
      </c>
      <c r="FW30" t="s">
        <v>302</v>
      </c>
      <c r="FY30" s="1">
        <v>35550</v>
      </c>
      <c r="FZ30">
        <v>56.2</v>
      </c>
      <c r="GA30" t="s">
        <v>302</v>
      </c>
      <c r="GB30" t="s">
        <v>302</v>
      </c>
      <c r="GD30" s="1">
        <v>35550</v>
      </c>
      <c r="GE30">
        <v>-0.58299999999999996</v>
      </c>
      <c r="GF30" t="s">
        <v>302</v>
      </c>
      <c r="GG30" t="s">
        <v>302</v>
      </c>
      <c r="GI30" s="1">
        <v>37741</v>
      </c>
      <c r="GJ30">
        <v>-69.900000000000006</v>
      </c>
      <c r="GK30" t="s">
        <v>302</v>
      </c>
      <c r="GL30" t="s">
        <v>302</v>
      </c>
      <c r="GN30" s="1">
        <v>35550</v>
      </c>
      <c r="GO30">
        <v>50.3</v>
      </c>
      <c r="GP30" t="s">
        <v>302</v>
      </c>
      <c r="GQ30" t="s">
        <v>302</v>
      </c>
      <c r="GX30" s="1">
        <v>35550</v>
      </c>
      <c r="GY30">
        <v>2</v>
      </c>
      <c r="GZ30">
        <v>19970604</v>
      </c>
      <c r="HA30">
        <v>1.2</v>
      </c>
      <c r="HC30" s="1">
        <v>35550</v>
      </c>
      <c r="HD30">
        <v>1.6</v>
      </c>
      <c r="HE30" t="s">
        <v>302</v>
      </c>
      <c r="HF30" t="s">
        <v>302</v>
      </c>
      <c r="HH30" s="1">
        <v>35550</v>
      </c>
      <c r="HI30" s="1">
        <v>3.9</v>
      </c>
      <c r="HJ30" t="s">
        <v>302</v>
      </c>
      <c r="HK30" t="s">
        <v>302</v>
      </c>
      <c r="HM30" s="1">
        <v>35550</v>
      </c>
      <c r="HN30">
        <v>2.2000000000000002</v>
      </c>
      <c r="HO30" t="s">
        <v>302</v>
      </c>
      <c r="HP30" t="s">
        <v>302</v>
      </c>
      <c r="HR30" s="1">
        <v>35550</v>
      </c>
      <c r="HS30" s="1">
        <v>0.1</v>
      </c>
      <c r="HT30">
        <v>19970606</v>
      </c>
      <c r="HU30">
        <v>-0.7</v>
      </c>
      <c r="HW30" s="1">
        <v>35550</v>
      </c>
      <c r="HX30">
        <v>14.7</v>
      </c>
      <c r="HY30" t="s">
        <v>302</v>
      </c>
      <c r="HZ30" t="s">
        <v>302</v>
      </c>
      <c r="IB30" s="1">
        <v>35550</v>
      </c>
      <c r="IC30" s="1">
        <v>12.8</v>
      </c>
      <c r="ID30" t="s">
        <v>302</v>
      </c>
      <c r="IE30" t="s">
        <v>302</v>
      </c>
      <c r="IG30" s="1">
        <v>35550</v>
      </c>
      <c r="IH30">
        <v>-1</v>
      </c>
      <c r="II30" t="s">
        <v>302</v>
      </c>
      <c r="IJ30" t="s">
        <v>302</v>
      </c>
      <c r="IL30" s="1">
        <v>35550</v>
      </c>
      <c r="IM30" s="1">
        <v>1492</v>
      </c>
      <c r="IN30" t="s">
        <v>302</v>
      </c>
      <c r="IO30" t="s">
        <v>302</v>
      </c>
      <c r="IQ30" s="1">
        <v>35550</v>
      </c>
      <c r="IR30">
        <v>0.4</v>
      </c>
      <c r="IS30" t="s">
        <v>302</v>
      </c>
      <c r="IT30" t="s">
        <v>302</v>
      </c>
      <c r="IV30" s="1">
        <v>37011</v>
      </c>
      <c r="IW30">
        <v>5.32</v>
      </c>
      <c r="IX30" t="s">
        <v>302</v>
      </c>
      <c r="IY30" t="s">
        <v>302</v>
      </c>
      <c r="JA30" s="1">
        <v>35550</v>
      </c>
      <c r="JB30">
        <v>744</v>
      </c>
      <c r="JC30" t="s">
        <v>302</v>
      </c>
      <c r="JD30" t="s">
        <v>302</v>
      </c>
      <c r="JF30" s="1">
        <v>35550</v>
      </c>
      <c r="JG30">
        <v>1492</v>
      </c>
      <c r="JH30" t="s">
        <v>302</v>
      </c>
      <c r="JI30" t="s">
        <v>302</v>
      </c>
      <c r="JP30" s="1">
        <v>34894</v>
      </c>
      <c r="JQ30">
        <v>28.8</v>
      </c>
      <c r="JR30" t="s">
        <v>302</v>
      </c>
      <c r="JS30" t="s">
        <v>302</v>
      </c>
      <c r="JU30" s="1">
        <v>37772</v>
      </c>
      <c r="JV30">
        <v>0.28000000000000003</v>
      </c>
      <c r="JW30" t="s">
        <v>302</v>
      </c>
      <c r="JX30" t="s">
        <v>302</v>
      </c>
      <c r="JZ30" s="1">
        <v>37741</v>
      </c>
      <c r="KA30" s="1">
        <v>11.81</v>
      </c>
      <c r="KB30" t="s">
        <v>302</v>
      </c>
      <c r="KC30" t="s">
        <v>302</v>
      </c>
      <c r="KE30" s="1">
        <v>37376</v>
      </c>
      <c r="KF30">
        <v>123.92</v>
      </c>
      <c r="KG30" t="s">
        <v>302</v>
      </c>
      <c r="KH30" t="s">
        <v>302</v>
      </c>
      <c r="KJ30" s="1">
        <v>37042</v>
      </c>
      <c r="KK30" s="1">
        <v>-0.94</v>
      </c>
      <c r="KL30" t="s">
        <v>302</v>
      </c>
      <c r="KM30" t="s">
        <v>302</v>
      </c>
      <c r="KO30" s="1">
        <v>35550</v>
      </c>
      <c r="KP30">
        <v>9.9410000000000007</v>
      </c>
      <c r="KQ30">
        <v>19970606</v>
      </c>
      <c r="KR30">
        <v>7.8</v>
      </c>
      <c r="KT30" s="1">
        <v>38107</v>
      </c>
      <c r="KU30" s="1">
        <v>53.9</v>
      </c>
      <c r="KV30" t="s">
        <v>302</v>
      </c>
      <c r="KW30" t="s">
        <v>302</v>
      </c>
      <c r="LD30" s="1">
        <v>35550</v>
      </c>
      <c r="LE30" s="1">
        <v>0.2</v>
      </c>
      <c r="LF30" t="s">
        <v>302</v>
      </c>
      <c r="LG30" t="s">
        <v>302</v>
      </c>
      <c r="LN30" s="1"/>
      <c r="LO30" s="1"/>
      <c r="LX30" s="1"/>
      <c r="LY30" s="1"/>
      <c r="MH30" s="1"/>
      <c r="MI30" s="1"/>
      <c r="MR30" s="1"/>
      <c r="MS30" s="1"/>
      <c r="MW30" s="1"/>
      <c r="NC30" s="1"/>
      <c r="NG30" s="1"/>
      <c r="NM30" s="1"/>
      <c r="NQ30" s="1"/>
      <c r="NW30" s="1"/>
      <c r="OA30" s="1"/>
      <c r="OB30" s="1"/>
      <c r="OK30" s="1"/>
      <c r="OL30" s="1"/>
      <c r="OU30" s="1"/>
      <c r="PE30" s="1"/>
      <c r="PO30" s="1"/>
      <c r="PY30" s="1"/>
      <c r="QI30" s="1"/>
    </row>
    <row r="31" spans="1:451" x14ac:dyDescent="0.25">
      <c r="A31" s="1">
        <v>35581</v>
      </c>
      <c r="B31">
        <v>4.9000000000000004</v>
      </c>
      <c r="C31">
        <v>19970606</v>
      </c>
      <c r="D31">
        <v>4.8</v>
      </c>
      <c r="F31" s="1">
        <v>35581</v>
      </c>
      <c r="G31">
        <v>56.1</v>
      </c>
      <c r="H31">
        <v>19970602</v>
      </c>
      <c r="I31">
        <v>57.1</v>
      </c>
      <c r="K31" s="1">
        <v>35581</v>
      </c>
      <c r="L31">
        <v>127.89</v>
      </c>
      <c r="M31">
        <v>19970527</v>
      </c>
      <c r="N31">
        <v>127.1</v>
      </c>
      <c r="P31" s="1">
        <v>41912</v>
      </c>
      <c r="Q31">
        <v>57.5</v>
      </c>
      <c r="R31">
        <v>20141001</v>
      </c>
      <c r="S31">
        <v>57.5</v>
      </c>
      <c r="U31" s="1">
        <v>35581</v>
      </c>
      <c r="V31">
        <v>0.7</v>
      </c>
      <c r="W31">
        <v>19970701</v>
      </c>
      <c r="X31">
        <v>0.3</v>
      </c>
      <c r="Z31" s="1">
        <v>35581</v>
      </c>
      <c r="AA31">
        <v>56.1</v>
      </c>
      <c r="AB31">
        <v>19970602</v>
      </c>
      <c r="AC31">
        <v>57.1</v>
      </c>
      <c r="AE31" s="1">
        <v>35581</v>
      </c>
      <c r="AF31">
        <v>127.89</v>
      </c>
      <c r="AG31">
        <v>19970527</v>
      </c>
      <c r="AH31">
        <v>127.1</v>
      </c>
      <c r="AJ31" s="1">
        <v>41912</v>
      </c>
      <c r="AK31">
        <v>57.5</v>
      </c>
      <c r="AL31">
        <v>20141001</v>
      </c>
      <c r="AM31">
        <v>57.5</v>
      </c>
      <c r="AO31" s="1">
        <v>35581</v>
      </c>
      <c r="AP31">
        <v>0.7</v>
      </c>
      <c r="AQ31">
        <v>19970701</v>
      </c>
      <c r="AR31">
        <v>0.3</v>
      </c>
      <c r="AT31" s="1">
        <v>35581</v>
      </c>
      <c r="AU31">
        <v>0.6</v>
      </c>
      <c r="AV31">
        <v>19970617</v>
      </c>
      <c r="AW31">
        <v>0.4</v>
      </c>
      <c r="AY31" s="1">
        <v>41029</v>
      </c>
      <c r="AZ31">
        <v>0.2</v>
      </c>
      <c r="BA31" t="s">
        <v>302</v>
      </c>
      <c r="BB31" t="s">
        <v>302</v>
      </c>
      <c r="BD31" s="1">
        <v>35581</v>
      </c>
      <c r="BE31">
        <v>0</v>
      </c>
      <c r="BF31">
        <v>19970617</v>
      </c>
      <c r="BG31">
        <v>0.1</v>
      </c>
      <c r="BI31" s="1">
        <v>35581</v>
      </c>
      <c r="BJ31">
        <v>-0.7</v>
      </c>
      <c r="BK31" t="s">
        <v>302</v>
      </c>
      <c r="BL31" t="s">
        <v>302</v>
      </c>
      <c r="BN31" s="1">
        <v>35581</v>
      </c>
      <c r="BO31">
        <v>103.2</v>
      </c>
      <c r="BP31" t="s">
        <v>302</v>
      </c>
      <c r="BQ31" t="s">
        <v>302</v>
      </c>
      <c r="BS31" s="1">
        <v>37955</v>
      </c>
      <c r="BT31">
        <v>33.97</v>
      </c>
      <c r="BU31">
        <v>20031117</v>
      </c>
      <c r="BV31">
        <v>41</v>
      </c>
      <c r="BX31" s="1">
        <v>36494</v>
      </c>
      <c r="BY31">
        <v>54.9</v>
      </c>
      <c r="BZ31" t="s">
        <v>302</v>
      </c>
      <c r="CA31" t="s">
        <v>302</v>
      </c>
      <c r="CC31" s="1">
        <v>42338</v>
      </c>
      <c r="CD31">
        <v>55.9</v>
      </c>
      <c r="CE31">
        <v>20151203</v>
      </c>
      <c r="CF31">
        <v>55.9</v>
      </c>
      <c r="CH31" s="1">
        <v>42338</v>
      </c>
      <c r="CI31">
        <v>56.1</v>
      </c>
      <c r="CJ31">
        <v>20151203</v>
      </c>
      <c r="CK31">
        <v>56.1</v>
      </c>
      <c r="CM31" s="1">
        <v>39021</v>
      </c>
      <c r="CN31">
        <v>5.4</v>
      </c>
      <c r="CO31" t="s">
        <v>302</v>
      </c>
      <c r="CP31" t="s">
        <v>302</v>
      </c>
      <c r="CR31" s="1">
        <v>35581</v>
      </c>
      <c r="CS31">
        <v>48.5</v>
      </c>
      <c r="CT31" t="s">
        <v>302</v>
      </c>
      <c r="CU31" t="s">
        <v>302</v>
      </c>
      <c r="CW31" s="1">
        <v>35581</v>
      </c>
      <c r="CX31">
        <v>14</v>
      </c>
      <c r="CY31" t="s">
        <v>302</v>
      </c>
      <c r="CZ31" t="s">
        <v>302</v>
      </c>
      <c r="DB31" s="1">
        <v>35581</v>
      </c>
      <c r="DC31">
        <v>1.1000000000000001</v>
      </c>
      <c r="DD31">
        <v>19970515</v>
      </c>
      <c r="DE31">
        <v>1.6</v>
      </c>
      <c r="DG31" s="1">
        <v>37346</v>
      </c>
      <c r="DH31">
        <v>1.1000000000000001</v>
      </c>
      <c r="DI31" t="s">
        <v>302</v>
      </c>
      <c r="DJ31" t="s">
        <v>302</v>
      </c>
      <c r="DL31" s="1">
        <v>35581</v>
      </c>
      <c r="DM31">
        <v>57.4</v>
      </c>
      <c r="DN31">
        <v>19970530</v>
      </c>
      <c r="DO31">
        <v>56.8</v>
      </c>
      <c r="DQ31" s="1">
        <v>41182</v>
      </c>
      <c r="DR31">
        <v>0.3</v>
      </c>
      <c r="DS31" t="s">
        <v>302</v>
      </c>
      <c r="DT31" t="s">
        <v>302</v>
      </c>
      <c r="DV31" s="1">
        <v>41364</v>
      </c>
      <c r="DW31">
        <v>1.3</v>
      </c>
      <c r="DX31" t="s">
        <v>302</v>
      </c>
      <c r="DY31" t="s">
        <v>302</v>
      </c>
      <c r="EA31" s="1">
        <v>41364</v>
      </c>
      <c r="EB31">
        <v>1.5</v>
      </c>
      <c r="EC31" t="s">
        <v>302</v>
      </c>
      <c r="ED31" t="s">
        <v>302</v>
      </c>
      <c r="EF31" s="1">
        <v>34896</v>
      </c>
      <c r="EG31">
        <v>41</v>
      </c>
      <c r="EH31" t="s">
        <v>302</v>
      </c>
      <c r="EI31" t="s">
        <v>302</v>
      </c>
      <c r="EK31" s="1">
        <v>35581</v>
      </c>
      <c r="EL31">
        <v>0.4204</v>
      </c>
      <c r="EM31" t="s">
        <v>302</v>
      </c>
      <c r="EN31" t="s">
        <v>302</v>
      </c>
      <c r="EP31" s="1">
        <v>35581</v>
      </c>
      <c r="EQ31">
        <v>0.08</v>
      </c>
      <c r="ER31" t="s">
        <v>302</v>
      </c>
      <c r="ES31" t="s">
        <v>302</v>
      </c>
      <c r="EU31" s="1">
        <v>36738</v>
      </c>
      <c r="EV31">
        <v>46</v>
      </c>
      <c r="EW31" t="s">
        <v>302</v>
      </c>
      <c r="EX31" t="s">
        <v>302</v>
      </c>
      <c r="EZ31" s="1">
        <v>36950</v>
      </c>
      <c r="FA31">
        <v>41</v>
      </c>
      <c r="FB31" t="s">
        <v>302</v>
      </c>
      <c r="FC31" t="s">
        <v>302</v>
      </c>
      <c r="FE31" s="1">
        <v>39691</v>
      </c>
      <c r="FF31">
        <v>0.5</v>
      </c>
      <c r="FG31" t="s">
        <v>302</v>
      </c>
      <c r="FH31" t="s">
        <v>302</v>
      </c>
      <c r="FJ31" s="1">
        <v>40025</v>
      </c>
      <c r="FK31">
        <v>2.7</v>
      </c>
      <c r="FL31" t="s">
        <v>302</v>
      </c>
      <c r="FM31" t="s">
        <v>302</v>
      </c>
      <c r="FO31" s="1"/>
      <c r="FT31" s="1">
        <v>37955</v>
      </c>
      <c r="FU31">
        <v>13</v>
      </c>
      <c r="FV31" t="s">
        <v>302</v>
      </c>
      <c r="FW31" t="s">
        <v>302</v>
      </c>
      <c r="FY31" s="1">
        <v>35581</v>
      </c>
      <c r="FZ31">
        <v>55.3</v>
      </c>
      <c r="GA31" t="s">
        <v>302</v>
      </c>
      <c r="GB31" t="s">
        <v>302</v>
      </c>
      <c r="GD31" s="1">
        <v>35581</v>
      </c>
      <c r="GE31">
        <v>4.2999999999999997E-2</v>
      </c>
      <c r="GF31" t="s">
        <v>302</v>
      </c>
      <c r="GG31" t="s">
        <v>302</v>
      </c>
      <c r="GI31" s="1">
        <v>37772</v>
      </c>
      <c r="GJ31">
        <v>-29.9</v>
      </c>
      <c r="GK31" t="s">
        <v>302</v>
      </c>
      <c r="GL31" t="s">
        <v>302</v>
      </c>
      <c r="GN31" s="1">
        <v>35581</v>
      </c>
      <c r="GO31">
        <v>48.5</v>
      </c>
      <c r="GP31" t="s">
        <v>302</v>
      </c>
      <c r="GQ31" t="s">
        <v>302</v>
      </c>
      <c r="GX31" s="1">
        <v>35581</v>
      </c>
      <c r="GY31">
        <v>-1.6</v>
      </c>
      <c r="GZ31">
        <v>19970702</v>
      </c>
      <c r="HA31">
        <v>-0.7</v>
      </c>
      <c r="HC31" s="1">
        <v>35581</v>
      </c>
      <c r="HD31">
        <v>-2</v>
      </c>
      <c r="HE31" t="s">
        <v>302</v>
      </c>
      <c r="HF31" t="s">
        <v>302</v>
      </c>
      <c r="HH31" s="1">
        <v>35581</v>
      </c>
      <c r="HI31" s="1">
        <v>-3.1</v>
      </c>
      <c r="HJ31" t="s">
        <v>302</v>
      </c>
      <c r="HK31" t="s">
        <v>302</v>
      </c>
      <c r="HM31" s="1">
        <v>35581</v>
      </c>
      <c r="HN31">
        <v>-2.4</v>
      </c>
      <c r="HO31" t="s">
        <v>302</v>
      </c>
      <c r="HP31" t="s">
        <v>302</v>
      </c>
      <c r="HR31" s="1">
        <v>35581</v>
      </c>
      <c r="HS31" s="1">
        <v>0.6</v>
      </c>
      <c r="HT31">
        <v>19970709</v>
      </c>
      <c r="HU31">
        <v>0.2</v>
      </c>
      <c r="HW31" s="1">
        <v>35581</v>
      </c>
      <c r="HX31">
        <v>14.8</v>
      </c>
      <c r="HY31" t="s">
        <v>302</v>
      </c>
      <c r="HZ31" t="s">
        <v>302</v>
      </c>
      <c r="IB31" s="1">
        <v>35581</v>
      </c>
      <c r="IC31" s="1">
        <v>12.8</v>
      </c>
      <c r="ID31" t="s">
        <v>302</v>
      </c>
      <c r="IE31" t="s">
        <v>302</v>
      </c>
      <c r="IG31" s="1">
        <v>35581</v>
      </c>
      <c r="IH31">
        <v>-0.5</v>
      </c>
      <c r="II31" t="s">
        <v>302</v>
      </c>
      <c r="IJ31" t="s">
        <v>302</v>
      </c>
      <c r="IL31" s="1">
        <v>35581</v>
      </c>
      <c r="IM31" s="1">
        <v>1442</v>
      </c>
      <c r="IN31" t="s">
        <v>302</v>
      </c>
      <c r="IO31" t="s">
        <v>302</v>
      </c>
      <c r="IQ31" s="1">
        <v>35581</v>
      </c>
      <c r="IR31">
        <v>0.4</v>
      </c>
      <c r="IS31">
        <v>19970716</v>
      </c>
      <c r="IT31">
        <v>0.2</v>
      </c>
      <c r="IV31" s="1">
        <v>37042</v>
      </c>
      <c r="IW31">
        <v>5.27</v>
      </c>
      <c r="IX31" t="s">
        <v>302</v>
      </c>
      <c r="IY31" t="s">
        <v>302</v>
      </c>
      <c r="JA31" s="1">
        <v>35581</v>
      </c>
      <c r="JB31">
        <v>760</v>
      </c>
      <c r="JC31" t="s">
        <v>302</v>
      </c>
      <c r="JD31" t="s">
        <v>302</v>
      </c>
      <c r="JF31" s="1">
        <v>35581</v>
      </c>
      <c r="JG31">
        <v>1442</v>
      </c>
      <c r="JH31" t="s">
        <v>302</v>
      </c>
      <c r="JI31" t="s">
        <v>302</v>
      </c>
      <c r="JP31" s="1">
        <v>34901</v>
      </c>
      <c r="JQ31">
        <v>-4.9000000000000004</v>
      </c>
      <c r="JR31" t="s">
        <v>302</v>
      </c>
      <c r="JS31" t="s">
        <v>302</v>
      </c>
      <c r="JU31" s="1">
        <v>37802</v>
      </c>
      <c r="JV31">
        <v>4.7300000000000004</v>
      </c>
      <c r="JW31" t="s">
        <v>302</v>
      </c>
      <c r="JX31" t="s">
        <v>302</v>
      </c>
      <c r="JZ31" s="1">
        <v>37772</v>
      </c>
      <c r="KA31" s="1">
        <v>11.28</v>
      </c>
      <c r="KB31" t="s">
        <v>302</v>
      </c>
      <c r="KC31" t="s">
        <v>302</v>
      </c>
      <c r="KE31" s="1">
        <v>37407</v>
      </c>
      <c r="KF31">
        <v>125.86</v>
      </c>
      <c r="KG31" t="s">
        <v>302</v>
      </c>
      <c r="KH31" t="s">
        <v>302</v>
      </c>
      <c r="KJ31" s="1">
        <v>37072</v>
      </c>
      <c r="KK31" s="1">
        <v>3.04</v>
      </c>
      <c r="KL31" t="s">
        <v>302</v>
      </c>
      <c r="KM31" t="s">
        <v>302</v>
      </c>
      <c r="KO31" s="1">
        <v>35581</v>
      </c>
      <c r="KP31">
        <v>4.5910000000000002</v>
      </c>
      <c r="KQ31">
        <v>19970708</v>
      </c>
      <c r="KR31">
        <v>3</v>
      </c>
      <c r="KT31" s="1">
        <v>38138</v>
      </c>
      <c r="KU31" s="1">
        <v>54.7</v>
      </c>
      <c r="KV31" t="s">
        <v>302</v>
      </c>
      <c r="KW31" t="s">
        <v>302</v>
      </c>
      <c r="LD31" s="1">
        <v>35581</v>
      </c>
      <c r="LE31" s="1">
        <v>0.4</v>
      </c>
      <c r="LF31" t="s">
        <v>302</v>
      </c>
      <c r="LG31" t="s">
        <v>302</v>
      </c>
      <c r="LN31" s="1"/>
      <c r="LO31" s="1"/>
      <c r="LX31" s="1"/>
      <c r="LY31" s="1"/>
      <c r="MH31" s="1"/>
      <c r="MI31" s="1"/>
      <c r="MR31" s="1"/>
      <c r="MS31" s="1"/>
      <c r="MW31" s="1"/>
      <c r="NC31" s="1"/>
      <c r="NG31" s="1"/>
      <c r="NM31" s="1"/>
      <c r="NQ31" s="1"/>
      <c r="NW31" s="1"/>
      <c r="OA31" s="1"/>
      <c r="OB31" s="1"/>
      <c r="OK31" s="1"/>
      <c r="OL31" s="1"/>
      <c r="OU31" s="1"/>
      <c r="PE31" s="1"/>
      <c r="PO31" s="1"/>
      <c r="PY31" s="1"/>
      <c r="QI31" s="1"/>
    </row>
    <row r="32" spans="1:451" x14ac:dyDescent="0.25">
      <c r="A32" s="1">
        <v>35611</v>
      </c>
      <c r="B32">
        <v>5</v>
      </c>
      <c r="C32">
        <v>19970703</v>
      </c>
      <c r="D32">
        <v>5</v>
      </c>
      <c r="F32" s="1">
        <v>35611</v>
      </c>
      <c r="G32">
        <v>54.9</v>
      </c>
      <c r="H32">
        <v>19970701</v>
      </c>
      <c r="I32">
        <v>55.7</v>
      </c>
      <c r="K32" s="1">
        <v>35611</v>
      </c>
      <c r="L32">
        <v>129.88</v>
      </c>
      <c r="M32">
        <v>19970624</v>
      </c>
      <c r="N32">
        <v>129.6</v>
      </c>
      <c r="P32" s="1">
        <v>41943</v>
      </c>
      <c r="Q32">
        <v>55.9</v>
      </c>
      <c r="R32">
        <v>20141103</v>
      </c>
      <c r="S32">
        <v>55.9</v>
      </c>
      <c r="U32" s="1">
        <v>35611</v>
      </c>
      <c r="V32">
        <v>0.6</v>
      </c>
      <c r="W32">
        <v>19970805</v>
      </c>
      <c r="X32">
        <v>0</v>
      </c>
      <c r="Z32" s="1">
        <v>35611</v>
      </c>
      <c r="AA32">
        <v>54.9</v>
      </c>
      <c r="AB32">
        <v>19970701</v>
      </c>
      <c r="AC32">
        <v>55.7</v>
      </c>
      <c r="AE32" s="1">
        <v>35611</v>
      </c>
      <c r="AF32">
        <v>129.88</v>
      </c>
      <c r="AG32">
        <v>19970624</v>
      </c>
      <c r="AH32">
        <v>129.6</v>
      </c>
      <c r="AJ32" s="1">
        <v>41943</v>
      </c>
      <c r="AK32">
        <v>55.9</v>
      </c>
      <c r="AL32">
        <v>20141103</v>
      </c>
      <c r="AM32">
        <v>55.9</v>
      </c>
      <c r="AO32" s="1">
        <v>35611</v>
      </c>
      <c r="AP32">
        <v>0.6</v>
      </c>
      <c r="AQ32">
        <v>19970805</v>
      </c>
      <c r="AR32">
        <v>0</v>
      </c>
      <c r="AT32" s="1">
        <v>35611</v>
      </c>
      <c r="AU32">
        <v>0.5</v>
      </c>
      <c r="AV32">
        <v>19970716</v>
      </c>
      <c r="AW32">
        <v>0.3</v>
      </c>
      <c r="AY32" s="1">
        <v>41060</v>
      </c>
      <c r="AZ32">
        <v>0</v>
      </c>
      <c r="BA32" t="s">
        <v>302</v>
      </c>
      <c r="BB32" t="s">
        <v>302</v>
      </c>
      <c r="BD32" s="1">
        <v>35611</v>
      </c>
      <c r="BE32">
        <v>0.2</v>
      </c>
      <c r="BF32">
        <v>19970716</v>
      </c>
      <c r="BG32">
        <v>0.1</v>
      </c>
      <c r="BI32" s="1">
        <v>35611</v>
      </c>
      <c r="BJ32">
        <v>1.4</v>
      </c>
      <c r="BK32" t="s">
        <v>302</v>
      </c>
      <c r="BL32" t="s">
        <v>302</v>
      </c>
      <c r="BN32" s="1">
        <v>35611</v>
      </c>
      <c r="BO32">
        <v>104.5</v>
      </c>
      <c r="BP32" t="s">
        <v>302</v>
      </c>
      <c r="BQ32" t="s">
        <v>302</v>
      </c>
      <c r="BS32" s="1">
        <v>37986</v>
      </c>
      <c r="BT32">
        <v>27.36</v>
      </c>
      <c r="BU32">
        <v>20031215</v>
      </c>
      <c r="BV32">
        <v>37.4</v>
      </c>
      <c r="BX32" s="1">
        <v>36525</v>
      </c>
      <c r="BY32">
        <v>56.9</v>
      </c>
      <c r="BZ32" t="s">
        <v>302</v>
      </c>
      <c r="CA32" t="s">
        <v>302</v>
      </c>
      <c r="CC32" s="1">
        <v>42369</v>
      </c>
      <c r="CD32">
        <v>54</v>
      </c>
      <c r="CE32">
        <v>20160106</v>
      </c>
      <c r="CF32">
        <v>54</v>
      </c>
      <c r="CH32" s="1">
        <v>42369</v>
      </c>
      <c r="CI32">
        <v>54.3</v>
      </c>
      <c r="CJ32">
        <v>20160106</v>
      </c>
      <c r="CK32">
        <v>54.3</v>
      </c>
      <c r="CM32" s="1">
        <v>39051</v>
      </c>
      <c r="CN32">
        <v>3.4</v>
      </c>
      <c r="CO32" t="s">
        <v>302</v>
      </c>
      <c r="CP32" t="s">
        <v>302</v>
      </c>
      <c r="CR32" s="1">
        <v>35611</v>
      </c>
      <c r="CS32">
        <v>48.9</v>
      </c>
      <c r="CT32" t="s">
        <v>302</v>
      </c>
      <c r="CU32" t="s">
        <v>302</v>
      </c>
      <c r="CW32" s="1">
        <v>35611</v>
      </c>
      <c r="CX32">
        <v>12</v>
      </c>
      <c r="CY32" t="s">
        <v>302</v>
      </c>
      <c r="CZ32" t="s">
        <v>302</v>
      </c>
      <c r="DB32" s="1">
        <v>35611</v>
      </c>
      <c r="DC32">
        <v>18</v>
      </c>
      <c r="DD32">
        <v>19970619</v>
      </c>
      <c r="DE32">
        <v>25.2</v>
      </c>
      <c r="DG32" s="1">
        <v>37437</v>
      </c>
      <c r="DH32">
        <v>2.4</v>
      </c>
      <c r="DI32" t="s">
        <v>302</v>
      </c>
      <c r="DJ32" t="s">
        <v>302</v>
      </c>
      <c r="DL32" s="1">
        <v>35611</v>
      </c>
      <c r="DM32">
        <v>59.9</v>
      </c>
      <c r="DN32">
        <v>19970630</v>
      </c>
      <c r="DO32">
        <v>61.5</v>
      </c>
      <c r="DQ32" s="1">
        <v>41213</v>
      </c>
      <c r="DR32">
        <v>0.1</v>
      </c>
      <c r="DS32" t="s">
        <v>302</v>
      </c>
      <c r="DT32" t="s">
        <v>302</v>
      </c>
      <c r="DV32" s="1">
        <v>41394</v>
      </c>
      <c r="DW32">
        <v>0.9</v>
      </c>
      <c r="DX32" t="s">
        <v>302</v>
      </c>
      <c r="DY32" t="s">
        <v>302</v>
      </c>
      <c r="EA32" s="1">
        <v>41394</v>
      </c>
      <c r="EB32">
        <v>1.3</v>
      </c>
      <c r="EC32" t="s">
        <v>302</v>
      </c>
      <c r="ED32" t="s">
        <v>302</v>
      </c>
      <c r="EF32" s="1">
        <v>34903</v>
      </c>
      <c r="EG32">
        <v>41</v>
      </c>
      <c r="EH32" t="s">
        <v>302</v>
      </c>
      <c r="EI32" t="s">
        <v>302</v>
      </c>
      <c r="EK32" s="1">
        <v>35611</v>
      </c>
      <c r="EL32">
        <v>0.52700000000000002</v>
      </c>
      <c r="EM32" t="s">
        <v>302</v>
      </c>
      <c r="EN32" t="s">
        <v>302</v>
      </c>
      <c r="EP32" s="1">
        <v>35611</v>
      </c>
      <c r="EQ32">
        <v>0.14000000000000001</v>
      </c>
      <c r="ER32" t="s">
        <v>302</v>
      </c>
      <c r="ES32" t="s">
        <v>302</v>
      </c>
      <c r="EU32" s="1">
        <v>36922</v>
      </c>
      <c r="EV32">
        <v>35.5</v>
      </c>
      <c r="EW32" t="s">
        <v>302</v>
      </c>
      <c r="EX32" t="s">
        <v>302</v>
      </c>
      <c r="EZ32" s="1">
        <v>36981</v>
      </c>
      <c r="FA32">
        <v>37</v>
      </c>
      <c r="FB32" t="s">
        <v>302</v>
      </c>
      <c r="FC32" t="s">
        <v>302</v>
      </c>
      <c r="FE32" s="1">
        <v>39721</v>
      </c>
      <c r="FF32">
        <v>0.1</v>
      </c>
      <c r="FG32" t="s">
        <v>302</v>
      </c>
      <c r="FH32" t="s">
        <v>302</v>
      </c>
      <c r="FJ32" s="1">
        <v>40056</v>
      </c>
      <c r="FK32">
        <v>2.4</v>
      </c>
      <c r="FL32" t="s">
        <v>302</v>
      </c>
      <c r="FM32" t="s">
        <v>302</v>
      </c>
      <c r="FO32" s="1"/>
      <c r="FT32" s="1">
        <v>37986</v>
      </c>
      <c r="FU32">
        <v>19</v>
      </c>
      <c r="FV32" t="s">
        <v>302</v>
      </c>
      <c r="FW32" t="s">
        <v>302</v>
      </c>
      <c r="FY32" s="1">
        <v>35611</v>
      </c>
      <c r="FZ32">
        <v>60.3</v>
      </c>
      <c r="GA32" t="s">
        <v>302</v>
      </c>
      <c r="GB32" t="s">
        <v>302</v>
      </c>
      <c r="GD32" s="1">
        <v>35611</v>
      </c>
      <c r="GE32">
        <v>0.89800000000000002</v>
      </c>
      <c r="GF32" t="s">
        <v>302</v>
      </c>
      <c r="GG32" t="s">
        <v>302</v>
      </c>
      <c r="GI32" s="1">
        <v>37802</v>
      </c>
      <c r="GJ32">
        <v>-11.5</v>
      </c>
      <c r="GK32" t="s">
        <v>302</v>
      </c>
      <c r="GL32" t="s">
        <v>302</v>
      </c>
      <c r="GN32" s="1">
        <v>35611</v>
      </c>
      <c r="GO32">
        <v>48.9</v>
      </c>
      <c r="GP32" t="s">
        <v>302</v>
      </c>
      <c r="GQ32" t="s">
        <v>302</v>
      </c>
      <c r="GX32" s="1">
        <v>35611</v>
      </c>
      <c r="GY32">
        <v>2.1</v>
      </c>
      <c r="GZ32">
        <v>19970801</v>
      </c>
      <c r="HA32">
        <v>1.2</v>
      </c>
      <c r="HC32" s="1">
        <v>35611</v>
      </c>
      <c r="HD32">
        <v>3.8</v>
      </c>
      <c r="HE32" t="s">
        <v>302</v>
      </c>
      <c r="HF32" t="s">
        <v>302</v>
      </c>
      <c r="HH32" s="1">
        <v>35611</v>
      </c>
      <c r="HI32" s="1">
        <v>3.7</v>
      </c>
      <c r="HJ32" t="s">
        <v>302</v>
      </c>
      <c r="HK32" t="s">
        <v>302</v>
      </c>
      <c r="HM32" s="1">
        <v>35611</v>
      </c>
      <c r="HN32">
        <v>2.9</v>
      </c>
      <c r="HO32" t="s">
        <v>302</v>
      </c>
      <c r="HP32" t="s">
        <v>302</v>
      </c>
      <c r="HR32" s="1">
        <v>35611</v>
      </c>
      <c r="HS32" s="1">
        <v>1.7</v>
      </c>
      <c r="HT32">
        <v>19970807</v>
      </c>
      <c r="HU32">
        <v>1.9</v>
      </c>
      <c r="HW32" s="1">
        <v>35611</v>
      </c>
      <c r="HX32">
        <v>14.2</v>
      </c>
      <c r="HY32" t="s">
        <v>302</v>
      </c>
      <c r="HZ32" t="s">
        <v>302</v>
      </c>
      <c r="IB32" s="1">
        <v>35611</v>
      </c>
      <c r="IC32" s="1">
        <v>12.2</v>
      </c>
      <c r="ID32" t="s">
        <v>302</v>
      </c>
      <c r="IE32" t="s">
        <v>302</v>
      </c>
      <c r="IG32" s="1">
        <v>35611</v>
      </c>
      <c r="IH32">
        <v>-0.8</v>
      </c>
      <c r="II32" t="s">
        <v>302</v>
      </c>
      <c r="IJ32" t="s">
        <v>302</v>
      </c>
      <c r="IL32" s="1">
        <v>35611</v>
      </c>
      <c r="IM32" s="1">
        <v>1494</v>
      </c>
      <c r="IN32" t="s">
        <v>302</v>
      </c>
      <c r="IO32" t="s">
        <v>302</v>
      </c>
      <c r="IQ32" s="1">
        <v>35611</v>
      </c>
      <c r="IR32">
        <v>0.6</v>
      </c>
      <c r="IS32">
        <v>19970814</v>
      </c>
      <c r="IT32">
        <v>0.7</v>
      </c>
      <c r="IV32" s="1">
        <v>37072</v>
      </c>
      <c r="IW32">
        <v>5.43</v>
      </c>
      <c r="IX32" t="s">
        <v>302</v>
      </c>
      <c r="IY32" t="s">
        <v>302</v>
      </c>
      <c r="JA32" s="1">
        <v>35611</v>
      </c>
      <c r="JB32">
        <v>793</v>
      </c>
      <c r="JC32" t="s">
        <v>302</v>
      </c>
      <c r="JD32" t="s">
        <v>302</v>
      </c>
      <c r="JF32" s="1">
        <v>35611</v>
      </c>
      <c r="JG32">
        <v>1494</v>
      </c>
      <c r="JH32" t="s">
        <v>302</v>
      </c>
      <c r="JI32" t="s">
        <v>302</v>
      </c>
      <c r="JP32" s="1">
        <v>34908</v>
      </c>
      <c r="JQ32">
        <v>-12.5</v>
      </c>
      <c r="JR32" t="s">
        <v>302</v>
      </c>
      <c r="JS32" t="s">
        <v>302</v>
      </c>
      <c r="JU32" s="1">
        <v>37833</v>
      </c>
      <c r="JV32">
        <v>2.5300000000000002</v>
      </c>
      <c r="JW32" t="s">
        <v>302</v>
      </c>
      <c r="JX32" t="s">
        <v>302</v>
      </c>
      <c r="JZ32" s="1">
        <v>37802</v>
      </c>
      <c r="KA32" s="1">
        <v>10.62</v>
      </c>
      <c r="KB32" t="s">
        <v>302</v>
      </c>
      <c r="KC32" t="s">
        <v>302</v>
      </c>
      <c r="KE32" s="1">
        <v>37437</v>
      </c>
      <c r="KF32">
        <v>127.82</v>
      </c>
      <c r="KG32" t="s">
        <v>302</v>
      </c>
      <c r="KH32" t="s">
        <v>302</v>
      </c>
      <c r="KJ32" s="1">
        <v>37103</v>
      </c>
      <c r="KK32" s="1">
        <v>0</v>
      </c>
      <c r="KL32" t="s">
        <v>302</v>
      </c>
      <c r="KM32" t="s">
        <v>302</v>
      </c>
      <c r="KO32" s="1">
        <v>35611</v>
      </c>
      <c r="KP32">
        <v>4.18</v>
      </c>
      <c r="KQ32">
        <v>19970807</v>
      </c>
      <c r="KR32">
        <v>0</v>
      </c>
      <c r="KT32" s="1">
        <v>38168</v>
      </c>
      <c r="KU32" s="1">
        <v>55.4</v>
      </c>
      <c r="KV32" t="s">
        <v>302</v>
      </c>
      <c r="KW32" t="s">
        <v>302</v>
      </c>
      <c r="LD32" s="1">
        <v>35611</v>
      </c>
      <c r="LE32" s="1">
        <v>0.1</v>
      </c>
      <c r="LF32" t="s">
        <v>302</v>
      </c>
      <c r="LG32" t="s">
        <v>302</v>
      </c>
      <c r="LN32" s="1"/>
      <c r="LO32" s="1"/>
      <c r="LX32" s="1"/>
      <c r="LY32" s="1"/>
      <c r="MH32" s="1"/>
      <c r="MI32" s="1"/>
      <c r="MR32" s="1"/>
      <c r="MS32" s="1"/>
      <c r="MW32" s="1"/>
      <c r="NC32" s="1"/>
      <c r="NG32" s="1"/>
      <c r="NM32" s="1"/>
      <c r="NQ32" s="1"/>
      <c r="NW32" s="1"/>
      <c r="OA32" s="1"/>
      <c r="OB32" s="1"/>
      <c r="OK32" s="1"/>
      <c r="OL32" s="1"/>
      <c r="OU32" s="1"/>
      <c r="PE32" s="1"/>
      <c r="PO32" s="1"/>
      <c r="PY32" s="1"/>
      <c r="QI32" s="1"/>
    </row>
    <row r="33" spans="1:451" x14ac:dyDescent="0.25">
      <c r="A33" s="1">
        <v>35642</v>
      </c>
      <c r="B33">
        <v>4.9000000000000004</v>
      </c>
      <c r="C33">
        <v>19970801</v>
      </c>
      <c r="D33">
        <v>4.8</v>
      </c>
      <c r="F33" s="1">
        <v>35642</v>
      </c>
      <c r="G33">
        <v>57.7</v>
      </c>
      <c r="H33">
        <v>19970801</v>
      </c>
      <c r="I33">
        <v>58.6</v>
      </c>
      <c r="K33" s="1">
        <v>35642</v>
      </c>
      <c r="L33">
        <v>126.35</v>
      </c>
      <c r="M33">
        <v>19970729</v>
      </c>
      <c r="N33">
        <v>126.5</v>
      </c>
      <c r="P33" s="1">
        <v>41973</v>
      </c>
      <c r="Q33">
        <v>54.8</v>
      </c>
      <c r="R33">
        <v>20141201</v>
      </c>
      <c r="S33">
        <v>54.8</v>
      </c>
      <c r="U33" s="1">
        <v>35642</v>
      </c>
      <c r="V33">
        <v>1.3</v>
      </c>
      <c r="W33">
        <v>19970903</v>
      </c>
      <c r="X33">
        <v>0.6</v>
      </c>
      <c r="Z33" s="1">
        <v>35642</v>
      </c>
      <c r="AA33">
        <v>57.7</v>
      </c>
      <c r="AB33">
        <v>19970801</v>
      </c>
      <c r="AC33">
        <v>58.6</v>
      </c>
      <c r="AE33" s="1">
        <v>35642</v>
      </c>
      <c r="AF33">
        <v>126.35</v>
      </c>
      <c r="AG33">
        <v>19970729</v>
      </c>
      <c r="AH33">
        <v>126.5</v>
      </c>
      <c r="AJ33" s="1">
        <v>41973</v>
      </c>
      <c r="AK33">
        <v>54.8</v>
      </c>
      <c r="AL33">
        <v>20141201</v>
      </c>
      <c r="AM33">
        <v>54.8</v>
      </c>
      <c r="AO33" s="1">
        <v>35642</v>
      </c>
      <c r="AP33">
        <v>1.3</v>
      </c>
      <c r="AQ33">
        <v>19970903</v>
      </c>
      <c r="AR33">
        <v>0.6</v>
      </c>
      <c r="AT33" s="1">
        <v>35642</v>
      </c>
      <c r="AU33">
        <v>0.75</v>
      </c>
      <c r="AV33">
        <v>19970814</v>
      </c>
      <c r="AW33">
        <v>0.2</v>
      </c>
      <c r="AY33" s="1">
        <v>41090</v>
      </c>
      <c r="AZ33">
        <v>-0.3</v>
      </c>
      <c r="BA33" t="s">
        <v>302</v>
      </c>
      <c r="BB33" t="s">
        <v>302</v>
      </c>
      <c r="BD33" s="1">
        <v>35642</v>
      </c>
      <c r="BE33">
        <v>0.1</v>
      </c>
      <c r="BF33">
        <v>19970814</v>
      </c>
      <c r="BG33">
        <v>0.2</v>
      </c>
      <c r="BI33" s="1">
        <v>35642</v>
      </c>
      <c r="BJ33">
        <v>1.2</v>
      </c>
      <c r="BK33" t="s">
        <v>302</v>
      </c>
      <c r="BL33" t="s">
        <v>302</v>
      </c>
      <c r="BN33" s="1">
        <v>35642</v>
      </c>
      <c r="BO33">
        <v>107.1</v>
      </c>
      <c r="BP33" t="s">
        <v>302</v>
      </c>
      <c r="BQ33" t="s">
        <v>302</v>
      </c>
      <c r="BS33" s="1">
        <v>38017</v>
      </c>
      <c r="BT33">
        <v>32.47</v>
      </c>
      <c r="BU33">
        <v>20040115</v>
      </c>
      <c r="BV33">
        <v>39.22</v>
      </c>
      <c r="BX33" s="1">
        <v>36556</v>
      </c>
      <c r="BY33">
        <v>56.6</v>
      </c>
      <c r="BZ33" t="s">
        <v>302</v>
      </c>
      <c r="CA33" t="s">
        <v>302</v>
      </c>
      <c r="CC33" s="1">
        <v>42400</v>
      </c>
      <c r="CD33">
        <v>53.2</v>
      </c>
      <c r="CE33">
        <v>20160203</v>
      </c>
      <c r="CF33">
        <v>53.2</v>
      </c>
      <c r="CH33" s="1">
        <v>42400</v>
      </c>
      <c r="CI33">
        <v>53.2</v>
      </c>
      <c r="CJ33">
        <v>20160203</v>
      </c>
      <c r="CK33">
        <v>53.2</v>
      </c>
      <c r="CM33" s="1">
        <v>39082</v>
      </c>
      <c r="CN33">
        <v>-7.5</v>
      </c>
      <c r="CO33" t="s">
        <v>302</v>
      </c>
      <c r="CP33" t="s">
        <v>302</v>
      </c>
      <c r="CR33" s="1">
        <v>35642</v>
      </c>
      <c r="CS33">
        <v>52</v>
      </c>
      <c r="CT33" t="s">
        <v>302</v>
      </c>
      <c r="CU33" t="s">
        <v>302</v>
      </c>
      <c r="CW33" s="1">
        <v>35642</v>
      </c>
      <c r="CX33">
        <v>5</v>
      </c>
      <c r="CY33" t="s">
        <v>302</v>
      </c>
      <c r="CZ33" t="s">
        <v>302</v>
      </c>
      <c r="DB33" s="1">
        <v>35642</v>
      </c>
      <c r="DC33">
        <v>20.2</v>
      </c>
      <c r="DD33">
        <v>19970717</v>
      </c>
      <c r="DE33">
        <v>28.1</v>
      </c>
      <c r="DG33" s="1">
        <v>37529</v>
      </c>
      <c r="DH33">
        <v>2.1</v>
      </c>
      <c r="DI33" t="s">
        <v>302</v>
      </c>
      <c r="DJ33" t="s">
        <v>302</v>
      </c>
      <c r="DL33" s="1">
        <v>35642</v>
      </c>
      <c r="DM33">
        <v>58.3</v>
      </c>
      <c r="DN33">
        <v>19970731</v>
      </c>
      <c r="DO33">
        <v>60.6</v>
      </c>
      <c r="DQ33" s="1">
        <v>41243</v>
      </c>
      <c r="DR33">
        <v>0.5</v>
      </c>
      <c r="DS33" t="s">
        <v>302</v>
      </c>
      <c r="DT33" t="s">
        <v>302</v>
      </c>
      <c r="DV33" s="1">
        <v>41425</v>
      </c>
      <c r="DW33">
        <v>0.9</v>
      </c>
      <c r="DX33" t="s">
        <v>302</v>
      </c>
      <c r="DY33" t="s">
        <v>302</v>
      </c>
      <c r="EA33" s="1">
        <v>41425</v>
      </c>
      <c r="EB33">
        <v>0.9</v>
      </c>
      <c r="EC33" t="s">
        <v>302</v>
      </c>
      <c r="ED33" t="s">
        <v>302</v>
      </c>
      <c r="EF33" s="1">
        <v>34910</v>
      </c>
      <c r="EG33">
        <v>41</v>
      </c>
      <c r="EH33" t="s">
        <v>302</v>
      </c>
      <c r="EI33" t="s">
        <v>302</v>
      </c>
      <c r="EK33" s="1">
        <v>35642</v>
      </c>
      <c r="EL33">
        <v>0.82950000000000002</v>
      </c>
      <c r="EM33" t="s">
        <v>302</v>
      </c>
      <c r="EN33" t="s">
        <v>302</v>
      </c>
      <c r="EP33" s="1">
        <v>35642</v>
      </c>
      <c r="EQ33">
        <v>0.06</v>
      </c>
      <c r="ER33" t="s">
        <v>302</v>
      </c>
      <c r="ES33" t="s">
        <v>302</v>
      </c>
      <c r="EU33" s="1">
        <v>36950</v>
      </c>
      <c r="EV33">
        <v>33.5</v>
      </c>
      <c r="EW33" t="s">
        <v>302</v>
      </c>
      <c r="EX33" t="s">
        <v>302</v>
      </c>
      <c r="EZ33" s="1">
        <v>37011</v>
      </c>
      <c r="FA33">
        <v>38</v>
      </c>
      <c r="FB33" t="s">
        <v>302</v>
      </c>
      <c r="FC33" t="s">
        <v>302</v>
      </c>
      <c r="FE33" s="1">
        <v>39752</v>
      </c>
      <c r="FF33">
        <v>0.1</v>
      </c>
      <c r="FG33" t="s">
        <v>302</v>
      </c>
      <c r="FH33" t="s">
        <v>302</v>
      </c>
      <c r="FJ33" s="1">
        <v>40086</v>
      </c>
      <c r="FK33">
        <v>2.4</v>
      </c>
      <c r="FL33" t="s">
        <v>302</v>
      </c>
      <c r="FM33" t="s">
        <v>302</v>
      </c>
      <c r="FO33" s="1"/>
      <c r="FT33" s="1">
        <v>38017</v>
      </c>
      <c r="FU33">
        <v>12</v>
      </c>
      <c r="FV33" t="s">
        <v>302</v>
      </c>
      <c r="FW33" t="s">
        <v>302</v>
      </c>
      <c r="FY33" s="1">
        <v>35642</v>
      </c>
      <c r="FZ33">
        <v>57.4</v>
      </c>
      <c r="GA33" t="s">
        <v>302</v>
      </c>
      <c r="GB33" t="s">
        <v>302</v>
      </c>
      <c r="GD33" s="1">
        <v>35642</v>
      </c>
      <c r="GE33">
        <v>0.92500000000000004</v>
      </c>
      <c r="GF33" t="s">
        <v>302</v>
      </c>
      <c r="GG33" t="s">
        <v>302</v>
      </c>
      <c r="GI33" s="1">
        <v>37833</v>
      </c>
      <c r="GJ33">
        <v>54.2</v>
      </c>
      <c r="GK33" t="s">
        <v>302</v>
      </c>
      <c r="GL33" t="s">
        <v>302</v>
      </c>
      <c r="GN33" s="1">
        <v>35642</v>
      </c>
      <c r="GO33">
        <v>52</v>
      </c>
      <c r="GP33" t="s">
        <v>302</v>
      </c>
      <c r="GQ33" t="s">
        <v>302</v>
      </c>
      <c r="GX33" s="1">
        <v>35642</v>
      </c>
      <c r="GY33">
        <v>1.1000000000000001</v>
      </c>
      <c r="GZ33">
        <v>19970904</v>
      </c>
      <c r="HA33">
        <v>0.2</v>
      </c>
      <c r="HC33" s="1">
        <v>35642</v>
      </c>
      <c r="HD33">
        <v>5.4</v>
      </c>
      <c r="HE33" t="s">
        <v>302</v>
      </c>
      <c r="HF33" t="s">
        <v>302</v>
      </c>
      <c r="HH33" s="1">
        <v>35642</v>
      </c>
      <c r="HI33" s="1">
        <v>2.2999999999999998</v>
      </c>
      <c r="HJ33" t="s">
        <v>302</v>
      </c>
      <c r="HK33" t="s">
        <v>302</v>
      </c>
      <c r="HM33" s="1">
        <v>35642</v>
      </c>
      <c r="HN33">
        <v>2</v>
      </c>
      <c r="HO33" t="s">
        <v>302</v>
      </c>
      <c r="HP33" t="s">
        <v>302</v>
      </c>
      <c r="HR33" s="1">
        <v>35642</v>
      </c>
      <c r="HS33" s="1">
        <v>-0.4</v>
      </c>
      <c r="HT33">
        <v>19970909</v>
      </c>
      <c r="HU33">
        <v>-0.3</v>
      </c>
      <c r="HW33" s="1">
        <v>35642</v>
      </c>
      <c r="HX33">
        <v>15.2</v>
      </c>
      <c r="HY33" t="s">
        <v>302</v>
      </c>
      <c r="HZ33" t="s">
        <v>302</v>
      </c>
      <c r="IB33" s="1">
        <v>35642</v>
      </c>
      <c r="IC33" s="1">
        <v>13.2</v>
      </c>
      <c r="ID33" t="s">
        <v>302</v>
      </c>
      <c r="IE33" t="s">
        <v>302</v>
      </c>
      <c r="IG33" s="1">
        <v>35642</v>
      </c>
      <c r="IH33">
        <v>2.7</v>
      </c>
      <c r="II33" t="s">
        <v>302</v>
      </c>
      <c r="IJ33" t="s">
        <v>302</v>
      </c>
      <c r="IL33" s="1">
        <v>35642</v>
      </c>
      <c r="IM33" s="1">
        <v>1437</v>
      </c>
      <c r="IN33" t="s">
        <v>302</v>
      </c>
      <c r="IO33" t="s">
        <v>302</v>
      </c>
      <c r="IQ33" s="1">
        <v>35642</v>
      </c>
      <c r="IR33">
        <v>0.2</v>
      </c>
      <c r="IS33">
        <v>19970916</v>
      </c>
      <c r="IT33">
        <v>0.2</v>
      </c>
      <c r="IV33" s="1">
        <v>37103</v>
      </c>
      <c r="IW33">
        <v>5.43</v>
      </c>
      <c r="IX33" t="s">
        <v>302</v>
      </c>
      <c r="IY33" t="s">
        <v>302</v>
      </c>
      <c r="JA33" s="1">
        <v>35642</v>
      </c>
      <c r="JB33">
        <v>805</v>
      </c>
      <c r="JC33">
        <v>19970829</v>
      </c>
      <c r="JD33">
        <v>817</v>
      </c>
      <c r="JF33" s="1">
        <v>35642</v>
      </c>
      <c r="JG33">
        <v>1437</v>
      </c>
      <c r="JH33" t="s">
        <v>302</v>
      </c>
      <c r="JI33" t="s">
        <v>302</v>
      </c>
      <c r="JP33" s="1">
        <v>34915</v>
      </c>
      <c r="JQ33">
        <v>-2</v>
      </c>
      <c r="JR33" t="s">
        <v>302</v>
      </c>
      <c r="JS33" t="s">
        <v>302</v>
      </c>
      <c r="JU33" s="1">
        <v>37864</v>
      </c>
      <c r="JV33">
        <v>-5.37</v>
      </c>
      <c r="JW33" t="s">
        <v>302</v>
      </c>
      <c r="JX33" t="s">
        <v>302</v>
      </c>
      <c r="JZ33" s="1">
        <v>37833</v>
      </c>
      <c r="KA33" s="1">
        <v>10.28</v>
      </c>
      <c r="KB33" t="s">
        <v>302</v>
      </c>
      <c r="KC33" t="s">
        <v>302</v>
      </c>
      <c r="KE33" s="1">
        <v>37468</v>
      </c>
      <c r="KF33">
        <v>129.66</v>
      </c>
      <c r="KG33" t="s">
        <v>302</v>
      </c>
      <c r="KH33" t="s">
        <v>302</v>
      </c>
      <c r="KJ33" s="1">
        <v>37134</v>
      </c>
      <c r="KK33" s="1">
        <v>0.92</v>
      </c>
      <c r="KL33" t="s">
        <v>302</v>
      </c>
      <c r="KM33" t="s">
        <v>302</v>
      </c>
      <c r="KO33" s="1">
        <v>35642</v>
      </c>
      <c r="KP33">
        <v>5.9240000000000004</v>
      </c>
      <c r="KQ33">
        <v>19970908</v>
      </c>
      <c r="KR33">
        <v>6.5</v>
      </c>
      <c r="KT33" s="1">
        <v>38199</v>
      </c>
      <c r="KU33" s="1">
        <v>55.9</v>
      </c>
      <c r="KV33" t="s">
        <v>302</v>
      </c>
      <c r="KW33" t="s">
        <v>302</v>
      </c>
      <c r="LD33" s="1">
        <v>35642</v>
      </c>
      <c r="LE33" s="1">
        <v>0.3</v>
      </c>
      <c r="LF33" t="s">
        <v>302</v>
      </c>
      <c r="LG33" t="s">
        <v>302</v>
      </c>
      <c r="LN33" s="1"/>
      <c r="LO33" s="1"/>
      <c r="LX33" s="1"/>
      <c r="LY33" s="1"/>
      <c r="MH33" s="1"/>
      <c r="MI33" s="1"/>
      <c r="MR33" s="1"/>
      <c r="MS33" s="1"/>
      <c r="MW33" s="1"/>
      <c r="NC33" s="1"/>
      <c r="NG33" s="1"/>
      <c r="NM33" s="1"/>
      <c r="NQ33" s="1"/>
      <c r="NW33" s="1"/>
      <c r="OA33" s="1"/>
      <c r="OB33" s="1"/>
      <c r="OK33" s="1"/>
      <c r="OL33" s="1"/>
      <c r="OU33" s="1"/>
      <c r="PE33" s="1"/>
      <c r="PO33" s="1"/>
      <c r="PY33" s="1"/>
      <c r="QI33" s="1"/>
    </row>
    <row r="34" spans="1:451" x14ac:dyDescent="0.25">
      <c r="A34" s="1">
        <v>35673</v>
      </c>
      <c r="B34">
        <v>4.8</v>
      </c>
      <c r="C34">
        <v>19970905</v>
      </c>
      <c r="D34">
        <v>4.8</v>
      </c>
      <c r="F34" s="1">
        <v>35673</v>
      </c>
      <c r="G34">
        <v>56.3</v>
      </c>
      <c r="H34">
        <v>19970902</v>
      </c>
      <c r="I34">
        <v>56.8</v>
      </c>
      <c r="K34" s="1">
        <v>35673</v>
      </c>
      <c r="L34">
        <v>127.62</v>
      </c>
      <c r="M34">
        <v>19970826</v>
      </c>
      <c r="N34">
        <v>129.1</v>
      </c>
      <c r="P34" s="1">
        <v>42004</v>
      </c>
      <c r="Q34">
        <v>53.9</v>
      </c>
      <c r="R34">
        <v>20150102</v>
      </c>
      <c r="S34">
        <v>53.9</v>
      </c>
      <c r="U34" s="1">
        <v>35673</v>
      </c>
      <c r="V34">
        <v>0.3</v>
      </c>
      <c r="W34">
        <v>19971001</v>
      </c>
      <c r="X34">
        <v>0.2</v>
      </c>
      <c r="Z34" s="1">
        <v>35673</v>
      </c>
      <c r="AA34">
        <v>56.3</v>
      </c>
      <c r="AB34">
        <v>19970902</v>
      </c>
      <c r="AC34">
        <v>56.8</v>
      </c>
      <c r="AE34" s="1">
        <v>35673</v>
      </c>
      <c r="AF34">
        <v>127.62</v>
      </c>
      <c r="AG34">
        <v>19970826</v>
      </c>
      <c r="AH34">
        <v>129.1</v>
      </c>
      <c r="AJ34" s="1">
        <v>42004</v>
      </c>
      <c r="AK34">
        <v>53.9</v>
      </c>
      <c r="AL34">
        <v>20150102</v>
      </c>
      <c r="AM34">
        <v>53.9</v>
      </c>
      <c r="AO34" s="1">
        <v>35673</v>
      </c>
      <c r="AP34">
        <v>0.3</v>
      </c>
      <c r="AQ34">
        <v>19971001</v>
      </c>
      <c r="AR34">
        <v>0.2</v>
      </c>
      <c r="AT34" s="1">
        <v>35673</v>
      </c>
      <c r="AU34">
        <v>1.06</v>
      </c>
      <c r="AV34">
        <v>19970916</v>
      </c>
      <c r="AW34">
        <v>0.7</v>
      </c>
      <c r="AY34" s="1">
        <v>41121</v>
      </c>
      <c r="AZ34">
        <v>-0.1</v>
      </c>
      <c r="BA34" t="s">
        <v>302</v>
      </c>
      <c r="BB34" t="s">
        <v>302</v>
      </c>
      <c r="BD34" s="1">
        <v>35673</v>
      </c>
      <c r="BE34">
        <v>0.2</v>
      </c>
      <c r="BF34">
        <v>19970916</v>
      </c>
      <c r="BG34">
        <v>0.2</v>
      </c>
      <c r="BI34" s="1">
        <v>35673</v>
      </c>
      <c r="BJ34">
        <v>0.3</v>
      </c>
      <c r="BK34" t="s">
        <v>302</v>
      </c>
      <c r="BL34" t="s">
        <v>302</v>
      </c>
      <c r="BN34" s="1">
        <v>35673</v>
      </c>
      <c r="BO34">
        <v>104.4</v>
      </c>
      <c r="BP34" t="s">
        <v>302</v>
      </c>
      <c r="BQ34" t="s">
        <v>302</v>
      </c>
      <c r="BS34" s="1">
        <v>38046</v>
      </c>
      <c r="BT34">
        <v>36.979999999999997</v>
      </c>
      <c r="BU34">
        <v>20040217</v>
      </c>
      <c r="BV34">
        <v>42.05</v>
      </c>
      <c r="BX34" s="1">
        <v>36585</v>
      </c>
      <c r="BY34">
        <v>56.2</v>
      </c>
      <c r="BZ34" t="s">
        <v>302</v>
      </c>
      <c r="CA34" t="s">
        <v>302</v>
      </c>
      <c r="CC34" s="1">
        <v>42429</v>
      </c>
      <c r="CD34">
        <v>50</v>
      </c>
      <c r="CE34">
        <v>20160303</v>
      </c>
      <c r="CF34">
        <v>50</v>
      </c>
      <c r="CH34" s="1">
        <v>42429</v>
      </c>
      <c r="CI34">
        <v>49.7</v>
      </c>
      <c r="CJ34">
        <v>20160303</v>
      </c>
      <c r="CK34">
        <v>49.7</v>
      </c>
      <c r="CM34" s="1">
        <v>39113</v>
      </c>
      <c r="CN34">
        <v>1</v>
      </c>
      <c r="CO34" t="s">
        <v>302</v>
      </c>
      <c r="CP34" t="s">
        <v>302</v>
      </c>
      <c r="CR34" s="1">
        <v>35673</v>
      </c>
      <c r="CS34">
        <v>52.1</v>
      </c>
      <c r="CT34" t="s">
        <v>302</v>
      </c>
      <c r="CU34" t="s">
        <v>302</v>
      </c>
      <c r="CW34" s="1">
        <v>35673</v>
      </c>
      <c r="CX34">
        <v>8</v>
      </c>
      <c r="CY34" t="s">
        <v>302</v>
      </c>
      <c r="CZ34" t="s">
        <v>302</v>
      </c>
      <c r="DB34" s="1">
        <v>35673</v>
      </c>
      <c r="DC34">
        <v>17.2</v>
      </c>
      <c r="DD34">
        <v>19970821</v>
      </c>
      <c r="DE34">
        <v>17.100000000000001</v>
      </c>
      <c r="DG34" s="1">
        <v>37621</v>
      </c>
      <c r="DH34">
        <v>1.4</v>
      </c>
      <c r="DI34" t="s">
        <v>302</v>
      </c>
      <c r="DJ34" t="s">
        <v>302</v>
      </c>
      <c r="DL34" s="1">
        <v>35673</v>
      </c>
      <c r="DM34">
        <v>62.9</v>
      </c>
      <c r="DN34">
        <v>19970829</v>
      </c>
      <c r="DO34">
        <v>64.3</v>
      </c>
      <c r="DQ34" s="1">
        <v>41274</v>
      </c>
      <c r="DR34">
        <v>0.1</v>
      </c>
      <c r="DS34" t="s">
        <v>302</v>
      </c>
      <c r="DT34" t="s">
        <v>302</v>
      </c>
      <c r="DV34" s="1">
        <v>41455</v>
      </c>
      <c r="DW34">
        <v>1.7</v>
      </c>
      <c r="DX34" t="s">
        <v>302</v>
      </c>
      <c r="DY34" t="s">
        <v>302</v>
      </c>
      <c r="EA34" s="1">
        <v>41455</v>
      </c>
      <c r="EB34">
        <v>1.3</v>
      </c>
      <c r="EC34" t="s">
        <v>302</v>
      </c>
      <c r="ED34" t="s">
        <v>302</v>
      </c>
      <c r="EF34" s="1">
        <v>34917</v>
      </c>
      <c r="EG34">
        <v>40</v>
      </c>
      <c r="EH34" t="s">
        <v>302</v>
      </c>
      <c r="EI34" t="s">
        <v>302</v>
      </c>
      <c r="EK34" s="1">
        <v>35673</v>
      </c>
      <c r="EL34">
        <v>0.44719999999999999</v>
      </c>
      <c r="EM34" t="s">
        <v>302</v>
      </c>
      <c r="EN34" t="s">
        <v>302</v>
      </c>
      <c r="EP34" s="1">
        <v>35673</v>
      </c>
      <c r="EQ34">
        <v>-0.04</v>
      </c>
      <c r="ER34" t="s">
        <v>302</v>
      </c>
      <c r="ES34" t="s">
        <v>302</v>
      </c>
      <c r="EU34" s="1">
        <v>36981</v>
      </c>
      <c r="EV34">
        <v>31.5</v>
      </c>
      <c r="EW34" t="s">
        <v>302</v>
      </c>
      <c r="EX34" t="s">
        <v>302</v>
      </c>
      <c r="EZ34" s="1">
        <v>37042</v>
      </c>
      <c r="FA34">
        <v>41</v>
      </c>
      <c r="FB34" t="s">
        <v>302</v>
      </c>
      <c r="FC34" t="s">
        <v>302</v>
      </c>
      <c r="FE34" s="1">
        <v>39782</v>
      </c>
      <c r="FF34">
        <v>0.5</v>
      </c>
      <c r="FG34" t="s">
        <v>302</v>
      </c>
      <c r="FH34" t="s">
        <v>302</v>
      </c>
      <c r="FJ34" s="1">
        <v>40117</v>
      </c>
      <c r="FK34">
        <v>2.5</v>
      </c>
      <c r="FL34" t="s">
        <v>302</v>
      </c>
      <c r="FM34" t="s">
        <v>302</v>
      </c>
      <c r="FO34" s="1"/>
      <c r="FT34" s="1">
        <v>38046</v>
      </c>
      <c r="FU34">
        <v>10</v>
      </c>
      <c r="FV34" t="s">
        <v>302</v>
      </c>
      <c r="FW34" t="s">
        <v>302</v>
      </c>
      <c r="FY34" s="1">
        <v>35673</v>
      </c>
      <c r="FZ34">
        <v>54.2</v>
      </c>
      <c r="GA34" t="s">
        <v>302</v>
      </c>
      <c r="GB34" t="s">
        <v>302</v>
      </c>
      <c r="GD34" s="1">
        <v>35673</v>
      </c>
      <c r="GE34">
        <v>5.0999999999999997E-2</v>
      </c>
      <c r="GF34" t="s">
        <v>302</v>
      </c>
      <c r="GG34" t="s">
        <v>302</v>
      </c>
      <c r="GI34" s="1">
        <v>37864</v>
      </c>
      <c r="GJ34">
        <v>88.3</v>
      </c>
      <c r="GK34" t="s">
        <v>302</v>
      </c>
      <c r="GL34" t="s">
        <v>302</v>
      </c>
      <c r="GN34" s="1">
        <v>35673</v>
      </c>
      <c r="GO34">
        <v>52.1</v>
      </c>
      <c r="GP34" t="s">
        <v>302</v>
      </c>
      <c r="GQ34" t="s">
        <v>302</v>
      </c>
      <c r="GX34" s="1">
        <v>35673</v>
      </c>
      <c r="GY34">
        <v>0.2</v>
      </c>
      <c r="GZ34">
        <v>19971002</v>
      </c>
      <c r="HA34">
        <v>1.3</v>
      </c>
      <c r="HC34" s="1">
        <v>35673</v>
      </c>
      <c r="HD34">
        <v>-1.2</v>
      </c>
      <c r="HE34" t="s">
        <v>302</v>
      </c>
      <c r="HF34" t="s">
        <v>302</v>
      </c>
      <c r="HH34" s="1">
        <v>35673</v>
      </c>
      <c r="HI34" s="1">
        <v>-0.9</v>
      </c>
      <c r="HJ34" t="s">
        <v>302</v>
      </c>
      <c r="HK34" t="s">
        <v>302</v>
      </c>
      <c r="HM34" s="1">
        <v>35673</v>
      </c>
      <c r="HN34">
        <v>-0.9</v>
      </c>
      <c r="HO34" t="s">
        <v>302</v>
      </c>
      <c r="HP34" t="s">
        <v>302</v>
      </c>
      <c r="HR34" s="1">
        <v>35673</v>
      </c>
      <c r="HS34" s="1">
        <v>0.4</v>
      </c>
      <c r="HT34">
        <v>19971008</v>
      </c>
      <c r="HU34">
        <v>1</v>
      </c>
      <c r="HW34" s="1">
        <v>35673</v>
      </c>
      <c r="HX34">
        <v>15.8</v>
      </c>
      <c r="HY34" t="s">
        <v>302</v>
      </c>
      <c r="HZ34" t="s">
        <v>302</v>
      </c>
      <c r="IB34" s="1">
        <v>35673</v>
      </c>
      <c r="IC34" s="1">
        <v>13.6</v>
      </c>
      <c r="ID34" t="s">
        <v>302</v>
      </c>
      <c r="IE34" t="s">
        <v>302</v>
      </c>
      <c r="IG34" s="1">
        <v>35673</v>
      </c>
      <c r="IH34">
        <v>0.6</v>
      </c>
      <c r="II34" t="s">
        <v>302</v>
      </c>
      <c r="IJ34" t="s">
        <v>302</v>
      </c>
      <c r="IL34" s="1">
        <v>35673</v>
      </c>
      <c r="IM34" s="1">
        <v>1390</v>
      </c>
      <c r="IN34" t="s">
        <v>302</v>
      </c>
      <c r="IO34" t="s">
        <v>302</v>
      </c>
      <c r="IQ34" s="1">
        <v>35673</v>
      </c>
      <c r="IR34">
        <v>0.1</v>
      </c>
      <c r="IS34">
        <v>19971016</v>
      </c>
      <c r="IT34">
        <v>0.2</v>
      </c>
      <c r="IV34" s="1">
        <v>37134</v>
      </c>
      <c r="IW34">
        <v>5.48</v>
      </c>
      <c r="IX34" t="s">
        <v>302</v>
      </c>
      <c r="IY34" t="s">
        <v>302</v>
      </c>
      <c r="JA34" s="1">
        <v>35673</v>
      </c>
      <c r="JB34">
        <v>815</v>
      </c>
      <c r="JC34">
        <v>19970930</v>
      </c>
      <c r="JD34">
        <v>800</v>
      </c>
      <c r="JF34" s="1">
        <v>35673</v>
      </c>
      <c r="JG34">
        <v>1390</v>
      </c>
      <c r="JH34" t="s">
        <v>302</v>
      </c>
      <c r="JI34" t="s">
        <v>302</v>
      </c>
      <c r="JP34" s="1">
        <v>34922</v>
      </c>
      <c r="JQ34">
        <v>-1.9</v>
      </c>
      <c r="JR34" t="s">
        <v>302</v>
      </c>
      <c r="JS34" t="s">
        <v>302</v>
      </c>
      <c r="JU34" s="1">
        <v>37894</v>
      </c>
      <c r="JV34">
        <v>0.28000000000000003</v>
      </c>
      <c r="JW34" t="s">
        <v>302</v>
      </c>
      <c r="JX34" t="s">
        <v>302</v>
      </c>
      <c r="JZ34" s="1">
        <v>37864</v>
      </c>
      <c r="KA34" s="1">
        <v>10.17</v>
      </c>
      <c r="KB34" t="s">
        <v>302</v>
      </c>
      <c r="KC34" t="s">
        <v>302</v>
      </c>
      <c r="KE34" s="1">
        <v>37499</v>
      </c>
      <c r="KF34">
        <v>131.22</v>
      </c>
      <c r="KG34" t="s">
        <v>302</v>
      </c>
      <c r="KH34" t="s">
        <v>302</v>
      </c>
      <c r="KJ34" s="1">
        <v>37164</v>
      </c>
      <c r="KK34" s="1">
        <v>-4.5600000000000005</v>
      </c>
      <c r="KL34" t="s">
        <v>302</v>
      </c>
      <c r="KM34" t="s">
        <v>302</v>
      </c>
      <c r="KO34" s="1">
        <v>35673</v>
      </c>
      <c r="KP34">
        <v>5.4370000000000003</v>
      </c>
      <c r="KQ34">
        <v>19971007</v>
      </c>
      <c r="KR34">
        <v>4.3</v>
      </c>
      <c r="KT34" s="1">
        <v>38230</v>
      </c>
      <c r="KU34" s="1">
        <v>57.5</v>
      </c>
      <c r="KV34" t="s">
        <v>302</v>
      </c>
      <c r="KW34" t="s">
        <v>302</v>
      </c>
      <c r="LD34" s="1">
        <v>35673</v>
      </c>
      <c r="LE34" s="1">
        <v>0.4</v>
      </c>
      <c r="LF34" t="s">
        <v>302</v>
      </c>
      <c r="LG34" t="s">
        <v>302</v>
      </c>
      <c r="LN34" s="1"/>
      <c r="LO34" s="1"/>
      <c r="LX34" s="1"/>
      <c r="LY34" s="1"/>
      <c r="MH34" s="1"/>
      <c r="MI34" s="1"/>
      <c r="MR34" s="1"/>
      <c r="MS34" s="1"/>
      <c r="MW34" s="1"/>
      <c r="NC34" s="1"/>
      <c r="NG34" s="1"/>
      <c r="NM34" s="1"/>
      <c r="NQ34" s="1"/>
      <c r="NW34" s="1"/>
      <c r="OA34" s="1"/>
      <c r="OB34" s="1"/>
      <c r="OK34" s="1"/>
      <c r="OL34" s="1"/>
      <c r="OU34" s="1"/>
      <c r="PE34" s="1"/>
      <c r="PO34" s="1"/>
      <c r="PY34" s="1"/>
      <c r="QI34" s="1"/>
    </row>
    <row r="35" spans="1:451" x14ac:dyDescent="0.25">
      <c r="A35" s="1">
        <v>35703</v>
      </c>
      <c r="B35">
        <v>4.9000000000000004</v>
      </c>
      <c r="C35">
        <v>19971003</v>
      </c>
      <c r="D35">
        <v>4.9000000000000004</v>
      </c>
      <c r="F35" s="1">
        <v>35703</v>
      </c>
      <c r="G35">
        <v>53.9</v>
      </c>
      <c r="H35">
        <v>19971001</v>
      </c>
      <c r="I35">
        <v>54.2</v>
      </c>
      <c r="K35" s="1">
        <v>35703</v>
      </c>
      <c r="L35">
        <v>130.19</v>
      </c>
      <c r="M35">
        <v>19970930</v>
      </c>
      <c r="N35">
        <v>128.6</v>
      </c>
      <c r="P35" s="1">
        <v>42035</v>
      </c>
      <c r="Q35">
        <v>53.9</v>
      </c>
      <c r="R35">
        <v>20150202</v>
      </c>
      <c r="S35">
        <v>53.9</v>
      </c>
      <c r="U35" s="1">
        <v>35703</v>
      </c>
      <c r="V35">
        <v>0.8</v>
      </c>
      <c r="W35">
        <v>19971104</v>
      </c>
      <c r="X35">
        <v>0.2</v>
      </c>
      <c r="Z35" s="1">
        <v>35703</v>
      </c>
      <c r="AA35">
        <v>53.9</v>
      </c>
      <c r="AB35">
        <v>19971001</v>
      </c>
      <c r="AC35">
        <v>54.2</v>
      </c>
      <c r="AE35" s="1">
        <v>35703</v>
      </c>
      <c r="AF35">
        <v>130.19</v>
      </c>
      <c r="AG35">
        <v>19970930</v>
      </c>
      <c r="AH35">
        <v>128.6</v>
      </c>
      <c r="AJ35" s="1">
        <v>42035</v>
      </c>
      <c r="AK35">
        <v>53.9</v>
      </c>
      <c r="AL35">
        <v>20150202</v>
      </c>
      <c r="AM35">
        <v>53.9</v>
      </c>
      <c r="AO35" s="1">
        <v>35703</v>
      </c>
      <c r="AP35">
        <v>0.8</v>
      </c>
      <c r="AQ35">
        <v>19971104</v>
      </c>
      <c r="AR35">
        <v>0.2</v>
      </c>
      <c r="AT35" s="1">
        <v>35703</v>
      </c>
      <c r="AU35">
        <v>0.9</v>
      </c>
      <c r="AV35">
        <v>19971017</v>
      </c>
      <c r="AW35">
        <v>0.7</v>
      </c>
      <c r="AY35" s="1">
        <v>41152</v>
      </c>
      <c r="AZ35">
        <v>0.3</v>
      </c>
      <c r="BA35" t="s">
        <v>302</v>
      </c>
      <c r="BB35" t="s">
        <v>302</v>
      </c>
      <c r="BD35" s="1">
        <v>35703</v>
      </c>
      <c r="BE35">
        <v>0.2</v>
      </c>
      <c r="BF35">
        <v>19971016</v>
      </c>
      <c r="BG35">
        <v>0.2</v>
      </c>
      <c r="BI35" s="1">
        <v>35703</v>
      </c>
      <c r="BJ35">
        <v>0.4</v>
      </c>
      <c r="BK35" t="s">
        <v>302</v>
      </c>
      <c r="BL35" t="s">
        <v>302</v>
      </c>
      <c r="BN35" s="1">
        <v>35703</v>
      </c>
      <c r="BO35">
        <v>106</v>
      </c>
      <c r="BP35" t="s">
        <v>302</v>
      </c>
      <c r="BQ35" t="s">
        <v>302</v>
      </c>
      <c r="BS35" s="1">
        <v>38077</v>
      </c>
      <c r="BT35">
        <v>32.659999999999997</v>
      </c>
      <c r="BU35">
        <v>20040315</v>
      </c>
      <c r="BV35">
        <v>25.33</v>
      </c>
      <c r="BX35" s="1">
        <v>36616</v>
      </c>
      <c r="BY35">
        <v>57.4</v>
      </c>
      <c r="BZ35" t="s">
        <v>302</v>
      </c>
      <c r="CA35" t="s">
        <v>302</v>
      </c>
      <c r="CC35" s="1">
        <v>42460</v>
      </c>
      <c r="CD35">
        <v>51.3</v>
      </c>
      <c r="CE35">
        <v>20160405</v>
      </c>
      <c r="CF35">
        <v>51.3</v>
      </c>
      <c r="CH35" s="1">
        <v>42460</v>
      </c>
      <c r="CI35">
        <v>51.3</v>
      </c>
      <c r="CJ35">
        <v>20160405</v>
      </c>
      <c r="CK35">
        <v>51.3</v>
      </c>
      <c r="CM35" s="1">
        <v>39141</v>
      </c>
      <c r="CN35">
        <v>23.8</v>
      </c>
      <c r="CO35" t="s">
        <v>302</v>
      </c>
      <c r="CP35" t="s">
        <v>302</v>
      </c>
      <c r="CR35" s="1">
        <v>35703</v>
      </c>
      <c r="CS35">
        <v>53</v>
      </c>
      <c r="CT35" t="s">
        <v>302</v>
      </c>
      <c r="CU35" t="s">
        <v>302</v>
      </c>
      <c r="CW35" s="1">
        <v>35703</v>
      </c>
      <c r="CX35">
        <v>18</v>
      </c>
      <c r="CY35" t="s">
        <v>302</v>
      </c>
      <c r="CZ35" t="s">
        <v>302</v>
      </c>
      <c r="DB35" s="1">
        <v>35703</v>
      </c>
      <c r="DC35">
        <v>19.100000000000001</v>
      </c>
      <c r="DD35">
        <v>19970918</v>
      </c>
      <c r="DE35">
        <v>20.399999999999999</v>
      </c>
      <c r="DG35" s="1">
        <v>37711</v>
      </c>
      <c r="DH35">
        <v>1</v>
      </c>
      <c r="DI35" t="s">
        <v>302</v>
      </c>
      <c r="DJ35" t="s">
        <v>302</v>
      </c>
      <c r="DL35" s="1">
        <v>35703</v>
      </c>
      <c r="DM35">
        <v>58.9</v>
      </c>
      <c r="DN35">
        <v>19970930</v>
      </c>
      <c r="DO35">
        <v>61.2</v>
      </c>
      <c r="DQ35" s="1">
        <v>41305</v>
      </c>
      <c r="DR35">
        <v>0.1</v>
      </c>
      <c r="DS35" t="s">
        <v>302</v>
      </c>
      <c r="DT35" t="s">
        <v>302</v>
      </c>
      <c r="DV35" s="1">
        <v>41486</v>
      </c>
      <c r="DW35">
        <v>2</v>
      </c>
      <c r="DX35" t="s">
        <v>302</v>
      </c>
      <c r="DY35" t="s">
        <v>302</v>
      </c>
      <c r="EA35" s="1">
        <v>41486</v>
      </c>
      <c r="EB35">
        <v>1.7</v>
      </c>
      <c r="EC35" t="s">
        <v>302</v>
      </c>
      <c r="ED35" t="s">
        <v>302</v>
      </c>
      <c r="EF35" s="1">
        <v>34924</v>
      </c>
      <c r="EG35">
        <v>41</v>
      </c>
      <c r="EH35" t="s">
        <v>302</v>
      </c>
      <c r="EI35" t="s">
        <v>302</v>
      </c>
      <c r="EK35" s="1">
        <v>35703</v>
      </c>
      <c r="EL35">
        <v>0.91039999999999999</v>
      </c>
      <c r="EM35" t="s">
        <v>302</v>
      </c>
      <c r="EN35" t="s">
        <v>302</v>
      </c>
      <c r="EP35" s="1">
        <v>35703</v>
      </c>
      <c r="EQ35">
        <v>0.19</v>
      </c>
      <c r="ER35" t="s">
        <v>302</v>
      </c>
      <c r="ES35" t="s">
        <v>302</v>
      </c>
      <c r="EU35" s="1">
        <v>37011</v>
      </c>
      <c r="EV35">
        <v>34</v>
      </c>
      <c r="EW35" t="s">
        <v>302</v>
      </c>
      <c r="EX35" t="s">
        <v>302</v>
      </c>
      <c r="EZ35" s="1">
        <v>37072</v>
      </c>
      <c r="FA35">
        <v>42</v>
      </c>
      <c r="FB35" t="s">
        <v>302</v>
      </c>
      <c r="FC35" t="s">
        <v>302</v>
      </c>
      <c r="FE35" s="1">
        <v>39813</v>
      </c>
      <c r="FF35">
        <v>0.3</v>
      </c>
      <c r="FG35" t="s">
        <v>302</v>
      </c>
      <c r="FH35" t="s">
        <v>302</v>
      </c>
      <c r="FJ35" s="1">
        <v>40147</v>
      </c>
      <c r="FK35">
        <v>2.1</v>
      </c>
      <c r="FL35" t="s">
        <v>302</v>
      </c>
      <c r="FM35" t="s">
        <v>302</v>
      </c>
      <c r="FO35" s="1"/>
      <c r="FT35" s="1">
        <v>38077</v>
      </c>
      <c r="FU35">
        <v>12</v>
      </c>
      <c r="FV35" t="s">
        <v>302</v>
      </c>
      <c r="FW35" t="s">
        <v>302</v>
      </c>
      <c r="FY35" s="1">
        <v>35703</v>
      </c>
      <c r="FZ35">
        <v>58.7</v>
      </c>
      <c r="GA35" t="s">
        <v>302</v>
      </c>
      <c r="GB35" t="s">
        <v>302</v>
      </c>
      <c r="GD35" s="1">
        <v>35703</v>
      </c>
      <c r="GE35">
        <v>0.40600000000000003</v>
      </c>
      <c r="GF35" t="s">
        <v>302</v>
      </c>
      <c r="GG35" t="s">
        <v>302</v>
      </c>
      <c r="GI35" s="1">
        <v>37894</v>
      </c>
      <c r="GJ35">
        <v>131</v>
      </c>
      <c r="GK35" t="s">
        <v>302</v>
      </c>
      <c r="GL35" t="s">
        <v>302</v>
      </c>
      <c r="GN35" s="1">
        <v>35703</v>
      </c>
      <c r="GO35">
        <v>53</v>
      </c>
      <c r="GP35" t="s">
        <v>302</v>
      </c>
      <c r="GQ35" t="s">
        <v>302</v>
      </c>
      <c r="GX35" s="1">
        <v>35703</v>
      </c>
      <c r="GY35">
        <v>-0.1</v>
      </c>
      <c r="GZ35">
        <v>19971105</v>
      </c>
      <c r="HA35">
        <v>0.4</v>
      </c>
      <c r="HC35" s="1">
        <v>35703</v>
      </c>
      <c r="HD35">
        <v>3.3</v>
      </c>
      <c r="HE35" t="s">
        <v>302</v>
      </c>
      <c r="HF35" t="s">
        <v>302</v>
      </c>
      <c r="HH35" s="1">
        <v>35703</v>
      </c>
      <c r="HI35" s="1">
        <v>0.3</v>
      </c>
      <c r="HJ35" t="s">
        <v>302</v>
      </c>
      <c r="HK35" t="s">
        <v>302</v>
      </c>
      <c r="HM35" s="1">
        <v>35703</v>
      </c>
      <c r="HN35">
        <v>2.2000000000000002</v>
      </c>
      <c r="HO35" t="s">
        <v>302</v>
      </c>
      <c r="HP35" t="s">
        <v>302</v>
      </c>
      <c r="HR35" s="1">
        <v>35703</v>
      </c>
      <c r="HS35" s="1">
        <v>0.9</v>
      </c>
      <c r="HT35">
        <v>19971107</v>
      </c>
      <c r="HU35">
        <v>1.2</v>
      </c>
      <c r="HW35" s="1">
        <v>35703</v>
      </c>
      <c r="HX35">
        <v>14.7</v>
      </c>
      <c r="HY35" t="s">
        <v>302</v>
      </c>
      <c r="HZ35" t="s">
        <v>302</v>
      </c>
      <c r="IB35" s="1">
        <v>35703</v>
      </c>
      <c r="IC35" s="1">
        <v>12.6</v>
      </c>
      <c r="ID35" t="s">
        <v>302</v>
      </c>
      <c r="IE35" t="s">
        <v>302</v>
      </c>
      <c r="IG35" s="1">
        <v>35703</v>
      </c>
      <c r="IH35">
        <v>3.1</v>
      </c>
      <c r="II35" t="s">
        <v>302</v>
      </c>
      <c r="IJ35" t="s">
        <v>302</v>
      </c>
      <c r="IL35" s="1">
        <v>35703</v>
      </c>
      <c r="IM35" s="1">
        <v>1546</v>
      </c>
      <c r="IN35" t="s">
        <v>302</v>
      </c>
      <c r="IO35" t="s">
        <v>302</v>
      </c>
      <c r="IQ35" s="1">
        <v>35703</v>
      </c>
      <c r="IR35">
        <v>0.6</v>
      </c>
      <c r="IS35">
        <v>19971118</v>
      </c>
      <c r="IT35">
        <v>0.7</v>
      </c>
      <c r="IV35" s="1">
        <v>37164</v>
      </c>
      <c r="IW35">
        <v>5.23</v>
      </c>
      <c r="IX35" t="s">
        <v>302</v>
      </c>
      <c r="IY35" t="s">
        <v>302</v>
      </c>
      <c r="JA35" s="1">
        <v>35703</v>
      </c>
      <c r="JB35">
        <v>840</v>
      </c>
      <c r="JC35">
        <v>19971030</v>
      </c>
      <c r="JD35">
        <v>800</v>
      </c>
      <c r="JF35" s="1">
        <v>35703</v>
      </c>
      <c r="JG35">
        <v>1546</v>
      </c>
      <c r="JH35" t="s">
        <v>302</v>
      </c>
      <c r="JI35" t="s">
        <v>302</v>
      </c>
      <c r="JP35" s="1">
        <v>34929</v>
      </c>
      <c r="JQ35">
        <v>-5.7</v>
      </c>
      <c r="JR35" t="s">
        <v>302</v>
      </c>
      <c r="JS35" t="s">
        <v>302</v>
      </c>
      <c r="JU35" s="1">
        <v>37925</v>
      </c>
      <c r="JV35">
        <v>2.13</v>
      </c>
      <c r="JW35" t="s">
        <v>302</v>
      </c>
      <c r="JX35" t="s">
        <v>302</v>
      </c>
      <c r="JZ35" s="1">
        <v>37894</v>
      </c>
      <c r="KA35" s="1">
        <v>10.46</v>
      </c>
      <c r="KB35" t="s">
        <v>302</v>
      </c>
      <c r="KC35" t="s">
        <v>302</v>
      </c>
      <c r="KE35" s="1">
        <v>37529</v>
      </c>
      <c r="KF35">
        <v>132.43</v>
      </c>
      <c r="KG35" t="s">
        <v>302</v>
      </c>
      <c r="KH35" t="s">
        <v>302</v>
      </c>
      <c r="KJ35" s="1">
        <v>37195</v>
      </c>
      <c r="KK35" s="1">
        <v>0.38</v>
      </c>
      <c r="KL35" t="s">
        <v>302</v>
      </c>
      <c r="KM35" t="s">
        <v>302</v>
      </c>
      <c r="KO35" s="1">
        <v>35703</v>
      </c>
      <c r="KP35">
        <v>7.4160000000000004</v>
      </c>
      <c r="KQ35">
        <v>19971107</v>
      </c>
      <c r="KR35">
        <v>2</v>
      </c>
      <c r="KT35" s="1">
        <v>38260</v>
      </c>
      <c r="KU35" s="1">
        <v>57.6</v>
      </c>
      <c r="KV35" t="s">
        <v>302</v>
      </c>
      <c r="KW35" t="s">
        <v>302</v>
      </c>
      <c r="LD35" s="1">
        <v>35703</v>
      </c>
      <c r="LE35" s="1">
        <v>0.1</v>
      </c>
      <c r="LF35" t="s">
        <v>302</v>
      </c>
      <c r="LG35" t="s">
        <v>302</v>
      </c>
      <c r="LN35" s="1"/>
      <c r="LO35" s="1"/>
      <c r="LX35" s="1"/>
      <c r="LY35" s="1"/>
      <c r="MH35" s="1"/>
      <c r="MI35" s="1"/>
      <c r="MR35" s="1"/>
      <c r="MS35" s="1"/>
      <c r="MW35" s="1"/>
      <c r="NC35" s="1"/>
      <c r="NG35" s="1"/>
      <c r="NM35" s="1"/>
      <c r="NQ35" s="1"/>
      <c r="NW35" s="1"/>
      <c r="OA35" s="1"/>
      <c r="OB35" s="1"/>
      <c r="OK35" s="1"/>
      <c r="OL35" s="1"/>
      <c r="OU35" s="1"/>
      <c r="PE35" s="1"/>
      <c r="PO35" s="1"/>
      <c r="PY35" s="1"/>
      <c r="QI35" s="1"/>
    </row>
    <row r="36" spans="1:451" x14ac:dyDescent="0.25">
      <c r="A36" s="1">
        <v>35734</v>
      </c>
      <c r="B36">
        <v>4.7</v>
      </c>
      <c r="C36">
        <v>19971107</v>
      </c>
      <c r="D36">
        <v>4.7</v>
      </c>
      <c r="F36" s="1">
        <v>35734</v>
      </c>
      <c r="G36">
        <v>56.4</v>
      </c>
      <c r="H36">
        <v>19971103</v>
      </c>
      <c r="I36">
        <v>56</v>
      </c>
      <c r="K36" s="1">
        <v>35734</v>
      </c>
      <c r="L36">
        <v>123.39</v>
      </c>
      <c r="M36">
        <v>19971028</v>
      </c>
      <c r="N36">
        <v>123.3</v>
      </c>
      <c r="P36" s="1">
        <v>42063</v>
      </c>
      <c r="Q36">
        <v>55.1</v>
      </c>
      <c r="R36">
        <v>20150302</v>
      </c>
      <c r="S36">
        <v>55.1</v>
      </c>
      <c r="U36" s="1">
        <v>35734</v>
      </c>
      <c r="V36">
        <v>0.3</v>
      </c>
      <c r="W36">
        <v>19971202</v>
      </c>
      <c r="X36">
        <v>0.2</v>
      </c>
      <c r="Z36" s="1">
        <v>35734</v>
      </c>
      <c r="AA36">
        <v>56.4</v>
      </c>
      <c r="AB36">
        <v>19971103</v>
      </c>
      <c r="AC36">
        <v>56</v>
      </c>
      <c r="AE36" s="1">
        <v>35734</v>
      </c>
      <c r="AF36">
        <v>123.39</v>
      </c>
      <c r="AG36">
        <v>19971028</v>
      </c>
      <c r="AH36">
        <v>123.3</v>
      </c>
      <c r="AJ36" s="1">
        <v>42063</v>
      </c>
      <c r="AK36">
        <v>55.1</v>
      </c>
      <c r="AL36">
        <v>20150302</v>
      </c>
      <c r="AM36">
        <v>55.1</v>
      </c>
      <c r="AO36" s="1">
        <v>35734</v>
      </c>
      <c r="AP36">
        <v>0.3</v>
      </c>
      <c r="AQ36">
        <v>19971202</v>
      </c>
      <c r="AR36">
        <v>0.2</v>
      </c>
      <c r="AT36" s="1">
        <v>35734</v>
      </c>
      <c r="AU36">
        <v>0.84</v>
      </c>
      <c r="AV36">
        <v>19971117</v>
      </c>
      <c r="AW36">
        <v>0.5</v>
      </c>
      <c r="AY36" s="1">
        <v>41182</v>
      </c>
      <c r="AZ36">
        <v>0.7</v>
      </c>
      <c r="BA36" t="s">
        <v>302</v>
      </c>
      <c r="BB36" t="s">
        <v>302</v>
      </c>
      <c r="BD36" s="1">
        <v>35734</v>
      </c>
      <c r="BE36">
        <v>0.2</v>
      </c>
      <c r="BF36">
        <v>19971118</v>
      </c>
      <c r="BG36">
        <v>0.2</v>
      </c>
      <c r="BI36" s="1">
        <v>35734</v>
      </c>
      <c r="BJ36">
        <v>-0.2</v>
      </c>
      <c r="BK36" t="s">
        <v>302</v>
      </c>
      <c r="BL36" t="s">
        <v>302</v>
      </c>
      <c r="BN36" s="1">
        <v>35734</v>
      </c>
      <c r="BO36">
        <v>105.6</v>
      </c>
      <c r="BP36" t="s">
        <v>302</v>
      </c>
      <c r="BQ36" t="s">
        <v>302</v>
      </c>
      <c r="BS36" s="1">
        <v>38107</v>
      </c>
      <c r="BT36">
        <v>39</v>
      </c>
      <c r="BU36">
        <v>20040415</v>
      </c>
      <c r="BV36">
        <v>36.049999999999997</v>
      </c>
      <c r="BX36" s="1">
        <v>36646</v>
      </c>
      <c r="BY36">
        <v>58</v>
      </c>
      <c r="BZ36" t="s">
        <v>302</v>
      </c>
      <c r="CA36" t="s">
        <v>302</v>
      </c>
      <c r="CC36" s="1">
        <v>42490</v>
      </c>
      <c r="CD36">
        <v>52.4</v>
      </c>
      <c r="CE36">
        <v>20160504</v>
      </c>
      <c r="CF36">
        <v>52.4</v>
      </c>
      <c r="CH36" s="1">
        <v>42490</v>
      </c>
      <c r="CI36">
        <v>52.8</v>
      </c>
      <c r="CJ36">
        <v>20160504</v>
      </c>
      <c r="CK36">
        <v>52.8</v>
      </c>
      <c r="CM36" s="1">
        <v>39172</v>
      </c>
      <c r="CN36">
        <v>6.7</v>
      </c>
      <c r="CO36" t="s">
        <v>302</v>
      </c>
      <c r="CP36" t="s">
        <v>302</v>
      </c>
      <c r="CR36" s="1">
        <v>35734</v>
      </c>
      <c r="CS36">
        <v>53.6</v>
      </c>
      <c r="CT36" t="s">
        <v>302</v>
      </c>
      <c r="CU36" t="s">
        <v>302</v>
      </c>
      <c r="CW36" s="1">
        <v>35734</v>
      </c>
      <c r="CX36">
        <v>12</v>
      </c>
      <c r="CY36" t="s">
        <v>302</v>
      </c>
      <c r="CZ36" t="s">
        <v>302</v>
      </c>
      <c r="DB36" s="1">
        <v>35734</v>
      </c>
      <c r="DC36">
        <v>19.3</v>
      </c>
      <c r="DD36">
        <v>19971016</v>
      </c>
      <c r="DE36">
        <v>11.5</v>
      </c>
      <c r="DG36" s="1">
        <v>37802</v>
      </c>
      <c r="DH36">
        <v>1.5</v>
      </c>
      <c r="DI36" t="s">
        <v>302</v>
      </c>
      <c r="DJ36" t="s">
        <v>302</v>
      </c>
      <c r="DL36" s="1">
        <v>35734</v>
      </c>
      <c r="DM36">
        <v>57.7</v>
      </c>
      <c r="DN36">
        <v>19971031</v>
      </c>
      <c r="DO36">
        <v>56</v>
      </c>
      <c r="DQ36" s="1">
        <v>41333</v>
      </c>
      <c r="DR36">
        <v>0</v>
      </c>
      <c r="DS36" t="s">
        <v>302</v>
      </c>
      <c r="DT36" t="s">
        <v>302</v>
      </c>
      <c r="DV36" s="1">
        <v>41517</v>
      </c>
      <c r="DW36">
        <v>1.7</v>
      </c>
      <c r="DX36" t="s">
        <v>302</v>
      </c>
      <c r="DY36" t="s">
        <v>302</v>
      </c>
      <c r="EA36" s="1">
        <v>41517</v>
      </c>
      <c r="EB36">
        <v>1.8</v>
      </c>
      <c r="EC36" t="s">
        <v>302</v>
      </c>
      <c r="ED36" t="s">
        <v>302</v>
      </c>
      <c r="EF36" s="1">
        <v>34931</v>
      </c>
      <c r="EG36">
        <v>42</v>
      </c>
      <c r="EH36" t="s">
        <v>302</v>
      </c>
      <c r="EI36" t="s">
        <v>302</v>
      </c>
      <c r="EK36" s="1">
        <v>35734</v>
      </c>
      <c r="EL36">
        <v>0.67879999999999996</v>
      </c>
      <c r="EM36" t="s">
        <v>302</v>
      </c>
      <c r="EN36" t="s">
        <v>302</v>
      </c>
      <c r="EP36" s="1">
        <v>35734</v>
      </c>
      <c r="EQ36">
        <v>0.15</v>
      </c>
      <c r="ER36" t="s">
        <v>302</v>
      </c>
      <c r="ES36" t="s">
        <v>302</v>
      </c>
      <c r="EU36" s="1">
        <v>37042</v>
      </c>
      <c r="EV36">
        <v>32.5</v>
      </c>
      <c r="EW36" t="s">
        <v>302</v>
      </c>
      <c r="EX36" t="s">
        <v>302</v>
      </c>
      <c r="EZ36" s="1">
        <v>37103</v>
      </c>
      <c r="FA36">
        <v>46</v>
      </c>
      <c r="FB36" t="s">
        <v>302</v>
      </c>
      <c r="FC36" t="s">
        <v>302</v>
      </c>
      <c r="FE36" s="1">
        <v>39844</v>
      </c>
      <c r="FF36">
        <v>0.1</v>
      </c>
      <c r="FG36" t="s">
        <v>302</v>
      </c>
      <c r="FH36" t="s">
        <v>302</v>
      </c>
      <c r="FJ36" s="1">
        <v>40178</v>
      </c>
      <c r="FK36">
        <v>2</v>
      </c>
      <c r="FL36" t="s">
        <v>302</v>
      </c>
      <c r="FM36" t="s">
        <v>302</v>
      </c>
      <c r="FO36" s="1"/>
      <c r="FT36" s="1">
        <v>38107</v>
      </c>
      <c r="FU36">
        <v>19</v>
      </c>
      <c r="FV36" t="s">
        <v>302</v>
      </c>
      <c r="FW36" t="s">
        <v>302</v>
      </c>
      <c r="FY36" s="1">
        <v>35734</v>
      </c>
      <c r="FZ36">
        <v>65.8</v>
      </c>
      <c r="GA36" t="s">
        <v>302</v>
      </c>
      <c r="GB36" t="s">
        <v>302</v>
      </c>
      <c r="GD36" s="1">
        <v>35734</v>
      </c>
      <c r="GE36">
        <v>0.222</v>
      </c>
      <c r="GF36" t="s">
        <v>302</v>
      </c>
      <c r="GG36" t="s">
        <v>302</v>
      </c>
      <c r="GI36" s="1">
        <v>37925</v>
      </c>
      <c r="GJ36">
        <v>141.19999999999999</v>
      </c>
      <c r="GK36" t="s">
        <v>302</v>
      </c>
      <c r="GL36" t="s">
        <v>302</v>
      </c>
      <c r="GN36" s="1">
        <v>35734</v>
      </c>
      <c r="GO36">
        <v>53.6</v>
      </c>
      <c r="GP36" t="s">
        <v>302</v>
      </c>
      <c r="GQ36" t="s">
        <v>302</v>
      </c>
      <c r="GX36" s="1">
        <v>35734</v>
      </c>
      <c r="GY36">
        <v>0.3</v>
      </c>
      <c r="GZ36">
        <v>19971205</v>
      </c>
      <c r="HA36">
        <v>0.3</v>
      </c>
      <c r="HC36" s="1">
        <v>35734</v>
      </c>
      <c r="HD36">
        <v>-4.3</v>
      </c>
      <c r="HE36" t="s">
        <v>302</v>
      </c>
      <c r="HF36" t="s">
        <v>302</v>
      </c>
      <c r="HH36" s="1">
        <v>35734</v>
      </c>
      <c r="HI36" s="1">
        <v>0</v>
      </c>
      <c r="HJ36">
        <v>19971126</v>
      </c>
      <c r="HK36">
        <v>-0.3</v>
      </c>
      <c r="HM36" s="1">
        <v>35734</v>
      </c>
      <c r="HN36">
        <v>-2.5</v>
      </c>
      <c r="HO36" t="s">
        <v>302</v>
      </c>
      <c r="HP36" t="s">
        <v>302</v>
      </c>
      <c r="HR36" s="1">
        <v>35734</v>
      </c>
      <c r="HS36" s="1">
        <v>0.4</v>
      </c>
      <c r="HT36">
        <v>19971210</v>
      </c>
      <c r="HU36">
        <v>0.6</v>
      </c>
      <c r="HW36" s="1">
        <v>35734</v>
      </c>
      <c r="HX36">
        <v>15.1</v>
      </c>
      <c r="HY36" t="s">
        <v>302</v>
      </c>
      <c r="HZ36" t="s">
        <v>302</v>
      </c>
      <c r="IB36" s="1">
        <v>35734</v>
      </c>
      <c r="IC36" s="1">
        <v>12.9</v>
      </c>
      <c r="ID36" t="s">
        <v>302</v>
      </c>
      <c r="IE36" t="s">
        <v>302</v>
      </c>
      <c r="IG36" s="1">
        <v>35734</v>
      </c>
      <c r="IH36">
        <v>0.3</v>
      </c>
      <c r="II36" t="s">
        <v>302</v>
      </c>
      <c r="IJ36" t="s">
        <v>302</v>
      </c>
      <c r="IL36" s="1">
        <v>35734</v>
      </c>
      <c r="IM36" s="1">
        <v>1520</v>
      </c>
      <c r="IN36" t="s">
        <v>302</v>
      </c>
      <c r="IO36" t="s">
        <v>302</v>
      </c>
      <c r="IQ36" s="1">
        <v>35734</v>
      </c>
      <c r="IR36">
        <v>0.4</v>
      </c>
      <c r="IS36">
        <v>19971212</v>
      </c>
      <c r="IT36">
        <v>0.4</v>
      </c>
      <c r="IV36" s="1">
        <v>37195</v>
      </c>
      <c r="IW36">
        <v>5.25</v>
      </c>
      <c r="IX36" t="s">
        <v>302</v>
      </c>
      <c r="IY36" t="s">
        <v>302</v>
      </c>
      <c r="JA36" s="1">
        <v>35734</v>
      </c>
      <c r="JB36">
        <v>800</v>
      </c>
      <c r="JC36">
        <v>19971203</v>
      </c>
      <c r="JD36">
        <v>797</v>
      </c>
      <c r="JF36" s="1">
        <v>35734</v>
      </c>
      <c r="JG36">
        <v>1520</v>
      </c>
      <c r="JH36" t="s">
        <v>302</v>
      </c>
      <c r="JI36" t="s">
        <v>302</v>
      </c>
      <c r="JP36" s="1">
        <v>34936</v>
      </c>
      <c r="JQ36">
        <v>2.2999999999999998</v>
      </c>
      <c r="JR36" t="s">
        <v>302</v>
      </c>
      <c r="JS36" t="s">
        <v>302</v>
      </c>
      <c r="JU36" s="1">
        <v>37955</v>
      </c>
      <c r="JV36">
        <v>0</v>
      </c>
      <c r="JW36" t="s">
        <v>302</v>
      </c>
      <c r="JX36" t="s">
        <v>302</v>
      </c>
      <c r="JZ36" s="1">
        <v>37925</v>
      </c>
      <c r="KA36" s="1">
        <v>10.69</v>
      </c>
      <c r="KB36" t="s">
        <v>302</v>
      </c>
      <c r="KC36" t="s">
        <v>302</v>
      </c>
      <c r="KE36" s="1">
        <v>37560</v>
      </c>
      <c r="KF36">
        <v>133.55000000000001</v>
      </c>
      <c r="KG36" t="s">
        <v>302</v>
      </c>
      <c r="KH36" t="s">
        <v>302</v>
      </c>
      <c r="KJ36" s="1">
        <v>37225</v>
      </c>
      <c r="KK36" s="1">
        <v>-0.19</v>
      </c>
      <c r="KL36" t="s">
        <v>302</v>
      </c>
      <c r="KM36" t="s">
        <v>302</v>
      </c>
      <c r="KO36" s="1">
        <v>35734</v>
      </c>
      <c r="KP36">
        <v>7.7539999999999996</v>
      </c>
      <c r="KQ36">
        <v>19971205</v>
      </c>
      <c r="KR36">
        <v>4.9000000000000004</v>
      </c>
      <c r="KT36" s="1">
        <v>38291</v>
      </c>
      <c r="KU36" s="1">
        <v>55.1</v>
      </c>
      <c r="KV36" t="s">
        <v>302</v>
      </c>
      <c r="KW36" t="s">
        <v>302</v>
      </c>
      <c r="LD36" s="1">
        <v>35734</v>
      </c>
      <c r="LE36" s="1">
        <v>0.5</v>
      </c>
      <c r="LF36" t="s">
        <v>302</v>
      </c>
      <c r="LG36" t="s">
        <v>302</v>
      </c>
      <c r="LN36" s="1"/>
      <c r="LO36" s="1"/>
      <c r="LX36" s="1"/>
      <c r="LY36" s="1"/>
      <c r="MH36" s="1"/>
      <c r="MI36" s="1"/>
      <c r="MR36" s="1"/>
      <c r="MS36" s="1"/>
      <c r="MW36" s="1"/>
      <c r="NC36" s="1"/>
      <c r="NG36" s="1"/>
      <c r="NM36" s="1"/>
      <c r="NQ36" s="1"/>
      <c r="NW36" s="1"/>
      <c r="OA36" s="1"/>
      <c r="OB36" s="1"/>
      <c r="OK36" s="1"/>
      <c r="OL36" s="1"/>
      <c r="OU36" s="1"/>
      <c r="PE36" s="1"/>
      <c r="PO36" s="1"/>
      <c r="PY36" s="1"/>
      <c r="QI36" s="1"/>
    </row>
    <row r="37" spans="1:451" x14ac:dyDescent="0.25">
      <c r="A37" s="1">
        <v>35764</v>
      </c>
      <c r="B37">
        <v>4.5999999999999996</v>
      </c>
      <c r="C37">
        <v>19971205</v>
      </c>
      <c r="D37">
        <v>4.5999999999999996</v>
      </c>
      <c r="F37" s="1">
        <v>35764</v>
      </c>
      <c r="G37">
        <v>55.7</v>
      </c>
      <c r="H37">
        <v>19971201</v>
      </c>
      <c r="I37">
        <v>54.4</v>
      </c>
      <c r="K37" s="1">
        <v>35764</v>
      </c>
      <c r="L37">
        <v>128.09</v>
      </c>
      <c r="M37">
        <v>19971125</v>
      </c>
      <c r="N37">
        <v>128.30000000000001</v>
      </c>
      <c r="P37" s="1">
        <v>42094</v>
      </c>
      <c r="Q37">
        <v>55.7</v>
      </c>
      <c r="R37">
        <v>20150401</v>
      </c>
      <c r="S37">
        <v>55.7</v>
      </c>
      <c r="U37" s="1">
        <v>35764</v>
      </c>
      <c r="V37">
        <v>0.3</v>
      </c>
      <c r="W37">
        <v>19971231</v>
      </c>
      <c r="X37">
        <v>0.2</v>
      </c>
      <c r="Z37" s="1">
        <v>35764</v>
      </c>
      <c r="AA37">
        <v>55.7</v>
      </c>
      <c r="AB37">
        <v>19971201</v>
      </c>
      <c r="AC37">
        <v>54.4</v>
      </c>
      <c r="AE37" s="1">
        <v>35764</v>
      </c>
      <c r="AF37">
        <v>128.09</v>
      </c>
      <c r="AG37">
        <v>19971125</v>
      </c>
      <c r="AH37">
        <v>128.30000000000001</v>
      </c>
      <c r="AJ37" s="1">
        <v>42094</v>
      </c>
      <c r="AK37">
        <v>55.7</v>
      </c>
      <c r="AL37">
        <v>20150401</v>
      </c>
      <c r="AM37">
        <v>55.7</v>
      </c>
      <c r="AO37" s="1">
        <v>35764</v>
      </c>
      <c r="AP37">
        <v>0.3</v>
      </c>
      <c r="AQ37">
        <v>19971231</v>
      </c>
      <c r="AR37">
        <v>0.2</v>
      </c>
      <c r="AT37" s="1">
        <v>35764</v>
      </c>
      <c r="AU37">
        <v>0.88</v>
      </c>
      <c r="AV37">
        <v>19971215</v>
      </c>
      <c r="AW37">
        <v>0.8</v>
      </c>
      <c r="AY37" s="1">
        <v>41213</v>
      </c>
      <c r="AZ37">
        <v>0.1</v>
      </c>
      <c r="BA37" t="s">
        <v>302</v>
      </c>
      <c r="BB37" t="s">
        <v>302</v>
      </c>
      <c r="BD37" s="1">
        <v>35764</v>
      </c>
      <c r="BE37">
        <v>0.1</v>
      </c>
      <c r="BF37">
        <v>19971216</v>
      </c>
      <c r="BG37">
        <v>0.1</v>
      </c>
      <c r="BI37" s="1">
        <v>35764</v>
      </c>
      <c r="BJ37">
        <v>0.3</v>
      </c>
      <c r="BK37" t="s">
        <v>302</v>
      </c>
      <c r="BL37" t="s">
        <v>302</v>
      </c>
      <c r="BN37" s="1">
        <v>35764</v>
      </c>
      <c r="BO37">
        <v>107.2</v>
      </c>
      <c r="BP37" t="s">
        <v>302</v>
      </c>
      <c r="BQ37" t="s">
        <v>302</v>
      </c>
      <c r="BS37" s="1">
        <v>38138</v>
      </c>
      <c r="BT37">
        <v>36.950000000000003</v>
      </c>
      <c r="BU37">
        <v>20040517</v>
      </c>
      <c r="BV37">
        <v>30.21</v>
      </c>
      <c r="BX37" s="1">
        <v>36677</v>
      </c>
      <c r="BY37">
        <v>57.7</v>
      </c>
      <c r="BZ37" t="s">
        <v>302</v>
      </c>
      <c r="CA37" t="s">
        <v>302</v>
      </c>
      <c r="CC37" s="1">
        <v>42521</v>
      </c>
      <c r="CD37">
        <v>50.9</v>
      </c>
      <c r="CE37">
        <v>20160603</v>
      </c>
      <c r="CF37">
        <v>50.9</v>
      </c>
      <c r="CH37" s="1">
        <v>42521</v>
      </c>
      <c r="CI37">
        <v>51.3</v>
      </c>
      <c r="CJ37">
        <v>20160603</v>
      </c>
      <c r="CK37">
        <v>51.3</v>
      </c>
      <c r="CM37" s="1">
        <v>39202</v>
      </c>
      <c r="CN37">
        <v>10.5</v>
      </c>
      <c r="CO37" t="s">
        <v>302</v>
      </c>
      <c r="CP37" t="s">
        <v>302</v>
      </c>
      <c r="CR37" s="1">
        <v>35764</v>
      </c>
      <c r="CS37">
        <v>52.1</v>
      </c>
      <c r="CT37" t="s">
        <v>302</v>
      </c>
      <c r="CU37" t="s">
        <v>302</v>
      </c>
      <c r="CW37" s="1">
        <v>35764</v>
      </c>
      <c r="CX37">
        <v>8</v>
      </c>
      <c r="CY37" t="s">
        <v>302</v>
      </c>
      <c r="CZ37" t="s">
        <v>302</v>
      </c>
      <c r="DB37" s="1">
        <v>35764</v>
      </c>
      <c r="DC37">
        <v>19.8</v>
      </c>
      <c r="DD37">
        <v>19971120</v>
      </c>
      <c r="DE37">
        <v>10.1</v>
      </c>
      <c r="DG37" s="1">
        <v>37894</v>
      </c>
      <c r="DH37">
        <v>1.6</v>
      </c>
      <c r="DI37" t="s">
        <v>302</v>
      </c>
      <c r="DJ37" t="s">
        <v>302</v>
      </c>
      <c r="DL37" s="1">
        <v>35764</v>
      </c>
      <c r="DM37">
        <v>61</v>
      </c>
      <c r="DN37">
        <v>19971126</v>
      </c>
      <c r="DO37">
        <v>59.5</v>
      </c>
      <c r="DQ37" s="1">
        <v>41364</v>
      </c>
      <c r="DR37">
        <v>0.2</v>
      </c>
      <c r="DS37" t="s">
        <v>302</v>
      </c>
      <c r="DT37" t="s">
        <v>302</v>
      </c>
      <c r="DV37" s="1">
        <v>41547</v>
      </c>
      <c r="DW37">
        <v>1.1000000000000001</v>
      </c>
      <c r="DX37" t="s">
        <v>302</v>
      </c>
      <c r="DY37" t="s">
        <v>302</v>
      </c>
      <c r="EA37" s="1">
        <v>41547</v>
      </c>
      <c r="EB37">
        <v>1.6</v>
      </c>
      <c r="EC37" t="s">
        <v>302</v>
      </c>
      <c r="ED37" t="s">
        <v>302</v>
      </c>
      <c r="EF37" s="1">
        <v>34938</v>
      </c>
      <c r="EG37">
        <v>43</v>
      </c>
      <c r="EH37" t="s">
        <v>302</v>
      </c>
      <c r="EI37" t="s">
        <v>302</v>
      </c>
      <c r="EK37" s="1">
        <v>35764</v>
      </c>
      <c r="EL37">
        <v>0.94950000000000001</v>
      </c>
      <c r="EM37" t="s">
        <v>302</v>
      </c>
      <c r="EN37" t="s">
        <v>302</v>
      </c>
      <c r="EP37" s="1">
        <v>35764</v>
      </c>
      <c r="EQ37">
        <v>0.04</v>
      </c>
      <c r="ER37" t="s">
        <v>302</v>
      </c>
      <c r="ES37" t="s">
        <v>302</v>
      </c>
      <c r="EU37" s="1">
        <v>37072</v>
      </c>
      <c r="EV37">
        <v>36</v>
      </c>
      <c r="EW37" t="s">
        <v>302</v>
      </c>
      <c r="EX37" t="s">
        <v>302</v>
      </c>
      <c r="EZ37" s="1">
        <v>37134</v>
      </c>
      <c r="FA37">
        <v>56</v>
      </c>
      <c r="FB37" t="s">
        <v>302</v>
      </c>
      <c r="FC37" t="s">
        <v>302</v>
      </c>
      <c r="FE37" s="1">
        <v>39872</v>
      </c>
      <c r="FF37">
        <v>0.2</v>
      </c>
      <c r="FG37" t="s">
        <v>302</v>
      </c>
      <c r="FH37" t="s">
        <v>302</v>
      </c>
      <c r="FJ37" s="1">
        <v>40209</v>
      </c>
      <c r="FK37">
        <v>2.1</v>
      </c>
      <c r="FL37">
        <v>20100205</v>
      </c>
      <c r="FM37">
        <v>2</v>
      </c>
      <c r="FO37" s="1"/>
      <c r="FT37" s="1">
        <v>38138</v>
      </c>
      <c r="FU37">
        <v>14</v>
      </c>
      <c r="FV37" t="s">
        <v>302</v>
      </c>
      <c r="FW37" t="s">
        <v>302</v>
      </c>
      <c r="FY37" s="1">
        <v>35764</v>
      </c>
      <c r="FZ37">
        <v>58.5</v>
      </c>
      <c r="GA37" t="s">
        <v>302</v>
      </c>
      <c r="GB37" t="s">
        <v>302</v>
      </c>
      <c r="GD37" s="1">
        <v>35764</v>
      </c>
      <c r="GE37">
        <v>0.55000000000000004</v>
      </c>
      <c r="GF37" t="s">
        <v>302</v>
      </c>
      <c r="GG37" t="s">
        <v>302</v>
      </c>
      <c r="GI37" s="1">
        <v>37955</v>
      </c>
      <c r="GJ37">
        <v>51.4</v>
      </c>
      <c r="GK37" t="s">
        <v>302</v>
      </c>
      <c r="GL37" t="s">
        <v>302</v>
      </c>
      <c r="GN37" s="1">
        <v>35764</v>
      </c>
      <c r="GO37">
        <v>52.1</v>
      </c>
      <c r="GP37" t="s">
        <v>302</v>
      </c>
      <c r="GQ37" t="s">
        <v>302</v>
      </c>
      <c r="GX37" s="1">
        <v>35764</v>
      </c>
      <c r="GY37">
        <v>4.8</v>
      </c>
      <c r="GZ37">
        <v>19980106</v>
      </c>
      <c r="HA37">
        <v>2.5</v>
      </c>
      <c r="HC37" s="1">
        <v>35764</v>
      </c>
      <c r="HD37">
        <v>0.7</v>
      </c>
      <c r="HE37" t="s">
        <v>302</v>
      </c>
      <c r="HF37" t="s">
        <v>302</v>
      </c>
      <c r="HH37" s="1">
        <v>35764</v>
      </c>
      <c r="HI37" s="1">
        <v>7.5</v>
      </c>
      <c r="HJ37">
        <v>19971223</v>
      </c>
      <c r="HK37">
        <v>4.8</v>
      </c>
      <c r="HM37" s="1">
        <v>35764</v>
      </c>
      <c r="HN37">
        <v>0.9</v>
      </c>
      <c r="HO37" t="s">
        <v>302</v>
      </c>
      <c r="HP37" t="s">
        <v>302</v>
      </c>
      <c r="HR37" s="1">
        <v>35764</v>
      </c>
      <c r="HS37" s="1">
        <v>0.8</v>
      </c>
      <c r="HT37">
        <v>19980109</v>
      </c>
      <c r="HU37">
        <v>0.9</v>
      </c>
      <c r="HW37" s="1">
        <v>35764</v>
      </c>
      <c r="HX37">
        <v>15.5</v>
      </c>
      <c r="HY37" t="s">
        <v>302</v>
      </c>
      <c r="HZ37" t="s">
        <v>302</v>
      </c>
      <c r="IB37" s="1">
        <v>35764</v>
      </c>
      <c r="IC37" s="1">
        <v>13.3</v>
      </c>
      <c r="ID37" t="s">
        <v>302</v>
      </c>
      <c r="IE37" t="s">
        <v>302</v>
      </c>
      <c r="IG37" s="1">
        <v>35764</v>
      </c>
      <c r="IH37">
        <v>-2</v>
      </c>
      <c r="II37" t="s">
        <v>302</v>
      </c>
      <c r="IJ37" t="s">
        <v>302</v>
      </c>
      <c r="IL37" s="1">
        <v>35764</v>
      </c>
      <c r="IM37" s="1">
        <v>1510</v>
      </c>
      <c r="IN37" t="s">
        <v>302</v>
      </c>
      <c r="IO37" t="s">
        <v>302</v>
      </c>
      <c r="IQ37" s="1">
        <v>35764</v>
      </c>
      <c r="IR37">
        <v>0.2</v>
      </c>
      <c r="IS37">
        <v>19980115</v>
      </c>
      <c r="IT37">
        <v>0.4</v>
      </c>
      <c r="IV37" s="1">
        <v>37225</v>
      </c>
      <c r="IW37">
        <v>5.24</v>
      </c>
      <c r="IX37" t="s">
        <v>302</v>
      </c>
      <c r="IY37" t="s">
        <v>302</v>
      </c>
      <c r="JA37" s="1">
        <v>35764</v>
      </c>
      <c r="JB37">
        <v>864</v>
      </c>
      <c r="JC37">
        <v>19980107</v>
      </c>
      <c r="JD37">
        <v>830</v>
      </c>
      <c r="JF37" s="1">
        <v>35764</v>
      </c>
      <c r="JG37">
        <v>1510</v>
      </c>
      <c r="JH37" t="s">
        <v>302</v>
      </c>
      <c r="JI37" t="s">
        <v>302</v>
      </c>
      <c r="JP37" s="1">
        <v>34943</v>
      </c>
      <c r="JQ37">
        <v>23.3</v>
      </c>
      <c r="JR37" t="s">
        <v>302</v>
      </c>
      <c r="JS37" t="s">
        <v>302</v>
      </c>
      <c r="JU37" s="1">
        <v>37986</v>
      </c>
      <c r="JV37">
        <v>-1.0900000000000001</v>
      </c>
      <c r="JW37" t="s">
        <v>302</v>
      </c>
      <c r="JX37" t="s">
        <v>302</v>
      </c>
      <c r="JZ37" s="1">
        <v>37955</v>
      </c>
      <c r="KA37" s="1">
        <v>11.02</v>
      </c>
      <c r="KB37" t="s">
        <v>302</v>
      </c>
      <c r="KC37" t="s">
        <v>302</v>
      </c>
      <c r="KE37" s="1">
        <v>37590</v>
      </c>
      <c r="KF37">
        <v>134.41</v>
      </c>
      <c r="KG37" t="s">
        <v>302</v>
      </c>
      <c r="KH37" t="s">
        <v>302</v>
      </c>
      <c r="KJ37" s="1">
        <v>37256</v>
      </c>
      <c r="KK37" s="1">
        <v>4.7699999999999996</v>
      </c>
      <c r="KL37" t="s">
        <v>302</v>
      </c>
      <c r="KM37" t="s">
        <v>302</v>
      </c>
      <c r="KO37" s="1">
        <v>35764</v>
      </c>
      <c r="KP37">
        <v>3.0680000000000001</v>
      </c>
      <c r="KQ37">
        <v>19980108</v>
      </c>
      <c r="KR37">
        <v>-4.2</v>
      </c>
      <c r="KT37" s="1">
        <v>38321</v>
      </c>
      <c r="KU37" s="1">
        <v>54.3</v>
      </c>
      <c r="KV37" t="s">
        <v>302</v>
      </c>
      <c r="KW37" t="s">
        <v>302</v>
      </c>
      <c r="LD37" s="1">
        <v>35764</v>
      </c>
      <c r="LE37" s="1">
        <v>0.3</v>
      </c>
      <c r="LF37" t="s">
        <v>302</v>
      </c>
      <c r="LG37" t="s">
        <v>302</v>
      </c>
      <c r="LN37" s="1"/>
      <c r="LO37" s="1"/>
      <c r="LX37" s="1"/>
      <c r="LY37" s="1"/>
      <c r="MH37" s="1"/>
      <c r="MI37" s="1"/>
      <c r="MR37" s="1"/>
      <c r="MS37" s="1"/>
      <c r="MW37" s="1"/>
      <c r="NC37" s="1"/>
      <c r="NG37" s="1"/>
      <c r="NM37" s="1"/>
      <c r="NQ37" s="1"/>
      <c r="NW37" s="1"/>
      <c r="OA37" s="1"/>
      <c r="OB37" s="1"/>
      <c r="OK37" s="1"/>
      <c r="OL37" s="1"/>
      <c r="OU37" s="1"/>
      <c r="PE37" s="1"/>
      <c r="PO37" s="1"/>
      <c r="PY37" s="1"/>
      <c r="QI37" s="1"/>
    </row>
    <row r="38" spans="1:451" x14ac:dyDescent="0.25">
      <c r="A38" s="1">
        <v>35795</v>
      </c>
      <c r="B38">
        <v>4.7</v>
      </c>
      <c r="C38">
        <v>19980109</v>
      </c>
      <c r="D38">
        <v>4.7</v>
      </c>
      <c r="F38" s="1">
        <v>35795</v>
      </c>
      <c r="G38">
        <v>54.5</v>
      </c>
      <c r="H38">
        <v>19980102</v>
      </c>
      <c r="I38">
        <v>52.5</v>
      </c>
      <c r="K38" s="1">
        <v>35795</v>
      </c>
      <c r="L38">
        <v>136.21</v>
      </c>
      <c r="M38">
        <v>19971230</v>
      </c>
      <c r="N38">
        <v>134.5</v>
      </c>
      <c r="P38" s="1">
        <v>42124</v>
      </c>
      <c r="Q38">
        <v>54.1</v>
      </c>
      <c r="R38">
        <v>20150501</v>
      </c>
      <c r="S38">
        <v>54.1</v>
      </c>
      <c r="U38" s="1">
        <v>35795</v>
      </c>
      <c r="V38">
        <v>0.3</v>
      </c>
      <c r="W38">
        <v>19980203</v>
      </c>
      <c r="X38">
        <v>0</v>
      </c>
      <c r="Z38" s="1">
        <v>35795</v>
      </c>
      <c r="AA38">
        <v>54.5</v>
      </c>
      <c r="AB38">
        <v>19980102</v>
      </c>
      <c r="AC38">
        <v>52.5</v>
      </c>
      <c r="AE38" s="1">
        <v>35795</v>
      </c>
      <c r="AF38">
        <v>136.21</v>
      </c>
      <c r="AG38">
        <v>19971230</v>
      </c>
      <c r="AH38">
        <v>134.5</v>
      </c>
      <c r="AJ38" s="1">
        <v>42124</v>
      </c>
      <c r="AK38">
        <v>54.1</v>
      </c>
      <c r="AL38">
        <v>20150501</v>
      </c>
      <c r="AM38">
        <v>54.1</v>
      </c>
      <c r="AO38" s="1">
        <v>35795</v>
      </c>
      <c r="AP38">
        <v>0.3</v>
      </c>
      <c r="AQ38">
        <v>19980203</v>
      </c>
      <c r="AR38">
        <v>0</v>
      </c>
      <c r="AT38" s="1">
        <v>35795</v>
      </c>
      <c r="AU38">
        <v>0.31</v>
      </c>
      <c r="AV38">
        <v>19980116</v>
      </c>
      <c r="AW38">
        <v>0.5</v>
      </c>
      <c r="AY38" s="1">
        <v>41243</v>
      </c>
      <c r="AZ38">
        <v>0.1</v>
      </c>
      <c r="BA38" t="s">
        <v>302</v>
      </c>
      <c r="BB38" t="s">
        <v>302</v>
      </c>
      <c r="BD38" s="1">
        <v>35795</v>
      </c>
      <c r="BE38">
        <v>0.1</v>
      </c>
      <c r="BF38">
        <v>19980113</v>
      </c>
      <c r="BG38">
        <v>0.1</v>
      </c>
      <c r="BI38" s="1">
        <v>35795</v>
      </c>
      <c r="BJ38">
        <v>0.3</v>
      </c>
      <c r="BK38" t="s">
        <v>302</v>
      </c>
      <c r="BL38" t="s">
        <v>302</v>
      </c>
      <c r="BN38" s="1">
        <v>35795</v>
      </c>
      <c r="BO38">
        <v>102.1</v>
      </c>
      <c r="BP38" t="s">
        <v>302</v>
      </c>
      <c r="BQ38" t="s">
        <v>302</v>
      </c>
      <c r="BS38" s="1">
        <v>38168</v>
      </c>
      <c r="BT38">
        <v>27.05</v>
      </c>
      <c r="BU38">
        <v>20040615</v>
      </c>
      <c r="BV38">
        <v>30.17</v>
      </c>
      <c r="BX38" s="1">
        <v>36707</v>
      </c>
      <c r="BY38">
        <v>56.9</v>
      </c>
      <c r="BZ38" t="s">
        <v>302</v>
      </c>
      <c r="CA38" t="s">
        <v>302</v>
      </c>
      <c r="CC38" s="1">
        <v>42551</v>
      </c>
      <c r="CD38">
        <v>51.2</v>
      </c>
      <c r="CE38">
        <v>20160706</v>
      </c>
      <c r="CF38">
        <v>51.2</v>
      </c>
      <c r="CH38" s="1">
        <v>42551</v>
      </c>
      <c r="CI38">
        <v>51.4</v>
      </c>
      <c r="CJ38">
        <v>20160706</v>
      </c>
      <c r="CK38">
        <v>51.4</v>
      </c>
      <c r="CM38" s="1">
        <v>39233</v>
      </c>
      <c r="CN38">
        <v>14</v>
      </c>
      <c r="CO38" t="s">
        <v>302</v>
      </c>
      <c r="CP38" t="s">
        <v>302</v>
      </c>
      <c r="CR38" s="1">
        <v>35795</v>
      </c>
      <c r="CS38">
        <v>52.2</v>
      </c>
      <c r="CT38" t="s">
        <v>302</v>
      </c>
      <c r="CU38" t="s">
        <v>302</v>
      </c>
      <c r="CW38" s="1">
        <v>35795</v>
      </c>
      <c r="CX38">
        <v>-4</v>
      </c>
      <c r="CY38" t="s">
        <v>302</v>
      </c>
      <c r="CZ38" t="s">
        <v>302</v>
      </c>
      <c r="DB38" s="1">
        <v>35795</v>
      </c>
      <c r="DC38">
        <v>15.6</v>
      </c>
      <c r="DD38">
        <v>19971218</v>
      </c>
      <c r="DE38">
        <v>-1.3</v>
      </c>
      <c r="DG38" s="1">
        <v>37986</v>
      </c>
      <c r="DH38">
        <v>1.4</v>
      </c>
      <c r="DI38" t="s">
        <v>302</v>
      </c>
      <c r="DJ38" t="s">
        <v>302</v>
      </c>
      <c r="DL38" s="1">
        <v>35795</v>
      </c>
      <c r="DM38">
        <v>59.1</v>
      </c>
      <c r="DN38">
        <v>19971231</v>
      </c>
      <c r="DO38">
        <v>58.1</v>
      </c>
      <c r="DQ38" s="1">
        <v>41394</v>
      </c>
      <c r="DR38">
        <v>0.2</v>
      </c>
      <c r="DS38" t="s">
        <v>302</v>
      </c>
      <c r="DT38" t="s">
        <v>302</v>
      </c>
      <c r="DV38" s="1">
        <v>41578</v>
      </c>
      <c r="DW38">
        <v>1.3</v>
      </c>
      <c r="DX38" t="s">
        <v>302</v>
      </c>
      <c r="DY38" t="s">
        <v>302</v>
      </c>
      <c r="EA38" s="1">
        <v>41578</v>
      </c>
      <c r="EB38">
        <v>1.6</v>
      </c>
      <c r="EC38" t="s">
        <v>302</v>
      </c>
      <c r="ED38" t="s">
        <v>302</v>
      </c>
      <c r="EF38" s="1">
        <v>34945</v>
      </c>
      <c r="EG38">
        <v>44</v>
      </c>
      <c r="EH38" t="s">
        <v>302</v>
      </c>
      <c r="EI38" t="s">
        <v>302</v>
      </c>
      <c r="EK38" s="1">
        <v>35795</v>
      </c>
      <c r="EL38">
        <v>6.7500000000000004E-2</v>
      </c>
      <c r="EM38" t="s">
        <v>302</v>
      </c>
      <c r="EN38" t="s">
        <v>302</v>
      </c>
      <c r="EP38" s="1">
        <v>35795</v>
      </c>
      <c r="EQ38">
        <v>0.06</v>
      </c>
      <c r="ER38" t="s">
        <v>302</v>
      </c>
      <c r="ES38" t="s">
        <v>302</v>
      </c>
      <c r="EU38" s="1">
        <v>37103</v>
      </c>
      <c r="EV38">
        <v>36</v>
      </c>
      <c r="EW38" t="s">
        <v>302</v>
      </c>
      <c r="EX38" t="s">
        <v>302</v>
      </c>
      <c r="EZ38" s="1">
        <v>37164</v>
      </c>
      <c r="FA38">
        <v>53</v>
      </c>
      <c r="FB38" t="s">
        <v>302</v>
      </c>
      <c r="FC38" t="s">
        <v>302</v>
      </c>
      <c r="FE38" s="1">
        <v>39903</v>
      </c>
      <c r="FF38">
        <v>0.3</v>
      </c>
      <c r="FG38" t="s">
        <v>302</v>
      </c>
      <c r="FH38" t="s">
        <v>302</v>
      </c>
      <c r="FJ38" s="1">
        <v>40237</v>
      </c>
      <c r="FK38">
        <v>2.1</v>
      </c>
      <c r="FL38">
        <v>20100305</v>
      </c>
      <c r="FM38">
        <v>1.9</v>
      </c>
      <c r="FO38" s="1"/>
      <c r="FT38" s="1">
        <v>38168</v>
      </c>
      <c r="FU38">
        <v>12</v>
      </c>
      <c r="FV38" t="s">
        <v>302</v>
      </c>
      <c r="FW38" t="s">
        <v>302</v>
      </c>
      <c r="FY38" s="1">
        <v>35795</v>
      </c>
      <c r="FZ38">
        <v>53.4</v>
      </c>
      <c r="GA38" t="s">
        <v>302</v>
      </c>
      <c r="GB38" t="s">
        <v>302</v>
      </c>
      <c r="GD38" s="1">
        <v>35795</v>
      </c>
      <c r="GE38">
        <v>-0.25900000000000001</v>
      </c>
      <c r="GF38" t="s">
        <v>302</v>
      </c>
      <c r="GG38" t="s">
        <v>302</v>
      </c>
      <c r="GI38" s="1">
        <v>37986</v>
      </c>
      <c r="GJ38">
        <v>84.6</v>
      </c>
      <c r="GK38" t="s">
        <v>302</v>
      </c>
      <c r="GL38" t="s">
        <v>302</v>
      </c>
      <c r="GN38" s="1">
        <v>35795</v>
      </c>
      <c r="GO38">
        <v>52.2</v>
      </c>
      <c r="GP38" t="s">
        <v>302</v>
      </c>
      <c r="GQ38" t="s">
        <v>302</v>
      </c>
      <c r="GX38" s="1">
        <v>35795</v>
      </c>
      <c r="GY38">
        <v>-5.9</v>
      </c>
      <c r="GZ38">
        <v>19980205</v>
      </c>
      <c r="HA38">
        <v>-2.5</v>
      </c>
      <c r="HC38" s="1">
        <v>35795</v>
      </c>
      <c r="HD38">
        <v>0.7</v>
      </c>
      <c r="HE38" t="s">
        <v>302</v>
      </c>
      <c r="HF38" t="s">
        <v>302</v>
      </c>
      <c r="HH38" s="1">
        <v>35795</v>
      </c>
      <c r="HI38" s="1">
        <v>-9.1</v>
      </c>
      <c r="HJ38">
        <v>19980128</v>
      </c>
      <c r="HK38">
        <v>-6.1</v>
      </c>
      <c r="HM38" s="1">
        <v>35795</v>
      </c>
      <c r="HN38">
        <v>-0.3</v>
      </c>
      <c r="HO38" t="s">
        <v>302</v>
      </c>
      <c r="HP38" t="s">
        <v>302</v>
      </c>
      <c r="HR38" s="1">
        <v>35795</v>
      </c>
      <c r="HS38" s="1">
        <v>0.9</v>
      </c>
      <c r="HT38">
        <v>19980210</v>
      </c>
      <c r="HU38">
        <v>0.9</v>
      </c>
      <c r="HW38" s="1">
        <v>35795</v>
      </c>
      <c r="HX38">
        <v>16.100000000000001</v>
      </c>
      <c r="HY38" t="s">
        <v>302</v>
      </c>
      <c r="HZ38" t="s">
        <v>302</v>
      </c>
      <c r="IB38" s="1">
        <v>35795</v>
      </c>
      <c r="IC38" s="1">
        <v>13.7</v>
      </c>
      <c r="ID38" t="s">
        <v>302</v>
      </c>
      <c r="IE38" t="s">
        <v>302</v>
      </c>
      <c r="IG38" s="1">
        <v>35795</v>
      </c>
      <c r="IH38">
        <v>-0.9</v>
      </c>
      <c r="II38" t="s">
        <v>302</v>
      </c>
      <c r="IJ38" t="s">
        <v>302</v>
      </c>
      <c r="IL38" s="1">
        <v>35795</v>
      </c>
      <c r="IM38" s="1">
        <v>1566</v>
      </c>
      <c r="IN38" t="s">
        <v>302</v>
      </c>
      <c r="IO38" t="s">
        <v>302</v>
      </c>
      <c r="IQ38" s="1">
        <v>35795</v>
      </c>
      <c r="IR38">
        <v>0.5</v>
      </c>
      <c r="IS38">
        <v>19980213</v>
      </c>
      <c r="IT38">
        <v>0.4</v>
      </c>
      <c r="IV38" s="1">
        <v>37256</v>
      </c>
      <c r="IW38">
        <v>5.49</v>
      </c>
      <c r="IX38" t="s">
        <v>302</v>
      </c>
      <c r="IY38" t="s">
        <v>302</v>
      </c>
      <c r="JA38" s="1">
        <v>35795</v>
      </c>
      <c r="JB38">
        <v>793</v>
      </c>
      <c r="JC38">
        <v>19980203</v>
      </c>
      <c r="JD38">
        <v>777</v>
      </c>
      <c r="JF38" s="1">
        <v>35795</v>
      </c>
      <c r="JG38">
        <v>1566</v>
      </c>
      <c r="JH38" t="s">
        <v>302</v>
      </c>
      <c r="JI38" t="s">
        <v>302</v>
      </c>
      <c r="JP38" s="1">
        <v>34950</v>
      </c>
      <c r="JQ38">
        <v>5.9</v>
      </c>
      <c r="JR38" t="s">
        <v>302</v>
      </c>
      <c r="JS38" t="s">
        <v>302</v>
      </c>
      <c r="JU38" s="1">
        <v>38017</v>
      </c>
      <c r="JV38">
        <v>2.02</v>
      </c>
      <c r="JW38" t="s">
        <v>302</v>
      </c>
      <c r="JX38" t="s">
        <v>302</v>
      </c>
      <c r="JZ38" s="1">
        <v>37986</v>
      </c>
      <c r="KA38" s="1">
        <v>11.35</v>
      </c>
      <c r="KB38" t="s">
        <v>302</v>
      </c>
      <c r="KC38" t="s">
        <v>302</v>
      </c>
      <c r="KE38" s="1">
        <v>37621</v>
      </c>
      <c r="KF38">
        <v>135.15</v>
      </c>
      <c r="KG38" t="s">
        <v>302</v>
      </c>
      <c r="KH38" t="s">
        <v>302</v>
      </c>
      <c r="KJ38" s="1">
        <v>37287</v>
      </c>
      <c r="KK38" s="1">
        <v>6.74</v>
      </c>
      <c r="KL38" t="s">
        <v>302</v>
      </c>
      <c r="KM38" t="s">
        <v>302</v>
      </c>
      <c r="KO38" s="1">
        <v>35795</v>
      </c>
      <c r="KP38">
        <v>12.3</v>
      </c>
      <c r="KQ38">
        <v>19980206</v>
      </c>
      <c r="KR38">
        <v>3.9</v>
      </c>
      <c r="KT38" s="1">
        <v>38352</v>
      </c>
      <c r="KU38" s="1">
        <v>55.3</v>
      </c>
      <c r="KV38" t="s">
        <v>302</v>
      </c>
      <c r="KW38" t="s">
        <v>302</v>
      </c>
      <c r="LD38" s="1">
        <v>35795</v>
      </c>
      <c r="LE38" s="1">
        <v>0.3</v>
      </c>
      <c r="LF38" t="s">
        <v>302</v>
      </c>
      <c r="LG38" t="s">
        <v>302</v>
      </c>
      <c r="LN38" s="1"/>
      <c r="LO38" s="1"/>
      <c r="LX38" s="1"/>
      <c r="LY38" s="1"/>
      <c r="MH38" s="1"/>
      <c r="MI38" s="1"/>
      <c r="MR38" s="1"/>
      <c r="MS38" s="1"/>
      <c r="MW38" s="1"/>
      <c r="NC38" s="1"/>
      <c r="NG38" s="1"/>
      <c r="NM38" s="1"/>
      <c r="NQ38" s="1"/>
      <c r="NW38" s="1"/>
      <c r="OA38" s="1"/>
      <c r="OB38" s="1"/>
      <c r="OK38" s="1"/>
      <c r="OL38" s="1"/>
      <c r="OU38" s="1"/>
      <c r="PE38" s="1"/>
      <c r="PO38" s="1"/>
      <c r="PY38" s="1"/>
      <c r="QI38" s="1"/>
    </row>
    <row r="39" spans="1:451" x14ac:dyDescent="0.25">
      <c r="A39" s="1">
        <v>35826</v>
      </c>
      <c r="B39">
        <v>4.5999999999999996</v>
      </c>
      <c r="C39">
        <v>19980206</v>
      </c>
      <c r="D39">
        <v>4.7</v>
      </c>
      <c r="F39" s="1">
        <v>35826</v>
      </c>
      <c r="G39">
        <v>53.8</v>
      </c>
      <c r="H39">
        <v>19980202</v>
      </c>
      <c r="I39">
        <v>52.4</v>
      </c>
      <c r="K39" s="1">
        <v>35826</v>
      </c>
      <c r="L39">
        <v>128.30000000000001</v>
      </c>
      <c r="M39">
        <v>19980127</v>
      </c>
      <c r="N39">
        <v>127.3</v>
      </c>
      <c r="P39" s="1">
        <v>42155</v>
      </c>
      <c r="Q39">
        <v>54</v>
      </c>
      <c r="R39">
        <v>20150601</v>
      </c>
      <c r="S39">
        <v>54</v>
      </c>
      <c r="U39" s="1">
        <v>35826</v>
      </c>
      <c r="V39">
        <v>0.1</v>
      </c>
      <c r="W39">
        <v>19980303</v>
      </c>
      <c r="X39">
        <v>0</v>
      </c>
      <c r="Z39" s="1">
        <v>35826</v>
      </c>
      <c r="AA39">
        <v>53.8</v>
      </c>
      <c r="AB39">
        <v>19980202</v>
      </c>
      <c r="AC39">
        <v>52.4</v>
      </c>
      <c r="AE39" s="1">
        <v>35826</v>
      </c>
      <c r="AF39">
        <v>128.30000000000001</v>
      </c>
      <c r="AG39">
        <v>19980127</v>
      </c>
      <c r="AH39">
        <v>127.3</v>
      </c>
      <c r="AJ39" s="1">
        <v>42155</v>
      </c>
      <c r="AK39">
        <v>54</v>
      </c>
      <c r="AL39">
        <v>20150601</v>
      </c>
      <c r="AM39">
        <v>54</v>
      </c>
      <c r="AO39" s="1">
        <v>35826</v>
      </c>
      <c r="AP39">
        <v>0.1</v>
      </c>
      <c r="AQ39">
        <v>19980303</v>
      </c>
      <c r="AR39">
        <v>0</v>
      </c>
      <c r="AT39" s="1">
        <v>35826</v>
      </c>
      <c r="AU39">
        <v>0.5</v>
      </c>
      <c r="AV39">
        <v>19980217</v>
      </c>
      <c r="AW39">
        <v>0</v>
      </c>
      <c r="AY39" s="1">
        <v>41274</v>
      </c>
      <c r="AZ39">
        <v>0.1</v>
      </c>
      <c r="BA39" t="s">
        <v>302</v>
      </c>
      <c r="BB39" t="s">
        <v>302</v>
      </c>
      <c r="BD39" s="1">
        <v>35826</v>
      </c>
      <c r="BE39">
        <v>0.1</v>
      </c>
      <c r="BF39">
        <v>19980224</v>
      </c>
      <c r="BG39">
        <v>0</v>
      </c>
      <c r="BI39" s="1">
        <v>35826</v>
      </c>
      <c r="BJ39">
        <v>0.2</v>
      </c>
      <c r="BK39" t="s">
        <v>302</v>
      </c>
      <c r="BL39" t="s">
        <v>302</v>
      </c>
      <c r="BN39" s="1">
        <v>35826</v>
      </c>
      <c r="BO39">
        <v>106.6</v>
      </c>
      <c r="BP39" t="s">
        <v>302</v>
      </c>
      <c r="BQ39" t="s">
        <v>302</v>
      </c>
      <c r="BS39" s="1">
        <v>38199</v>
      </c>
      <c r="BT39">
        <v>34.979999999999997</v>
      </c>
      <c r="BU39">
        <v>20040715</v>
      </c>
      <c r="BV39">
        <v>36.54</v>
      </c>
      <c r="BX39" s="1">
        <v>36738</v>
      </c>
      <c r="BY39">
        <v>55.3</v>
      </c>
      <c r="BZ39" t="s">
        <v>302</v>
      </c>
      <c r="CA39" t="s">
        <v>302</v>
      </c>
      <c r="CC39" s="1"/>
      <c r="CM39" s="1">
        <v>39263</v>
      </c>
      <c r="CN39">
        <v>8.6999999999999993</v>
      </c>
      <c r="CO39" t="s">
        <v>302</v>
      </c>
      <c r="CP39" t="s">
        <v>302</v>
      </c>
      <c r="CR39" s="1">
        <v>35826</v>
      </c>
      <c r="CS39">
        <v>47</v>
      </c>
      <c r="CT39" t="s">
        <v>302</v>
      </c>
      <c r="CU39" t="s">
        <v>302</v>
      </c>
      <c r="CW39" s="1">
        <v>35826</v>
      </c>
      <c r="CX39">
        <v>19</v>
      </c>
      <c r="CY39" t="s">
        <v>302</v>
      </c>
      <c r="CZ39" t="s">
        <v>302</v>
      </c>
      <c r="DB39" s="1">
        <v>35826</v>
      </c>
      <c r="DC39">
        <v>18.600000000000001</v>
      </c>
      <c r="DD39">
        <v>19980115</v>
      </c>
      <c r="DE39">
        <v>17.3</v>
      </c>
      <c r="DG39" s="1">
        <v>38077</v>
      </c>
      <c r="DH39">
        <v>2.2000000000000002</v>
      </c>
      <c r="DI39" t="s">
        <v>302</v>
      </c>
      <c r="DJ39" t="s">
        <v>302</v>
      </c>
      <c r="DL39" s="1">
        <v>35826</v>
      </c>
      <c r="DM39">
        <v>60.4</v>
      </c>
      <c r="DN39">
        <v>19980130</v>
      </c>
      <c r="DO39">
        <v>57.7</v>
      </c>
      <c r="DQ39" s="1">
        <v>41425</v>
      </c>
      <c r="DR39">
        <v>-0.3</v>
      </c>
      <c r="DS39" t="s">
        <v>302</v>
      </c>
      <c r="DT39" t="s">
        <v>302</v>
      </c>
      <c r="DV39" s="1">
        <v>41608</v>
      </c>
      <c r="DW39">
        <v>1.1000000000000001</v>
      </c>
      <c r="DX39" t="s">
        <v>302</v>
      </c>
      <c r="DY39" t="s">
        <v>302</v>
      </c>
      <c r="EA39" s="1">
        <v>41608</v>
      </c>
      <c r="EB39">
        <v>1.3</v>
      </c>
      <c r="EC39" t="s">
        <v>302</v>
      </c>
      <c r="ED39" t="s">
        <v>302</v>
      </c>
      <c r="EF39" s="1">
        <v>34952</v>
      </c>
      <c r="EG39">
        <v>44</v>
      </c>
      <c r="EH39" t="s">
        <v>302</v>
      </c>
      <c r="EI39" t="s">
        <v>302</v>
      </c>
      <c r="EK39" s="1">
        <v>35826</v>
      </c>
      <c r="EL39">
        <v>0.49740000000000001</v>
      </c>
      <c r="EM39" t="s">
        <v>302</v>
      </c>
      <c r="EN39" t="s">
        <v>302</v>
      </c>
      <c r="EP39" s="1">
        <v>35826</v>
      </c>
      <c r="EQ39">
        <v>0.14000000000000001</v>
      </c>
      <c r="ER39" t="s">
        <v>302</v>
      </c>
      <c r="ES39" t="s">
        <v>302</v>
      </c>
      <c r="EU39" s="1">
        <v>37134</v>
      </c>
      <c r="EV39">
        <v>35</v>
      </c>
      <c r="EW39" t="s">
        <v>302</v>
      </c>
      <c r="EX39" t="s">
        <v>302</v>
      </c>
      <c r="EZ39" s="1">
        <v>37195</v>
      </c>
      <c r="FA39">
        <v>38</v>
      </c>
      <c r="FB39" t="s">
        <v>302</v>
      </c>
      <c r="FC39" t="s">
        <v>302</v>
      </c>
      <c r="FE39" s="1">
        <v>39933</v>
      </c>
      <c r="FF39">
        <v>0.2</v>
      </c>
      <c r="FG39" t="s">
        <v>302</v>
      </c>
      <c r="FH39" t="s">
        <v>302</v>
      </c>
      <c r="FJ39" s="1">
        <v>40268</v>
      </c>
      <c r="FK39">
        <v>1.8</v>
      </c>
      <c r="FL39">
        <v>20100402</v>
      </c>
      <c r="FM39">
        <v>1.8</v>
      </c>
      <c r="FO39" s="1"/>
      <c r="FT39" s="1">
        <v>38199</v>
      </c>
      <c r="FU39">
        <v>16</v>
      </c>
      <c r="FV39" t="s">
        <v>302</v>
      </c>
      <c r="FW39" t="s">
        <v>302</v>
      </c>
      <c r="FY39" s="1">
        <v>35826</v>
      </c>
      <c r="FZ39">
        <v>49.9</v>
      </c>
      <c r="GA39" t="s">
        <v>302</v>
      </c>
      <c r="GB39" t="s">
        <v>302</v>
      </c>
      <c r="GD39" s="1">
        <v>35826</v>
      </c>
      <c r="GE39">
        <v>0.74099999999999999</v>
      </c>
      <c r="GF39" t="s">
        <v>302</v>
      </c>
      <c r="GG39" t="s">
        <v>302</v>
      </c>
      <c r="GI39" s="1">
        <v>38017</v>
      </c>
      <c r="GJ39">
        <v>140.80000000000001</v>
      </c>
      <c r="GK39" t="s">
        <v>302</v>
      </c>
      <c r="GL39" t="s">
        <v>302</v>
      </c>
      <c r="GN39" s="1">
        <v>35826</v>
      </c>
      <c r="GO39">
        <v>47</v>
      </c>
      <c r="GP39" t="s">
        <v>302</v>
      </c>
      <c r="GQ39" t="s">
        <v>302</v>
      </c>
      <c r="GX39" s="1">
        <v>35826</v>
      </c>
      <c r="GY39">
        <v>0.2</v>
      </c>
      <c r="GZ39">
        <v>19980305</v>
      </c>
      <c r="HA39">
        <v>0.5</v>
      </c>
      <c r="HC39" s="1">
        <v>35826</v>
      </c>
      <c r="HD39">
        <v>-2.7</v>
      </c>
      <c r="HE39" t="s">
        <v>302</v>
      </c>
      <c r="HF39" t="s">
        <v>302</v>
      </c>
      <c r="HH39" s="1">
        <v>35826</v>
      </c>
      <c r="HI39" s="1">
        <v>0.3</v>
      </c>
      <c r="HJ39">
        <v>19980226</v>
      </c>
      <c r="HK39">
        <v>0.7</v>
      </c>
      <c r="HM39" s="1">
        <v>35826</v>
      </c>
      <c r="HN39">
        <v>-0.7</v>
      </c>
      <c r="HO39" t="s">
        <v>302</v>
      </c>
      <c r="HP39" t="s">
        <v>302</v>
      </c>
      <c r="HR39" s="1">
        <v>35826</v>
      </c>
      <c r="HS39" s="1">
        <v>0.2</v>
      </c>
      <c r="HT39">
        <v>19980311</v>
      </c>
      <c r="HU39">
        <v>-0.5</v>
      </c>
      <c r="HW39" s="1">
        <v>35826</v>
      </c>
      <c r="HX39">
        <v>14.4</v>
      </c>
      <c r="HY39" t="s">
        <v>302</v>
      </c>
      <c r="HZ39" t="s">
        <v>302</v>
      </c>
      <c r="IB39" s="1">
        <v>35826</v>
      </c>
      <c r="IC39" s="1">
        <v>12.4</v>
      </c>
      <c r="ID39" t="s">
        <v>302</v>
      </c>
      <c r="IE39" t="s">
        <v>302</v>
      </c>
      <c r="IG39" s="1">
        <v>35826</v>
      </c>
      <c r="IH39">
        <v>6.8</v>
      </c>
      <c r="II39" t="s">
        <v>302</v>
      </c>
      <c r="IJ39" t="s">
        <v>302</v>
      </c>
      <c r="IL39" s="1">
        <v>35826</v>
      </c>
      <c r="IM39" s="1">
        <v>1525</v>
      </c>
      <c r="IN39" t="s">
        <v>302</v>
      </c>
      <c r="IO39" t="s">
        <v>302</v>
      </c>
      <c r="IQ39" s="1">
        <v>35826</v>
      </c>
      <c r="IR39">
        <v>0.3</v>
      </c>
      <c r="IS39">
        <v>19980313</v>
      </c>
      <c r="IT39">
        <v>0</v>
      </c>
      <c r="IV39" s="1">
        <v>37287</v>
      </c>
      <c r="IW39">
        <v>5.86</v>
      </c>
      <c r="IX39" t="s">
        <v>302</v>
      </c>
      <c r="IY39" t="s">
        <v>302</v>
      </c>
      <c r="JA39" s="1">
        <v>35826</v>
      </c>
      <c r="JB39">
        <v>872</v>
      </c>
      <c r="JC39">
        <v>19980303</v>
      </c>
      <c r="JD39">
        <v>877</v>
      </c>
      <c r="JF39" s="1">
        <v>35826</v>
      </c>
      <c r="JG39">
        <v>1525</v>
      </c>
      <c r="JH39" t="s">
        <v>302</v>
      </c>
      <c r="JI39" t="s">
        <v>302</v>
      </c>
      <c r="JP39" s="1">
        <v>34957</v>
      </c>
      <c r="JQ39">
        <v>-2.2000000000000002</v>
      </c>
      <c r="JR39" t="s">
        <v>302</v>
      </c>
      <c r="JS39" t="s">
        <v>302</v>
      </c>
      <c r="JU39" s="1">
        <v>38046</v>
      </c>
      <c r="JV39">
        <v>2.7</v>
      </c>
      <c r="JW39" t="s">
        <v>302</v>
      </c>
      <c r="JX39" t="s">
        <v>302</v>
      </c>
      <c r="JZ39" s="1">
        <v>38017</v>
      </c>
      <c r="KA39" s="1">
        <v>11.83</v>
      </c>
      <c r="KB39" t="s">
        <v>302</v>
      </c>
      <c r="KC39" t="s">
        <v>302</v>
      </c>
      <c r="KE39" s="1">
        <v>37652</v>
      </c>
      <c r="KF39">
        <v>135.63999999999999</v>
      </c>
      <c r="KG39" t="s">
        <v>302</v>
      </c>
      <c r="KH39" t="s">
        <v>302</v>
      </c>
      <c r="KJ39" s="1">
        <v>37315</v>
      </c>
      <c r="KK39" s="1">
        <v>0.68</v>
      </c>
      <c r="KL39" t="s">
        <v>302</v>
      </c>
      <c r="KM39" t="s">
        <v>302</v>
      </c>
      <c r="KO39" s="1">
        <v>35826</v>
      </c>
      <c r="KP39">
        <v>-4.7130000000000001</v>
      </c>
      <c r="KQ39">
        <v>19980306</v>
      </c>
      <c r="KR39">
        <v>2.9</v>
      </c>
      <c r="KT39" s="1">
        <v>38383</v>
      </c>
      <c r="KU39" s="1">
        <v>54.5</v>
      </c>
      <c r="KV39" t="s">
        <v>302</v>
      </c>
      <c r="KW39" t="s">
        <v>302</v>
      </c>
      <c r="LD39" s="1">
        <v>35826</v>
      </c>
      <c r="LE39" s="1">
        <v>0.3</v>
      </c>
      <c r="LF39" t="s">
        <v>302</v>
      </c>
      <c r="LG39" t="s">
        <v>302</v>
      </c>
      <c r="LN39" s="1"/>
      <c r="LO39" s="1"/>
      <c r="LX39" s="1"/>
      <c r="LY39" s="1"/>
      <c r="MH39" s="1"/>
      <c r="MI39" s="1"/>
      <c r="MR39" s="1"/>
      <c r="MS39" s="1"/>
      <c r="MW39" s="1"/>
      <c r="NC39" s="1"/>
      <c r="NG39" s="1"/>
      <c r="NM39" s="1"/>
      <c r="NQ39" s="1"/>
      <c r="NW39" s="1"/>
      <c r="OA39" s="1"/>
      <c r="OB39" s="1"/>
      <c r="OK39" s="1"/>
      <c r="OL39" s="1"/>
      <c r="OU39" s="1"/>
      <c r="PE39" s="1"/>
      <c r="PO39" s="1"/>
      <c r="PY39" s="1"/>
      <c r="QI39" s="1"/>
    </row>
    <row r="40" spans="1:451" x14ac:dyDescent="0.25">
      <c r="A40" s="1">
        <v>35854</v>
      </c>
      <c r="B40">
        <v>4.5999999999999996</v>
      </c>
      <c r="C40">
        <v>19980306</v>
      </c>
      <c r="D40">
        <v>4.5999999999999996</v>
      </c>
      <c r="F40" s="1">
        <v>35854</v>
      </c>
      <c r="G40">
        <v>52.9</v>
      </c>
      <c r="H40">
        <v>19980302</v>
      </c>
      <c r="I40">
        <v>53.3</v>
      </c>
      <c r="K40" s="1">
        <v>35854</v>
      </c>
      <c r="L40">
        <v>137.38</v>
      </c>
      <c r="M40">
        <v>19980224</v>
      </c>
      <c r="N40">
        <v>138.30000000000001</v>
      </c>
      <c r="P40" s="1">
        <v>42185</v>
      </c>
      <c r="Q40">
        <v>53.6</v>
      </c>
      <c r="R40">
        <v>20150701</v>
      </c>
      <c r="S40">
        <v>53.6</v>
      </c>
      <c r="U40" s="1">
        <v>35854</v>
      </c>
      <c r="V40">
        <v>1</v>
      </c>
      <c r="W40">
        <v>19980401</v>
      </c>
      <c r="X40">
        <v>0.4</v>
      </c>
      <c r="Z40" s="1">
        <v>35854</v>
      </c>
      <c r="AA40">
        <v>52.9</v>
      </c>
      <c r="AB40">
        <v>19980302</v>
      </c>
      <c r="AC40">
        <v>53.3</v>
      </c>
      <c r="AE40" s="1">
        <v>35854</v>
      </c>
      <c r="AF40">
        <v>137.38</v>
      </c>
      <c r="AG40">
        <v>19980224</v>
      </c>
      <c r="AH40">
        <v>138.30000000000001</v>
      </c>
      <c r="AJ40" s="1">
        <v>42185</v>
      </c>
      <c r="AK40">
        <v>53.6</v>
      </c>
      <c r="AL40">
        <v>20150701</v>
      </c>
      <c r="AM40">
        <v>53.6</v>
      </c>
      <c r="AO40" s="1">
        <v>35854</v>
      </c>
      <c r="AP40">
        <v>1</v>
      </c>
      <c r="AQ40">
        <v>19980401</v>
      </c>
      <c r="AR40">
        <v>0.4</v>
      </c>
      <c r="AT40" s="1">
        <v>35854</v>
      </c>
      <c r="AU40">
        <v>0.11</v>
      </c>
      <c r="AV40">
        <v>19980317</v>
      </c>
      <c r="AW40">
        <v>0</v>
      </c>
      <c r="AY40" s="1">
        <v>41305</v>
      </c>
      <c r="AZ40">
        <v>0.2</v>
      </c>
      <c r="BA40" t="s">
        <v>302</v>
      </c>
      <c r="BB40" t="s">
        <v>302</v>
      </c>
      <c r="BD40" s="1">
        <v>35854</v>
      </c>
      <c r="BE40">
        <v>0</v>
      </c>
      <c r="BF40">
        <v>19980319</v>
      </c>
      <c r="BG40">
        <v>0.1</v>
      </c>
      <c r="BI40" s="1">
        <v>35854</v>
      </c>
      <c r="BJ40">
        <v>0</v>
      </c>
      <c r="BK40" t="s">
        <v>302</v>
      </c>
      <c r="BL40" t="s">
        <v>302</v>
      </c>
      <c r="BN40" s="1">
        <v>35854</v>
      </c>
      <c r="BO40">
        <v>110.4</v>
      </c>
      <c r="BP40" t="s">
        <v>302</v>
      </c>
      <c r="BQ40" t="s">
        <v>302</v>
      </c>
      <c r="BS40" s="1">
        <v>38230</v>
      </c>
      <c r="BT40">
        <v>15.23</v>
      </c>
      <c r="BU40">
        <v>20040816</v>
      </c>
      <c r="BV40">
        <v>12.57</v>
      </c>
      <c r="BX40" s="1">
        <v>36769</v>
      </c>
      <c r="BY40">
        <v>57.6</v>
      </c>
      <c r="BZ40" t="s">
        <v>302</v>
      </c>
      <c r="CA40" t="s">
        <v>302</v>
      </c>
      <c r="CC40" s="1"/>
      <c r="CM40" s="1">
        <v>39294</v>
      </c>
      <c r="CN40">
        <v>1.6</v>
      </c>
      <c r="CO40" t="s">
        <v>302</v>
      </c>
      <c r="CP40" t="s">
        <v>302</v>
      </c>
      <c r="CR40" s="1">
        <v>35854</v>
      </c>
      <c r="CS40">
        <v>45.5</v>
      </c>
      <c r="CT40" t="s">
        <v>302</v>
      </c>
      <c r="CU40" t="s">
        <v>302</v>
      </c>
      <c r="CW40" s="1">
        <v>35854</v>
      </c>
      <c r="CX40">
        <v>8</v>
      </c>
      <c r="CY40" t="s">
        <v>302</v>
      </c>
      <c r="CZ40" t="s">
        <v>302</v>
      </c>
      <c r="DB40" s="1">
        <v>35854</v>
      </c>
      <c r="DC40">
        <v>13.2</v>
      </c>
      <c r="DD40">
        <v>19980219</v>
      </c>
      <c r="DE40">
        <v>12.8</v>
      </c>
      <c r="DG40" s="1">
        <v>38168</v>
      </c>
      <c r="DH40">
        <v>2.4</v>
      </c>
      <c r="DI40" t="s">
        <v>302</v>
      </c>
      <c r="DJ40" t="s">
        <v>302</v>
      </c>
      <c r="DL40" s="1">
        <v>35854</v>
      </c>
      <c r="DM40">
        <v>58.1</v>
      </c>
      <c r="DN40">
        <v>19980227</v>
      </c>
      <c r="DO40">
        <v>57.8</v>
      </c>
      <c r="DQ40" s="1">
        <v>41455</v>
      </c>
      <c r="DR40">
        <v>0.5</v>
      </c>
      <c r="DS40" t="s">
        <v>302</v>
      </c>
      <c r="DT40" t="s">
        <v>302</v>
      </c>
      <c r="DV40" s="1">
        <v>41639</v>
      </c>
      <c r="DW40">
        <v>1.2</v>
      </c>
      <c r="DX40" t="s">
        <v>302</v>
      </c>
      <c r="DY40" t="s">
        <v>302</v>
      </c>
      <c r="EA40" s="1">
        <v>41639</v>
      </c>
      <c r="EB40">
        <v>1.2</v>
      </c>
      <c r="EC40" t="s">
        <v>302</v>
      </c>
      <c r="ED40" t="s">
        <v>302</v>
      </c>
      <c r="EF40" s="1">
        <v>34959</v>
      </c>
      <c r="EG40">
        <v>45</v>
      </c>
      <c r="EH40" t="s">
        <v>302</v>
      </c>
      <c r="EI40" t="s">
        <v>302</v>
      </c>
      <c r="EK40" s="1">
        <v>35854</v>
      </c>
      <c r="EL40">
        <v>0.3952</v>
      </c>
      <c r="EM40" t="s">
        <v>302</v>
      </c>
      <c r="EN40" t="s">
        <v>302</v>
      </c>
      <c r="EP40" s="1">
        <v>35854</v>
      </c>
      <c r="EQ40">
        <v>7.0000000000000007E-2</v>
      </c>
      <c r="ER40" t="s">
        <v>302</v>
      </c>
      <c r="ES40" t="s">
        <v>302</v>
      </c>
      <c r="EU40" s="1">
        <v>37164</v>
      </c>
      <c r="EV40">
        <v>32</v>
      </c>
      <c r="EW40" t="s">
        <v>302</v>
      </c>
      <c r="EX40" t="s">
        <v>302</v>
      </c>
      <c r="EZ40" s="1">
        <v>37225</v>
      </c>
      <c r="FA40">
        <v>45</v>
      </c>
      <c r="FB40" t="s">
        <v>302</v>
      </c>
      <c r="FC40" t="s">
        <v>302</v>
      </c>
      <c r="FE40" s="1">
        <v>39964</v>
      </c>
      <c r="FF40">
        <v>0</v>
      </c>
      <c r="FG40" t="s">
        <v>302</v>
      </c>
      <c r="FH40" t="s">
        <v>302</v>
      </c>
      <c r="FJ40" s="1">
        <v>40298</v>
      </c>
      <c r="FK40">
        <v>1.8</v>
      </c>
      <c r="FL40">
        <v>20100507</v>
      </c>
      <c r="FM40">
        <v>1.6</v>
      </c>
      <c r="FO40" s="1"/>
      <c r="FT40" s="1">
        <v>38230</v>
      </c>
      <c r="FU40">
        <v>13</v>
      </c>
      <c r="FV40" t="s">
        <v>302</v>
      </c>
      <c r="FW40" t="s">
        <v>302</v>
      </c>
      <c r="FY40" s="1">
        <v>35854</v>
      </c>
      <c r="FZ40">
        <v>63.4</v>
      </c>
      <c r="GA40" t="s">
        <v>302</v>
      </c>
      <c r="GB40" t="s">
        <v>302</v>
      </c>
      <c r="GD40" s="1">
        <v>35854</v>
      </c>
      <c r="GE40">
        <v>0.52300000000000002</v>
      </c>
      <c r="GF40" t="s">
        <v>302</v>
      </c>
      <c r="GG40" t="s">
        <v>302</v>
      </c>
      <c r="GI40" s="1">
        <v>38046</v>
      </c>
      <c r="GJ40">
        <v>183.3</v>
      </c>
      <c r="GK40" t="s">
        <v>302</v>
      </c>
      <c r="GL40" t="s">
        <v>302</v>
      </c>
      <c r="GN40" s="1">
        <v>35854</v>
      </c>
      <c r="GO40">
        <v>45.5</v>
      </c>
      <c r="GP40" t="s">
        <v>302</v>
      </c>
      <c r="GQ40" t="s">
        <v>302</v>
      </c>
      <c r="GX40" s="1">
        <v>35854</v>
      </c>
      <c r="GY40">
        <v>2.2000000000000002</v>
      </c>
      <c r="GZ40">
        <v>19980402</v>
      </c>
      <c r="HA40">
        <v>-0.9</v>
      </c>
      <c r="HC40" s="1">
        <v>35854</v>
      </c>
      <c r="HD40">
        <v>4.5</v>
      </c>
      <c r="HE40" t="s">
        <v>302</v>
      </c>
      <c r="HF40" t="s">
        <v>302</v>
      </c>
      <c r="HH40" s="1">
        <v>35854</v>
      </c>
      <c r="HI40" s="1">
        <v>4</v>
      </c>
      <c r="HJ40">
        <v>19980325</v>
      </c>
      <c r="HK40">
        <v>-1.7</v>
      </c>
      <c r="HM40" s="1">
        <v>35854</v>
      </c>
      <c r="HN40">
        <v>2.6</v>
      </c>
      <c r="HO40" t="s">
        <v>302</v>
      </c>
      <c r="HP40" t="s">
        <v>302</v>
      </c>
      <c r="HR40" s="1">
        <v>35854</v>
      </c>
      <c r="HS40" s="1">
        <v>1</v>
      </c>
      <c r="HT40">
        <v>19980407</v>
      </c>
      <c r="HU40">
        <v>1.1000000000000001</v>
      </c>
      <c r="HW40" s="1">
        <v>35854</v>
      </c>
      <c r="HX40">
        <v>14.9</v>
      </c>
      <c r="HY40" t="s">
        <v>302</v>
      </c>
      <c r="HZ40" t="s">
        <v>302</v>
      </c>
      <c r="IB40" s="1">
        <v>35854</v>
      </c>
      <c r="IC40" s="1">
        <v>12.6</v>
      </c>
      <c r="ID40" t="s">
        <v>302</v>
      </c>
      <c r="IE40" t="s">
        <v>302</v>
      </c>
      <c r="IG40" s="1">
        <v>35854</v>
      </c>
      <c r="IH40">
        <v>5.9</v>
      </c>
      <c r="II40" t="s">
        <v>302</v>
      </c>
      <c r="IJ40" t="s">
        <v>302</v>
      </c>
      <c r="IL40" s="1">
        <v>35854</v>
      </c>
      <c r="IM40" s="1">
        <v>1584</v>
      </c>
      <c r="IN40">
        <v>19980317</v>
      </c>
      <c r="IO40">
        <v>1636</v>
      </c>
      <c r="IQ40" s="1">
        <v>35854</v>
      </c>
      <c r="IR40">
        <v>0.6</v>
      </c>
      <c r="IS40">
        <v>19980415</v>
      </c>
      <c r="IT40">
        <v>0.6</v>
      </c>
      <c r="IV40" s="1">
        <v>37315</v>
      </c>
      <c r="IW40">
        <v>5.9</v>
      </c>
      <c r="IX40" t="s">
        <v>302</v>
      </c>
      <c r="IY40" t="s">
        <v>302</v>
      </c>
      <c r="JA40" s="1">
        <v>35854</v>
      </c>
      <c r="JB40">
        <v>866</v>
      </c>
      <c r="JC40">
        <v>19980330</v>
      </c>
      <c r="JD40">
        <v>893</v>
      </c>
      <c r="JF40" s="1">
        <v>35854</v>
      </c>
      <c r="JG40">
        <v>1584</v>
      </c>
      <c r="JH40">
        <v>19980317</v>
      </c>
      <c r="JI40">
        <v>1636</v>
      </c>
      <c r="JP40" s="1">
        <v>34964</v>
      </c>
      <c r="JQ40">
        <v>8.3000000000000007</v>
      </c>
      <c r="JR40" t="s">
        <v>302</v>
      </c>
      <c r="JS40" t="s">
        <v>302</v>
      </c>
      <c r="JU40" s="1">
        <v>38077</v>
      </c>
      <c r="JV40">
        <v>5.78</v>
      </c>
      <c r="JW40" t="s">
        <v>302</v>
      </c>
      <c r="JX40" t="s">
        <v>302</v>
      </c>
      <c r="JZ40" s="1">
        <v>38046</v>
      </c>
      <c r="KA40" s="1">
        <v>12.42</v>
      </c>
      <c r="KB40" t="s">
        <v>302</v>
      </c>
      <c r="KC40" t="s">
        <v>302</v>
      </c>
      <c r="KE40" s="1">
        <v>37680</v>
      </c>
      <c r="KF40">
        <v>136.19</v>
      </c>
      <c r="KG40" t="s">
        <v>302</v>
      </c>
      <c r="KH40" t="s">
        <v>302</v>
      </c>
      <c r="KJ40" s="1">
        <v>37346</v>
      </c>
      <c r="KK40" s="1">
        <v>-4.58</v>
      </c>
      <c r="KL40" t="s">
        <v>302</v>
      </c>
      <c r="KM40" t="s">
        <v>302</v>
      </c>
      <c r="KO40" s="1">
        <v>35854</v>
      </c>
      <c r="KP40">
        <v>4.2990000000000004</v>
      </c>
      <c r="KQ40">
        <v>19980407</v>
      </c>
      <c r="KR40">
        <v>7</v>
      </c>
      <c r="KT40" s="1">
        <v>38411</v>
      </c>
      <c r="KU40" s="1">
        <v>53.3</v>
      </c>
      <c r="KV40" t="s">
        <v>302</v>
      </c>
      <c r="KW40" t="s">
        <v>302</v>
      </c>
      <c r="LD40" s="1">
        <v>35854</v>
      </c>
      <c r="LE40" s="1">
        <v>0.8</v>
      </c>
      <c r="LF40" t="s">
        <v>302</v>
      </c>
      <c r="LG40" t="s">
        <v>302</v>
      </c>
      <c r="LN40" s="1"/>
      <c r="LO40" s="1"/>
      <c r="LX40" s="1"/>
      <c r="LY40" s="1"/>
      <c r="MH40" s="1"/>
      <c r="MI40" s="1"/>
      <c r="MR40" s="1"/>
      <c r="MS40" s="1"/>
      <c r="MW40" s="1"/>
      <c r="NC40" s="1"/>
      <c r="NG40" s="1"/>
      <c r="NM40" s="1"/>
      <c r="NQ40" s="1"/>
      <c r="NW40" s="1"/>
      <c r="OA40" s="1"/>
      <c r="OB40" s="1"/>
      <c r="OK40" s="1"/>
      <c r="OL40" s="1"/>
      <c r="OU40" s="1"/>
      <c r="PE40" s="1"/>
      <c r="PO40" s="1"/>
      <c r="PY40" s="1"/>
      <c r="QI40" s="1"/>
    </row>
    <row r="41" spans="1:451" x14ac:dyDescent="0.25">
      <c r="A41" s="1">
        <v>35885</v>
      </c>
      <c r="B41">
        <v>4.7</v>
      </c>
      <c r="C41">
        <v>19980403</v>
      </c>
      <c r="D41">
        <v>4.7</v>
      </c>
      <c r="F41" s="1">
        <v>35885</v>
      </c>
      <c r="G41">
        <v>52.9</v>
      </c>
      <c r="H41">
        <v>19980401</v>
      </c>
      <c r="I41">
        <v>54.8</v>
      </c>
      <c r="K41" s="1">
        <v>35885</v>
      </c>
      <c r="L41">
        <v>133.80000000000001</v>
      </c>
      <c r="M41">
        <v>19980331</v>
      </c>
      <c r="N41">
        <v>134.30000000000001</v>
      </c>
      <c r="P41" s="1">
        <v>42216</v>
      </c>
      <c r="Q41">
        <v>53.8</v>
      </c>
      <c r="R41">
        <v>20150803</v>
      </c>
      <c r="S41">
        <v>53.8</v>
      </c>
      <c r="U41" s="1">
        <v>35885</v>
      </c>
      <c r="V41">
        <v>0.2</v>
      </c>
      <c r="W41">
        <v>19980505</v>
      </c>
      <c r="X41">
        <v>0.2</v>
      </c>
      <c r="Z41" s="1">
        <v>35885</v>
      </c>
      <c r="AA41">
        <v>52.9</v>
      </c>
      <c r="AB41">
        <v>19980401</v>
      </c>
      <c r="AC41">
        <v>54.8</v>
      </c>
      <c r="AE41" s="1">
        <v>35885</v>
      </c>
      <c r="AF41">
        <v>133.80000000000001</v>
      </c>
      <c r="AG41">
        <v>19980331</v>
      </c>
      <c r="AH41">
        <v>134.30000000000001</v>
      </c>
      <c r="AJ41" s="1">
        <v>42216</v>
      </c>
      <c r="AK41">
        <v>53.8</v>
      </c>
      <c r="AL41">
        <v>20150803</v>
      </c>
      <c r="AM41">
        <v>53.8</v>
      </c>
      <c r="AO41" s="1">
        <v>35885</v>
      </c>
      <c r="AP41">
        <v>0.2</v>
      </c>
      <c r="AQ41">
        <v>19980505</v>
      </c>
      <c r="AR41">
        <v>0.2</v>
      </c>
      <c r="AT41" s="1">
        <v>35885</v>
      </c>
      <c r="AU41">
        <v>0.08</v>
      </c>
      <c r="AV41">
        <v>19980417</v>
      </c>
      <c r="AW41">
        <v>0.2</v>
      </c>
      <c r="AY41" s="1">
        <v>41333</v>
      </c>
      <c r="AZ41">
        <v>0.2</v>
      </c>
      <c r="BA41" t="s">
        <v>302</v>
      </c>
      <c r="BB41" t="s">
        <v>302</v>
      </c>
      <c r="BD41" s="1">
        <v>35885</v>
      </c>
      <c r="BE41">
        <v>0</v>
      </c>
      <c r="BF41">
        <v>19980414</v>
      </c>
      <c r="BG41">
        <v>0</v>
      </c>
      <c r="BI41" s="1">
        <v>35885</v>
      </c>
      <c r="BJ41">
        <v>0.6</v>
      </c>
      <c r="BK41" t="s">
        <v>302</v>
      </c>
      <c r="BL41" t="s">
        <v>302</v>
      </c>
      <c r="BN41" s="1">
        <v>35885</v>
      </c>
      <c r="BO41">
        <v>106.5</v>
      </c>
      <c r="BP41" t="s">
        <v>302</v>
      </c>
      <c r="BQ41" t="s">
        <v>302</v>
      </c>
      <c r="BS41" s="1">
        <v>38260</v>
      </c>
      <c r="BT41">
        <v>28.37</v>
      </c>
      <c r="BU41">
        <v>20040915</v>
      </c>
      <c r="BV41">
        <v>28.34</v>
      </c>
      <c r="BX41" s="1">
        <v>36799</v>
      </c>
      <c r="BY41">
        <v>56.7</v>
      </c>
      <c r="BZ41" t="s">
        <v>302</v>
      </c>
      <c r="CA41" t="s">
        <v>302</v>
      </c>
      <c r="CC41" s="1"/>
      <c r="CM41" s="1">
        <v>39325</v>
      </c>
      <c r="CN41">
        <v>2.2999999999999998</v>
      </c>
      <c r="CO41" t="s">
        <v>302</v>
      </c>
      <c r="CP41" t="s">
        <v>302</v>
      </c>
      <c r="CR41" s="1">
        <v>35885</v>
      </c>
      <c r="CS41">
        <v>44.2</v>
      </c>
      <c r="CT41" t="s">
        <v>302</v>
      </c>
      <c r="CU41" t="s">
        <v>302</v>
      </c>
      <c r="CW41" s="1">
        <v>35885</v>
      </c>
      <c r="CX41">
        <v>12</v>
      </c>
      <c r="CY41" t="s">
        <v>302</v>
      </c>
      <c r="CZ41" t="s">
        <v>302</v>
      </c>
      <c r="DB41" s="1">
        <v>35885</v>
      </c>
      <c r="DC41">
        <v>10.5</v>
      </c>
      <c r="DD41">
        <v>19980319</v>
      </c>
      <c r="DE41">
        <v>16.100000000000001</v>
      </c>
      <c r="DG41" s="1">
        <v>38260</v>
      </c>
      <c r="DH41">
        <v>1.9</v>
      </c>
      <c r="DI41" t="s">
        <v>302</v>
      </c>
      <c r="DJ41" t="s">
        <v>302</v>
      </c>
      <c r="DL41" s="1">
        <v>35885</v>
      </c>
      <c r="DM41">
        <v>58.1</v>
      </c>
      <c r="DN41">
        <v>19980331</v>
      </c>
      <c r="DO41">
        <v>59.5</v>
      </c>
      <c r="DQ41" s="1">
        <v>41486</v>
      </c>
      <c r="DR41">
        <v>0.3</v>
      </c>
      <c r="DS41" t="s">
        <v>302</v>
      </c>
      <c r="DT41" t="s">
        <v>302</v>
      </c>
      <c r="DV41" s="1">
        <v>41670</v>
      </c>
      <c r="DW41">
        <v>1.3</v>
      </c>
      <c r="DX41">
        <v>20140219</v>
      </c>
      <c r="DY41">
        <v>1.2</v>
      </c>
      <c r="EA41" s="1">
        <v>41670</v>
      </c>
      <c r="EB41">
        <v>1.3</v>
      </c>
      <c r="EC41">
        <v>20140219</v>
      </c>
      <c r="ED41">
        <v>1.3</v>
      </c>
      <c r="EF41" s="1">
        <v>34966</v>
      </c>
      <c r="EG41">
        <v>45</v>
      </c>
      <c r="EH41" t="s">
        <v>302</v>
      </c>
      <c r="EI41" t="s">
        <v>302</v>
      </c>
      <c r="EK41" s="1">
        <v>35885</v>
      </c>
      <c r="EL41">
        <v>1.34E-2</v>
      </c>
      <c r="EM41" t="s">
        <v>302</v>
      </c>
      <c r="EN41" t="s">
        <v>302</v>
      </c>
      <c r="EP41" s="1">
        <v>35885</v>
      </c>
      <c r="EQ41">
        <v>0.1</v>
      </c>
      <c r="ER41" t="s">
        <v>302</v>
      </c>
      <c r="ES41" t="s">
        <v>302</v>
      </c>
      <c r="EU41" s="1">
        <v>37195</v>
      </c>
      <c r="EV41">
        <v>34.5</v>
      </c>
      <c r="EW41" t="s">
        <v>302</v>
      </c>
      <c r="EX41" t="s">
        <v>302</v>
      </c>
      <c r="EZ41" s="1">
        <v>37256</v>
      </c>
      <c r="FA41">
        <v>44</v>
      </c>
      <c r="FB41" t="s">
        <v>302</v>
      </c>
      <c r="FC41" t="s">
        <v>302</v>
      </c>
      <c r="FE41" s="1">
        <v>39994</v>
      </c>
      <c r="FF41">
        <v>0.1</v>
      </c>
      <c r="FG41" t="s">
        <v>302</v>
      </c>
      <c r="FH41" t="s">
        <v>302</v>
      </c>
      <c r="FJ41" s="1">
        <v>40329</v>
      </c>
      <c r="FK41">
        <v>1.9</v>
      </c>
      <c r="FL41">
        <v>20100604</v>
      </c>
      <c r="FM41">
        <v>1.9</v>
      </c>
      <c r="FO41" s="1"/>
      <c r="FT41" s="1">
        <v>38260</v>
      </c>
      <c r="FU41">
        <v>16</v>
      </c>
      <c r="FV41" t="s">
        <v>302</v>
      </c>
      <c r="FW41" t="s">
        <v>302</v>
      </c>
      <c r="FY41" s="1">
        <v>35885</v>
      </c>
      <c r="FZ41">
        <v>62.9</v>
      </c>
      <c r="GA41" t="s">
        <v>302</v>
      </c>
      <c r="GB41" t="s">
        <v>302</v>
      </c>
      <c r="GD41" s="1">
        <v>35885</v>
      </c>
      <c r="GE41">
        <v>0.253</v>
      </c>
      <c r="GF41" t="s">
        <v>302</v>
      </c>
      <c r="GG41" t="s">
        <v>302</v>
      </c>
      <c r="GI41" s="1">
        <v>38077</v>
      </c>
      <c r="GJ41">
        <v>178.6</v>
      </c>
      <c r="GK41" t="s">
        <v>302</v>
      </c>
      <c r="GL41" t="s">
        <v>302</v>
      </c>
      <c r="GN41" s="1">
        <v>35885</v>
      </c>
      <c r="GO41">
        <v>44.2</v>
      </c>
      <c r="GP41" t="s">
        <v>302</v>
      </c>
      <c r="GQ41" t="s">
        <v>302</v>
      </c>
      <c r="GX41" s="1">
        <v>35885</v>
      </c>
      <c r="GY41">
        <v>-1.6</v>
      </c>
      <c r="GZ41">
        <v>19980506</v>
      </c>
      <c r="HA41">
        <v>0.3</v>
      </c>
      <c r="HC41" s="1">
        <v>35885</v>
      </c>
      <c r="HD41">
        <v>-2.8</v>
      </c>
      <c r="HE41" t="s">
        <v>302</v>
      </c>
      <c r="HF41" t="s">
        <v>302</v>
      </c>
      <c r="HH41" s="1">
        <v>35885</v>
      </c>
      <c r="HI41" s="1">
        <v>-2.4</v>
      </c>
      <c r="HJ41">
        <v>19980428</v>
      </c>
      <c r="HK41">
        <v>0.4</v>
      </c>
      <c r="HM41" s="1">
        <v>35885</v>
      </c>
      <c r="HN41">
        <v>-1.4</v>
      </c>
      <c r="HO41" t="s">
        <v>302</v>
      </c>
      <c r="HP41" t="s">
        <v>302</v>
      </c>
      <c r="HR41" s="1">
        <v>35885</v>
      </c>
      <c r="HS41" s="1">
        <v>0.7</v>
      </c>
      <c r="HT41">
        <v>19980507</v>
      </c>
      <c r="HU41">
        <v>0.5</v>
      </c>
      <c r="HW41" s="1">
        <v>35885</v>
      </c>
      <c r="HX41">
        <v>15</v>
      </c>
      <c r="HY41" t="s">
        <v>302</v>
      </c>
      <c r="HZ41" t="s">
        <v>302</v>
      </c>
      <c r="IB41" s="1">
        <v>35885</v>
      </c>
      <c r="IC41" s="1">
        <v>12.8</v>
      </c>
      <c r="ID41" t="s">
        <v>302</v>
      </c>
      <c r="IE41" t="s">
        <v>302</v>
      </c>
      <c r="IG41" s="1">
        <v>35885</v>
      </c>
      <c r="IH41">
        <v>-2.6</v>
      </c>
      <c r="II41" t="s">
        <v>302</v>
      </c>
      <c r="IJ41" t="s">
        <v>302</v>
      </c>
      <c r="IL41" s="1">
        <v>35885</v>
      </c>
      <c r="IM41" s="1">
        <v>1567</v>
      </c>
      <c r="IN41">
        <v>19980416</v>
      </c>
      <c r="IO41">
        <v>1590</v>
      </c>
      <c r="IQ41" s="1">
        <v>35885</v>
      </c>
      <c r="IR41">
        <v>0.5</v>
      </c>
      <c r="IS41">
        <v>19980514</v>
      </c>
      <c r="IT41">
        <v>0.5</v>
      </c>
      <c r="IV41" s="1">
        <v>37346</v>
      </c>
      <c r="IW41">
        <v>5.63</v>
      </c>
      <c r="IX41" t="s">
        <v>302</v>
      </c>
      <c r="IY41" t="s">
        <v>302</v>
      </c>
      <c r="JA41" s="1">
        <v>35885</v>
      </c>
      <c r="JB41">
        <v>836</v>
      </c>
      <c r="JC41">
        <v>19980429</v>
      </c>
      <c r="JD41">
        <v>828</v>
      </c>
      <c r="JF41" s="1">
        <v>35885</v>
      </c>
      <c r="JG41">
        <v>1567</v>
      </c>
      <c r="JH41">
        <v>19980416</v>
      </c>
      <c r="JI41">
        <v>1590</v>
      </c>
      <c r="JP41" s="1">
        <v>34971</v>
      </c>
      <c r="JQ41">
        <v>-12.4</v>
      </c>
      <c r="JR41" t="s">
        <v>302</v>
      </c>
      <c r="JS41" t="s">
        <v>302</v>
      </c>
      <c r="JU41" s="1">
        <v>38107</v>
      </c>
      <c r="JV41">
        <v>-2.65</v>
      </c>
      <c r="JW41" t="s">
        <v>302</v>
      </c>
      <c r="JX41" t="s">
        <v>302</v>
      </c>
      <c r="JZ41" s="1">
        <v>38077</v>
      </c>
      <c r="KA41" s="1">
        <v>13.33</v>
      </c>
      <c r="KB41" t="s">
        <v>302</v>
      </c>
      <c r="KC41" t="s">
        <v>302</v>
      </c>
      <c r="KE41" s="1">
        <v>37711</v>
      </c>
      <c r="KF41">
        <v>137.19999999999999</v>
      </c>
      <c r="KG41" t="s">
        <v>302</v>
      </c>
      <c r="KH41" t="s">
        <v>302</v>
      </c>
      <c r="KJ41" s="1">
        <v>37376</v>
      </c>
      <c r="KK41" s="1">
        <v>0.71</v>
      </c>
      <c r="KL41" t="s">
        <v>302</v>
      </c>
      <c r="KM41" t="s">
        <v>302</v>
      </c>
      <c r="KO41" s="1">
        <v>35885</v>
      </c>
      <c r="KP41">
        <v>8.5609999999999999</v>
      </c>
      <c r="KQ41">
        <v>19980507</v>
      </c>
      <c r="KR41">
        <v>1</v>
      </c>
      <c r="KT41" s="1">
        <v>38442</v>
      </c>
      <c r="KU41" s="1">
        <v>55.1</v>
      </c>
      <c r="KV41" t="s">
        <v>302</v>
      </c>
      <c r="KW41" t="s">
        <v>302</v>
      </c>
      <c r="LD41" s="1">
        <v>35885</v>
      </c>
      <c r="LE41" s="1">
        <v>0.4</v>
      </c>
      <c r="LF41" t="s">
        <v>302</v>
      </c>
      <c r="LG41" t="s">
        <v>302</v>
      </c>
      <c r="LN41" s="1"/>
      <c r="LO41" s="1"/>
      <c r="LX41" s="1"/>
      <c r="LY41" s="1"/>
      <c r="MH41" s="1"/>
      <c r="MI41" s="1"/>
      <c r="MR41" s="1"/>
      <c r="MS41" s="1"/>
      <c r="MW41" s="1"/>
      <c r="NC41" s="1"/>
      <c r="NG41" s="1"/>
      <c r="NM41" s="1"/>
      <c r="NQ41" s="1"/>
      <c r="NW41" s="1"/>
      <c r="OA41" s="1"/>
      <c r="OB41" s="1"/>
      <c r="OK41" s="1"/>
      <c r="OL41" s="1"/>
      <c r="OU41" s="1"/>
      <c r="PE41" s="1"/>
      <c r="PO41" s="1"/>
      <c r="PY41" s="1"/>
      <c r="QI41" s="1"/>
    </row>
    <row r="42" spans="1:451" x14ac:dyDescent="0.25">
      <c r="A42" s="1">
        <v>35915</v>
      </c>
      <c r="B42">
        <v>4.3</v>
      </c>
      <c r="C42">
        <v>19980508</v>
      </c>
      <c r="D42">
        <v>4.3</v>
      </c>
      <c r="F42" s="1">
        <v>35915</v>
      </c>
      <c r="G42">
        <v>52.2</v>
      </c>
      <c r="H42">
        <v>19980501</v>
      </c>
      <c r="I42">
        <v>52.9</v>
      </c>
      <c r="K42" s="1">
        <v>35915</v>
      </c>
      <c r="L42">
        <v>137.19999999999999</v>
      </c>
      <c r="M42">
        <v>19980428</v>
      </c>
      <c r="N42">
        <v>136.69999999999999</v>
      </c>
      <c r="P42" s="1">
        <v>42247</v>
      </c>
      <c r="Q42">
        <v>53</v>
      </c>
      <c r="R42">
        <v>20150901</v>
      </c>
      <c r="S42">
        <v>53</v>
      </c>
      <c r="U42" s="1">
        <v>35915</v>
      </c>
      <c r="V42">
        <v>-0.2</v>
      </c>
      <c r="W42">
        <v>19980602</v>
      </c>
      <c r="X42">
        <v>0.1</v>
      </c>
      <c r="Z42" s="1">
        <v>35915</v>
      </c>
      <c r="AA42">
        <v>52.2</v>
      </c>
      <c r="AB42">
        <v>19980501</v>
      </c>
      <c r="AC42">
        <v>52.9</v>
      </c>
      <c r="AE42" s="1">
        <v>35915</v>
      </c>
      <c r="AF42">
        <v>137.19999999999999</v>
      </c>
      <c r="AG42">
        <v>19980428</v>
      </c>
      <c r="AH42">
        <v>136.69999999999999</v>
      </c>
      <c r="AJ42" s="1">
        <v>42247</v>
      </c>
      <c r="AK42">
        <v>53</v>
      </c>
      <c r="AL42">
        <v>20150901</v>
      </c>
      <c r="AM42">
        <v>53</v>
      </c>
      <c r="AO42" s="1">
        <v>35915</v>
      </c>
      <c r="AP42">
        <v>-0.2</v>
      </c>
      <c r="AQ42">
        <v>19980602</v>
      </c>
      <c r="AR42">
        <v>0.1</v>
      </c>
      <c r="AT42" s="1">
        <v>35915</v>
      </c>
      <c r="AU42">
        <v>0.34</v>
      </c>
      <c r="AV42">
        <v>19980514</v>
      </c>
      <c r="AW42">
        <v>0.09</v>
      </c>
      <c r="AY42" s="1">
        <v>41364</v>
      </c>
      <c r="AZ42">
        <v>-0.1</v>
      </c>
      <c r="BA42" t="s">
        <v>302</v>
      </c>
      <c r="BB42" t="s">
        <v>302</v>
      </c>
      <c r="BD42" s="1">
        <v>35915</v>
      </c>
      <c r="BE42">
        <v>0.1</v>
      </c>
      <c r="BF42">
        <v>19980514</v>
      </c>
      <c r="BG42">
        <v>0.2</v>
      </c>
      <c r="BI42" s="1">
        <v>35915</v>
      </c>
      <c r="BJ42">
        <v>1.3</v>
      </c>
      <c r="BK42" t="s">
        <v>302</v>
      </c>
      <c r="BL42" t="s">
        <v>302</v>
      </c>
      <c r="BN42" s="1">
        <v>35915</v>
      </c>
      <c r="BO42">
        <v>108.7</v>
      </c>
      <c r="BP42" t="s">
        <v>302</v>
      </c>
      <c r="BQ42" t="s">
        <v>302</v>
      </c>
      <c r="BS42" s="1">
        <v>38291</v>
      </c>
      <c r="BT42">
        <v>24.54</v>
      </c>
      <c r="BU42">
        <v>20041015</v>
      </c>
      <c r="BV42">
        <v>17.43</v>
      </c>
      <c r="BX42" s="1">
        <v>36830</v>
      </c>
      <c r="BY42">
        <v>56.7</v>
      </c>
      <c r="BZ42" t="s">
        <v>302</v>
      </c>
      <c r="CA42" t="s">
        <v>302</v>
      </c>
      <c r="CC42" s="1"/>
      <c r="CM42" s="1">
        <v>39355</v>
      </c>
      <c r="CN42">
        <v>-0.8</v>
      </c>
      <c r="CO42" t="s">
        <v>302</v>
      </c>
      <c r="CP42" t="s">
        <v>302</v>
      </c>
      <c r="CR42" s="1">
        <v>35915</v>
      </c>
      <c r="CS42">
        <v>40.5</v>
      </c>
      <c r="CT42" t="s">
        <v>302</v>
      </c>
      <c r="CU42" t="s">
        <v>302</v>
      </c>
      <c r="CW42" s="1">
        <v>35915</v>
      </c>
      <c r="CX42">
        <v>6</v>
      </c>
      <c r="CY42" t="s">
        <v>302</v>
      </c>
      <c r="CZ42" t="s">
        <v>302</v>
      </c>
      <c r="DB42" s="1">
        <v>35915</v>
      </c>
      <c r="DC42">
        <v>8.6999999999999993</v>
      </c>
      <c r="DD42">
        <v>19980416</v>
      </c>
      <c r="DE42">
        <v>13.4</v>
      </c>
      <c r="DG42" s="1">
        <v>38352</v>
      </c>
      <c r="DH42">
        <v>1.9</v>
      </c>
      <c r="DI42" t="s">
        <v>302</v>
      </c>
      <c r="DJ42" t="s">
        <v>302</v>
      </c>
      <c r="DL42" s="1">
        <v>35915</v>
      </c>
      <c r="DM42">
        <v>57.4</v>
      </c>
      <c r="DN42">
        <v>19980430</v>
      </c>
      <c r="DO42">
        <v>58.6</v>
      </c>
      <c r="DQ42" s="1">
        <v>41517</v>
      </c>
      <c r="DR42">
        <v>-0.1</v>
      </c>
      <c r="DS42" t="s">
        <v>302</v>
      </c>
      <c r="DT42" t="s">
        <v>302</v>
      </c>
      <c r="DV42" s="1">
        <v>41698</v>
      </c>
      <c r="DW42">
        <v>1.2</v>
      </c>
      <c r="DX42">
        <v>20140314</v>
      </c>
      <c r="DY42">
        <v>0.9</v>
      </c>
      <c r="EA42" s="1">
        <v>41698</v>
      </c>
      <c r="EB42">
        <v>1.1000000000000001</v>
      </c>
      <c r="EC42">
        <v>20140314</v>
      </c>
      <c r="ED42">
        <v>1.1000000000000001</v>
      </c>
      <c r="EF42" s="1">
        <v>34973</v>
      </c>
      <c r="EG42">
        <v>43</v>
      </c>
      <c r="EH42" t="s">
        <v>302</v>
      </c>
      <c r="EI42" t="s">
        <v>302</v>
      </c>
      <c r="EK42" s="1">
        <v>35915</v>
      </c>
      <c r="EL42">
        <v>0.37990000000000002</v>
      </c>
      <c r="EM42" t="s">
        <v>302</v>
      </c>
      <c r="EN42" t="s">
        <v>302</v>
      </c>
      <c r="EP42" s="1">
        <v>35915</v>
      </c>
      <c r="EQ42">
        <v>0.19</v>
      </c>
      <c r="ER42" t="s">
        <v>302</v>
      </c>
      <c r="ES42" t="s">
        <v>302</v>
      </c>
      <c r="EU42" s="1">
        <v>37225</v>
      </c>
      <c r="EV42">
        <v>34</v>
      </c>
      <c r="EW42" t="s">
        <v>302</v>
      </c>
      <c r="EX42" t="s">
        <v>302</v>
      </c>
      <c r="EZ42" s="1">
        <v>37287</v>
      </c>
      <c r="FA42">
        <v>46</v>
      </c>
      <c r="FB42" t="s">
        <v>302</v>
      </c>
      <c r="FC42" t="s">
        <v>302</v>
      </c>
      <c r="FE42" s="1">
        <v>40025</v>
      </c>
      <c r="FF42">
        <v>0.2</v>
      </c>
      <c r="FG42" t="s">
        <v>302</v>
      </c>
      <c r="FH42" t="s">
        <v>302</v>
      </c>
      <c r="FJ42" s="1">
        <v>40359</v>
      </c>
      <c r="FK42">
        <v>1.8</v>
      </c>
      <c r="FL42">
        <v>20100702</v>
      </c>
      <c r="FM42">
        <v>1.7</v>
      </c>
      <c r="FO42" s="1"/>
      <c r="FT42" s="1">
        <v>38291</v>
      </c>
      <c r="FU42">
        <v>17</v>
      </c>
      <c r="FV42" t="s">
        <v>302</v>
      </c>
      <c r="FW42" t="s">
        <v>302</v>
      </c>
      <c r="FY42" s="1">
        <v>35915</v>
      </c>
      <c r="FZ42">
        <v>59.2</v>
      </c>
      <c r="GA42" t="s">
        <v>302</v>
      </c>
      <c r="GB42" t="s">
        <v>302</v>
      </c>
      <c r="GD42" s="1">
        <v>35915</v>
      </c>
      <c r="GE42">
        <v>0.89</v>
      </c>
      <c r="GF42" t="s">
        <v>302</v>
      </c>
      <c r="GG42" t="s">
        <v>302</v>
      </c>
      <c r="GI42" s="1">
        <v>38107</v>
      </c>
      <c r="GJ42">
        <v>209.4</v>
      </c>
      <c r="GK42" t="s">
        <v>302</v>
      </c>
      <c r="GL42" t="s">
        <v>302</v>
      </c>
      <c r="GN42" s="1">
        <v>35915</v>
      </c>
      <c r="GO42">
        <v>40.5</v>
      </c>
      <c r="GP42" t="s">
        <v>302</v>
      </c>
      <c r="GQ42" t="s">
        <v>302</v>
      </c>
      <c r="GX42" s="1">
        <v>35915</v>
      </c>
      <c r="GY42">
        <v>0.9</v>
      </c>
      <c r="GZ42">
        <v>19980604</v>
      </c>
      <c r="HA42">
        <v>1.2</v>
      </c>
      <c r="HC42" s="1">
        <v>35915</v>
      </c>
      <c r="HD42">
        <v>-3.1</v>
      </c>
      <c r="HE42" t="s">
        <v>302</v>
      </c>
      <c r="HF42" t="s">
        <v>302</v>
      </c>
      <c r="HH42" s="1">
        <v>35915</v>
      </c>
      <c r="HI42" s="1">
        <v>2.2999999999999998</v>
      </c>
      <c r="HJ42">
        <v>19980528</v>
      </c>
      <c r="HK42">
        <v>2.6</v>
      </c>
      <c r="HM42" s="1">
        <v>35915</v>
      </c>
      <c r="HN42">
        <v>-1.7</v>
      </c>
      <c r="HO42" t="s">
        <v>302</v>
      </c>
      <c r="HP42" t="s">
        <v>302</v>
      </c>
      <c r="HR42" s="1">
        <v>35915</v>
      </c>
      <c r="HS42" s="1">
        <v>-0.1</v>
      </c>
      <c r="HT42">
        <v>19980609</v>
      </c>
      <c r="HU42">
        <v>-0.6</v>
      </c>
      <c r="HW42" s="1">
        <v>35915</v>
      </c>
      <c r="HX42">
        <v>15.6</v>
      </c>
      <c r="HY42" t="s">
        <v>302</v>
      </c>
      <c r="HZ42" t="s">
        <v>302</v>
      </c>
      <c r="IB42" s="1">
        <v>35915</v>
      </c>
      <c r="IC42" s="1">
        <v>13.4</v>
      </c>
      <c r="ID42" t="s">
        <v>302</v>
      </c>
      <c r="IE42" t="s">
        <v>302</v>
      </c>
      <c r="IG42" s="1">
        <v>35915</v>
      </c>
      <c r="IH42">
        <v>-3.6</v>
      </c>
      <c r="II42" t="s">
        <v>302</v>
      </c>
      <c r="IJ42" t="s">
        <v>302</v>
      </c>
      <c r="IL42" s="1">
        <v>35915</v>
      </c>
      <c r="IM42" s="1">
        <v>1540</v>
      </c>
      <c r="IN42">
        <v>19980519</v>
      </c>
      <c r="IO42">
        <v>1538</v>
      </c>
      <c r="IQ42" s="1">
        <v>35915</v>
      </c>
      <c r="IR42">
        <v>0.2</v>
      </c>
      <c r="IS42">
        <v>19980612</v>
      </c>
      <c r="IT42">
        <v>0.2</v>
      </c>
      <c r="IV42" s="1">
        <v>37376</v>
      </c>
      <c r="IW42">
        <v>5.67</v>
      </c>
      <c r="IX42" t="s">
        <v>302</v>
      </c>
      <c r="IY42" t="s">
        <v>302</v>
      </c>
      <c r="JA42" s="1">
        <v>35915</v>
      </c>
      <c r="JB42">
        <v>866</v>
      </c>
      <c r="JC42">
        <v>19980602</v>
      </c>
      <c r="JD42">
        <v>888</v>
      </c>
      <c r="JF42" s="1">
        <v>35915</v>
      </c>
      <c r="JG42">
        <v>1540</v>
      </c>
      <c r="JH42">
        <v>19980519</v>
      </c>
      <c r="JI42">
        <v>1538</v>
      </c>
      <c r="JP42" s="1">
        <v>34978</v>
      </c>
      <c r="JQ42">
        <v>4.7</v>
      </c>
      <c r="JR42" t="s">
        <v>302</v>
      </c>
      <c r="JS42" t="s">
        <v>302</v>
      </c>
      <c r="JU42" s="1">
        <v>38138</v>
      </c>
      <c r="JV42">
        <v>3.57</v>
      </c>
      <c r="JW42" t="s">
        <v>302</v>
      </c>
      <c r="JX42" t="s">
        <v>302</v>
      </c>
      <c r="JZ42" s="1">
        <v>38107</v>
      </c>
      <c r="KA42" s="1">
        <v>14.37</v>
      </c>
      <c r="KB42" t="s">
        <v>302</v>
      </c>
      <c r="KC42" t="s">
        <v>302</v>
      </c>
      <c r="KE42" s="1">
        <v>37741</v>
      </c>
      <c r="KF42">
        <v>138.56</v>
      </c>
      <c r="KG42" t="s">
        <v>302</v>
      </c>
      <c r="KH42" t="s">
        <v>302</v>
      </c>
      <c r="KJ42" s="1">
        <v>37407</v>
      </c>
      <c r="KK42" s="1">
        <v>-0.53</v>
      </c>
      <c r="KL42" t="s">
        <v>302</v>
      </c>
      <c r="KM42" t="s">
        <v>302</v>
      </c>
      <c r="KO42" s="1">
        <v>35915</v>
      </c>
      <c r="KP42">
        <v>27.553000000000001</v>
      </c>
      <c r="KQ42">
        <v>19980605</v>
      </c>
      <c r="KR42">
        <v>5.5</v>
      </c>
      <c r="KT42" s="1">
        <v>38472</v>
      </c>
      <c r="KU42" s="1">
        <v>54.1</v>
      </c>
      <c r="KV42" t="s">
        <v>302</v>
      </c>
      <c r="KW42" t="s">
        <v>302</v>
      </c>
      <c r="LD42" s="1">
        <v>35915</v>
      </c>
      <c r="LE42" s="1">
        <v>0.5</v>
      </c>
      <c r="LF42" t="s">
        <v>302</v>
      </c>
      <c r="LG42" t="s">
        <v>302</v>
      </c>
      <c r="LN42" s="1"/>
      <c r="LO42" s="1"/>
      <c r="LX42" s="1"/>
      <c r="LY42" s="1"/>
      <c r="MH42" s="1"/>
      <c r="MI42" s="1"/>
      <c r="MR42" s="1"/>
      <c r="MS42" s="1"/>
      <c r="MW42" s="1"/>
      <c r="NC42" s="1"/>
      <c r="NG42" s="1"/>
      <c r="NM42" s="1"/>
      <c r="NQ42" s="1"/>
      <c r="NW42" s="1"/>
      <c r="OA42" s="1"/>
      <c r="OB42" s="1"/>
      <c r="OK42" s="1"/>
      <c r="OL42" s="1"/>
      <c r="OU42" s="1"/>
      <c r="PE42" s="1"/>
      <c r="PO42" s="1"/>
      <c r="PY42" s="1"/>
      <c r="QI42" s="1"/>
    </row>
    <row r="43" spans="1:451" x14ac:dyDescent="0.25">
      <c r="A43" s="1">
        <v>35946</v>
      </c>
      <c r="B43">
        <v>4.4000000000000004</v>
      </c>
      <c r="C43">
        <v>19980605</v>
      </c>
      <c r="D43">
        <v>4.4000000000000004</v>
      </c>
      <c r="F43" s="1">
        <v>35946</v>
      </c>
      <c r="G43">
        <v>50.9</v>
      </c>
      <c r="H43">
        <v>19980601</v>
      </c>
      <c r="I43">
        <v>51.4</v>
      </c>
      <c r="K43" s="1">
        <v>35946</v>
      </c>
      <c r="L43">
        <v>136.31</v>
      </c>
      <c r="M43">
        <v>19980526</v>
      </c>
      <c r="N43">
        <v>135.19999999999999</v>
      </c>
      <c r="P43" s="1">
        <v>42277</v>
      </c>
      <c r="Q43">
        <v>53.1</v>
      </c>
      <c r="R43">
        <v>20151001</v>
      </c>
      <c r="S43">
        <v>53.1</v>
      </c>
      <c r="U43" s="1">
        <v>35946</v>
      </c>
      <c r="V43">
        <v>0.6</v>
      </c>
      <c r="W43">
        <v>19980701</v>
      </c>
      <c r="X43">
        <v>0</v>
      </c>
      <c r="Z43" s="1">
        <v>35946</v>
      </c>
      <c r="AA43">
        <v>50.9</v>
      </c>
      <c r="AB43">
        <v>19980601</v>
      </c>
      <c r="AC43">
        <v>51.4</v>
      </c>
      <c r="AE43" s="1">
        <v>35946</v>
      </c>
      <c r="AF43">
        <v>136.31</v>
      </c>
      <c r="AG43">
        <v>19980526</v>
      </c>
      <c r="AH43">
        <v>135.19999999999999</v>
      </c>
      <c r="AJ43" s="1">
        <v>42277</v>
      </c>
      <c r="AK43">
        <v>53.1</v>
      </c>
      <c r="AL43">
        <v>20151001</v>
      </c>
      <c r="AM43">
        <v>53.1</v>
      </c>
      <c r="AO43" s="1">
        <v>35946</v>
      </c>
      <c r="AP43">
        <v>0.6</v>
      </c>
      <c r="AQ43">
        <v>19980701</v>
      </c>
      <c r="AR43">
        <v>0</v>
      </c>
      <c r="AT43" s="1">
        <v>35946</v>
      </c>
      <c r="AU43">
        <v>0.65</v>
      </c>
      <c r="AV43">
        <v>19980616</v>
      </c>
      <c r="AW43">
        <v>0.5</v>
      </c>
      <c r="AY43" s="1">
        <v>41394</v>
      </c>
      <c r="AZ43">
        <v>-0.1</v>
      </c>
      <c r="BA43" t="s">
        <v>302</v>
      </c>
      <c r="BB43" t="s">
        <v>302</v>
      </c>
      <c r="BD43" s="1">
        <v>35946</v>
      </c>
      <c r="BE43">
        <v>0.2</v>
      </c>
      <c r="BF43">
        <v>19980616</v>
      </c>
      <c r="BG43">
        <v>0.3</v>
      </c>
      <c r="BI43" s="1">
        <v>35946</v>
      </c>
      <c r="BJ43">
        <v>0.5</v>
      </c>
      <c r="BK43" t="s">
        <v>302</v>
      </c>
      <c r="BL43" t="s">
        <v>302</v>
      </c>
      <c r="BN43" s="1">
        <v>35946</v>
      </c>
      <c r="BO43">
        <v>106.5</v>
      </c>
      <c r="BP43" t="s">
        <v>302</v>
      </c>
      <c r="BQ43" t="s">
        <v>302</v>
      </c>
      <c r="BS43" s="1">
        <v>38321</v>
      </c>
      <c r="BT43">
        <v>15.31</v>
      </c>
      <c r="BU43">
        <v>20041115</v>
      </c>
      <c r="BV43">
        <v>19.760000000000002</v>
      </c>
      <c r="BX43" s="1">
        <v>36860</v>
      </c>
      <c r="BY43">
        <v>56.2</v>
      </c>
      <c r="BZ43" t="s">
        <v>302</v>
      </c>
      <c r="CA43" t="s">
        <v>302</v>
      </c>
      <c r="CC43" s="1"/>
      <c r="CM43" s="1">
        <v>39386</v>
      </c>
      <c r="CN43">
        <v>0.4</v>
      </c>
      <c r="CO43" t="s">
        <v>302</v>
      </c>
      <c r="CP43" t="s">
        <v>302</v>
      </c>
      <c r="CR43" s="1">
        <v>35946</v>
      </c>
      <c r="CS43">
        <v>41.1</v>
      </c>
      <c r="CT43" t="s">
        <v>302</v>
      </c>
      <c r="CU43" t="s">
        <v>302</v>
      </c>
      <c r="CW43" s="1">
        <v>35946</v>
      </c>
      <c r="CX43">
        <v>-1</v>
      </c>
      <c r="CY43" t="s">
        <v>302</v>
      </c>
      <c r="CZ43" t="s">
        <v>302</v>
      </c>
      <c r="DB43" s="1">
        <v>35946</v>
      </c>
      <c r="DC43">
        <v>13.2</v>
      </c>
      <c r="DD43">
        <v>19980521</v>
      </c>
      <c r="DE43">
        <v>17.5</v>
      </c>
      <c r="DG43" s="1">
        <v>38442</v>
      </c>
      <c r="DH43">
        <v>2.6</v>
      </c>
      <c r="DI43" t="s">
        <v>302</v>
      </c>
      <c r="DJ43" t="s">
        <v>302</v>
      </c>
      <c r="DL43" s="1">
        <v>35946</v>
      </c>
      <c r="DM43">
        <v>56.5</v>
      </c>
      <c r="DN43">
        <v>19980529</v>
      </c>
      <c r="DO43">
        <v>56.3</v>
      </c>
      <c r="DQ43" s="1">
        <v>41547</v>
      </c>
      <c r="DR43">
        <v>0.1</v>
      </c>
      <c r="DS43" t="s">
        <v>302</v>
      </c>
      <c r="DT43" t="s">
        <v>302</v>
      </c>
      <c r="DV43" s="1">
        <v>41729</v>
      </c>
      <c r="DW43">
        <v>1.6</v>
      </c>
      <c r="DX43">
        <v>20140411</v>
      </c>
      <c r="DY43">
        <v>1.4</v>
      </c>
      <c r="EA43" s="1">
        <v>41729</v>
      </c>
      <c r="EB43">
        <v>1.4</v>
      </c>
      <c r="EC43">
        <v>20140411</v>
      </c>
      <c r="ED43">
        <v>1.4</v>
      </c>
      <c r="EF43" s="1">
        <v>34980</v>
      </c>
      <c r="EG43">
        <v>43</v>
      </c>
      <c r="EH43" t="s">
        <v>302</v>
      </c>
      <c r="EI43" t="s">
        <v>302</v>
      </c>
      <c r="EK43" s="1">
        <v>35946</v>
      </c>
      <c r="EL43">
        <v>0.40429999999999999</v>
      </c>
      <c r="EM43" t="s">
        <v>302</v>
      </c>
      <c r="EN43" t="s">
        <v>302</v>
      </c>
      <c r="EP43" s="1">
        <v>35946</v>
      </c>
      <c r="EQ43">
        <v>0.1</v>
      </c>
      <c r="ER43" t="s">
        <v>302</v>
      </c>
      <c r="ES43" t="s">
        <v>302</v>
      </c>
      <c r="EU43" s="1">
        <v>37256</v>
      </c>
      <c r="EV43">
        <v>43</v>
      </c>
      <c r="EW43" t="s">
        <v>302</v>
      </c>
      <c r="EX43" t="s">
        <v>302</v>
      </c>
      <c r="EZ43" s="1">
        <v>37315</v>
      </c>
      <c r="FA43">
        <v>56</v>
      </c>
      <c r="FB43" t="s">
        <v>302</v>
      </c>
      <c r="FC43" t="s">
        <v>302</v>
      </c>
      <c r="FE43" s="1">
        <v>40056</v>
      </c>
      <c r="FF43">
        <v>0.2</v>
      </c>
      <c r="FG43" t="s">
        <v>302</v>
      </c>
      <c r="FH43" t="s">
        <v>302</v>
      </c>
      <c r="FJ43" s="1">
        <v>40390</v>
      </c>
      <c r="FK43">
        <v>1.8</v>
      </c>
      <c r="FL43">
        <v>20100806</v>
      </c>
      <c r="FM43">
        <v>1.8</v>
      </c>
      <c r="FO43" s="1"/>
      <c r="FT43" s="1">
        <v>38321</v>
      </c>
      <c r="FU43">
        <v>13</v>
      </c>
      <c r="FV43" t="s">
        <v>302</v>
      </c>
      <c r="FW43" t="s">
        <v>302</v>
      </c>
      <c r="FY43" s="1">
        <v>35946</v>
      </c>
      <c r="FZ43">
        <v>61</v>
      </c>
      <c r="GA43" t="s">
        <v>302</v>
      </c>
      <c r="GB43" t="s">
        <v>302</v>
      </c>
      <c r="GD43" s="1">
        <v>35946</v>
      </c>
      <c r="GE43">
        <v>0.30199999999999999</v>
      </c>
      <c r="GF43" t="s">
        <v>302</v>
      </c>
      <c r="GG43" t="s">
        <v>302</v>
      </c>
      <c r="GI43" s="1">
        <v>38138</v>
      </c>
      <c r="GJ43">
        <v>170.2</v>
      </c>
      <c r="GK43" t="s">
        <v>302</v>
      </c>
      <c r="GL43" t="s">
        <v>302</v>
      </c>
      <c r="GN43" s="1">
        <v>35946</v>
      </c>
      <c r="GO43">
        <v>41.1</v>
      </c>
      <c r="GP43" t="s">
        <v>302</v>
      </c>
      <c r="GQ43" t="s">
        <v>302</v>
      </c>
      <c r="GX43" s="1">
        <v>35946</v>
      </c>
      <c r="GY43">
        <v>0.1</v>
      </c>
      <c r="GZ43">
        <v>19980702</v>
      </c>
      <c r="HA43">
        <v>-1.6</v>
      </c>
      <c r="HC43" s="1">
        <v>35946</v>
      </c>
      <c r="HD43">
        <v>4.8</v>
      </c>
      <c r="HE43" t="s">
        <v>302</v>
      </c>
      <c r="HF43" t="s">
        <v>302</v>
      </c>
      <c r="HH43" s="1">
        <v>35946</v>
      </c>
      <c r="HI43" s="1">
        <v>-0.2</v>
      </c>
      <c r="HJ43">
        <v>19980624</v>
      </c>
      <c r="HK43">
        <v>-2.6</v>
      </c>
      <c r="HM43" s="1">
        <v>35946</v>
      </c>
      <c r="HN43">
        <v>2.5</v>
      </c>
      <c r="HO43" t="s">
        <v>302</v>
      </c>
      <c r="HP43" t="s">
        <v>302</v>
      </c>
      <c r="HR43" s="1">
        <v>35946</v>
      </c>
      <c r="HS43" s="1">
        <v>0.7</v>
      </c>
      <c r="HT43">
        <v>19980708</v>
      </c>
      <c r="HU43">
        <v>0.6</v>
      </c>
      <c r="HW43" s="1">
        <v>35946</v>
      </c>
      <c r="HX43">
        <v>16.7</v>
      </c>
      <c r="HY43" t="s">
        <v>302</v>
      </c>
      <c r="HZ43" t="s">
        <v>302</v>
      </c>
      <c r="IB43" s="1">
        <v>35946</v>
      </c>
      <c r="IC43" s="1">
        <v>14.5</v>
      </c>
      <c r="ID43" t="s">
        <v>302</v>
      </c>
      <c r="IE43" t="s">
        <v>302</v>
      </c>
      <c r="IG43" s="1">
        <v>35946</v>
      </c>
      <c r="IH43">
        <v>0.5</v>
      </c>
      <c r="II43" t="s">
        <v>302</v>
      </c>
      <c r="IJ43" t="s">
        <v>302</v>
      </c>
      <c r="IL43" s="1">
        <v>35946</v>
      </c>
      <c r="IM43" s="1">
        <v>1536</v>
      </c>
      <c r="IN43">
        <v>19980616</v>
      </c>
      <c r="IO43">
        <v>1530</v>
      </c>
      <c r="IQ43" s="1">
        <v>35946</v>
      </c>
      <c r="IR43">
        <v>-0.1</v>
      </c>
      <c r="IS43">
        <v>19980715</v>
      </c>
      <c r="IT43">
        <v>-0.1</v>
      </c>
      <c r="IV43" s="1">
        <v>37407</v>
      </c>
      <c r="IW43">
        <v>5.64</v>
      </c>
      <c r="IX43" t="s">
        <v>302</v>
      </c>
      <c r="IY43" t="s">
        <v>302</v>
      </c>
      <c r="JA43" s="1">
        <v>35946</v>
      </c>
      <c r="JB43">
        <v>887</v>
      </c>
      <c r="JC43">
        <v>19980629</v>
      </c>
      <c r="JD43">
        <v>890</v>
      </c>
      <c r="JF43" s="1">
        <v>35946</v>
      </c>
      <c r="JG43">
        <v>1536</v>
      </c>
      <c r="JH43">
        <v>19980616</v>
      </c>
      <c r="JI43">
        <v>1530</v>
      </c>
      <c r="JP43" s="1">
        <v>34985</v>
      </c>
      <c r="JQ43">
        <v>3.1</v>
      </c>
      <c r="JR43" t="s">
        <v>302</v>
      </c>
      <c r="JS43" t="s">
        <v>302</v>
      </c>
      <c r="JU43" s="1">
        <v>38168</v>
      </c>
      <c r="JV43">
        <v>-1.81</v>
      </c>
      <c r="JW43" t="s">
        <v>302</v>
      </c>
      <c r="JX43" t="s">
        <v>302</v>
      </c>
      <c r="JZ43" s="1">
        <v>38138</v>
      </c>
      <c r="KA43" s="1">
        <v>15.38</v>
      </c>
      <c r="KB43" t="s">
        <v>302</v>
      </c>
      <c r="KC43" t="s">
        <v>302</v>
      </c>
      <c r="KE43" s="1">
        <v>37772</v>
      </c>
      <c r="KF43">
        <v>140.06</v>
      </c>
      <c r="KG43" t="s">
        <v>302</v>
      </c>
      <c r="KH43" t="s">
        <v>302</v>
      </c>
      <c r="KJ43" s="1">
        <v>37437</v>
      </c>
      <c r="KK43" s="1">
        <v>-2.2999999999999998</v>
      </c>
      <c r="KL43" t="s">
        <v>302</v>
      </c>
      <c r="KM43" t="s">
        <v>302</v>
      </c>
      <c r="KO43" s="1">
        <v>35946</v>
      </c>
      <c r="KP43">
        <v>2.625</v>
      </c>
      <c r="KQ43">
        <v>19980708</v>
      </c>
      <c r="KR43">
        <v>0.4</v>
      </c>
      <c r="KT43" s="1">
        <v>38503</v>
      </c>
      <c r="KU43" s="1">
        <v>54.1</v>
      </c>
      <c r="KV43" t="s">
        <v>302</v>
      </c>
      <c r="KW43" t="s">
        <v>302</v>
      </c>
      <c r="LD43" s="1">
        <v>35946</v>
      </c>
      <c r="LE43" s="1">
        <v>0.4</v>
      </c>
      <c r="LF43" t="s">
        <v>302</v>
      </c>
      <c r="LG43" t="s">
        <v>302</v>
      </c>
      <c r="LN43" s="1"/>
      <c r="LO43" s="1"/>
      <c r="LX43" s="1"/>
      <c r="LY43" s="1"/>
      <c r="MH43" s="1"/>
      <c r="MI43" s="1"/>
      <c r="MR43" s="1"/>
      <c r="MS43" s="1"/>
      <c r="MW43" s="1"/>
      <c r="NC43" s="1"/>
      <c r="NG43" s="1"/>
      <c r="NM43" s="1"/>
      <c r="NQ43" s="1"/>
      <c r="NW43" s="1"/>
      <c r="OA43" s="1"/>
      <c r="OB43" s="1"/>
      <c r="OK43" s="1"/>
      <c r="OL43" s="1"/>
      <c r="OU43" s="1"/>
      <c r="PE43" s="1"/>
      <c r="PO43" s="1"/>
      <c r="PY43" s="1"/>
      <c r="QI43" s="1"/>
    </row>
    <row r="44" spans="1:451" x14ac:dyDescent="0.25">
      <c r="A44" s="1">
        <v>35976</v>
      </c>
      <c r="B44">
        <v>4.5</v>
      </c>
      <c r="C44">
        <v>19980702</v>
      </c>
      <c r="D44">
        <v>4.5</v>
      </c>
      <c r="F44" s="1">
        <v>35976</v>
      </c>
      <c r="G44">
        <v>48.9</v>
      </c>
      <c r="H44">
        <v>19980701</v>
      </c>
      <c r="I44">
        <v>49.6</v>
      </c>
      <c r="K44" s="1">
        <v>35976</v>
      </c>
      <c r="L44">
        <v>138.22999999999999</v>
      </c>
      <c r="M44">
        <v>19980630</v>
      </c>
      <c r="N44">
        <v>137.6</v>
      </c>
      <c r="P44" s="1">
        <v>42308</v>
      </c>
      <c r="Q44">
        <v>54.1</v>
      </c>
      <c r="R44">
        <v>20151102</v>
      </c>
      <c r="S44">
        <v>54.1</v>
      </c>
      <c r="U44" s="1">
        <v>35976</v>
      </c>
      <c r="V44">
        <v>-0.6</v>
      </c>
      <c r="W44">
        <v>19980804</v>
      </c>
      <c r="X44">
        <v>-0.2</v>
      </c>
      <c r="Z44" s="1">
        <v>35976</v>
      </c>
      <c r="AA44">
        <v>48.9</v>
      </c>
      <c r="AB44">
        <v>19980701</v>
      </c>
      <c r="AC44">
        <v>49.6</v>
      </c>
      <c r="AE44" s="1">
        <v>35976</v>
      </c>
      <c r="AF44">
        <v>138.22999999999999</v>
      </c>
      <c r="AG44">
        <v>19980630</v>
      </c>
      <c r="AH44">
        <v>137.6</v>
      </c>
      <c r="AJ44" s="1">
        <v>42308</v>
      </c>
      <c r="AK44">
        <v>54.1</v>
      </c>
      <c r="AL44">
        <v>20151102</v>
      </c>
      <c r="AM44">
        <v>54.1</v>
      </c>
      <c r="AO44" s="1">
        <v>35976</v>
      </c>
      <c r="AP44">
        <v>-0.6</v>
      </c>
      <c r="AQ44">
        <v>19980804</v>
      </c>
      <c r="AR44">
        <v>-0.2</v>
      </c>
      <c r="AT44" s="1">
        <v>35976</v>
      </c>
      <c r="AU44">
        <v>-0.64</v>
      </c>
      <c r="AV44">
        <v>19980716</v>
      </c>
      <c r="AW44">
        <v>-0.6</v>
      </c>
      <c r="AY44" s="1">
        <v>41425</v>
      </c>
      <c r="AZ44">
        <v>-0.1</v>
      </c>
      <c r="BA44" t="s">
        <v>302</v>
      </c>
      <c r="BB44" t="s">
        <v>302</v>
      </c>
      <c r="BD44" s="1">
        <v>35976</v>
      </c>
      <c r="BE44">
        <v>0.1</v>
      </c>
      <c r="BF44">
        <v>19980714</v>
      </c>
      <c r="BG44">
        <v>0.1</v>
      </c>
      <c r="BI44" s="1">
        <v>35976</v>
      </c>
      <c r="BJ44">
        <v>0.8</v>
      </c>
      <c r="BK44" t="s">
        <v>302</v>
      </c>
      <c r="BL44" t="s">
        <v>302</v>
      </c>
      <c r="BN44" s="1">
        <v>35976</v>
      </c>
      <c r="BO44">
        <v>105.6</v>
      </c>
      <c r="BP44" t="s">
        <v>302</v>
      </c>
      <c r="BQ44" t="s">
        <v>302</v>
      </c>
      <c r="BS44" s="1">
        <v>38352</v>
      </c>
      <c r="BT44">
        <v>21.59</v>
      </c>
      <c r="BU44">
        <v>20041215</v>
      </c>
      <c r="BV44">
        <v>29.93</v>
      </c>
      <c r="BX44" s="1">
        <v>36891</v>
      </c>
      <c r="BY44">
        <v>54</v>
      </c>
      <c r="BZ44" t="s">
        <v>302</v>
      </c>
      <c r="CA44" t="s">
        <v>302</v>
      </c>
      <c r="CC44" s="1"/>
      <c r="CM44" s="1">
        <v>39416</v>
      </c>
      <c r="CN44">
        <v>-11.9</v>
      </c>
      <c r="CO44" t="s">
        <v>302</v>
      </c>
      <c r="CP44" t="s">
        <v>302</v>
      </c>
      <c r="CR44" s="1">
        <v>35976</v>
      </c>
      <c r="CS44">
        <v>39.299999999999997</v>
      </c>
      <c r="CT44" t="s">
        <v>302</v>
      </c>
      <c r="CU44" t="s">
        <v>302</v>
      </c>
      <c r="CW44" s="1">
        <v>35976</v>
      </c>
      <c r="CX44">
        <v>5</v>
      </c>
      <c r="CY44" t="s">
        <v>302</v>
      </c>
      <c r="CZ44" t="s">
        <v>302</v>
      </c>
      <c r="DB44" s="1">
        <v>35976</v>
      </c>
      <c r="DC44">
        <v>24.1</v>
      </c>
      <c r="DD44">
        <v>19980618</v>
      </c>
      <c r="DE44">
        <v>28.2</v>
      </c>
      <c r="DG44" s="1">
        <v>38533</v>
      </c>
      <c r="DH44">
        <v>2.1</v>
      </c>
      <c r="DI44" t="s">
        <v>302</v>
      </c>
      <c r="DJ44" t="s">
        <v>302</v>
      </c>
      <c r="DL44" s="1">
        <v>35976</v>
      </c>
      <c r="DM44">
        <v>51.1</v>
      </c>
      <c r="DN44">
        <v>19980630</v>
      </c>
      <c r="DO44">
        <v>52.9</v>
      </c>
      <c r="DQ44" s="1">
        <v>41578</v>
      </c>
      <c r="DR44">
        <v>0.2</v>
      </c>
      <c r="DS44" t="s">
        <v>302</v>
      </c>
      <c r="DT44" t="s">
        <v>302</v>
      </c>
      <c r="DV44" s="1">
        <v>41759</v>
      </c>
      <c r="DW44">
        <v>1.8</v>
      </c>
      <c r="DX44">
        <v>20140514</v>
      </c>
      <c r="DY44">
        <v>2.1</v>
      </c>
      <c r="EA44" s="1">
        <v>41759</v>
      </c>
      <c r="EB44">
        <v>1.9</v>
      </c>
      <c r="EC44">
        <v>20140514</v>
      </c>
      <c r="ED44">
        <v>1.9</v>
      </c>
      <c r="EF44" s="1">
        <v>34987</v>
      </c>
      <c r="EG44">
        <v>41</v>
      </c>
      <c r="EH44" t="s">
        <v>302</v>
      </c>
      <c r="EI44" t="s">
        <v>302</v>
      </c>
      <c r="EK44" s="1">
        <v>35976</v>
      </c>
      <c r="EL44">
        <v>-0.66110000000000002</v>
      </c>
      <c r="EM44" t="s">
        <v>302</v>
      </c>
      <c r="EN44" t="s">
        <v>302</v>
      </c>
      <c r="EP44" s="1">
        <v>35976</v>
      </c>
      <c r="EQ44">
        <v>-0.12</v>
      </c>
      <c r="ER44" t="s">
        <v>302</v>
      </c>
      <c r="ES44" t="s">
        <v>302</v>
      </c>
      <c r="EU44" s="1">
        <v>37287</v>
      </c>
      <c r="EV44">
        <v>44.5</v>
      </c>
      <c r="EW44" t="s">
        <v>302</v>
      </c>
      <c r="EX44" t="s">
        <v>302</v>
      </c>
      <c r="EZ44" s="1">
        <v>37346</v>
      </c>
      <c r="FA44">
        <v>54</v>
      </c>
      <c r="FB44" t="s">
        <v>302</v>
      </c>
      <c r="FC44" t="s">
        <v>302</v>
      </c>
      <c r="FE44" s="1">
        <v>40086</v>
      </c>
      <c r="FF44">
        <v>0.1</v>
      </c>
      <c r="FG44" t="s">
        <v>302</v>
      </c>
      <c r="FH44" t="s">
        <v>302</v>
      </c>
      <c r="FJ44" s="1">
        <v>40421</v>
      </c>
      <c r="FK44">
        <v>1.8</v>
      </c>
      <c r="FL44">
        <v>20100903</v>
      </c>
      <c r="FM44">
        <v>1.7</v>
      </c>
      <c r="FO44" s="1"/>
      <c r="FT44" s="1">
        <v>38352</v>
      </c>
      <c r="FU44">
        <v>12</v>
      </c>
      <c r="FV44" t="s">
        <v>302</v>
      </c>
      <c r="FW44" t="s">
        <v>302</v>
      </c>
      <c r="FY44" s="1">
        <v>35976</v>
      </c>
      <c r="FZ44">
        <v>55.9</v>
      </c>
      <c r="GA44" t="s">
        <v>302</v>
      </c>
      <c r="GB44" t="s">
        <v>302</v>
      </c>
      <c r="GD44" s="1">
        <v>35976</v>
      </c>
      <c r="GE44">
        <v>0.34399999999999997</v>
      </c>
      <c r="GF44" t="s">
        <v>302</v>
      </c>
      <c r="GG44" t="s">
        <v>302</v>
      </c>
      <c r="GI44" s="1">
        <v>38168</v>
      </c>
      <c r="GJ44">
        <v>210.3</v>
      </c>
      <c r="GK44" t="s">
        <v>302</v>
      </c>
      <c r="GL44" t="s">
        <v>302</v>
      </c>
      <c r="GN44" s="1">
        <v>35976</v>
      </c>
      <c r="GO44">
        <v>39.299999999999997</v>
      </c>
      <c r="GP44" t="s">
        <v>302</v>
      </c>
      <c r="GQ44" t="s">
        <v>302</v>
      </c>
      <c r="GX44" s="1">
        <v>35976</v>
      </c>
      <c r="GY44">
        <v>-3</v>
      </c>
      <c r="GZ44">
        <v>19980806</v>
      </c>
      <c r="HA44">
        <v>0.1</v>
      </c>
      <c r="HC44" s="1">
        <v>35976</v>
      </c>
      <c r="HD44">
        <v>0.8</v>
      </c>
      <c r="HE44" t="s">
        <v>302</v>
      </c>
      <c r="HF44" t="s">
        <v>302</v>
      </c>
      <c r="HH44" s="1">
        <v>35976</v>
      </c>
      <c r="HI44" s="1">
        <v>-4.7</v>
      </c>
      <c r="HJ44">
        <v>19980729</v>
      </c>
      <c r="HK44">
        <v>-0.2</v>
      </c>
      <c r="HM44" s="1">
        <v>35976</v>
      </c>
      <c r="HN44">
        <v>0.2</v>
      </c>
      <c r="HO44" t="s">
        <v>302</v>
      </c>
      <c r="HP44" t="s">
        <v>302</v>
      </c>
      <c r="HR44" s="1">
        <v>35976</v>
      </c>
      <c r="HS44" s="1">
        <v>-0.3</v>
      </c>
      <c r="HT44">
        <v>19980807</v>
      </c>
      <c r="HU44">
        <v>0.1</v>
      </c>
      <c r="HW44" s="1">
        <v>35976</v>
      </c>
      <c r="HX44">
        <v>16.399999999999999</v>
      </c>
      <c r="HY44" t="s">
        <v>302</v>
      </c>
      <c r="HZ44" t="s">
        <v>302</v>
      </c>
      <c r="IB44" s="1">
        <v>35976</v>
      </c>
      <c r="IC44" s="1">
        <v>14.2</v>
      </c>
      <c r="ID44" t="s">
        <v>302</v>
      </c>
      <c r="IE44" t="s">
        <v>302</v>
      </c>
      <c r="IG44" s="1">
        <v>35976</v>
      </c>
      <c r="IH44">
        <v>-0.2</v>
      </c>
      <c r="II44" t="s">
        <v>302</v>
      </c>
      <c r="IJ44" t="s">
        <v>302</v>
      </c>
      <c r="IL44" s="1">
        <v>35976</v>
      </c>
      <c r="IM44" s="1">
        <v>1641</v>
      </c>
      <c r="IN44">
        <v>19980721</v>
      </c>
      <c r="IO44">
        <v>1615</v>
      </c>
      <c r="IQ44" s="1">
        <v>35976</v>
      </c>
      <c r="IR44">
        <v>0</v>
      </c>
      <c r="IS44">
        <v>19980814</v>
      </c>
      <c r="IT44">
        <v>0.1</v>
      </c>
      <c r="IV44" s="1">
        <v>37437</v>
      </c>
      <c r="IW44">
        <v>5.51</v>
      </c>
      <c r="IX44" t="s">
        <v>302</v>
      </c>
      <c r="IY44" t="s">
        <v>302</v>
      </c>
      <c r="JA44" s="1">
        <v>35976</v>
      </c>
      <c r="JB44">
        <v>923</v>
      </c>
      <c r="JC44">
        <v>19980730</v>
      </c>
      <c r="JD44">
        <v>935</v>
      </c>
      <c r="JF44" s="1">
        <v>35976</v>
      </c>
      <c r="JG44">
        <v>1641</v>
      </c>
      <c r="JH44">
        <v>19980721</v>
      </c>
      <c r="JI44">
        <v>1615</v>
      </c>
      <c r="JP44" s="1">
        <v>34992</v>
      </c>
      <c r="JQ44">
        <v>7.7</v>
      </c>
      <c r="JR44" t="s">
        <v>302</v>
      </c>
      <c r="JS44" t="s">
        <v>302</v>
      </c>
      <c r="JU44" s="1">
        <v>38199</v>
      </c>
      <c r="JV44">
        <v>1.17</v>
      </c>
      <c r="JW44" t="s">
        <v>302</v>
      </c>
      <c r="JX44" t="s">
        <v>302</v>
      </c>
      <c r="JZ44" s="1">
        <v>38168</v>
      </c>
      <c r="KA44" s="1">
        <v>16.57</v>
      </c>
      <c r="KB44" t="s">
        <v>302</v>
      </c>
      <c r="KC44" t="s">
        <v>302</v>
      </c>
      <c r="KE44" s="1">
        <v>37802</v>
      </c>
      <c r="KF44">
        <v>141.38999999999999</v>
      </c>
      <c r="KG44" t="s">
        <v>302</v>
      </c>
      <c r="KH44" t="s">
        <v>302</v>
      </c>
      <c r="KJ44" s="1">
        <v>37468</v>
      </c>
      <c r="KK44" s="1">
        <v>-1.81</v>
      </c>
      <c r="KL44" t="s">
        <v>302</v>
      </c>
      <c r="KM44" t="s">
        <v>302</v>
      </c>
      <c r="KO44" s="1">
        <v>35976</v>
      </c>
      <c r="KP44">
        <v>10.861000000000001</v>
      </c>
      <c r="KQ44">
        <v>19980807</v>
      </c>
      <c r="KR44">
        <v>6.7</v>
      </c>
      <c r="KT44" s="1">
        <v>38533</v>
      </c>
      <c r="KU44" s="1">
        <v>54.8</v>
      </c>
      <c r="KV44" t="s">
        <v>302</v>
      </c>
      <c r="KW44" t="s">
        <v>302</v>
      </c>
      <c r="LD44" s="1">
        <v>35976</v>
      </c>
      <c r="LE44" s="1">
        <v>0.6</v>
      </c>
      <c r="LF44" t="s">
        <v>302</v>
      </c>
      <c r="LG44" t="s">
        <v>302</v>
      </c>
      <c r="LN44" s="1"/>
      <c r="LO44" s="1"/>
      <c r="LX44" s="1"/>
      <c r="LY44" s="1"/>
      <c r="MH44" s="1"/>
      <c r="MI44" s="1"/>
      <c r="MR44" s="1"/>
      <c r="MS44" s="1"/>
      <c r="MW44" s="1"/>
      <c r="NC44" s="1"/>
      <c r="NG44" s="1"/>
      <c r="NM44" s="1"/>
      <c r="NQ44" s="1"/>
      <c r="NW44" s="1"/>
      <c r="OA44" s="1"/>
      <c r="OB44" s="1"/>
      <c r="OK44" s="1"/>
      <c r="OL44" s="1"/>
      <c r="OU44" s="1"/>
      <c r="PE44" s="1"/>
      <c r="PO44" s="1"/>
      <c r="PY44" s="1"/>
      <c r="QI44" s="1"/>
    </row>
    <row r="45" spans="1:451" x14ac:dyDescent="0.25">
      <c r="A45" s="1">
        <v>36007</v>
      </c>
      <c r="B45">
        <v>4.5</v>
      </c>
      <c r="C45">
        <v>19980807</v>
      </c>
      <c r="D45">
        <v>4.5</v>
      </c>
      <c r="F45" s="1">
        <v>36007</v>
      </c>
      <c r="G45">
        <v>49.2</v>
      </c>
      <c r="H45">
        <v>19980803</v>
      </c>
      <c r="I45">
        <v>49.1</v>
      </c>
      <c r="K45" s="1">
        <v>36007</v>
      </c>
      <c r="L45">
        <v>137.22</v>
      </c>
      <c r="M45">
        <v>19980728</v>
      </c>
      <c r="N45">
        <v>135.4</v>
      </c>
      <c r="P45" s="1">
        <v>42338</v>
      </c>
      <c r="Q45">
        <v>52.8</v>
      </c>
      <c r="R45">
        <v>20151201</v>
      </c>
      <c r="S45">
        <v>52.8</v>
      </c>
      <c r="U45" s="1">
        <v>36007</v>
      </c>
      <c r="V45">
        <v>0.3</v>
      </c>
      <c r="W45">
        <v>19980901</v>
      </c>
      <c r="X45">
        <v>0.4</v>
      </c>
      <c r="Z45" s="1">
        <v>36007</v>
      </c>
      <c r="AA45">
        <v>49.2</v>
      </c>
      <c r="AB45">
        <v>19980803</v>
      </c>
      <c r="AC45">
        <v>49.1</v>
      </c>
      <c r="AE45" s="1">
        <v>36007</v>
      </c>
      <c r="AF45">
        <v>137.22</v>
      </c>
      <c r="AG45">
        <v>19980728</v>
      </c>
      <c r="AH45">
        <v>135.4</v>
      </c>
      <c r="AJ45" s="1">
        <v>42338</v>
      </c>
      <c r="AK45">
        <v>52.8</v>
      </c>
      <c r="AL45">
        <v>20151201</v>
      </c>
      <c r="AM45">
        <v>52.8</v>
      </c>
      <c r="AO45" s="1">
        <v>36007</v>
      </c>
      <c r="AP45">
        <v>0.3</v>
      </c>
      <c r="AQ45">
        <v>19980901</v>
      </c>
      <c r="AR45">
        <v>0.4</v>
      </c>
      <c r="AT45" s="1">
        <v>36007</v>
      </c>
      <c r="AU45">
        <v>-0.36</v>
      </c>
      <c r="AV45">
        <v>19980817</v>
      </c>
      <c r="AW45">
        <v>-0.6</v>
      </c>
      <c r="AY45" s="1">
        <v>41455</v>
      </c>
      <c r="AZ45">
        <v>0.4</v>
      </c>
      <c r="BA45" t="s">
        <v>302</v>
      </c>
      <c r="BB45" t="s">
        <v>302</v>
      </c>
      <c r="BD45" s="1">
        <v>36007</v>
      </c>
      <c r="BE45">
        <v>0.2</v>
      </c>
      <c r="BF45">
        <v>19980818</v>
      </c>
      <c r="BG45">
        <v>0.2</v>
      </c>
      <c r="BI45" s="1">
        <v>36007</v>
      </c>
      <c r="BJ45">
        <v>-0.6</v>
      </c>
      <c r="BK45" t="s">
        <v>302</v>
      </c>
      <c r="BL45" t="s">
        <v>302</v>
      </c>
      <c r="BN45" s="1">
        <v>36007</v>
      </c>
      <c r="BO45">
        <v>105.2</v>
      </c>
      <c r="BP45" t="s">
        <v>302</v>
      </c>
      <c r="BQ45" t="s">
        <v>302</v>
      </c>
      <c r="BS45" s="1">
        <v>38383</v>
      </c>
      <c r="BT45">
        <v>15.55</v>
      </c>
      <c r="BU45">
        <v>20050118</v>
      </c>
      <c r="BV45">
        <v>20.079999999999998</v>
      </c>
      <c r="BX45" s="1">
        <v>36922</v>
      </c>
      <c r="BY45">
        <v>51.6</v>
      </c>
      <c r="BZ45" t="s">
        <v>302</v>
      </c>
      <c r="CA45" t="s">
        <v>302</v>
      </c>
      <c r="CC45" s="1"/>
      <c r="CM45" s="1">
        <v>39447</v>
      </c>
      <c r="CN45">
        <v>-22.3</v>
      </c>
      <c r="CO45" t="s">
        <v>302</v>
      </c>
      <c r="CP45" t="s">
        <v>302</v>
      </c>
      <c r="CR45" s="1">
        <v>36007</v>
      </c>
      <c r="CS45">
        <v>38.4</v>
      </c>
      <c r="CT45" t="s">
        <v>302</v>
      </c>
      <c r="CU45" t="s">
        <v>302</v>
      </c>
      <c r="CW45" s="1">
        <v>36007</v>
      </c>
      <c r="CX45">
        <v>5</v>
      </c>
      <c r="CY45" t="s">
        <v>302</v>
      </c>
      <c r="CZ45" t="s">
        <v>302</v>
      </c>
      <c r="DB45" s="1">
        <v>36007</v>
      </c>
      <c r="DC45">
        <v>8.3000000000000007</v>
      </c>
      <c r="DD45">
        <v>19980716</v>
      </c>
      <c r="DE45">
        <v>11.6</v>
      </c>
      <c r="DG45" s="1">
        <v>38625</v>
      </c>
      <c r="DH45">
        <v>1.7</v>
      </c>
      <c r="DI45" t="s">
        <v>302</v>
      </c>
      <c r="DJ45" t="s">
        <v>302</v>
      </c>
      <c r="DL45" s="1">
        <v>36007</v>
      </c>
      <c r="DM45">
        <v>55.5</v>
      </c>
      <c r="DN45">
        <v>19980731</v>
      </c>
      <c r="DO45">
        <v>57.6</v>
      </c>
      <c r="DQ45" s="1">
        <v>41608</v>
      </c>
      <c r="DR45">
        <v>0.2</v>
      </c>
      <c r="DS45" t="s">
        <v>302</v>
      </c>
      <c r="DT45" t="s">
        <v>302</v>
      </c>
      <c r="DV45" s="1">
        <v>41790</v>
      </c>
      <c r="DW45">
        <v>2.1</v>
      </c>
      <c r="DX45">
        <v>20140613</v>
      </c>
      <c r="DY45">
        <v>2</v>
      </c>
      <c r="EA45" s="1">
        <v>41790</v>
      </c>
      <c r="EB45">
        <v>2</v>
      </c>
      <c r="EC45">
        <v>20140613</v>
      </c>
      <c r="ED45">
        <v>2</v>
      </c>
      <c r="EF45" s="1">
        <v>34994</v>
      </c>
      <c r="EG45">
        <v>42</v>
      </c>
      <c r="EH45" t="s">
        <v>302</v>
      </c>
      <c r="EI45" t="s">
        <v>302</v>
      </c>
      <c r="EK45" s="1">
        <v>36007</v>
      </c>
      <c r="EL45">
        <v>-0.68230000000000002</v>
      </c>
      <c r="EM45" t="s">
        <v>302</v>
      </c>
      <c r="EN45" t="s">
        <v>302</v>
      </c>
      <c r="EP45" s="1">
        <v>36007</v>
      </c>
      <c r="EQ45">
        <v>0.27</v>
      </c>
      <c r="ER45" t="s">
        <v>302</v>
      </c>
      <c r="ES45" t="s">
        <v>302</v>
      </c>
      <c r="EU45" s="1">
        <v>37315</v>
      </c>
      <c r="EV45">
        <v>50</v>
      </c>
      <c r="EW45" t="s">
        <v>302</v>
      </c>
      <c r="EX45" t="s">
        <v>302</v>
      </c>
      <c r="EZ45" s="1">
        <v>37376</v>
      </c>
      <c r="FA45">
        <v>49</v>
      </c>
      <c r="FB45" t="s">
        <v>302</v>
      </c>
      <c r="FC45" t="s">
        <v>302</v>
      </c>
      <c r="FE45" s="1">
        <v>40117</v>
      </c>
      <c r="FF45">
        <v>0.2</v>
      </c>
      <c r="FG45" t="s">
        <v>302</v>
      </c>
      <c r="FH45" t="s">
        <v>302</v>
      </c>
      <c r="FJ45" s="1">
        <v>40451</v>
      </c>
      <c r="FK45">
        <v>1.8</v>
      </c>
      <c r="FL45">
        <v>20101008</v>
      </c>
      <c r="FM45">
        <v>1.7</v>
      </c>
      <c r="FO45" s="1"/>
      <c r="FT45" s="1">
        <v>38383</v>
      </c>
      <c r="FU45">
        <v>12</v>
      </c>
      <c r="FV45" t="s">
        <v>302</v>
      </c>
      <c r="FW45" t="s">
        <v>302</v>
      </c>
      <c r="FY45" s="1">
        <v>36007</v>
      </c>
      <c r="FZ45">
        <v>55.7</v>
      </c>
      <c r="GA45" t="s">
        <v>302</v>
      </c>
      <c r="GB45" t="s">
        <v>302</v>
      </c>
      <c r="GD45" s="1">
        <v>36007</v>
      </c>
      <c r="GE45">
        <v>0.92600000000000005</v>
      </c>
      <c r="GF45" t="s">
        <v>302</v>
      </c>
      <c r="GG45" t="s">
        <v>302</v>
      </c>
      <c r="GI45" s="1">
        <v>38199</v>
      </c>
      <c r="GJ45">
        <v>140.1</v>
      </c>
      <c r="GK45" t="s">
        <v>302</v>
      </c>
      <c r="GL45" t="s">
        <v>302</v>
      </c>
      <c r="GN45" s="1">
        <v>36007</v>
      </c>
      <c r="GO45">
        <v>38.4</v>
      </c>
      <c r="GP45" t="s">
        <v>302</v>
      </c>
      <c r="GQ45" t="s">
        <v>302</v>
      </c>
      <c r="GX45" s="1">
        <v>36007</v>
      </c>
      <c r="GY45">
        <v>-0.8</v>
      </c>
      <c r="GZ45">
        <v>19980902</v>
      </c>
      <c r="HA45">
        <v>1.2</v>
      </c>
      <c r="HC45" s="1">
        <v>36007</v>
      </c>
      <c r="HD45">
        <v>-4</v>
      </c>
      <c r="HE45" t="s">
        <v>302</v>
      </c>
      <c r="HF45" t="s">
        <v>302</v>
      </c>
      <c r="HH45" s="1">
        <v>36007</v>
      </c>
      <c r="HI45" s="1">
        <v>-1</v>
      </c>
      <c r="HJ45">
        <v>19980826</v>
      </c>
      <c r="HK45">
        <v>2.4</v>
      </c>
      <c r="HM45" s="1">
        <v>36007</v>
      </c>
      <c r="HN45">
        <v>-3</v>
      </c>
      <c r="HO45" t="s">
        <v>302</v>
      </c>
      <c r="HP45" t="s">
        <v>302</v>
      </c>
      <c r="HR45" s="1">
        <v>36007</v>
      </c>
      <c r="HS45" s="1">
        <v>0.1</v>
      </c>
      <c r="HT45">
        <v>19980909</v>
      </c>
      <c r="HU45">
        <v>-0.2</v>
      </c>
      <c r="HW45" s="1">
        <v>36007</v>
      </c>
      <c r="HX45">
        <v>14.2</v>
      </c>
      <c r="HY45" t="s">
        <v>302</v>
      </c>
      <c r="HZ45" t="s">
        <v>302</v>
      </c>
      <c r="IB45" s="1">
        <v>36007</v>
      </c>
      <c r="IC45" s="1">
        <v>12</v>
      </c>
      <c r="ID45" t="s">
        <v>302</v>
      </c>
      <c r="IE45" t="s">
        <v>302</v>
      </c>
      <c r="IG45" s="1">
        <v>36007</v>
      </c>
      <c r="IH45">
        <v>3.8</v>
      </c>
      <c r="II45" t="s">
        <v>302</v>
      </c>
      <c r="IJ45" t="s">
        <v>302</v>
      </c>
      <c r="IL45" s="1">
        <v>36007</v>
      </c>
      <c r="IM45" s="1">
        <v>1698</v>
      </c>
      <c r="IN45">
        <v>19980819</v>
      </c>
      <c r="IO45">
        <v>1718</v>
      </c>
      <c r="IQ45" s="1">
        <v>36007</v>
      </c>
      <c r="IR45">
        <v>0.2</v>
      </c>
      <c r="IS45">
        <v>19980916</v>
      </c>
      <c r="IT45">
        <v>0</v>
      </c>
      <c r="IV45" s="1">
        <v>37468</v>
      </c>
      <c r="IW45">
        <v>5.41</v>
      </c>
      <c r="IX45" t="s">
        <v>302</v>
      </c>
      <c r="IY45" t="s">
        <v>302</v>
      </c>
      <c r="JA45" s="1">
        <v>36007</v>
      </c>
      <c r="JB45">
        <v>876</v>
      </c>
      <c r="JC45">
        <v>19980831</v>
      </c>
      <c r="JD45">
        <v>886</v>
      </c>
      <c r="JF45" s="1">
        <v>36007</v>
      </c>
      <c r="JG45">
        <v>1698</v>
      </c>
      <c r="JH45">
        <v>19980819</v>
      </c>
      <c r="JI45">
        <v>1718</v>
      </c>
      <c r="JP45" s="1">
        <v>34999</v>
      </c>
      <c r="JQ45">
        <v>-1.7</v>
      </c>
      <c r="JR45" t="s">
        <v>302</v>
      </c>
      <c r="JS45" t="s">
        <v>302</v>
      </c>
      <c r="JU45" s="1">
        <v>38230</v>
      </c>
      <c r="JV45">
        <v>0.74</v>
      </c>
      <c r="JW45" t="s">
        <v>302</v>
      </c>
      <c r="JX45" t="s">
        <v>302</v>
      </c>
      <c r="JZ45" s="1">
        <v>38199</v>
      </c>
      <c r="KA45" s="1">
        <v>17.09</v>
      </c>
      <c r="KB45" t="s">
        <v>302</v>
      </c>
      <c r="KC45" t="s">
        <v>302</v>
      </c>
      <c r="KE45" s="1">
        <v>37833</v>
      </c>
      <c r="KF45">
        <v>142.99</v>
      </c>
      <c r="KG45" t="s">
        <v>302</v>
      </c>
      <c r="KH45" t="s">
        <v>302</v>
      </c>
      <c r="KJ45" s="1">
        <v>37499</v>
      </c>
      <c r="KK45" s="1">
        <v>-0.92</v>
      </c>
      <c r="KL45" t="s">
        <v>302</v>
      </c>
      <c r="KM45" t="s">
        <v>302</v>
      </c>
      <c r="KO45" s="1">
        <v>36007</v>
      </c>
      <c r="KP45">
        <v>6.7789999999999999</v>
      </c>
      <c r="KQ45">
        <v>19980908</v>
      </c>
      <c r="KR45">
        <v>5.3</v>
      </c>
      <c r="KT45" s="1">
        <v>38564</v>
      </c>
      <c r="KU45" s="1">
        <v>52.2</v>
      </c>
      <c r="KV45" t="s">
        <v>302</v>
      </c>
      <c r="KW45" t="s">
        <v>302</v>
      </c>
      <c r="LD45" s="1">
        <v>36007</v>
      </c>
      <c r="LE45" s="1">
        <v>0.2</v>
      </c>
      <c r="LF45" t="s">
        <v>302</v>
      </c>
      <c r="LG45" t="s">
        <v>302</v>
      </c>
      <c r="LN45" s="1"/>
      <c r="LO45" s="1"/>
      <c r="LX45" s="1"/>
      <c r="LY45" s="1"/>
      <c r="MH45" s="1"/>
      <c r="MI45" s="1"/>
      <c r="MR45" s="1"/>
      <c r="MS45" s="1"/>
      <c r="MW45" s="1"/>
      <c r="NC45" s="1"/>
      <c r="NG45" s="1"/>
      <c r="NM45" s="1"/>
      <c r="NQ45" s="1"/>
      <c r="NW45" s="1"/>
      <c r="OA45" s="1"/>
      <c r="OB45" s="1"/>
      <c r="OK45" s="1"/>
      <c r="OL45" s="1"/>
      <c r="OU45" s="1"/>
      <c r="PE45" s="1"/>
      <c r="PO45" s="1"/>
      <c r="PY45" s="1"/>
      <c r="QI45" s="1"/>
    </row>
    <row r="46" spans="1:451" x14ac:dyDescent="0.25">
      <c r="A46" s="1">
        <v>36038</v>
      </c>
      <c r="B46">
        <v>4.5</v>
      </c>
      <c r="C46">
        <v>19980904</v>
      </c>
      <c r="D46">
        <v>4.5</v>
      </c>
      <c r="F46" s="1">
        <v>36038</v>
      </c>
      <c r="G46">
        <v>49.3</v>
      </c>
      <c r="H46">
        <v>19980901</v>
      </c>
      <c r="I46">
        <v>49.4</v>
      </c>
      <c r="K46" s="1">
        <v>36038</v>
      </c>
      <c r="L46">
        <v>133.11000000000001</v>
      </c>
      <c r="M46">
        <v>19980825</v>
      </c>
      <c r="N46">
        <v>133.1</v>
      </c>
      <c r="P46" s="1">
        <v>42369</v>
      </c>
      <c r="Q46">
        <v>51.2</v>
      </c>
      <c r="R46">
        <v>20160104</v>
      </c>
      <c r="S46">
        <v>51.2</v>
      </c>
      <c r="U46" s="1">
        <v>36038</v>
      </c>
      <c r="V46">
        <v>0.2</v>
      </c>
      <c r="W46">
        <v>19980930</v>
      </c>
      <c r="X46">
        <v>0</v>
      </c>
      <c r="Z46" s="1">
        <v>36038</v>
      </c>
      <c r="AA46">
        <v>49.3</v>
      </c>
      <c r="AB46">
        <v>19980901</v>
      </c>
      <c r="AC46">
        <v>49.4</v>
      </c>
      <c r="AE46" s="1">
        <v>36038</v>
      </c>
      <c r="AF46">
        <v>133.11000000000001</v>
      </c>
      <c r="AG46">
        <v>19980825</v>
      </c>
      <c r="AH46">
        <v>133.1</v>
      </c>
      <c r="AJ46" s="1">
        <v>42369</v>
      </c>
      <c r="AK46">
        <v>51.2</v>
      </c>
      <c r="AL46">
        <v>20160104</v>
      </c>
      <c r="AM46">
        <v>51.2</v>
      </c>
      <c r="AO46" s="1">
        <v>36038</v>
      </c>
      <c r="AP46">
        <v>0.2</v>
      </c>
      <c r="AQ46">
        <v>19980930</v>
      </c>
      <c r="AR46">
        <v>0</v>
      </c>
      <c r="AT46" s="1">
        <v>36038</v>
      </c>
      <c r="AU46">
        <v>2.0499999999999998</v>
      </c>
      <c r="AV46">
        <v>19980916</v>
      </c>
      <c r="AW46">
        <v>1.7</v>
      </c>
      <c r="AY46" s="1">
        <v>41486</v>
      </c>
      <c r="AZ46">
        <v>0.3</v>
      </c>
      <c r="BA46" t="s">
        <v>302</v>
      </c>
      <c r="BB46" t="s">
        <v>302</v>
      </c>
      <c r="BD46" s="1">
        <v>36038</v>
      </c>
      <c r="BE46">
        <v>0.1</v>
      </c>
      <c r="BF46">
        <v>19980917</v>
      </c>
      <c r="BG46">
        <v>0.2</v>
      </c>
      <c r="BI46" s="1">
        <v>36038</v>
      </c>
      <c r="BJ46">
        <v>-0.4</v>
      </c>
      <c r="BK46" t="s">
        <v>302</v>
      </c>
      <c r="BL46" t="s">
        <v>302</v>
      </c>
      <c r="BN46" s="1">
        <v>36038</v>
      </c>
      <c r="BO46">
        <v>104.4</v>
      </c>
      <c r="BP46" t="s">
        <v>302</v>
      </c>
      <c r="BQ46" t="s">
        <v>302</v>
      </c>
      <c r="BS46" s="1">
        <v>38411</v>
      </c>
      <c r="BT46">
        <v>17.14</v>
      </c>
      <c r="BU46">
        <v>20050215</v>
      </c>
      <c r="BV46">
        <v>19.190000000000001</v>
      </c>
      <c r="BX46" s="1">
        <v>36950</v>
      </c>
      <c r="BY46">
        <v>51.3</v>
      </c>
      <c r="BZ46" t="s">
        <v>302</v>
      </c>
      <c r="CA46" t="s">
        <v>302</v>
      </c>
      <c r="CC46" s="1"/>
      <c r="CM46" s="1">
        <v>39478</v>
      </c>
      <c r="CN46">
        <v>-24.3</v>
      </c>
      <c r="CO46" t="s">
        <v>302</v>
      </c>
      <c r="CP46" t="s">
        <v>302</v>
      </c>
      <c r="CR46" s="1">
        <v>36038</v>
      </c>
      <c r="CS46">
        <v>37.799999999999997</v>
      </c>
      <c r="CT46" t="s">
        <v>302</v>
      </c>
      <c r="CU46" t="s">
        <v>302</v>
      </c>
      <c r="CW46" s="1">
        <v>36038</v>
      </c>
      <c r="CX46">
        <v>5</v>
      </c>
      <c r="CY46" t="s">
        <v>302</v>
      </c>
      <c r="CZ46" t="s">
        <v>302</v>
      </c>
      <c r="DB46" s="1">
        <v>36038</v>
      </c>
      <c r="DC46">
        <v>10.4</v>
      </c>
      <c r="DD46">
        <v>19980820</v>
      </c>
      <c r="DE46">
        <v>13.3</v>
      </c>
      <c r="DG46" s="1">
        <v>38717</v>
      </c>
      <c r="DH46">
        <v>2.6</v>
      </c>
      <c r="DI46" t="s">
        <v>302</v>
      </c>
      <c r="DJ46" t="s">
        <v>302</v>
      </c>
      <c r="DL46" s="1">
        <v>36038</v>
      </c>
      <c r="DM46">
        <v>50.5</v>
      </c>
      <c r="DN46">
        <v>19980831</v>
      </c>
      <c r="DO46">
        <v>49.3</v>
      </c>
      <c r="DQ46" s="1">
        <v>41639</v>
      </c>
      <c r="DR46">
        <v>-0.1</v>
      </c>
      <c r="DS46" t="s">
        <v>302</v>
      </c>
      <c r="DT46" t="s">
        <v>302</v>
      </c>
      <c r="DV46" s="1">
        <v>41820</v>
      </c>
      <c r="DW46">
        <v>1.8</v>
      </c>
      <c r="DX46">
        <v>20140716</v>
      </c>
      <c r="DY46">
        <v>1.9</v>
      </c>
      <c r="EA46" s="1">
        <v>41820</v>
      </c>
      <c r="EB46">
        <v>1.8</v>
      </c>
      <c r="EC46">
        <v>20140716</v>
      </c>
      <c r="ED46">
        <v>1.8</v>
      </c>
      <c r="EF46" s="1">
        <v>35001</v>
      </c>
      <c r="EG46">
        <v>43</v>
      </c>
      <c r="EH46" t="s">
        <v>302</v>
      </c>
      <c r="EI46" t="s">
        <v>302</v>
      </c>
      <c r="EK46" s="1">
        <v>36038</v>
      </c>
      <c r="EL46">
        <v>1.5249000000000001</v>
      </c>
      <c r="EM46" t="s">
        <v>302</v>
      </c>
      <c r="EN46" t="s">
        <v>302</v>
      </c>
      <c r="EP46" s="1">
        <v>36038</v>
      </c>
      <c r="EQ46">
        <v>0.19</v>
      </c>
      <c r="ER46" t="s">
        <v>302</v>
      </c>
      <c r="ES46" t="s">
        <v>302</v>
      </c>
      <c r="EU46" s="1">
        <v>37346</v>
      </c>
      <c r="EV46">
        <v>63</v>
      </c>
      <c r="EW46" t="s">
        <v>302</v>
      </c>
      <c r="EX46" t="s">
        <v>302</v>
      </c>
      <c r="EZ46" s="1">
        <v>37407</v>
      </c>
      <c r="FA46">
        <v>51</v>
      </c>
      <c r="FB46" t="s">
        <v>302</v>
      </c>
      <c r="FC46" t="s">
        <v>302</v>
      </c>
      <c r="FE46" s="1">
        <v>40147</v>
      </c>
      <c r="FF46">
        <v>0.1</v>
      </c>
      <c r="FG46" t="s">
        <v>302</v>
      </c>
      <c r="FH46" t="s">
        <v>302</v>
      </c>
      <c r="FJ46" s="1">
        <v>40482</v>
      </c>
      <c r="FK46">
        <v>1.9</v>
      </c>
      <c r="FL46">
        <v>20101105</v>
      </c>
      <c r="FM46">
        <v>1.7</v>
      </c>
      <c r="FO46" s="1"/>
      <c r="FT46" s="1">
        <v>38411</v>
      </c>
      <c r="FU46">
        <v>19</v>
      </c>
      <c r="FV46" t="s">
        <v>302</v>
      </c>
      <c r="FW46" t="s">
        <v>302</v>
      </c>
      <c r="FY46" s="1">
        <v>36038</v>
      </c>
      <c r="FZ46">
        <v>54.1</v>
      </c>
      <c r="GA46" t="s">
        <v>302</v>
      </c>
      <c r="GB46" t="s">
        <v>302</v>
      </c>
      <c r="GD46" s="1">
        <v>36038</v>
      </c>
      <c r="GE46">
        <v>0.27</v>
      </c>
      <c r="GF46" t="s">
        <v>302</v>
      </c>
      <c r="GG46" t="s">
        <v>302</v>
      </c>
      <c r="GI46" s="1">
        <v>38230</v>
      </c>
      <c r="GJ46">
        <v>103.9</v>
      </c>
      <c r="GK46" t="s">
        <v>302</v>
      </c>
      <c r="GL46" t="s">
        <v>302</v>
      </c>
      <c r="GN46" s="1">
        <v>36038</v>
      </c>
      <c r="GO46">
        <v>37.799999999999997</v>
      </c>
      <c r="GP46" t="s">
        <v>302</v>
      </c>
      <c r="GQ46" t="s">
        <v>302</v>
      </c>
      <c r="GX46" s="1">
        <v>36038</v>
      </c>
      <c r="GY46">
        <v>3</v>
      </c>
      <c r="GZ46">
        <v>19981002</v>
      </c>
      <c r="HA46">
        <v>0.9</v>
      </c>
      <c r="HC46" s="1">
        <v>36038</v>
      </c>
      <c r="HD46">
        <v>1.7</v>
      </c>
      <c r="HE46" t="s">
        <v>302</v>
      </c>
      <c r="HF46" t="s">
        <v>302</v>
      </c>
      <c r="HH46" s="1">
        <v>36038</v>
      </c>
      <c r="HI46" s="1">
        <v>5</v>
      </c>
      <c r="HJ46">
        <v>19980924</v>
      </c>
      <c r="HK46">
        <v>1.6</v>
      </c>
      <c r="HM46" s="1">
        <v>36038</v>
      </c>
      <c r="HN46">
        <v>0.4</v>
      </c>
      <c r="HO46" t="s">
        <v>302</v>
      </c>
      <c r="HP46" t="s">
        <v>302</v>
      </c>
      <c r="HR46" s="1">
        <v>36038</v>
      </c>
      <c r="HS46" s="1">
        <v>0.9</v>
      </c>
      <c r="HT46">
        <v>19981008</v>
      </c>
      <c r="HU46">
        <v>0.9</v>
      </c>
      <c r="HW46" s="1">
        <v>36038</v>
      </c>
      <c r="HX46">
        <v>14.4</v>
      </c>
      <c r="HY46" t="s">
        <v>302</v>
      </c>
      <c r="HZ46" t="s">
        <v>302</v>
      </c>
      <c r="IB46" s="1">
        <v>36038</v>
      </c>
      <c r="IC46" s="1">
        <v>12</v>
      </c>
      <c r="ID46" t="s">
        <v>302</v>
      </c>
      <c r="IE46" t="s">
        <v>302</v>
      </c>
      <c r="IG46" s="1">
        <v>36038</v>
      </c>
      <c r="IH46">
        <v>2.7</v>
      </c>
      <c r="II46" t="s">
        <v>302</v>
      </c>
      <c r="IJ46" t="s">
        <v>302</v>
      </c>
      <c r="IL46" s="1">
        <v>36038</v>
      </c>
      <c r="IM46" s="1">
        <v>1614</v>
      </c>
      <c r="IN46">
        <v>19980918</v>
      </c>
      <c r="IO46">
        <v>1613</v>
      </c>
      <c r="IQ46" s="1">
        <v>36038</v>
      </c>
      <c r="IR46">
        <v>0.2</v>
      </c>
      <c r="IS46">
        <v>19981015</v>
      </c>
      <c r="IT46">
        <v>0.3</v>
      </c>
      <c r="IV46" s="1">
        <v>37499</v>
      </c>
      <c r="IW46">
        <v>5.36</v>
      </c>
      <c r="IX46" t="s">
        <v>302</v>
      </c>
      <c r="IY46" t="s">
        <v>302</v>
      </c>
      <c r="JA46" s="1">
        <v>36038</v>
      </c>
      <c r="JB46">
        <v>846</v>
      </c>
      <c r="JC46">
        <v>19980930</v>
      </c>
      <c r="JD46">
        <v>838</v>
      </c>
      <c r="JF46" s="1">
        <v>36038</v>
      </c>
      <c r="JG46">
        <v>1614</v>
      </c>
      <c r="JH46">
        <v>19980918</v>
      </c>
      <c r="JI46">
        <v>1613</v>
      </c>
      <c r="JP46" s="1">
        <v>35006</v>
      </c>
      <c r="JQ46">
        <v>-1.5</v>
      </c>
      <c r="JR46" t="s">
        <v>302</v>
      </c>
      <c r="JS46" t="s">
        <v>302</v>
      </c>
      <c r="JU46" s="1">
        <v>38260</v>
      </c>
      <c r="JV46">
        <v>1.81</v>
      </c>
      <c r="JW46" t="s">
        <v>302</v>
      </c>
      <c r="JX46" t="s">
        <v>302</v>
      </c>
      <c r="JZ46" s="1">
        <v>38230</v>
      </c>
      <c r="KA46" s="1">
        <v>17.12</v>
      </c>
      <c r="KB46" t="s">
        <v>302</v>
      </c>
      <c r="KC46" t="s">
        <v>302</v>
      </c>
      <c r="KE46" s="1">
        <v>37864</v>
      </c>
      <c r="KF46">
        <v>144.56</v>
      </c>
      <c r="KG46" t="s">
        <v>302</v>
      </c>
      <c r="KH46" t="s">
        <v>302</v>
      </c>
      <c r="KJ46" s="1">
        <v>37529</v>
      </c>
      <c r="KK46" s="1">
        <v>2.99</v>
      </c>
      <c r="KL46" t="s">
        <v>302</v>
      </c>
      <c r="KM46" t="s">
        <v>302</v>
      </c>
      <c r="KO46" s="1">
        <v>36038</v>
      </c>
      <c r="KP46">
        <v>5.9459999999999997</v>
      </c>
      <c r="KQ46">
        <v>19981007</v>
      </c>
      <c r="KR46">
        <v>4.5999999999999996</v>
      </c>
      <c r="KT46" s="1">
        <v>38595</v>
      </c>
      <c r="KU46" s="1">
        <v>53.3</v>
      </c>
      <c r="KV46" t="s">
        <v>302</v>
      </c>
      <c r="KW46" t="s">
        <v>302</v>
      </c>
      <c r="LD46" s="1">
        <v>36038</v>
      </c>
      <c r="LE46" s="1">
        <v>0.4</v>
      </c>
      <c r="LF46" t="s">
        <v>302</v>
      </c>
      <c r="LG46" t="s">
        <v>302</v>
      </c>
      <c r="LN46" s="1"/>
      <c r="LO46" s="1"/>
      <c r="LX46" s="1"/>
      <c r="LY46" s="1"/>
      <c r="MH46" s="1"/>
      <c r="MI46" s="1"/>
      <c r="MR46" s="1"/>
      <c r="MS46" s="1"/>
      <c r="MW46" s="1"/>
      <c r="NC46" s="1"/>
      <c r="NG46" s="1"/>
      <c r="NM46" s="1"/>
      <c r="NQ46" s="1"/>
      <c r="NW46" s="1"/>
      <c r="OA46" s="1"/>
      <c r="OB46" s="1"/>
      <c r="OK46" s="1"/>
      <c r="OL46" s="1"/>
      <c r="OU46" s="1"/>
      <c r="PE46" s="1"/>
      <c r="PO46" s="1"/>
      <c r="PY46" s="1"/>
      <c r="QI46" s="1"/>
    </row>
    <row r="47" spans="1:451" x14ac:dyDescent="0.25">
      <c r="A47" s="1">
        <v>36068</v>
      </c>
      <c r="B47">
        <v>4.5999999999999996</v>
      </c>
      <c r="C47">
        <v>19981002</v>
      </c>
      <c r="D47">
        <v>4.5999999999999996</v>
      </c>
      <c r="F47" s="1">
        <v>36068</v>
      </c>
      <c r="G47">
        <v>48.7</v>
      </c>
      <c r="H47">
        <v>19981001</v>
      </c>
      <c r="I47">
        <v>49.4</v>
      </c>
      <c r="K47" s="1">
        <v>36068</v>
      </c>
      <c r="L47">
        <v>126.37</v>
      </c>
      <c r="M47">
        <v>19980929</v>
      </c>
      <c r="N47">
        <v>126</v>
      </c>
      <c r="P47" s="1">
        <v>42400</v>
      </c>
      <c r="Q47">
        <v>52.4</v>
      </c>
      <c r="R47">
        <v>20160201</v>
      </c>
      <c r="S47">
        <v>52.4</v>
      </c>
      <c r="U47" s="1">
        <v>36068</v>
      </c>
      <c r="V47">
        <v>-0.6</v>
      </c>
      <c r="W47">
        <v>19981103</v>
      </c>
      <c r="X47">
        <v>0</v>
      </c>
      <c r="Z47" s="1">
        <v>36068</v>
      </c>
      <c r="AA47">
        <v>48.7</v>
      </c>
      <c r="AB47">
        <v>19981001</v>
      </c>
      <c r="AC47">
        <v>49.4</v>
      </c>
      <c r="AE47" s="1">
        <v>36068</v>
      </c>
      <c r="AF47">
        <v>126.37</v>
      </c>
      <c r="AG47">
        <v>19980929</v>
      </c>
      <c r="AH47">
        <v>126</v>
      </c>
      <c r="AJ47" s="1">
        <v>42400</v>
      </c>
      <c r="AK47">
        <v>52.4</v>
      </c>
      <c r="AL47">
        <v>20160201</v>
      </c>
      <c r="AM47">
        <v>52.4</v>
      </c>
      <c r="AO47" s="1">
        <v>36068</v>
      </c>
      <c r="AP47">
        <v>-0.6</v>
      </c>
      <c r="AQ47">
        <v>19981103</v>
      </c>
      <c r="AR47">
        <v>0</v>
      </c>
      <c r="AT47" s="1">
        <v>36068</v>
      </c>
      <c r="AU47">
        <v>-0.17</v>
      </c>
      <c r="AV47">
        <v>19981016</v>
      </c>
      <c r="AW47">
        <v>-0.3</v>
      </c>
      <c r="AY47" s="1">
        <v>41517</v>
      </c>
      <c r="AZ47">
        <v>0</v>
      </c>
      <c r="BA47" t="s">
        <v>302</v>
      </c>
      <c r="BB47" t="s">
        <v>302</v>
      </c>
      <c r="BD47" s="1">
        <v>36068</v>
      </c>
      <c r="BE47">
        <v>0.1</v>
      </c>
      <c r="BF47">
        <v>19981016</v>
      </c>
      <c r="BG47">
        <v>0</v>
      </c>
      <c r="BI47" s="1">
        <v>36068</v>
      </c>
      <c r="BJ47">
        <v>0.9</v>
      </c>
      <c r="BK47" t="s">
        <v>302</v>
      </c>
      <c r="BL47" t="s">
        <v>302</v>
      </c>
      <c r="BN47" s="1">
        <v>36068</v>
      </c>
      <c r="BO47">
        <v>100.9</v>
      </c>
      <c r="BP47" t="s">
        <v>302</v>
      </c>
      <c r="BQ47" t="s">
        <v>302</v>
      </c>
      <c r="BS47" s="1">
        <v>38442</v>
      </c>
      <c r="BT47">
        <v>24.29</v>
      </c>
      <c r="BU47">
        <v>20050315</v>
      </c>
      <c r="BV47">
        <v>19.61</v>
      </c>
      <c r="BX47" s="1">
        <v>36981</v>
      </c>
      <c r="BY47">
        <v>50.7</v>
      </c>
      <c r="BZ47" t="s">
        <v>302</v>
      </c>
      <c r="CA47" t="s">
        <v>302</v>
      </c>
      <c r="CC47" s="1"/>
      <c r="CM47" s="1">
        <v>39507</v>
      </c>
      <c r="CN47">
        <v>-23.6</v>
      </c>
      <c r="CO47" t="s">
        <v>302</v>
      </c>
      <c r="CP47" t="s">
        <v>302</v>
      </c>
      <c r="CR47" s="1">
        <v>36068</v>
      </c>
      <c r="CS47">
        <v>34</v>
      </c>
      <c r="CT47" t="s">
        <v>302</v>
      </c>
      <c r="CU47" t="s">
        <v>302</v>
      </c>
      <c r="CW47" s="1">
        <v>36068</v>
      </c>
      <c r="CX47">
        <v>-1</v>
      </c>
      <c r="CY47" t="s">
        <v>302</v>
      </c>
      <c r="CZ47" t="s">
        <v>302</v>
      </c>
      <c r="DB47" s="1">
        <v>36068</v>
      </c>
      <c r="DC47">
        <v>-14.2</v>
      </c>
      <c r="DD47">
        <v>19980917</v>
      </c>
      <c r="DE47">
        <v>-13.2</v>
      </c>
      <c r="DG47" s="1">
        <v>38807</v>
      </c>
      <c r="DH47">
        <v>2.1</v>
      </c>
      <c r="DI47">
        <v>20060629</v>
      </c>
      <c r="DJ47">
        <v>2</v>
      </c>
      <c r="DL47" s="1">
        <v>36068</v>
      </c>
      <c r="DM47">
        <v>52.3</v>
      </c>
      <c r="DN47">
        <v>19980930</v>
      </c>
      <c r="DO47">
        <v>55.2</v>
      </c>
      <c r="DQ47" s="1">
        <v>41670</v>
      </c>
      <c r="DR47">
        <v>0.3</v>
      </c>
      <c r="DS47">
        <v>20140219</v>
      </c>
      <c r="DT47">
        <v>0.2</v>
      </c>
      <c r="DV47" s="1">
        <v>41851</v>
      </c>
      <c r="DW47">
        <v>1.9</v>
      </c>
      <c r="DX47">
        <v>20140815</v>
      </c>
      <c r="DY47">
        <v>1.7</v>
      </c>
      <c r="EA47" s="1">
        <v>41851</v>
      </c>
      <c r="EB47">
        <v>1.6</v>
      </c>
      <c r="EC47">
        <v>20140815</v>
      </c>
      <c r="ED47">
        <v>1.6</v>
      </c>
      <c r="EF47" s="1">
        <v>35008</v>
      </c>
      <c r="EG47">
        <v>42</v>
      </c>
      <c r="EH47" t="s">
        <v>302</v>
      </c>
      <c r="EI47" t="s">
        <v>302</v>
      </c>
      <c r="EK47" s="1">
        <v>36068</v>
      </c>
      <c r="EL47">
        <v>-7.1300000000000002E-2</v>
      </c>
      <c r="EM47" t="s">
        <v>302</v>
      </c>
      <c r="EN47" t="s">
        <v>302</v>
      </c>
      <c r="EP47" s="1">
        <v>36068</v>
      </c>
      <c r="EQ47">
        <v>-0.02</v>
      </c>
      <c r="ER47" t="s">
        <v>302</v>
      </c>
      <c r="ES47" t="s">
        <v>302</v>
      </c>
      <c r="EU47" s="1">
        <v>37376</v>
      </c>
      <c r="EV47">
        <v>54</v>
      </c>
      <c r="EW47" t="s">
        <v>302</v>
      </c>
      <c r="EX47" t="s">
        <v>302</v>
      </c>
      <c r="EZ47" s="1">
        <v>37437</v>
      </c>
      <c r="FA47">
        <v>51</v>
      </c>
      <c r="FB47" t="s">
        <v>302</v>
      </c>
      <c r="FC47" t="s">
        <v>302</v>
      </c>
      <c r="FE47" s="1">
        <v>40178</v>
      </c>
      <c r="FF47">
        <v>0.1</v>
      </c>
      <c r="FG47" t="s">
        <v>302</v>
      </c>
      <c r="FH47" t="s">
        <v>302</v>
      </c>
      <c r="FJ47" s="1">
        <v>40512</v>
      </c>
      <c r="FK47">
        <v>1.8</v>
      </c>
      <c r="FL47">
        <v>20101203</v>
      </c>
      <c r="FM47">
        <v>1.6</v>
      </c>
      <c r="FO47" s="1"/>
      <c r="FT47" s="1">
        <v>38442</v>
      </c>
      <c r="FU47">
        <v>19</v>
      </c>
      <c r="FV47" t="s">
        <v>302</v>
      </c>
      <c r="FW47" t="s">
        <v>302</v>
      </c>
      <c r="FY47" s="1">
        <v>36068</v>
      </c>
      <c r="FZ47">
        <v>55.4</v>
      </c>
      <c r="GA47" t="s">
        <v>302</v>
      </c>
      <c r="GB47" t="s">
        <v>302</v>
      </c>
      <c r="GD47" s="1">
        <v>36068</v>
      </c>
      <c r="GE47">
        <v>-0.17299999999999999</v>
      </c>
      <c r="GF47" t="s">
        <v>302</v>
      </c>
      <c r="GG47" t="s">
        <v>302</v>
      </c>
      <c r="GI47" s="1">
        <v>38260</v>
      </c>
      <c r="GJ47">
        <v>125</v>
      </c>
      <c r="GK47" t="s">
        <v>302</v>
      </c>
      <c r="GL47" t="s">
        <v>302</v>
      </c>
      <c r="GN47" s="1">
        <v>36068</v>
      </c>
      <c r="GO47">
        <v>34</v>
      </c>
      <c r="GP47" t="s">
        <v>302</v>
      </c>
      <c r="GQ47" t="s">
        <v>302</v>
      </c>
      <c r="GX47" s="1">
        <v>36068</v>
      </c>
      <c r="GY47">
        <v>0.5</v>
      </c>
      <c r="GZ47">
        <v>19981104</v>
      </c>
      <c r="HA47">
        <v>0.4</v>
      </c>
      <c r="HC47" s="1">
        <v>36068</v>
      </c>
      <c r="HD47">
        <v>4.5</v>
      </c>
      <c r="HE47" t="s">
        <v>302</v>
      </c>
      <c r="HF47" t="s">
        <v>302</v>
      </c>
      <c r="HH47" s="1">
        <v>36068</v>
      </c>
      <c r="HI47" s="1">
        <v>1.3</v>
      </c>
      <c r="HJ47">
        <v>19981028</v>
      </c>
      <c r="HK47">
        <v>0.9</v>
      </c>
      <c r="HM47" s="1">
        <v>36068</v>
      </c>
      <c r="HN47">
        <v>1.8</v>
      </c>
      <c r="HO47" t="s">
        <v>302</v>
      </c>
      <c r="HP47" t="s">
        <v>302</v>
      </c>
      <c r="HR47" s="1">
        <v>36068</v>
      </c>
      <c r="HS47" s="1">
        <v>0.6</v>
      </c>
      <c r="HT47">
        <v>19981110</v>
      </c>
      <c r="HU47">
        <v>1.2</v>
      </c>
      <c r="HW47" s="1">
        <v>36068</v>
      </c>
      <c r="HX47">
        <v>15.9</v>
      </c>
      <c r="HY47" t="s">
        <v>302</v>
      </c>
      <c r="HZ47" t="s">
        <v>302</v>
      </c>
      <c r="IB47" s="1">
        <v>36068</v>
      </c>
      <c r="IC47" s="1">
        <v>13.8</v>
      </c>
      <c r="ID47" t="s">
        <v>302</v>
      </c>
      <c r="IE47" t="s">
        <v>302</v>
      </c>
      <c r="IG47" s="1">
        <v>36068</v>
      </c>
      <c r="IH47">
        <v>-4.7</v>
      </c>
      <c r="II47" t="s">
        <v>302</v>
      </c>
      <c r="IJ47" t="s">
        <v>302</v>
      </c>
      <c r="IL47" s="1">
        <v>36068</v>
      </c>
      <c r="IM47" s="1">
        <v>1582</v>
      </c>
      <c r="IN47">
        <v>19981021</v>
      </c>
      <c r="IO47">
        <v>1576</v>
      </c>
      <c r="IQ47" s="1">
        <v>36068</v>
      </c>
      <c r="IR47">
        <v>0.4</v>
      </c>
      <c r="IS47">
        <v>19981117</v>
      </c>
      <c r="IT47">
        <v>0.6</v>
      </c>
      <c r="IV47" s="1">
        <v>37529</v>
      </c>
      <c r="IW47">
        <v>5.52</v>
      </c>
      <c r="IX47" t="s">
        <v>302</v>
      </c>
      <c r="IY47" t="s">
        <v>302</v>
      </c>
      <c r="JA47" s="1">
        <v>36068</v>
      </c>
      <c r="JB47">
        <v>864</v>
      </c>
      <c r="JC47">
        <v>19981030</v>
      </c>
      <c r="JD47">
        <v>822</v>
      </c>
      <c r="JF47" s="1">
        <v>36068</v>
      </c>
      <c r="JG47">
        <v>1582</v>
      </c>
      <c r="JH47">
        <v>19981021</v>
      </c>
      <c r="JI47">
        <v>1576</v>
      </c>
      <c r="JP47" s="1">
        <v>35013</v>
      </c>
      <c r="JQ47">
        <v>14.4</v>
      </c>
      <c r="JR47" t="s">
        <v>302</v>
      </c>
      <c r="JS47" t="s">
        <v>302</v>
      </c>
      <c r="JU47" s="1">
        <v>38291</v>
      </c>
      <c r="JV47">
        <v>1.21</v>
      </c>
      <c r="JW47" t="s">
        <v>302</v>
      </c>
      <c r="JX47" t="s">
        <v>302</v>
      </c>
      <c r="JZ47" s="1">
        <v>38260</v>
      </c>
      <c r="KA47" s="1">
        <v>16.87</v>
      </c>
      <c r="KB47" t="s">
        <v>302</v>
      </c>
      <c r="KC47" t="s">
        <v>302</v>
      </c>
      <c r="KE47" s="1">
        <v>37894</v>
      </c>
      <c r="KF47">
        <v>146.28</v>
      </c>
      <c r="KG47" t="s">
        <v>302</v>
      </c>
      <c r="KH47" t="s">
        <v>302</v>
      </c>
      <c r="KJ47" s="1">
        <v>37560</v>
      </c>
      <c r="KK47" s="1">
        <v>2.9</v>
      </c>
      <c r="KL47" t="s">
        <v>302</v>
      </c>
      <c r="KM47" t="s">
        <v>302</v>
      </c>
      <c r="KO47" s="1">
        <v>36068</v>
      </c>
      <c r="KP47">
        <v>10.622999999999999</v>
      </c>
      <c r="KQ47">
        <v>19981106</v>
      </c>
      <c r="KR47">
        <v>8.4</v>
      </c>
      <c r="KT47" s="1">
        <v>38625</v>
      </c>
      <c r="KU47" s="1">
        <v>51</v>
      </c>
      <c r="KV47" t="s">
        <v>302</v>
      </c>
      <c r="KW47" t="s">
        <v>302</v>
      </c>
      <c r="LD47" s="1">
        <v>36068</v>
      </c>
      <c r="LE47" s="1">
        <v>0.6</v>
      </c>
      <c r="LF47" t="s">
        <v>302</v>
      </c>
      <c r="LG47" t="s">
        <v>302</v>
      </c>
      <c r="LN47" s="1"/>
      <c r="LO47" s="1"/>
      <c r="LX47" s="1"/>
      <c r="LY47" s="1"/>
      <c r="MH47" s="1"/>
      <c r="MI47" s="1"/>
      <c r="MR47" s="1"/>
      <c r="MS47" s="1"/>
      <c r="MW47" s="1"/>
      <c r="NC47" s="1"/>
      <c r="NG47" s="1"/>
      <c r="NM47" s="1"/>
      <c r="NQ47" s="1"/>
      <c r="NW47" s="1"/>
      <c r="OA47" s="1"/>
      <c r="OB47" s="1"/>
      <c r="OK47" s="1"/>
      <c r="OL47" s="1"/>
      <c r="OU47" s="1"/>
      <c r="PE47" s="1"/>
      <c r="PO47" s="1"/>
      <c r="PY47" s="1"/>
      <c r="QI47" s="1"/>
    </row>
    <row r="48" spans="1:451" x14ac:dyDescent="0.25">
      <c r="A48" s="1">
        <v>36099</v>
      </c>
      <c r="B48">
        <v>4.5</v>
      </c>
      <c r="C48">
        <v>19981105</v>
      </c>
      <c r="D48">
        <v>4.5999999999999996</v>
      </c>
      <c r="F48" s="1">
        <v>36099</v>
      </c>
      <c r="G48">
        <v>48.7</v>
      </c>
      <c r="H48">
        <v>19981102</v>
      </c>
      <c r="I48">
        <v>48.3</v>
      </c>
      <c r="K48" s="1">
        <v>36099</v>
      </c>
      <c r="L48">
        <v>119.29</v>
      </c>
      <c r="M48">
        <v>19981027</v>
      </c>
      <c r="N48">
        <v>117.3</v>
      </c>
      <c r="P48" s="1">
        <v>42429</v>
      </c>
      <c r="Q48">
        <v>51.3</v>
      </c>
      <c r="R48">
        <v>20160301</v>
      </c>
      <c r="S48">
        <v>51.3</v>
      </c>
      <c r="U48" s="1">
        <v>36099</v>
      </c>
      <c r="V48">
        <v>-0.6</v>
      </c>
      <c r="W48">
        <v>19981201</v>
      </c>
      <c r="X48">
        <v>0.1</v>
      </c>
      <c r="Z48" s="1">
        <v>36099</v>
      </c>
      <c r="AA48">
        <v>48.7</v>
      </c>
      <c r="AB48">
        <v>19981102</v>
      </c>
      <c r="AC48">
        <v>48.3</v>
      </c>
      <c r="AE48" s="1">
        <v>36099</v>
      </c>
      <c r="AF48">
        <v>119.29</v>
      </c>
      <c r="AG48">
        <v>19981027</v>
      </c>
      <c r="AH48">
        <v>117.3</v>
      </c>
      <c r="AJ48" s="1">
        <v>42429</v>
      </c>
      <c r="AK48">
        <v>51.3</v>
      </c>
      <c r="AL48">
        <v>20160301</v>
      </c>
      <c r="AM48">
        <v>51.3</v>
      </c>
      <c r="AO48" s="1">
        <v>36099</v>
      </c>
      <c r="AP48">
        <v>-0.6</v>
      </c>
      <c r="AQ48">
        <v>19981201</v>
      </c>
      <c r="AR48">
        <v>0.1</v>
      </c>
      <c r="AT48" s="1">
        <v>36099</v>
      </c>
      <c r="AU48">
        <v>0.8</v>
      </c>
      <c r="AV48">
        <v>19981116</v>
      </c>
      <c r="AW48">
        <v>-0.1</v>
      </c>
      <c r="AY48" s="1">
        <v>41547</v>
      </c>
      <c r="AZ48">
        <v>0.1</v>
      </c>
      <c r="BA48" t="s">
        <v>302</v>
      </c>
      <c r="BB48" t="s">
        <v>302</v>
      </c>
      <c r="BD48" s="1">
        <v>36099</v>
      </c>
      <c r="BE48">
        <v>0.2</v>
      </c>
      <c r="BF48">
        <v>19981117</v>
      </c>
      <c r="BG48">
        <v>0.2</v>
      </c>
      <c r="BI48" s="1">
        <v>36099</v>
      </c>
      <c r="BJ48">
        <v>1.7</v>
      </c>
      <c r="BK48" t="s">
        <v>302</v>
      </c>
      <c r="BL48" t="s">
        <v>302</v>
      </c>
      <c r="BN48" s="1">
        <v>36099</v>
      </c>
      <c r="BO48">
        <v>97.4</v>
      </c>
      <c r="BP48" t="s">
        <v>302</v>
      </c>
      <c r="BQ48" t="s">
        <v>302</v>
      </c>
      <c r="BS48" s="1">
        <v>38472</v>
      </c>
      <c r="BT48">
        <v>8.3000000000000007</v>
      </c>
      <c r="BU48">
        <v>20050415</v>
      </c>
      <c r="BV48">
        <v>3.1</v>
      </c>
      <c r="BX48" s="1">
        <v>37011</v>
      </c>
      <c r="BY48">
        <v>48.3</v>
      </c>
      <c r="BZ48" t="s">
        <v>302</v>
      </c>
      <c r="CA48" t="s">
        <v>302</v>
      </c>
      <c r="CC48" s="1"/>
      <c r="CM48" s="1">
        <v>39538</v>
      </c>
      <c r="CN48">
        <v>-28.8</v>
      </c>
      <c r="CO48" t="s">
        <v>302</v>
      </c>
      <c r="CP48" t="s">
        <v>302</v>
      </c>
      <c r="CR48" s="1">
        <v>36099</v>
      </c>
      <c r="CS48">
        <v>34.700000000000003</v>
      </c>
      <c r="CT48" t="s">
        <v>302</v>
      </c>
      <c r="CU48" t="s">
        <v>302</v>
      </c>
      <c r="CW48" s="1">
        <v>36099</v>
      </c>
      <c r="CX48">
        <v>3</v>
      </c>
      <c r="CY48" t="s">
        <v>302</v>
      </c>
      <c r="CZ48" t="s">
        <v>302</v>
      </c>
      <c r="DB48" s="1">
        <v>36099</v>
      </c>
      <c r="DC48">
        <v>3.5</v>
      </c>
      <c r="DD48">
        <v>19981015</v>
      </c>
      <c r="DE48">
        <v>-6.1</v>
      </c>
      <c r="DG48" s="1">
        <v>38898</v>
      </c>
      <c r="DH48">
        <v>2.7</v>
      </c>
      <c r="DI48">
        <v>20060928</v>
      </c>
      <c r="DJ48">
        <v>2.7</v>
      </c>
      <c r="DL48" s="1">
        <v>36099</v>
      </c>
      <c r="DM48">
        <v>49.5</v>
      </c>
      <c r="DN48">
        <v>19981030</v>
      </c>
      <c r="DO48">
        <v>48.1</v>
      </c>
      <c r="DQ48" s="1">
        <v>41698</v>
      </c>
      <c r="DR48">
        <v>0.2</v>
      </c>
      <c r="DS48">
        <v>20140314</v>
      </c>
      <c r="DT48">
        <v>-0.2</v>
      </c>
      <c r="DV48" s="1">
        <v>41882</v>
      </c>
      <c r="DW48">
        <v>1.9</v>
      </c>
      <c r="DX48">
        <v>20140916</v>
      </c>
      <c r="DY48">
        <v>1.8</v>
      </c>
      <c r="EA48" s="1">
        <v>41882</v>
      </c>
      <c r="EB48">
        <v>1.8</v>
      </c>
      <c r="EC48">
        <v>20140916</v>
      </c>
      <c r="ED48">
        <v>1.8</v>
      </c>
      <c r="EF48" s="1">
        <v>35015</v>
      </c>
      <c r="EG48">
        <v>43</v>
      </c>
      <c r="EH48" t="s">
        <v>302</v>
      </c>
      <c r="EI48" t="s">
        <v>302</v>
      </c>
      <c r="EK48" s="1">
        <v>36099</v>
      </c>
      <c r="EL48">
        <v>0.38650000000000001</v>
      </c>
      <c r="EM48" t="s">
        <v>302</v>
      </c>
      <c r="EN48" t="s">
        <v>302</v>
      </c>
      <c r="EP48" s="1">
        <v>36099</v>
      </c>
      <c r="EQ48">
        <v>0.19</v>
      </c>
      <c r="ER48" t="s">
        <v>302</v>
      </c>
      <c r="ES48" t="s">
        <v>302</v>
      </c>
      <c r="EU48" s="1">
        <v>37407</v>
      </c>
      <c r="EV48">
        <v>54</v>
      </c>
      <c r="EW48" t="s">
        <v>302</v>
      </c>
      <c r="EX48" t="s">
        <v>302</v>
      </c>
      <c r="EZ48" s="1">
        <v>37468</v>
      </c>
      <c r="FA48">
        <v>55</v>
      </c>
      <c r="FB48" t="s">
        <v>302</v>
      </c>
      <c r="FC48" t="s">
        <v>302</v>
      </c>
      <c r="FE48" s="1">
        <v>40209</v>
      </c>
      <c r="FF48">
        <v>0.2</v>
      </c>
      <c r="FG48">
        <v>20100205</v>
      </c>
      <c r="FH48">
        <v>0.2</v>
      </c>
      <c r="FJ48" s="1">
        <v>40543</v>
      </c>
      <c r="FK48">
        <v>1.7</v>
      </c>
      <c r="FL48">
        <v>20110107</v>
      </c>
      <c r="FM48">
        <v>1.8</v>
      </c>
      <c r="FO48" s="1"/>
      <c r="FT48" s="1">
        <v>38472</v>
      </c>
      <c r="FU48">
        <v>12</v>
      </c>
      <c r="FV48" t="s">
        <v>302</v>
      </c>
      <c r="FW48" t="s">
        <v>302</v>
      </c>
      <c r="FY48" s="1">
        <v>36099</v>
      </c>
      <c r="FZ48">
        <v>53.9</v>
      </c>
      <c r="GA48" t="s">
        <v>302</v>
      </c>
      <c r="GB48" t="s">
        <v>302</v>
      </c>
      <c r="GD48" s="1">
        <v>36099</v>
      </c>
      <c r="GE48">
        <v>1.0249999999999999</v>
      </c>
      <c r="GF48" t="s">
        <v>302</v>
      </c>
      <c r="GG48" t="s">
        <v>302</v>
      </c>
      <c r="GI48" s="1">
        <v>38291</v>
      </c>
      <c r="GJ48">
        <v>205.4</v>
      </c>
      <c r="GK48" t="s">
        <v>302</v>
      </c>
      <c r="GL48" t="s">
        <v>302</v>
      </c>
      <c r="GN48" s="1">
        <v>36099</v>
      </c>
      <c r="GO48">
        <v>34.700000000000003</v>
      </c>
      <c r="GP48" t="s">
        <v>302</v>
      </c>
      <c r="GQ48" t="s">
        <v>302</v>
      </c>
      <c r="GX48" s="1">
        <v>36099</v>
      </c>
      <c r="GY48">
        <v>-1.1000000000000001</v>
      </c>
      <c r="GZ48">
        <v>19981204</v>
      </c>
      <c r="HA48">
        <v>-1.6</v>
      </c>
      <c r="HC48" s="1">
        <v>36099</v>
      </c>
      <c r="HD48">
        <v>-6.5</v>
      </c>
      <c r="HE48" t="s">
        <v>302</v>
      </c>
      <c r="HF48" t="s">
        <v>302</v>
      </c>
      <c r="HH48" s="1">
        <v>36099</v>
      </c>
      <c r="HI48" s="1">
        <v>-1.6</v>
      </c>
      <c r="HJ48">
        <v>19981124</v>
      </c>
      <c r="HK48">
        <v>-1.7</v>
      </c>
      <c r="HM48" s="1">
        <v>36099</v>
      </c>
      <c r="HN48">
        <v>-2.7</v>
      </c>
      <c r="HO48" t="s">
        <v>302</v>
      </c>
      <c r="HP48" t="s">
        <v>302</v>
      </c>
      <c r="HR48" s="1">
        <v>36099</v>
      </c>
      <c r="HS48" s="1">
        <v>0.3</v>
      </c>
      <c r="HT48">
        <v>19981210</v>
      </c>
      <c r="HU48">
        <v>-0.2</v>
      </c>
      <c r="HW48" s="1">
        <v>36099</v>
      </c>
      <c r="HX48">
        <v>16.7</v>
      </c>
      <c r="HY48" t="s">
        <v>302</v>
      </c>
      <c r="HZ48" t="s">
        <v>302</v>
      </c>
      <c r="IB48" s="1">
        <v>36099</v>
      </c>
      <c r="IC48" s="1">
        <v>14.4</v>
      </c>
      <c r="ID48" t="s">
        <v>302</v>
      </c>
      <c r="IE48" t="s">
        <v>302</v>
      </c>
      <c r="IG48" s="1">
        <v>36099</v>
      </c>
      <c r="IH48">
        <v>9</v>
      </c>
      <c r="II48" t="s">
        <v>302</v>
      </c>
      <c r="IJ48" t="s">
        <v>302</v>
      </c>
      <c r="IL48" s="1">
        <v>36099</v>
      </c>
      <c r="IM48" s="1">
        <v>1715</v>
      </c>
      <c r="IN48">
        <v>19981119</v>
      </c>
      <c r="IO48">
        <v>1695</v>
      </c>
      <c r="IQ48" s="1">
        <v>36099</v>
      </c>
      <c r="IR48">
        <v>0.2</v>
      </c>
      <c r="IS48">
        <v>19981215</v>
      </c>
      <c r="IT48">
        <v>0.3</v>
      </c>
      <c r="IV48" s="1">
        <v>37560</v>
      </c>
      <c r="IW48">
        <v>5.68</v>
      </c>
      <c r="IX48" t="s">
        <v>302</v>
      </c>
      <c r="IY48" t="s">
        <v>302</v>
      </c>
      <c r="JA48" s="1">
        <v>36099</v>
      </c>
      <c r="JB48">
        <v>893</v>
      </c>
      <c r="JC48">
        <v>19981202</v>
      </c>
      <c r="JD48">
        <v>851</v>
      </c>
      <c r="JF48" s="1">
        <v>36099</v>
      </c>
      <c r="JG48">
        <v>1715</v>
      </c>
      <c r="JH48">
        <v>19981119</v>
      </c>
      <c r="JI48">
        <v>1695</v>
      </c>
      <c r="JP48" s="1">
        <v>35020</v>
      </c>
      <c r="JQ48">
        <v>-5.4</v>
      </c>
      <c r="JR48" t="s">
        <v>302</v>
      </c>
      <c r="JS48" t="s">
        <v>302</v>
      </c>
      <c r="JU48" s="1">
        <v>38321</v>
      </c>
      <c r="JV48">
        <v>-1.51</v>
      </c>
      <c r="JW48" t="s">
        <v>302</v>
      </c>
      <c r="JX48" t="s">
        <v>302</v>
      </c>
      <c r="JZ48" s="1">
        <v>38291</v>
      </c>
      <c r="KA48" s="1">
        <v>16.64</v>
      </c>
      <c r="KB48" t="s">
        <v>302</v>
      </c>
      <c r="KC48" t="s">
        <v>302</v>
      </c>
      <c r="KE48" s="1">
        <v>37925</v>
      </c>
      <c r="KF48">
        <v>147.82</v>
      </c>
      <c r="KG48" t="s">
        <v>302</v>
      </c>
      <c r="KH48" t="s">
        <v>302</v>
      </c>
      <c r="KJ48" s="1">
        <v>37590</v>
      </c>
      <c r="KK48" s="1">
        <v>0.88</v>
      </c>
      <c r="KL48" t="s">
        <v>302</v>
      </c>
      <c r="KM48" t="s">
        <v>302</v>
      </c>
      <c r="KO48" s="1">
        <v>36099</v>
      </c>
      <c r="KP48">
        <v>8.1069999999999993</v>
      </c>
      <c r="KQ48">
        <v>19981207</v>
      </c>
      <c r="KR48">
        <v>9.6999999999999993</v>
      </c>
      <c r="KT48" s="1">
        <v>38656</v>
      </c>
      <c r="KU48" s="1">
        <v>52.3</v>
      </c>
      <c r="KV48" t="s">
        <v>302</v>
      </c>
      <c r="KW48" t="s">
        <v>302</v>
      </c>
      <c r="LD48" s="1">
        <v>36099</v>
      </c>
      <c r="LE48" s="1">
        <v>0.4</v>
      </c>
      <c r="LF48" t="s">
        <v>302</v>
      </c>
      <c r="LG48" t="s">
        <v>302</v>
      </c>
      <c r="LN48" s="1"/>
      <c r="LO48" s="1"/>
      <c r="LX48" s="1"/>
      <c r="LY48" s="1"/>
      <c r="MH48" s="1"/>
      <c r="MI48" s="1"/>
      <c r="MR48" s="1"/>
      <c r="MS48" s="1"/>
      <c r="MW48" s="1"/>
      <c r="NC48" s="1"/>
      <c r="NG48" s="1"/>
      <c r="NM48" s="1"/>
      <c r="NQ48" s="1"/>
      <c r="NW48" s="1"/>
      <c r="OA48" s="1"/>
      <c r="OB48" s="1"/>
      <c r="OK48" s="1"/>
      <c r="OL48" s="1"/>
      <c r="OU48" s="1"/>
      <c r="PE48" s="1"/>
      <c r="PO48" s="1"/>
      <c r="PY48" s="1"/>
      <c r="QI48" s="1"/>
    </row>
    <row r="49" spans="1:451" x14ac:dyDescent="0.25">
      <c r="A49" s="1">
        <v>36129</v>
      </c>
      <c r="B49">
        <v>4.4000000000000004</v>
      </c>
      <c r="C49">
        <v>19981204</v>
      </c>
      <c r="D49">
        <v>4.4000000000000004</v>
      </c>
      <c r="F49" s="1">
        <v>36129</v>
      </c>
      <c r="G49">
        <v>48.2</v>
      </c>
      <c r="H49">
        <v>19981201</v>
      </c>
      <c r="I49">
        <v>46.8</v>
      </c>
      <c r="K49" s="1">
        <v>36129</v>
      </c>
      <c r="L49">
        <v>126.39</v>
      </c>
      <c r="M49">
        <v>19981124</v>
      </c>
      <c r="N49">
        <v>126</v>
      </c>
      <c r="P49" s="1">
        <v>42460</v>
      </c>
      <c r="Q49">
        <v>51.5</v>
      </c>
      <c r="R49">
        <v>20160401</v>
      </c>
      <c r="S49">
        <v>51.5</v>
      </c>
      <c r="U49" s="1">
        <v>36129</v>
      </c>
      <c r="V49">
        <v>0.3</v>
      </c>
      <c r="W49">
        <v>19981230</v>
      </c>
      <c r="X49">
        <v>0.6</v>
      </c>
      <c r="Z49" s="1">
        <v>36129</v>
      </c>
      <c r="AA49">
        <v>48.2</v>
      </c>
      <c r="AB49">
        <v>19981201</v>
      </c>
      <c r="AC49">
        <v>46.8</v>
      </c>
      <c r="AE49" s="1">
        <v>36129</v>
      </c>
      <c r="AF49">
        <v>126.39</v>
      </c>
      <c r="AG49">
        <v>19981124</v>
      </c>
      <c r="AH49">
        <v>126</v>
      </c>
      <c r="AJ49" s="1">
        <v>42460</v>
      </c>
      <c r="AK49">
        <v>51.5</v>
      </c>
      <c r="AL49">
        <v>20160401</v>
      </c>
      <c r="AM49">
        <v>51.5</v>
      </c>
      <c r="AO49" s="1">
        <v>36129</v>
      </c>
      <c r="AP49">
        <v>0.3</v>
      </c>
      <c r="AQ49">
        <v>19981230</v>
      </c>
      <c r="AR49">
        <v>0.6</v>
      </c>
      <c r="AT49" s="1">
        <v>36129</v>
      </c>
      <c r="AU49">
        <v>-0.05</v>
      </c>
      <c r="AV49">
        <v>19981216</v>
      </c>
      <c r="AW49">
        <v>-0.3</v>
      </c>
      <c r="AY49" s="1">
        <v>41578</v>
      </c>
      <c r="AZ49">
        <v>0.2</v>
      </c>
      <c r="BA49" t="s">
        <v>302</v>
      </c>
      <c r="BB49" t="s">
        <v>302</v>
      </c>
      <c r="BD49" s="1">
        <v>36129</v>
      </c>
      <c r="BE49">
        <v>0.1</v>
      </c>
      <c r="BF49">
        <v>19981215</v>
      </c>
      <c r="BG49">
        <v>0.2</v>
      </c>
      <c r="BI49" s="1">
        <v>36129</v>
      </c>
      <c r="BJ49">
        <v>0.7</v>
      </c>
      <c r="BK49" t="s">
        <v>302</v>
      </c>
      <c r="BL49" t="s">
        <v>302</v>
      </c>
      <c r="BN49" s="1">
        <v>36129</v>
      </c>
      <c r="BO49">
        <v>102.7</v>
      </c>
      <c r="BP49" t="s">
        <v>302</v>
      </c>
      <c r="BQ49" t="s">
        <v>302</v>
      </c>
      <c r="BS49" s="1">
        <v>38503</v>
      </c>
      <c r="BT49">
        <v>-4.92</v>
      </c>
      <c r="BU49">
        <v>20050516</v>
      </c>
      <c r="BV49">
        <v>-11.11</v>
      </c>
      <c r="BX49" s="1">
        <v>37042</v>
      </c>
      <c r="BY49">
        <v>49</v>
      </c>
      <c r="BZ49" t="s">
        <v>302</v>
      </c>
      <c r="CA49" t="s">
        <v>302</v>
      </c>
      <c r="CC49" s="1"/>
      <c r="CM49" s="1">
        <v>39568</v>
      </c>
      <c r="CN49">
        <v>-29.2</v>
      </c>
      <c r="CO49" t="s">
        <v>302</v>
      </c>
      <c r="CP49" t="s">
        <v>302</v>
      </c>
      <c r="CR49" s="1">
        <v>36129</v>
      </c>
      <c r="CS49">
        <v>34.5</v>
      </c>
      <c r="CT49" t="s">
        <v>302</v>
      </c>
      <c r="CU49" t="s">
        <v>302</v>
      </c>
      <c r="CW49" s="1">
        <v>36129</v>
      </c>
      <c r="CX49">
        <v>0</v>
      </c>
      <c r="CY49" t="s">
        <v>302</v>
      </c>
      <c r="CZ49" t="s">
        <v>302</v>
      </c>
      <c r="DB49" s="1">
        <v>36129</v>
      </c>
      <c r="DC49">
        <v>-4.7</v>
      </c>
      <c r="DD49">
        <v>19981119</v>
      </c>
      <c r="DE49">
        <v>-14.1</v>
      </c>
      <c r="DG49" s="1">
        <v>38990</v>
      </c>
      <c r="DH49">
        <v>2.2000000000000002</v>
      </c>
      <c r="DI49">
        <v>20061221</v>
      </c>
      <c r="DJ49">
        <v>2.2000000000000002</v>
      </c>
      <c r="DL49" s="1">
        <v>36129</v>
      </c>
      <c r="DM49">
        <v>51.7</v>
      </c>
      <c r="DN49">
        <v>19981130</v>
      </c>
      <c r="DO49">
        <v>50.2</v>
      </c>
      <c r="DQ49" s="1">
        <v>41729</v>
      </c>
      <c r="DR49">
        <v>0.3</v>
      </c>
      <c r="DS49">
        <v>20140411</v>
      </c>
      <c r="DT49">
        <v>0.6</v>
      </c>
      <c r="DV49" s="1">
        <v>41912</v>
      </c>
      <c r="DW49">
        <v>1.6</v>
      </c>
      <c r="DX49">
        <v>20141015</v>
      </c>
      <c r="DY49">
        <v>1.6</v>
      </c>
      <c r="EA49" s="1">
        <v>41912</v>
      </c>
      <c r="EB49">
        <v>1.6</v>
      </c>
      <c r="EC49">
        <v>20141015</v>
      </c>
      <c r="ED49">
        <v>1.6</v>
      </c>
      <c r="EF49" s="1">
        <v>35022</v>
      </c>
      <c r="EG49">
        <v>40</v>
      </c>
      <c r="EH49" t="s">
        <v>302</v>
      </c>
      <c r="EI49" t="s">
        <v>302</v>
      </c>
      <c r="EK49" s="1">
        <v>36129</v>
      </c>
      <c r="EL49">
        <v>0.1192</v>
      </c>
      <c r="EM49" t="s">
        <v>302</v>
      </c>
      <c r="EN49" t="s">
        <v>302</v>
      </c>
      <c r="EP49" s="1">
        <v>36129</v>
      </c>
      <c r="EQ49">
        <v>0.01</v>
      </c>
      <c r="ER49" t="s">
        <v>302</v>
      </c>
      <c r="ES49" t="s">
        <v>302</v>
      </c>
      <c r="EU49" s="1">
        <v>37437</v>
      </c>
      <c r="EV49">
        <v>48.5</v>
      </c>
      <c r="EW49" t="s">
        <v>302</v>
      </c>
      <c r="EX49" t="s">
        <v>302</v>
      </c>
      <c r="EZ49" s="1">
        <v>37499</v>
      </c>
      <c r="FA49">
        <v>54</v>
      </c>
      <c r="FB49" t="s">
        <v>302</v>
      </c>
      <c r="FC49" t="s">
        <v>302</v>
      </c>
      <c r="FE49" s="1">
        <v>40237</v>
      </c>
      <c r="FF49">
        <v>0.2</v>
      </c>
      <c r="FG49">
        <v>20100305</v>
      </c>
      <c r="FH49">
        <v>0.1</v>
      </c>
      <c r="FJ49" s="1">
        <v>40574</v>
      </c>
      <c r="FK49">
        <v>1.9</v>
      </c>
      <c r="FL49">
        <v>20110204</v>
      </c>
      <c r="FM49">
        <v>1.9</v>
      </c>
      <c r="FO49" s="1"/>
      <c r="FT49" s="1">
        <v>38503</v>
      </c>
      <c r="FU49">
        <v>5</v>
      </c>
      <c r="FV49" t="s">
        <v>302</v>
      </c>
      <c r="FW49" t="s">
        <v>302</v>
      </c>
      <c r="FY49" s="1">
        <v>36129</v>
      </c>
      <c r="FZ49">
        <v>52.8</v>
      </c>
      <c r="GA49" t="s">
        <v>302</v>
      </c>
      <c r="GB49" t="s">
        <v>302</v>
      </c>
      <c r="GD49" s="1">
        <v>36129</v>
      </c>
      <c r="GE49">
        <v>0.68600000000000005</v>
      </c>
      <c r="GF49" t="s">
        <v>302</v>
      </c>
      <c r="GG49" t="s">
        <v>302</v>
      </c>
      <c r="GI49" s="1">
        <v>38321</v>
      </c>
      <c r="GJ49">
        <v>35.700000000000003</v>
      </c>
      <c r="GK49" t="s">
        <v>302</v>
      </c>
      <c r="GL49" t="s">
        <v>302</v>
      </c>
      <c r="GN49" s="1">
        <v>36129</v>
      </c>
      <c r="GO49">
        <v>34.5</v>
      </c>
      <c r="GP49" t="s">
        <v>302</v>
      </c>
      <c r="GQ49" t="s">
        <v>302</v>
      </c>
      <c r="GX49" s="1">
        <v>36129</v>
      </c>
      <c r="GY49">
        <v>1.1000000000000001</v>
      </c>
      <c r="GZ49">
        <v>19990107</v>
      </c>
      <c r="HA49">
        <v>0.6</v>
      </c>
      <c r="HC49" s="1">
        <v>36129</v>
      </c>
      <c r="HD49">
        <v>3.3</v>
      </c>
      <c r="HE49" t="s">
        <v>302</v>
      </c>
      <c r="HF49" t="s">
        <v>302</v>
      </c>
      <c r="HH49" s="1">
        <v>36129</v>
      </c>
      <c r="HI49" s="1">
        <v>2.2000000000000002</v>
      </c>
      <c r="HJ49">
        <v>19981223</v>
      </c>
      <c r="HK49">
        <v>1</v>
      </c>
      <c r="HM49" s="1">
        <v>36129</v>
      </c>
      <c r="HN49">
        <v>2.2000000000000002</v>
      </c>
      <c r="HO49" t="s">
        <v>302</v>
      </c>
      <c r="HP49" t="s">
        <v>302</v>
      </c>
      <c r="HR49" s="1">
        <v>36129</v>
      </c>
      <c r="HS49" s="1">
        <v>0.6</v>
      </c>
      <c r="HT49">
        <v>19990108</v>
      </c>
      <c r="HU49">
        <v>0.6</v>
      </c>
      <c r="HW49" s="1">
        <v>36129</v>
      </c>
      <c r="HX49">
        <v>15.7</v>
      </c>
      <c r="HY49" t="s">
        <v>302</v>
      </c>
      <c r="HZ49" t="s">
        <v>302</v>
      </c>
      <c r="IB49" s="1">
        <v>36129</v>
      </c>
      <c r="IC49" s="1">
        <v>13.4</v>
      </c>
      <c r="ID49" t="s">
        <v>302</v>
      </c>
      <c r="IE49" t="s">
        <v>302</v>
      </c>
      <c r="IG49" s="1">
        <v>36129</v>
      </c>
      <c r="IH49">
        <v>-2.7</v>
      </c>
      <c r="II49" t="s">
        <v>302</v>
      </c>
      <c r="IJ49" t="s">
        <v>302</v>
      </c>
      <c r="IL49" s="1">
        <v>36129</v>
      </c>
      <c r="IM49" s="1">
        <v>1660</v>
      </c>
      <c r="IN49">
        <v>19981216</v>
      </c>
      <c r="IO49">
        <v>1649</v>
      </c>
      <c r="IQ49" s="1">
        <v>36129</v>
      </c>
      <c r="IR49">
        <v>0.4</v>
      </c>
      <c r="IS49">
        <v>19990115</v>
      </c>
      <c r="IT49">
        <v>0.4</v>
      </c>
      <c r="IV49" s="1">
        <v>37590</v>
      </c>
      <c r="IW49">
        <v>5.73</v>
      </c>
      <c r="IX49" t="s">
        <v>302</v>
      </c>
      <c r="IY49" t="s">
        <v>302</v>
      </c>
      <c r="JA49" s="1">
        <v>36129</v>
      </c>
      <c r="JB49">
        <v>995</v>
      </c>
      <c r="JC49">
        <v>19990106</v>
      </c>
      <c r="JD49">
        <v>965</v>
      </c>
      <c r="JF49" s="1">
        <v>36129</v>
      </c>
      <c r="JG49">
        <v>1660</v>
      </c>
      <c r="JH49">
        <v>19981216</v>
      </c>
      <c r="JI49">
        <v>1649</v>
      </c>
      <c r="JP49" s="1">
        <v>35027</v>
      </c>
      <c r="JQ49">
        <v>-10.1</v>
      </c>
      <c r="JR49" t="s">
        <v>302</v>
      </c>
      <c r="JS49" t="s">
        <v>302</v>
      </c>
      <c r="JU49" s="1">
        <v>38352</v>
      </c>
      <c r="JV49">
        <v>0.32</v>
      </c>
      <c r="JW49" t="s">
        <v>302</v>
      </c>
      <c r="JX49" t="s">
        <v>302</v>
      </c>
      <c r="JZ49" s="1">
        <v>38321</v>
      </c>
      <c r="KA49" s="1">
        <v>16.37</v>
      </c>
      <c r="KB49" t="s">
        <v>302</v>
      </c>
      <c r="KC49" t="s">
        <v>302</v>
      </c>
      <c r="KE49" s="1">
        <v>37955</v>
      </c>
      <c r="KF49">
        <v>149.22</v>
      </c>
      <c r="KG49" t="s">
        <v>302</v>
      </c>
      <c r="KH49" t="s">
        <v>302</v>
      </c>
      <c r="KJ49" s="1">
        <v>37621</v>
      </c>
      <c r="KK49" s="1">
        <v>4.1900000000000004</v>
      </c>
      <c r="KL49" t="s">
        <v>302</v>
      </c>
      <c r="KM49" t="s">
        <v>302</v>
      </c>
      <c r="KO49" s="1">
        <v>36129</v>
      </c>
      <c r="KP49">
        <v>3.0459999999999998</v>
      </c>
      <c r="KQ49">
        <v>19990108</v>
      </c>
      <c r="KR49">
        <v>3.9</v>
      </c>
      <c r="KT49" s="1">
        <v>38686</v>
      </c>
      <c r="KU49" s="1">
        <v>53.4</v>
      </c>
      <c r="KV49" t="s">
        <v>302</v>
      </c>
      <c r="KW49" t="s">
        <v>302</v>
      </c>
      <c r="LD49" s="1">
        <v>36129</v>
      </c>
      <c r="LE49" s="1">
        <v>0.7</v>
      </c>
      <c r="LF49" t="s">
        <v>302</v>
      </c>
      <c r="LG49" t="s">
        <v>302</v>
      </c>
      <c r="LN49" s="1"/>
      <c r="LO49" s="1"/>
      <c r="LX49" s="1"/>
      <c r="LY49" s="1"/>
      <c r="MH49" s="1"/>
      <c r="MI49" s="1"/>
      <c r="MR49" s="1"/>
      <c r="MS49" s="1"/>
      <c r="MW49" s="1"/>
      <c r="NC49" s="1"/>
      <c r="NG49" s="1"/>
      <c r="NM49" s="1"/>
      <c r="NQ49" s="1"/>
      <c r="NW49" s="1"/>
      <c r="OA49" s="1"/>
      <c r="OB49" s="1"/>
      <c r="OK49" s="1"/>
      <c r="OL49" s="1"/>
      <c r="OU49" s="1"/>
      <c r="PE49" s="1"/>
      <c r="PO49" s="1"/>
      <c r="PY49" s="1"/>
      <c r="QI49" s="1"/>
    </row>
    <row r="50" spans="1:451" x14ac:dyDescent="0.25">
      <c r="A50" s="1">
        <v>36160</v>
      </c>
      <c r="B50">
        <v>4.4000000000000004</v>
      </c>
      <c r="C50">
        <v>19990108</v>
      </c>
      <c r="D50">
        <v>4.3</v>
      </c>
      <c r="F50" s="1">
        <v>36160</v>
      </c>
      <c r="G50">
        <v>46.8</v>
      </c>
      <c r="H50">
        <v>19990104</v>
      </c>
      <c r="I50">
        <v>45.1</v>
      </c>
      <c r="K50" s="1">
        <v>36160</v>
      </c>
      <c r="L50">
        <v>126.67</v>
      </c>
      <c r="M50">
        <v>19981229</v>
      </c>
      <c r="N50">
        <v>126.1</v>
      </c>
      <c r="P50" s="1">
        <v>42490</v>
      </c>
      <c r="Q50">
        <v>50.8</v>
      </c>
      <c r="R50">
        <v>20160502</v>
      </c>
      <c r="S50">
        <v>50.8</v>
      </c>
      <c r="U50" s="1">
        <v>36160</v>
      </c>
      <c r="V50">
        <v>0.3</v>
      </c>
      <c r="W50">
        <v>19990202</v>
      </c>
      <c r="X50">
        <v>0.3</v>
      </c>
      <c r="Z50" s="1">
        <v>36160</v>
      </c>
      <c r="AA50">
        <v>46.8</v>
      </c>
      <c r="AB50">
        <v>19990104</v>
      </c>
      <c r="AC50">
        <v>45.1</v>
      </c>
      <c r="AE50" s="1">
        <v>36160</v>
      </c>
      <c r="AF50">
        <v>126.67</v>
      </c>
      <c r="AG50">
        <v>19981229</v>
      </c>
      <c r="AH50">
        <v>126.1</v>
      </c>
      <c r="AJ50" s="1">
        <v>42490</v>
      </c>
      <c r="AK50">
        <v>50.8</v>
      </c>
      <c r="AL50">
        <v>20160502</v>
      </c>
      <c r="AM50">
        <v>50.8</v>
      </c>
      <c r="AO50" s="1">
        <v>36160</v>
      </c>
      <c r="AP50">
        <v>0.3</v>
      </c>
      <c r="AQ50">
        <v>19990202</v>
      </c>
      <c r="AR50">
        <v>0.3</v>
      </c>
      <c r="AT50" s="1">
        <v>36160</v>
      </c>
      <c r="AU50">
        <v>0.38</v>
      </c>
      <c r="AV50">
        <v>19990115</v>
      </c>
      <c r="AW50">
        <v>0.2</v>
      </c>
      <c r="AY50" s="1">
        <v>41608</v>
      </c>
      <c r="AZ50">
        <v>0.1</v>
      </c>
      <c r="BA50" t="s">
        <v>302</v>
      </c>
      <c r="BB50" t="s">
        <v>302</v>
      </c>
      <c r="BD50" s="1">
        <v>36160</v>
      </c>
      <c r="BE50">
        <v>0.2</v>
      </c>
      <c r="BF50">
        <v>19990114</v>
      </c>
      <c r="BG50">
        <v>0.1</v>
      </c>
      <c r="BI50" s="1">
        <v>36160</v>
      </c>
      <c r="BJ50">
        <v>0.9</v>
      </c>
      <c r="BK50" t="s">
        <v>302</v>
      </c>
      <c r="BL50" t="s">
        <v>302</v>
      </c>
      <c r="BN50" s="1">
        <v>36160</v>
      </c>
      <c r="BO50">
        <v>100.5</v>
      </c>
      <c r="BP50" t="s">
        <v>302</v>
      </c>
      <c r="BQ50" t="s">
        <v>302</v>
      </c>
      <c r="BS50" s="1">
        <v>38533</v>
      </c>
      <c r="BT50">
        <v>7.8</v>
      </c>
      <c r="BU50">
        <v>20050615</v>
      </c>
      <c r="BV50">
        <v>11.65</v>
      </c>
      <c r="BX50" s="1">
        <v>37072</v>
      </c>
      <c r="BY50">
        <v>50.1</v>
      </c>
      <c r="BZ50" t="s">
        <v>302</v>
      </c>
      <c r="CA50" t="s">
        <v>302</v>
      </c>
      <c r="CC50" s="1"/>
      <c r="CM50" s="1">
        <v>39599</v>
      </c>
      <c r="CN50">
        <v>-16.899999999999999</v>
      </c>
      <c r="CO50" t="s">
        <v>302</v>
      </c>
      <c r="CP50" t="s">
        <v>302</v>
      </c>
      <c r="CR50" s="1">
        <v>36160</v>
      </c>
      <c r="CS50">
        <v>31.9</v>
      </c>
      <c r="CT50" t="s">
        <v>302</v>
      </c>
      <c r="CU50" t="s">
        <v>302</v>
      </c>
      <c r="CW50" s="1">
        <v>36160</v>
      </c>
      <c r="CX50">
        <v>3</v>
      </c>
      <c r="CY50" t="s">
        <v>302</v>
      </c>
      <c r="CZ50" t="s">
        <v>302</v>
      </c>
      <c r="DB50" s="1">
        <v>36160</v>
      </c>
      <c r="DC50">
        <v>4.5999999999999996</v>
      </c>
      <c r="DD50">
        <v>19981217</v>
      </c>
      <c r="DE50">
        <v>-3.8</v>
      </c>
      <c r="DG50" s="1">
        <v>39082</v>
      </c>
      <c r="DH50">
        <v>1.7</v>
      </c>
      <c r="DI50">
        <v>20070329</v>
      </c>
      <c r="DJ50">
        <v>1.8</v>
      </c>
      <c r="DL50" s="1">
        <v>36160</v>
      </c>
      <c r="DM50">
        <v>52.6</v>
      </c>
      <c r="DN50">
        <v>19981231</v>
      </c>
      <c r="DO50">
        <v>50.9</v>
      </c>
      <c r="DQ50" s="1">
        <v>41759</v>
      </c>
      <c r="DR50">
        <v>0</v>
      </c>
      <c r="DS50">
        <v>20140514</v>
      </c>
      <c r="DT50">
        <v>0.5</v>
      </c>
      <c r="DV50" s="1">
        <v>41943</v>
      </c>
      <c r="DW50">
        <v>1.5</v>
      </c>
      <c r="DX50">
        <v>20141118</v>
      </c>
      <c r="DY50">
        <v>1.5</v>
      </c>
      <c r="EA50" s="1">
        <v>41943</v>
      </c>
      <c r="EB50">
        <v>1.8</v>
      </c>
      <c r="EC50">
        <v>20141118</v>
      </c>
      <c r="ED50">
        <v>1.8</v>
      </c>
      <c r="EF50" s="1">
        <v>35029</v>
      </c>
      <c r="EG50">
        <v>41</v>
      </c>
      <c r="EH50" t="s">
        <v>302</v>
      </c>
      <c r="EI50" t="s">
        <v>302</v>
      </c>
      <c r="EK50" s="1">
        <v>36160</v>
      </c>
      <c r="EL50">
        <v>0.2928</v>
      </c>
      <c r="EM50" t="s">
        <v>302</v>
      </c>
      <c r="EN50" t="s">
        <v>302</v>
      </c>
      <c r="EP50" s="1">
        <v>36160</v>
      </c>
      <c r="EQ50">
        <v>0.18</v>
      </c>
      <c r="ER50" t="s">
        <v>302</v>
      </c>
      <c r="ES50" t="s">
        <v>302</v>
      </c>
      <c r="EU50" s="1">
        <v>37468</v>
      </c>
      <c r="EV50">
        <v>42.5</v>
      </c>
      <c r="EW50" t="s">
        <v>302</v>
      </c>
      <c r="EX50" t="s">
        <v>302</v>
      </c>
      <c r="EZ50" s="1">
        <v>37529</v>
      </c>
      <c r="FA50">
        <v>52</v>
      </c>
      <c r="FB50" t="s">
        <v>302</v>
      </c>
      <c r="FC50" t="s">
        <v>302</v>
      </c>
      <c r="FE50" s="1">
        <v>40268</v>
      </c>
      <c r="FF50">
        <v>0</v>
      </c>
      <c r="FG50">
        <v>20100402</v>
      </c>
      <c r="FH50">
        <v>-0.1</v>
      </c>
      <c r="FJ50" s="1">
        <v>40602</v>
      </c>
      <c r="FK50">
        <v>1.8</v>
      </c>
      <c r="FL50">
        <v>20110304</v>
      </c>
      <c r="FM50">
        <v>1.7</v>
      </c>
      <c r="FO50" s="1"/>
      <c r="FT50" s="1">
        <v>38533</v>
      </c>
      <c r="FU50">
        <v>10</v>
      </c>
      <c r="FV50" t="s">
        <v>302</v>
      </c>
      <c r="FW50" t="s">
        <v>302</v>
      </c>
      <c r="FY50" s="1">
        <v>36160</v>
      </c>
      <c r="FZ50">
        <v>63.2</v>
      </c>
      <c r="GA50" t="s">
        <v>302</v>
      </c>
      <c r="GB50" t="s">
        <v>302</v>
      </c>
      <c r="GD50" s="1">
        <v>36160</v>
      </c>
      <c r="GE50">
        <v>0.55000000000000004</v>
      </c>
      <c r="GF50" t="s">
        <v>302</v>
      </c>
      <c r="GG50" t="s">
        <v>302</v>
      </c>
      <c r="GI50" s="1">
        <v>38352</v>
      </c>
      <c r="GJ50">
        <v>129.9</v>
      </c>
      <c r="GK50" t="s">
        <v>302</v>
      </c>
      <c r="GL50" t="s">
        <v>302</v>
      </c>
      <c r="GN50" s="1">
        <v>36160</v>
      </c>
      <c r="GO50">
        <v>31.9</v>
      </c>
      <c r="GP50" t="s">
        <v>302</v>
      </c>
      <c r="GQ50" t="s">
        <v>302</v>
      </c>
      <c r="GX50" s="1">
        <v>36160</v>
      </c>
      <c r="GY50">
        <v>-1.2</v>
      </c>
      <c r="GZ50">
        <v>19990204</v>
      </c>
      <c r="HA50">
        <v>2.2999999999999998</v>
      </c>
      <c r="HC50" s="1">
        <v>36160</v>
      </c>
      <c r="HD50">
        <v>4.5999999999999996</v>
      </c>
      <c r="HE50" t="s">
        <v>302</v>
      </c>
      <c r="HF50" t="s">
        <v>302</v>
      </c>
      <c r="HH50" s="1">
        <v>36160</v>
      </c>
      <c r="HI50" s="1">
        <v>-2.2000000000000002</v>
      </c>
      <c r="HJ50">
        <v>19990128</v>
      </c>
      <c r="HK50">
        <v>1.9</v>
      </c>
      <c r="HM50" s="1">
        <v>36160</v>
      </c>
      <c r="HN50">
        <v>2.1</v>
      </c>
      <c r="HO50" t="s">
        <v>302</v>
      </c>
      <c r="HP50" t="s">
        <v>302</v>
      </c>
      <c r="HR50" s="1">
        <v>36160</v>
      </c>
      <c r="HS50" s="1">
        <v>0.5</v>
      </c>
      <c r="HT50">
        <v>19990210</v>
      </c>
      <c r="HU50">
        <v>0.5</v>
      </c>
      <c r="HW50" s="1">
        <v>36160</v>
      </c>
      <c r="HX50">
        <v>17</v>
      </c>
      <c r="HY50" t="s">
        <v>302</v>
      </c>
      <c r="HZ50" t="s">
        <v>302</v>
      </c>
      <c r="IB50" s="1">
        <v>36160</v>
      </c>
      <c r="IC50" s="1">
        <v>14.5</v>
      </c>
      <c r="ID50" t="s">
        <v>302</v>
      </c>
      <c r="IE50" t="s">
        <v>302</v>
      </c>
      <c r="IG50" s="1">
        <v>36160</v>
      </c>
      <c r="IH50">
        <v>4.2</v>
      </c>
      <c r="II50" t="s">
        <v>302</v>
      </c>
      <c r="IJ50" t="s">
        <v>302</v>
      </c>
      <c r="IL50" s="1">
        <v>36160</v>
      </c>
      <c r="IM50" s="1">
        <v>1792</v>
      </c>
      <c r="IN50">
        <v>19990120</v>
      </c>
      <c r="IO50">
        <v>1720</v>
      </c>
      <c r="IQ50" s="1">
        <v>36160</v>
      </c>
      <c r="IR50">
        <v>0</v>
      </c>
      <c r="IS50">
        <v>19990212</v>
      </c>
      <c r="IT50">
        <v>0</v>
      </c>
      <c r="IV50" s="1">
        <v>37621</v>
      </c>
      <c r="IW50">
        <v>5.97</v>
      </c>
      <c r="IX50" t="s">
        <v>302</v>
      </c>
      <c r="IY50" t="s">
        <v>302</v>
      </c>
      <c r="JA50" s="1">
        <v>36160</v>
      </c>
      <c r="JB50">
        <v>949</v>
      </c>
      <c r="JC50">
        <v>19990202</v>
      </c>
      <c r="JD50">
        <v>978</v>
      </c>
      <c r="JF50" s="1">
        <v>36160</v>
      </c>
      <c r="JG50">
        <v>1792</v>
      </c>
      <c r="JH50">
        <v>19990120</v>
      </c>
      <c r="JI50">
        <v>1720</v>
      </c>
      <c r="JP50" s="1">
        <v>35034</v>
      </c>
      <c r="JQ50">
        <v>6.3</v>
      </c>
      <c r="JR50" t="s">
        <v>302</v>
      </c>
      <c r="JS50" t="s">
        <v>302</v>
      </c>
      <c r="JU50" s="1">
        <v>38383</v>
      </c>
      <c r="JV50">
        <v>-1.53</v>
      </c>
      <c r="JW50" t="s">
        <v>302</v>
      </c>
      <c r="JX50" t="s">
        <v>302</v>
      </c>
      <c r="JZ50" s="1">
        <v>38352</v>
      </c>
      <c r="KA50" s="1">
        <v>16.170000000000002</v>
      </c>
      <c r="KB50" t="s">
        <v>302</v>
      </c>
      <c r="KC50" t="s">
        <v>302</v>
      </c>
      <c r="KE50" s="1">
        <v>37986</v>
      </c>
      <c r="KF50">
        <v>150.49</v>
      </c>
      <c r="KG50" t="s">
        <v>302</v>
      </c>
      <c r="KH50" t="s">
        <v>302</v>
      </c>
      <c r="KJ50" s="1">
        <v>37652</v>
      </c>
      <c r="KK50" s="1">
        <v>1.01</v>
      </c>
      <c r="KL50" t="s">
        <v>302</v>
      </c>
      <c r="KM50" t="s">
        <v>302</v>
      </c>
      <c r="KO50" s="1">
        <v>36160</v>
      </c>
      <c r="KP50">
        <v>12.554</v>
      </c>
      <c r="KQ50">
        <v>19990205</v>
      </c>
      <c r="KR50">
        <v>7.3</v>
      </c>
      <c r="KT50" s="1">
        <v>38717</v>
      </c>
      <c r="KU50" s="1">
        <v>54.4</v>
      </c>
      <c r="KV50" t="s">
        <v>302</v>
      </c>
      <c r="KW50" t="s">
        <v>302</v>
      </c>
      <c r="LD50" s="1">
        <v>36160</v>
      </c>
      <c r="LE50" s="1">
        <v>0.4</v>
      </c>
      <c r="LF50" t="s">
        <v>302</v>
      </c>
      <c r="LG50" t="s">
        <v>302</v>
      </c>
      <c r="LN50" s="1"/>
      <c r="LO50" s="1"/>
      <c r="LX50" s="1"/>
      <c r="LY50" s="1"/>
      <c r="MH50" s="1"/>
      <c r="MI50" s="1"/>
      <c r="MR50" s="1"/>
      <c r="MS50" s="1"/>
      <c r="MW50" s="1"/>
      <c r="NC50" s="1"/>
      <c r="NG50" s="1"/>
      <c r="NM50" s="1"/>
      <c r="NQ50" s="1"/>
      <c r="NW50" s="1"/>
      <c r="OA50" s="1"/>
      <c r="OB50" s="1"/>
      <c r="OK50" s="1"/>
      <c r="OL50" s="1"/>
      <c r="OU50" s="1"/>
      <c r="PE50" s="1"/>
      <c r="PO50" s="1"/>
      <c r="PY50" s="1"/>
      <c r="QI50" s="1"/>
    </row>
    <row r="51" spans="1:451" x14ac:dyDescent="0.25">
      <c r="A51" s="1">
        <v>36191</v>
      </c>
      <c r="B51">
        <v>4.3</v>
      </c>
      <c r="C51">
        <v>19990205</v>
      </c>
      <c r="D51">
        <v>4.3</v>
      </c>
      <c r="F51" s="1">
        <v>36191</v>
      </c>
      <c r="G51">
        <v>50.6</v>
      </c>
      <c r="H51">
        <v>19990201</v>
      </c>
      <c r="I51">
        <v>49.5</v>
      </c>
      <c r="K51" s="1">
        <v>36191</v>
      </c>
      <c r="L51">
        <v>128.93</v>
      </c>
      <c r="M51">
        <v>19990126</v>
      </c>
      <c r="N51">
        <v>127.6</v>
      </c>
      <c r="P51" s="1">
        <v>42521</v>
      </c>
      <c r="Q51">
        <v>50.7</v>
      </c>
      <c r="R51">
        <v>20160601</v>
      </c>
      <c r="S51">
        <v>50.7</v>
      </c>
      <c r="U51" s="1">
        <v>36191</v>
      </c>
      <c r="V51">
        <v>-0.1</v>
      </c>
      <c r="W51">
        <v>19990302</v>
      </c>
      <c r="X51">
        <v>0.5</v>
      </c>
      <c r="Z51" s="1">
        <v>36191</v>
      </c>
      <c r="AA51">
        <v>50.6</v>
      </c>
      <c r="AB51">
        <v>19990201</v>
      </c>
      <c r="AC51">
        <v>49.5</v>
      </c>
      <c r="AE51" s="1">
        <v>36191</v>
      </c>
      <c r="AF51">
        <v>128.93</v>
      </c>
      <c r="AG51">
        <v>19990126</v>
      </c>
      <c r="AH51">
        <v>127.6</v>
      </c>
      <c r="AJ51" s="1">
        <v>42521</v>
      </c>
      <c r="AK51">
        <v>50.7</v>
      </c>
      <c r="AL51">
        <v>20160601</v>
      </c>
      <c r="AM51">
        <v>50.7</v>
      </c>
      <c r="AO51" s="1">
        <v>36191</v>
      </c>
      <c r="AP51">
        <v>-0.1</v>
      </c>
      <c r="AQ51">
        <v>19990302</v>
      </c>
      <c r="AR51">
        <v>0.5</v>
      </c>
      <c r="AT51" s="1">
        <v>36191</v>
      </c>
      <c r="AU51">
        <v>0.46</v>
      </c>
      <c r="AV51">
        <v>19990217</v>
      </c>
      <c r="AW51">
        <v>0</v>
      </c>
      <c r="AY51" s="1">
        <v>41639</v>
      </c>
      <c r="AZ51">
        <v>0.1</v>
      </c>
      <c r="BA51" t="s">
        <v>302</v>
      </c>
      <c r="BB51" t="s">
        <v>302</v>
      </c>
      <c r="BD51" s="1">
        <v>36191</v>
      </c>
      <c r="BE51">
        <v>0.2</v>
      </c>
      <c r="BF51">
        <v>19990219</v>
      </c>
      <c r="BG51">
        <v>0.1</v>
      </c>
      <c r="BI51" s="1">
        <v>36191</v>
      </c>
      <c r="BJ51">
        <v>0.1</v>
      </c>
      <c r="BK51" t="s">
        <v>302</v>
      </c>
      <c r="BL51" t="s">
        <v>302</v>
      </c>
      <c r="BN51" s="1">
        <v>36191</v>
      </c>
      <c r="BO51">
        <v>103.9</v>
      </c>
      <c r="BP51" t="s">
        <v>302</v>
      </c>
      <c r="BQ51" t="s">
        <v>302</v>
      </c>
      <c r="BS51" s="1">
        <v>38564</v>
      </c>
      <c r="BT51">
        <v>23.78</v>
      </c>
      <c r="BU51">
        <v>20050715</v>
      </c>
      <c r="BV51">
        <v>23.9</v>
      </c>
      <c r="BX51" s="1">
        <v>37103</v>
      </c>
      <c r="BY51">
        <v>48.1</v>
      </c>
      <c r="BZ51" t="s">
        <v>302</v>
      </c>
      <c r="CA51" t="s">
        <v>302</v>
      </c>
      <c r="CC51" s="1"/>
      <c r="CM51" s="1">
        <v>39629</v>
      </c>
      <c r="CN51">
        <v>-26.1</v>
      </c>
      <c r="CO51" t="s">
        <v>302</v>
      </c>
      <c r="CP51" t="s">
        <v>302</v>
      </c>
      <c r="CR51" s="1">
        <v>36191</v>
      </c>
      <c r="CS51">
        <v>33.700000000000003</v>
      </c>
      <c r="CT51" t="s">
        <v>302</v>
      </c>
      <c r="CU51" t="s">
        <v>302</v>
      </c>
      <c r="CW51" s="1">
        <v>36191</v>
      </c>
      <c r="CX51">
        <v>0</v>
      </c>
      <c r="CY51" t="s">
        <v>302</v>
      </c>
      <c r="CZ51" t="s">
        <v>302</v>
      </c>
      <c r="DB51" s="1">
        <v>36191</v>
      </c>
      <c r="DC51">
        <v>13.7</v>
      </c>
      <c r="DD51">
        <v>19990121</v>
      </c>
      <c r="DE51">
        <v>12.4</v>
      </c>
      <c r="DG51" s="1">
        <v>39172</v>
      </c>
      <c r="DH51">
        <v>2.9</v>
      </c>
      <c r="DI51">
        <v>20070628</v>
      </c>
      <c r="DJ51">
        <v>2.4</v>
      </c>
      <c r="DL51" s="1">
        <v>36191</v>
      </c>
      <c r="DM51">
        <v>50</v>
      </c>
      <c r="DN51">
        <v>19990129</v>
      </c>
      <c r="DO51">
        <v>47.1</v>
      </c>
      <c r="DQ51" s="1">
        <v>41790</v>
      </c>
      <c r="DR51">
        <v>0.3</v>
      </c>
      <c r="DS51">
        <v>20140613</v>
      </c>
      <c r="DT51">
        <v>-0.1</v>
      </c>
      <c r="DV51" s="1">
        <v>41973</v>
      </c>
      <c r="DW51">
        <v>1.3</v>
      </c>
      <c r="DX51">
        <v>20141212</v>
      </c>
      <c r="DY51">
        <v>1.4</v>
      </c>
      <c r="EA51" s="1">
        <v>41973</v>
      </c>
      <c r="EB51">
        <v>1.8</v>
      </c>
      <c r="EC51">
        <v>20141212</v>
      </c>
      <c r="ED51">
        <v>1.8</v>
      </c>
      <c r="EF51" s="1">
        <v>35036</v>
      </c>
      <c r="EG51">
        <v>41</v>
      </c>
      <c r="EH51" t="s">
        <v>302</v>
      </c>
      <c r="EI51" t="s">
        <v>302</v>
      </c>
      <c r="EK51" s="1">
        <v>36191</v>
      </c>
      <c r="EL51">
        <v>0.18179999999999999</v>
      </c>
      <c r="EM51" t="s">
        <v>302</v>
      </c>
      <c r="EN51" t="s">
        <v>302</v>
      </c>
      <c r="EP51" s="1">
        <v>36191</v>
      </c>
      <c r="EQ51">
        <v>0.19</v>
      </c>
      <c r="ER51" t="s">
        <v>302</v>
      </c>
      <c r="ES51" t="s">
        <v>302</v>
      </c>
      <c r="EU51" s="1">
        <v>37499</v>
      </c>
      <c r="EV51">
        <v>38</v>
      </c>
      <c r="EW51" t="s">
        <v>302</v>
      </c>
      <c r="EX51" t="s">
        <v>302</v>
      </c>
      <c r="EZ51" s="1">
        <v>37560</v>
      </c>
      <c r="FA51">
        <v>58</v>
      </c>
      <c r="FB51" t="s">
        <v>302</v>
      </c>
      <c r="FC51" t="s">
        <v>302</v>
      </c>
      <c r="FE51" s="1">
        <v>40298</v>
      </c>
      <c r="FF51">
        <v>0.2</v>
      </c>
      <c r="FG51">
        <v>20100507</v>
      </c>
      <c r="FH51">
        <v>0</v>
      </c>
      <c r="FJ51" s="1">
        <v>40633</v>
      </c>
      <c r="FK51">
        <v>1.8</v>
      </c>
      <c r="FL51">
        <v>20110401</v>
      </c>
      <c r="FM51">
        <v>1.7</v>
      </c>
      <c r="FO51" s="1"/>
      <c r="FT51" s="1">
        <v>38564</v>
      </c>
      <c r="FU51">
        <v>10</v>
      </c>
      <c r="FV51" t="s">
        <v>302</v>
      </c>
      <c r="FW51" t="s">
        <v>302</v>
      </c>
      <c r="FY51" s="1">
        <v>36191</v>
      </c>
      <c r="FZ51">
        <v>53.1</v>
      </c>
      <c r="GA51" t="s">
        <v>302</v>
      </c>
      <c r="GB51" t="s">
        <v>302</v>
      </c>
      <c r="GD51" s="1">
        <v>36191</v>
      </c>
      <c r="GE51">
        <v>0.56200000000000006</v>
      </c>
      <c r="GF51" t="s">
        <v>302</v>
      </c>
      <c r="GG51" t="s">
        <v>302</v>
      </c>
      <c r="GI51" s="1">
        <v>38383</v>
      </c>
      <c r="GJ51">
        <v>136.5</v>
      </c>
      <c r="GK51" t="s">
        <v>302</v>
      </c>
      <c r="GL51" t="s">
        <v>302</v>
      </c>
      <c r="GN51" s="1">
        <v>36191</v>
      </c>
      <c r="GO51">
        <v>33.700000000000003</v>
      </c>
      <c r="GP51" t="s">
        <v>302</v>
      </c>
      <c r="GQ51" t="s">
        <v>302</v>
      </c>
      <c r="GX51" s="1">
        <v>36191</v>
      </c>
      <c r="GY51">
        <v>2.8</v>
      </c>
      <c r="GZ51">
        <v>19990304</v>
      </c>
      <c r="HA51">
        <v>1.7</v>
      </c>
      <c r="HC51" s="1">
        <v>36191</v>
      </c>
      <c r="HD51">
        <v>-6</v>
      </c>
      <c r="HE51" t="s">
        <v>302</v>
      </c>
      <c r="HF51" t="s">
        <v>302</v>
      </c>
      <c r="HH51" s="1">
        <v>36191</v>
      </c>
      <c r="HI51" s="1">
        <v>4.5</v>
      </c>
      <c r="HJ51">
        <v>19990225</v>
      </c>
      <c r="HK51">
        <v>3.9</v>
      </c>
      <c r="HM51" s="1">
        <v>36191</v>
      </c>
      <c r="HN51">
        <v>-2.8</v>
      </c>
      <c r="HO51" t="s">
        <v>302</v>
      </c>
      <c r="HP51" t="s">
        <v>302</v>
      </c>
      <c r="HR51" s="1">
        <v>36191</v>
      </c>
      <c r="HS51" s="1">
        <v>0.1</v>
      </c>
      <c r="HT51">
        <v>19990309</v>
      </c>
      <c r="HU51">
        <v>-0.2</v>
      </c>
      <c r="HW51" s="1">
        <v>36191</v>
      </c>
      <c r="HX51">
        <v>16.100000000000001</v>
      </c>
      <c r="HY51" t="s">
        <v>302</v>
      </c>
      <c r="HZ51" t="s">
        <v>302</v>
      </c>
      <c r="IB51" s="1">
        <v>36191</v>
      </c>
      <c r="IC51" s="1">
        <v>13.8</v>
      </c>
      <c r="ID51" t="s">
        <v>302</v>
      </c>
      <c r="IE51" t="s">
        <v>302</v>
      </c>
      <c r="IG51" s="1">
        <v>36191</v>
      </c>
      <c r="IH51">
        <v>-0.6</v>
      </c>
      <c r="II51" t="s">
        <v>302</v>
      </c>
      <c r="IJ51" t="s">
        <v>302</v>
      </c>
      <c r="IL51" s="1">
        <v>36191</v>
      </c>
      <c r="IM51" s="1">
        <v>1748</v>
      </c>
      <c r="IN51">
        <v>19990217</v>
      </c>
      <c r="IO51">
        <v>1804</v>
      </c>
      <c r="IQ51" s="1">
        <v>36191</v>
      </c>
      <c r="IR51">
        <v>0</v>
      </c>
      <c r="IS51">
        <v>19990312</v>
      </c>
      <c r="IT51">
        <v>0.1</v>
      </c>
      <c r="IV51" s="1">
        <v>37652</v>
      </c>
      <c r="IW51">
        <v>6.03</v>
      </c>
      <c r="IX51" t="s">
        <v>302</v>
      </c>
      <c r="IY51" t="s">
        <v>302</v>
      </c>
      <c r="JA51" s="1">
        <v>36191</v>
      </c>
      <c r="JB51">
        <v>875</v>
      </c>
      <c r="JC51">
        <v>19990302</v>
      </c>
      <c r="JD51">
        <v>918</v>
      </c>
      <c r="JF51" s="1">
        <v>36191</v>
      </c>
      <c r="JG51">
        <v>1748</v>
      </c>
      <c r="JH51">
        <v>19990217</v>
      </c>
      <c r="JI51">
        <v>1804</v>
      </c>
      <c r="JP51" s="1">
        <v>35041</v>
      </c>
      <c r="JQ51">
        <v>13.9</v>
      </c>
      <c r="JR51" t="s">
        <v>302</v>
      </c>
      <c r="JS51" t="s">
        <v>302</v>
      </c>
      <c r="JU51" s="1">
        <v>38411</v>
      </c>
      <c r="JV51">
        <v>1.72</v>
      </c>
      <c r="JW51" t="s">
        <v>302</v>
      </c>
      <c r="JX51" t="s">
        <v>302</v>
      </c>
      <c r="JZ51" s="1">
        <v>38383</v>
      </c>
      <c r="KA51" s="1">
        <v>16.32</v>
      </c>
      <c r="KB51" t="s">
        <v>302</v>
      </c>
      <c r="KC51" t="s">
        <v>302</v>
      </c>
      <c r="KE51" s="1">
        <v>38017</v>
      </c>
      <c r="KF51">
        <v>151.69</v>
      </c>
      <c r="KG51" t="s">
        <v>302</v>
      </c>
      <c r="KH51" t="s">
        <v>302</v>
      </c>
      <c r="KJ51" s="1">
        <v>37680</v>
      </c>
      <c r="KK51" s="1">
        <v>-0.17</v>
      </c>
      <c r="KL51" t="s">
        <v>302</v>
      </c>
      <c r="KM51" t="s">
        <v>302</v>
      </c>
      <c r="KO51" s="1">
        <v>36191</v>
      </c>
      <c r="KP51">
        <v>10.24</v>
      </c>
      <c r="KQ51">
        <v>19990305</v>
      </c>
      <c r="KR51">
        <v>14.7</v>
      </c>
      <c r="KT51" s="1">
        <v>38748</v>
      </c>
      <c r="KU51" s="1">
        <v>52.9</v>
      </c>
      <c r="KV51" t="s">
        <v>302</v>
      </c>
      <c r="KW51" t="s">
        <v>302</v>
      </c>
      <c r="LD51" s="1">
        <v>36191</v>
      </c>
      <c r="LE51" s="1">
        <v>0.6</v>
      </c>
      <c r="LF51" t="s">
        <v>302</v>
      </c>
      <c r="LG51" t="s">
        <v>302</v>
      </c>
      <c r="LN51" s="1"/>
      <c r="LO51" s="1"/>
      <c r="LX51" s="1"/>
      <c r="LY51" s="1"/>
      <c r="MH51" s="1"/>
      <c r="MI51" s="1"/>
      <c r="MR51" s="1"/>
      <c r="MS51" s="1"/>
      <c r="MW51" s="1"/>
      <c r="NC51" s="1"/>
      <c r="NG51" s="1"/>
      <c r="NM51" s="1"/>
      <c r="NQ51" s="1"/>
      <c r="NW51" s="1"/>
      <c r="OA51" s="1"/>
      <c r="OB51" s="1"/>
      <c r="OK51" s="1"/>
      <c r="OL51" s="1"/>
      <c r="OU51" s="1"/>
      <c r="PE51" s="1"/>
      <c r="PO51" s="1"/>
      <c r="PY51" s="1"/>
      <c r="QI51" s="1"/>
    </row>
    <row r="52" spans="1:451" x14ac:dyDescent="0.25">
      <c r="A52" s="1">
        <v>36219</v>
      </c>
      <c r="B52">
        <v>4.4000000000000004</v>
      </c>
      <c r="C52">
        <v>19990305</v>
      </c>
      <c r="D52">
        <v>4.4000000000000004</v>
      </c>
      <c r="F52" s="1">
        <v>36219</v>
      </c>
      <c r="G52">
        <v>51.7</v>
      </c>
      <c r="H52">
        <v>19990301</v>
      </c>
      <c r="I52">
        <v>52.4</v>
      </c>
      <c r="K52" s="1">
        <v>36219</v>
      </c>
      <c r="L52">
        <v>133.12</v>
      </c>
      <c r="M52">
        <v>19990223</v>
      </c>
      <c r="N52">
        <v>132.1</v>
      </c>
      <c r="P52" s="1">
        <v>42551</v>
      </c>
      <c r="Q52">
        <v>51.3</v>
      </c>
      <c r="R52">
        <v>20160701</v>
      </c>
      <c r="S52">
        <v>51.3</v>
      </c>
      <c r="U52" s="1">
        <v>36219</v>
      </c>
      <c r="V52">
        <v>0.5</v>
      </c>
      <c r="W52">
        <v>19990406</v>
      </c>
      <c r="X52">
        <v>0.2</v>
      </c>
      <c r="Z52" s="1">
        <v>36219</v>
      </c>
      <c r="AA52">
        <v>51.7</v>
      </c>
      <c r="AB52">
        <v>19990301</v>
      </c>
      <c r="AC52">
        <v>52.4</v>
      </c>
      <c r="AE52" s="1">
        <v>36219</v>
      </c>
      <c r="AF52">
        <v>133.12</v>
      </c>
      <c r="AG52">
        <v>19990223</v>
      </c>
      <c r="AH52">
        <v>132.1</v>
      </c>
      <c r="AJ52" s="1">
        <v>42551</v>
      </c>
      <c r="AK52">
        <v>51.3</v>
      </c>
      <c r="AL52">
        <v>20160701</v>
      </c>
      <c r="AM52">
        <v>51.3</v>
      </c>
      <c r="AO52" s="1">
        <v>36219</v>
      </c>
      <c r="AP52">
        <v>0.5</v>
      </c>
      <c r="AQ52">
        <v>19990406</v>
      </c>
      <c r="AR52">
        <v>0.2</v>
      </c>
      <c r="AT52" s="1">
        <v>36219</v>
      </c>
      <c r="AU52">
        <v>0.53</v>
      </c>
      <c r="AV52">
        <v>19990316</v>
      </c>
      <c r="AW52">
        <v>0.2</v>
      </c>
      <c r="AY52" s="1">
        <v>41670</v>
      </c>
      <c r="AZ52">
        <v>0.3</v>
      </c>
      <c r="BA52">
        <v>20140219</v>
      </c>
      <c r="BB52">
        <v>0.2</v>
      </c>
      <c r="BD52" s="1">
        <v>36219</v>
      </c>
      <c r="BE52">
        <v>0</v>
      </c>
      <c r="BF52">
        <v>19990318</v>
      </c>
      <c r="BG52">
        <v>0.1</v>
      </c>
      <c r="BI52" s="1">
        <v>36219</v>
      </c>
      <c r="BJ52">
        <v>1.1000000000000001</v>
      </c>
      <c r="BK52" t="s">
        <v>302</v>
      </c>
      <c r="BL52" t="s">
        <v>302</v>
      </c>
      <c r="BN52" s="1">
        <v>36219</v>
      </c>
      <c r="BO52">
        <v>108.1</v>
      </c>
      <c r="BP52" t="s">
        <v>302</v>
      </c>
      <c r="BQ52" t="s">
        <v>302</v>
      </c>
      <c r="BS52" s="1">
        <v>38595</v>
      </c>
      <c r="BT52">
        <v>23.72</v>
      </c>
      <c r="BU52">
        <v>20050815</v>
      </c>
      <c r="BV52">
        <v>23.04</v>
      </c>
      <c r="BX52" s="1">
        <v>37134</v>
      </c>
      <c r="BY52">
        <v>46.9</v>
      </c>
      <c r="BZ52" t="s">
        <v>302</v>
      </c>
      <c r="CA52" t="s">
        <v>302</v>
      </c>
      <c r="CC52" s="1"/>
      <c r="CM52" s="1">
        <v>39660</v>
      </c>
      <c r="CN52">
        <v>-22.3</v>
      </c>
      <c r="CO52" t="s">
        <v>302</v>
      </c>
      <c r="CP52" t="s">
        <v>302</v>
      </c>
      <c r="CR52" s="1">
        <v>36219</v>
      </c>
      <c r="CS52">
        <v>35.200000000000003</v>
      </c>
      <c r="CT52" t="s">
        <v>302</v>
      </c>
      <c r="CU52" t="s">
        <v>302</v>
      </c>
      <c r="CW52" s="1">
        <v>36219</v>
      </c>
      <c r="CX52">
        <v>0</v>
      </c>
      <c r="CY52" t="s">
        <v>302</v>
      </c>
      <c r="CZ52" t="s">
        <v>302</v>
      </c>
      <c r="DB52" s="1">
        <v>36219</v>
      </c>
      <c r="DC52">
        <v>15.1</v>
      </c>
      <c r="DD52">
        <v>19990218</v>
      </c>
      <c r="DE52">
        <v>15.9</v>
      </c>
      <c r="DG52" s="1">
        <v>39263</v>
      </c>
      <c r="DH52">
        <v>1.4</v>
      </c>
      <c r="DI52">
        <v>20070927</v>
      </c>
      <c r="DJ52">
        <v>1.4</v>
      </c>
      <c r="DL52" s="1">
        <v>36219</v>
      </c>
      <c r="DM52">
        <v>51.9</v>
      </c>
      <c r="DN52">
        <v>19990226</v>
      </c>
      <c r="DO52">
        <v>52.9</v>
      </c>
      <c r="DQ52" s="1">
        <v>41820</v>
      </c>
      <c r="DR52">
        <v>0</v>
      </c>
      <c r="DS52">
        <v>20140716</v>
      </c>
      <c r="DT52">
        <v>0.2</v>
      </c>
      <c r="DV52" s="1">
        <v>42004</v>
      </c>
      <c r="DW52">
        <v>0.9</v>
      </c>
      <c r="DX52">
        <v>20150115</v>
      </c>
      <c r="DY52">
        <v>1.1000000000000001</v>
      </c>
      <c r="EA52" s="1">
        <v>42004</v>
      </c>
      <c r="EB52">
        <v>2.1</v>
      </c>
      <c r="EC52">
        <v>20150115</v>
      </c>
      <c r="ED52">
        <v>2.1</v>
      </c>
      <c r="EF52" s="1">
        <v>35043</v>
      </c>
      <c r="EG52">
        <v>41</v>
      </c>
      <c r="EH52" t="s">
        <v>302</v>
      </c>
      <c r="EI52" t="s">
        <v>302</v>
      </c>
      <c r="EK52" s="1">
        <v>36219</v>
      </c>
      <c r="EL52">
        <v>0.61719999999999997</v>
      </c>
      <c r="EM52" t="s">
        <v>302</v>
      </c>
      <c r="EN52" t="s">
        <v>302</v>
      </c>
      <c r="EP52" s="1">
        <v>36219</v>
      </c>
      <c r="EQ52">
        <v>0</v>
      </c>
      <c r="ER52" t="s">
        <v>302</v>
      </c>
      <c r="ES52" t="s">
        <v>302</v>
      </c>
      <c r="EU52" s="1">
        <v>37529</v>
      </c>
      <c r="EV52">
        <v>41</v>
      </c>
      <c r="EW52" t="s">
        <v>302</v>
      </c>
      <c r="EX52" t="s">
        <v>302</v>
      </c>
      <c r="EZ52" s="1">
        <v>37590</v>
      </c>
      <c r="FA52">
        <v>49</v>
      </c>
      <c r="FB52" t="s">
        <v>302</v>
      </c>
      <c r="FC52" t="s">
        <v>302</v>
      </c>
      <c r="FE52" s="1">
        <v>40329</v>
      </c>
      <c r="FF52">
        <v>0.1</v>
      </c>
      <c r="FG52">
        <v>20100604</v>
      </c>
      <c r="FH52">
        <v>0.3</v>
      </c>
      <c r="FJ52" s="1">
        <v>40663</v>
      </c>
      <c r="FK52">
        <v>1.9</v>
      </c>
      <c r="FL52">
        <v>20110506</v>
      </c>
      <c r="FM52">
        <v>1.9</v>
      </c>
      <c r="FO52" s="1"/>
      <c r="FT52" s="1">
        <v>38595</v>
      </c>
      <c r="FU52">
        <v>9</v>
      </c>
      <c r="FV52" t="s">
        <v>302</v>
      </c>
      <c r="FW52" t="s">
        <v>302</v>
      </c>
      <c r="FY52" s="1">
        <v>36219</v>
      </c>
      <c r="FZ52">
        <v>64.5</v>
      </c>
      <c r="GA52" t="s">
        <v>302</v>
      </c>
      <c r="GB52" t="s">
        <v>302</v>
      </c>
      <c r="GD52" s="1">
        <v>36219</v>
      </c>
      <c r="GE52">
        <v>1.038</v>
      </c>
      <c r="GF52" t="s">
        <v>302</v>
      </c>
      <c r="GG52" t="s">
        <v>302</v>
      </c>
      <c r="GI52" s="1">
        <v>38411</v>
      </c>
      <c r="GJ52">
        <v>161.9</v>
      </c>
      <c r="GK52" t="s">
        <v>302</v>
      </c>
      <c r="GL52" t="s">
        <v>302</v>
      </c>
      <c r="GN52" s="1">
        <v>36219</v>
      </c>
      <c r="GO52">
        <v>35.200000000000003</v>
      </c>
      <c r="GP52" t="s">
        <v>302</v>
      </c>
      <c r="GQ52" t="s">
        <v>302</v>
      </c>
      <c r="GX52" s="1">
        <v>36219</v>
      </c>
      <c r="GY52">
        <v>0.1</v>
      </c>
      <c r="GZ52">
        <v>19990331</v>
      </c>
      <c r="HA52">
        <v>-2.5</v>
      </c>
      <c r="HC52" s="1">
        <v>36219</v>
      </c>
      <c r="HD52">
        <v>2.5</v>
      </c>
      <c r="HE52" t="s">
        <v>302</v>
      </c>
      <c r="HF52" t="s">
        <v>302</v>
      </c>
      <c r="HH52" s="1">
        <v>36219</v>
      </c>
      <c r="HI52" s="1">
        <v>-0.5</v>
      </c>
      <c r="HJ52">
        <v>19990324</v>
      </c>
      <c r="HK52">
        <v>-5</v>
      </c>
      <c r="HM52" s="1">
        <v>36219</v>
      </c>
      <c r="HN52">
        <v>2.4</v>
      </c>
      <c r="HO52" t="s">
        <v>302</v>
      </c>
      <c r="HP52" t="s">
        <v>302</v>
      </c>
      <c r="HR52" s="1">
        <v>36219</v>
      </c>
      <c r="HS52" s="1">
        <v>0.8</v>
      </c>
      <c r="HT52">
        <v>19990406</v>
      </c>
      <c r="HU52">
        <v>0.6</v>
      </c>
      <c r="HW52" s="1">
        <v>36219</v>
      </c>
      <c r="HX52">
        <v>16.600000000000001</v>
      </c>
      <c r="HY52" t="s">
        <v>302</v>
      </c>
      <c r="HZ52" t="s">
        <v>302</v>
      </c>
      <c r="IB52" s="1">
        <v>36219</v>
      </c>
      <c r="IC52" s="1">
        <v>14.1</v>
      </c>
      <c r="ID52" t="s">
        <v>302</v>
      </c>
      <c r="IE52" t="s">
        <v>302</v>
      </c>
      <c r="IG52" s="1">
        <v>36219</v>
      </c>
      <c r="IH52">
        <v>-0.7</v>
      </c>
      <c r="II52" t="s">
        <v>302</v>
      </c>
      <c r="IJ52" t="s">
        <v>302</v>
      </c>
      <c r="IL52" s="1">
        <v>36219</v>
      </c>
      <c r="IM52" s="1">
        <v>1670</v>
      </c>
      <c r="IN52">
        <v>19990316</v>
      </c>
      <c r="IO52">
        <v>1799</v>
      </c>
      <c r="IQ52" s="1">
        <v>36219</v>
      </c>
      <c r="IR52">
        <v>0.5</v>
      </c>
      <c r="IS52">
        <v>19990414</v>
      </c>
      <c r="IT52">
        <v>0.4</v>
      </c>
      <c r="IV52" s="1">
        <v>37680</v>
      </c>
      <c r="IW52">
        <v>6.02</v>
      </c>
      <c r="IX52" t="s">
        <v>302</v>
      </c>
      <c r="IY52" t="s">
        <v>302</v>
      </c>
      <c r="JA52" s="1">
        <v>36219</v>
      </c>
      <c r="JB52">
        <v>848</v>
      </c>
      <c r="JC52">
        <v>19990329</v>
      </c>
      <c r="JD52">
        <v>881</v>
      </c>
      <c r="JF52" s="1">
        <v>36219</v>
      </c>
      <c r="JG52">
        <v>1670</v>
      </c>
      <c r="JH52">
        <v>19990316</v>
      </c>
      <c r="JI52">
        <v>1799</v>
      </c>
      <c r="JP52" s="1">
        <v>35048</v>
      </c>
      <c r="JQ52">
        <v>-8.6</v>
      </c>
      <c r="JR52" t="s">
        <v>302</v>
      </c>
      <c r="JS52" t="s">
        <v>302</v>
      </c>
      <c r="JU52" s="1">
        <v>38442</v>
      </c>
      <c r="JV52">
        <v>-0.4</v>
      </c>
      <c r="JW52">
        <v>20050502</v>
      </c>
      <c r="JX52">
        <v>-0.3</v>
      </c>
      <c r="JZ52" s="1">
        <v>38411</v>
      </c>
      <c r="KA52" s="1">
        <v>16.59</v>
      </c>
      <c r="KB52" t="s">
        <v>302</v>
      </c>
      <c r="KC52" t="s">
        <v>302</v>
      </c>
      <c r="KE52" s="1">
        <v>38046</v>
      </c>
      <c r="KF52">
        <v>153.1</v>
      </c>
      <c r="KG52" t="s">
        <v>302</v>
      </c>
      <c r="KH52" t="s">
        <v>302</v>
      </c>
      <c r="KJ52" s="1">
        <v>37711</v>
      </c>
      <c r="KK52" s="1">
        <v>-2.66</v>
      </c>
      <c r="KL52" t="s">
        <v>302</v>
      </c>
      <c r="KM52" t="s">
        <v>302</v>
      </c>
      <c r="KO52" s="1">
        <v>36219</v>
      </c>
      <c r="KP52">
        <v>10.077999999999999</v>
      </c>
      <c r="KQ52">
        <v>19990407</v>
      </c>
      <c r="KR52">
        <v>8.6999999999999993</v>
      </c>
      <c r="KT52" s="1">
        <v>38776</v>
      </c>
      <c r="KU52" s="1">
        <v>56</v>
      </c>
      <c r="KV52" t="s">
        <v>302</v>
      </c>
      <c r="KW52" t="s">
        <v>302</v>
      </c>
      <c r="LD52" s="1">
        <v>36219</v>
      </c>
      <c r="LE52" s="1">
        <v>0.4</v>
      </c>
      <c r="LF52" t="s">
        <v>302</v>
      </c>
      <c r="LG52" t="s">
        <v>302</v>
      </c>
      <c r="LN52" s="1"/>
      <c r="LO52" s="1"/>
      <c r="LX52" s="1"/>
      <c r="LY52" s="1"/>
      <c r="MH52" s="1"/>
      <c r="MI52" s="1"/>
      <c r="MR52" s="1"/>
      <c r="MS52" s="1"/>
      <c r="MW52" s="1"/>
      <c r="NC52" s="1"/>
      <c r="NG52" s="1"/>
      <c r="NM52" s="1"/>
      <c r="NQ52" s="1"/>
      <c r="NW52" s="1"/>
      <c r="OA52" s="1"/>
      <c r="OB52" s="1"/>
      <c r="OK52" s="1"/>
      <c r="OL52" s="1"/>
      <c r="OU52" s="1"/>
      <c r="PE52" s="1"/>
      <c r="PO52" s="1"/>
      <c r="PY52" s="1"/>
      <c r="QI52" s="1"/>
    </row>
    <row r="53" spans="1:451" x14ac:dyDescent="0.25">
      <c r="A53" s="1">
        <v>36250</v>
      </c>
      <c r="B53">
        <v>4.2</v>
      </c>
      <c r="C53">
        <v>19990402</v>
      </c>
      <c r="D53">
        <v>4.2</v>
      </c>
      <c r="F53" s="1">
        <v>36250</v>
      </c>
      <c r="G53">
        <v>52.4</v>
      </c>
      <c r="H53">
        <v>19990401</v>
      </c>
      <c r="I53">
        <v>54.3</v>
      </c>
      <c r="K53" s="1">
        <v>36250</v>
      </c>
      <c r="L53">
        <v>133.94999999999999</v>
      </c>
      <c r="M53">
        <v>19990330</v>
      </c>
      <c r="N53">
        <v>133.9</v>
      </c>
      <c r="U53" s="1">
        <v>36250</v>
      </c>
      <c r="V53">
        <v>0.1</v>
      </c>
      <c r="W53">
        <v>19990504</v>
      </c>
      <c r="X53">
        <v>0.1</v>
      </c>
      <c r="Z53" s="1">
        <v>36250</v>
      </c>
      <c r="AA53">
        <v>52.4</v>
      </c>
      <c r="AB53">
        <v>19990401</v>
      </c>
      <c r="AC53">
        <v>54.3</v>
      </c>
      <c r="AE53" s="1">
        <v>36250</v>
      </c>
      <c r="AF53">
        <v>133.94999999999999</v>
      </c>
      <c r="AG53">
        <v>19990330</v>
      </c>
      <c r="AH53">
        <v>133.9</v>
      </c>
      <c r="AO53" s="1">
        <v>36250</v>
      </c>
      <c r="AP53">
        <v>0.1</v>
      </c>
      <c r="AQ53">
        <v>19990504</v>
      </c>
      <c r="AR53">
        <v>0.1</v>
      </c>
      <c r="AT53" s="1">
        <v>36250</v>
      </c>
      <c r="AU53">
        <v>0.17</v>
      </c>
      <c r="AV53">
        <v>19990416</v>
      </c>
      <c r="AW53">
        <v>0.1</v>
      </c>
      <c r="AY53" s="1">
        <v>41698</v>
      </c>
      <c r="AZ53">
        <v>0.2</v>
      </c>
      <c r="BA53">
        <v>20140314</v>
      </c>
      <c r="BB53">
        <v>-0.1</v>
      </c>
      <c r="BD53" s="1">
        <v>36250</v>
      </c>
      <c r="BE53">
        <v>0.1</v>
      </c>
      <c r="BF53">
        <v>19990413</v>
      </c>
      <c r="BG53">
        <v>0.2</v>
      </c>
      <c r="BI53" s="1">
        <v>36250</v>
      </c>
      <c r="BJ53">
        <v>0.5</v>
      </c>
      <c r="BK53" t="s">
        <v>302</v>
      </c>
      <c r="BL53" t="s">
        <v>302</v>
      </c>
      <c r="BN53" s="1">
        <v>36250</v>
      </c>
      <c r="BO53">
        <v>105.7</v>
      </c>
      <c r="BP53" t="s">
        <v>302</v>
      </c>
      <c r="BQ53" t="s">
        <v>302</v>
      </c>
      <c r="BS53" s="1">
        <v>38625</v>
      </c>
      <c r="BT53">
        <v>16.920000000000002</v>
      </c>
      <c r="BU53">
        <v>20050915</v>
      </c>
      <c r="BV53">
        <v>16.97</v>
      </c>
      <c r="BX53" s="1">
        <v>37164</v>
      </c>
      <c r="BY53">
        <v>49.5</v>
      </c>
      <c r="BZ53" t="s">
        <v>302</v>
      </c>
      <c r="CA53" t="s">
        <v>302</v>
      </c>
      <c r="CC53" s="1"/>
      <c r="CM53" s="1">
        <v>39691</v>
      </c>
      <c r="CN53">
        <v>-14.9</v>
      </c>
      <c r="CO53" t="s">
        <v>302</v>
      </c>
      <c r="CP53" t="s">
        <v>302</v>
      </c>
      <c r="CR53" s="1">
        <v>36250</v>
      </c>
      <c r="CS53">
        <v>42.5</v>
      </c>
      <c r="CT53" t="s">
        <v>302</v>
      </c>
      <c r="CU53" t="s">
        <v>302</v>
      </c>
      <c r="CW53" s="1">
        <v>36250</v>
      </c>
      <c r="CX53">
        <v>9</v>
      </c>
      <c r="CY53" t="s">
        <v>302</v>
      </c>
      <c r="CZ53" t="s">
        <v>302</v>
      </c>
      <c r="DB53" s="1">
        <v>36250</v>
      </c>
      <c r="DC53">
        <v>4.3</v>
      </c>
      <c r="DD53">
        <v>19990318</v>
      </c>
      <c r="DE53">
        <v>10.4</v>
      </c>
      <c r="DG53" s="1">
        <v>39355</v>
      </c>
      <c r="DH53">
        <v>2</v>
      </c>
      <c r="DI53">
        <v>20071220</v>
      </c>
      <c r="DJ53">
        <v>2</v>
      </c>
      <c r="DL53" s="1">
        <v>36250</v>
      </c>
      <c r="DM53">
        <v>55.7</v>
      </c>
      <c r="DN53">
        <v>19990331</v>
      </c>
      <c r="DO53">
        <v>57</v>
      </c>
      <c r="DQ53" s="1">
        <v>41851</v>
      </c>
      <c r="DR53">
        <v>0.5</v>
      </c>
      <c r="DS53">
        <v>20140815</v>
      </c>
      <c r="DT53">
        <v>0.2</v>
      </c>
      <c r="DV53" s="1">
        <v>42035</v>
      </c>
      <c r="DW53">
        <v>0</v>
      </c>
      <c r="DX53">
        <v>20150218</v>
      </c>
      <c r="DY53">
        <v>0</v>
      </c>
      <c r="EA53" s="1">
        <v>42035</v>
      </c>
      <c r="EB53">
        <v>1.6</v>
      </c>
      <c r="EC53">
        <v>20150218</v>
      </c>
      <c r="ED53">
        <v>1.6</v>
      </c>
      <c r="EF53" s="1">
        <v>35050</v>
      </c>
      <c r="EG53">
        <v>43</v>
      </c>
      <c r="EH53" t="s">
        <v>302</v>
      </c>
      <c r="EI53" t="s">
        <v>302</v>
      </c>
      <c r="EK53" s="1">
        <v>36250</v>
      </c>
      <c r="EL53">
        <v>-0.14460000000000001</v>
      </c>
      <c r="EM53" t="s">
        <v>302</v>
      </c>
      <c r="EN53" t="s">
        <v>302</v>
      </c>
      <c r="EP53" s="1">
        <v>36250</v>
      </c>
      <c r="EQ53">
        <v>0.02</v>
      </c>
      <c r="ER53" t="s">
        <v>302</v>
      </c>
      <c r="ES53" t="s">
        <v>302</v>
      </c>
      <c r="EU53" s="1">
        <v>37560</v>
      </c>
      <c r="EV53">
        <v>32.5</v>
      </c>
      <c r="EW53" t="s">
        <v>302</v>
      </c>
      <c r="EX53" t="s">
        <v>302</v>
      </c>
      <c r="EZ53" s="1">
        <v>37621</v>
      </c>
      <c r="FA53">
        <v>50</v>
      </c>
      <c r="FB53" t="s">
        <v>302</v>
      </c>
      <c r="FC53" t="s">
        <v>302</v>
      </c>
      <c r="FE53" s="1">
        <v>40359</v>
      </c>
      <c r="FF53">
        <v>0</v>
      </c>
      <c r="FG53">
        <v>20100702</v>
      </c>
      <c r="FH53">
        <v>-0.1</v>
      </c>
      <c r="FJ53" s="1">
        <v>40694</v>
      </c>
      <c r="FK53">
        <v>2</v>
      </c>
      <c r="FL53">
        <v>20110603</v>
      </c>
      <c r="FM53">
        <v>1.8</v>
      </c>
      <c r="FO53" s="1"/>
      <c r="FT53" s="1">
        <v>38625</v>
      </c>
      <c r="FU53">
        <v>14</v>
      </c>
      <c r="FV53" t="s">
        <v>302</v>
      </c>
      <c r="FW53" t="s">
        <v>302</v>
      </c>
      <c r="FY53" s="1">
        <v>36250</v>
      </c>
      <c r="FZ53">
        <v>53.4</v>
      </c>
      <c r="GA53" t="s">
        <v>302</v>
      </c>
      <c r="GB53" t="s">
        <v>302</v>
      </c>
      <c r="GD53" s="1">
        <v>36250</v>
      </c>
      <c r="GE53">
        <v>0.50900000000000001</v>
      </c>
      <c r="GF53" t="s">
        <v>302</v>
      </c>
      <c r="GG53" t="s">
        <v>302</v>
      </c>
      <c r="GI53" s="1">
        <v>38442</v>
      </c>
      <c r="GJ53">
        <v>230.7</v>
      </c>
      <c r="GK53" t="s">
        <v>302</v>
      </c>
      <c r="GL53" t="s">
        <v>302</v>
      </c>
      <c r="GN53" s="1">
        <v>36250</v>
      </c>
      <c r="GO53">
        <v>42.5</v>
      </c>
      <c r="GP53" t="s">
        <v>302</v>
      </c>
      <c r="GQ53" t="s">
        <v>302</v>
      </c>
      <c r="GX53" s="1">
        <v>36250</v>
      </c>
      <c r="GY53">
        <v>-0.6</v>
      </c>
      <c r="GZ53">
        <v>19990505</v>
      </c>
      <c r="HA53">
        <v>2</v>
      </c>
      <c r="HC53" s="1">
        <v>36250</v>
      </c>
      <c r="HD53">
        <v>1.8</v>
      </c>
      <c r="HE53" t="s">
        <v>302</v>
      </c>
      <c r="HF53" t="s">
        <v>302</v>
      </c>
      <c r="HH53" s="1">
        <v>36250</v>
      </c>
      <c r="HI53" s="1">
        <v>-0.5</v>
      </c>
      <c r="HJ53">
        <v>19990428</v>
      </c>
      <c r="HK53">
        <v>2</v>
      </c>
      <c r="HM53" s="1">
        <v>36250</v>
      </c>
      <c r="HN53">
        <v>-0.5</v>
      </c>
      <c r="HO53" t="s">
        <v>302</v>
      </c>
      <c r="HP53" t="s">
        <v>302</v>
      </c>
      <c r="HR53" s="1">
        <v>36250</v>
      </c>
      <c r="HS53" s="1">
        <v>0.3</v>
      </c>
      <c r="HT53">
        <v>19990507</v>
      </c>
      <c r="HU53">
        <v>0.3</v>
      </c>
      <c r="HW53" s="1">
        <v>36250</v>
      </c>
      <c r="HX53">
        <v>16.399999999999999</v>
      </c>
      <c r="HY53" t="s">
        <v>302</v>
      </c>
      <c r="HZ53" t="s">
        <v>302</v>
      </c>
      <c r="IB53" s="1">
        <v>36250</v>
      </c>
      <c r="IC53" s="1">
        <v>13.9</v>
      </c>
      <c r="ID53" t="s">
        <v>302</v>
      </c>
      <c r="IE53" t="s">
        <v>302</v>
      </c>
      <c r="IG53" s="1">
        <v>36250</v>
      </c>
      <c r="IH53">
        <v>-3.2</v>
      </c>
      <c r="II53" t="s">
        <v>302</v>
      </c>
      <c r="IJ53" t="s">
        <v>302</v>
      </c>
      <c r="IL53" s="1">
        <v>36250</v>
      </c>
      <c r="IM53" s="1">
        <v>1710</v>
      </c>
      <c r="IN53">
        <v>19990416</v>
      </c>
      <c r="IO53">
        <v>1766</v>
      </c>
      <c r="IQ53" s="1">
        <v>36250</v>
      </c>
      <c r="IR53">
        <v>0.7</v>
      </c>
      <c r="IS53">
        <v>19990514</v>
      </c>
      <c r="IT53">
        <v>0.5</v>
      </c>
      <c r="IV53" s="1">
        <v>37711</v>
      </c>
      <c r="IW53">
        <v>5.86</v>
      </c>
      <c r="IX53" t="s">
        <v>302</v>
      </c>
      <c r="IY53" t="s">
        <v>302</v>
      </c>
      <c r="JA53" s="1">
        <v>36250</v>
      </c>
      <c r="JB53">
        <v>863</v>
      </c>
      <c r="JC53">
        <v>19990429</v>
      </c>
      <c r="JD53">
        <v>909</v>
      </c>
      <c r="JF53" s="1">
        <v>36250</v>
      </c>
      <c r="JG53">
        <v>1710</v>
      </c>
      <c r="JH53">
        <v>19990416</v>
      </c>
      <c r="JI53">
        <v>1766</v>
      </c>
      <c r="JP53" s="1">
        <v>35055</v>
      </c>
      <c r="JQ53">
        <v>16</v>
      </c>
      <c r="JR53" t="s">
        <v>302</v>
      </c>
      <c r="JS53" t="s">
        <v>302</v>
      </c>
      <c r="JU53" s="1">
        <v>38472</v>
      </c>
      <c r="JV53">
        <v>2.59</v>
      </c>
      <c r="JW53">
        <v>20050601</v>
      </c>
      <c r="JX53">
        <v>3.6</v>
      </c>
      <c r="JZ53" s="1">
        <v>38442</v>
      </c>
      <c r="KA53" s="1">
        <v>16.600000000000001</v>
      </c>
      <c r="KB53" t="s">
        <v>302</v>
      </c>
      <c r="KC53" t="s">
        <v>302</v>
      </c>
      <c r="KE53" s="1">
        <v>38077</v>
      </c>
      <c r="KF53">
        <v>155.49</v>
      </c>
      <c r="KG53" t="s">
        <v>302</v>
      </c>
      <c r="KH53" t="s">
        <v>302</v>
      </c>
      <c r="KJ53" s="1">
        <v>37741</v>
      </c>
      <c r="KK53" s="1">
        <v>-0.34</v>
      </c>
      <c r="KL53" t="s">
        <v>302</v>
      </c>
      <c r="KM53" t="s">
        <v>302</v>
      </c>
      <c r="KO53" s="1">
        <v>36250</v>
      </c>
      <c r="KP53">
        <v>9.5640000000000001</v>
      </c>
      <c r="KQ53">
        <v>19990507</v>
      </c>
      <c r="KR53">
        <v>1.6</v>
      </c>
      <c r="KT53" s="1">
        <v>38807</v>
      </c>
      <c r="KU53" s="1">
        <v>55.3</v>
      </c>
      <c r="KV53" t="s">
        <v>302</v>
      </c>
      <c r="KW53" t="s">
        <v>302</v>
      </c>
      <c r="LD53" s="1">
        <v>36250</v>
      </c>
      <c r="LE53" s="1">
        <v>0.4</v>
      </c>
      <c r="LF53" t="s">
        <v>302</v>
      </c>
      <c r="LG53" t="s">
        <v>302</v>
      </c>
      <c r="LN53" s="1"/>
      <c r="LO53" s="1"/>
      <c r="LX53" s="1"/>
      <c r="LY53" s="1"/>
      <c r="MH53" s="1"/>
      <c r="MI53" s="1"/>
      <c r="MR53" s="1"/>
      <c r="MS53" s="1"/>
      <c r="MW53" s="1"/>
      <c r="NC53" s="1"/>
      <c r="NG53" s="1"/>
      <c r="NM53" s="1"/>
      <c r="NQ53" s="1"/>
      <c r="NW53" s="1"/>
      <c r="OA53" s="1"/>
      <c r="OB53" s="1"/>
      <c r="OK53" s="1"/>
      <c r="OL53" s="1"/>
      <c r="OU53" s="1"/>
      <c r="PE53" s="1"/>
      <c r="PO53" s="1"/>
      <c r="PY53" s="1"/>
      <c r="QI53" s="1"/>
    </row>
    <row r="54" spans="1:451" x14ac:dyDescent="0.25">
      <c r="A54" s="1">
        <v>36280</v>
      </c>
      <c r="B54">
        <v>4.3</v>
      </c>
      <c r="C54">
        <v>19990507</v>
      </c>
      <c r="D54">
        <v>4.3</v>
      </c>
      <c r="F54" s="1">
        <v>36280</v>
      </c>
      <c r="G54">
        <v>52.3</v>
      </c>
      <c r="H54">
        <v>19990503</v>
      </c>
      <c r="I54">
        <v>52.8</v>
      </c>
      <c r="K54" s="1">
        <v>36280</v>
      </c>
      <c r="L54">
        <v>135.52000000000001</v>
      </c>
      <c r="M54">
        <v>19990427</v>
      </c>
      <c r="N54">
        <v>134.9</v>
      </c>
      <c r="U54" s="1">
        <v>36280</v>
      </c>
      <c r="V54">
        <v>0.2</v>
      </c>
      <c r="W54">
        <v>19990601</v>
      </c>
      <c r="X54">
        <v>-0.1</v>
      </c>
      <c r="Z54" s="1">
        <v>36280</v>
      </c>
      <c r="AA54">
        <v>52.3</v>
      </c>
      <c r="AB54">
        <v>19990503</v>
      </c>
      <c r="AC54">
        <v>52.8</v>
      </c>
      <c r="AE54" s="1">
        <v>36280</v>
      </c>
      <c r="AF54">
        <v>135.52000000000001</v>
      </c>
      <c r="AG54">
        <v>19990427</v>
      </c>
      <c r="AH54">
        <v>134.9</v>
      </c>
      <c r="AO54" s="1">
        <v>36280</v>
      </c>
      <c r="AP54">
        <v>0.2</v>
      </c>
      <c r="AQ54">
        <v>19990601</v>
      </c>
      <c r="AR54">
        <v>-0.1</v>
      </c>
      <c r="AT54" s="1">
        <v>36280</v>
      </c>
      <c r="AU54">
        <v>0.26</v>
      </c>
      <c r="AV54">
        <v>19990514</v>
      </c>
      <c r="AW54">
        <v>0.6</v>
      </c>
      <c r="AY54" s="1">
        <v>41729</v>
      </c>
      <c r="AZ54">
        <v>0.3</v>
      </c>
      <c r="BA54">
        <v>20140411</v>
      </c>
      <c r="BB54">
        <v>0.5</v>
      </c>
      <c r="BD54" s="1">
        <v>36280</v>
      </c>
      <c r="BE54">
        <v>0.7</v>
      </c>
      <c r="BF54">
        <v>19990514</v>
      </c>
      <c r="BG54">
        <v>0.7</v>
      </c>
      <c r="BI54" s="1">
        <v>36280</v>
      </c>
      <c r="BJ54">
        <v>0.7</v>
      </c>
      <c r="BK54" t="s">
        <v>302</v>
      </c>
      <c r="BL54" t="s">
        <v>302</v>
      </c>
      <c r="BN54" s="1">
        <v>36280</v>
      </c>
      <c r="BO54">
        <v>104.6</v>
      </c>
      <c r="BP54" t="s">
        <v>302</v>
      </c>
      <c r="BQ54" t="s">
        <v>302</v>
      </c>
      <c r="BS54" s="1">
        <v>38656</v>
      </c>
      <c r="BT54">
        <v>12.05</v>
      </c>
      <c r="BU54">
        <v>20051017</v>
      </c>
      <c r="BV54">
        <v>12.1</v>
      </c>
      <c r="BX54" s="1">
        <v>37195</v>
      </c>
      <c r="BY54">
        <v>44.8</v>
      </c>
      <c r="BZ54" t="s">
        <v>302</v>
      </c>
      <c r="CA54" t="s">
        <v>302</v>
      </c>
      <c r="CC54" s="1"/>
      <c r="CM54" s="1">
        <v>39721</v>
      </c>
      <c r="CN54">
        <v>-35.9</v>
      </c>
      <c r="CO54" t="s">
        <v>302</v>
      </c>
      <c r="CP54" t="s">
        <v>302</v>
      </c>
      <c r="CR54" s="1">
        <v>36280</v>
      </c>
      <c r="CS54">
        <v>47.4</v>
      </c>
      <c r="CT54" t="s">
        <v>302</v>
      </c>
      <c r="CU54" t="s">
        <v>302</v>
      </c>
      <c r="CW54" s="1">
        <v>36280</v>
      </c>
      <c r="CX54">
        <v>6</v>
      </c>
      <c r="CY54" t="s">
        <v>302</v>
      </c>
      <c r="CZ54" t="s">
        <v>302</v>
      </c>
      <c r="DB54" s="1">
        <v>36280</v>
      </c>
      <c r="DC54">
        <v>20.6</v>
      </c>
      <c r="DD54">
        <v>19990415</v>
      </c>
      <c r="DE54">
        <v>26.4</v>
      </c>
      <c r="DG54" s="1">
        <v>39447</v>
      </c>
      <c r="DH54">
        <v>2.7</v>
      </c>
      <c r="DI54">
        <v>20080327</v>
      </c>
      <c r="DJ54">
        <v>2.5</v>
      </c>
      <c r="DL54" s="1">
        <v>36280</v>
      </c>
      <c r="DM54">
        <v>61.6</v>
      </c>
      <c r="DN54">
        <v>19990430</v>
      </c>
      <c r="DO54">
        <v>63.3</v>
      </c>
      <c r="DQ54" s="1">
        <v>41882</v>
      </c>
      <c r="DR54">
        <v>0</v>
      </c>
      <c r="DS54">
        <v>20140916</v>
      </c>
      <c r="DT54">
        <v>0.1</v>
      </c>
      <c r="DV54" s="1">
        <v>42063</v>
      </c>
      <c r="DW54">
        <v>-0.5</v>
      </c>
      <c r="DX54">
        <v>20150313</v>
      </c>
      <c r="DY54">
        <v>-0.6</v>
      </c>
      <c r="EA54" s="1">
        <v>42063</v>
      </c>
      <c r="EB54">
        <v>1</v>
      </c>
      <c r="EC54">
        <v>20150313</v>
      </c>
      <c r="ED54">
        <v>1</v>
      </c>
      <c r="EF54" s="1">
        <v>35057</v>
      </c>
      <c r="EG54">
        <v>43</v>
      </c>
      <c r="EH54" t="s">
        <v>302</v>
      </c>
      <c r="EI54" t="s">
        <v>302</v>
      </c>
      <c r="EK54" s="1">
        <v>36280</v>
      </c>
      <c r="EL54">
        <v>5.2400000000000002E-2</v>
      </c>
      <c r="EM54" t="s">
        <v>302</v>
      </c>
      <c r="EN54" t="s">
        <v>302</v>
      </c>
      <c r="EP54" s="1">
        <v>36280</v>
      </c>
      <c r="EQ54">
        <v>0.24</v>
      </c>
      <c r="ER54" t="s">
        <v>302</v>
      </c>
      <c r="ES54" t="s">
        <v>302</v>
      </c>
      <c r="EU54" s="1">
        <v>37590</v>
      </c>
      <c r="EV54">
        <v>39</v>
      </c>
      <c r="EW54" t="s">
        <v>302</v>
      </c>
      <c r="EX54" t="s">
        <v>302</v>
      </c>
      <c r="EZ54" s="1">
        <v>37652</v>
      </c>
      <c r="FA54">
        <v>50</v>
      </c>
      <c r="FB54" t="s">
        <v>302</v>
      </c>
      <c r="FC54" t="s">
        <v>302</v>
      </c>
      <c r="FE54" s="1">
        <v>40390</v>
      </c>
      <c r="FF54">
        <v>0.3</v>
      </c>
      <c r="FG54">
        <v>20100806</v>
      </c>
      <c r="FH54">
        <v>0.2</v>
      </c>
      <c r="FJ54" s="1">
        <v>40724</v>
      </c>
      <c r="FK54">
        <v>2.1</v>
      </c>
      <c r="FL54">
        <v>20110708</v>
      </c>
      <c r="FM54">
        <v>1.9</v>
      </c>
      <c r="FO54" s="1"/>
      <c r="FT54" s="1">
        <v>38656</v>
      </c>
      <c r="FU54">
        <v>13</v>
      </c>
      <c r="FV54" t="s">
        <v>302</v>
      </c>
      <c r="FW54" t="s">
        <v>302</v>
      </c>
      <c r="FY54" s="1">
        <v>36280</v>
      </c>
      <c r="FZ54">
        <v>69.099999999999994</v>
      </c>
      <c r="GA54" t="s">
        <v>302</v>
      </c>
      <c r="GB54" t="s">
        <v>302</v>
      </c>
      <c r="GD54" s="1">
        <v>36280</v>
      </c>
      <c r="GE54">
        <v>0.39800000000000002</v>
      </c>
      <c r="GF54" t="s">
        <v>302</v>
      </c>
      <c r="GG54" t="s">
        <v>302</v>
      </c>
      <c r="GI54" s="1">
        <v>38472</v>
      </c>
      <c r="GJ54">
        <v>187.6</v>
      </c>
      <c r="GK54" t="s">
        <v>302</v>
      </c>
      <c r="GL54" t="s">
        <v>302</v>
      </c>
      <c r="GN54" s="1">
        <v>36280</v>
      </c>
      <c r="GO54">
        <v>47.4</v>
      </c>
      <c r="GP54" t="s">
        <v>302</v>
      </c>
      <c r="GQ54" t="s">
        <v>302</v>
      </c>
      <c r="GX54" s="1">
        <v>36280</v>
      </c>
      <c r="GY54">
        <v>-0.4</v>
      </c>
      <c r="GZ54">
        <v>19990603</v>
      </c>
      <c r="HA54">
        <v>-1.2</v>
      </c>
      <c r="HC54" s="1">
        <v>36280</v>
      </c>
      <c r="HD54">
        <v>-1.2</v>
      </c>
      <c r="HE54" t="s">
        <v>302</v>
      </c>
      <c r="HF54" t="s">
        <v>302</v>
      </c>
      <c r="HH54" s="1">
        <v>36280</v>
      </c>
      <c r="HI54" s="1">
        <v>-0.9</v>
      </c>
      <c r="HJ54">
        <v>19990526</v>
      </c>
      <c r="HK54">
        <v>-2.2999999999999998</v>
      </c>
      <c r="HM54" s="1">
        <v>36280</v>
      </c>
      <c r="HN54">
        <v>0.7</v>
      </c>
      <c r="HO54" t="s">
        <v>302</v>
      </c>
      <c r="HP54" t="s">
        <v>302</v>
      </c>
      <c r="HR54" s="1">
        <v>36280</v>
      </c>
      <c r="HS54" s="1">
        <v>0.1</v>
      </c>
      <c r="HT54">
        <v>19990608</v>
      </c>
      <c r="HU54">
        <v>0.2</v>
      </c>
      <c r="HW54" s="1">
        <v>36280</v>
      </c>
      <c r="HX54">
        <v>16.5</v>
      </c>
      <c r="HY54" t="s">
        <v>302</v>
      </c>
      <c r="HZ54" t="s">
        <v>302</v>
      </c>
      <c r="IB54" s="1">
        <v>36280</v>
      </c>
      <c r="IC54" s="1">
        <v>14</v>
      </c>
      <c r="ID54" t="s">
        <v>302</v>
      </c>
      <c r="IE54" t="s">
        <v>302</v>
      </c>
      <c r="IG54" s="1">
        <v>36280</v>
      </c>
      <c r="IH54">
        <v>-3.9</v>
      </c>
      <c r="II54" t="s">
        <v>302</v>
      </c>
      <c r="IJ54" t="s">
        <v>302</v>
      </c>
      <c r="IL54" s="1">
        <v>36280</v>
      </c>
      <c r="IM54" s="1">
        <v>1553</v>
      </c>
      <c r="IN54">
        <v>19990518</v>
      </c>
      <c r="IO54">
        <v>1574</v>
      </c>
      <c r="IQ54" s="1">
        <v>36280</v>
      </c>
      <c r="IR54">
        <v>0.3</v>
      </c>
      <c r="IS54">
        <v>19990614</v>
      </c>
      <c r="IT54">
        <v>0.2</v>
      </c>
      <c r="IV54" s="1">
        <v>37741</v>
      </c>
      <c r="IW54">
        <v>5.84</v>
      </c>
      <c r="IX54" t="s">
        <v>302</v>
      </c>
      <c r="IY54" t="s">
        <v>302</v>
      </c>
      <c r="JA54" s="1">
        <v>36280</v>
      </c>
      <c r="JB54">
        <v>918</v>
      </c>
      <c r="JC54">
        <v>19990602</v>
      </c>
      <c r="JD54">
        <v>978</v>
      </c>
      <c r="JF54" s="1">
        <v>36280</v>
      </c>
      <c r="JG54">
        <v>1553</v>
      </c>
      <c r="JH54">
        <v>19990518</v>
      </c>
      <c r="JI54">
        <v>1574</v>
      </c>
      <c r="JP54" s="1">
        <v>35062</v>
      </c>
      <c r="JQ54">
        <v>-6.8</v>
      </c>
      <c r="JR54" t="s">
        <v>302</v>
      </c>
      <c r="JS54" t="s">
        <v>302</v>
      </c>
      <c r="JU54" s="1">
        <v>38503</v>
      </c>
      <c r="JV54">
        <v>-1.18</v>
      </c>
      <c r="JW54">
        <v>20050706</v>
      </c>
      <c r="JX54">
        <v>-2</v>
      </c>
      <c r="JZ54" s="1">
        <v>38472</v>
      </c>
      <c r="KA54" s="1">
        <v>16.260000000000002</v>
      </c>
      <c r="KB54" t="s">
        <v>302</v>
      </c>
      <c r="KC54" t="s">
        <v>302</v>
      </c>
      <c r="KE54" s="1">
        <v>38107</v>
      </c>
      <c r="KF54">
        <v>158.47</v>
      </c>
      <c r="KG54" t="s">
        <v>302</v>
      </c>
      <c r="KH54" t="s">
        <v>302</v>
      </c>
      <c r="KJ54" s="1">
        <v>37772</v>
      </c>
      <c r="KK54" s="1">
        <v>1.71</v>
      </c>
      <c r="KL54" t="s">
        <v>302</v>
      </c>
      <c r="KM54" t="s">
        <v>302</v>
      </c>
      <c r="KO54" s="1">
        <v>36280</v>
      </c>
      <c r="KP54">
        <v>6.7919999999999998</v>
      </c>
      <c r="KQ54">
        <v>19990607</v>
      </c>
      <c r="KR54">
        <v>3.7</v>
      </c>
      <c r="KT54" s="1">
        <v>38837</v>
      </c>
      <c r="KU54" s="1">
        <v>55.8</v>
      </c>
      <c r="KV54" t="s">
        <v>302</v>
      </c>
      <c r="KW54" t="s">
        <v>302</v>
      </c>
      <c r="LD54" s="1">
        <v>36280</v>
      </c>
      <c r="LE54" s="1">
        <v>0.5</v>
      </c>
      <c r="LF54" t="s">
        <v>302</v>
      </c>
      <c r="LG54" t="s">
        <v>302</v>
      </c>
      <c r="LN54" s="1"/>
      <c r="LO54" s="1"/>
      <c r="LX54" s="1"/>
      <c r="LY54" s="1"/>
      <c r="MH54" s="1"/>
      <c r="MI54" s="1"/>
      <c r="MR54" s="1"/>
      <c r="MS54" s="1"/>
      <c r="MW54" s="1"/>
      <c r="NC54" s="1"/>
      <c r="NG54" s="1"/>
      <c r="NM54" s="1"/>
      <c r="NQ54" s="1"/>
      <c r="NW54" s="1"/>
      <c r="OA54" s="1"/>
      <c r="OB54" s="1"/>
      <c r="OK54" s="1"/>
      <c r="OL54" s="1"/>
      <c r="OU54" s="1"/>
      <c r="PE54" s="1"/>
      <c r="PO54" s="1"/>
      <c r="PY54" s="1"/>
      <c r="QI54" s="1"/>
    </row>
    <row r="55" spans="1:451" x14ac:dyDescent="0.25">
      <c r="A55" s="1">
        <v>36311</v>
      </c>
      <c r="B55">
        <v>4.2</v>
      </c>
      <c r="C55">
        <v>19990604</v>
      </c>
      <c r="D55">
        <v>4.2</v>
      </c>
      <c r="F55" s="1">
        <v>36311</v>
      </c>
      <c r="G55">
        <v>54.3</v>
      </c>
      <c r="H55">
        <v>19990601</v>
      </c>
      <c r="I55">
        <v>55.2</v>
      </c>
      <c r="K55" s="1">
        <v>36311</v>
      </c>
      <c r="L55">
        <v>137.66999999999999</v>
      </c>
      <c r="M55">
        <v>19990525</v>
      </c>
      <c r="N55">
        <v>135.80000000000001</v>
      </c>
      <c r="U55" s="1">
        <v>36311</v>
      </c>
      <c r="V55">
        <v>0.5</v>
      </c>
      <c r="W55">
        <v>19990630</v>
      </c>
      <c r="X55">
        <v>0.3</v>
      </c>
      <c r="Z55" s="1">
        <v>36311</v>
      </c>
      <c r="AA55">
        <v>54.3</v>
      </c>
      <c r="AB55">
        <v>19990601</v>
      </c>
      <c r="AC55">
        <v>55.2</v>
      </c>
      <c r="AE55" s="1">
        <v>36311</v>
      </c>
      <c r="AF55">
        <v>137.66999999999999</v>
      </c>
      <c r="AG55">
        <v>19990525</v>
      </c>
      <c r="AH55">
        <v>135.80000000000001</v>
      </c>
      <c r="AO55" s="1">
        <v>36311</v>
      </c>
      <c r="AP55">
        <v>0.5</v>
      </c>
      <c r="AQ55">
        <v>19990630</v>
      </c>
      <c r="AR55">
        <v>0.3</v>
      </c>
      <c r="AT55" s="1">
        <v>36311</v>
      </c>
      <c r="AU55">
        <v>0.75</v>
      </c>
      <c r="AV55">
        <v>19990616</v>
      </c>
      <c r="AW55">
        <v>0.2</v>
      </c>
      <c r="AY55" s="1">
        <v>41759</v>
      </c>
      <c r="AZ55">
        <v>0.2</v>
      </c>
      <c r="BA55">
        <v>20140514</v>
      </c>
      <c r="BB55">
        <v>0.6</v>
      </c>
      <c r="BD55" s="1">
        <v>36311</v>
      </c>
      <c r="BE55">
        <v>0.1</v>
      </c>
      <c r="BF55">
        <v>19990616</v>
      </c>
      <c r="BG55">
        <v>0</v>
      </c>
      <c r="BI55" s="1">
        <v>36311</v>
      </c>
      <c r="BJ55">
        <v>0.9</v>
      </c>
      <c r="BK55" t="s">
        <v>302</v>
      </c>
      <c r="BL55" t="s">
        <v>302</v>
      </c>
      <c r="BN55" s="1">
        <v>36311</v>
      </c>
      <c r="BO55">
        <v>106.8</v>
      </c>
      <c r="BP55">
        <v>19990528</v>
      </c>
      <c r="BQ55">
        <v>106.8</v>
      </c>
      <c r="BS55" s="1">
        <v>38686</v>
      </c>
      <c r="BT55">
        <v>18.010000000000002</v>
      </c>
      <c r="BU55">
        <v>20051115</v>
      </c>
      <c r="BV55">
        <v>22.82</v>
      </c>
      <c r="BX55" s="1">
        <v>37225</v>
      </c>
      <c r="BY55">
        <v>48.2</v>
      </c>
      <c r="BZ55" t="s">
        <v>302</v>
      </c>
      <c r="CA55" t="s">
        <v>302</v>
      </c>
      <c r="CC55" s="1"/>
      <c r="CM55" s="1">
        <v>39752</v>
      </c>
      <c r="CN55">
        <v>-52.9</v>
      </c>
      <c r="CO55" t="s">
        <v>302</v>
      </c>
      <c r="CP55" t="s">
        <v>302</v>
      </c>
      <c r="CR55" s="1">
        <v>36311</v>
      </c>
      <c r="CS55">
        <v>51.2</v>
      </c>
      <c r="CT55" t="s">
        <v>302</v>
      </c>
      <c r="CU55" t="s">
        <v>302</v>
      </c>
      <c r="CW55" s="1">
        <v>36311</v>
      </c>
      <c r="CX55">
        <v>7</v>
      </c>
      <c r="CY55" t="s">
        <v>302</v>
      </c>
      <c r="CZ55" t="s">
        <v>302</v>
      </c>
      <c r="DB55" s="1">
        <v>36311</v>
      </c>
      <c r="DC55">
        <v>13.1</v>
      </c>
      <c r="DD55">
        <v>19990520</v>
      </c>
      <c r="DE55">
        <v>21.1</v>
      </c>
      <c r="DG55" s="1">
        <v>39538</v>
      </c>
      <c r="DH55">
        <v>2.2999999999999998</v>
      </c>
      <c r="DI55">
        <v>20080626</v>
      </c>
      <c r="DJ55">
        <v>2.2999999999999998</v>
      </c>
      <c r="DL55" s="1">
        <v>36311</v>
      </c>
      <c r="DM55">
        <v>57</v>
      </c>
      <c r="DN55">
        <v>19990528</v>
      </c>
      <c r="DO55">
        <v>57.9</v>
      </c>
      <c r="DQ55" s="1">
        <v>41912</v>
      </c>
      <c r="DR55">
        <v>-0.2</v>
      </c>
      <c r="DS55">
        <v>20141015</v>
      </c>
      <c r="DT55">
        <v>0</v>
      </c>
      <c r="DV55" s="1">
        <v>42094</v>
      </c>
      <c r="DW55">
        <v>-0.9</v>
      </c>
      <c r="DX55">
        <v>20150414</v>
      </c>
      <c r="DY55">
        <v>-0.8</v>
      </c>
      <c r="EA55" s="1">
        <v>42094</v>
      </c>
      <c r="EB55">
        <v>0.9</v>
      </c>
      <c r="EC55">
        <v>20150414</v>
      </c>
      <c r="ED55">
        <v>0.9</v>
      </c>
      <c r="EF55" s="1">
        <v>35064</v>
      </c>
      <c r="EG55">
        <v>42</v>
      </c>
      <c r="EH55" t="s">
        <v>302</v>
      </c>
      <c r="EI55" t="s">
        <v>302</v>
      </c>
      <c r="EK55" s="1">
        <v>36311</v>
      </c>
      <c r="EL55">
        <v>0.77049999999999996</v>
      </c>
      <c r="EM55" t="s">
        <v>302</v>
      </c>
      <c r="EN55" t="s">
        <v>302</v>
      </c>
      <c r="EP55" s="1">
        <v>36311</v>
      </c>
      <c r="EQ55">
        <v>7.0000000000000007E-2</v>
      </c>
      <c r="ER55" t="s">
        <v>302</v>
      </c>
      <c r="ES55" t="s">
        <v>302</v>
      </c>
      <c r="EU55" s="1">
        <v>37621</v>
      </c>
      <c r="EV55">
        <v>42</v>
      </c>
      <c r="EW55" t="s">
        <v>302</v>
      </c>
      <c r="EX55" t="s">
        <v>302</v>
      </c>
      <c r="EZ55" s="1">
        <v>37680</v>
      </c>
      <c r="FA55">
        <v>53</v>
      </c>
      <c r="FB55" t="s">
        <v>302</v>
      </c>
      <c r="FC55" t="s">
        <v>302</v>
      </c>
      <c r="FE55" s="1">
        <v>40421</v>
      </c>
      <c r="FF55">
        <v>0.1</v>
      </c>
      <c r="FG55">
        <v>20100903</v>
      </c>
      <c r="FH55">
        <v>0.3</v>
      </c>
      <c r="FJ55" s="1">
        <v>40755</v>
      </c>
      <c r="FK55">
        <v>2.2999999999999998</v>
      </c>
      <c r="FL55">
        <v>20110805</v>
      </c>
      <c r="FM55">
        <v>2.2999999999999998</v>
      </c>
      <c r="FO55" s="1"/>
      <c r="FT55" s="1">
        <v>38686</v>
      </c>
      <c r="FU55">
        <v>13</v>
      </c>
      <c r="FV55" t="s">
        <v>302</v>
      </c>
      <c r="FW55" t="s">
        <v>302</v>
      </c>
      <c r="FY55" s="1">
        <v>36311</v>
      </c>
      <c r="FZ55">
        <v>63.5</v>
      </c>
      <c r="GA55" t="s">
        <v>302</v>
      </c>
      <c r="GB55" t="s">
        <v>302</v>
      </c>
      <c r="GD55" s="1">
        <v>36311</v>
      </c>
      <c r="GE55">
        <v>0.71799999999999997</v>
      </c>
      <c r="GF55" t="s">
        <v>302</v>
      </c>
      <c r="GG55" t="s">
        <v>302</v>
      </c>
      <c r="GI55" s="1">
        <v>38503</v>
      </c>
      <c r="GJ55">
        <v>247.6</v>
      </c>
      <c r="GK55" t="s">
        <v>302</v>
      </c>
      <c r="GL55" t="s">
        <v>302</v>
      </c>
      <c r="GN55" s="1">
        <v>36311</v>
      </c>
      <c r="GO55">
        <v>51.2</v>
      </c>
      <c r="GP55" t="s">
        <v>302</v>
      </c>
      <c r="GQ55" t="s">
        <v>302</v>
      </c>
      <c r="GX55" s="1">
        <v>36311</v>
      </c>
      <c r="GY55">
        <v>1.3</v>
      </c>
      <c r="GZ55">
        <v>19990702</v>
      </c>
      <c r="HA55">
        <v>1.1000000000000001</v>
      </c>
      <c r="HC55" s="1">
        <v>36311</v>
      </c>
      <c r="HD55">
        <v>1.5</v>
      </c>
      <c r="HE55" t="s">
        <v>302</v>
      </c>
      <c r="HF55" t="s">
        <v>302</v>
      </c>
      <c r="HH55" s="1">
        <v>36311</v>
      </c>
      <c r="HI55" s="1">
        <v>1.6</v>
      </c>
      <c r="HJ55">
        <v>19990624</v>
      </c>
      <c r="HK55">
        <v>1.4</v>
      </c>
      <c r="HM55" s="1">
        <v>36311</v>
      </c>
      <c r="HN55">
        <v>0.1</v>
      </c>
      <c r="HO55" t="s">
        <v>302</v>
      </c>
      <c r="HP55" t="s">
        <v>302</v>
      </c>
      <c r="HR55" s="1">
        <v>36311</v>
      </c>
      <c r="HS55" s="1">
        <v>0.2</v>
      </c>
      <c r="HT55">
        <v>19990708</v>
      </c>
      <c r="HU55">
        <v>0.3</v>
      </c>
      <c r="HW55" s="1">
        <v>36311</v>
      </c>
      <c r="HX55">
        <v>17.100000000000001</v>
      </c>
      <c r="HY55" t="s">
        <v>302</v>
      </c>
      <c r="HZ55" t="s">
        <v>302</v>
      </c>
      <c r="IB55" s="1">
        <v>36311</v>
      </c>
      <c r="IC55" s="1">
        <v>14.6</v>
      </c>
      <c r="ID55" t="s">
        <v>302</v>
      </c>
      <c r="IE55" t="s">
        <v>302</v>
      </c>
      <c r="IG55" s="1">
        <v>36311</v>
      </c>
      <c r="IH55">
        <v>2.5</v>
      </c>
      <c r="II55" t="s">
        <v>302</v>
      </c>
      <c r="IJ55" t="s">
        <v>302</v>
      </c>
      <c r="IL55" s="1">
        <v>36311</v>
      </c>
      <c r="IM55" s="1">
        <v>1611</v>
      </c>
      <c r="IN55">
        <v>19990616</v>
      </c>
      <c r="IO55">
        <v>1676</v>
      </c>
      <c r="IQ55" s="1">
        <v>36311</v>
      </c>
      <c r="IR55">
        <v>0.3</v>
      </c>
      <c r="IS55">
        <v>19990715</v>
      </c>
      <c r="IT55">
        <v>0.3</v>
      </c>
      <c r="IV55" s="1">
        <v>37772</v>
      </c>
      <c r="IW55">
        <v>5.9399999999999995</v>
      </c>
      <c r="IX55" t="s">
        <v>302</v>
      </c>
      <c r="IY55" t="s">
        <v>302</v>
      </c>
      <c r="JA55" s="1">
        <v>36311</v>
      </c>
      <c r="JB55">
        <v>888</v>
      </c>
      <c r="JC55">
        <v>19990629</v>
      </c>
      <c r="JD55">
        <v>888</v>
      </c>
      <c r="JF55" s="1">
        <v>36311</v>
      </c>
      <c r="JG55">
        <v>1611</v>
      </c>
      <c r="JH55">
        <v>19990616</v>
      </c>
      <c r="JI55">
        <v>1676</v>
      </c>
      <c r="JP55" s="1">
        <v>35069</v>
      </c>
      <c r="JQ55">
        <v>-8</v>
      </c>
      <c r="JR55" t="s">
        <v>302</v>
      </c>
      <c r="JS55" t="s">
        <v>302</v>
      </c>
      <c r="JU55" s="1">
        <v>38533</v>
      </c>
      <c r="JV55">
        <v>0.32</v>
      </c>
      <c r="JW55">
        <v>20050801</v>
      </c>
      <c r="JX55">
        <v>0.6</v>
      </c>
      <c r="JZ55" s="1">
        <v>38503</v>
      </c>
      <c r="KA55" s="1">
        <v>15.85</v>
      </c>
      <c r="KB55" t="s">
        <v>302</v>
      </c>
      <c r="KC55" t="s">
        <v>302</v>
      </c>
      <c r="KE55" s="1">
        <v>38138</v>
      </c>
      <c r="KF55">
        <v>161.6</v>
      </c>
      <c r="KG55" t="s">
        <v>302</v>
      </c>
      <c r="KH55" t="s">
        <v>302</v>
      </c>
      <c r="KJ55" s="1">
        <v>37802</v>
      </c>
      <c r="KK55" s="1">
        <v>0</v>
      </c>
      <c r="KL55" t="s">
        <v>302</v>
      </c>
      <c r="KM55" t="s">
        <v>302</v>
      </c>
      <c r="KO55" s="1">
        <v>36311</v>
      </c>
      <c r="KP55">
        <v>10.475999999999999</v>
      </c>
      <c r="KQ55">
        <v>19990708</v>
      </c>
      <c r="KR55">
        <v>12.1</v>
      </c>
      <c r="KT55" s="1">
        <v>38868</v>
      </c>
      <c r="KU55" s="1">
        <v>51.2</v>
      </c>
      <c r="KV55" t="s">
        <v>302</v>
      </c>
      <c r="KW55" t="s">
        <v>302</v>
      </c>
      <c r="LD55" s="1">
        <v>36311</v>
      </c>
      <c r="LE55" s="1">
        <v>0.6</v>
      </c>
      <c r="LF55" t="s">
        <v>302</v>
      </c>
      <c r="LG55" t="s">
        <v>302</v>
      </c>
      <c r="LN55" s="1"/>
      <c r="LO55" s="1"/>
      <c r="LX55" s="1"/>
      <c r="LY55" s="1"/>
      <c r="MH55" s="1"/>
      <c r="MI55" s="1"/>
      <c r="MR55" s="1"/>
      <c r="MS55" s="1"/>
      <c r="MW55" s="1"/>
      <c r="NC55" s="1"/>
      <c r="NG55" s="1"/>
      <c r="NM55" s="1"/>
      <c r="NQ55" s="1"/>
      <c r="NW55" s="1"/>
      <c r="OA55" s="1"/>
      <c r="OB55" s="1"/>
      <c r="OK55" s="1"/>
      <c r="OL55" s="1"/>
      <c r="OU55" s="1"/>
      <c r="PE55" s="1"/>
      <c r="PO55" s="1"/>
      <c r="PY55" s="1"/>
      <c r="QI55" s="1"/>
    </row>
    <row r="56" spans="1:451" x14ac:dyDescent="0.25">
      <c r="A56" s="1">
        <v>36341</v>
      </c>
      <c r="B56">
        <v>4.3</v>
      </c>
      <c r="C56">
        <v>19990702</v>
      </c>
      <c r="D56">
        <v>4.3</v>
      </c>
      <c r="F56" s="1">
        <v>36341</v>
      </c>
      <c r="G56">
        <v>55.8</v>
      </c>
      <c r="H56">
        <v>19990701</v>
      </c>
      <c r="I56">
        <v>57</v>
      </c>
      <c r="K56" s="1">
        <v>36341</v>
      </c>
      <c r="L56">
        <v>138.97</v>
      </c>
      <c r="M56">
        <v>19990629</v>
      </c>
      <c r="N56">
        <v>138.4</v>
      </c>
      <c r="U56" s="1">
        <v>36341</v>
      </c>
      <c r="V56">
        <v>0.4</v>
      </c>
      <c r="W56">
        <v>19990803</v>
      </c>
      <c r="X56">
        <v>0.3</v>
      </c>
      <c r="Z56" s="1">
        <v>36341</v>
      </c>
      <c r="AA56">
        <v>55.8</v>
      </c>
      <c r="AB56">
        <v>19990701</v>
      </c>
      <c r="AC56">
        <v>57</v>
      </c>
      <c r="AE56" s="1">
        <v>36341</v>
      </c>
      <c r="AF56">
        <v>138.97</v>
      </c>
      <c r="AG56">
        <v>19990629</v>
      </c>
      <c r="AH56">
        <v>138.4</v>
      </c>
      <c r="AO56" s="1">
        <v>36341</v>
      </c>
      <c r="AP56">
        <v>0.4</v>
      </c>
      <c r="AQ56">
        <v>19990803</v>
      </c>
      <c r="AR56">
        <v>0.3</v>
      </c>
      <c r="AT56" s="1">
        <v>36341</v>
      </c>
      <c r="AU56">
        <v>-0.16</v>
      </c>
      <c r="AV56">
        <v>19990716</v>
      </c>
      <c r="AW56">
        <v>0.2</v>
      </c>
      <c r="AY56" s="1">
        <v>41790</v>
      </c>
      <c r="AZ56">
        <v>0.2</v>
      </c>
      <c r="BA56">
        <v>20140613</v>
      </c>
      <c r="BB56">
        <v>-0.2</v>
      </c>
      <c r="BD56" s="1">
        <v>36341</v>
      </c>
      <c r="BE56">
        <v>0</v>
      </c>
      <c r="BF56">
        <v>19990715</v>
      </c>
      <c r="BG56">
        <v>0</v>
      </c>
      <c r="BI56" s="1">
        <v>36341</v>
      </c>
      <c r="BJ56">
        <v>0.3</v>
      </c>
      <c r="BK56" t="s">
        <v>302</v>
      </c>
      <c r="BL56" t="s">
        <v>302</v>
      </c>
      <c r="BN56" s="1">
        <v>36341</v>
      </c>
      <c r="BO56">
        <v>107.3</v>
      </c>
      <c r="BP56">
        <v>19990625</v>
      </c>
      <c r="BQ56">
        <v>107.3</v>
      </c>
      <c r="BS56" s="1">
        <v>38717</v>
      </c>
      <c r="BT56">
        <v>22.9</v>
      </c>
      <c r="BU56">
        <v>20051215</v>
      </c>
      <c r="BV56">
        <v>28.74</v>
      </c>
      <c r="BX56" s="1">
        <v>37256</v>
      </c>
      <c r="BY56">
        <v>49.7</v>
      </c>
      <c r="BZ56" t="s">
        <v>302</v>
      </c>
      <c r="CA56" t="s">
        <v>302</v>
      </c>
      <c r="CC56" s="1"/>
      <c r="CM56" s="1">
        <v>39782</v>
      </c>
      <c r="CN56">
        <v>-55.8</v>
      </c>
      <c r="CO56" t="s">
        <v>302</v>
      </c>
      <c r="CP56" t="s">
        <v>302</v>
      </c>
      <c r="CR56" s="1">
        <v>36341</v>
      </c>
      <c r="CS56">
        <v>54.2</v>
      </c>
      <c r="CT56" t="s">
        <v>302</v>
      </c>
      <c r="CU56" t="s">
        <v>302</v>
      </c>
      <c r="CW56" s="1">
        <v>36341</v>
      </c>
      <c r="CX56">
        <v>7</v>
      </c>
      <c r="CY56" t="s">
        <v>302</v>
      </c>
      <c r="CZ56" t="s">
        <v>302</v>
      </c>
      <c r="DB56" s="1">
        <v>36341</v>
      </c>
      <c r="DC56">
        <v>5.8</v>
      </c>
      <c r="DD56">
        <v>19990617</v>
      </c>
      <c r="DE56">
        <v>5.3</v>
      </c>
      <c r="DG56" s="1">
        <v>39629</v>
      </c>
      <c r="DH56">
        <v>2</v>
      </c>
      <c r="DI56">
        <v>20080926</v>
      </c>
      <c r="DJ56">
        <v>2.2000000000000002</v>
      </c>
      <c r="DL56" s="1">
        <v>36341</v>
      </c>
      <c r="DM56">
        <v>56.6</v>
      </c>
      <c r="DN56">
        <v>19990630</v>
      </c>
      <c r="DO56">
        <v>60</v>
      </c>
      <c r="DQ56" s="1">
        <v>41943</v>
      </c>
      <c r="DR56">
        <v>0.5</v>
      </c>
      <c r="DS56">
        <v>20141118</v>
      </c>
      <c r="DT56">
        <v>0.4</v>
      </c>
      <c r="DV56" s="1">
        <v>42124</v>
      </c>
      <c r="DW56">
        <v>-1.1000000000000001</v>
      </c>
      <c r="DX56">
        <v>20150514</v>
      </c>
      <c r="DY56">
        <v>-1.3</v>
      </c>
      <c r="EA56" s="1">
        <v>42124</v>
      </c>
      <c r="EB56">
        <v>0.8</v>
      </c>
      <c r="EC56">
        <v>20150514</v>
      </c>
      <c r="ED56">
        <v>0.8</v>
      </c>
      <c r="EF56" s="1">
        <v>35071</v>
      </c>
      <c r="EG56">
        <v>41</v>
      </c>
      <c r="EH56" t="s">
        <v>302</v>
      </c>
      <c r="EI56" t="s">
        <v>302</v>
      </c>
      <c r="EK56" s="1">
        <v>36341</v>
      </c>
      <c r="EL56">
        <v>-0.17369999999999999</v>
      </c>
      <c r="EM56" t="s">
        <v>302</v>
      </c>
      <c r="EN56" t="s">
        <v>302</v>
      </c>
      <c r="EP56" s="1">
        <v>36341</v>
      </c>
      <c r="EQ56">
        <v>0.04</v>
      </c>
      <c r="ER56" t="s">
        <v>302</v>
      </c>
      <c r="ES56" t="s">
        <v>302</v>
      </c>
      <c r="EU56" s="1">
        <v>37652</v>
      </c>
      <c r="EV56">
        <v>37.5</v>
      </c>
      <c r="EW56" t="s">
        <v>302</v>
      </c>
      <c r="EX56" t="s">
        <v>302</v>
      </c>
      <c r="EZ56" s="1">
        <v>37711</v>
      </c>
      <c r="FA56">
        <v>43</v>
      </c>
      <c r="FB56" t="s">
        <v>302</v>
      </c>
      <c r="FC56" t="s">
        <v>302</v>
      </c>
      <c r="FE56" s="1">
        <v>40451</v>
      </c>
      <c r="FF56">
        <v>0.2</v>
      </c>
      <c r="FG56">
        <v>20101008</v>
      </c>
      <c r="FH56">
        <v>0</v>
      </c>
      <c r="FJ56" s="1">
        <v>40786</v>
      </c>
      <c r="FK56">
        <v>1.9</v>
      </c>
      <c r="FL56">
        <v>20110902</v>
      </c>
      <c r="FM56">
        <v>1.9</v>
      </c>
      <c r="FO56" s="1"/>
      <c r="FT56" s="1">
        <v>38717</v>
      </c>
      <c r="FU56">
        <v>15</v>
      </c>
      <c r="FV56" t="s">
        <v>302</v>
      </c>
      <c r="FW56" t="s">
        <v>302</v>
      </c>
      <c r="FY56" s="1">
        <v>36341</v>
      </c>
      <c r="FZ56">
        <v>70.099999999999994</v>
      </c>
      <c r="GA56" t="s">
        <v>302</v>
      </c>
      <c r="GB56" t="s">
        <v>302</v>
      </c>
      <c r="GD56" s="1">
        <v>36341</v>
      </c>
      <c r="GE56">
        <v>0.36799999999999999</v>
      </c>
      <c r="GF56" t="s">
        <v>302</v>
      </c>
      <c r="GG56" t="s">
        <v>302</v>
      </c>
      <c r="GI56" s="1">
        <v>38533</v>
      </c>
      <c r="GJ56">
        <v>187.9</v>
      </c>
      <c r="GK56" t="s">
        <v>302</v>
      </c>
      <c r="GL56" t="s">
        <v>302</v>
      </c>
      <c r="GN56" s="1">
        <v>36341</v>
      </c>
      <c r="GO56">
        <v>54.2</v>
      </c>
      <c r="GP56" t="s">
        <v>302</v>
      </c>
      <c r="GQ56" t="s">
        <v>302</v>
      </c>
      <c r="GX56" s="1">
        <v>36341</v>
      </c>
      <c r="GY56">
        <v>-0.5</v>
      </c>
      <c r="GZ56">
        <v>19990804</v>
      </c>
      <c r="HA56">
        <v>0.7</v>
      </c>
      <c r="HC56" s="1">
        <v>36341</v>
      </c>
      <c r="HD56">
        <v>-1.3</v>
      </c>
      <c r="HE56" t="s">
        <v>302</v>
      </c>
      <c r="HF56" t="s">
        <v>302</v>
      </c>
      <c r="HH56" s="1">
        <v>36341</v>
      </c>
      <c r="HI56" s="1">
        <v>-1.8</v>
      </c>
      <c r="HJ56">
        <v>19990728</v>
      </c>
      <c r="HK56">
        <v>0.3</v>
      </c>
      <c r="HM56" s="1">
        <v>36341</v>
      </c>
      <c r="HN56">
        <v>0</v>
      </c>
      <c r="HO56" t="s">
        <v>302</v>
      </c>
      <c r="HP56" t="s">
        <v>302</v>
      </c>
      <c r="HR56" s="1">
        <v>36341</v>
      </c>
      <c r="HS56" s="1">
        <v>0.1</v>
      </c>
      <c r="HT56">
        <v>19990809</v>
      </c>
      <c r="HU56">
        <v>0.3</v>
      </c>
      <c r="HW56" s="1">
        <v>36341</v>
      </c>
      <c r="HX56">
        <v>16.899999999999999</v>
      </c>
      <c r="HY56" t="s">
        <v>302</v>
      </c>
      <c r="HZ56" t="s">
        <v>302</v>
      </c>
      <c r="IB56" s="1">
        <v>36341</v>
      </c>
      <c r="IC56" s="1">
        <v>14.3</v>
      </c>
      <c r="ID56">
        <v>19990702</v>
      </c>
      <c r="IE56">
        <v>14.4</v>
      </c>
      <c r="IG56" s="1">
        <v>36341</v>
      </c>
      <c r="IH56">
        <v>3.8</v>
      </c>
      <c r="II56" t="s">
        <v>302</v>
      </c>
      <c r="IJ56" t="s">
        <v>302</v>
      </c>
      <c r="IL56" s="1">
        <v>36341</v>
      </c>
      <c r="IM56" s="1">
        <v>1559</v>
      </c>
      <c r="IN56">
        <v>19990721</v>
      </c>
      <c r="IO56">
        <v>1571</v>
      </c>
      <c r="IQ56" s="1">
        <v>36341</v>
      </c>
      <c r="IR56">
        <v>0.3</v>
      </c>
      <c r="IS56">
        <v>19990813</v>
      </c>
      <c r="IT56">
        <v>0.3</v>
      </c>
      <c r="IV56" s="1">
        <v>37802</v>
      </c>
      <c r="IW56">
        <v>5.9399999999999995</v>
      </c>
      <c r="IX56" t="s">
        <v>302</v>
      </c>
      <c r="IY56" t="s">
        <v>302</v>
      </c>
      <c r="JA56" s="1">
        <v>36341</v>
      </c>
      <c r="JB56">
        <v>923</v>
      </c>
      <c r="JC56">
        <v>19990730</v>
      </c>
      <c r="JD56">
        <v>929</v>
      </c>
      <c r="JF56" s="1">
        <v>36341</v>
      </c>
      <c r="JG56">
        <v>1559</v>
      </c>
      <c r="JH56">
        <v>19990721</v>
      </c>
      <c r="JI56">
        <v>1571</v>
      </c>
      <c r="JP56" s="1">
        <v>35076</v>
      </c>
      <c r="JQ56">
        <v>2.4</v>
      </c>
      <c r="JR56" t="s">
        <v>302</v>
      </c>
      <c r="JS56" t="s">
        <v>302</v>
      </c>
      <c r="JU56" s="1">
        <v>38564</v>
      </c>
      <c r="JV56">
        <v>0.95</v>
      </c>
      <c r="JW56">
        <v>20050901</v>
      </c>
      <c r="JX56">
        <v>-1</v>
      </c>
      <c r="JZ56" s="1">
        <v>38533</v>
      </c>
      <c r="KA56" s="1">
        <v>15.34</v>
      </c>
      <c r="KB56" t="s">
        <v>302</v>
      </c>
      <c r="KC56" t="s">
        <v>302</v>
      </c>
      <c r="KE56" s="1">
        <v>38168</v>
      </c>
      <c r="KF56">
        <v>164.82</v>
      </c>
      <c r="KG56" t="s">
        <v>302</v>
      </c>
      <c r="KH56" t="s">
        <v>302</v>
      </c>
      <c r="KJ56" s="1">
        <v>37833</v>
      </c>
      <c r="KK56" s="1">
        <v>5.5600000000000005</v>
      </c>
      <c r="KL56" t="s">
        <v>302</v>
      </c>
      <c r="KM56" t="s">
        <v>302</v>
      </c>
      <c r="KO56" s="1">
        <v>36341</v>
      </c>
      <c r="KP56">
        <v>11.169</v>
      </c>
      <c r="KQ56">
        <v>19990806</v>
      </c>
      <c r="KR56">
        <v>2.8</v>
      </c>
      <c r="KT56" s="1">
        <v>38898</v>
      </c>
      <c r="KU56" s="1">
        <v>55.1</v>
      </c>
      <c r="KV56" t="s">
        <v>302</v>
      </c>
      <c r="KW56" t="s">
        <v>302</v>
      </c>
      <c r="LD56" s="1">
        <v>36341</v>
      </c>
      <c r="LE56" s="1">
        <v>0.4</v>
      </c>
      <c r="LF56" t="s">
        <v>302</v>
      </c>
      <c r="LG56" t="s">
        <v>302</v>
      </c>
      <c r="LN56" s="1"/>
      <c r="LO56" s="1"/>
      <c r="LX56" s="1"/>
      <c r="LY56" s="1"/>
      <c r="MH56" s="1"/>
      <c r="MI56" s="1"/>
      <c r="MR56" s="1"/>
      <c r="MS56" s="1"/>
      <c r="MW56" s="1"/>
      <c r="NC56" s="1"/>
      <c r="NG56" s="1"/>
      <c r="NM56" s="1"/>
      <c r="NQ56" s="1"/>
      <c r="NW56" s="1"/>
      <c r="OA56" s="1"/>
      <c r="OB56" s="1"/>
      <c r="OK56" s="1"/>
      <c r="OL56" s="1"/>
      <c r="OU56" s="1"/>
      <c r="PE56" s="1"/>
      <c r="PO56" s="1"/>
      <c r="PY56" s="1"/>
      <c r="QI56" s="1"/>
    </row>
    <row r="57" spans="1:451" x14ac:dyDescent="0.25">
      <c r="A57" s="1">
        <v>36372</v>
      </c>
      <c r="B57">
        <v>4.3</v>
      </c>
      <c r="C57">
        <v>19990806</v>
      </c>
      <c r="D57">
        <v>4.3</v>
      </c>
      <c r="F57" s="1">
        <v>36372</v>
      </c>
      <c r="G57">
        <v>53.6</v>
      </c>
      <c r="H57">
        <v>19990802</v>
      </c>
      <c r="I57">
        <v>53.4</v>
      </c>
      <c r="K57" s="1">
        <v>36372</v>
      </c>
      <c r="L57">
        <v>136.22</v>
      </c>
      <c r="M57">
        <v>19990727</v>
      </c>
      <c r="N57">
        <v>135.6</v>
      </c>
      <c r="U57" s="1">
        <v>36372</v>
      </c>
      <c r="V57">
        <v>0.4</v>
      </c>
      <c r="W57">
        <v>19990901</v>
      </c>
      <c r="X57">
        <v>0.3</v>
      </c>
      <c r="Z57" s="1">
        <v>36372</v>
      </c>
      <c r="AA57">
        <v>53.6</v>
      </c>
      <c r="AB57">
        <v>19990802</v>
      </c>
      <c r="AC57">
        <v>53.4</v>
      </c>
      <c r="AE57" s="1">
        <v>36372</v>
      </c>
      <c r="AF57">
        <v>136.22</v>
      </c>
      <c r="AG57">
        <v>19990727</v>
      </c>
      <c r="AH57">
        <v>135.6</v>
      </c>
      <c r="AO57" s="1">
        <v>36372</v>
      </c>
      <c r="AP57">
        <v>0.4</v>
      </c>
      <c r="AQ57">
        <v>19990901</v>
      </c>
      <c r="AR57">
        <v>0.3</v>
      </c>
      <c r="AT57" s="1">
        <v>36372</v>
      </c>
      <c r="AU57">
        <v>0.62</v>
      </c>
      <c r="AV57">
        <v>19990817</v>
      </c>
      <c r="AW57">
        <v>0.7</v>
      </c>
      <c r="AY57" s="1">
        <v>41820</v>
      </c>
      <c r="AZ57">
        <v>0</v>
      </c>
      <c r="BA57">
        <v>20140716</v>
      </c>
      <c r="BB57">
        <v>0.4</v>
      </c>
      <c r="BD57" s="1">
        <v>36372</v>
      </c>
      <c r="BE57">
        <v>0.4</v>
      </c>
      <c r="BF57">
        <v>19990817</v>
      </c>
      <c r="BG57">
        <v>0.3</v>
      </c>
      <c r="BI57" s="1">
        <v>36372</v>
      </c>
      <c r="BJ57">
        <v>0.8</v>
      </c>
      <c r="BK57" t="s">
        <v>302</v>
      </c>
      <c r="BL57" t="s">
        <v>302</v>
      </c>
      <c r="BN57" s="1">
        <v>36372</v>
      </c>
      <c r="BO57">
        <v>106</v>
      </c>
      <c r="BP57">
        <v>19990730</v>
      </c>
      <c r="BQ57">
        <v>106</v>
      </c>
      <c r="BS57" s="1">
        <v>38748</v>
      </c>
      <c r="BT57">
        <v>17.5</v>
      </c>
      <c r="BU57">
        <v>20060117</v>
      </c>
      <c r="BV57">
        <v>20.12</v>
      </c>
      <c r="BX57" s="1">
        <v>37287</v>
      </c>
      <c r="BY57">
        <v>48.9</v>
      </c>
      <c r="BZ57" t="s">
        <v>302</v>
      </c>
      <c r="CA57" t="s">
        <v>302</v>
      </c>
      <c r="CC57" s="1"/>
      <c r="CM57" s="1">
        <v>39813</v>
      </c>
      <c r="CN57">
        <v>-58.3</v>
      </c>
      <c r="CO57" t="s">
        <v>302</v>
      </c>
      <c r="CP57" t="s">
        <v>302</v>
      </c>
      <c r="CR57" s="1">
        <v>36372</v>
      </c>
      <c r="CS57">
        <v>55.5</v>
      </c>
      <c r="CT57" t="s">
        <v>302</v>
      </c>
      <c r="CU57" t="s">
        <v>302</v>
      </c>
      <c r="CW57" s="1">
        <v>36372</v>
      </c>
      <c r="CX57">
        <v>17</v>
      </c>
      <c r="CY57" t="s">
        <v>302</v>
      </c>
      <c r="CZ57" t="s">
        <v>302</v>
      </c>
      <c r="DB57" s="1">
        <v>36372</v>
      </c>
      <c r="DC57">
        <v>9.8000000000000007</v>
      </c>
      <c r="DD57">
        <v>19990715</v>
      </c>
      <c r="DE57">
        <v>7.8</v>
      </c>
      <c r="DG57" s="1">
        <v>39721</v>
      </c>
      <c r="DH57">
        <v>1.8</v>
      </c>
      <c r="DI57">
        <v>20081223</v>
      </c>
      <c r="DJ57">
        <v>2.4</v>
      </c>
      <c r="DL57" s="1">
        <v>36372</v>
      </c>
      <c r="DM57">
        <v>59.5</v>
      </c>
      <c r="DN57">
        <v>19990730</v>
      </c>
      <c r="DO57">
        <v>60.5</v>
      </c>
      <c r="DQ57" s="1">
        <v>41973</v>
      </c>
      <c r="DR57">
        <v>0</v>
      </c>
      <c r="DS57">
        <v>20141212</v>
      </c>
      <c r="DT57">
        <v>0</v>
      </c>
      <c r="DV57" s="1">
        <v>42155</v>
      </c>
      <c r="DW57">
        <v>-0.8</v>
      </c>
      <c r="DX57">
        <v>20150612</v>
      </c>
      <c r="DY57">
        <v>-1.1000000000000001</v>
      </c>
      <c r="EA57" s="1">
        <v>42155</v>
      </c>
      <c r="EB57">
        <v>0.6</v>
      </c>
      <c r="EC57">
        <v>20150612</v>
      </c>
      <c r="ED57">
        <v>0.6</v>
      </c>
      <c r="EF57" s="1">
        <v>35078</v>
      </c>
      <c r="EG57">
        <v>40</v>
      </c>
      <c r="EH57" t="s">
        <v>302</v>
      </c>
      <c r="EI57" t="s">
        <v>302</v>
      </c>
      <c r="EK57" s="1">
        <v>36372</v>
      </c>
      <c r="EL57">
        <v>0.30880000000000002</v>
      </c>
      <c r="EM57" t="s">
        <v>302</v>
      </c>
      <c r="EN57" t="s">
        <v>302</v>
      </c>
      <c r="EP57" s="1">
        <v>36372</v>
      </c>
      <c r="EQ57">
        <v>0.18</v>
      </c>
      <c r="ER57" t="s">
        <v>302</v>
      </c>
      <c r="ES57" t="s">
        <v>302</v>
      </c>
      <c r="EU57" s="1">
        <v>37680</v>
      </c>
      <c r="EV57">
        <v>38</v>
      </c>
      <c r="EW57" t="s">
        <v>302</v>
      </c>
      <c r="EX57" t="s">
        <v>302</v>
      </c>
      <c r="EZ57" s="1">
        <v>37741</v>
      </c>
      <c r="FA57">
        <v>44</v>
      </c>
      <c r="FB57" t="s">
        <v>302</v>
      </c>
      <c r="FC57" t="s">
        <v>302</v>
      </c>
      <c r="FE57" s="1">
        <v>40482</v>
      </c>
      <c r="FF57">
        <v>0.3</v>
      </c>
      <c r="FG57">
        <v>20101105</v>
      </c>
      <c r="FH57">
        <v>0.2</v>
      </c>
      <c r="FJ57" s="1">
        <v>40816</v>
      </c>
      <c r="FK57">
        <v>1.9</v>
      </c>
      <c r="FL57">
        <v>20111007</v>
      </c>
      <c r="FM57">
        <v>1.9</v>
      </c>
      <c r="FO57" s="1"/>
      <c r="FT57" s="1">
        <v>38748</v>
      </c>
      <c r="FU57">
        <v>16</v>
      </c>
      <c r="FV57" t="s">
        <v>302</v>
      </c>
      <c r="FW57" t="s">
        <v>302</v>
      </c>
      <c r="FY57" s="1">
        <v>36372</v>
      </c>
      <c r="FZ57">
        <v>62</v>
      </c>
      <c r="GA57" t="s">
        <v>302</v>
      </c>
      <c r="GB57" t="s">
        <v>302</v>
      </c>
      <c r="GD57" s="1">
        <v>36372</v>
      </c>
      <c r="GE57">
        <v>9.5000000000000001E-2</v>
      </c>
      <c r="GF57" t="s">
        <v>302</v>
      </c>
      <c r="GG57" t="s">
        <v>302</v>
      </c>
      <c r="GI57" s="1">
        <v>38564</v>
      </c>
      <c r="GJ57">
        <v>219.6</v>
      </c>
      <c r="GK57" t="s">
        <v>302</v>
      </c>
      <c r="GL57" t="s">
        <v>302</v>
      </c>
      <c r="GN57" s="1">
        <v>36372</v>
      </c>
      <c r="GO57">
        <v>55.5</v>
      </c>
      <c r="GP57" t="s">
        <v>302</v>
      </c>
      <c r="GQ57" t="s">
        <v>302</v>
      </c>
      <c r="GX57" s="1">
        <v>36372</v>
      </c>
      <c r="GY57">
        <v>2.1</v>
      </c>
      <c r="GZ57">
        <v>19990902</v>
      </c>
      <c r="HA57">
        <v>2.1</v>
      </c>
      <c r="HC57" s="1">
        <v>36372</v>
      </c>
      <c r="HD57">
        <v>5.0999999999999996</v>
      </c>
      <c r="HE57" t="s">
        <v>302</v>
      </c>
      <c r="HF57" t="s">
        <v>302</v>
      </c>
      <c r="HH57" s="1">
        <v>36372</v>
      </c>
      <c r="HI57" s="1">
        <v>3.6</v>
      </c>
      <c r="HJ57">
        <v>19990825</v>
      </c>
      <c r="HK57">
        <v>3.3</v>
      </c>
      <c r="HM57" s="1">
        <v>36372</v>
      </c>
      <c r="HN57">
        <v>2.7</v>
      </c>
      <c r="HO57" t="s">
        <v>302</v>
      </c>
      <c r="HP57" t="s">
        <v>302</v>
      </c>
      <c r="HR57" s="1">
        <v>36372</v>
      </c>
      <c r="HS57" s="1">
        <v>1.1000000000000001</v>
      </c>
      <c r="HT57">
        <v>19990908</v>
      </c>
      <c r="HU57">
        <v>0.9</v>
      </c>
      <c r="HW57" s="1">
        <v>36372</v>
      </c>
      <c r="HX57">
        <v>17.2</v>
      </c>
      <c r="HY57" t="s">
        <v>302</v>
      </c>
      <c r="HZ57" t="s">
        <v>302</v>
      </c>
      <c r="IB57" s="1">
        <v>36372</v>
      </c>
      <c r="IC57" s="1">
        <v>14.7</v>
      </c>
      <c r="ID57">
        <v>19990804</v>
      </c>
      <c r="IE57">
        <v>14.5</v>
      </c>
      <c r="IG57" s="1">
        <v>36372</v>
      </c>
      <c r="IH57">
        <v>-1.2</v>
      </c>
      <c r="II57" t="s">
        <v>302</v>
      </c>
      <c r="IJ57" t="s">
        <v>302</v>
      </c>
      <c r="IL57" s="1">
        <v>36372</v>
      </c>
      <c r="IM57" s="1">
        <v>1669</v>
      </c>
      <c r="IN57">
        <v>19990817</v>
      </c>
      <c r="IO57">
        <v>1661</v>
      </c>
      <c r="IQ57" s="1">
        <v>36372</v>
      </c>
      <c r="IR57">
        <v>0.5</v>
      </c>
      <c r="IS57">
        <v>19990915</v>
      </c>
      <c r="IT57">
        <v>0.3</v>
      </c>
      <c r="IV57" s="1">
        <v>37833</v>
      </c>
      <c r="IW57">
        <v>6.27</v>
      </c>
      <c r="IX57" t="s">
        <v>302</v>
      </c>
      <c r="IY57" t="s">
        <v>302</v>
      </c>
      <c r="JA57" s="1">
        <v>36372</v>
      </c>
      <c r="JB57">
        <v>900</v>
      </c>
      <c r="JC57">
        <v>19990830</v>
      </c>
      <c r="JD57">
        <v>980</v>
      </c>
      <c r="JF57" s="1">
        <v>36372</v>
      </c>
      <c r="JG57">
        <v>1669</v>
      </c>
      <c r="JH57">
        <v>19990817</v>
      </c>
      <c r="JI57">
        <v>1661</v>
      </c>
      <c r="JP57" s="1">
        <v>35083</v>
      </c>
      <c r="JQ57">
        <v>8.9</v>
      </c>
      <c r="JR57" t="s">
        <v>302</v>
      </c>
      <c r="JS57" t="s">
        <v>302</v>
      </c>
      <c r="JU57" s="1">
        <v>38595</v>
      </c>
      <c r="JV57">
        <v>-0.63</v>
      </c>
      <c r="JW57">
        <v>20051005</v>
      </c>
      <c r="JX57">
        <v>3.2</v>
      </c>
      <c r="JZ57" s="1">
        <v>38564</v>
      </c>
      <c r="KA57" s="1">
        <v>15.07</v>
      </c>
      <c r="KB57" t="s">
        <v>302</v>
      </c>
      <c r="KC57" t="s">
        <v>302</v>
      </c>
      <c r="KE57" s="1">
        <v>38199</v>
      </c>
      <c r="KF57">
        <v>167.43</v>
      </c>
      <c r="KG57" t="s">
        <v>302</v>
      </c>
      <c r="KH57" t="s">
        <v>302</v>
      </c>
      <c r="KJ57" s="1">
        <v>37864</v>
      </c>
      <c r="KK57" s="1">
        <v>3.99</v>
      </c>
      <c r="KL57" t="s">
        <v>302</v>
      </c>
      <c r="KM57" t="s">
        <v>302</v>
      </c>
      <c r="KO57" s="1">
        <v>36372</v>
      </c>
      <c r="KP57">
        <v>13.061999999999999</v>
      </c>
      <c r="KQ57">
        <v>19990908</v>
      </c>
      <c r="KR57">
        <v>8.8000000000000007</v>
      </c>
      <c r="KT57" s="1">
        <v>38929</v>
      </c>
      <c r="KU57" s="1">
        <v>53.8</v>
      </c>
      <c r="KV57" t="s">
        <v>302</v>
      </c>
      <c r="KW57" t="s">
        <v>302</v>
      </c>
      <c r="LD57" s="1">
        <v>36372</v>
      </c>
      <c r="LE57" s="1">
        <v>0.6</v>
      </c>
      <c r="LF57" t="s">
        <v>302</v>
      </c>
      <c r="LG57" t="s">
        <v>302</v>
      </c>
      <c r="LN57" s="1"/>
      <c r="LO57" s="1"/>
      <c r="LX57" s="1"/>
      <c r="LY57" s="1"/>
      <c r="MH57" s="1"/>
      <c r="MI57" s="1"/>
      <c r="MR57" s="1"/>
      <c r="MS57" s="1"/>
      <c r="MW57" s="1"/>
      <c r="NC57" s="1"/>
      <c r="NG57" s="1"/>
      <c r="NM57" s="1"/>
      <c r="NQ57" s="1"/>
      <c r="NW57" s="1"/>
      <c r="OA57" s="1"/>
      <c r="OB57" s="1"/>
      <c r="OK57" s="1"/>
      <c r="OL57" s="1"/>
      <c r="OU57" s="1"/>
      <c r="PE57" s="1"/>
      <c r="PO57" s="1"/>
      <c r="PY57" s="1"/>
      <c r="QI57" s="1"/>
    </row>
    <row r="58" spans="1:451" x14ac:dyDescent="0.25">
      <c r="A58" s="1">
        <v>36403</v>
      </c>
      <c r="B58">
        <v>4.2</v>
      </c>
      <c r="C58">
        <v>19990903</v>
      </c>
      <c r="D58">
        <v>4.2</v>
      </c>
      <c r="F58" s="1">
        <v>36403</v>
      </c>
      <c r="G58">
        <v>54.8</v>
      </c>
      <c r="H58">
        <v>19990831</v>
      </c>
      <c r="I58">
        <v>54.2</v>
      </c>
      <c r="K58" s="1">
        <v>36403</v>
      </c>
      <c r="L58">
        <v>136.05000000000001</v>
      </c>
      <c r="M58">
        <v>19990831</v>
      </c>
      <c r="N58">
        <v>135.80000000000001</v>
      </c>
      <c r="U58" s="1">
        <v>36403</v>
      </c>
      <c r="V58">
        <v>0.2</v>
      </c>
      <c r="W58">
        <v>19991005</v>
      </c>
      <c r="X58">
        <v>-0.1</v>
      </c>
      <c r="Z58" s="1">
        <v>36403</v>
      </c>
      <c r="AA58">
        <v>54.8</v>
      </c>
      <c r="AB58">
        <v>19990831</v>
      </c>
      <c r="AC58">
        <v>54.2</v>
      </c>
      <c r="AE58" s="1">
        <v>36403</v>
      </c>
      <c r="AF58">
        <v>136.05000000000001</v>
      </c>
      <c r="AG58">
        <v>19990831</v>
      </c>
      <c r="AH58">
        <v>135.80000000000001</v>
      </c>
      <c r="AO58" s="1">
        <v>36403</v>
      </c>
      <c r="AP58">
        <v>0.2</v>
      </c>
      <c r="AQ58">
        <v>19991005</v>
      </c>
      <c r="AR58">
        <v>-0.1</v>
      </c>
      <c r="AT58" s="1">
        <v>36403</v>
      </c>
      <c r="AU58">
        <v>0.4</v>
      </c>
      <c r="AV58">
        <v>19990916</v>
      </c>
      <c r="AW58">
        <v>0.3</v>
      </c>
      <c r="AY58" s="1">
        <v>41851</v>
      </c>
      <c r="AZ58">
        <v>0.4</v>
      </c>
      <c r="BA58">
        <v>20140815</v>
      </c>
      <c r="BB58">
        <v>0.1</v>
      </c>
      <c r="BD58" s="1">
        <v>36403</v>
      </c>
      <c r="BE58">
        <v>0.2</v>
      </c>
      <c r="BF58">
        <v>19990915</v>
      </c>
      <c r="BG58">
        <v>0.3</v>
      </c>
      <c r="BI58" s="1">
        <v>36403</v>
      </c>
      <c r="BJ58">
        <v>1.1000000000000001</v>
      </c>
      <c r="BK58" t="s">
        <v>302</v>
      </c>
      <c r="BL58" t="s">
        <v>302</v>
      </c>
      <c r="BN58" s="1">
        <v>36403</v>
      </c>
      <c r="BO58">
        <v>104.5</v>
      </c>
      <c r="BP58">
        <v>19990827</v>
      </c>
      <c r="BQ58">
        <v>104.5</v>
      </c>
      <c r="BS58" s="1">
        <v>38776</v>
      </c>
      <c r="BT58">
        <v>20.89</v>
      </c>
      <c r="BU58">
        <v>20060215</v>
      </c>
      <c r="BV58">
        <v>20.309999999999999</v>
      </c>
      <c r="BX58" s="1">
        <v>37315</v>
      </c>
      <c r="BY58">
        <v>52.7</v>
      </c>
      <c r="BZ58" t="s">
        <v>302</v>
      </c>
      <c r="CA58" t="s">
        <v>302</v>
      </c>
      <c r="CC58" s="1"/>
      <c r="CM58" s="1">
        <v>39844</v>
      </c>
      <c r="CN58">
        <v>-53.8</v>
      </c>
      <c r="CO58">
        <v>20090126</v>
      </c>
      <c r="CP58">
        <v>-50.5</v>
      </c>
      <c r="CR58" s="1">
        <v>36403</v>
      </c>
      <c r="CS58">
        <v>60.6</v>
      </c>
      <c r="CT58" t="s">
        <v>302</v>
      </c>
      <c r="CU58" t="s">
        <v>302</v>
      </c>
      <c r="CW58" s="1">
        <v>36403</v>
      </c>
      <c r="CX58">
        <v>4</v>
      </c>
      <c r="CY58" t="s">
        <v>302</v>
      </c>
      <c r="CZ58" t="s">
        <v>302</v>
      </c>
      <c r="DB58" s="1">
        <v>36403</v>
      </c>
      <c r="DC58">
        <v>13.8</v>
      </c>
      <c r="DD58">
        <v>19990819</v>
      </c>
      <c r="DE58">
        <v>12</v>
      </c>
      <c r="DG58" s="1">
        <v>39813</v>
      </c>
      <c r="DH58">
        <v>0.4</v>
      </c>
      <c r="DI58">
        <v>20090326</v>
      </c>
      <c r="DJ58">
        <v>0.9</v>
      </c>
      <c r="DL58" s="1">
        <v>36403</v>
      </c>
      <c r="DM58">
        <v>58.4</v>
      </c>
      <c r="DN58">
        <v>19990831</v>
      </c>
      <c r="DO58">
        <v>56.1</v>
      </c>
      <c r="DQ58" s="1">
        <v>42004</v>
      </c>
      <c r="DR58">
        <v>0.2</v>
      </c>
      <c r="DS58">
        <v>20150115</v>
      </c>
      <c r="DT58">
        <v>0.3</v>
      </c>
      <c r="DV58" s="1">
        <v>42185</v>
      </c>
      <c r="DW58">
        <v>-0.5</v>
      </c>
      <c r="DX58">
        <v>20150715</v>
      </c>
      <c r="DY58">
        <v>-0.7</v>
      </c>
      <c r="EA58" s="1">
        <v>42185</v>
      </c>
      <c r="EB58">
        <v>1.1000000000000001</v>
      </c>
      <c r="EC58">
        <v>20150715</v>
      </c>
      <c r="ED58">
        <v>0.8</v>
      </c>
      <c r="EF58" s="1">
        <v>35085</v>
      </c>
      <c r="EG58">
        <v>40</v>
      </c>
      <c r="EH58" t="s">
        <v>302</v>
      </c>
      <c r="EI58" t="s">
        <v>302</v>
      </c>
      <c r="EK58" s="1">
        <v>36403</v>
      </c>
      <c r="EL58">
        <v>0.42580000000000001</v>
      </c>
      <c r="EM58" t="s">
        <v>302</v>
      </c>
      <c r="EN58" t="s">
        <v>302</v>
      </c>
      <c r="EP58" s="1">
        <v>36403</v>
      </c>
      <c r="EQ58">
        <v>0.04</v>
      </c>
      <c r="ER58" t="s">
        <v>302</v>
      </c>
      <c r="ES58" t="s">
        <v>302</v>
      </c>
      <c r="EU58" s="1">
        <v>37711</v>
      </c>
      <c r="EV58">
        <v>28.5</v>
      </c>
      <c r="EW58" t="s">
        <v>302</v>
      </c>
      <c r="EX58" t="s">
        <v>302</v>
      </c>
      <c r="EZ58" s="1">
        <v>37772</v>
      </c>
      <c r="FA58">
        <v>55</v>
      </c>
      <c r="FB58" t="s">
        <v>302</v>
      </c>
      <c r="FC58" t="s">
        <v>302</v>
      </c>
      <c r="FE58" s="1">
        <v>40512</v>
      </c>
      <c r="FF58">
        <v>0</v>
      </c>
      <c r="FG58">
        <v>20101203</v>
      </c>
      <c r="FH58">
        <v>0</v>
      </c>
      <c r="FJ58" s="1">
        <v>40847</v>
      </c>
      <c r="FK58">
        <v>2.1</v>
      </c>
      <c r="FL58">
        <v>20111104</v>
      </c>
      <c r="FM58">
        <v>1.8</v>
      </c>
      <c r="FO58" s="1"/>
      <c r="FT58" s="1">
        <v>38776</v>
      </c>
      <c r="FU58">
        <v>12</v>
      </c>
      <c r="FV58" t="s">
        <v>302</v>
      </c>
      <c r="FW58" t="s">
        <v>302</v>
      </c>
      <c r="FY58" s="1">
        <v>36403</v>
      </c>
      <c r="FZ58">
        <v>63.7</v>
      </c>
      <c r="GA58" t="s">
        <v>302</v>
      </c>
      <c r="GB58" t="s">
        <v>302</v>
      </c>
      <c r="GD58" s="1">
        <v>36403</v>
      </c>
      <c r="GE58">
        <v>0.59</v>
      </c>
      <c r="GF58" t="s">
        <v>302</v>
      </c>
      <c r="GG58" t="s">
        <v>302</v>
      </c>
      <c r="GI58" s="1">
        <v>38595</v>
      </c>
      <c r="GJ58">
        <v>243.1</v>
      </c>
      <c r="GK58" t="s">
        <v>302</v>
      </c>
      <c r="GL58" t="s">
        <v>302</v>
      </c>
      <c r="GN58" s="1">
        <v>36403</v>
      </c>
      <c r="GO58">
        <v>60.6</v>
      </c>
      <c r="GP58" t="s">
        <v>302</v>
      </c>
      <c r="GQ58" t="s">
        <v>302</v>
      </c>
      <c r="GX58" s="1">
        <v>36403</v>
      </c>
      <c r="GY58">
        <v>0.6</v>
      </c>
      <c r="GZ58">
        <v>19991006</v>
      </c>
      <c r="HA58">
        <v>1.3</v>
      </c>
      <c r="HC58" s="1">
        <v>36403</v>
      </c>
      <c r="HD58">
        <v>-0.6</v>
      </c>
      <c r="HE58" t="s">
        <v>302</v>
      </c>
      <c r="HF58" t="s">
        <v>302</v>
      </c>
      <c r="HH58" s="1">
        <v>36403</v>
      </c>
      <c r="HI58" s="1">
        <v>0.2</v>
      </c>
      <c r="HJ58">
        <v>19990929</v>
      </c>
      <c r="HK58">
        <v>0.9</v>
      </c>
      <c r="HM58" s="1">
        <v>36403</v>
      </c>
      <c r="HN58">
        <v>-0.1</v>
      </c>
      <c r="HO58" t="s">
        <v>302</v>
      </c>
      <c r="HP58" t="s">
        <v>302</v>
      </c>
      <c r="HR58" s="1">
        <v>36403</v>
      </c>
      <c r="HS58" s="1">
        <v>0.2</v>
      </c>
      <c r="HT58">
        <v>19991008</v>
      </c>
      <c r="HU58">
        <v>0.3</v>
      </c>
      <c r="HW58" s="1">
        <v>36403</v>
      </c>
      <c r="HX58">
        <v>17.2</v>
      </c>
      <c r="HY58" t="s">
        <v>302</v>
      </c>
      <c r="HZ58" t="s">
        <v>302</v>
      </c>
      <c r="IB58" s="1">
        <v>36403</v>
      </c>
      <c r="IC58" s="1">
        <v>14.7</v>
      </c>
      <c r="ID58">
        <v>19990902</v>
      </c>
      <c r="IE58">
        <v>15.4</v>
      </c>
      <c r="IG58" s="1">
        <v>36403</v>
      </c>
      <c r="IH58">
        <v>-0.7</v>
      </c>
      <c r="II58" t="s">
        <v>302</v>
      </c>
      <c r="IJ58" t="s">
        <v>302</v>
      </c>
      <c r="IL58" s="1">
        <v>36403</v>
      </c>
      <c r="IM58" s="1">
        <v>1648</v>
      </c>
      <c r="IN58">
        <v>19990917</v>
      </c>
      <c r="IO58">
        <v>1676</v>
      </c>
      <c r="IQ58" s="1">
        <v>36403</v>
      </c>
      <c r="IR58">
        <v>0.2</v>
      </c>
      <c r="IS58">
        <v>19991015</v>
      </c>
      <c r="IT58">
        <v>0.3</v>
      </c>
      <c r="IV58" s="1">
        <v>37864</v>
      </c>
      <c r="IW58">
        <v>6.52</v>
      </c>
      <c r="IX58" t="s">
        <v>302</v>
      </c>
      <c r="IY58" t="s">
        <v>302</v>
      </c>
      <c r="JA58" s="1">
        <v>36403</v>
      </c>
      <c r="JB58">
        <v>893</v>
      </c>
      <c r="JC58">
        <v>19990930</v>
      </c>
      <c r="JD58">
        <v>983</v>
      </c>
      <c r="JF58" s="1">
        <v>36403</v>
      </c>
      <c r="JG58">
        <v>1648</v>
      </c>
      <c r="JH58">
        <v>19990917</v>
      </c>
      <c r="JI58">
        <v>1676</v>
      </c>
      <c r="JP58" s="1">
        <v>35090</v>
      </c>
      <c r="JQ58">
        <v>13.8</v>
      </c>
      <c r="JR58" t="s">
        <v>302</v>
      </c>
      <c r="JS58" t="s">
        <v>302</v>
      </c>
      <c r="JU58" s="1">
        <v>38625</v>
      </c>
      <c r="JV58">
        <v>-0.63</v>
      </c>
      <c r="JW58">
        <v>20051103</v>
      </c>
      <c r="JX58">
        <v>-0.3</v>
      </c>
      <c r="JZ58" s="1">
        <v>38595</v>
      </c>
      <c r="KA58" s="1">
        <v>15.16</v>
      </c>
      <c r="KB58" t="s">
        <v>302</v>
      </c>
      <c r="KC58" t="s">
        <v>302</v>
      </c>
      <c r="KE58" s="1">
        <v>38230</v>
      </c>
      <c r="KF58">
        <v>169.31</v>
      </c>
      <c r="KG58" t="s">
        <v>302</v>
      </c>
      <c r="KH58" t="s">
        <v>302</v>
      </c>
      <c r="KJ58" s="1">
        <v>37894</v>
      </c>
      <c r="KK58" s="1">
        <v>0.92</v>
      </c>
      <c r="KL58" t="s">
        <v>302</v>
      </c>
      <c r="KM58" t="s">
        <v>302</v>
      </c>
      <c r="KO58" s="1">
        <v>36403</v>
      </c>
      <c r="KP58">
        <v>10.849</v>
      </c>
      <c r="KQ58">
        <v>19991007</v>
      </c>
      <c r="KR58">
        <v>10.8</v>
      </c>
      <c r="KT58" s="1">
        <v>38960</v>
      </c>
      <c r="KU58" s="1">
        <v>53.1</v>
      </c>
      <c r="KV58" t="s">
        <v>302</v>
      </c>
      <c r="KW58" t="s">
        <v>302</v>
      </c>
      <c r="LD58" s="1">
        <v>36403</v>
      </c>
      <c r="LE58" s="1">
        <v>0.6</v>
      </c>
      <c r="LF58" t="s">
        <v>302</v>
      </c>
      <c r="LG58" t="s">
        <v>302</v>
      </c>
      <c r="LN58" s="1"/>
      <c r="LO58" s="1"/>
      <c r="LX58" s="1"/>
      <c r="LY58" s="1"/>
      <c r="MH58" s="1"/>
      <c r="MI58" s="1"/>
      <c r="MR58" s="1"/>
      <c r="MS58" s="1"/>
      <c r="MW58" s="1"/>
      <c r="NC58" s="1"/>
      <c r="NG58" s="1"/>
      <c r="NM58" s="1"/>
      <c r="NQ58" s="1"/>
      <c r="NW58" s="1"/>
      <c r="OA58" s="1"/>
      <c r="OB58" s="1"/>
      <c r="OK58" s="1"/>
      <c r="OL58" s="1"/>
      <c r="OU58" s="1"/>
      <c r="PE58" s="1"/>
      <c r="PO58" s="1"/>
      <c r="PY58" s="1"/>
      <c r="QI58" s="1"/>
    </row>
    <row r="59" spans="1:451" x14ac:dyDescent="0.25">
      <c r="A59" s="1">
        <v>36433</v>
      </c>
      <c r="B59">
        <v>4.2</v>
      </c>
      <c r="C59">
        <v>19991008</v>
      </c>
      <c r="D59">
        <v>4.2</v>
      </c>
      <c r="F59" s="1">
        <v>36433</v>
      </c>
      <c r="G59">
        <v>57</v>
      </c>
      <c r="H59">
        <v>19991001</v>
      </c>
      <c r="I59">
        <v>57.8</v>
      </c>
      <c r="K59" s="1">
        <v>36433</v>
      </c>
      <c r="L59">
        <v>134.21</v>
      </c>
      <c r="M59">
        <v>19990928</v>
      </c>
      <c r="N59">
        <v>134.19999999999999</v>
      </c>
      <c r="U59" s="1">
        <v>36433</v>
      </c>
      <c r="V59">
        <v>0</v>
      </c>
      <c r="W59">
        <v>19991103</v>
      </c>
      <c r="X59">
        <v>-0.1</v>
      </c>
      <c r="Z59" s="1">
        <v>36433</v>
      </c>
      <c r="AA59">
        <v>57</v>
      </c>
      <c r="AB59">
        <v>19991001</v>
      </c>
      <c r="AC59">
        <v>57.8</v>
      </c>
      <c r="AE59" s="1">
        <v>36433</v>
      </c>
      <c r="AF59">
        <v>134.21</v>
      </c>
      <c r="AG59">
        <v>19990928</v>
      </c>
      <c r="AH59">
        <v>134.19999999999999</v>
      </c>
      <c r="AO59" s="1">
        <v>36433</v>
      </c>
      <c r="AP59">
        <v>0</v>
      </c>
      <c r="AQ59">
        <v>19991103</v>
      </c>
      <c r="AR59">
        <v>-0.1</v>
      </c>
      <c r="AT59" s="1">
        <v>36433</v>
      </c>
      <c r="AU59">
        <v>-0.38</v>
      </c>
      <c r="AV59">
        <v>19991015</v>
      </c>
      <c r="AW59">
        <v>-0.3</v>
      </c>
      <c r="AY59" s="1">
        <v>41882</v>
      </c>
      <c r="AZ59">
        <v>-0.1</v>
      </c>
      <c r="BA59">
        <v>20140916</v>
      </c>
      <c r="BB59">
        <v>0</v>
      </c>
      <c r="BD59" s="1">
        <v>36433</v>
      </c>
      <c r="BE59">
        <v>0.4</v>
      </c>
      <c r="BF59">
        <v>19991019</v>
      </c>
      <c r="BG59">
        <v>0.4</v>
      </c>
      <c r="BI59" s="1">
        <v>36433</v>
      </c>
      <c r="BJ59">
        <v>0.4</v>
      </c>
      <c r="BK59" t="s">
        <v>302</v>
      </c>
      <c r="BL59" t="s">
        <v>302</v>
      </c>
      <c r="BN59" s="1">
        <v>36433</v>
      </c>
      <c r="BO59">
        <v>107.2</v>
      </c>
      <c r="BP59">
        <v>19991001</v>
      </c>
      <c r="BQ59">
        <v>107.2</v>
      </c>
      <c r="BS59" s="1">
        <v>38807</v>
      </c>
      <c r="BT59">
        <v>33.19</v>
      </c>
      <c r="BU59">
        <v>20060315</v>
      </c>
      <c r="BV59">
        <v>31.16</v>
      </c>
      <c r="BX59" s="1">
        <v>37346</v>
      </c>
      <c r="BY59">
        <v>52.8</v>
      </c>
      <c r="BZ59" t="s">
        <v>302</v>
      </c>
      <c r="CA59" t="s">
        <v>302</v>
      </c>
      <c r="CC59" s="1"/>
      <c r="CM59" s="1">
        <v>39872</v>
      </c>
      <c r="CN59">
        <v>-59.5</v>
      </c>
      <c r="CO59">
        <v>20090223</v>
      </c>
      <c r="CP59">
        <v>-57.3</v>
      </c>
      <c r="CR59" s="1">
        <v>36433</v>
      </c>
      <c r="CS59">
        <v>65.8</v>
      </c>
      <c r="CT59" t="s">
        <v>302</v>
      </c>
      <c r="CU59" t="s">
        <v>302</v>
      </c>
      <c r="CW59" s="1">
        <v>36433</v>
      </c>
      <c r="CX59">
        <v>6</v>
      </c>
      <c r="CY59" t="s">
        <v>302</v>
      </c>
      <c r="CZ59" t="s">
        <v>302</v>
      </c>
      <c r="DB59" s="1">
        <v>36433</v>
      </c>
      <c r="DC59">
        <v>13.9</v>
      </c>
      <c r="DD59">
        <v>19990916</v>
      </c>
      <c r="DE59">
        <v>17.600000000000001</v>
      </c>
      <c r="DG59" s="1">
        <v>39903</v>
      </c>
      <c r="DH59">
        <v>0.5</v>
      </c>
      <c r="DI59">
        <v>20090625</v>
      </c>
      <c r="DJ59">
        <v>1.6</v>
      </c>
      <c r="DL59" s="1">
        <v>36433</v>
      </c>
      <c r="DM59">
        <v>52.2</v>
      </c>
      <c r="DN59">
        <v>19990930</v>
      </c>
      <c r="DO59">
        <v>53.8</v>
      </c>
      <c r="DQ59" s="1">
        <v>42035</v>
      </c>
      <c r="DR59">
        <v>0</v>
      </c>
      <c r="DS59">
        <v>20150218</v>
      </c>
      <c r="DT59">
        <v>-0.1</v>
      </c>
      <c r="DV59" s="1">
        <v>42216</v>
      </c>
      <c r="DW59">
        <v>-0.7</v>
      </c>
      <c r="DX59">
        <v>20150814</v>
      </c>
      <c r="DY59">
        <v>-0.8</v>
      </c>
      <c r="EA59" s="1">
        <v>42216</v>
      </c>
      <c r="EB59">
        <v>0.8</v>
      </c>
      <c r="EC59">
        <v>20150814</v>
      </c>
      <c r="ED59">
        <v>0.6</v>
      </c>
      <c r="EF59" s="1">
        <v>35092</v>
      </c>
      <c r="EG59">
        <v>42</v>
      </c>
      <c r="EH59" t="s">
        <v>302</v>
      </c>
      <c r="EI59" t="s">
        <v>302</v>
      </c>
      <c r="EK59" s="1">
        <v>36433</v>
      </c>
      <c r="EL59">
        <v>-0.25879999999999997</v>
      </c>
      <c r="EM59" t="s">
        <v>302</v>
      </c>
      <c r="EN59" t="s">
        <v>302</v>
      </c>
      <c r="EP59" s="1">
        <v>36433</v>
      </c>
      <c r="EQ59">
        <v>0.25</v>
      </c>
      <c r="ER59" t="s">
        <v>302</v>
      </c>
      <c r="ES59" t="s">
        <v>302</v>
      </c>
      <c r="EU59" s="1">
        <v>37741</v>
      </c>
      <c r="EV59">
        <v>41.5</v>
      </c>
      <c r="EW59" t="s">
        <v>302</v>
      </c>
      <c r="EX59" t="s">
        <v>302</v>
      </c>
      <c r="EZ59" s="1">
        <v>37802</v>
      </c>
      <c r="FA59">
        <v>48</v>
      </c>
      <c r="FB59" t="s">
        <v>302</v>
      </c>
      <c r="FC59" t="s">
        <v>302</v>
      </c>
      <c r="FE59" s="1">
        <v>40543</v>
      </c>
      <c r="FF59">
        <v>0.1</v>
      </c>
      <c r="FG59">
        <v>20110107</v>
      </c>
      <c r="FH59">
        <v>0.1</v>
      </c>
      <c r="FJ59" s="1">
        <v>40877</v>
      </c>
      <c r="FK59">
        <v>2</v>
      </c>
      <c r="FL59">
        <v>20111202</v>
      </c>
      <c r="FM59">
        <v>1.8</v>
      </c>
      <c r="FO59" s="1"/>
      <c r="FT59" s="1">
        <v>38807</v>
      </c>
      <c r="FU59">
        <v>17</v>
      </c>
      <c r="FV59" t="s">
        <v>302</v>
      </c>
      <c r="FW59" t="s">
        <v>302</v>
      </c>
      <c r="FY59" s="1">
        <v>36433</v>
      </c>
      <c r="FZ59">
        <v>62.1</v>
      </c>
      <c r="GA59" t="s">
        <v>302</v>
      </c>
      <c r="GB59" t="s">
        <v>302</v>
      </c>
      <c r="GD59" s="1">
        <v>36433</v>
      </c>
      <c r="GE59">
        <v>1.19</v>
      </c>
      <c r="GF59" t="s">
        <v>302</v>
      </c>
      <c r="GG59" t="s">
        <v>302</v>
      </c>
      <c r="GI59" s="1">
        <v>38625</v>
      </c>
      <c r="GJ59">
        <v>206.6</v>
      </c>
      <c r="GK59" t="s">
        <v>302</v>
      </c>
      <c r="GL59" t="s">
        <v>302</v>
      </c>
      <c r="GN59" s="1">
        <v>36433</v>
      </c>
      <c r="GO59">
        <v>65.8</v>
      </c>
      <c r="GP59" t="s">
        <v>302</v>
      </c>
      <c r="GQ59" t="s">
        <v>302</v>
      </c>
      <c r="GX59" s="1">
        <v>36433</v>
      </c>
      <c r="GY59">
        <v>0.3</v>
      </c>
      <c r="GZ59">
        <v>19991103</v>
      </c>
      <c r="HA59">
        <v>-0.9</v>
      </c>
      <c r="HC59" s="1">
        <v>36433</v>
      </c>
      <c r="HD59">
        <v>2.4</v>
      </c>
      <c r="HE59" t="s">
        <v>302</v>
      </c>
      <c r="HF59" t="s">
        <v>302</v>
      </c>
      <c r="HH59" s="1">
        <v>36433</v>
      </c>
      <c r="HI59" s="1">
        <v>-0.3</v>
      </c>
      <c r="HJ59">
        <v>19991027</v>
      </c>
      <c r="HK59">
        <v>-1.3</v>
      </c>
      <c r="HM59" s="1">
        <v>36433</v>
      </c>
      <c r="HN59">
        <v>1.2</v>
      </c>
      <c r="HO59" t="s">
        <v>302</v>
      </c>
      <c r="HP59" t="s">
        <v>302</v>
      </c>
      <c r="HR59" s="1">
        <v>36433</v>
      </c>
      <c r="HS59" s="1">
        <v>0.5</v>
      </c>
      <c r="HT59">
        <v>19991109</v>
      </c>
      <c r="HU59">
        <v>0.7</v>
      </c>
      <c r="HW59" s="1">
        <v>36433</v>
      </c>
      <c r="HX59">
        <v>17.2</v>
      </c>
      <c r="HY59" t="s">
        <v>302</v>
      </c>
      <c r="HZ59" t="s">
        <v>302</v>
      </c>
      <c r="IB59" s="1">
        <v>36433</v>
      </c>
      <c r="IC59" s="1">
        <v>14.7</v>
      </c>
      <c r="ID59">
        <v>19991004</v>
      </c>
      <c r="IE59">
        <v>14.6</v>
      </c>
      <c r="IG59" s="1">
        <v>36433</v>
      </c>
      <c r="IH59">
        <v>-7.2</v>
      </c>
      <c r="II59" t="s">
        <v>302</v>
      </c>
      <c r="IJ59" t="s">
        <v>302</v>
      </c>
      <c r="IL59" s="1">
        <v>36433</v>
      </c>
      <c r="IM59" s="1">
        <v>1635</v>
      </c>
      <c r="IN59">
        <v>19991019</v>
      </c>
      <c r="IO59">
        <v>1618</v>
      </c>
      <c r="IQ59" s="1">
        <v>36433</v>
      </c>
      <c r="IR59">
        <v>0.6</v>
      </c>
      <c r="IS59">
        <v>19991115</v>
      </c>
      <c r="IT59">
        <v>0.4</v>
      </c>
      <c r="IV59" s="1">
        <v>37894</v>
      </c>
      <c r="IW59">
        <v>6.58</v>
      </c>
      <c r="IX59" t="s">
        <v>302</v>
      </c>
      <c r="IY59" t="s">
        <v>302</v>
      </c>
      <c r="JA59" s="1">
        <v>36433</v>
      </c>
      <c r="JB59">
        <v>826</v>
      </c>
      <c r="JC59">
        <v>19991029</v>
      </c>
      <c r="JD59">
        <v>811</v>
      </c>
      <c r="JF59" s="1">
        <v>36433</v>
      </c>
      <c r="JG59">
        <v>1635</v>
      </c>
      <c r="JH59">
        <v>19991019</v>
      </c>
      <c r="JI59">
        <v>1618</v>
      </c>
      <c r="JP59" s="1">
        <v>35097</v>
      </c>
      <c r="JQ59">
        <v>-10.3</v>
      </c>
      <c r="JR59" t="s">
        <v>302</v>
      </c>
      <c r="JS59" t="s">
        <v>302</v>
      </c>
      <c r="JU59" s="1">
        <v>38656</v>
      </c>
      <c r="JV59">
        <v>-1.99</v>
      </c>
      <c r="JW59">
        <v>20051206</v>
      </c>
      <c r="JX59">
        <v>-3.2</v>
      </c>
      <c r="JZ59" s="1">
        <v>38625</v>
      </c>
      <c r="KA59" s="1">
        <v>15.44</v>
      </c>
      <c r="KB59" t="s">
        <v>302</v>
      </c>
      <c r="KC59" t="s">
        <v>302</v>
      </c>
      <c r="KE59" s="1">
        <v>38260</v>
      </c>
      <c r="KF59">
        <v>170.96</v>
      </c>
      <c r="KG59" t="s">
        <v>302</v>
      </c>
      <c r="KH59" t="s">
        <v>302</v>
      </c>
      <c r="KJ59" s="1">
        <v>37925</v>
      </c>
      <c r="KK59" s="1">
        <v>-2.89</v>
      </c>
      <c r="KL59" t="s">
        <v>302</v>
      </c>
      <c r="KM59" t="s">
        <v>302</v>
      </c>
      <c r="KO59" s="1">
        <v>36433</v>
      </c>
      <c r="KP59">
        <v>7.8330000000000002</v>
      </c>
      <c r="KQ59">
        <v>19991105</v>
      </c>
      <c r="KR59">
        <v>5.9</v>
      </c>
      <c r="KT59" s="1">
        <v>38990</v>
      </c>
      <c r="KU59" s="1">
        <v>55.5</v>
      </c>
      <c r="KV59" t="s">
        <v>302</v>
      </c>
      <c r="KW59" t="s">
        <v>302</v>
      </c>
      <c r="LD59" s="1">
        <v>36433</v>
      </c>
      <c r="LE59" s="1">
        <v>0.3</v>
      </c>
      <c r="LF59" t="s">
        <v>302</v>
      </c>
      <c r="LG59" t="s">
        <v>302</v>
      </c>
      <c r="LN59" s="1"/>
      <c r="LO59" s="1"/>
      <c r="LX59" s="1"/>
      <c r="LY59" s="1"/>
      <c r="MH59" s="1"/>
      <c r="MI59" s="1"/>
      <c r="MR59" s="1"/>
      <c r="MS59" s="1"/>
      <c r="MW59" s="1"/>
      <c r="NC59" s="1"/>
      <c r="NG59" s="1"/>
      <c r="NM59" s="1"/>
      <c r="NQ59" s="1"/>
      <c r="NW59" s="1"/>
      <c r="OA59" s="1"/>
      <c r="OB59" s="1"/>
      <c r="OK59" s="1"/>
      <c r="OL59" s="1"/>
      <c r="OU59" s="1"/>
      <c r="PE59" s="1"/>
      <c r="PO59" s="1"/>
      <c r="PY59" s="1"/>
      <c r="QI59" s="1"/>
    </row>
    <row r="60" spans="1:451" x14ac:dyDescent="0.25">
      <c r="A60" s="1">
        <v>36464</v>
      </c>
      <c r="B60">
        <v>4.0999999999999996</v>
      </c>
      <c r="C60">
        <v>19991105</v>
      </c>
      <c r="D60">
        <v>4.0999999999999996</v>
      </c>
      <c r="F60" s="1">
        <v>36464</v>
      </c>
      <c r="G60">
        <v>57.2</v>
      </c>
      <c r="H60">
        <v>19991101</v>
      </c>
      <c r="I60">
        <v>56.6</v>
      </c>
      <c r="K60" s="1">
        <v>36464</v>
      </c>
      <c r="L60">
        <v>130.44999999999999</v>
      </c>
      <c r="M60">
        <v>19991026</v>
      </c>
      <c r="N60">
        <v>130.1</v>
      </c>
      <c r="U60" s="1">
        <v>36464</v>
      </c>
      <c r="V60">
        <v>0.4</v>
      </c>
      <c r="W60">
        <v>19991201</v>
      </c>
      <c r="X60">
        <v>0</v>
      </c>
      <c r="Z60" s="1">
        <v>36464</v>
      </c>
      <c r="AA60">
        <v>57.2</v>
      </c>
      <c r="AB60">
        <v>19991101</v>
      </c>
      <c r="AC60">
        <v>56.6</v>
      </c>
      <c r="AE60" s="1">
        <v>36464</v>
      </c>
      <c r="AF60">
        <v>130.44999999999999</v>
      </c>
      <c r="AG60">
        <v>19991026</v>
      </c>
      <c r="AH60">
        <v>130.1</v>
      </c>
      <c r="AO60" s="1">
        <v>36464</v>
      </c>
      <c r="AP60">
        <v>0.4</v>
      </c>
      <c r="AQ60">
        <v>19991201</v>
      </c>
      <c r="AR60">
        <v>0</v>
      </c>
      <c r="AT60" s="1">
        <v>36464</v>
      </c>
      <c r="AU60">
        <v>1.31</v>
      </c>
      <c r="AV60">
        <v>19991116</v>
      </c>
      <c r="AW60">
        <v>0.7</v>
      </c>
      <c r="AY60" s="1">
        <v>41912</v>
      </c>
      <c r="AZ60">
        <v>-0.2</v>
      </c>
      <c r="BA60">
        <v>20141015</v>
      </c>
      <c r="BB60">
        <v>-0.1</v>
      </c>
      <c r="BD60" s="1">
        <v>36464</v>
      </c>
      <c r="BE60">
        <v>0.2</v>
      </c>
      <c r="BF60">
        <v>19991117</v>
      </c>
      <c r="BG60">
        <v>0.2</v>
      </c>
      <c r="BI60" s="1">
        <v>36464</v>
      </c>
      <c r="BJ60">
        <v>0.2</v>
      </c>
      <c r="BK60" t="s">
        <v>302</v>
      </c>
      <c r="BL60" t="s">
        <v>302</v>
      </c>
      <c r="BN60" s="1">
        <v>36464</v>
      </c>
      <c r="BO60">
        <v>103.2</v>
      </c>
      <c r="BP60">
        <v>19991029</v>
      </c>
      <c r="BQ60">
        <v>103.2</v>
      </c>
      <c r="BS60" s="1">
        <v>38837</v>
      </c>
      <c r="BT60">
        <v>18.48</v>
      </c>
      <c r="BU60">
        <v>20060417</v>
      </c>
      <c r="BV60">
        <v>15.81</v>
      </c>
      <c r="BX60" s="1">
        <v>37376</v>
      </c>
      <c r="BY60">
        <v>53.5</v>
      </c>
      <c r="BZ60" t="s">
        <v>302</v>
      </c>
      <c r="CA60" t="s">
        <v>302</v>
      </c>
      <c r="CC60" s="1"/>
      <c r="CM60" s="1">
        <v>39903</v>
      </c>
      <c r="CN60">
        <v>-55.2</v>
      </c>
      <c r="CO60">
        <v>20090330</v>
      </c>
      <c r="CP60">
        <v>-49</v>
      </c>
      <c r="CR60" s="1">
        <v>36464</v>
      </c>
      <c r="CS60">
        <v>68.8</v>
      </c>
      <c r="CT60" t="s">
        <v>302</v>
      </c>
      <c r="CU60" t="s">
        <v>302</v>
      </c>
      <c r="CW60" s="1">
        <v>36464</v>
      </c>
      <c r="CX60">
        <v>11</v>
      </c>
      <c r="CY60" t="s">
        <v>302</v>
      </c>
      <c r="CZ60" t="s">
        <v>302</v>
      </c>
      <c r="DB60" s="1">
        <v>36464</v>
      </c>
      <c r="DC60">
        <v>16</v>
      </c>
      <c r="DD60">
        <v>19991021</v>
      </c>
      <c r="DE60">
        <v>6.9</v>
      </c>
      <c r="DG60" s="1">
        <v>39994</v>
      </c>
      <c r="DH60">
        <v>2</v>
      </c>
      <c r="DI60">
        <v>20090930</v>
      </c>
      <c r="DJ60">
        <v>2</v>
      </c>
      <c r="DL60" s="1">
        <v>36464</v>
      </c>
      <c r="DM60">
        <v>58.8</v>
      </c>
      <c r="DN60">
        <v>19991029</v>
      </c>
      <c r="DO60">
        <v>58.8</v>
      </c>
      <c r="DQ60" s="1">
        <v>42063</v>
      </c>
      <c r="DR60">
        <v>-0.4</v>
      </c>
      <c r="DS60">
        <v>20150313</v>
      </c>
      <c r="DT60">
        <v>-0.5</v>
      </c>
      <c r="DV60" s="1">
        <v>42247</v>
      </c>
      <c r="DW60">
        <v>-1</v>
      </c>
      <c r="DX60">
        <v>20150911</v>
      </c>
      <c r="DY60">
        <v>-0.8</v>
      </c>
      <c r="EA60" s="1">
        <v>42247</v>
      </c>
      <c r="EB60">
        <v>0.6</v>
      </c>
      <c r="EC60">
        <v>20150911</v>
      </c>
      <c r="ED60">
        <v>0.9</v>
      </c>
      <c r="EF60" s="1">
        <v>35099</v>
      </c>
      <c r="EG60">
        <v>42</v>
      </c>
      <c r="EH60" t="s">
        <v>302</v>
      </c>
      <c r="EI60" t="s">
        <v>302</v>
      </c>
      <c r="EK60" s="1">
        <v>36464</v>
      </c>
      <c r="EL60">
        <v>1.1884000000000001</v>
      </c>
      <c r="EM60" t="s">
        <v>302</v>
      </c>
      <c r="EN60" t="s">
        <v>302</v>
      </c>
      <c r="EP60" s="1">
        <v>36464</v>
      </c>
      <c r="EQ60">
        <v>0.16</v>
      </c>
      <c r="ER60" t="s">
        <v>302</v>
      </c>
      <c r="ES60" t="s">
        <v>302</v>
      </c>
      <c r="EU60" s="1">
        <v>37772</v>
      </c>
      <c r="EV60">
        <v>42.5</v>
      </c>
      <c r="EW60" t="s">
        <v>302</v>
      </c>
      <c r="EX60" t="s">
        <v>302</v>
      </c>
      <c r="EZ60" s="1">
        <v>37833</v>
      </c>
      <c r="FA60">
        <v>58</v>
      </c>
      <c r="FB60" t="s">
        <v>302</v>
      </c>
      <c r="FC60" t="s">
        <v>302</v>
      </c>
      <c r="FE60" s="1">
        <v>40574</v>
      </c>
      <c r="FF60">
        <v>0.4</v>
      </c>
      <c r="FG60">
        <v>20110204</v>
      </c>
      <c r="FH60">
        <v>0.4</v>
      </c>
      <c r="FJ60" s="1">
        <v>40908</v>
      </c>
      <c r="FK60">
        <v>2.1</v>
      </c>
      <c r="FL60">
        <v>20120106</v>
      </c>
      <c r="FM60">
        <v>2.1</v>
      </c>
      <c r="FO60" s="1"/>
      <c r="FT60" s="1">
        <v>38837</v>
      </c>
      <c r="FU60">
        <v>15</v>
      </c>
      <c r="FV60" t="s">
        <v>302</v>
      </c>
      <c r="FW60" t="s">
        <v>302</v>
      </c>
      <c r="FY60" s="1">
        <v>36464</v>
      </c>
      <c r="FZ60">
        <v>60.1</v>
      </c>
      <c r="GA60" t="s">
        <v>302</v>
      </c>
      <c r="GB60" t="s">
        <v>302</v>
      </c>
      <c r="GD60" s="1">
        <v>36464</v>
      </c>
      <c r="GE60">
        <v>-4.4999999999999998E-2</v>
      </c>
      <c r="GF60" t="s">
        <v>302</v>
      </c>
      <c r="GG60" t="s">
        <v>302</v>
      </c>
      <c r="GI60" s="1">
        <v>38656</v>
      </c>
      <c r="GJ60">
        <v>151</v>
      </c>
      <c r="GK60" t="s">
        <v>302</v>
      </c>
      <c r="GL60" t="s">
        <v>302</v>
      </c>
      <c r="GN60" s="1">
        <v>36464</v>
      </c>
      <c r="GO60">
        <v>68.8</v>
      </c>
      <c r="GP60" t="s">
        <v>302</v>
      </c>
      <c r="GQ60" t="s">
        <v>302</v>
      </c>
      <c r="GX60" s="1">
        <v>36464</v>
      </c>
      <c r="GY60">
        <v>2.4</v>
      </c>
      <c r="GZ60">
        <v>19991203</v>
      </c>
      <c r="HA60">
        <v>-0.2</v>
      </c>
      <c r="HC60" s="1">
        <v>36464</v>
      </c>
      <c r="HD60">
        <v>-2.8</v>
      </c>
      <c r="HE60" t="s">
        <v>302</v>
      </c>
      <c r="HF60" t="s">
        <v>302</v>
      </c>
      <c r="HH60" s="1">
        <v>36464</v>
      </c>
      <c r="HI60" s="1">
        <v>3</v>
      </c>
      <c r="HJ60">
        <v>19991123</v>
      </c>
      <c r="HK60">
        <v>-1.3</v>
      </c>
      <c r="HM60" s="1">
        <v>36464</v>
      </c>
      <c r="HN60">
        <v>1.1000000000000001</v>
      </c>
      <c r="HO60" t="s">
        <v>302</v>
      </c>
      <c r="HP60" t="s">
        <v>302</v>
      </c>
      <c r="HR60" s="1">
        <v>36464</v>
      </c>
      <c r="HS60" s="1">
        <v>1.1000000000000001</v>
      </c>
      <c r="HT60">
        <v>19991209</v>
      </c>
      <c r="HU60">
        <v>0.3</v>
      </c>
      <c r="HW60" s="1">
        <v>36464</v>
      </c>
      <c r="HX60">
        <v>17.2</v>
      </c>
      <c r="HY60" t="s">
        <v>302</v>
      </c>
      <c r="HZ60" t="s">
        <v>302</v>
      </c>
      <c r="IB60" s="1">
        <v>36464</v>
      </c>
      <c r="IC60" s="1">
        <v>14.3</v>
      </c>
      <c r="ID60">
        <v>19991103</v>
      </c>
      <c r="IE60">
        <v>13.8</v>
      </c>
      <c r="IG60" s="1">
        <v>36464</v>
      </c>
      <c r="IH60">
        <v>6.3</v>
      </c>
      <c r="II60" t="s">
        <v>302</v>
      </c>
      <c r="IJ60" t="s">
        <v>302</v>
      </c>
      <c r="IL60" s="1">
        <v>36464</v>
      </c>
      <c r="IM60" s="1">
        <v>1608</v>
      </c>
      <c r="IN60">
        <v>19991117</v>
      </c>
      <c r="IO60">
        <v>1628</v>
      </c>
      <c r="IQ60" s="1">
        <v>36464</v>
      </c>
      <c r="IR60">
        <v>0.3</v>
      </c>
      <c r="IS60">
        <v>19991215</v>
      </c>
      <c r="IT60">
        <v>0.2</v>
      </c>
      <c r="IV60" s="1">
        <v>37925</v>
      </c>
      <c r="IW60">
        <v>6.39</v>
      </c>
      <c r="IX60" t="s">
        <v>302</v>
      </c>
      <c r="IY60" t="s">
        <v>302</v>
      </c>
      <c r="JA60" s="1">
        <v>36464</v>
      </c>
      <c r="JB60">
        <v>872</v>
      </c>
      <c r="JC60">
        <v>19991202</v>
      </c>
      <c r="JD60">
        <v>986</v>
      </c>
      <c r="JF60" s="1">
        <v>36464</v>
      </c>
      <c r="JG60">
        <v>1608</v>
      </c>
      <c r="JH60">
        <v>19991117</v>
      </c>
      <c r="JI60">
        <v>1628</v>
      </c>
      <c r="JP60" s="1">
        <v>35104</v>
      </c>
      <c r="JQ60">
        <v>0.4</v>
      </c>
      <c r="JR60" t="s">
        <v>302</v>
      </c>
      <c r="JS60" t="s">
        <v>302</v>
      </c>
      <c r="JU60" s="1">
        <v>38686</v>
      </c>
      <c r="JV60">
        <v>-1.95</v>
      </c>
      <c r="JW60">
        <v>20060105</v>
      </c>
      <c r="JX60">
        <v>-2.5</v>
      </c>
      <c r="JZ60" s="1">
        <v>38656</v>
      </c>
      <c r="KA60" s="1">
        <v>15.65</v>
      </c>
      <c r="KB60" t="s">
        <v>302</v>
      </c>
      <c r="KC60" t="s">
        <v>302</v>
      </c>
      <c r="KE60" s="1">
        <v>38291</v>
      </c>
      <c r="KF60">
        <v>172.41</v>
      </c>
      <c r="KG60" t="s">
        <v>302</v>
      </c>
      <c r="KH60" t="s">
        <v>302</v>
      </c>
      <c r="KJ60" s="1">
        <v>37955</v>
      </c>
      <c r="KK60" s="1">
        <v>-2.5</v>
      </c>
      <c r="KL60" t="s">
        <v>302</v>
      </c>
      <c r="KM60" t="s">
        <v>302</v>
      </c>
      <c r="KO60" s="1">
        <v>36464</v>
      </c>
      <c r="KP60">
        <v>6.2229999999999999</v>
      </c>
      <c r="KQ60">
        <v>19991207</v>
      </c>
      <c r="KR60">
        <v>4.2</v>
      </c>
      <c r="KT60" s="1">
        <v>39021</v>
      </c>
      <c r="KU60" s="1">
        <v>54.2</v>
      </c>
      <c r="KV60" t="s">
        <v>302</v>
      </c>
      <c r="KW60" t="s">
        <v>302</v>
      </c>
      <c r="LD60" s="1">
        <v>36464</v>
      </c>
      <c r="LE60" s="1">
        <v>0.7</v>
      </c>
      <c r="LF60" t="s">
        <v>302</v>
      </c>
      <c r="LG60" t="s">
        <v>302</v>
      </c>
      <c r="LN60" s="1"/>
      <c r="LO60" s="1"/>
      <c r="LX60" s="1"/>
      <c r="LY60" s="1"/>
      <c r="MH60" s="1"/>
      <c r="MI60" s="1"/>
      <c r="MR60" s="1"/>
      <c r="MS60" s="1"/>
      <c r="MW60" s="1"/>
      <c r="NC60" s="1"/>
      <c r="NG60" s="1"/>
      <c r="NM60" s="1"/>
      <c r="NQ60" s="1"/>
      <c r="NW60" s="1"/>
      <c r="OA60" s="1"/>
      <c r="OB60" s="1"/>
      <c r="OK60" s="1"/>
      <c r="OL60" s="1"/>
      <c r="OU60" s="1"/>
      <c r="PE60" s="1"/>
      <c r="PO60" s="1"/>
      <c r="PY60" s="1"/>
      <c r="QI60" s="1"/>
    </row>
    <row r="61" spans="1:451" x14ac:dyDescent="0.25">
      <c r="A61" s="1">
        <v>36494</v>
      </c>
      <c r="B61">
        <v>4.0999999999999996</v>
      </c>
      <c r="C61">
        <v>19991203</v>
      </c>
      <c r="D61">
        <v>4.0999999999999996</v>
      </c>
      <c r="F61" s="1">
        <v>36494</v>
      </c>
      <c r="G61">
        <v>58.1</v>
      </c>
      <c r="H61">
        <v>19991201</v>
      </c>
      <c r="I61">
        <v>56.2</v>
      </c>
      <c r="K61" s="1">
        <v>36494</v>
      </c>
      <c r="L61">
        <v>136.96</v>
      </c>
      <c r="M61">
        <v>19991130</v>
      </c>
      <c r="N61">
        <v>135.80000000000001</v>
      </c>
      <c r="U61" s="1">
        <v>36494</v>
      </c>
      <c r="V61">
        <v>0.6</v>
      </c>
      <c r="W61">
        <v>19991229</v>
      </c>
      <c r="X61">
        <v>0.3</v>
      </c>
      <c r="Z61" s="1">
        <v>36494</v>
      </c>
      <c r="AA61">
        <v>58.1</v>
      </c>
      <c r="AB61">
        <v>19991201</v>
      </c>
      <c r="AC61">
        <v>56.2</v>
      </c>
      <c r="AE61" s="1">
        <v>36494</v>
      </c>
      <c r="AF61">
        <v>136.96</v>
      </c>
      <c r="AG61">
        <v>19991130</v>
      </c>
      <c r="AH61">
        <v>135.80000000000001</v>
      </c>
      <c r="AO61" s="1">
        <v>36494</v>
      </c>
      <c r="AP61">
        <v>0.6</v>
      </c>
      <c r="AQ61">
        <v>19991229</v>
      </c>
      <c r="AR61">
        <v>0.3</v>
      </c>
      <c r="AT61" s="1">
        <v>36494</v>
      </c>
      <c r="AU61">
        <v>0.48</v>
      </c>
      <c r="AV61">
        <v>19991215</v>
      </c>
      <c r="AW61">
        <v>0.3</v>
      </c>
      <c r="AY61" s="1">
        <v>41943</v>
      </c>
      <c r="AZ61">
        <v>0.2</v>
      </c>
      <c r="BA61">
        <v>20141118</v>
      </c>
      <c r="BB61">
        <v>0.2</v>
      </c>
      <c r="BD61" s="1">
        <v>36494</v>
      </c>
      <c r="BE61">
        <v>0.2</v>
      </c>
      <c r="BF61">
        <v>19991214</v>
      </c>
      <c r="BG61">
        <v>0.1</v>
      </c>
      <c r="BI61" s="1">
        <v>36494</v>
      </c>
      <c r="BJ61">
        <v>1.2</v>
      </c>
      <c r="BK61" t="s">
        <v>302</v>
      </c>
      <c r="BL61" t="s">
        <v>302</v>
      </c>
      <c r="BN61" s="1">
        <v>36494</v>
      </c>
      <c r="BO61">
        <v>107.2</v>
      </c>
      <c r="BP61">
        <v>19991124</v>
      </c>
      <c r="BQ61">
        <v>107.2</v>
      </c>
      <c r="BS61" s="1">
        <v>38868</v>
      </c>
      <c r="BT61">
        <v>18.61</v>
      </c>
      <c r="BU61">
        <v>20060515</v>
      </c>
      <c r="BV61">
        <v>12.4</v>
      </c>
      <c r="BX61" s="1">
        <v>37407</v>
      </c>
      <c r="BY61">
        <v>54.8</v>
      </c>
      <c r="BZ61" t="s">
        <v>302</v>
      </c>
      <c r="CA61" t="s">
        <v>302</v>
      </c>
      <c r="CC61" s="1"/>
      <c r="CM61" s="1">
        <v>39933</v>
      </c>
      <c r="CN61">
        <v>-37.5</v>
      </c>
      <c r="CO61">
        <v>20090427</v>
      </c>
      <c r="CP61">
        <v>-31.6</v>
      </c>
      <c r="CR61" s="1">
        <v>36494</v>
      </c>
      <c r="CS61">
        <v>68.099999999999994</v>
      </c>
      <c r="CT61" t="s">
        <v>302</v>
      </c>
      <c r="CU61" t="s">
        <v>302</v>
      </c>
      <c r="CW61" s="1">
        <v>36494</v>
      </c>
      <c r="CX61">
        <v>17</v>
      </c>
      <c r="CY61" t="s">
        <v>302</v>
      </c>
      <c r="CZ61" t="s">
        <v>302</v>
      </c>
      <c r="DB61" s="1">
        <v>36494</v>
      </c>
      <c r="DC61">
        <v>20.9</v>
      </c>
      <c r="DD61">
        <v>19991118</v>
      </c>
      <c r="DE61">
        <v>15.8</v>
      </c>
      <c r="DG61" s="1">
        <v>40086</v>
      </c>
      <c r="DH61">
        <v>1.1000000000000001</v>
      </c>
      <c r="DI61">
        <v>20091222</v>
      </c>
      <c r="DJ61">
        <v>1.2</v>
      </c>
      <c r="DL61" s="1">
        <v>36494</v>
      </c>
      <c r="DM61">
        <v>59.2</v>
      </c>
      <c r="DN61">
        <v>19991130</v>
      </c>
      <c r="DO61">
        <v>56.8</v>
      </c>
      <c r="DQ61" s="1">
        <v>42094</v>
      </c>
      <c r="DR61">
        <v>0</v>
      </c>
      <c r="DS61">
        <v>20150414</v>
      </c>
      <c r="DT61">
        <v>0.2</v>
      </c>
      <c r="DV61" s="1">
        <v>42277</v>
      </c>
      <c r="DW61">
        <v>-1.1000000000000001</v>
      </c>
      <c r="DX61">
        <v>20151014</v>
      </c>
      <c r="DY61">
        <v>-1.1000000000000001</v>
      </c>
      <c r="EA61" s="1">
        <v>42277</v>
      </c>
      <c r="EB61">
        <v>0.7</v>
      </c>
      <c r="EC61">
        <v>20151014</v>
      </c>
      <c r="ED61">
        <v>0.8</v>
      </c>
      <c r="EF61" s="1">
        <v>35106</v>
      </c>
      <c r="EG61">
        <v>41</v>
      </c>
      <c r="EH61" t="s">
        <v>302</v>
      </c>
      <c r="EI61" t="s">
        <v>302</v>
      </c>
      <c r="EK61" s="1">
        <v>36494</v>
      </c>
      <c r="EL61">
        <v>0.53490000000000004</v>
      </c>
      <c r="EM61" t="s">
        <v>302</v>
      </c>
      <c r="EN61" t="s">
        <v>302</v>
      </c>
      <c r="EP61" s="1">
        <v>36494</v>
      </c>
      <c r="EQ61">
        <v>0.1</v>
      </c>
      <c r="ER61" t="s">
        <v>302</v>
      </c>
      <c r="ES61" t="s">
        <v>302</v>
      </c>
      <c r="EU61" s="1">
        <v>37802</v>
      </c>
      <c r="EV61">
        <v>46.5</v>
      </c>
      <c r="EW61" t="s">
        <v>302</v>
      </c>
      <c r="EX61" t="s">
        <v>302</v>
      </c>
      <c r="EZ61" s="1">
        <v>37864</v>
      </c>
      <c r="FA61">
        <v>54</v>
      </c>
      <c r="FB61" t="s">
        <v>302</v>
      </c>
      <c r="FC61" t="s">
        <v>302</v>
      </c>
      <c r="FE61" s="1">
        <v>40602</v>
      </c>
      <c r="FF61">
        <v>0.1</v>
      </c>
      <c r="FG61">
        <v>20110304</v>
      </c>
      <c r="FH61">
        <v>0</v>
      </c>
      <c r="FJ61" s="1">
        <v>40939</v>
      </c>
      <c r="FK61">
        <v>1.8</v>
      </c>
      <c r="FL61">
        <v>20120203</v>
      </c>
      <c r="FM61">
        <v>1.9</v>
      </c>
      <c r="FO61" s="1"/>
      <c r="FT61" s="1">
        <v>38868</v>
      </c>
      <c r="FU61">
        <v>17</v>
      </c>
      <c r="FV61" t="s">
        <v>302</v>
      </c>
      <c r="FW61" t="s">
        <v>302</v>
      </c>
      <c r="FY61" s="1">
        <v>36494</v>
      </c>
      <c r="FZ61">
        <v>63.3</v>
      </c>
      <c r="GA61" t="s">
        <v>302</v>
      </c>
      <c r="GB61" t="s">
        <v>302</v>
      </c>
      <c r="GD61" s="1">
        <v>36494</v>
      </c>
      <c r="GE61">
        <v>0.38500000000000001</v>
      </c>
      <c r="GF61" t="s">
        <v>302</v>
      </c>
      <c r="GG61" t="s">
        <v>302</v>
      </c>
      <c r="GI61" s="1">
        <v>38686</v>
      </c>
      <c r="GJ61">
        <v>278.89999999999998</v>
      </c>
      <c r="GK61" t="s">
        <v>302</v>
      </c>
      <c r="GL61" t="s">
        <v>302</v>
      </c>
      <c r="GN61" s="1">
        <v>36494</v>
      </c>
      <c r="GO61">
        <v>68.099999999999994</v>
      </c>
      <c r="GP61" t="s">
        <v>302</v>
      </c>
      <c r="GQ61" t="s">
        <v>302</v>
      </c>
      <c r="GX61" s="1">
        <v>36494</v>
      </c>
      <c r="GY61">
        <v>-2.1</v>
      </c>
      <c r="GZ61">
        <v>20000105</v>
      </c>
      <c r="HA61">
        <v>1.2</v>
      </c>
      <c r="HC61" s="1">
        <v>36494</v>
      </c>
      <c r="HD61">
        <v>0.6</v>
      </c>
      <c r="HE61" t="s">
        <v>302</v>
      </c>
      <c r="HF61" t="s">
        <v>302</v>
      </c>
      <c r="HH61" s="1">
        <v>36494</v>
      </c>
      <c r="HI61" s="1">
        <v>-4.0999999999999996</v>
      </c>
      <c r="HJ61">
        <v>19991223</v>
      </c>
      <c r="HK61">
        <v>1.2</v>
      </c>
      <c r="HM61" s="1">
        <v>36494</v>
      </c>
      <c r="HN61">
        <v>-1.8</v>
      </c>
      <c r="HO61" t="s">
        <v>302</v>
      </c>
      <c r="HP61" t="s">
        <v>302</v>
      </c>
      <c r="HR61" s="1">
        <v>36494</v>
      </c>
      <c r="HS61" s="1">
        <v>1.3</v>
      </c>
      <c r="HT61">
        <v>20000111</v>
      </c>
      <c r="HU61">
        <v>1.1000000000000001</v>
      </c>
      <c r="HW61" s="1">
        <v>36494</v>
      </c>
      <c r="HX61">
        <v>17.100000000000001</v>
      </c>
      <c r="HY61" t="s">
        <v>302</v>
      </c>
      <c r="HZ61" t="s">
        <v>302</v>
      </c>
      <c r="IB61" s="1">
        <v>36494</v>
      </c>
      <c r="IC61" s="1">
        <v>14.4</v>
      </c>
      <c r="ID61">
        <v>19991202</v>
      </c>
      <c r="IE61">
        <v>14.3</v>
      </c>
      <c r="IG61" s="1">
        <v>36494</v>
      </c>
      <c r="IH61">
        <v>1.4</v>
      </c>
      <c r="II61" t="s">
        <v>302</v>
      </c>
      <c r="IJ61" t="s">
        <v>302</v>
      </c>
      <c r="IL61" s="1">
        <v>36494</v>
      </c>
      <c r="IM61" s="1">
        <v>1648</v>
      </c>
      <c r="IN61">
        <v>19991217</v>
      </c>
      <c r="IO61">
        <v>1600</v>
      </c>
      <c r="IQ61" s="1">
        <v>36494</v>
      </c>
      <c r="IR61">
        <v>1.1000000000000001</v>
      </c>
      <c r="IS61">
        <v>20000114</v>
      </c>
      <c r="IT61">
        <v>0.9</v>
      </c>
      <c r="IV61" s="1">
        <v>37955</v>
      </c>
      <c r="IW61">
        <v>6.23</v>
      </c>
      <c r="IX61" t="s">
        <v>302</v>
      </c>
      <c r="IY61" t="s">
        <v>302</v>
      </c>
      <c r="JA61" s="1">
        <v>36494</v>
      </c>
      <c r="JB61">
        <v>863</v>
      </c>
      <c r="JC61">
        <v>20000106</v>
      </c>
      <c r="JD61">
        <v>865</v>
      </c>
      <c r="JF61" s="1">
        <v>36494</v>
      </c>
      <c r="JG61">
        <v>1648</v>
      </c>
      <c r="JH61">
        <v>19991217</v>
      </c>
      <c r="JI61">
        <v>1600</v>
      </c>
      <c r="JP61" s="1">
        <v>35111</v>
      </c>
      <c r="JQ61">
        <v>10.6</v>
      </c>
      <c r="JR61" t="s">
        <v>302</v>
      </c>
      <c r="JS61" t="s">
        <v>302</v>
      </c>
      <c r="JU61" s="1">
        <v>38717</v>
      </c>
      <c r="JV61">
        <v>-1.99</v>
      </c>
      <c r="JW61">
        <v>20060201</v>
      </c>
      <c r="JX61">
        <v>-3</v>
      </c>
      <c r="JZ61" s="1">
        <v>38686</v>
      </c>
      <c r="KA61" s="1">
        <v>15.73</v>
      </c>
      <c r="KB61" t="s">
        <v>302</v>
      </c>
      <c r="KC61" t="s">
        <v>302</v>
      </c>
      <c r="KE61" s="1">
        <v>38321</v>
      </c>
      <c r="KF61">
        <v>173.65</v>
      </c>
      <c r="KG61" t="s">
        <v>302</v>
      </c>
      <c r="KH61" t="s">
        <v>302</v>
      </c>
      <c r="KJ61" s="1">
        <v>37986</v>
      </c>
      <c r="KK61" s="1">
        <v>4.17</v>
      </c>
      <c r="KL61" t="s">
        <v>302</v>
      </c>
      <c r="KM61" t="s">
        <v>302</v>
      </c>
      <c r="KO61" s="1">
        <v>36494</v>
      </c>
      <c r="KP61">
        <v>8.0530000000000008</v>
      </c>
      <c r="KQ61">
        <v>20000107</v>
      </c>
      <c r="KR61">
        <v>15.6</v>
      </c>
      <c r="KT61" s="1">
        <v>39051</v>
      </c>
      <c r="KU61" s="1">
        <v>55.5</v>
      </c>
      <c r="KV61" t="s">
        <v>302</v>
      </c>
      <c r="KW61" t="s">
        <v>302</v>
      </c>
      <c r="LD61" s="1">
        <v>36494</v>
      </c>
      <c r="LE61" s="1">
        <v>0.4</v>
      </c>
      <c r="LF61" t="s">
        <v>302</v>
      </c>
      <c r="LG61" t="s">
        <v>302</v>
      </c>
      <c r="LN61" s="1"/>
      <c r="LO61" s="1"/>
      <c r="LX61" s="1"/>
      <c r="LY61" s="1"/>
      <c r="MH61" s="1"/>
      <c r="MI61" s="1"/>
      <c r="MR61" s="1"/>
      <c r="MS61" s="1"/>
      <c r="MW61" s="1"/>
      <c r="NC61" s="1"/>
      <c r="NG61" s="1"/>
      <c r="NM61" s="1"/>
      <c r="NQ61" s="1"/>
      <c r="NW61" s="1"/>
      <c r="OA61" s="1"/>
      <c r="OB61" s="1"/>
      <c r="OK61" s="1"/>
      <c r="OL61" s="1"/>
      <c r="OU61" s="1"/>
      <c r="PE61" s="1"/>
      <c r="PO61" s="1"/>
      <c r="PY61" s="1"/>
      <c r="QI61" s="1"/>
    </row>
    <row r="62" spans="1:451" x14ac:dyDescent="0.25">
      <c r="A62" s="1">
        <v>36525</v>
      </c>
      <c r="B62">
        <v>4</v>
      </c>
      <c r="C62">
        <v>20000107</v>
      </c>
      <c r="D62">
        <v>4.0999999999999996</v>
      </c>
      <c r="F62" s="1">
        <v>36525</v>
      </c>
      <c r="G62">
        <v>57.8</v>
      </c>
      <c r="H62">
        <v>20000103</v>
      </c>
      <c r="I62">
        <v>55.5</v>
      </c>
      <c r="K62" s="1">
        <v>36525</v>
      </c>
      <c r="L62">
        <v>141.69</v>
      </c>
      <c r="M62">
        <v>19991228</v>
      </c>
      <c r="N62">
        <v>141.4</v>
      </c>
      <c r="U62" s="1">
        <v>36525</v>
      </c>
      <c r="V62">
        <v>0.8</v>
      </c>
      <c r="W62">
        <v>20000202</v>
      </c>
      <c r="X62">
        <v>0.4</v>
      </c>
      <c r="Z62" s="1">
        <v>36525</v>
      </c>
      <c r="AA62">
        <v>57.8</v>
      </c>
      <c r="AB62">
        <v>20000103</v>
      </c>
      <c r="AC62">
        <v>55.5</v>
      </c>
      <c r="AE62" s="1">
        <v>36525</v>
      </c>
      <c r="AF62">
        <v>141.69</v>
      </c>
      <c r="AG62">
        <v>19991228</v>
      </c>
      <c r="AH62">
        <v>141.4</v>
      </c>
      <c r="AO62" s="1">
        <v>36525</v>
      </c>
      <c r="AP62">
        <v>0.8</v>
      </c>
      <c r="AQ62">
        <v>20000202</v>
      </c>
      <c r="AR62">
        <v>0.4</v>
      </c>
      <c r="AT62" s="1">
        <v>36525</v>
      </c>
      <c r="AU62">
        <v>0.76</v>
      </c>
      <c r="AV62">
        <v>20000114</v>
      </c>
      <c r="AW62">
        <v>0.4</v>
      </c>
      <c r="AY62" s="1">
        <v>41973</v>
      </c>
      <c r="AZ62">
        <v>-0.2</v>
      </c>
      <c r="BA62">
        <v>20141212</v>
      </c>
      <c r="BB62">
        <v>-0.2</v>
      </c>
      <c r="BD62" s="1">
        <v>36525</v>
      </c>
      <c r="BE62">
        <v>0.2</v>
      </c>
      <c r="BF62">
        <v>20000114</v>
      </c>
      <c r="BG62">
        <v>0.3</v>
      </c>
      <c r="BI62" s="1">
        <v>36525</v>
      </c>
      <c r="BJ62">
        <v>1.9</v>
      </c>
      <c r="BK62">
        <v>20000113</v>
      </c>
      <c r="BL62" t="s">
        <v>302</v>
      </c>
      <c r="BN62" s="1">
        <v>36525</v>
      </c>
      <c r="BO62">
        <v>105.4</v>
      </c>
      <c r="BP62">
        <v>19991222</v>
      </c>
      <c r="BQ62">
        <v>105.4</v>
      </c>
      <c r="BS62" s="1">
        <v>38898</v>
      </c>
      <c r="BT62">
        <v>26.5</v>
      </c>
      <c r="BU62">
        <v>20060615</v>
      </c>
      <c r="BV62">
        <v>29</v>
      </c>
      <c r="BX62" s="1">
        <v>37437</v>
      </c>
      <c r="BY62">
        <v>52.5</v>
      </c>
      <c r="BZ62" t="s">
        <v>302</v>
      </c>
      <c r="CA62" t="s">
        <v>302</v>
      </c>
      <c r="CC62" s="1"/>
      <c r="CM62" s="1">
        <v>39964</v>
      </c>
      <c r="CN62">
        <v>-27.9</v>
      </c>
      <c r="CO62">
        <v>20090526</v>
      </c>
      <c r="CP62">
        <v>-21.5</v>
      </c>
      <c r="CR62" s="1">
        <v>36525</v>
      </c>
      <c r="CS62">
        <v>67.400000000000006</v>
      </c>
      <c r="CT62" t="s">
        <v>302</v>
      </c>
      <c r="CU62" t="s">
        <v>302</v>
      </c>
      <c r="CW62" s="1">
        <v>36525</v>
      </c>
      <c r="CX62">
        <v>12</v>
      </c>
      <c r="CY62" t="s">
        <v>302</v>
      </c>
      <c r="CZ62" t="s">
        <v>302</v>
      </c>
      <c r="DB62" s="1">
        <v>36525</v>
      </c>
      <c r="DC62">
        <v>14.2</v>
      </c>
      <c r="DD62">
        <v>19991216</v>
      </c>
      <c r="DE62">
        <v>8.6</v>
      </c>
      <c r="DG62" s="1">
        <v>40178</v>
      </c>
      <c r="DH62">
        <v>2.1</v>
      </c>
      <c r="DI62">
        <v>20100326</v>
      </c>
      <c r="DJ62">
        <v>1.8</v>
      </c>
      <c r="DL62" s="1">
        <v>36525</v>
      </c>
      <c r="DM62">
        <v>56.9</v>
      </c>
      <c r="DN62">
        <v>19991230</v>
      </c>
      <c r="DO62">
        <v>54.6</v>
      </c>
      <c r="DQ62" s="1">
        <v>42124</v>
      </c>
      <c r="DR62">
        <v>0.2</v>
      </c>
      <c r="DS62">
        <v>20150514</v>
      </c>
      <c r="DT62">
        <v>-0.2</v>
      </c>
      <c r="DV62" s="1">
        <v>42308</v>
      </c>
      <c r="DW62">
        <v>-1.4</v>
      </c>
      <c r="DX62">
        <v>20151113</v>
      </c>
      <c r="DY62">
        <v>-1.6</v>
      </c>
      <c r="EA62" s="1">
        <v>42308</v>
      </c>
      <c r="EB62">
        <v>0.2</v>
      </c>
      <c r="EC62">
        <v>20151113</v>
      </c>
      <c r="ED62">
        <v>0.1</v>
      </c>
      <c r="EF62" s="1">
        <v>35113</v>
      </c>
      <c r="EG62">
        <v>42</v>
      </c>
      <c r="EH62" t="s">
        <v>302</v>
      </c>
      <c r="EI62" t="s">
        <v>302</v>
      </c>
      <c r="EK62" s="1">
        <v>36525</v>
      </c>
      <c r="EL62">
        <v>0.82020000000000004</v>
      </c>
      <c r="EM62" t="s">
        <v>302</v>
      </c>
      <c r="EN62" t="s">
        <v>302</v>
      </c>
      <c r="EP62" s="1">
        <v>36525</v>
      </c>
      <c r="EQ62">
        <v>0.14000000000000001</v>
      </c>
      <c r="ER62" t="s">
        <v>302</v>
      </c>
      <c r="ES62" t="s">
        <v>302</v>
      </c>
      <c r="EU62" s="1">
        <v>37833</v>
      </c>
      <c r="EV62">
        <v>41</v>
      </c>
      <c r="EW62" t="s">
        <v>302</v>
      </c>
      <c r="EX62" t="s">
        <v>302</v>
      </c>
      <c r="EZ62" s="1">
        <v>37894</v>
      </c>
      <c r="FA62">
        <v>56</v>
      </c>
      <c r="FB62" t="s">
        <v>302</v>
      </c>
      <c r="FC62" t="s">
        <v>302</v>
      </c>
      <c r="FE62" s="1">
        <v>40633</v>
      </c>
      <c r="FF62">
        <v>0</v>
      </c>
      <c r="FG62">
        <v>20110401</v>
      </c>
      <c r="FH62">
        <v>0</v>
      </c>
      <c r="FJ62" s="1">
        <v>40968</v>
      </c>
      <c r="FK62">
        <v>1.8</v>
      </c>
      <c r="FL62">
        <v>20120309</v>
      </c>
      <c r="FM62">
        <v>1.9</v>
      </c>
      <c r="FO62" s="1"/>
      <c r="FT62" s="1">
        <v>38898</v>
      </c>
      <c r="FU62">
        <v>17</v>
      </c>
      <c r="FV62" t="s">
        <v>302</v>
      </c>
      <c r="FW62" t="s">
        <v>302</v>
      </c>
      <c r="FY62" s="1">
        <v>36525</v>
      </c>
      <c r="FZ62">
        <v>60.7</v>
      </c>
      <c r="GA62" t="s">
        <v>302</v>
      </c>
      <c r="GB62" t="s">
        <v>302</v>
      </c>
      <c r="GD62" s="1">
        <v>36525</v>
      </c>
      <c r="GE62">
        <v>2.843</v>
      </c>
      <c r="GF62" t="s">
        <v>302</v>
      </c>
      <c r="GG62" t="s">
        <v>302</v>
      </c>
      <c r="GI62" s="1">
        <v>38717</v>
      </c>
      <c r="GJ62">
        <v>154.6</v>
      </c>
      <c r="GK62" t="s">
        <v>302</v>
      </c>
      <c r="GL62" t="s">
        <v>302</v>
      </c>
      <c r="GN62" s="1">
        <v>36525</v>
      </c>
      <c r="GO62">
        <v>67.400000000000006</v>
      </c>
      <c r="GP62" t="s">
        <v>302</v>
      </c>
      <c r="GQ62" t="s">
        <v>302</v>
      </c>
      <c r="GX62" s="1">
        <v>36525</v>
      </c>
      <c r="GY62">
        <v>3</v>
      </c>
      <c r="GZ62">
        <v>20000203</v>
      </c>
      <c r="HA62">
        <v>3.3</v>
      </c>
      <c r="HC62" s="1">
        <v>36525</v>
      </c>
      <c r="HD62">
        <v>5.8</v>
      </c>
      <c r="HE62" t="s">
        <v>302</v>
      </c>
      <c r="HF62" t="s">
        <v>302</v>
      </c>
      <c r="HH62" s="1">
        <v>36525</v>
      </c>
      <c r="HI62" s="1">
        <v>5.2</v>
      </c>
      <c r="HJ62">
        <v>20000127</v>
      </c>
      <c r="HK62">
        <v>4.0999999999999996</v>
      </c>
      <c r="HM62" s="1">
        <v>36525</v>
      </c>
      <c r="HN62">
        <v>3.3</v>
      </c>
      <c r="HO62" t="s">
        <v>302</v>
      </c>
      <c r="HP62" t="s">
        <v>302</v>
      </c>
      <c r="HR62" s="1">
        <v>36525</v>
      </c>
      <c r="HS62" s="1">
        <v>0.5</v>
      </c>
      <c r="HT62">
        <v>20000209</v>
      </c>
      <c r="HU62">
        <v>0.4</v>
      </c>
      <c r="HW62" s="1">
        <v>36525</v>
      </c>
      <c r="HX62">
        <v>17.899999999999999</v>
      </c>
      <c r="HY62" t="s">
        <v>302</v>
      </c>
      <c r="HZ62" t="s">
        <v>302</v>
      </c>
      <c r="IB62" s="1">
        <v>36525</v>
      </c>
      <c r="IC62" s="1">
        <v>15.2</v>
      </c>
      <c r="ID62">
        <v>20000105</v>
      </c>
      <c r="IE62">
        <v>14.7</v>
      </c>
      <c r="IG62" s="1">
        <v>36525</v>
      </c>
      <c r="IH62">
        <v>0.7</v>
      </c>
      <c r="II62" t="s">
        <v>302</v>
      </c>
      <c r="IJ62" t="s">
        <v>302</v>
      </c>
      <c r="IL62" s="1">
        <v>36525</v>
      </c>
      <c r="IM62" s="1">
        <v>1708</v>
      </c>
      <c r="IN62">
        <v>20000119</v>
      </c>
      <c r="IO62">
        <v>1712</v>
      </c>
      <c r="IQ62" s="1">
        <v>36525</v>
      </c>
      <c r="IR62">
        <v>0.8</v>
      </c>
      <c r="IS62">
        <v>20000214</v>
      </c>
      <c r="IT62">
        <v>0.5</v>
      </c>
      <c r="IV62" s="1">
        <v>37986</v>
      </c>
      <c r="IW62">
        <v>6.49</v>
      </c>
      <c r="IX62" t="s">
        <v>302</v>
      </c>
      <c r="IY62" t="s">
        <v>302</v>
      </c>
      <c r="JA62" s="1">
        <v>36525</v>
      </c>
      <c r="JB62">
        <v>873</v>
      </c>
      <c r="JC62">
        <v>20000202</v>
      </c>
      <c r="JD62">
        <v>900</v>
      </c>
      <c r="JF62" s="1">
        <v>36525</v>
      </c>
      <c r="JG62">
        <v>1708</v>
      </c>
      <c r="JH62">
        <v>20000119</v>
      </c>
      <c r="JI62">
        <v>1712</v>
      </c>
      <c r="JP62" s="1">
        <v>35118</v>
      </c>
      <c r="JQ62">
        <v>4.2</v>
      </c>
      <c r="JR62" t="s">
        <v>302</v>
      </c>
      <c r="JS62" t="s">
        <v>302</v>
      </c>
      <c r="JU62" s="1">
        <v>38748</v>
      </c>
      <c r="JV62">
        <v>0.08</v>
      </c>
      <c r="JW62">
        <v>20060306</v>
      </c>
      <c r="JX62">
        <v>-1.1000000000000001</v>
      </c>
      <c r="JZ62" s="1">
        <v>38717</v>
      </c>
      <c r="KA62" s="1">
        <v>15.52</v>
      </c>
      <c r="KB62" t="s">
        <v>302</v>
      </c>
      <c r="KC62" t="s">
        <v>302</v>
      </c>
      <c r="KE62" s="1">
        <v>38352</v>
      </c>
      <c r="KF62">
        <v>174.83</v>
      </c>
      <c r="KG62" t="s">
        <v>302</v>
      </c>
      <c r="KH62" t="s">
        <v>302</v>
      </c>
      <c r="KJ62" s="1">
        <v>38017</v>
      </c>
      <c r="KK62" s="1">
        <v>-4.01</v>
      </c>
      <c r="KL62" t="s">
        <v>302</v>
      </c>
      <c r="KM62" t="s">
        <v>302</v>
      </c>
      <c r="KO62" s="1">
        <v>36525</v>
      </c>
      <c r="KP62">
        <v>5.7720000000000002</v>
      </c>
      <c r="KQ62">
        <v>20000207</v>
      </c>
      <c r="KR62">
        <v>11.2</v>
      </c>
      <c r="KT62" s="1">
        <v>39082</v>
      </c>
      <c r="KU62" s="1">
        <v>55.4</v>
      </c>
      <c r="KV62" t="s">
        <v>302</v>
      </c>
      <c r="KW62" t="s">
        <v>302</v>
      </c>
      <c r="LD62" s="1">
        <v>36525</v>
      </c>
      <c r="LE62" s="1">
        <v>0.5</v>
      </c>
      <c r="LF62" t="s">
        <v>302</v>
      </c>
      <c r="LG62" t="s">
        <v>302</v>
      </c>
      <c r="LN62" s="1"/>
      <c r="LO62" s="1"/>
      <c r="LX62" s="1"/>
      <c r="LY62" s="1"/>
      <c r="MH62" s="1"/>
      <c r="MI62" s="1"/>
      <c r="MR62" s="1"/>
      <c r="MS62" s="1"/>
      <c r="MW62" s="1"/>
      <c r="NC62" s="1"/>
      <c r="NG62" s="1"/>
      <c r="NM62" s="1"/>
      <c r="NQ62" s="1"/>
      <c r="NW62" s="1"/>
      <c r="OA62" s="1"/>
      <c r="OB62" s="1"/>
      <c r="OK62" s="1"/>
      <c r="OL62" s="1"/>
      <c r="OU62" s="1"/>
      <c r="PE62" s="1"/>
      <c r="PO62" s="1"/>
      <c r="PY62" s="1"/>
      <c r="QI62" s="1"/>
    </row>
    <row r="63" spans="1:451" x14ac:dyDescent="0.25">
      <c r="A63" s="1">
        <v>36556</v>
      </c>
      <c r="B63">
        <v>4</v>
      </c>
      <c r="C63">
        <v>20000204</v>
      </c>
      <c r="D63">
        <v>4</v>
      </c>
      <c r="F63" s="1">
        <v>36556</v>
      </c>
      <c r="G63">
        <v>56.7</v>
      </c>
      <c r="H63">
        <v>20000201</v>
      </c>
      <c r="I63">
        <v>56.3</v>
      </c>
      <c r="K63" s="1">
        <v>36556</v>
      </c>
      <c r="L63">
        <v>144.71</v>
      </c>
      <c r="M63">
        <v>20000125</v>
      </c>
      <c r="N63">
        <v>144.69999999999999</v>
      </c>
      <c r="U63" s="1">
        <v>36556</v>
      </c>
      <c r="V63">
        <v>0.6</v>
      </c>
      <c r="W63">
        <v>20000302</v>
      </c>
      <c r="X63">
        <v>0.3</v>
      </c>
      <c r="Z63" s="1">
        <v>36556</v>
      </c>
      <c r="AA63">
        <v>56.7</v>
      </c>
      <c r="AB63">
        <v>20000201</v>
      </c>
      <c r="AC63">
        <v>56.3</v>
      </c>
      <c r="AE63" s="1">
        <v>36556</v>
      </c>
      <c r="AF63">
        <v>144.71</v>
      </c>
      <c r="AG63">
        <v>20000125</v>
      </c>
      <c r="AH63">
        <v>144.69999999999999</v>
      </c>
      <c r="AO63" s="1">
        <v>36556</v>
      </c>
      <c r="AP63">
        <v>0.6</v>
      </c>
      <c r="AQ63">
        <v>20000302</v>
      </c>
      <c r="AR63">
        <v>0.3</v>
      </c>
      <c r="AT63" s="1">
        <v>36556</v>
      </c>
      <c r="AU63">
        <v>0.01</v>
      </c>
      <c r="AV63">
        <v>20000215</v>
      </c>
      <c r="AW63">
        <v>1</v>
      </c>
      <c r="AY63" s="1">
        <v>42004</v>
      </c>
      <c r="AZ63">
        <v>-0.3</v>
      </c>
      <c r="BA63">
        <v>20150115</v>
      </c>
      <c r="BB63">
        <v>-0.3</v>
      </c>
      <c r="BD63" s="1">
        <v>36556</v>
      </c>
      <c r="BE63">
        <v>0.3</v>
      </c>
      <c r="BF63">
        <v>20000218</v>
      </c>
      <c r="BG63">
        <v>0.2</v>
      </c>
      <c r="BI63" s="1">
        <v>36556</v>
      </c>
      <c r="BJ63">
        <v>-0.7</v>
      </c>
      <c r="BK63">
        <v>20000211</v>
      </c>
      <c r="BL63" t="s">
        <v>302</v>
      </c>
      <c r="BN63" s="1">
        <v>36556</v>
      </c>
      <c r="BO63">
        <v>112</v>
      </c>
      <c r="BP63">
        <v>20000128</v>
      </c>
      <c r="BQ63">
        <v>112</v>
      </c>
      <c r="BS63" s="1">
        <v>38929</v>
      </c>
      <c r="BT63">
        <v>16.559999999999999</v>
      </c>
      <c r="BU63">
        <v>20060717</v>
      </c>
      <c r="BV63">
        <v>15.6</v>
      </c>
      <c r="BX63" s="1">
        <v>37468</v>
      </c>
      <c r="BY63">
        <v>50.4</v>
      </c>
      <c r="BZ63" t="s">
        <v>302</v>
      </c>
      <c r="CA63" t="s">
        <v>302</v>
      </c>
      <c r="CC63" s="1"/>
      <c r="CM63" s="1">
        <v>39994</v>
      </c>
      <c r="CN63">
        <v>-22.3</v>
      </c>
      <c r="CO63">
        <v>20090629</v>
      </c>
      <c r="CP63">
        <v>-20.399999999999999</v>
      </c>
      <c r="CR63" s="1">
        <v>36556</v>
      </c>
      <c r="CS63">
        <v>72.400000000000006</v>
      </c>
      <c r="CT63" t="s">
        <v>302</v>
      </c>
      <c r="CU63" t="s">
        <v>302</v>
      </c>
      <c r="CW63" s="1">
        <v>36556</v>
      </c>
      <c r="CX63">
        <v>11</v>
      </c>
      <c r="CY63" t="s">
        <v>302</v>
      </c>
      <c r="CZ63" t="s">
        <v>302</v>
      </c>
      <c r="DB63" s="1">
        <v>36556</v>
      </c>
      <c r="DC63">
        <v>11.2</v>
      </c>
      <c r="DD63">
        <v>20000120</v>
      </c>
      <c r="DE63">
        <v>9.1</v>
      </c>
      <c r="DG63" s="1">
        <v>40268</v>
      </c>
      <c r="DH63">
        <v>1</v>
      </c>
      <c r="DI63">
        <v>20100625</v>
      </c>
      <c r="DJ63">
        <v>0.7</v>
      </c>
      <c r="DL63" s="1">
        <v>36556</v>
      </c>
      <c r="DM63">
        <v>58.9</v>
      </c>
      <c r="DN63">
        <v>20000131</v>
      </c>
      <c r="DO63">
        <v>55.6</v>
      </c>
      <c r="DQ63" s="1">
        <v>42155</v>
      </c>
      <c r="DR63">
        <v>0</v>
      </c>
      <c r="DS63">
        <v>20150612</v>
      </c>
      <c r="DT63">
        <v>0.1</v>
      </c>
      <c r="DV63" s="1">
        <v>42338</v>
      </c>
      <c r="DW63">
        <v>-1.3</v>
      </c>
      <c r="DX63">
        <v>20151211</v>
      </c>
      <c r="DY63">
        <v>-1.1000000000000001</v>
      </c>
      <c r="EA63" s="1">
        <v>42338</v>
      </c>
      <c r="EB63">
        <v>0.3</v>
      </c>
      <c r="EC63">
        <v>20151211</v>
      </c>
      <c r="ED63">
        <v>0.5</v>
      </c>
      <c r="EF63" s="1">
        <v>35120</v>
      </c>
      <c r="EG63">
        <v>41</v>
      </c>
      <c r="EH63" t="s">
        <v>302</v>
      </c>
      <c r="EI63" t="s">
        <v>302</v>
      </c>
      <c r="EK63" s="1">
        <v>36556</v>
      </c>
      <c r="EL63">
        <v>0.41660000000000003</v>
      </c>
      <c r="EM63" t="s">
        <v>302</v>
      </c>
      <c r="EN63" t="s">
        <v>302</v>
      </c>
      <c r="EP63" s="1">
        <v>36556</v>
      </c>
      <c r="EQ63">
        <v>0.26</v>
      </c>
      <c r="ER63" t="s">
        <v>302</v>
      </c>
      <c r="ES63" t="s">
        <v>302</v>
      </c>
      <c r="EU63" s="1">
        <v>37864</v>
      </c>
      <c r="EV63">
        <v>44</v>
      </c>
      <c r="EW63" t="s">
        <v>302</v>
      </c>
      <c r="EX63" t="s">
        <v>302</v>
      </c>
      <c r="EZ63" s="1">
        <v>37925</v>
      </c>
      <c r="FA63">
        <v>55</v>
      </c>
      <c r="FB63" t="s">
        <v>302</v>
      </c>
      <c r="FC63" t="s">
        <v>302</v>
      </c>
      <c r="FE63" s="1">
        <v>40663</v>
      </c>
      <c r="FF63">
        <v>0.2</v>
      </c>
      <c r="FG63">
        <v>20110506</v>
      </c>
      <c r="FH63">
        <v>0.1</v>
      </c>
      <c r="FJ63" s="1">
        <v>40999</v>
      </c>
      <c r="FK63">
        <v>2.1</v>
      </c>
      <c r="FL63">
        <v>20120406</v>
      </c>
      <c r="FM63">
        <v>2.1</v>
      </c>
      <c r="FO63" s="1"/>
      <c r="FT63" s="1">
        <v>38929</v>
      </c>
      <c r="FU63">
        <v>13</v>
      </c>
      <c r="FV63" t="s">
        <v>302</v>
      </c>
      <c r="FW63" t="s">
        <v>302</v>
      </c>
      <c r="FY63" s="1">
        <v>36556</v>
      </c>
      <c r="FZ63">
        <v>63.1</v>
      </c>
      <c r="GA63" t="s">
        <v>302</v>
      </c>
      <c r="GB63" t="s">
        <v>302</v>
      </c>
      <c r="GD63" s="1">
        <v>36556</v>
      </c>
      <c r="GE63">
        <v>-2.411</v>
      </c>
      <c r="GF63" t="s">
        <v>302</v>
      </c>
      <c r="GG63" t="s">
        <v>302</v>
      </c>
      <c r="GI63" s="1">
        <v>38748</v>
      </c>
      <c r="GJ63">
        <v>250.9</v>
      </c>
      <c r="GK63" t="s">
        <v>302</v>
      </c>
      <c r="GL63" t="s">
        <v>302</v>
      </c>
      <c r="GN63" s="1">
        <v>36556</v>
      </c>
      <c r="GO63">
        <v>72.400000000000006</v>
      </c>
      <c r="GP63" t="s">
        <v>302</v>
      </c>
      <c r="GQ63" t="s">
        <v>302</v>
      </c>
      <c r="GX63" s="1">
        <v>36556</v>
      </c>
      <c r="GY63">
        <v>1.9</v>
      </c>
      <c r="GZ63">
        <v>20000303</v>
      </c>
      <c r="HA63">
        <v>-1.1000000000000001</v>
      </c>
      <c r="HC63" s="1">
        <v>36556</v>
      </c>
      <c r="HD63">
        <v>-2.2999999999999998</v>
      </c>
      <c r="HE63" t="s">
        <v>302</v>
      </c>
      <c r="HF63" t="s">
        <v>302</v>
      </c>
      <c r="HH63" s="1">
        <v>36556</v>
      </c>
      <c r="HI63" s="1">
        <v>2.6</v>
      </c>
      <c r="HJ63">
        <v>20000224</v>
      </c>
      <c r="HK63">
        <v>-1.3</v>
      </c>
      <c r="HM63" s="1">
        <v>36556</v>
      </c>
      <c r="HN63">
        <v>0.4</v>
      </c>
      <c r="HO63" t="s">
        <v>302</v>
      </c>
      <c r="HP63" t="s">
        <v>302</v>
      </c>
      <c r="HR63" s="1">
        <v>36556</v>
      </c>
      <c r="HS63" s="1">
        <v>0.9</v>
      </c>
      <c r="HT63">
        <v>20000309</v>
      </c>
      <c r="HU63">
        <v>0.7</v>
      </c>
      <c r="HW63" s="1">
        <v>36556</v>
      </c>
      <c r="HX63">
        <v>18.3</v>
      </c>
      <c r="HY63" t="s">
        <v>302</v>
      </c>
      <c r="HZ63" t="s">
        <v>302</v>
      </c>
      <c r="IB63" s="1">
        <v>36556</v>
      </c>
      <c r="IC63" s="1">
        <v>15.42</v>
      </c>
      <c r="ID63">
        <v>20000202</v>
      </c>
      <c r="IE63">
        <v>15.1</v>
      </c>
      <c r="IG63" s="1">
        <v>36556</v>
      </c>
      <c r="IH63">
        <v>2.6</v>
      </c>
      <c r="II63" t="s">
        <v>302</v>
      </c>
      <c r="IJ63" t="s">
        <v>302</v>
      </c>
      <c r="IL63" s="1">
        <v>36556</v>
      </c>
      <c r="IM63" s="1">
        <v>1636</v>
      </c>
      <c r="IN63">
        <v>20000216</v>
      </c>
      <c r="IO63">
        <v>1775</v>
      </c>
      <c r="IQ63" s="1">
        <v>36556</v>
      </c>
      <c r="IR63">
        <v>0.2</v>
      </c>
      <c r="IS63">
        <v>20000315</v>
      </c>
      <c r="IT63">
        <v>0.5</v>
      </c>
      <c r="IV63" s="1">
        <v>38017</v>
      </c>
      <c r="IW63">
        <v>6.23</v>
      </c>
      <c r="IX63" t="s">
        <v>302</v>
      </c>
      <c r="IY63" t="s">
        <v>302</v>
      </c>
      <c r="JA63" s="1">
        <v>36556</v>
      </c>
      <c r="JB63">
        <v>873</v>
      </c>
      <c r="JC63">
        <v>20000302</v>
      </c>
      <c r="JD63">
        <v>882</v>
      </c>
      <c r="JF63" s="1">
        <v>36556</v>
      </c>
      <c r="JG63">
        <v>1636</v>
      </c>
      <c r="JH63">
        <v>20000216</v>
      </c>
      <c r="JI63">
        <v>1775</v>
      </c>
      <c r="JP63" s="1">
        <v>35125</v>
      </c>
      <c r="JQ63">
        <v>-9.1</v>
      </c>
      <c r="JR63" t="s">
        <v>302</v>
      </c>
      <c r="JS63" t="s">
        <v>302</v>
      </c>
      <c r="JU63" s="1">
        <v>38776</v>
      </c>
      <c r="JV63">
        <v>-0.68</v>
      </c>
      <c r="JW63">
        <v>20060403</v>
      </c>
      <c r="JX63">
        <v>-0.8</v>
      </c>
      <c r="JZ63" s="1">
        <v>38748</v>
      </c>
      <c r="KA63" s="1">
        <v>14.74</v>
      </c>
      <c r="KB63" t="s">
        <v>302</v>
      </c>
      <c r="KC63" t="s">
        <v>302</v>
      </c>
      <c r="KE63" s="1">
        <v>38383</v>
      </c>
      <c r="KF63">
        <v>176.44</v>
      </c>
      <c r="KG63" t="s">
        <v>302</v>
      </c>
      <c r="KH63" t="s">
        <v>302</v>
      </c>
      <c r="KJ63" s="1">
        <v>38046</v>
      </c>
      <c r="KK63" s="1">
        <v>2.89</v>
      </c>
      <c r="KL63" t="s">
        <v>302</v>
      </c>
      <c r="KM63" t="s">
        <v>302</v>
      </c>
      <c r="KO63" s="1">
        <v>36556</v>
      </c>
      <c r="KP63">
        <v>7.4139999999999997</v>
      </c>
      <c r="KQ63">
        <v>20000307</v>
      </c>
      <c r="KR63">
        <v>17</v>
      </c>
      <c r="KT63" s="1">
        <v>39113</v>
      </c>
      <c r="KU63" s="1">
        <v>56.2</v>
      </c>
      <c r="KV63" t="s">
        <v>302</v>
      </c>
      <c r="KW63" t="s">
        <v>302</v>
      </c>
      <c r="LD63" s="1">
        <v>36556</v>
      </c>
      <c r="LE63" s="1">
        <v>1.1000000000000001</v>
      </c>
      <c r="LF63" t="s">
        <v>302</v>
      </c>
      <c r="LG63" t="s">
        <v>302</v>
      </c>
      <c r="LN63" s="1"/>
      <c r="LO63" s="1"/>
      <c r="LX63" s="1"/>
      <c r="LY63" s="1"/>
      <c r="MH63" s="1"/>
      <c r="MI63" s="1"/>
      <c r="MR63" s="1"/>
      <c r="MS63" s="1"/>
      <c r="MW63" s="1"/>
      <c r="NC63" s="1"/>
      <c r="NG63" s="1"/>
      <c r="NM63" s="1"/>
      <c r="NQ63" s="1"/>
      <c r="NW63" s="1"/>
      <c r="OA63" s="1"/>
      <c r="OB63" s="1"/>
      <c r="OK63" s="1"/>
      <c r="OL63" s="1"/>
      <c r="OU63" s="1"/>
      <c r="PE63" s="1"/>
      <c r="PO63" s="1"/>
      <c r="PY63" s="1"/>
      <c r="QI63" s="1"/>
    </row>
    <row r="64" spans="1:451" x14ac:dyDescent="0.25">
      <c r="A64" s="1">
        <v>36585</v>
      </c>
      <c r="B64">
        <v>4.0999999999999996</v>
      </c>
      <c r="C64">
        <v>20000303</v>
      </c>
      <c r="D64">
        <v>4.0999999999999996</v>
      </c>
      <c r="F64" s="1">
        <v>36585</v>
      </c>
      <c r="G64">
        <v>55.8</v>
      </c>
      <c r="H64">
        <v>20000301</v>
      </c>
      <c r="I64">
        <v>56.9</v>
      </c>
      <c r="K64" s="1">
        <v>36585</v>
      </c>
      <c r="L64">
        <v>140.81</v>
      </c>
      <c r="M64">
        <v>20000229</v>
      </c>
      <c r="N64">
        <v>141.80000000000001</v>
      </c>
      <c r="U64" s="1">
        <v>36585</v>
      </c>
      <c r="V64">
        <v>-0.7</v>
      </c>
      <c r="W64">
        <v>20000404</v>
      </c>
      <c r="X64">
        <v>-0.3</v>
      </c>
      <c r="Z64" s="1">
        <v>36585</v>
      </c>
      <c r="AA64">
        <v>55.8</v>
      </c>
      <c r="AB64">
        <v>20000301</v>
      </c>
      <c r="AC64">
        <v>56.9</v>
      </c>
      <c r="AE64" s="1">
        <v>36585</v>
      </c>
      <c r="AF64">
        <v>140.81</v>
      </c>
      <c r="AG64">
        <v>20000229</v>
      </c>
      <c r="AH64">
        <v>141.80000000000001</v>
      </c>
      <c r="AO64" s="1">
        <v>36585</v>
      </c>
      <c r="AP64">
        <v>-0.7</v>
      </c>
      <c r="AQ64">
        <v>20000404</v>
      </c>
      <c r="AR64">
        <v>-0.3</v>
      </c>
      <c r="AT64" s="1">
        <v>36585</v>
      </c>
      <c r="AU64">
        <v>0.28999999999999998</v>
      </c>
      <c r="AV64">
        <v>20000315</v>
      </c>
      <c r="AW64">
        <v>0.3</v>
      </c>
      <c r="AY64" s="1">
        <v>42035</v>
      </c>
      <c r="AZ64">
        <v>-0.6</v>
      </c>
      <c r="BA64">
        <v>20150218</v>
      </c>
      <c r="BB64">
        <v>-0.8</v>
      </c>
      <c r="BD64" s="1">
        <v>36585</v>
      </c>
      <c r="BE64">
        <v>0.4</v>
      </c>
      <c r="BF64">
        <v>20000317</v>
      </c>
      <c r="BG64">
        <v>0.5</v>
      </c>
      <c r="BI64" s="1">
        <v>36585</v>
      </c>
      <c r="BJ64">
        <v>1.5</v>
      </c>
      <c r="BK64">
        <v>20000314</v>
      </c>
      <c r="BL64" t="s">
        <v>302</v>
      </c>
      <c r="BN64" s="1">
        <v>36585</v>
      </c>
      <c r="BO64">
        <v>111.3</v>
      </c>
      <c r="BP64">
        <v>20000303</v>
      </c>
      <c r="BQ64">
        <v>111.3</v>
      </c>
      <c r="BS64" s="1">
        <v>38960</v>
      </c>
      <c r="BT64">
        <v>11.72</v>
      </c>
      <c r="BU64">
        <v>20060815</v>
      </c>
      <c r="BV64">
        <v>10.3</v>
      </c>
      <c r="BX64" s="1">
        <v>37499</v>
      </c>
      <c r="BY64">
        <v>50.9</v>
      </c>
      <c r="BZ64" t="s">
        <v>302</v>
      </c>
      <c r="CA64" t="s">
        <v>302</v>
      </c>
      <c r="CC64" s="1"/>
      <c r="CM64" s="1">
        <v>40025</v>
      </c>
      <c r="CN64">
        <v>-20.399999999999999</v>
      </c>
      <c r="CO64">
        <v>20090727</v>
      </c>
      <c r="CP64">
        <v>-25.5</v>
      </c>
      <c r="CR64" s="1">
        <v>36585</v>
      </c>
      <c r="CS64">
        <v>71.599999999999994</v>
      </c>
      <c r="CT64" t="s">
        <v>302</v>
      </c>
      <c r="CU64" t="s">
        <v>302</v>
      </c>
      <c r="CW64" s="1">
        <v>36585</v>
      </c>
      <c r="CX64">
        <v>16</v>
      </c>
      <c r="CY64" t="s">
        <v>302</v>
      </c>
      <c r="CZ64" t="s">
        <v>302</v>
      </c>
      <c r="DB64" s="1">
        <v>36585</v>
      </c>
      <c r="DC64">
        <v>14.6</v>
      </c>
      <c r="DD64">
        <v>20000217</v>
      </c>
      <c r="DE64">
        <v>13.3</v>
      </c>
      <c r="DG64" s="1">
        <v>40359</v>
      </c>
      <c r="DH64">
        <v>1.1000000000000001</v>
      </c>
      <c r="DI64">
        <v>20100930</v>
      </c>
      <c r="DJ64">
        <v>1</v>
      </c>
      <c r="DL64" s="1">
        <v>36585</v>
      </c>
      <c r="DM64">
        <v>56.9</v>
      </c>
      <c r="DN64">
        <v>20000229</v>
      </c>
      <c r="DO64">
        <v>56.7</v>
      </c>
      <c r="DQ64" s="1">
        <v>42185</v>
      </c>
      <c r="DR64">
        <v>0.3</v>
      </c>
      <c r="DS64">
        <v>20150715</v>
      </c>
      <c r="DT64">
        <v>0.3</v>
      </c>
      <c r="DV64" s="1">
        <v>42369</v>
      </c>
      <c r="DW64">
        <v>-1.1000000000000001</v>
      </c>
      <c r="DX64">
        <v>20160115</v>
      </c>
      <c r="DY64">
        <v>-1</v>
      </c>
      <c r="EA64" s="1">
        <v>42369</v>
      </c>
      <c r="EB64">
        <v>0.2</v>
      </c>
      <c r="EC64">
        <v>20160115</v>
      </c>
      <c r="ED64">
        <v>0.3</v>
      </c>
      <c r="EF64" s="1">
        <v>35127</v>
      </c>
      <c r="EG64">
        <v>42</v>
      </c>
      <c r="EH64" t="s">
        <v>302</v>
      </c>
      <c r="EI64" t="s">
        <v>302</v>
      </c>
      <c r="EK64" s="1">
        <v>36585</v>
      </c>
      <c r="EL64">
        <v>-0.2954</v>
      </c>
      <c r="EM64" t="s">
        <v>302</v>
      </c>
      <c r="EN64" t="s">
        <v>302</v>
      </c>
      <c r="EP64" s="1">
        <v>36585</v>
      </c>
      <c r="EQ64">
        <v>0.15</v>
      </c>
      <c r="ER64" t="s">
        <v>302</v>
      </c>
      <c r="ES64" t="s">
        <v>302</v>
      </c>
      <c r="EU64" s="1">
        <v>37894</v>
      </c>
      <c r="EV64">
        <v>42</v>
      </c>
      <c r="EW64" t="s">
        <v>302</v>
      </c>
      <c r="EX64" t="s">
        <v>302</v>
      </c>
      <c r="EZ64" s="1">
        <v>37955</v>
      </c>
      <c r="FA64">
        <v>66</v>
      </c>
      <c r="FB64" t="s">
        <v>302</v>
      </c>
      <c r="FC64" t="s">
        <v>302</v>
      </c>
      <c r="FE64" s="1">
        <v>40694</v>
      </c>
      <c r="FF64">
        <v>0.3</v>
      </c>
      <c r="FG64">
        <v>20110603</v>
      </c>
      <c r="FH64">
        <v>0.3</v>
      </c>
      <c r="FJ64" s="1">
        <v>41029</v>
      </c>
      <c r="FK64">
        <v>2.1</v>
      </c>
      <c r="FL64">
        <v>20120504</v>
      </c>
      <c r="FM64">
        <v>1.8</v>
      </c>
      <c r="FO64" s="1"/>
      <c r="FT64" s="1">
        <v>38960</v>
      </c>
      <c r="FU64">
        <v>11</v>
      </c>
      <c r="FV64" t="s">
        <v>302</v>
      </c>
      <c r="FW64" t="s">
        <v>302</v>
      </c>
      <c r="FY64" s="1">
        <v>36585</v>
      </c>
      <c r="FZ64">
        <v>59.5</v>
      </c>
      <c r="GA64" t="s">
        <v>302</v>
      </c>
      <c r="GB64" t="s">
        <v>302</v>
      </c>
      <c r="GD64" s="1">
        <v>36585</v>
      </c>
      <c r="GE64">
        <v>1.2090000000000001</v>
      </c>
      <c r="GF64" t="s">
        <v>302</v>
      </c>
      <c r="GG64" t="s">
        <v>302</v>
      </c>
      <c r="GI64" s="1">
        <v>38776</v>
      </c>
      <c r="GJ64">
        <v>356.6</v>
      </c>
      <c r="GK64" t="s">
        <v>302</v>
      </c>
      <c r="GL64" t="s">
        <v>302</v>
      </c>
      <c r="GN64" s="1">
        <v>36585</v>
      </c>
      <c r="GO64">
        <v>71.599999999999994</v>
      </c>
      <c r="GP64" t="s">
        <v>302</v>
      </c>
      <c r="GQ64" t="s">
        <v>302</v>
      </c>
      <c r="GX64" s="1">
        <v>36585</v>
      </c>
      <c r="GY64">
        <v>-5.3</v>
      </c>
      <c r="GZ64">
        <v>20000331</v>
      </c>
      <c r="HA64">
        <v>-0.8</v>
      </c>
      <c r="HC64" s="1">
        <v>36585</v>
      </c>
      <c r="HD64">
        <v>-8.6</v>
      </c>
      <c r="HE64" t="s">
        <v>302</v>
      </c>
      <c r="HF64" t="s">
        <v>302</v>
      </c>
      <c r="HH64" s="1">
        <v>36585</v>
      </c>
      <c r="HI64" s="1">
        <v>-8.6999999999999993</v>
      </c>
      <c r="HJ64">
        <v>20000324</v>
      </c>
      <c r="HK64">
        <v>-2.2999999999999998</v>
      </c>
      <c r="HM64" s="1">
        <v>36585</v>
      </c>
      <c r="HN64">
        <v>-5.0999999999999996</v>
      </c>
      <c r="HO64" t="s">
        <v>302</v>
      </c>
      <c r="HP64" t="s">
        <v>302</v>
      </c>
      <c r="HR64" s="1">
        <v>36585</v>
      </c>
      <c r="HS64" s="1">
        <v>0.6</v>
      </c>
      <c r="HT64">
        <v>20000406</v>
      </c>
      <c r="HU64">
        <v>0.7</v>
      </c>
      <c r="HW64" s="1">
        <v>36585</v>
      </c>
      <c r="HX64">
        <v>18.989999999999998</v>
      </c>
      <c r="HY64" t="s">
        <v>302</v>
      </c>
      <c r="HZ64" t="s">
        <v>302</v>
      </c>
      <c r="IB64" s="1">
        <v>36585</v>
      </c>
      <c r="IC64" s="1">
        <v>16.059999999999999</v>
      </c>
      <c r="ID64">
        <v>20000301</v>
      </c>
      <c r="IE64">
        <v>16.2</v>
      </c>
      <c r="IG64" s="1">
        <v>36585</v>
      </c>
      <c r="IH64">
        <v>-2</v>
      </c>
      <c r="II64" t="s">
        <v>302</v>
      </c>
      <c r="IJ64" t="s">
        <v>302</v>
      </c>
      <c r="IL64" s="1">
        <v>36585</v>
      </c>
      <c r="IM64" s="1">
        <v>1737</v>
      </c>
      <c r="IN64">
        <v>20000316</v>
      </c>
      <c r="IO64">
        <v>1781</v>
      </c>
      <c r="IQ64" s="1">
        <v>36585</v>
      </c>
      <c r="IR64">
        <v>0.6</v>
      </c>
      <c r="IS64">
        <v>20000414</v>
      </c>
      <c r="IT64">
        <v>0.5</v>
      </c>
      <c r="IV64" s="1">
        <v>38046</v>
      </c>
      <c r="IW64">
        <v>6.41</v>
      </c>
      <c r="IX64" t="s">
        <v>302</v>
      </c>
      <c r="IY64" t="s">
        <v>302</v>
      </c>
      <c r="JA64" s="1">
        <v>36585</v>
      </c>
      <c r="JB64">
        <v>856</v>
      </c>
      <c r="JC64">
        <v>20000329</v>
      </c>
      <c r="JD64">
        <v>919</v>
      </c>
      <c r="JF64" s="1">
        <v>36585</v>
      </c>
      <c r="JG64">
        <v>1737</v>
      </c>
      <c r="JH64">
        <v>20000316</v>
      </c>
      <c r="JI64">
        <v>1781</v>
      </c>
      <c r="JP64" s="1">
        <v>35132</v>
      </c>
      <c r="JQ64">
        <v>-17.399999999999999</v>
      </c>
      <c r="JR64" t="s">
        <v>302</v>
      </c>
      <c r="JS64" t="s">
        <v>302</v>
      </c>
      <c r="JU64" s="1">
        <v>38807</v>
      </c>
      <c r="JV64">
        <v>-1.7</v>
      </c>
      <c r="JW64">
        <v>20060502</v>
      </c>
      <c r="JX64">
        <v>-1.2</v>
      </c>
      <c r="JZ64" s="1">
        <v>38776</v>
      </c>
      <c r="KA64" s="1">
        <v>13.83</v>
      </c>
      <c r="KB64" t="s">
        <v>302</v>
      </c>
      <c r="KC64" t="s">
        <v>302</v>
      </c>
      <c r="KE64" s="1">
        <v>38411</v>
      </c>
      <c r="KF64">
        <v>178.5</v>
      </c>
      <c r="KG64" t="s">
        <v>302</v>
      </c>
      <c r="KH64" t="s">
        <v>302</v>
      </c>
      <c r="KJ64" s="1">
        <v>38077</v>
      </c>
      <c r="KK64" s="1">
        <v>3.9</v>
      </c>
      <c r="KL64" t="s">
        <v>302</v>
      </c>
      <c r="KM64" t="s">
        <v>302</v>
      </c>
      <c r="KO64" s="1">
        <v>36585</v>
      </c>
      <c r="KP64">
        <v>10.664999999999999</v>
      </c>
      <c r="KQ64">
        <v>20000407</v>
      </c>
      <c r="KR64">
        <v>12</v>
      </c>
      <c r="KT64" s="1">
        <v>39141</v>
      </c>
      <c r="KU64" s="1">
        <v>57.7</v>
      </c>
      <c r="KV64" t="s">
        <v>302</v>
      </c>
      <c r="KW64" t="s">
        <v>302</v>
      </c>
      <c r="LD64" s="1">
        <v>36585</v>
      </c>
      <c r="LE64" s="1">
        <v>-0.1</v>
      </c>
      <c r="LF64" t="s">
        <v>302</v>
      </c>
      <c r="LG64" t="s">
        <v>302</v>
      </c>
      <c r="LN64" s="1"/>
      <c r="LO64" s="1"/>
      <c r="LX64" s="1"/>
      <c r="LY64" s="1"/>
      <c r="MH64" s="1"/>
      <c r="MI64" s="1"/>
      <c r="MR64" s="1"/>
      <c r="MS64" s="1"/>
      <c r="MW64" s="1"/>
      <c r="NC64" s="1"/>
      <c r="NG64" s="1"/>
      <c r="NM64" s="1"/>
      <c r="NQ64" s="1"/>
      <c r="NW64" s="1"/>
      <c r="OA64" s="1"/>
      <c r="OB64" s="1"/>
      <c r="OK64" s="1"/>
      <c r="OL64" s="1"/>
      <c r="OU64" s="1"/>
      <c r="PE64" s="1"/>
      <c r="PO64" s="1"/>
      <c r="PY64" s="1"/>
      <c r="QI64" s="1"/>
    </row>
    <row r="65" spans="1:451" x14ac:dyDescent="0.25">
      <c r="A65" s="1">
        <v>36616</v>
      </c>
      <c r="B65">
        <v>4</v>
      </c>
      <c r="C65">
        <v>20000407</v>
      </c>
      <c r="D65">
        <v>4.0999999999999996</v>
      </c>
      <c r="F65" s="1">
        <v>36616</v>
      </c>
      <c r="G65">
        <v>54.9</v>
      </c>
      <c r="H65">
        <v>20000403</v>
      </c>
      <c r="I65">
        <v>55.8</v>
      </c>
      <c r="K65" s="1">
        <v>36616</v>
      </c>
      <c r="L65">
        <v>137.06</v>
      </c>
      <c r="M65">
        <v>20000328</v>
      </c>
      <c r="N65">
        <v>136.69999999999999</v>
      </c>
      <c r="U65" s="1">
        <v>36616</v>
      </c>
      <c r="V65">
        <v>1.1000000000000001</v>
      </c>
      <c r="W65">
        <v>20000502</v>
      </c>
      <c r="X65">
        <v>0.1</v>
      </c>
      <c r="Z65" s="1">
        <v>36616</v>
      </c>
      <c r="AA65">
        <v>54.9</v>
      </c>
      <c r="AB65">
        <v>20000403</v>
      </c>
      <c r="AC65">
        <v>55.8</v>
      </c>
      <c r="AE65" s="1">
        <v>36616</v>
      </c>
      <c r="AF65">
        <v>137.06</v>
      </c>
      <c r="AG65">
        <v>20000328</v>
      </c>
      <c r="AH65">
        <v>136.69999999999999</v>
      </c>
      <c r="AO65" s="1">
        <v>36616</v>
      </c>
      <c r="AP65">
        <v>1.1000000000000001</v>
      </c>
      <c r="AQ65">
        <v>20000502</v>
      </c>
      <c r="AR65">
        <v>0.1</v>
      </c>
      <c r="AT65" s="1">
        <v>36616</v>
      </c>
      <c r="AU65">
        <v>0.4</v>
      </c>
      <c r="AV65">
        <v>20000414</v>
      </c>
      <c r="AW65">
        <v>0.3</v>
      </c>
      <c r="AY65" s="1">
        <v>42063</v>
      </c>
      <c r="AZ65">
        <v>-0.5</v>
      </c>
      <c r="BA65">
        <v>20150313</v>
      </c>
      <c r="BB65">
        <v>-0.5</v>
      </c>
      <c r="BD65" s="1">
        <v>36616</v>
      </c>
      <c r="BE65">
        <v>0.6</v>
      </c>
      <c r="BF65">
        <v>20000414</v>
      </c>
      <c r="BG65">
        <v>0.7</v>
      </c>
      <c r="BI65" s="1">
        <v>36616</v>
      </c>
      <c r="BJ65">
        <v>1.2</v>
      </c>
      <c r="BK65">
        <v>20000413</v>
      </c>
      <c r="BL65" t="s">
        <v>302</v>
      </c>
      <c r="BN65" s="1">
        <v>36616</v>
      </c>
      <c r="BO65">
        <v>107.1</v>
      </c>
      <c r="BP65">
        <v>20000331</v>
      </c>
      <c r="BQ65">
        <v>107.1</v>
      </c>
      <c r="BS65" s="1">
        <v>38990</v>
      </c>
      <c r="BT65">
        <v>14.95</v>
      </c>
      <c r="BU65">
        <v>20060915</v>
      </c>
      <c r="BV65">
        <v>13.8</v>
      </c>
      <c r="BX65" s="1">
        <v>37529</v>
      </c>
      <c r="BY65">
        <v>52.3</v>
      </c>
      <c r="BZ65" t="s">
        <v>302</v>
      </c>
      <c r="CA65" t="s">
        <v>302</v>
      </c>
      <c r="CC65" s="1"/>
      <c r="CM65" s="1">
        <v>40056</v>
      </c>
      <c r="CN65">
        <v>-5.2</v>
      </c>
      <c r="CO65">
        <v>20090831</v>
      </c>
      <c r="CP65">
        <v>-9.1</v>
      </c>
      <c r="CR65" s="1">
        <v>36616</v>
      </c>
      <c r="CS65">
        <v>78.7</v>
      </c>
      <c r="CT65" t="s">
        <v>302</v>
      </c>
      <c r="CU65" t="s">
        <v>302</v>
      </c>
      <c r="CW65" s="1">
        <v>36616</v>
      </c>
      <c r="CX65">
        <v>10</v>
      </c>
      <c r="CY65" t="s">
        <v>302</v>
      </c>
      <c r="CZ65" t="s">
        <v>302</v>
      </c>
      <c r="DB65" s="1">
        <v>36616</v>
      </c>
      <c r="DC65">
        <v>19.399999999999999</v>
      </c>
      <c r="DD65">
        <v>20000316</v>
      </c>
      <c r="DE65">
        <v>25</v>
      </c>
      <c r="DG65" s="1">
        <v>40451</v>
      </c>
      <c r="DH65">
        <v>1</v>
      </c>
      <c r="DI65">
        <v>20101222</v>
      </c>
      <c r="DJ65">
        <v>0.5</v>
      </c>
      <c r="DL65" s="1">
        <v>36616</v>
      </c>
      <c r="DM65">
        <v>56.2</v>
      </c>
      <c r="DN65">
        <v>20000331</v>
      </c>
      <c r="DO65">
        <v>57.4</v>
      </c>
      <c r="DQ65" s="1">
        <v>42216</v>
      </c>
      <c r="DR65">
        <v>0.3</v>
      </c>
      <c r="DS65">
        <v>20150814</v>
      </c>
      <c r="DT65">
        <v>0.3</v>
      </c>
      <c r="DV65" s="1">
        <v>42400</v>
      </c>
      <c r="DW65">
        <v>0</v>
      </c>
      <c r="DX65">
        <v>20160217</v>
      </c>
      <c r="DY65">
        <v>-0.2</v>
      </c>
      <c r="EA65" s="1">
        <v>42400</v>
      </c>
      <c r="EB65">
        <v>0.8</v>
      </c>
      <c r="EC65">
        <v>20160217</v>
      </c>
      <c r="ED65">
        <v>0.6</v>
      </c>
      <c r="EF65" s="1">
        <v>35134</v>
      </c>
      <c r="EG65">
        <v>43</v>
      </c>
      <c r="EH65" t="s">
        <v>302</v>
      </c>
      <c r="EI65" t="s">
        <v>302</v>
      </c>
      <c r="EK65" s="1">
        <v>36616</v>
      </c>
      <c r="EL65">
        <v>0.67010000000000003</v>
      </c>
      <c r="EM65" t="s">
        <v>302</v>
      </c>
      <c r="EN65" t="s">
        <v>302</v>
      </c>
      <c r="EP65" s="1">
        <v>36616</v>
      </c>
      <c r="EQ65">
        <v>0.2</v>
      </c>
      <c r="ER65" t="s">
        <v>302</v>
      </c>
      <c r="ES65" t="s">
        <v>302</v>
      </c>
      <c r="EU65" s="1">
        <v>37925</v>
      </c>
      <c r="EV65">
        <v>47.5</v>
      </c>
      <c r="EW65" t="s">
        <v>302</v>
      </c>
      <c r="EX65" t="s">
        <v>302</v>
      </c>
      <c r="EZ65" s="1">
        <v>37986</v>
      </c>
      <c r="FA65">
        <v>67</v>
      </c>
      <c r="FB65" t="s">
        <v>302</v>
      </c>
      <c r="FC65" t="s">
        <v>302</v>
      </c>
      <c r="FE65" s="1">
        <v>40724</v>
      </c>
      <c r="FF65">
        <v>0.1</v>
      </c>
      <c r="FG65">
        <v>20110708</v>
      </c>
      <c r="FH65">
        <v>0</v>
      </c>
      <c r="FJ65" s="1">
        <v>41060</v>
      </c>
      <c r="FK65">
        <v>1.8</v>
      </c>
      <c r="FL65">
        <v>20120601</v>
      </c>
      <c r="FM65">
        <v>1.7</v>
      </c>
      <c r="FO65" s="1"/>
      <c r="FT65" s="1">
        <v>38990</v>
      </c>
      <c r="FU65">
        <v>11</v>
      </c>
      <c r="FV65" t="s">
        <v>302</v>
      </c>
      <c r="FW65" t="s">
        <v>302</v>
      </c>
      <c r="FY65" s="1">
        <v>36616</v>
      </c>
      <c r="FZ65">
        <v>67.400000000000006</v>
      </c>
      <c r="GA65" t="s">
        <v>302</v>
      </c>
      <c r="GB65" t="s">
        <v>302</v>
      </c>
      <c r="GD65" s="1">
        <v>36616</v>
      </c>
      <c r="GE65">
        <v>1.321</v>
      </c>
      <c r="GF65" t="s">
        <v>302</v>
      </c>
      <c r="GG65" t="s">
        <v>302</v>
      </c>
      <c r="GI65" s="1">
        <v>38807</v>
      </c>
      <c r="GJ65">
        <v>232.7</v>
      </c>
      <c r="GK65" t="s">
        <v>302</v>
      </c>
      <c r="GL65" t="s">
        <v>302</v>
      </c>
      <c r="GN65" s="1">
        <v>36616</v>
      </c>
      <c r="GO65">
        <v>78.7</v>
      </c>
      <c r="GP65" t="s">
        <v>302</v>
      </c>
      <c r="GQ65" t="s">
        <v>302</v>
      </c>
      <c r="GX65" s="1">
        <v>36616</v>
      </c>
      <c r="GY65">
        <v>3.7</v>
      </c>
      <c r="GZ65">
        <v>20000503</v>
      </c>
      <c r="HA65">
        <v>2.2000000000000002</v>
      </c>
      <c r="HC65" s="1">
        <v>36616</v>
      </c>
      <c r="HD65">
        <v>8.8000000000000007</v>
      </c>
      <c r="HE65" t="s">
        <v>302</v>
      </c>
      <c r="HF65" t="s">
        <v>302</v>
      </c>
      <c r="HH65" s="1">
        <v>36616</v>
      </c>
      <c r="HI65" s="1">
        <v>4.5</v>
      </c>
      <c r="HJ65">
        <v>20000426</v>
      </c>
      <c r="HK65">
        <v>2.6</v>
      </c>
      <c r="HM65" s="1">
        <v>36616</v>
      </c>
      <c r="HN65">
        <v>5.6</v>
      </c>
      <c r="HO65" t="s">
        <v>302</v>
      </c>
      <c r="HP65" t="s">
        <v>302</v>
      </c>
      <c r="HR65" s="1">
        <v>36616</v>
      </c>
      <c r="HS65" s="1">
        <v>0.7</v>
      </c>
      <c r="HT65">
        <v>20000509</v>
      </c>
      <c r="HU65">
        <v>0.7</v>
      </c>
      <c r="HW65" s="1">
        <v>36616</v>
      </c>
      <c r="HX65">
        <v>17.98</v>
      </c>
      <c r="HY65" t="s">
        <v>302</v>
      </c>
      <c r="HZ65" t="s">
        <v>302</v>
      </c>
      <c r="IB65" s="1">
        <v>36616</v>
      </c>
      <c r="IC65" s="1">
        <v>15.2</v>
      </c>
      <c r="ID65">
        <v>20000404</v>
      </c>
      <c r="IE65">
        <v>15.1</v>
      </c>
      <c r="IG65" s="1">
        <v>36616</v>
      </c>
      <c r="IH65">
        <v>-2.4</v>
      </c>
      <c r="II65" t="s">
        <v>302</v>
      </c>
      <c r="IJ65" t="s">
        <v>302</v>
      </c>
      <c r="IL65" s="1">
        <v>36616</v>
      </c>
      <c r="IM65" s="1">
        <v>1604</v>
      </c>
      <c r="IN65">
        <v>20000418</v>
      </c>
      <c r="IO65">
        <v>1604</v>
      </c>
      <c r="IQ65" s="1">
        <v>36616</v>
      </c>
      <c r="IR65">
        <v>0.4</v>
      </c>
      <c r="IS65">
        <v>20000512</v>
      </c>
      <c r="IT65">
        <v>0.3</v>
      </c>
      <c r="IV65" s="1">
        <v>38077</v>
      </c>
      <c r="IW65">
        <v>6.66</v>
      </c>
      <c r="IX65" t="s">
        <v>302</v>
      </c>
      <c r="IY65" t="s">
        <v>302</v>
      </c>
      <c r="JA65" s="1">
        <v>36616</v>
      </c>
      <c r="JB65">
        <v>900</v>
      </c>
      <c r="JC65">
        <v>20000502</v>
      </c>
      <c r="JD65">
        <v>966</v>
      </c>
      <c r="JF65" s="1">
        <v>36616</v>
      </c>
      <c r="JG65">
        <v>1604</v>
      </c>
      <c r="JH65">
        <v>20000418</v>
      </c>
      <c r="JI65">
        <v>1604</v>
      </c>
      <c r="JP65" s="1">
        <v>35139</v>
      </c>
      <c r="JQ65">
        <v>-7.5</v>
      </c>
      <c r="JR65" t="s">
        <v>302</v>
      </c>
      <c r="JS65" t="s">
        <v>302</v>
      </c>
      <c r="JU65" s="1">
        <v>38837</v>
      </c>
      <c r="JV65">
        <v>-1.47</v>
      </c>
      <c r="JW65">
        <v>20060601</v>
      </c>
      <c r="JX65">
        <v>-3.7</v>
      </c>
      <c r="JZ65" s="1">
        <v>38807</v>
      </c>
      <c r="KA65" s="1">
        <v>12.33</v>
      </c>
      <c r="KB65" t="s">
        <v>302</v>
      </c>
      <c r="KC65" t="s">
        <v>302</v>
      </c>
      <c r="KE65" s="1">
        <v>38442</v>
      </c>
      <c r="KF65">
        <v>181.3</v>
      </c>
      <c r="KG65" t="s">
        <v>302</v>
      </c>
      <c r="KH65" t="s">
        <v>302</v>
      </c>
      <c r="KJ65" s="1">
        <v>38107</v>
      </c>
      <c r="KK65" s="1">
        <v>1.05</v>
      </c>
      <c r="KL65" t="s">
        <v>302</v>
      </c>
      <c r="KM65" t="s">
        <v>302</v>
      </c>
      <c r="KO65" s="1">
        <v>36616</v>
      </c>
      <c r="KP65">
        <v>12.265000000000001</v>
      </c>
      <c r="KQ65">
        <v>20000505</v>
      </c>
      <c r="KR65">
        <v>9.1</v>
      </c>
      <c r="KT65" s="1">
        <v>39172</v>
      </c>
      <c r="KU65" s="1">
        <v>56.8</v>
      </c>
      <c r="KV65" t="s">
        <v>302</v>
      </c>
      <c r="KW65" t="s">
        <v>302</v>
      </c>
      <c r="LD65" s="1">
        <v>36616</v>
      </c>
      <c r="LE65" s="1">
        <v>0.8</v>
      </c>
      <c r="LF65" t="s">
        <v>302</v>
      </c>
      <c r="LG65" t="s">
        <v>302</v>
      </c>
      <c r="LN65" s="1"/>
      <c r="LO65" s="1"/>
      <c r="LX65" s="1"/>
      <c r="LY65" s="1"/>
      <c r="MH65" s="1"/>
      <c r="MI65" s="1"/>
      <c r="MR65" s="1"/>
      <c r="MS65" s="1"/>
      <c r="MW65" s="1"/>
      <c r="NC65" s="1"/>
      <c r="NG65" s="1"/>
      <c r="NM65" s="1"/>
      <c r="NQ65" s="1"/>
      <c r="NW65" s="1"/>
      <c r="OA65" s="1"/>
      <c r="OB65" s="1"/>
      <c r="OK65" s="1"/>
      <c r="OL65" s="1"/>
      <c r="OU65" s="1"/>
      <c r="PE65" s="1"/>
      <c r="PO65" s="1"/>
      <c r="PY65" s="1"/>
      <c r="QI65" s="1"/>
    </row>
    <row r="66" spans="1:451" x14ac:dyDescent="0.25">
      <c r="A66" s="1">
        <v>36646</v>
      </c>
      <c r="B66">
        <v>3.8</v>
      </c>
      <c r="C66">
        <v>20000505</v>
      </c>
      <c r="D66">
        <v>3.9</v>
      </c>
      <c r="F66" s="1">
        <v>36646</v>
      </c>
      <c r="G66">
        <v>54.7</v>
      </c>
      <c r="H66">
        <v>20000501</v>
      </c>
      <c r="I66">
        <v>54.9</v>
      </c>
      <c r="K66" s="1">
        <v>36646</v>
      </c>
      <c r="L66">
        <v>137.69999999999999</v>
      </c>
      <c r="M66">
        <v>20000425</v>
      </c>
      <c r="N66">
        <v>136.9</v>
      </c>
      <c r="U66" s="1">
        <v>36646</v>
      </c>
      <c r="V66">
        <v>0.1</v>
      </c>
      <c r="W66">
        <v>20000531</v>
      </c>
      <c r="X66">
        <v>-0.1</v>
      </c>
      <c r="Z66" s="1">
        <v>36646</v>
      </c>
      <c r="AA66">
        <v>54.7</v>
      </c>
      <c r="AB66">
        <v>20000501</v>
      </c>
      <c r="AC66">
        <v>54.9</v>
      </c>
      <c r="AE66" s="1">
        <v>36646</v>
      </c>
      <c r="AF66">
        <v>137.69999999999999</v>
      </c>
      <c r="AG66">
        <v>20000425</v>
      </c>
      <c r="AH66">
        <v>136.9</v>
      </c>
      <c r="AO66" s="1">
        <v>36646</v>
      </c>
      <c r="AP66">
        <v>0.1</v>
      </c>
      <c r="AQ66">
        <v>20000531</v>
      </c>
      <c r="AR66">
        <v>-0.1</v>
      </c>
      <c r="AT66" s="1">
        <v>36646</v>
      </c>
      <c r="AU66">
        <v>0.72</v>
      </c>
      <c r="AV66">
        <v>20000515</v>
      </c>
      <c r="AW66">
        <v>0.9</v>
      </c>
      <c r="AY66" s="1">
        <v>42094</v>
      </c>
      <c r="AZ66">
        <v>0</v>
      </c>
      <c r="BA66">
        <v>20150414</v>
      </c>
      <c r="BB66">
        <v>0.2</v>
      </c>
      <c r="BD66" s="1">
        <v>36646</v>
      </c>
      <c r="BE66">
        <v>-0.1</v>
      </c>
      <c r="BF66">
        <v>20000516</v>
      </c>
      <c r="BG66">
        <v>0</v>
      </c>
      <c r="BI66" s="1">
        <v>36646</v>
      </c>
      <c r="BJ66">
        <v>-1.5</v>
      </c>
      <c r="BK66">
        <v>20000511</v>
      </c>
      <c r="BL66" t="s">
        <v>302</v>
      </c>
      <c r="BN66" s="1">
        <v>36646</v>
      </c>
      <c r="BO66">
        <v>109.2</v>
      </c>
      <c r="BP66">
        <v>20000428</v>
      </c>
      <c r="BQ66">
        <v>109.2</v>
      </c>
      <c r="BS66" s="1">
        <v>39021</v>
      </c>
      <c r="BT66">
        <v>18.72</v>
      </c>
      <c r="BU66">
        <v>20061016</v>
      </c>
      <c r="BV66">
        <v>22.9</v>
      </c>
      <c r="BX66" s="1">
        <v>37560</v>
      </c>
      <c r="BY66">
        <v>51.4</v>
      </c>
      <c r="BZ66" t="s">
        <v>302</v>
      </c>
      <c r="CA66" t="s">
        <v>302</v>
      </c>
      <c r="CC66" s="1"/>
      <c r="CM66" s="1">
        <v>40086</v>
      </c>
      <c r="CN66">
        <v>-2.6</v>
      </c>
      <c r="CO66">
        <v>20090928</v>
      </c>
      <c r="CP66">
        <v>-6.4</v>
      </c>
      <c r="CR66" s="1">
        <v>36646</v>
      </c>
      <c r="CS66">
        <v>71.2</v>
      </c>
      <c r="CT66" t="s">
        <v>302</v>
      </c>
      <c r="CU66" t="s">
        <v>302</v>
      </c>
      <c r="CW66" s="1">
        <v>36646</v>
      </c>
      <c r="CX66">
        <v>12</v>
      </c>
      <c r="CY66" t="s">
        <v>302</v>
      </c>
      <c r="CZ66" t="s">
        <v>302</v>
      </c>
      <c r="DB66" s="1">
        <v>36646</v>
      </c>
      <c r="DC66">
        <v>10</v>
      </c>
      <c r="DD66">
        <v>20000420</v>
      </c>
      <c r="DE66">
        <v>12.8</v>
      </c>
      <c r="DG66" s="1">
        <v>40543</v>
      </c>
      <c r="DH66">
        <v>0.8</v>
      </c>
      <c r="DI66">
        <v>20110325</v>
      </c>
      <c r="DJ66">
        <v>0.4</v>
      </c>
      <c r="DL66" s="1">
        <v>36646</v>
      </c>
      <c r="DM66">
        <v>56.2</v>
      </c>
      <c r="DN66">
        <v>20000428</v>
      </c>
      <c r="DO66">
        <v>56.5</v>
      </c>
      <c r="DQ66" s="1">
        <v>42247</v>
      </c>
      <c r="DR66">
        <v>-0.2</v>
      </c>
      <c r="DS66">
        <v>20150911</v>
      </c>
      <c r="DT66">
        <v>0.3</v>
      </c>
      <c r="DV66" s="1">
        <v>42429</v>
      </c>
      <c r="DW66">
        <v>0.1</v>
      </c>
      <c r="DX66">
        <v>20160315</v>
      </c>
      <c r="DY66">
        <v>0</v>
      </c>
      <c r="EA66" s="1">
        <v>42429</v>
      </c>
      <c r="EB66">
        <v>1.3</v>
      </c>
      <c r="EC66">
        <v>20160315</v>
      </c>
      <c r="ED66">
        <v>1.2</v>
      </c>
      <c r="EF66" s="1">
        <v>35141</v>
      </c>
      <c r="EG66">
        <v>42</v>
      </c>
      <c r="EH66" t="s">
        <v>302</v>
      </c>
      <c r="EI66" t="s">
        <v>302</v>
      </c>
      <c r="EK66" s="1">
        <v>36646</v>
      </c>
      <c r="EL66">
        <v>0.73350000000000004</v>
      </c>
      <c r="EM66" t="s">
        <v>302</v>
      </c>
      <c r="EN66" t="s">
        <v>302</v>
      </c>
      <c r="EP66" s="1">
        <v>36646</v>
      </c>
      <c r="EQ66">
        <v>0.05</v>
      </c>
      <c r="ER66" t="s">
        <v>302</v>
      </c>
      <c r="ES66" t="s">
        <v>302</v>
      </c>
      <c r="EU66" s="1">
        <v>37955</v>
      </c>
      <c r="EV66">
        <v>51</v>
      </c>
      <c r="EW66" t="s">
        <v>302</v>
      </c>
      <c r="EX66" t="s">
        <v>302</v>
      </c>
      <c r="EZ66" s="1">
        <v>38017</v>
      </c>
      <c r="FA66">
        <v>59</v>
      </c>
      <c r="FB66" t="s">
        <v>302</v>
      </c>
      <c r="FC66" t="s">
        <v>302</v>
      </c>
      <c r="FE66" s="1">
        <v>40755</v>
      </c>
      <c r="FF66">
        <v>0.4</v>
      </c>
      <c r="FG66">
        <v>20110805</v>
      </c>
      <c r="FH66">
        <v>0.4</v>
      </c>
      <c r="FJ66" s="1">
        <v>41090</v>
      </c>
      <c r="FK66">
        <v>2</v>
      </c>
      <c r="FL66">
        <v>20120706</v>
      </c>
      <c r="FM66">
        <v>2</v>
      </c>
      <c r="FO66" s="1"/>
      <c r="FT66" s="1">
        <v>39021</v>
      </c>
      <c r="FU66">
        <v>12</v>
      </c>
      <c r="FV66" t="s">
        <v>302</v>
      </c>
      <c r="FW66" t="s">
        <v>302</v>
      </c>
      <c r="FY66" s="1">
        <v>36646</v>
      </c>
      <c r="FZ66">
        <v>55.8</v>
      </c>
      <c r="GA66" t="s">
        <v>302</v>
      </c>
      <c r="GB66" t="s">
        <v>302</v>
      </c>
      <c r="GD66" s="1">
        <v>36646</v>
      </c>
      <c r="GE66">
        <v>0.32800000000000001</v>
      </c>
      <c r="GF66" t="s">
        <v>302</v>
      </c>
      <c r="GG66" t="s">
        <v>302</v>
      </c>
      <c r="GI66" s="1">
        <v>38837</v>
      </c>
      <c r="GJ66">
        <v>153.1</v>
      </c>
      <c r="GK66" t="s">
        <v>302</v>
      </c>
      <c r="GL66" t="s">
        <v>302</v>
      </c>
      <c r="GN66" s="1">
        <v>36646</v>
      </c>
      <c r="GO66">
        <v>71.2</v>
      </c>
      <c r="GP66" t="s">
        <v>302</v>
      </c>
      <c r="GQ66" t="s">
        <v>302</v>
      </c>
      <c r="GX66" s="1">
        <v>36646</v>
      </c>
      <c r="GY66">
        <v>1.1000000000000001</v>
      </c>
      <c r="GZ66">
        <v>20000602</v>
      </c>
      <c r="HA66">
        <v>-4.3</v>
      </c>
      <c r="HC66" s="1">
        <v>36646</v>
      </c>
      <c r="HD66">
        <v>1.2</v>
      </c>
      <c r="HE66" t="s">
        <v>302</v>
      </c>
      <c r="HF66" t="s">
        <v>302</v>
      </c>
      <c r="HH66" s="1">
        <v>36646</v>
      </c>
      <c r="HI66" s="1">
        <v>1.5</v>
      </c>
      <c r="HJ66">
        <v>20000526</v>
      </c>
      <c r="HK66">
        <v>-6.4</v>
      </c>
      <c r="HM66" s="1">
        <v>36646</v>
      </c>
      <c r="HN66">
        <v>1.1000000000000001</v>
      </c>
      <c r="HO66" t="s">
        <v>302</v>
      </c>
      <c r="HP66" t="s">
        <v>302</v>
      </c>
      <c r="HR66" s="1">
        <v>36646</v>
      </c>
      <c r="HS66" s="1">
        <v>0.9</v>
      </c>
      <c r="HT66">
        <v>20000606</v>
      </c>
      <c r="HU66">
        <v>0.8</v>
      </c>
      <c r="HW66" s="1">
        <v>36646</v>
      </c>
      <c r="HX66">
        <v>17.61</v>
      </c>
      <c r="HY66" t="s">
        <v>302</v>
      </c>
      <c r="HZ66" t="s">
        <v>302</v>
      </c>
      <c r="IB66" s="1">
        <v>36646</v>
      </c>
      <c r="IC66" s="1">
        <v>14.74</v>
      </c>
      <c r="ID66">
        <v>20000502</v>
      </c>
      <c r="IE66">
        <v>15</v>
      </c>
      <c r="IG66" s="1">
        <v>36646</v>
      </c>
      <c r="IH66">
        <v>-3.3</v>
      </c>
      <c r="II66" t="s">
        <v>302</v>
      </c>
      <c r="IJ66" t="s">
        <v>302</v>
      </c>
      <c r="IL66" s="1">
        <v>36646</v>
      </c>
      <c r="IM66" s="1">
        <v>1626</v>
      </c>
      <c r="IN66">
        <v>20000516</v>
      </c>
      <c r="IO66">
        <v>1663</v>
      </c>
      <c r="IQ66" s="1">
        <v>36646</v>
      </c>
      <c r="IR66">
        <v>0.6</v>
      </c>
      <c r="IS66">
        <v>20000614</v>
      </c>
      <c r="IT66">
        <v>0.4</v>
      </c>
      <c r="IV66" s="1">
        <v>38107</v>
      </c>
      <c r="IW66">
        <v>6.73</v>
      </c>
      <c r="IX66" t="s">
        <v>302</v>
      </c>
      <c r="IY66" t="s">
        <v>302</v>
      </c>
      <c r="JA66" s="1">
        <v>36646</v>
      </c>
      <c r="JB66">
        <v>841</v>
      </c>
      <c r="JC66">
        <v>20000531</v>
      </c>
      <c r="JD66">
        <v>909</v>
      </c>
      <c r="JF66" s="1">
        <v>36646</v>
      </c>
      <c r="JG66">
        <v>1626</v>
      </c>
      <c r="JH66">
        <v>20000516</v>
      </c>
      <c r="JI66">
        <v>1663</v>
      </c>
      <c r="JP66" s="1">
        <v>35146</v>
      </c>
      <c r="JQ66">
        <v>-10.6</v>
      </c>
      <c r="JR66" t="s">
        <v>302</v>
      </c>
      <c r="JS66" t="s">
        <v>302</v>
      </c>
      <c r="JU66" s="1">
        <v>38868</v>
      </c>
      <c r="JV66">
        <v>-1.06</v>
      </c>
      <c r="JW66">
        <v>20060706</v>
      </c>
      <c r="JX66">
        <v>1.3</v>
      </c>
      <c r="JZ66" s="1">
        <v>38837</v>
      </c>
      <c r="KA66" s="1">
        <v>11.17</v>
      </c>
      <c r="KB66" t="s">
        <v>302</v>
      </c>
      <c r="KC66" t="s">
        <v>302</v>
      </c>
      <c r="KE66" s="1">
        <v>38472</v>
      </c>
      <c r="KF66">
        <v>184.24</v>
      </c>
      <c r="KG66" t="s">
        <v>302</v>
      </c>
      <c r="KH66" t="s">
        <v>302</v>
      </c>
      <c r="KJ66" s="1">
        <v>38138</v>
      </c>
      <c r="KK66" s="1">
        <v>1.78</v>
      </c>
      <c r="KL66" t="s">
        <v>302</v>
      </c>
      <c r="KM66" t="s">
        <v>302</v>
      </c>
      <c r="KO66" s="1">
        <v>36646</v>
      </c>
      <c r="KP66">
        <v>9.077</v>
      </c>
      <c r="KQ66">
        <v>20000607</v>
      </c>
      <c r="KR66">
        <v>9.3000000000000007</v>
      </c>
      <c r="KT66" s="1">
        <v>39202</v>
      </c>
      <c r="KU66" s="1">
        <v>55.5</v>
      </c>
      <c r="KV66" t="s">
        <v>302</v>
      </c>
      <c r="KW66" t="s">
        <v>302</v>
      </c>
      <c r="LD66" s="1">
        <v>36646</v>
      </c>
      <c r="LE66" s="1">
        <v>0.7</v>
      </c>
      <c r="LF66" t="s">
        <v>302</v>
      </c>
      <c r="LG66" t="s">
        <v>302</v>
      </c>
      <c r="LN66" s="1"/>
      <c r="LO66" s="1"/>
      <c r="LX66" s="1"/>
      <c r="LY66" s="1"/>
      <c r="MH66" s="1"/>
      <c r="MI66" s="1"/>
      <c r="MR66" s="1"/>
      <c r="MS66" s="1"/>
      <c r="MW66" s="1"/>
      <c r="NC66" s="1"/>
      <c r="NG66" s="1"/>
      <c r="NM66" s="1"/>
      <c r="NQ66" s="1"/>
      <c r="NW66" s="1"/>
      <c r="OA66" s="1"/>
      <c r="OB66" s="1"/>
      <c r="OK66" s="1"/>
      <c r="OL66" s="1"/>
      <c r="OU66" s="1"/>
      <c r="PE66" s="1"/>
      <c r="PO66" s="1"/>
      <c r="PY66" s="1"/>
      <c r="QI66" s="1"/>
    </row>
    <row r="67" spans="1:451" x14ac:dyDescent="0.25">
      <c r="A67" s="1">
        <v>36677</v>
      </c>
      <c r="B67">
        <v>4</v>
      </c>
      <c r="C67">
        <v>20000602</v>
      </c>
      <c r="D67">
        <v>4.0999999999999996</v>
      </c>
      <c r="F67" s="1">
        <v>36677</v>
      </c>
      <c r="G67">
        <v>53.2</v>
      </c>
      <c r="H67">
        <v>20000601</v>
      </c>
      <c r="I67">
        <v>53.2</v>
      </c>
      <c r="K67" s="1">
        <v>36677</v>
      </c>
      <c r="L67">
        <v>144.69</v>
      </c>
      <c r="M67">
        <v>20000530</v>
      </c>
      <c r="N67">
        <v>144.4</v>
      </c>
      <c r="U67" s="1">
        <v>36677</v>
      </c>
      <c r="V67">
        <v>-0.9</v>
      </c>
      <c r="W67">
        <v>20000705</v>
      </c>
      <c r="X67">
        <v>-0.1</v>
      </c>
      <c r="Z67" s="1">
        <v>36677</v>
      </c>
      <c r="AA67">
        <v>53.2</v>
      </c>
      <c r="AB67">
        <v>20000601</v>
      </c>
      <c r="AC67">
        <v>53.2</v>
      </c>
      <c r="AE67" s="1">
        <v>36677</v>
      </c>
      <c r="AF67">
        <v>144.69</v>
      </c>
      <c r="AG67">
        <v>20000530</v>
      </c>
      <c r="AH67">
        <v>144.4</v>
      </c>
      <c r="AO67" s="1">
        <v>36677</v>
      </c>
      <c r="AP67">
        <v>-0.9</v>
      </c>
      <c r="AQ67">
        <v>20000705</v>
      </c>
      <c r="AR67">
        <v>-0.1</v>
      </c>
      <c r="AT67" s="1">
        <v>36677</v>
      </c>
      <c r="AU67">
        <v>0.19</v>
      </c>
      <c r="AV67">
        <v>20000615</v>
      </c>
      <c r="AW67">
        <v>0.4</v>
      </c>
      <c r="AY67" s="1">
        <v>42124</v>
      </c>
      <c r="AZ67">
        <v>0</v>
      </c>
      <c r="BA67">
        <v>20150514</v>
      </c>
      <c r="BB67">
        <v>-0.4</v>
      </c>
      <c r="BD67" s="1">
        <v>36677</v>
      </c>
      <c r="BE67">
        <v>0.2</v>
      </c>
      <c r="BF67">
        <v>20000614</v>
      </c>
      <c r="BG67">
        <v>0.1</v>
      </c>
      <c r="BI67" s="1">
        <v>36677</v>
      </c>
      <c r="BJ67">
        <v>0.2</v>
      </c>
      <c r="BK67">
        <v>20000613</v>
      </c>
      <c r="BL67" t="s">
        <v>302</v>
      </c>
      <c r="BN67" s="1">
        <v>36677</v>
      </c>
      <c r="BO67">
        <v>110.7</v>
      </c>
      <c r="BP67">
        <v>20000526</v>
      </c>
      <c r="BQ67">
        <v>110.7</v>
      </c>
      <c r="BS67" s="1">
        <v>39051</v>
      </c>
      <c r="BT67">
        <v>22.92</v>
      </c>
      <c r="BU67">
        <v>20061115</v>
      </c>
      <c r="BV67">
        <v>26.7</v>
      </c>
      <c r="BX67" s="1">
        <v>37590</v>
      </c>
      <c r="BY67">
        <v>52.9</v>
      </c>
      <c r="BZ67" t="s">
        <v>302</v>
      </c>
      <c r="CA67" t="s">
        <v>302</v>
      </c>
      <c r="CC67" s="1"/>
      <c r="CM67" s="1">
        <v>40117</v>
      </c>
      <c r="CN67">
        <v>-7.3</v>
      </c>
      <c r="CO67">
        <v>20091026</v>
      </c>
      <c r="CP67">
        <v>-3.3</v>
      </c>
      <c r="CR67" s="1">
        <v>36677</v>
      </c>
      <c r="CS67">
        <v>65.7</v>
      </c>
      <c r="CT67" t="s">
        <v>302</v>
      </c>
      <c r="CU67" t="s">
        <v>302</v>
      </c>
      <c r="CW67" s="1">
        <v>36677</v>
      </c>
      <c r="CX67">
        <v>14</v>
      </c>
      <c r="CY67" t="s">
        <v>302</v>
      </c>
      <c r="CZ67" t="s">
        <v>302</v>
      </c>
      <c r="DB67" s="1">
        <v>36677</v>
      </c>
      <c r="DC67">
        <v>13.9</v>
      </c>
      <c r="DD67">
        <v>20000518</v>
      </c>
      <c r="DE67">
        <v>20.2</v>
      </c>
      <c r="DG67" s="1">
        <v>40633</v>
      </c>
      <c r="DH67">
        <v>1.4</v>
      </c>
      <c r="DI67">
        <v>20110624</v>
      </c>
      <c r="DJ67">
        <v>1.6</v>
      </c>
      <c r="DL67" s="1">
        <v>36677</v>
      </c>
      <c r="DM67">
        <v>53.3</v>
      </c>
      <c r="DN67">
        <v>20000531</v>
      </c>
      <c r="DO67">
        <v>53.9</v>
      </c>
      <c r="DQ67" s="1">
        <v>42277</v>
      </c>
      <c r="DR67">
        <v>0</v>
      </c>
      <c r="DS67">
        <v>20151014</v>
      </c>
      <c r="DT67">
        <v>-0.3</v>
      </c>
      <c r="DV67" s="1">
        <v>42460</v>
      </c>
      <c r="DW67">
        <v>-0.1</v>
      </c>
      <c r="DX67">
        <v>20160413</v>
      </c>
      <c r="DY67">
        <v>-0.1</v>
      </c>
      <c r="EA67" s="1">
        <v>42460</v>
      </c>
      <c r="EB67">
        <v>1</v>
      </c>
      <c r="EC67">
        <v>20160413</v>
      </c>
      <c r="ED67">
        <v>1</v>
      </c>
      <c r="EF67" s="1">
        <v>35148</v>
      </c>
      <c r="EG67">
        <v>42</v>
      </c>
      <c r="EH67" t="s">
        <v>302</v>
      </c>
      <c r="EI67" t="s">
        <v>302</v>
      </c>
      <c r="EK67" s="1">
        <v>36677</v>
      </c>
      <c r="EL67">
        <v>-0.67889999999999995</v>
      </c>
      <c r="EM67" t="s">
        <v>302</v>
      </c>
      <c r="EN67" t="s">
        <v>302</v>
      </c>
      <c r="EP67" s="1">
        <v>36677</v>
      </c>
      <c r="EQ67">
        <v>0.1</v>
      </c>
      <c r="ER67" t="s">
        <v>302</v>
      </c>
      <c r="ES67" t="s">
        <v>302</v>
      </c>
      <c r="EU67" s="1">
        <v>37986</v>
      </c>
      <c r="EV67">
        <v>53.5</v>
      </c>
      <c r="EW67" t="s">
        <v>302</v>
      </c>
      <c r="EX67" t="s">
        <v>302</v>
      </c>
      <c r="EZ67" s="1">
        <v>38046</v>
      </c>
      <c r="FA67">
        <v>54</v>
      </c>
      <c r="FB67" t="s">
        <v>302</v>
      </c>
      <c r="FC67" t="s">
        <v>302</v>
      </c>
      <c r="FE67" s="1">
        <v>40786</v>
      </c>
      <c r="FF67">
        <v>-0.2</v>
      </c>
      <c r="FG67">
        <v>20110902</v>
      </c>
      <c r="FH67">
        <v>-0.1</v>
      </c>
      <c r="FJ67" s="1">
        <v>41121</v>
      </c>
      <c r="FK67">
        <v>1.8</v>
      </c>
      <c r="FL67">
        <v>20120803</v>
      </c>
      <c r="FM67">
        <v>1.7</v>
      </c>
      <c r="FO67" s="1"/>
      <c r="FT67" s="1">
        <v>39051</v>
      </c>
      <c r="FU67">
        <v>9</v>
      </c>
      <c r="FV67" t="s">
        <v>302</v>
      </c>
      <c r="FW67" t="s">
        <v>302</v>
      </c>
      <c r="FY67" s="1">
        <v>36677</v>
      </c>
      <c r="FZ67">
        <v>47.8</v>
      </c>
      <c r="GA67" t="s">
        <v>302</v>
      </c>
      <c r="GB67" t="s">
        <v>302</v>
      </c>
      <c r="GD67" s="1">
        <v>36677</v>
      </c>
      <c r="GE67">
        <v>0.16800000000000001</v>
      </c>
      <c r="GF67" t="s">
        <v>302</v>
      </c>
      <c r="GG67" t="s">
        <v>302</v>
      </c>
      <c r="GI67" s="1">
        <v>38868</v>
      </c>
      <c r="GJ67">
        <v>150.80000000000001</v>
      </c>
      <c r="GK67" t="s">
        <v>302</v>
      </c>
      <c r="GL67" t="s">
        <v>302</v>
      </c>
      <c r="GN67" s="1">
        <v>36677</v>
      </c>
      <c r="GO67">
        <v>65.7</v>
      </c>
      <c r="GP67" t="s">
        <v>302</v>
      </c>
      <c r="GQ67" t="s">
        <v>302</v>
      </c>
      <c r="GX67" s="1">
        <v>36677</v>
      </c>
      <c r="GY67">
        <v>-2.2999999999999998</v>
      </c>
      <c r="GZ67">
        <v>20000706</v>
      </c>
      <c r="HA67">
        <v>4.0999999999999996</v>
      </c>
      <c r="HC67" s="1">
        <v>36677</v>
      </c>
      <c r="HD67">
        <v>-1</v>
      </c>
      <c r="HE67" t="s">
        <v>302</v>
      </c>
      <c r="HF67" t="s">
        <v>302</v>
      </c>
      <c r="HH67" s="1">
        <v>36677</v>
      </c>
      <c r="HI67" s="1">
        <v>-3.3</v>
      </c>
      <c r="HJ67">
        <v>20000628</v>
      </c>
      <c r="HK67">
        <v>6</v>
      </c>
      <c r="HM67" s="1">
        <v>36677</v>
      </c>
      <c r="HN67">
        <v>-2.4</v>
      </c>
      <c r="HO67" t="s">
        <v>302</v>
      </c>
      <c r="HP67" t="s">
        <v>302</v>
      </c>
      <c r="HR67" s="1">
        <v>36677</v>
      </c>
      <c r="HS67" s="1">
        <v>0.6</v>
      </c>
      <c r="HT67">
        <v>20000711</v>
      </c>
      <c r="HU67">
        <v>0.8</v>
      </c>
      <c r="HW67" s="1">
        <v>36677</v>
      </c>
      <c r="HX67">
        <v>17.47</v>
      </c>
      <c r="HY67" t="s">
        <v>302</v>
      </c>
      <c r="HZ67" t="s">
        <v>302</v>
      </c>
      <c r="IB67" s="1">
        <v>36677</v>
      </c>
      <c r="IC67" s="1">
        <v>14.6</v>
      </c>
      <c r="ID67">
        <v>20000602</v>
      </c>
      <c r="IE67">
        <v>14.2</v>
      </c>
      <c r="IG67" s="1">
        <v>36677</v>
      </c>
      <c r="IH67">
        <v>-3.4</v>
      </c>
      <c r="II67" t="s">
        <v>302</v>
      </c>
      <c r="IJ67" t="s">
        <v>302</v>
      </c>
      <c r="IL67" s="1">
        <v>36677</v>
      </c>
      <c r="IM67" s="1">
        <v>1575</v>
      </c>
      <c r="IN67">
        <v>20000616</v>
      </c>
      <c r="IO67">
        <v>1592</v>
      </c>
      <c r="IQ67" s="1">
        <v>36677</v>
      </c>
      <c r="IR67">
        <v>0.6</v>
      </c>
      <c r="IS67">
        <v>20000717</v>
      </c>
      <c r="IT67">
        <v>0.8</v>
      </c>
      <c r="IV67" s="1">
        <v>38138</v>
      </c>
      <c r="IW67">
        <v>6.85</v>
      </c>
      <c r="IX67" t="s">
        <v>302</v>
      </c>
      <c r="IY67" t="s">
        <v>302</v>
      </c>
      <c r="JA67" s="1">
        <v>36677</v>
      </c>
      <c r="JB67">
        <v>857</v>
      </c>
      <c r="JC67">
        <v>20000629</v>
      </c>
      <c r="JD67">
        <v>875</v>
      </c>
      <c r="JF67" s="1">
        <v>36677</v>
      </c>
      <c r="JG67">
        <v>1575</v>
      </c>
      <c r="JH67">
        <v>20000616</v>
      </c>
      <c r="JI67">
        <v>1592</v>
      </c>
      <c r="JP67" s="1">
        <v>35153</v>
      </c>
      <c r="JQ67">
        <v>23.3</v>
      </c>
      <c r="JR67" t="s">
        <v>302</v>
      </c>
      <c r="JS67" t="s">
        <v>302</v>
      </c>
      <c r="JU67" s="1">
        <v>38898</v>
      </c>
      <c r="JV67">
        <v>-1.24</v>
      </c>
      <c r="JW67">
        <v>20060801</v>
      </c>
      <c r="JX67">
        <v>0.4</v>
      </c>
      <c r="JZ67" s="1">
        <v>38868</v>
      </c>
      <c r="KA67" s="1">
        <v>9.9600000000000009</v>
      </c>
      <c r="KB67" t="s">
        <v>302</v>
      </c>
      <c r="KC67" t="s">
        <v>302</v>
      </c>
      <c r="KE67" s="1">
        <v>38503</v>
      </c>
      <c r="KF67">
        <v>187.21</v>
      </c>
      <c r="KG67" t="s">
        <v>302</v>
      </c>
      <c r="KH67" t="s">
        <v>302</v>
      </c>
      <c r="KJ67" s="1">
        <v>38168</v>
      </c>
      <c r="KK67" s="1">
        <v>1.02</v>
      </c>
      <c r="KL67" t="s">
        <v>302</v>
      </c>
      <c r="KM67" t="s">
        <v>302</v>
      </c>
      <c r="KO67" s="1">
        <v>36677</v>
      </c>
      <c r="KP67">
        <v>12.98</v>
      </c>
      <c r="KQ67">
        <v>20000710</v>
      </c>
      <c r="KR67">
        <v>11.8</v>
      </c>
      <c r="KT67" s="1">
        <v>39233</v>
      </c>
      <c r="KU67" s="1">
        <v>55.1</v>
      </c>
      <c r="KV67" t="s">
        <v>302</v>
      </c>
      <c r="KW67" t="s">
        <v>302</v>
      </c>
      <c r="LD67" s="1">
        <v>36677</v>
      </c>
      <c r="LE67" s="1">
        <v>0.5</v>
      </c>
      <c r="LF67" t="s">
        <v>302</v>
      </c>
      <c r="LG67" t="s">
        <v>302</v>
      </c>
      <c r="LN67" s="1"/>
      <c r="LO67" s="1"/>
      <c r="LX67" s="1"/>
      <c r="LY67" s="1"/>
      <c r="MH67" s="1"/>
      <c r="MI67" s="1"/>
      <c r="MR67" s="1"/>
      <c r="MS67" s="1"/>
      <c r="MW67" s="1"/>
      <c r="NC67" s="1"/>
      <c r="NG67" s="1"/>
      <c r="NM67" s="1"/>
      <c r="NQ67" s="1"/>
      <c r="NW67" s="1"/>
      <c r="OA67" s="1"/>
      <c r="OB67" s="1"/>
      <c r="OK67" s="1"/>
      <c r="OL67" s="1"/>
      <c r="OU67" s="1"/>
      <c r="PE67" s="1"/>
      <c r="PO67" s="1"/>
      <c r="PY67" s="1"/>
      <c r="QI67" s="1"/>
    </row>
    <row r="68" spans="1:451" x14ac:dyDescent="0.25">
      <c r="A68" s="1">
        <v>36707</v>
      </c>
      <c r="B68">
        <v>4</v>
      </c>
      <c r="C68">
        <v>20000707</v>
      </c>
      <c r="D68">
        <v>4</v>
      </c>
      <c r="F68" s="1">
        <v>36707</v>
      </c>
      <c r="G68">
        <v>51.4</v>
      </c>
      <c r="H68">
        <v>20000703</v>
      </c>
      <c r="I68">
        <v>51.8</v>
      </c>
      <c r="K68" s="1">
        <v>36707</v>
      </c>
      <c r="L68">
        <v>139.19999999999999</v>
      </c>
      <c r="M68">
        <v>20000627</v>
      </c>
      <c r="N68">
        <v>138.80000000000001</v>
      </c>
      <c r="U68" s="1">
        <v>36707</v>
      </c>
      <c r="V68">
        <v>0.2</v>
      </c>
      <c r="W68">
        <v>20000802</v>
      </c>
      <c r="X68">
        <v>0</v>
      </c>
      <c r="Z68" s="1">
        <v>36707</v>
      </c>
      <c r="AA68">
        <v>51.4</v>
      </c>
      <c r="AB68">
        <v>20000703</v>
      </c>
      <c r="AC68">
        <v>51.8</v>
      </c>
      <c r="AE68" s="1">
        <v>36707</v>
      </c>
      <c r="AF68">
        <v>139.19999999999999</v>
      </c>
      <c r="AG68">
        <v>20000627</v>
      </c>
      <c r="AH68">
        <v>138.80000000000001</v>
      </c>
      <c r="AO68" s="1">
        <v>36707</v>
      </c>
      <c r="AP68">
        <v>0.2</v>
      </c>
      <c r="AQ68">
        <v>20000802</v>
      </c>
      <c r="AR68">
        <v>0</v>
      </c>
      <c r="AT68" s="1">
        <v>36707</v>
      </c>
      <c r="AU68">
        <v>7.0000000000000007E-2</v>
      </c>
      <c r="AV68">
        <v>20000714</v>
      </c>
      <c r="AW68">
        <v>0.2</v>
      </c>
      <c r="AY68" s="1">
        <v>42155</v>
      </c>
      <c r="AZ68">
        <v>0.5</v>
      </c>
      <c r="BA68">
        <v>20150612</v>
      </c>
      <c r="BB68">
        <v>0.5</v>
      </c>
      <c r="BD68" s="1">
        <v>36707</v>
      </c>
      <c r="BE68">
        <v>0.6</v>
      </c>
      <c r="BF68">
        <v>20000718</v>
      </c>
      <c r="BG68">
        <v>0.6</v>
      </c>
      <c r="BI68" s="1">
        <v>36707</v>
      </c>
      <c r="BJ68">
        <v>0.7</v>
      </c>
      <c r="BK68">
        <v>20000714</v>
      </c>
      <c r="BL68" t="s">
        <v>302</v>
      </c>
      <c r="BN68" s="1">
        <v>36707</v>
      </c>
      <c r="BO68">
        <v>106.4</v>
      </c>
      <c r="BP68">
        <v>20000630</v>
      </c>
      <c r="BQ68">
        <v>106.4</v>
      </c>
      <c r="BS68" s="1">
        <v>39082</v>
      </c>
      <c r="BT68">
        <v>20.079999999999998</v>
      </c>
      <c r="BU68">
        <v>20061214</v>
      </c>
      <c r="BV68">
        <v>23.1</v>
      </c>
      <c r="BX68" s="1">
        <v>37621</v>
      </c>
      <c r="BY68">
        <v>52.3</v>
      </c>
      <c r="BZ68" t="s">
        <v>302</v>
      </c>
      <c r="CA68" t="s">
        <v>302</v>
      </c>
      <c r="CC68" s="1"/>
      <c r="CM68" s="1">
        <v>40147</v>
      </c>
      <c r="CN68">
        <v>-1.6</v>
      </c>
      <c r="CO68">
        <v>20091130</v>
      </c>
      <c r="CP68">
        <v>0.3</v>
      </c>
      <c r="CR68" s="1">
        <v>36707</v>
      </c>
      <c r="CS68">
        <v>62.9</v>
      </c>
      <c r="CT68">
        <v>20000703</v>
      </c>
      <c r="CU68">
        <v>47</v>
      </c>
      <c r="CW68" s="1">
        <v>36707</v>
      </c>
      <c r="CX68">
        <v>7</v>
      </c>
      <c r="CY68" t="s">
        <v>302</v>
      </c>
      <c r="CZ68" t="s">
        <v>302</v>
      </c>
      <c r="DB68" s="1">
        <v>36707</v>
      </c>
      <c r="DC68">
        <v>2.6</v>
      </c>
      <c r="DD68">
        <v>20000615</v>
      </c>
      <c r="DE68">
        <v>1.7</v>
      </c>
      <c r="DG68" s="1">
        <v>40724</v>
      </c>
      <c r="DH68">
        <v>2.5</v>
      </c>
      <c r="DI68">
        <v>20110929</v>
      </c>
      <c r="DJ68">
        <v>2.2999999999999998</v>
      </c>
      <c r="DL68" s="1">
        <v>36707</v>
      </c>
      <c r="DM68">
        <v>53.5</v>
      </c>
      <c r="DN68">
        <v>20000630</v>
      </c>
      <c r="DO68">
        <v>56.8</v>
      </c>
      <c r="DQ68" s="1">
        <v>42308</v>
      </c>
      <c r="DR68">
        <v>-0.2</v>
      </c>
      <c r="DS68">
        <v>20151113</v>
      </c>
      <c r="DT68">
        <v>-0.3</v>
      </c>
      <c r="DV68" s="1">
        <v>42490</v>
      </c>
      <c r="DW68">
        <v>0</v>
      </c>
      <c r="DX68">
        <v>20160513</v>
      </c>
      <c r="DY68">
        <v>0</v>
      </c>
      <c r="EA68" s="1">
        <v>42490</v>
      </c>
      <c r="EB68">
        <v>0.9</v>
      </c>
      <c r="EC68">
        <v>20160513</v>
      </c>
      <c r="ED68">
        <v>0.9</v>
      </c>
      <c r="EF68" s="1">
        <v>35155</v>
      </c>
      <c r="EG68">
        <v>42</v>
      </c>
      <c r="EH68" t="s">
        <v>302</v>
      </c>
      <c r="EI68" t="s">
        <v>302</v>
      </c>
      <c r="EK68" s="1">
        <v>36707</v>
      </c>
      <c r="EL68">
        <v>0.15210000000000001</v>
      </c>
      <c r="EM68" t="s">
        <v>302</v>
      </c>
      <c r="EN68" t="s">
        <v>302</v>
      </c>
      <c r="EP68" s="1">
        <v>36707</v>
      </c>
      <c r="EQ68">
        <v>0.06</v>
      </c>
      <c r="ER68" t="s">
        <v>302</v>
      </c>
      <c r="ES68" t="s">
        <v>302</v>
      </c>
      <c r="EU68" s="1">
        <v>38017</v>
      </c>
      <c r="EV68">
        <v>52.5</v>
      </c>
      <c r="EW68" t="s">
        <v>302</v>
      </c>
      <c r="EX68" t="s">
        <v>302</v>
      </c>
      <c r="EZ68" s="1">
        <v>38077</v>
      </c>
      <c r="FA68">
        <v>65</v>
      </c>
      <c r="FB68" t="s">
        <v>302</v>
      </c>
      <c r="FC68" t="s">
        <v>302</v>
      </c>
      <c r="FE68" s="1">
        <v>40816</v>
      </c>
      <c r="FF68">
        <v>0.2</v>
      </c>
      <c r="FG68">
        <v>20111007</v>
      </c>
      <c r="FH68">
        <v>0.2</v>
      </c>
      <c r="FJ68" s="1">
        <v>41152</v>
      </c>
      <c r="FK68">
        <v>1.9</v>
      </c>
      <c r="FL68">
        <v>20120907</v>
      </c>
      <c r="FM68">
        <v>1.7</v>
      </c>
      <c r="FO68" s="1"/>
      <c r="FT68" s="1">
        <v>39082</v>
      </c>
      <c r="FU68">
        <v>10</v>
      </c>
      <c r="FV68" t="s">
        <v>302</v>
      </c>
      <c r="FW68" t="s">
        <v>302</v>
      </c>
      <c r="FY68" s="1">
        <v>36707</v>
      </c>
      <c r="FZ68">
        <v>52.3</v>
      </c>
      <c r="GA68" t="s">
        <v>302</v>
      </c>
      <c r="GB68" t="s">
        <v>302</v>
      </c>
      <c r="GD68" s="1">
        <v>36707</v>
      </c>
      <c r="GE68">
        <v>0.35499999999999998</v>
      </c>
      <c r="GF68" t="s">
        <v>302</v>
      </c>
      <c r="GG68" t="s">
        <v>302</v>
      </c>
      <c r="GI68" s="1">
        <v>38898</v>
      </c>
      <c r="GJ68">
        <v>132.69999999999999</v>
      </c>
      <c r="GK68" t="s">
        <v>302</v>
      </c>
      <c r="GL68" t="s">
        <v>302</v>
      </c>
      <c r="GN68" s="1">
        <v>36707</v>
      </c>
      <c r="GO68">
        <v>62.9</v>
      </c>
      <c r="GP68">
        <v>20000703</v>
      </c>
      <c r="GQ68">
        <v>47</v>
      </c>
      <c r="GX68" s="1">
        <v>36707</v>
      </c>
      <c r="GY68">
        <v>10.199999999999999</v>
      </c>
      <c r="GZ68">
        <v>20000803</v>
      </c>
      <c r="HA68">
        <v>5.5</v>
      </c>
      <c r="HC68" s="1">
        <v>36707</v>
      </c>
      <c r="HD68">
        <v>7.1</v>
      </c>
      <c r="HE68" t="s">
        <v>302</v>
      </c>
      <c r="HF68" t="s">
        <v>302</v>
      </c>
      <c r="HH68" s="1">
        <v>36707</v>
      </c>
      <c r="HI68" s="1">
        <v>16.5</v>
      </c>
      <c r="HJ68">
        <v>20000727</v>
      </c>
      <c r="HK68">
        <v>10</v>
      </c>
      <c r="HM68" s="1">
        <v>36707</v>
      </c>
      <c r="HN68">
        <v>4.0999999999999996</v>
      </c>
      <c r="HO68" t="s">
        <v>302</v>
      </c>
      <c r="HP68" t="s">
        <v>302</v>
      </c>
      <c r="HR68" s="1">
        <v>36707</v>
      </c>
      <c r="HS68" s="1">
        <v>0.6</v>
      </c>
      <c r="HT68">
        <v>20000809</v>
      </c>
      <c r="HU68">
        <v>1</v>
      </c>
      <c r="HW68" s="1">
        <v>36707</v>
      </c>
      <c r="HX68">
        <v>17.18</v>
      </c>
      <c r="HY68" t="s">
        <v>302</v>
      </c>
      <c r="HZ68" t="s">
        <v>302</v>
      </c>
      <c r="IB68" s="1">
        <v>36707</v>
      </c>
      <c r="IC68" s="1">
        <v>14.31</v>
      </c>
      <c r="ID68">
        <v>20000706</v>
      </c>
      <c r="IE68">
        <v>14.2</v>
      </c>
      <c r="IG68" s="1">
        <v>36707</v>
      </c>
      <c r="IH68">
        <v>1.9</v>
      </c>
      <c r="II68" t="s">
        <v>302</v>
      </c>
      <c r="IJ68" t="s">
        <v>302</v>
      </c>
      <c r="IL68" s="1">
        <v>36707</v>
      </c>
      <c r="IM68" s="1">
        <v>1559</v>
      </c>
      <c r="IN68">
        <v>20000720</v>
      </c>
      <c r="IO68">
        <v>1554</v>
      </c>
      <c r="IQ68" s="1">
        <v>36707</v>
      </c>
      <c r="IR68">
        <v>0.9</v>
      </c>
      <c r="IS68">
        <v>20000814</v>
      </c>
      <c r="IT68">
        <v>0.9</v>
      </c>
      <c r="IV68" s="1">
        <v>38168</v>
      </c>
      <c r="IW68">
        <v>6.92</v>
      </c>
      <c r="IX68" t="s">
        <v>302</v>
      </c>
      <c r="IY68" t="s">
        <v>302</v>
      </c>
      <c r="JA68" s="1">
        <v>36707</v>
      </c>
      <c r="JB68">
        <v>793</v>
      </c>
      <c r="JC68">
        <v>20000802</v>
      </c>
      <c r="JD68">
        <v>829</v>
      </c>
      <c r="JF68" s="1">
        <v>36707</v>
      </c>
      <c r="JG68">
        <v>1559</v>
      </c>
      <c r="JH68">
        <v>20000720</v>
      </c>
      <c r="JI68">
        <v>1554</v>
      </c>
      <c r="JP68" s="1">
        <v>35160</v>
      </c>
      <c r="JQ68">
        <v>-9.3000000000000007</v>
      </c>
      <c r="JR68" t="s">
        <v>302</v>
      </c>
      <c r="JS68" t="s">
        <v>302</v>
      </c>
      <c r="JU68" s="1">
        <v>38929</v>
      </c>
      <c r="JV68">
        <v>-1.8900000000000001</v>
      </c>
      <c r="JW68">
        <v>20060901</v>
      </c>
      <c r="JX68">
        <v>-7</v>
      </c>
      <c r="JZ68" s="1">
        <v>38898</v>
      </c>
      <c r="KA68" s="1">
        <v>8.56</v>
      </c>
      <c r="KB68" t="s">
        <v>302</v>
      </c>
      <c r="KC68" t="s">
        <v>302</v>
      </c>
      <c r="KE68" s="1">
        <v>38533</v>
      </c>
      <c r="KF68">
        <v>190.1</v>
      </c>
      <c r="KG68" t="s">
        <v>302</v>
      </c>
      <c r="KH68" t="s">
        <v>302</v>
      </c>
      <c r="KJ68" s="1">
        <v>38199</v>
      </c>
      <c r="KK68" s="1">
        <v>-1.1599999999999999</v>
      </c>
      <c r="KL68" t="s">
        <v>302</v>
      </c>
      <c r="KM68" t="s">
        <v>302</v>
      </c>
      <c r="KO68" s="1">
        <v>36707</v>
      </c>
      <c r="KP68">
        <v>26.04</v>
      </c>
      <c r="KQ68">
        <v>20000807</v>
      </c>
      <c r="KR68">
        <v>12</v>
      </c>
      <c r="KT68" s="1">
        <v>39263</v>
      </c>
      <c r="KU68" s="1">
        <v>55.2</v>
      </c>
      <c r="KV68" t="s">
        <v>302</v>
      </c>
      <c r="KW68" t="s">
        <v>302</v>
      </c>
      <c r="LD68" s="1">
        <v>36707</v>
      </c>
      <c r="LE68" s="1">
        <v>0.7</v>
      </c>
      <c r="LF68" t="s">
        <v>302</v>
      </c>
      <c r="LG68" t="s">
        <v>302</v>
      </c>
      <c r="LN68" s="1"/>
      <c r="LO68" s="1"/>
      <c r="LX68" s="1"/>
      <c r="LY68" s="1"/>
      <c r="MH68" s="1"/>
      <c r="MI68" s="1"/>
      <c r="MR68" s="1"/>
      <c r="MS68" s="1"/>
      <c r="MW68" s="1"/>
      <c r="NC68" s="1"/>
      <c r="NG68" s="1"/>
      <c r="NM68" s="1"/>
      <c r="NQ68" s="1"/>
      <c r="NW68" s="1"/>
      <c r="OA68" s="1"/>
      <c r="OB68" s="1"/>
      <c r="OK68" s="1"/>
      <c r="OL68" s="1"/>
      <c r="OU68" s="1"/>
      <c r="PE68" s="1"/>
      <c r="PO68" s="1"/>
      <c r="PY68" s="1"/>
      <c r="QI68" s="1"/>
    </row>
    <row r="69" spans="1:451" x14ac:dyDescent="0.25">
      <c r="A69" s="1">
        <v>36738</v>
      </c>
      <c r="B69">
        <v>4</v>
      </c>
      <c r="C69">
        <v>20000804</v>
      </c>
      <c r="D69">
        <v>4</v>
      </c>
      <c r="F69" s="1">
        <v>36738</v>
      </c>
      <c r="G69">
        <v>52.5</v>
      </c>
      <c r="H69">
        <v>20000801</v>
      </c>
      <c r="I69">
        <v>51.8</v>
      </c>
      <c r="K69" s="1">
        <v>36738</v>
      </c>
      <c r="L69">
        <v>142.97999999999999</v>
      </c>
      <c r="M69">
        <v>20000725</v>
      </c>
      <c r="N69">
        <v>141.69999999999999</v>
      </c>
      <c r="U69" s="1">
        <v>36738</v>
      </c>
      <c r="V69">
        <v>-0.4</v>
      </c>
      <c r="W69">
        <v>20000830</v>
      </c>
      <c r="X69">
        <v>-0.1</v>
      </c>
      <c r="Z69" s="1">
        <v>36738</v>
      </c>
      <c r="AA69">
        <v>52.5</v>
      </c>
      <c r="AB69">
        <v>20000801</v>
      </c>
      <c r="AC69">
        <v>51.8</v>
      </c>
      <c r="AE69" s="1">
        <v>36738</v>
      </c>
      <c r="AF69">
        <v>142.97999999999999</v>
      </c>
      <c r="AG69">
        <v>20000725</v>
      </c>
      <c r="AH69">
        <v>141.69999999999999</v>
      </c>
      <c r="AO69" s="1">
        <v>36738</v>
      </c>
      <c r="AP69">
        <v>-0.4</v>
      </c>
      <c r="AQ69">
        <v>20000830</v>
      </c>
      <c r="AR69">
        <v>-0.1</v>
      </c>
      <c r="AT69" s="1">
        <v>36738</v>
      </c>
      <c r="AU69">
        <v>-0.13</v>
      </c>
      <c r="AV69">
        <v>20000815</v>
      </c>
      <c r="AW69">
        <v>0.4</v>
      </c>
      <c r="AY69" s="1">
        <v>42185</v>
      </c>
      <c r="AZ69">
        <v>0.3</v>
      </c>
      <c r="BA69">
        <v>20150715</v>
      </c>
      <c r="BB69">
        <v>0.4</v>
      </c>
      <c r="BD69" s="1">
        <v>36738</v>
      </c>
      <c r="BE69">
        <v>0.3</v>
      </c>
      <c r="BF69">
        <v>20000816</v>
      </c>
      <c r="BG69">
        <v>0.2</v>
      </c>
      <c r="BI69" s="1">
        <v>36738</v>
      </c>
      <c r="BJ69">
        <v>-0.3</v>
      </c>
      <c r="BK69">
        <v>20000811</v>
      </c>
      <c r="BL69" t="s">
        <v>302</v>
      </c>
      <c r="BN69" s="1">
        <v>36738</v>
      </c>
      <c r="BO69">
        <v>108.3</v>
      </c>
      <c r="BP69">
        <v>20000728</v>
      </c>
      <c r="BQ69">
        <v>108.3</v>
      </c>
      <c r="BS69" s="1">
        <v>39113</v>
      </c>
      <c r="BT69">
        <v>7.34</v>
      </c>
      <c r="BU69">
        <v>20070116</v>
      </c>
      <c r="BV69">
        <v>9.1</v>
      </c>
      <c r="BX69" s="1">
        <v>37652</v>
      </c>
      <c r="BY69">
        <v>53.3</v>
      </c>
      <c r="BZ69" t="s">
        <v>302</v>
      </c>
      <c r="CA69" t="s">
        <v>302</v>
      </c>
      <c r="CC69" s="1"/>
      <c r="CM69" s="1">
        <v>40178</v>
      </c>
      <c r="CN69">
        <v>3.2</v>
      </c>
      <c r="CO69">
        <v>20091228</v>
      </c>
      <c r="CP69">
        <v>3.8</v>
      </c>
      <c r="CR69" s="1">
        <v>36738</v>
      </c>
      <c r="CS69">
        <v>63.4</v>
      </c>
      <c r="CT69">
        <v>20000801</v>
      </c>
      <c r="CU69">
        <v>61.9</v>
      </c>
      <c r="CW69" s="1">
        <v>36738</v>
      </c>
      <c r="CX69">
        <v>5</v>
      </c>
      <c r="CY69" t="s">
        <v>302</v>
      </c>
      <c r="CZ69" t="s">
        <v>302</v>
      </c>
      <c r="DB69" s="1">
        <v>36738</v>
      </c>
      <c r="DC69">
        <v>4.7</v>
      </c>
      <c r="DD69">
        <v>20000720</v>
      </c>
      <c r="DE69">
        <v>0.7</v>
      </c>
      <c r="DG69" s="1">
        <v>40816</v>
      </c>
      <c r="DH69">
        <v>2</v>
      </c>
      <c r="DI69">
        <v>20111222</v>
      </c>
      <c r="DJ69">
        <v>2.1</v>
      </c>
      <c r="DL69" s="1">
        <v>36738</v>
      </c>
      <c r="DM69">
        <v>52.7</v>
      </c>
      <c r="DN69">
        <v>20000731</v>
      </c>
      <c r="DO69">
        <v>52</v>
      </c>
      <c r="DQ69" s="1">
        <v>42338</v>
      </c>
      <c r="DR69">
        <v>0.1</v>
      </c>
      <c r="DS69">
        <v>20151211</v>
      </c>
      <c r="DT69">
        <v>0.3</v>
      </c>
      <c r="DV69" s="1">
        <v>42521</v>
      </c>
      <c r="DW69">
        <v>-0.1</v>
      </c>
      <c r="DX69">
        <v>20160615</v>
      </c>
      <c r="DY69">
        <v>-0.1</v>
      </c>
      <c r="EA69" s="1">
        <v>42521</v>
      </c>
      <c r="EB69">
        <v>1.2</v>
      </c>
      <c r="EC69">
        <v>20160615</v>
      </c>
      <c r="ED69">
        <v>1.2</v>
      </c>
      <c r="EF69" s="1">
        <v>35162</v>
      </c>
      <c r="EG69">
        <v>43</v>
      </c>
      <c r="EH69" t="s">
        <v>302</v>
      </c>
      <c r="EI69" t="s">
        <v>302</v>
      </c>
      <c r="EK69" s="1">
        <v>36738</v>
      </c>
      <c r="EL69">
        <v>-0.32290000000000002</v>
      </c>
      <c r="EM69" t="s">
        <v>302</v>
      </c>
      <c r="EN69" t="s">
        <v>302</v>
      </c>
      <c r="EP69" s="1">
        <v>36738</v>
      </c>
      <c r="EQ69">
        <v>0.22</v>
      </c>
      <c r="ER69" t="s">
        <v>302</v>
      </c>
      <c r="ES69" t="s">
        <v>302</v>
      </c>
      <c r="EU69" s="1">
        <v>38046</v>
      </c>
      <c r="EV69">
        <v>45</v>
      </c>
      <c r="EW69" t="s">
        <v>302</v>
      </c>
      <c r="EX69" t="s">
        <v>302</v>
      </c>
      <c r="EZ69" s="1">
        <v>38107</v>
      </c>
      <c r="FA69">
        <v>66</v>
      </c>
      <c r="FB69" t="s">
        <v>302</v>
      </c>
      <c r="FC69" t="s">
        <v>302</v>
      </c>
      <c r="FE69" s="1">
        <v>40847</v>
      </c>
      <c r="FF69">
        <v>0.4</v>
      </c>
      <c r="FG69">
        <v>20111104</v>
      </c>
      <c r="FH69">
        <v>0.2</v>
      </c>
      <c r="FJ69" s="1">
        <v>41182</v>
      </c>
      <c r="FK69">
        <v>2</v>
      </c>
      <c r="FL69">
        <v>20121005</v>
      </c>
      <c r="FM69">
        <v>1.8</v>
      </c>
      <c r="FO69" s="1"/>
      <c r="FT69" s="1">
        <v>39113</v>
      </c>
      <c r="FU69">
        <v>8</v>
      </c>
      <c r="FV69" t="s">
        <v>302</v>
      </c>
      <c r="FW69" t="s">
        <v>302</v>
      </c>
      <c r="FY69" s="1">
        <v>36738</v>
      </c>
      <c r="FZ69">
        <v>59</v>
      </c>
      <c r="GA69" t="s">
        <v>302</v>
      </c>
      <c r="GB69" t="s">
        <v>302</v>
      </c>
      <c r="GD69" s="1">
        <v>36738</v>
      </c>
      <c r="GE69">
        <v>0.158</v>
      </c>
      <c r="GF69" t="s">
        <v>302</v>
      </c>
      <c r="GG69" t="s">
        <v>302</v>
      </c>
      <c r="GI69" s="1">
        <v>38929</v>
      </c>
      <c r="GJ69">
        <v>143.9</v>
      </c>
      <c r="GK69">
        <v>20060802</v>
      </c>
      <c r="GL69">
        <v>99</v>
      </c>
      <c r="GN69" s="1">
        <v>36738</v>
      </c>
      <c r="GO69">
        <v>63.4</v>
      </c>
      <c r="GP69">
        <v>20000801</v>
      </c>
      <c r="GQ69">
        <v>61.9</v>
      </c>
      <c r="GX69" s="1">
        <v>36738</v>
      </c>
      <c r="GY69">
        <v>-8.4</v>
      </c>
      <c r="GZ69">
        <v>20000831</v>
      </c>
      <c r="HA69">
        <v>-7.5</v>
      </c>
      <c r="HC69" s="1">
        <v>36738</v>
      </c>
      <c r="HD69">
        <v>-6.9</v>
      </c>
      <c r="HE69" t="s">
        <v>302</v>
      </c>
      <c r="HF69" t="s">
        <v>302</v>
      </c>
      <c r="HH69" s="1">
        <v>36738</v>
      </c>
      <c r="HI69" s="1">
        <v>-13.9</v>
      </c>
      <c r="HJ69">
        <v>20000824</v>
      </c>
      <c r="HK69">
        <v>-12.4</v>
      </c>
      <c r="HM69" s="1">
        <v>36738</v>
      </c>
      <c r="HN69">
        <v>-3.9</v>
      </c>
      <c r="HO69" t="s">
        <v>302</v>
      </c>
      <c r="HP69" t="s">
        <v>302</v>
      </c>
      <c r="HR69" s="1">
        <v>36738</v>
      </c>
      <c r="HS69" s="1">
        <v>0.3</v>
      </c>
      <c r="HT69">
        <v>20000907</v>
      </c>
      <c r="HU69">
        <v>0.3</v>
      </c>
      <c r="HW69" s="1">
        <v>36738</v>
      </c>
      <c r="HX69">
        <v>16.86</v>
      </c>
      <c r="HY69" t="s">
        <v>302</v>
      </c>
      <c r="HZ69" t="s">
        <v>302</v>
      </c>
      <c r="IB69" s="1">
        <v>36738</v>
      </c>
      <c r="IC69" s="1">
        <v>13.99</v>
      </c>
      <c r="ID69">
        <v>20000801</v>
      </c>
      <c r="IE69">
        <v>14.4</v>
      </c>
      <c r="IG69" s="1">
        <v>36738</v>
      </c>
      <c r="IH69">
        <v>-1.9</v>
      </c>
      <c r="II69" t="s">
        <v>302</v>
      </c>
      <c r="IJ69" t="s">
        <v>302</v>
      </c>
      <c r="IL69" s="1">
        <v>36738</v>
      </c>
      <c r="IM69" s="1">
        <v>1463</v>
      </c>
      <c r="IN69">
        <v>20000816</v>
      </c>
      <c r="IO69">
        <v>1512</v>
      </c>
      <c r="IQ69" s="1">
        <v>36738</v>
      </c>
      <c r="IR69">
        <v>0.1</v>
      </c>
      <c r="IS69">
        <v>20000915</v>
      </c>
      <c r="IT69">
        <v>0.2</v>
      </c>
      <c r="IV69" s="1">
        <v>38199</v>
      </c>
      <c r="IW69">
        <v>6.84</v>
      </c>
      <c r="IX69" t="s">
        <v>302</v>
      </c>
      <c r="IY69" t="s">
        <v>302</v>
      </c>
      <c r="JA69" s="1">
        <v>36738</v>
      </c>
      <c r="JB69">
        <v>887</v>
      </c>
      <c r="JC69">
        <v>20000829</v>
      </c>
      <c r="JD69">
        <v>944</v>
      </c>
      <c r="JF69" s="1">
        <v>36738</v>
      </c>
      <c r="JG69">
        <v>1463</v>
      </c>
      <c r="JH69">
        <v>20000816</v>
      </c>
      <c r="JI69">
        <v>1512</v>
      </c>
      <c r="JP69" s="1">
        <v>35167</v>
      </c>
      <c r="JQ69">
        <v>-17.899999999999999</v>
      </c>
      <c r="JR69" t="s">
        <v>302</v>
      </c>
      <c r="JS69" t="s">
        <v>302</v>
      </c>
      <c r="JU69" s="1">
        <v>38960</v>
      </c>
      <c r="JV69">
        <v>-0.18</v>
      </c>
      <c r="JW69">
        <v>20061002</v>
      </c>
      <c r="JX69">
        <v>4.3</v>
      </c>
      <c r="JZ69" s="1">
        <v>38929</v>
      </c>
      <c r="KA69" s="1">
        <v>7.19</v>
      </c>
      <c r="KB69" t="s">
        <v>302</v>
      </c>
      <c r="KC69" t="s">
        <v>302</v>
      </c>
      <c r="KE69" s="1">
        <v>38564</v>
      </c>
      <c r="KF69">
        <v>192.67</v>
      </c>
      <c r="KG69" t="s">
        <v>302</v>
      </c>
      <c r="KH69" t="s">
        <v>302</v>
      </c>
      <c r="KJ69" s="1">
        <v>38230</v>
      </c>
      <c r="KK69" s="1">
        <v>-2.0499999999999998</v>
      </c>
      <c r="KL69" t="s">
        <v>302</v>
      </c>
      <c r="KM69" t="s">
        <v>302</v>
      </c>
      <c r="KO69" s="1">
        <v>36738</v>
      </c>
      <c r="KP69">
        <v>20.202999999999999</v>
      </c>
      <c r="KQ69">
        <v>20000908</v>
      </c>
      <c r="KR69">
        <v>9.4</v>
      </c>
      <c r="KT69" s="1">
        <v>39294</v>
      </c>
      <c r="KU69" s="1">
        <v>53</v>
      </c>
      <c r="KV69" t="s">
        <v>302</v>
      </c>
      <c r="KW69" t="s">
        <v>302</v>
      </c>
      <c r="LD69" s="1">
        <v>36738</v>
      </c>
      <c r="LE69" s="1">
        <v>0.5</v>
      </c>
      <c r="LF69" t="s">
        <v>302</v>
      </c>
      <c r="LG69" t="s">
        <v>302</v>
      </c>
      <c r="LN69" s="1"/>
      <c r="LO69" s="1"/>
      <c r="LX69" s="1"/>
      <c r="LY69" s="1"/>
      <c r="MH69" s="1"/>
      <c r="MI69" s="1"/>
      <c r="MR69" s="1"/>
      <c r="MS69" s="1"/>
      <c r="MW69" s="1"/>
      <c r="NC69" s="1"/>
      <c r="NG69" s="1"/>
      <c r="NM69" s="1"/>
      <c r="NQ69" s="1"/>
      <c r="NW69" s="1"/>
      <c r="OA69" s="1"/>
      <c r="OB69" s="1"/>
      <c r="OK69" s="1"/>
      <c r="OL69" s="1"/>
      <c r="OU69" s="1"/>
      <c r="PE69" s="1"/>
      <c r="PO69" s="1"/>
      <c r="PY69" s="1"/>
      <c r="QI69" s="1"/>
    </row>
    <row r="70" spans="1:451" x14ac:dyDescent="0.25">
      <c r="A70" s="1">
        <v>36769</v>
      </c>
      <c r="B70">
        <v>4.0999999999999996</v>
      </c>
      <c r="C70">
        <v>20000901</v>
      </c>
      <c r="D70">
        <v>4.0999999999999996</v>
      </c>
      <c r="F70" s="1">
        <v>36769</v>
      </c>
      <c r="G70">
        <v>49.9</v>
      </c>
      <c r="H70">
        <v>20000901</v>
      </c>
      <c r="I70">
        <v>49.5</v>
      </c>
      <c r="K70" s="1">
        <v>36769</v>
      </c>
      <c r="L70">
        <v>140.85</v>
      </c>
      <c r="M70">
        <v>20000829</v>
      </c>
      <c r="N70">
        <v>141.1</v>
      </c>
      <c r="U70" s="1">
        <v>36769</v>
      </c>
      <c r="V70">
        <v>-0.6</v>
      </c>
      <c r="W70">
        <v>20001003</v>
      </c>
      <c r="X70">
        <v>-0.1</v>
      </c>
      <c r="Z70" s="1">
        <v>36769</v>
      </c>
      <c r="AA70">
        <v>49.9</v>
      </c>
      <c r="AB70">
        <v>20000901</v>
      </c>
      <c r="AC70">
        <v>49.5</v>
      </c>
      <c r="AE70" s="1">
        <v>36769</v>
      </c>
      <c r="AF70">
        <v>140.85</v>
      </c>
      <c r="AG70">
        <v>20000829</v>
      </c>
      <c r="AH70">
        <v>141.1</v>
      </c>
      <c r="AO70" s="1">
        <v>36769</v>
      </c>
      <c r="AP70">
        <v>-0.6</v>
      </c>
      <c r="AQ70">
        <v>20001003</v>
      </c>
      <c r="AR70">
        <v>-0.1</v>
      </c>
      <c r="AT70" s="1">
        <v>36769</v>
      </c>
      <c r="AU70">
        <v>-0.33</v>
      </c>
      <c r="AV70">
        <v>20000915</v>
      </c>
      <c r="AW70">
        <v>0.3</v>
      </c>
      <c r="AY70" s="1">
        <v>42216</v>
      </c>
      <c r="AZ70">
        <v>0.1</v>
      </c>
      <c r="BA70">
        <v>20150814</v>
      </c>
      <c r="BB70">
        <v>0.2</v>
      </c>
      <c r="BD70" s="1">
        <v>36769</v>
      </c>
      <c r="BE70">
        <v>0</v>
      </c>
      <c r="BF70">
        <v>20000915</v>
      </c>
      <c r="BG70">
        <v>-0.1</v>
      </c>
      <c r="BI70" s="1">
        <v>36769</v>
      </c>
      <c r="BJ70">
        <v>0.1</v>
      </c>
      <c r="BK70">
        <v>20000914</v>
      </c>
      <c r="BL70" t="s">
        <v>302</v>
      </c>
      <c r="BN70" s="1">
        <v>36769</v>
      </c>
      <c r="BO70">
        <v>107.3</v>
      </c>
      <c r="BP70">
        <v>20000901</v>
      </c>
      <c r="BQ70">
        <v>107.3</v>
      </c>
      <c r="BS70" s="1">
        <v>39141</v>
      </c>
      <c r="BT70">
        <v>24.5</v>
      </c>
      <c r="BU70">
        <v>20070215</v>
      </c>
      <c r="BV70">
        <v>24.4</v>
      </c>
      <c r="BX70" s="1">
        <v>37680</v>
      </c>
      <c r="BY70">
        <v>52.6</v>
      </c>
      <c r="BZ70" t="s">
        <v>302</v>
      </c>
      <c r="CA70" t="s">
        <v>302</v>
      </c>
      <c r="CC70" s="1"/>
      <c r="CM70" s="1">
        <v>40209</v>
      </c>
      <c r="CN70">
        <v>7.5</v>
      </c>
      <c r="CO70">
        <v>20100125</v>
      </c>
      <c r="CP70">
        <v>8.3000000000000007</v>
      </c>
      <c r="CR70" s="1">
        <v>36769</v>
      </c>
      <c r="CS70">
        <v>58.1</v>
      </c>
      <c r="CT70">
        <v>20000901</v>
      </c>
      <c r="CU70">
        <v>56.2</v>
      </c>
      <c r="CW70" s="1">
        <v>36769</v>
      </c>
      <c r="CX70">
        <v>11</v>
      </c>
      <c r="CY70" t="s">
        <v>302</v>
      </c>
      <c r="CZ70" t="s">
        <v>302</v>
      </c>
      <c r="DB70" s="1">
        <v>36769</v>
      </c>
      <c r="DC70">
        <v>17.3</v>
      </c>
      <c r="DD70">
        <v>20000817</v>
      </c>
      <c r="DE70">
        <v>14.1</v>
      </c>
      <c r="DG70" s="1">
        <v>40908</v>
      </c>
      <c r="DH70">
        <v>1.6</v>
      </c>
      <c r="DI70">
        <v>20120329</v>
      </c>
      <c r="DJ70">
        <v>1.3</v>
      </c>
      <c r="DL70" s="1">
        <v>36769</v>
      </c>
      <c r="DM70">
        <v>47.1</v>
      </c>
      <c r="DN70">
        <v>20000831</v>
      </c>
      <c r="DO70">
        <v>46.5</v>
      </c>
      <c r="DQ70" s="1">
        <v>42369</v>
      </c>
      <c r="DR70">
        <v>0.1</v>
      </c>
      <c r="DS70">
        <v>20160115</v>
      </c>
      <c r="DT70">
        <v>0.1</v>
      </c>
      <c r="DV70" s="1">
        <v>42551</v>
      </c>
      <c r="DW70">
        <v>0.3</v>
      </c>
      <c r="DX70">
        <v>20160714</v>
      </c>
      <c r="DY70">
        <v>0.3</v>
      </c>
      <c r="EA70" s="1">
        <v>42551</v>
      </c>
      <c r="EB70">
        <v>1.3</v>
      </c>
      <c r="EC70">
        <v>20160714</v>
      </c>
      <c r="ED70">
        <v>1.3</v>
      </c>
      <c r="EF70" s="1">
        <v>35169</v>
      </c>
      <c r="EG70">
        <v>46</v>
      </c>
      <c r="EH70" t="s">
        <v>302</v>
      </c>
      <c r="EI70" t="s">
        <v>302</v>
      </c>
      <c r="EK70" s="1">
        <v>36769</v>
      </c>
      <c r="EL70">
        <v>-0.65280000000000005</v>
      </c>
      <c r="EM70" t="s">
        <v>302</v>
      </c>
      <c r="EN70" t="s">
        <v>302</v>
      </c>
      <c r="EP70" s="1">
        <v>36769</v>
      </c>
      <c r="EQ70">
        <v>0.12</v>
      </c>
      <c r="ER70" t="s">
        <v>302</v>
      </c>
      <c r="ES70" t="s">
        <v>302</v>
      </c>
      <c r="EU70" s="1">
        <v>38077</v>
      </c>
      <c r="EV70">
        <v>40</v>
      </c>
      <c r="EW70" t="s">
        <v>302</v>
      </c>
      <c r="EX70" t="s">
        <v>302</v>
      </c>
      <c r="EZ70" s="1">
        <v>38138</v>
      </c>
      <c r="FA70">
        <v>65</v>
      </c>
      <c r="FB70" t="s">
        <v>302</v>
      </c>
      <c r="FC70" t="s">
        <v>302</v>
      </c>
      <c r="FE70" s="1">
        <v>40877</v>
      </c>
      <c r="FF70">
        <v>-0.1</v>
      </c>
      <c r="FG70">
        <v>20111202</v>
      </c>
      <c r="FH70">
        <v>-0.1</v>
      </c>
      <c r="FJ70" s="1">
        <v>41213</v>
      </c>
      <c r="FK70">
        <v>1.6</v>
      </c>
      <c r="FL70">
        <v>20121102</v>
      </c>
      <c r="FM70">
        <v>1.6</v>
      </c>
      <c r="FO70" s="1"/>
      <c r="FT70" s="1">
        <v>39141</v>
      </c>
      <c r="FU70">
        <v>15</v>
      </c>
      <c r="FV70" t="s">
        <v>302</v>
      </c>
      <c r="FW70" t="s">
        <v>302</v>
      </c>
      <c r="FY70" s="1">
        <v>36769</v>
      </c>
      <c r="FZ70">
        <v>66.2</v>
      </c>
      <c r="GA70" t="s">
        <v>302</v>
      </c>
      <c r="GB70" t="s">
        <v>302</v>
      </c>
      <c r="GD70" s="1">
        <v>36769</v>
      </c>
      <c r="GE70">
        <v>0.47499999999999998</v>
      </c>
      <c r="GF70" t="s">
        <v>302</v>
      </c>
      <c r="GG70" t="s">
        <v>302</v>
      </c>
      <c r="GI70" s="1">
        <v>38960</v>
      </c>
      <c r="GJ70">
        <v>148.69999999999999</v>
      </c>
      <c r="GK70">
        <v>20060830</v>
      </c>
      <c r="GL70">
        <v>107</v>
      </c>
      <c r="GN70" s="1">
        <v>36769</v>
      </c>
      <c r="GO70">
        <v>58.1</v>
      </c>
      <c r="GP70">
        <v>20000901</v>
      </c>
      <c r="GQ70">
        <v>56.2</v>
      </c>
      <c r="GX70" s="1">
        <v>36769</v>
      </c>
      <c r="GY70">
        <v>-0.8</v>
      </c>
      <c r="GZ70">
        <v>20001004</v>
      </c>
      <c r="HA70">
        <v>2</v>
      </c>
      <c r="HC70" s="1">
        <v>36769</v>
      </c>
      <c r="HD70">
        <v>1.9</v>
      </c>
      <c r="HE70" t="s">
        <v>302</v>
      </c>
      <c r="HF70" t="s">
        <v>302</v>
      </c>
      <c r="HH70" s="1">
        <v>36769</v>
      </c>
      <c r="HI70" s="1">
        <v>-0.3</v>
      </c>
      <c r="HJ70">
        <v>20000927</v>
      </c>
      <c r="HK70">
        <v>2.9</v>
      </c>
      <c r="HM70" s="1">
        <v>36769</v>
      </c>
      <c r="HN70">
        <v>0.5</v>
      </c>
      <c r="HO70" t="s">
        <v>302</v>
      </c>
      <c r="HP70" t="s">
        <v>302</v>
      </c>
      <c r="HR70" s="1">
        <v>36769</v>
      </c>
      <c r="HS70" s="1">
        <v>0.3</v>
      </c>
      <c r="HT70">
        <v>20001011</v>
      </c>
      <c r="HU70">
        <v>0.6</v>
      </c>
      <c r="HW70" s="1">
        <v>36769</v>
      </c>
      <c r="HX70">
        <v>16.920000000000002</v>
      </c>
      <c r="HY70" t="s">
        <v>302</v>
      </c>
      <c r="HZ70" t="s">
        <v>302</v>
      </c>
      <c r="IB70" s="1">
        <v>36769</v>
      </c>
      <c r="IC70" s="1">
        <v>14.2</v>
      </c>
      <c r="ID70">
        <v>20000904</v>
      </c>
      <c r="IE70">
        <v>14.8</v>
      </c>
      <c r="IG70" s="1">
        <v>36769</v>
      </c>
      <c r="IH70">
        <v>0.6</v>
      </c>
      <c r="II70" t="s">
        <v>302</v>
      </c>
      <c r="IJ70" t="s">
        <v>302</v>
      </c>
      <c r="IL70" s="1">
        <v>36769</v>
      </c>
      <c r="IM70" s="1">
        <v>1541</v>
      </c>
      <c r="IN70">
        <v>20000919</v>
      </c>
      <c r="IO70">
        <v>1531</v>
      </c>
      <c r="IQ70" s="1">
        <v>36769</v>
      </c>
      <c r="IR70">
        <v>0.7</v>
      </c>
      <c r="IS70">
        <v>20001016</v>
      </c>
      <c r="IT70">
        <v>0.7</v>
      </c>
      <c r="IV70" s="1">
        <v>38230</v>
      </c>
      <c r="IW70">
        <v>6.7</v>
      </c>
      <c r="IX70" t="s">
        <v>302</v>
      </c>
      <c r="IY70" t="s">
        <v>302</v>
      </c>
      <c r="JA70" s="1">
        <v>36769</v>
      </c>
      <c r="JB70">
        <v>848</v>
      </c>
      <c r="JC70">
        <v>20001003</v>
      </c>
      <c r="JD70">
        <v>893</v>
      </c>
      <c r="JF70" s="1">
        <v>36769</v>
      </c>
      <c r="JG70">
        <v>1541</v>
      </c>
      <c r="JH70">
        <v>20000919</v>
      </c>
      <c r="JI70">
        <v>1531</v>
      </c>
      <c r="JP70" s="1">
        <v>35174</v>
      </c>
      <c r="JQ70">
        <v>1</v>
      </c>
      <c r="JR70" t="s">
        <v>302</v>
      </c>
      <c r="JS70" t="s">
        <v>302</v>
      </c>
      <c r="JU70" s="1">
        <v>38990</v>
      </c>
      <c r="JV70">
        <v>-1.1000000000000001</v>
      </c>
      <c r="JW70">
        <v>20061101</v>
      </c>
      <c r="JX70">
        <v>-1.1000000000000001</v>
      </c>
      <c r="JZ70" s="1">
        <v>38960</v>
      </c>
      <c r="KA70" s="1">
        <v>5.74</v>
      </c>
      <c r="KB70" t="s">
        <v>302</v>
      </c>
      <c r="KC70" t="s">
        <v>302</v>
      </c>
      <c r="KE70" s="1">
        <v>38595</v>
      </c>
      <c r="KF70">
        <v>194.98</v>
      </c>
      <c r="KG70" t="s">
        <v>302</v>
      </c>
      <c r="KH70" t="s">
        <v>302</v>
      </c>
      <c r="KJ70" s="1">
        <v>38260</v>
      </c>
      <c r="KK70" s="1">
        <v>-0.3</v>
      </c>
      <c r="KL70" t="s">
        <v>302</v>
      </c>
      <c r="KM70" t="s">
        <v>302</v>
      </c>
      <c r="KO70" s="1">
        <v>36769</v>
      </c>
      <c r="KP70">
        <v>21.864000000000001</v>
      </c>
      <c r="KQ70">
        <v>20001006</v>
      </c>
      <c r="KR70">
        <v>13.4</v>
      </c>
      <c r="KT70" s="1">
        <v>39325</v>
      </c>
      <c r="KU70" s="1">
        <v>55.2</v>
      </c>
      <c r="KV70" t="s">
        <v>302</v>
      </c>
      <c r="KW70" t="s">
        <v>302</v>
      </c>
      <c r="LD70" s="1">
        <v>36769</v>
      </c>
      <c r="LE70" s="1">
        <v>0.4</v>
      </c>
      <c r="LF70" t="s">
        <v>302</v>
      </c>
      <c r="LG70" t="s">
        <v>302</v>
      </c>
      <c r="LN70" s="1"/>
      <c r="LO70" s="1"/>
      <c r="LX70" s="1"/>
      <c r="LY70" s="1"/>
      <c r="MH70" s="1"/>
      <c r="MI70" s="1"/>
      <c r="MR70" s="1"/>
      <c r="MS70" s="1"/>
      <c r="MW70" s="1"/>
      <c r="NC70" s="1"/>
      <c r="NG70" s="1"/>
      <c r="NM70" s="1"/>
      <c r="NQ70" s="1"/>
      <c r="NW70" s="1"/>
      <c r="OA70" s="1"/>
      <c r="OB70" s="1"/>
      <c r="OK70" s="1"/>
      <c r="OL70" s="1"/>
      <c r="OU70" s="1"/>
      <c r="PE70" s="1"/>
      <c r="PO70" s="1"/>
      <c r="PY70" s="1"/>
      <c r="QI70" s="1"/>
    </row>
    <row r="71" spans="1:451" x14ac:dyDescent="0.25">
      <c r="A71" s="1">
        <v>36799</v>
      </c>
      <c r="B71">
        <v>3.9</v>
      </c>
      <c r="C71">
        <v>20001006</v>
      </c>
      <c r="D71">
        <v>3.9</v>
      </c>
      <c r="F71" s="1">
        <v>36799</v>
      </c>
      <c r="G71">
        <v>49.7</v>
      </c>
      <c r="H71">
        <v>20001002</v>
      </c>
      <c r="I71">
        <v>49.9</v>
      </c>
      <c r="K71" s="1">
        <v>36799</v>
      </c>
      <c r="L71">
        <v>142.52000000000001</v>
      </c>
      <c r="M71">
        <v>20000926</v>
      </c>
      <c r="N71">
        <v>141.9</v>
      </c>
      <c r="U71" s="1">
        <v>36799</v>
      </c>
      <c r="V71">
        <v>0.4</v>
      </c>
      <c r="W71">
        <v>20001102</v>
      </c>
      <c r="X71">
        <v>0</v>
      </c>
      <c r="Z71" s="1">
        <v>36799</v>
      </c>
      <c r="AA71">
        <v>49.7</v>
      </c>
      <c r="AB71">
        <v>20001002</v>
      </c>
      <c r="AC71">
        <v>49.9</v>
      </c>
      <c r="AE71" s="1">
        <v>36799</v>
      </c>
      <c r="AF71">
        <v>142.52000000000001</v>
      </c>
      <c r="AG71">
        <v>20000926</v>
      </c>
      <c r="AH71">
        <v>141.9</v>
      </c>
      <c r="AO71" s="1">
        <v>36799</v>
      </c>
      <c r="AP71">
        <v>0.4</v>
      </c>
      <c r="AQ71">
        <v>20001102</v>
      </c>
      <c r="AR71">
        <v>0</v>
      </c>
      <c r="AT71" s="1">
        <v>36799</v>
      </c>
      <c r="AU71">
        <v>0.41</v>
      </c>
      <c r="AV71">
        <v>20001017</v>
      </c>
      <c r="AW71">
        <v>0.2</v>
      </c>
      <c r="AY71" s="1">
        <v>42247</v>
      </c>
      <c r="AZ71">
        <v>-0.2</v>
      </c>
      <c r="BA71">
        <v>20150911</v>
      </c>
      <c r="BB71">
        <v>0</v>
      </c>
      <c r="BD71" s="1">
        <v>36799</v>
      </c>
      <c r="BE71">
        <v>0.5</v>
      </c>
      <c r="BF71">
        <v>20001018</v>
      </c>
      <c r="BG71">
        <v>0.5</v>
      </c>
      <c r="BI71" s="1">
        <v>36799</v>
      </c>
      <c r="BJ71">
        <v>1.7</v>
      </c>
      <c r="BK71">
        <v>20001013</v>
      </c>
      <c r="BL71" t="s">
        <v>302</v>
      </c>
      <c r="BN71" s="1">
        <v>36799</v>
      </c>
      <c r="BO71">
        <v>106.8</v>
      </c>
      <c r="BP71">
        <v>20000929</v>
      </c>
      <c r="BQ71">
        <v>106.8</v>
      </c>
      <c r="BS71" s="1">
        <v>39172</v>
      </c>
      <c r="BT71">
        <v>13.4</v>
      </c>
      <c r="BU71">
        <v>20070315</v>
      </c>
      <c r="BV71">
        <v>1.9</v>
      </c>
      <c r="BX71" s="1">
        <v>37711</v>
      </c>
      <c r="BY71">
        <v>49.1</v>
      </c>
      <c r="BZ71" t="s">
        <v>302</v>
      </c>
      <c r="CA71" t="s">
        <v>302</v>
      </c>
      <c r="CC71" s="1"/>
      <c r="CM71" s="1">
        <v>40237</v>
      </c>
      <c r="CN71">
        <v>-2.2000000000000002</v>
      </c>
      <c r="CO71">
        <v>20100222</v>
      </c>
      <c r="CP71">
        <v>-0.1</v>
      </c>
      <c r="CR71" s="1">
        <v>36799</v>
      </c>
      <c r="CS71">
        <v>58.4</v>
      </c>
      <c r="CT71">
        <v>20001002</v>
      </c>
      <c r="CU71">
        <v>58.1</v>
      </c>
      <c r="CW71" s="1">
        <v>36799</v>
      </c>
      <c r="CX71">
        <v>7</v>
      </c>
      <c r="CY71" t="s">
        <v>302</v>
      </c>
      <c r="CZ71" t="s">
        <v>302</v>
      </c>
      <c r="DB71" s="1">
        <v>36799</v>
      </c>
      <c r="DC71">
        <v>5.5</v>
      </c>
      <c r="DD71">
        <v>20000921</v>
      </c>
      <c r="DE71">
        <v>8.1999999999999993</v>
      </c>
      <c r="DG71" s="1">
        <v>40999</v>
      </c>
      <c r="DH71">
        <v>2.2999999999999998</v>
      </c>
      <c r="DI71">
        <v>20120628</v>
      </c>
      <c r="DJ71">
        <v>2.2999999999999998</v>
      </c>
      <c r="DL71" s="1">
        <v>36799</v>
      </c>
      <c r="DM71">
        <v>50.2</v>
      </c>
      <c r="DN71">
        <v>20000929</v>
      </c>
      <c r="DO71">
        <v>51.4</v>
      </c>
      <c r="DQ71" s="1">
        <v>42400</v>
      </c>
      <c r="DR71">
        <v>0.7</v>
      </c>
      <c r="DS71">
        <v>20160217</v>
      </c>
      <c r="DT71">
        <v>0.4</v>
      </c>
      <c r="EA71" s="1"/>
      <c r="EF71" s="1">
        <v>35176</v>
      </c>
      <c r="EG71">
        <v>44</v>
      </c>
      <c r="EH71" t="s">
        <v>302</v>
      </c>
      <c r="EI71" t="s">
        <v>302</v>
      </c>
      <c r="EK71" s="1">
        <v>36799</v>
      </c>
      <c r="EL71">
        <v>0.41830000000000001</v>
      </c>
      <c r="EM71" t="s">
        <v>302</v>
      </c>
      <c r="EN71" t="s">
        <v>302</v>
      </c>
      <c r="EP71" s="1">
        <v>36799</v>
      </c>
      <c r="EQ71">
        <v>0.25</v>
      </c>
      <c r="ER71" t="s">
        <v>302</v>
      </c>
      <c r="ES71" t="s">
        <v>302</v>
      </c>
      <c r="EU71" s="1">
        <v>38107</v>
      </c>
      <c r="EV71">
        <v>43.5</v>
      </c>
      <c r="EW71" t="s">
        <v>302</v>
      </c>
      <c r="EX71" t="s">
        <v>302</v>
      </c>
      <c r="EZ71" s="1">
        <v>38168</v>
      </c>
      <c r="FA71">
        <v>65</v>
      </c>
      <c r="FB71" t="s">
        <v>302</v>
      </c>
      <c r="FC71" t="s">
        <v>302</v>
      </c>
      <c r="FE71" s="1">
        <v>40908</v>
      </c>
      <c r="FF71">
        <v>0.2</v>
      </c>
      <c r="FG71">
        <v>20120106</v>
      </c>
      <c r="FH71">
        <v>0.2</v>
      </c>
      <c r="FJ71" s="1">
        <v>41243</v>
      </c>
      <c r="FK71">
        <v>1.9</v>
      </c>
      <c r="FL71">
        <v>20121207</v>
      </c>
      <c r="FM71">
        <v>1.7</v>
      </c>
      <c r="FO71" s="1"/>
      <c r="FT71" s="1">
        <v>39172</v>
      </c>
      <c r="FU71">
        <v>10</v>
      </c>
      <c r="FV71" t="s">
        <v>302</v>
      </c>
      <c r="FW71" t="s">
        <v>302</v>
      </c>
      <c r="FY71" s="1">
        <v>36799</v>
      </c>
      <c r="FZ71">
        <v>58.4</v>
      </c>
      <c r="GA71" t="s">
        <v>302</v>
      </c>
      <c r="GB71" t="s">
        <v>302</v>
      </c>
      <c r="GD71" s="1">
        <v>36799</v>
      </c>
      <c r="GE71">
        <v>1.4849999999999999</v>
      </c>
      <c r="GF71" t="s">
        <v>302</v>
      </c>
      <c r="GG71" t="s">
        <v>302</v>
      </c>
      <c r="GI71" s="1">
        <v>38990</v>
      </c>
      <c r="GJ71">
        <v>41</v>
      </c>
      <c r="GK71">
        <v>20061004</v>
      </c>
      <c r="GL71">
        <v>78</v>
      </c>
      <c r="GN71" s="1">
        <v>36799</v>
      </c>
      <c r="GO71">
        <v>58.4</v>
      </c>
      <c r="GP71">
        <v>20001002</v>
      </c>
      <c r="GQ71">
        <v>58.1</v>
      </c>
      <c r="GX71" s="1">
        <v>36799</v>
      </c>
      <c r="GY71">
        <v>4.0999999999999996</v>
      </c>
      <c r="GZ71">
        <v>20001103</v>
      </c>
      <c r="HA71">
        <v>1.6</v>
      </c>
      <c r="HC71" s="1">
        <v>36799</v>
      </c>
      <c r="HD71">
        <v>3</v>
      </c>
      <c r="HE71" t="s">
        <v>302</v>
      </c>
      <c r="HF71" t="s">
        <v>302</v>
      </c>
      <c r="HH71" s="1">
        <v>36799</v>
      </c>
      <c r="HI71" s="1">
        <v>5.9</v>
      </c>
      <c r="HJ71">
        <v>20001027</v>
      </c>
      <c r="HK71">
        <v>1.8</v>
      </c>
      <c r="HM71" s="1">
        <v>36799</v>
      </c>
      <c r="HN71">
        <v>2</v>
      </c>
      <c r="HO71" t="s">
        <v>302</v>
      </c>
      <c r="HP71" t="s">
        <v>302</v>
      </c>
      <c r="HR71" s="1">
        <v>36799</v>
      </c>
      <c r="HS71" s="1">
        <v>0.1</v>
      </c>
      <c r="HT71">
        <v>20001108</v>
      </c>
      <c r="HU71">
        <v>0.2</v>
      </c>
      <c r="HW71" s="1">
        <v>36799</v>
      </c>
      <c r="HX71">
        <v>18.239999999999998</v>
      </c>
      <c r="HY71" t="s">
        <v>302</v>
      </c>
      <c r="HZ71" t="s">
        <v>302</v>
      </c>
      <c r="IB71" s="1">
        <v>36799</v>
      </c>
      <c r="IC71" s="1">
        <v>15.33</v>
      </c>
      <c r="ID71">
        <v>20001004</v>
      </c>
      <c r="IE71">
        <v>15</v>
      </c>
      <c r="IG71" s="1">
        <v>36799</v>
      </c>
      <c r="IH71">
        <v>1.2</v>
      </c>
      <c r="II71" t="s">
        <v>302</v>
      </c>
      <c r="IJ71" t="s">
        <v>302</v>
      </c>
      <c r="IL71" s="1">
        <v>36799</v>
      </c>
      <c r="IM71" s="1">
        <v>1507</v>
      </c>
      <c r="IN71">
        <v>20001018</v>
      </c>
      <c r="IO71">
        <v>1530</v>
      </c>
      <c r="IQ71" s="1">
        <v>36799</v>
      </c>
      <c r="IR71">
        <v>0</v>
      </c>
      <c r="IS71">
        <v>20001115</v>
      </c>
      <c r="IT71">
        <v>0.1</v>
      </c>
      <c r="IV71" s="1">
        <v>38260</v>
      </c>
      <c r="IW71">
        <v>6.68</v>
      </c>
      <c r="IX71" t="s">
        <v>302</v>
      </c>
      <c r="IY71" t="s">
        <v>302</v>
      </c>
      <c r="JA71" s="1">
        <v>36799</v>
      </c>
      <c r="JB71">
        <v>912</v>
      </c>
      <c r="JC71">
        <v>20001031</v>
      </c>
      <c r="JD71">
        <v>946</v>
      </c>
      <c r="JF71" s="1">
        <v>36799</v>
      </c>
      <c r="JG71">
        <v>1507</v>
      </c>
      <c r="JH71">
        <v>20001018</v>
      </c>
      <c r="JI71">
        <v>1530</v>
      </c>
      <c r="JP71" s="1">
        <v>35181</v>
      </c>
      <c r="JQ71">
        <v>0.7</v>
      </c>
      <c r="JR71" t="s">
        <v>302</v>
      </c>
      <c r="JS71" t="s">
        <v>302</v>
      </c>
      <c r="JU71" s="1">
        <v>39021</v>
      </c>
      <c r="JV71">
        <v>-0.84</v>
      </c>
      <c r="JW71">
        <v>20061204</v>
      </c>
      <c r="JX71">
        <v>-1.7</v>
      </c>
      <c r="JZ71" s="1">
        <v>38990</v>
      </c>
      <c r="KA71" s="1">
        <v>4.28</v>
      </c>
      <c r="KB71" t="s">
        <v>302</v>
      </c>
      <c r="KC71" t="s">
        <v>302</v>
      </c>
      <c r="KE71" s="1">
        <v>38625</v>
      </c>
      <c r="KF71">
        <v>197.36</v>
      </c>
      <c r="KG71" t="s">
        <v>302</v>
      </c>
      <c r="KH71" t="s">
        <v>302</v>
      </c>
      <c r="KJ71" s="1">
        <v>38291</v>
      </c>
      <c r="KK71" s="1">
        <v>2.54</v>
      </c>
      <c r="KL71" t="s">
        <v>302</v>
      </c>
      <c r="KM71" t="s">
        <v>302</v>
      </c>
      <c r="KO71" s="1">
        <v>36799</v>
      </c>
      <c r="KP71">
        <v>6.2850000000000001</v>
      </c>
      <c r="KQ71">
        <v>20001107</v>
      </c>
      <c r="KR71">
        <v>6.4</v>
      </c>
      <c r="KT71" s="1">
        <v>39355</v>
      </c>
      <c r="KU71" s="1">
        <v>52.2</v>
      </c>
      <c r="KV71" t="s">
        <v>302</v>
      </c>
      <c r="KW71" t="s">
        <v>302</v>
      </c>
      <c r="LD71" s="1">
        <v>36799</v>
      </c>
      <c r="LE71" s="1">
        <v>0.6</v>
      </c>
      <c r="LF71" t="s">
        <v>302</v>
      </c>
      <c r="LG71" t="s">
        <v>302</v>
      </c>
      <c r="LN71" s="1"/>
      <c r="LO71" s="1"/>
      <c r="LX71" s="1"/>
      <c r="LY71" s="1"/>
      <c r="MH71" s="1"/>
      <c r="MI71" s="1"/>
      <c r="MR71" s="1"/>
      <c r="MS71" s="1"/>
      <c r="MW71" s="1"/>
      <c r="NC71" s="1"/>
      <c r="NG71" s="1"/>
      <c r="NM71" s="1"/>
      <c r="NQ71" s="1"/>
      <c r="NW71" s="1"/>
      <c r="OA71" s="1"/>
      <c r="OB71" s="1"/>
      <c r="OK71" s="1"/>
      <c r="OL71" s="1"/>
      <c r="OU71" s="1"/>
      <c r="PE71" s="1"/>
      <c r="PO71" s="1"/>
      <c r="PY71" s="1"/>
      <c r="QI71" s="1"/>
    </row>
    <row r="72" spans="1:451" x14ac:dyDescent="0.25">
      <c r="A72" s="1">
        <v>36830</v>
      </c>
      <c r="B72">
        <v>3.9</v>
      </c>
      <c r="C72">
        <v>20001103</v>
      </c>
      <c r="D72">
        <v>3.9</v>
      </c>
      <c r="F72" s="1">
        <v>36830</v>
      </c>
      <c r="G72">
        <v>48.7</v>
      </c>
      <c r="H72">
        <v>20001101</v>
      </c>
      <c r="I72">
        <v>48.3</v>
      </c>
      <c r="K72" s="1">
        <v>36830</v>
      </c>
      <c r="L72">
        <v>135.77000000000001</v>
      </c>
      <c r="M72">
        <v>20001031</v>
      </c>
      <c r="N72">
        <v>135.19999999999999</v>
      </c>
      <c r="U72" s="1">
        <v>36830</v>
      </c>
      <c r="V72">
        <v>-1</v>
      </c>
      <c r="W72">
        <v>20001204</v>
      </c>
      <c r="X72">
        <v>-0.2</v>
      </c>
      <c r="Z72" s="1">
        <v>36830</v>
      </c>
      <c r="AA72">
        <v>48.7</v>
      </c>
      <c r="AB72">
        <v>20001101</v>
      </c>
      <c r="AC72">
        <v>48.3</v>
      </c>
      <c r="AE72" s="1">
        <v>36830</v>
      </c>
      <c r="AF72">
        <v>135.77000000000001</v>
      </c>
      <c r="AG72">
        <v>20001031</v>
      </c>
      <c r="AH72">
        <v>135.19999999999999</v>
      </c>
      <c r="AO72" s="1">
        <v>36830</v>
      </c>
      <c r="AP72">
        <v>-1</v>
      </c>
      <c r="AQ72">
        <v>20001204</v>
      </c>
      <c r="AR72">
        <v>-0.2</v>
      </c>
      <c r="AT72" s="1">
        <v>36830</v>
      </c>
      <c r="AU72">
        <v>-0.28999999999999998</v>
      </c>
      <c r="AV72">
        <v>20001115</v>
      </c>
      <c r="AW72">
        <v>-0.1</v>
      </c>
      <c r="AY72" s="1">
        <v>42277</v>
      </c>
      <c r="AZ72">
        <v>-0.5</v>
      </c>
      <c r="BA72">
        <v>20151014</v>
      </c>
      <c r="BB72">
        <v>-0.5</v>
      </c>
      <c r="BD72" s="1">
        <v>36830</v>
      </c>
      <c r="BE72">
        <v>0.2</v>
      </c>
      <c r="BF72">
        <v>20001116</v>
      </c>
      <c r="BG72">
        <v>0.2</v>
      </c>
      <c r="BI72" s="1">
        <v>36830</v>
      </c>
      <c r="BJ72">
        <v>-0.2</v>
      </c>
      <c r="BK72">
        <v>20001114</v>
      </c>
      <c r="BL72" t="s">
        <v>302</v>
      </c>
      <c r="BN72" s="1">
        <v>36830</v>
      </c>
      <c r="BO72">
        <v>105.8</v>
      </c>
      <c r="BP72">
        <v>20001027</v>
      </c>
      <c r="BQ72">
        <v>105.8</v>
      </c>
      <c r="BS72" s="1">
        <v>39202</v>
      </c>
      <c r="BT72">
        <v>3.94</v>
      </c>
      <c r="BU72">
        <v>20070416</v>
      </c>
      <c r="BV72">
        <v>3.8</v>
      </c>
      <c r="BX72" s="1">
        <v>37741</v>
      </c>
      <c r="BY72">
        <v>50.1</v>
      </c>
      <c r="BZ72" t="s">
        <v>302</v>
      </c>
      <c r="CA72" t="s">
        <v>302</v>
      </c>
      <c r="CC72" s="1"/>
      <c r="CM72" s="1">
        <v>40268</v>
      </c>
      <c r="CN72">
        <v>6.6</v>
      </c>
      <c r="CO72">
        <v>20100329</v>
      </c>
      <c r="CP72">
        <v>7.2</v>
      </c>
      <c r="CR72" s="1">
        <v>36830</v>
      </c>
      <c r="CS72">
        <v>57.7</v>
      </c>
      <c r="CT72">
        <v>20001101</v>
      </c>
      <c r="CU72">
        <v>56.5</v>
      </c>
      <c r="CW72" s="1">
        <v>36830</v>
      </c>
      <c r="CX72">
        <v>0</v>
      </c>
      <c r="CY72" t="s">
        <v>302</v>
      </c>
      <c r="CZ72" t="s">
        <v>302</v>
      </c>
      <c r="DB72" s="1">
        <v>36830</v>
      </c>
      <c r="DC72">
        <v>1.8</v>
      </c>
      <c r="DD72">
        <v>20001019</v>
      </c>
      <c r="DE72">
        <v>-3.8</v>
      </c>
      <c r="DG72" s="1">
        <v>41090</v>
      </c>
      <c r="DH72">
        <v>1.9</v>
      </c>
      <c r="DI72">
        <v>20120927</v>
      </c>
      <c r="DJ72">
        <v>1.7</v>
      </c>
      <c r="DL72" s="1">
        <v>36830</v>
      </c>
      <c r="DM72">
        <v>47.9</v>
      </c>
      <c r="DN72">
        <v>20001031</v>
      </c>
      <c r="DO72">
        <v>48.7</v>
      </c>
      <c r="DQ72" s="1">
        <v>42429</v>
      </c>
      <c r="DR72">
        <v>-0.1</v>
      </c>
      <c r="DS72">
        <v>20160315</v>
      </c>
      <c r="DT72">
        <v>0</v>
      </c>
      <c r="EA72" s="1"/>
      <c r="EF72" s="1">
        <v>35183</v>
      </c>
      <c r="EG72">
        <v>44</v>
      </c>
      <c r="EH72" t="s">
        <v>302</v>
      </c>
      <c r="EI72" t="s">
        <v>302</v>
      </c>
      <c r="EK72" s="1">
        <v>36830</v>
      </c>
      <c r="EL72">
        <v>-0.67859999999999998</v>
      </c>
      <c r="EM72" t="s">
        <v>302</v>
      </c>
      <c r="EN72" t="s">
        <v>302</v>
      </c>
      <c r="EP72" s="1">
        <v>36830</v>
      </c>
      <c r="EQ72">
        <v>0.14000000000000001</v>
      </c>
      <c r="ER72" t="s">
        <v>302</v>
      </c>
      <c r="ES72" t="s">
        <v>302</v>
      </c>
      <c r="EU72" s="1">
        <v>38138</v>
      </c>
      <c r="EV72">
        <v>41</v>
      </c>
      <c r="EW72" t="s">
        <v>302</v>
      </c>
      <c r="EX72" t="s">
        <v>302</v>
      </c>
      <c r="EZ72" s="1">
        <v>38199</v>
      </c>
      <c r="FA72">
        <v>58</v>
      </c>
      <c r="FB72" t="s">
        <v>302</v>
      </c>
      <c r="FC72" t="s">
        <v>302</v>
      </c>
      <c r="FE72" s="1">
        <v>40939</v>
      </c>
      <c r="FF72">
        <v>0.1</v>
      </c>
      <c r="FG72">
        <v>20120203</v>
      </c>
      <c r="FH72">
        <v>0.2</v>
      </c>
      <c r="FJ72" s="1">
        <v>41274</v>
      </c>
      <c r="FK72">
        <v>2.2000000000000002</v>
      </c>
      <c r="FL72">
        <v>20130104</v>
      </c>
      <c r="FM72">
        <v>2.1</v>
      </c>
      <c r="FO72" s="1"/>
      <c r="FT72" s="1">
        <v>39202</v>
      </c>
      <c r="FU72">
        <v>11</v>
      </c>
      <c r="FV72" t="s">
        <v>302</v>
      </c>
      <c r="FW72" t="s">
        <v>302</v>
      </c>
      <c r="FY72" s="1">
        <v>36830</v>
      </c>
      <c r="FZ72">
        <v>62.2</v>
      </c>
      <c r="GA72" t="s">
        <v>302</v>
      </c>
      <c r="GB72" t="s">
        <v>302</v>
      </c>
      <c r="GD72" s="1">
        <v>36830</v>
      </c>
      <c r="GE72">
        <v>-0.217</v>
      </c>
      <c r="GF72" t="s">
        <v>302</v>
      </c>
      <c r="GG72" t="s">
        <v>302</v>
      </c>
      <c r="GI72" s="1">
        <v>39021</v>
      </c>
      <c r="GJ72">
        <v>110.1</v>
      </c>
      <c r="GK72">
        <v>20061101</v>
      </c>
      <c r="GL72">
        <v>128</v>
      </c>
      <c r="GN72" s="1">
        <v>36830</v>
      </c>
      <c r="GO72">
        <v>57.7</v>
      </c>
      <c r="GP72">
        <v>20001101</v>
      </c>
      <c r="GQ72">
        <v>56.5</v>
      </c>
      <c r="GX72" s="1">
        <v>36830</v>
      </c>
      <c r="GY72">
        <v>-4.2</v>
      </c>
      <c r="GZ72">
        <v>20001205</v>
      </c>
      <c r="HA72">
        <v>-3.3</v>
      </c>
      <c r="HC72" s="1">
        <v>36830</v>
      </c>
      <c r="HD72">
        <v>-4.7</v>
      </c>
      <c r="HE72" t="s">
        <v>302</v>
      </c>
      <c r="HF72" t="s">
        <v>302</v>
      </c>
      <c r="HH72" s="1">
        <v>36830</v>
      </c>
      <c r="HI72" s="1">
        <v>-6.9</v>
      </c>
      <c r="HJ72">
        <v>20001128</v>
      </c>
      <c r="HK72">
        <v>-5.5</v>
      </c>
      <c r="HM72" s="1">
        <v>36830</v>
      </c>
      <c r="HN72">
        <v>-3</v>
      </c>
      <c r="HO72" t="s">
        <v>302</v>
      </c>
      <c r="HP72" t="s">
        <v>302</v>
      </c>
      <c r="HR72" s="1">
        <v>36830</v>
      </c>
      <c r="HS72" s="1">
        <v>0.7</v>
      </c>
      <c r="HT72">
        <v>20001211</v>
      </c>
      <c r="HU72">
        <v>0.3</v>
      </c>
      <c r="HW72" s="1">
        <v>36830</v>
      </c>
      <c r="HX72">
        <v>17.28</v>
      </c>
      <c r="HY72" t="s">
        <v>302</v>
      </c>
      <c r="HZ72" t="s">
        <v>302</v>
      </c>
      <c r="IB72" s="1">
        <v>36830</v>
      </c>
      <c r="IC72" s="1">
        <v>14.37</v>
      </c>
      <c r="ID72">
        <v>20001102</v>
      </c>
      <c r="IE72">
        <v>14.2</v>
      </c>
      <c r="IG72" s="1">
        <v>36830</v>
      </c>
      <c r="IH72">
        <v>0.4</v>
      </c>
      <c r="II72" t="s">
        <v>302</v>
      </c>
      <c r="IJ72" t="s">
        <v>302</v>
      </c>
      <c r="IL72" s="1">
        <v>36830</v>
      </c>
      <c r="IM72" s="1">
        <v>1549</v>
      </c>
      <c r="IN72">
        <v>20001117</v>
      </c>
      <c r="IO72">
        <v>1532</v>
      </c>
      <c r="IQ72" s="1">
        <v>36830</v>
      </c>
      <c r="IR72">
        <v>0.5</v>
      </c>
      <c r="IS72">
        <v>20001214</v>
      </c>
      <c r="IT72">
        <v>0.6</v>
      </c>
      <c r="IV72" s="1">
        <v>38291</v>
      </c>
      <c r="IW72">
        <v>6.85</v>
      </c>
      <c r="IX72" t="s">
        <v>302</v>
      </c>
      <c r="IY72" t="s">
        <v>302</v>
      </c>
      <c r="JA72" s="1">
        <v>36830</v>
      </c>
      <c r="JB72">
        <v>933</v>
      </c>
      <c r="JC72">
        <v>20001204</v>
      </c>
      <c r="JD72">
        <v>928</v>
      </c>
      <c r="JF72" s="1">
        <v>36830</v>
      </c>
      <c r="JG72">
        <v>1549</v>
      </c>
      <c r="JH72">
        <v>20001117</v>
      </c>
      <c r="JI72">
        <v>1532</v>
      </c>
      <c r="JP72" s="1">
        <v>35188</v>
      </c>
      <c r="JQ72">
        <v>17.899999999999999</v>
      </c>
      <c r="JR72" t="s">
        <v>302</v>
      </c>
      <c r="JS72" t="s">
        <v>302</v>
      </c>
      <c r="JU72" s="1">
        <v>39051</v>
      </c>
      <c r="JV72">
        <v>2.25</v>
      </c>
      <c r="JW72">
        <v>20070104</v>
      </c>
      <c r="JX72">
        <v>-0.5</v>
      </c>
      <c r="JZ72" s="1">
        <v>39021</v>
      </c>
      <c r="KA72" s="1">
        <v>3.01</v>
      </c>
      <c r="KB72">
        <v>20061226</v>
      </c>
      <c r="KC72">
        <v>2.9</v>
      </c>
      <c r="KE72" s="1">
        <v>38656</v>
      </c>
      <c r="KF72">
        <v>199.4</v>
      </c>
      <c r="KG72" t="s">
        <v>302</v>
      </c>
      <c r="KH72" t="s">
        <v>302</v>
      </c>
      <c r="KJ72" s="1">
        <v>38321</v>
      </c>
      <c r="KK72" s="1">
        <v>1.6099999999999999</v>
      </c>
      <c r="KL72" t="s">
        <v>302</v>
      </c>
      <c r="KM72" t="s">
        <v>302</v>
      </c>
      <c r="KO72" s="1">
        <v>36830</v>
      </c>
      <c r="KP72">
        <v>15.599</v>
      </c>
      <c r="KQ72">
        <v>20001207</v>
      </c>
      <c r="KR72">
        <v>16.600000000000001</v>
      </c>
      <c r="KT72" s="1">
        <v>39386</v>
      </c>
      <c r="KU72" s="1">
        <v>53.8</v>
      </c>
      <c r="KV72" t="s">
        <v>302</v>
      </c>
      <c r="KW72" t="s">
        <v>302</v>
      </c>
      <c r="LD72" s="1">
        <v>36830</v>
      </c>
      <c r="LE72" s="1">
        <v>0.6</v>
      </c>
      <c r="LF72" t="s">
        <v>302</v>
      </c>
      <c r="LG72" t="s">
        <v>302</v>
      </c>
      <c r="LN72" s="1"/>
      <c r="LO72" s="1"/>
      <c r="LX72" s="1"/>
      <c r="LY72" s="1"/>
      <c r="MH72" s="1"/>
      <c r="MI72" s="1"/>
      <c r="MR72" s="1"/>
      <c r="MS72" s="1"/>
      <c r="MW72" s="1"/>
      <c r="NC72" s="1"/>
      <c r="NG72" s="1"/>
      <c r="NM72" s="1"/>
      <c r="NQ72" s="1"/>
      <c r="NW72" s="1"/>
      <c r="OA72" s="1"/>
      <c r="OB72" s="1"/>
      <c r="OK72" s="1"/>
      <c r="OL72" s="1"/>
      <c r="OU72" s="1"/>
      <c r="PE72" s="1"/>
      <c r="PO72" s="1"/>
      <c r="PY72" s="1"/>
      <c r="QI72" s="1"/>
    </row>
    <row r="73" spans="1:451" x14ac:dyDescent="0.25">
      <c r="A73" s="1">
        <v>36860</v>
      </c>
      <c r="B73">
        <v>3.9</v>
      </c>
      <c r="C73">
        <v>20001208</v>
      </c>
      <c r="D73">
        <v>4</v>
      </c>
      <c r="F73" s="1">
        <v>36860</v>
      </c>
      <c r="G73">
        <v>48.5</v>
      </c>
      <c r="H73">
        <v>20001201</v>
      </c>
      <c r="I73">
        <v>47.7</v>
      </c>
      <c r="K73" s="1">
        <v>36860</v>
      </c>
      <c r="L73">
        <v>132.6</v>
      </c>
      <c r="M73">
        <v>20001128</v>
      </c>
      <c r="N73">
        <v>133.5</v>
      </c>
      <c r="U73" s="1">
        <v>36860</v>
      </c>
      <c r="V73">
        <v>-0.8</v>
      </c>
      <c r="W73">
        <v>20001227</v>
      </c>
      <c r="X73">
        <v>-0.2</v>
      </c>
      <c r="Z73" s="1">
        <v>36860</v>
      </c>
      <c r="AA73">
        <v>48.5</v>
      </c>
      <c r="AB73">
        <v>20001201</v>
      </c>
      <c r="AC73">
        <v>47.7</v>
      </c>
      <c r="AE73" s="1">
        <v>36860</v>
      </c>
      <c r="AF73">
        <v>132.6</v>
      </c>
      <c r="AG73">
        <v>20001128</v>
      </c>
      <c r="AH73">
        <v>133.5</v>
      </c>
      <c r="AO73" s="1">
        <v>36860</v>
      </c>
      <c r="AP73">
        <v>-0.8</v>
      </c>
      <c r="AQ73">
        <v>20001227</v>
      </c>
      <c r="AR73">
        <v>-0.2</v>
      </c>
      <c r="AT73" s="1">
        <v>36860</v>
      </c>
      <c r="AU73">
        <v>0.02</v>
      </c>
      <c r="AV73">
        <v>20001215</v>
      </c>
      <c r="AW73">
        <v>-0.2</v>
      </c>
      <c r="AY73" s="1">
        <v>42308</v>
      </c>
      <c r="AZ73">
        <v>-0.2</v>
      </c>
      <c r="BA73">
        <v>20151113</v>
      </c>
      <c r="BB73">
        <v>-0.4</v>
      </c>
      <c r="BD73" s="1">
        <v>36860</v>
      </c>
      <c r="BE73">
        <v>0.2</v>
      </c>
      <c r="BF73">
        <v>20001215</v>
      </c>
      <c r="BG73">
        <v>0.2</v>
      </c>
      <c r="BI73" s="1">
        <v>36860</v>
      </c>
      <c r="BJ73">
        <v>-0.4</v>
      </c>
      <c r="BK73">
        <v>20001213</v>
      </c>
      <c r="BL73" t="s">
        <v>302</v>
      </c>
      <c r="BN73" s="1">
        <v>36860</v>
      </c>
      <c r="BO73">
        <v>107.6</v>
      </c>
      <c r="BP73">
        <v>20001122</v>
      </c>
      <c r="BQ73">
        <v>107.6</v>
      </c>
      <c r="BS73" s="1">
        <v>39233</v>
      </c>
      <c r="BT73">
        <v>9.91</v>
      </c>
      <c r="BU73">
        <v>20070515</v>
      </c>
      <c r="BV73">
        <v>8</v>
      </c>
      <c r="BX73" s="1">
        <v>37772</v>
      </c>
      <c r="BY73">
        <v>52.8</v>
      </c>
      <c r="BZ73" t="s">
        <v>302</v>
      </c>
      <c r="CA73" t="s">
        <v>302</v>
      </c>
      <c r="CC73" s="1"/>
      <c r="CM73" s="1">
        <v>40298</v>
      </c>
      <c r="CN73">
        <v>24.8</v>
      </c>
      <c r="CO73">
        <v>20100426</v>
      </c>
      <c r="CP73">
        <v>21.1</v>
      </c>
      <c r="CR73" s="1">
        <v>36860</v>
      </c>
      <c r="CS73">
        <v>58.1</v>
      </c>
      <c r="CT73">
        <v>20001201</v>
      </c>
      <c r="CU73">
        <v>56.6</v>
      </c>
      <c r="CW73" s="1">
        <v>36860</v>
      </c>
      <c r="CX73">
        <v>-3</v>
      </c>
      <c r="CY73" t="s">
        <v>302</v>
      </c>
      <c r="CZ73" t="s">
        <v>302</v>
      </c>
      <c r="DB73" s="1">
        <v>36860</v>
      </c>
      <c r="DC73">
        <v>7.1</v>
      </c>
      <c r="DD73">
        <v>20001116</v>
      </c>
      <c r="DE73">
        <v>5.2</v>
      </c>
      <c r="DG73" s="1">
        <v>41182</v>
      </c>
      <c r="DH73">
        <v>1.2</v>
      </c>
      <c r="DI73">
        <v>20121220</v>
      </c>
      <c r="DJ73">
        <v>1.1000000000000001</v>
      </c>
      <c r="DL73" s="1">
        <v>36860</v>
      </c>
      <c r="DM73">
        <v>43.2</v>
      </c>
      <c r="DN73">
        <v>20001130</v>
      </c>
      <c r="DO73">
        <v>41.7</v>
      </c>
      <c r="DQ73" s="1">
        <v>42460</v>
      </c>
      <c r="DR73">
        <v>-0.2</v>
      </c>
      <c r="DS73">
        <v>20160413</v>
      </c>
      <c r="DT73">
        <v>-0.1</v>
      </c>
      <c r="EA73" s="1"/>
      <c r="EF73" s="1">
        <v>35190</v>
      </c>
      <c r="EG73">
        <v>45</v>
      </c>
      <c r="EH73" t="s">
        <v>302</v>
      </c>
      <c r="EI73" t="s">
        <v>302</v>
      </c>
      <c r="EK73" s="1">
        <v>36860</v>
      </c>
      <c r="EL73">
        <v>-0.45340000000000003</v>
      </c>
      <c r="EM73" t="s">
        <v>302</v>
      </c>
      <c r="EN73" t="s">
        <v>302</v>
      </c>
      <c r="EP73" s="1">
        <v>36860</v>
      </c>
      <c r="EQ73">
        <v>0.17</v>
      </c>
      <c r="ER73" t="s">
        <v>302</v>
      </c>
      <c r="ES73" t="s">
        <v>302</v>
      </c>
      <c r="EU73" s="1">
        <v>38168</v>
      </c>
      <c r="EV73">
        <v>45</v>
      </c>
      <c r="EW73" t="s">
        <v>302</v>
      </c>
      <c r="EX73" t="s">
        <v>302</v>
      </c>
      <c r="EZ73" s="1">
        <v>38230</v>
      </c>
      <c r="FA73">
        <v>57</v>
      </c>
      <c r="FB73" t="s">
        <v>302</v>
      </c>
      <c r="FC73" t="s">
        <v>302</v>
      </c>
      <c r="FE73" s="1">
        <v>40968</v>
      </c>
      <c r="FF73">
        <v>0.1</v>
      </c>
      <c r="FG73">
        <v>20120309</v>
      </c>
      <c r="FH73">
        <v>0.1</v>
      </c>
      <c r="FJ73" s="1">
        <v>41305</v>
      </c>
      <c r="FK73">
        <v>2.2000000000000002</v>
      </c>
      <c r="FL73">
        <v>20130201</v>
      </c>
      <c r="FM73">
        <v>2.1</v>
      </c>
      <c r="FO73" s="1"/>
      <c r="FT73" s="1">
        <v>39233</v>
      </c>
      <c r="FU73">
        <v>9</v>
      </c>
      <c r="FV73" t="s">
        <v>302</v>
      </c>
      <c r="FW73" t="s">
        <v>302</v>
      </c>
      <c r="FY73" s="1">
        <v>36860</v>
      </c>
      <c r="FZ73">
        <v>54.1</v>
      </c>
      <c r="GA73" t="s">
        <v>302</v>
      </c>
      <c r="GB73" t="s">
        <v>302</v>
      </c>
      <c r="GD73" s="1">
        <v>36860</v>
      </c>
      <c r="GE73">
        <v>0.185</v>
      </c>
      <c r="GF73" t="s">
        <v>302</v>
      </c>
      <c r="GG73" t="s">
        <v>302</v>
      </c>
      <c r="GI73" s="1">
        <v>39051</v>
      </c>
      <c r="GJ73">
        <v>172.2</v>
      </c>
      <c r="GK73">
        <v>20061206</v>
      </c>
      <c r="GL73">
        <v>158</v>
      </c>
      <c r="GN73" s="1">
        <v>36860</v>
      </c>
      <c r="GO73">
        <v>58.1</v>
      </c>
      <c r="GP73">
        <v>20001201</v>
      </c>
      <c r="GQ73">
        <v>56.6</v>
      </c>
      <c r="GX73" s="1">
        <v>36860</v>
      </c>
      <c r="GY73">
        <v>1.2</v>
      </c>
      <c r="GZ73">
        <v>20010104</v>
      </c>
      <c r="HA73">
        <v>1.7</v>
      </c>
      <c r="HC73" s="1">
        <v>36860</v>
      </c>
      <c r="HD73">
        <v>-1.6</v>
      </c>
      <c r="HE73" t="s">
        <v>302</v>
      </c>
      <c r="HF73" t="s">
        <v>302</v>
      </c>
      <c r="HH73" s="1">
        <v>36860</v>
      </c>
      <c r="HI73" s="1">
        <v>1.7</v>
      </c>
      <c r="HJ73">
        <v>20001222</v>
      </c>
      <c r="HK73">
        <v>2.2999999999999998</v>
      </c>
      <c r="HM73" s="1">
        <v>36860</v>
      </c>
      <c r="HN73">
        <v>-0.9</v>
      </c>
      <c r="HO73" t="s">
        <v>302</v>
      </c>
      <c r="HP73" t="s">
        <v>302</v>
      </c>
      <c r="HR73" s="1">
        <v>36860</v>
      </c>
      <c r="HS73" s="1">
        <v>0.7</v>
      </c>
      <c r="HT73">
        <v>20010110</v>
      </c>
      <c r="HU73">
        <v>0.4</v>
      </c>
      <c r="HW73" s="1">
        <v>36860</v>
      </c>
      <c r="HX73">
        <v>16.329999999999998</v>
      </c>
      <c r="HY73" t="s">
        <v>302</v>
      </c>
      <c r="HZ73" t="s">
        <v>302</v>
      </c>
      <c r="IB73" s="1">
        <v>36860</v>
      </c>
      <c r="IC73" s="1">
        <v>13.48</v>
      </c>
      <c r="ID73">
        <v>20001204</v>
      </c>
      <c r="IE73">
        <v>13.7</v>
      </c>
      <c r="IG73" s="1">
        <v>36860</v>
      </c>
      <c r="IH73">
        <v>2.2999999999999998</v>
      </c>
      <c r="II73" t="s">
        <v>302</v>
      </c>
      <c r="IJ73" t="s">
        <v>302</v>
      </c>
      <c r="IL73" s="1">
        <v>36860</v>
      </c>
      <c r="IM73" s="1">
        <v>1551</v>
      </c>
      <c r="IN73">
        <v>20001220</v>
      </c>
      <c r="IO73">
        <v>1562</v>
      </c>
      <c r="IQ73" s="1">
        <v>36860</v>
      </c>
      <c r="IR73">
        <v>0.6</v>
      </c>
      <c r="IS73">
        <v>20010116</v>
      </c>
      <c r="IT73">
        <v>0.5</v>
      </c>
      <c r="IV73" s="1">
        <v>38321</v>
      </c>
      <c r="IW73">
        <v>6.96</v>
      </c>
      <c r="IX73" t="s">
        <v>302</v>
      </c>
      <c r="IY73" t="s">
        <v>302</v>
      </c>
      <c r="JA73" s="1">
        <v>36860</v>
      </c>
      <c r="JB73">
        <v>880</v>
      </c>
      <c r="JC73">
        <v>20010105</v>
      </c>
      <c r="JD73">
        <v>909</v>
      </c>
      <c r="JF73" s="1">
        <v>36860</v>
      </c>
      <c r="JG73">
        <v>1551</v>
      </c>
      <c r="JH73">
        <v>20001220</v>
      </c>
      <c r="JI73">
        <v>1562</v>
      </c>
      <c r="JP73" s="1">
        <v>35195</v>
      </c>
      <c r="JQ73">
        <v>-20.8</v>
      </c>
      <c r="JR73" t="s">
        <v>302</v>
      </c>
      <c r="JS73" t="s">
        <v>302</v>
      </c>
      <c r="JU73" s="1">
        <v>39082</v>
      </c>
      <c r="JV73">
        <v>2.84</v>
      </c>
      <c r="JW73">
        <v>20070201</v>
      </c>
      <c r="JX73">
        <v>4.9000000000000004</v>
      </c>
      <c r="JZ73" s="1">
        <v>39051</v>
      </c>
      <c r="KA73" s="1">
        <v>1.83</v>
      </c>
      <c r="KB73">
        <v>20070130</v>
      </c>
      <c r="KC73">
        <v>1.7</v>
      </c>
      <c r="KE73" s="1">
        <v>38686</v>
      </c>
      <c r="KF73">
        <v>200.97</v>
      </c>
      <c r="KG73" t="s">
        <v>302</v>
      </c>
      <c r="KH73" t="s">
        <v>302</v>
      </c>
      <c r="KJ73" s="1">
        <v>38352</v>
      </c>
      <c r="KK73" s="1">
        <v>-1.01</v>
      </c>
      <c r="KL73" t="s">
        <v>302</v>
      </c>
      <c r="KM73" t="s">
        <v>302</v>
      </c>
      <c r="KO73" s="1">
        <v>36860</v>
      </c>
      <c r="KP73">
        <v>16.344999999999999</v>
      </c>
      <c r="KQ73">
        <v>20010108</v>
      </c>
      <c r="KR73">
        <v>12.9</v>
      </c>
      <c r="KT73" s="1">
        <v>39416</v>
      </c>
      <c r="KU73" s="1">
        <v>50.7</v>
      </c>
      <c r="KV73" t="s">
        <v>302</v>
      </c>
      <c r="KW73" t="s">
        <v>302</v>
      </c>
      <c r="LD73" s="1">
        <v>36860</v>
      </c>
      <c r="LE73" s="1">
        <v>0.6</v>
      </c>
      <c r="LF73" t="s">
        <v>302</v>
      </c>
      <c r="LG73" t="s">
        <v>302</v>
      </c>
      <c r="LN73" s="1"/>
      <c r="LO73" s="1"/>
      <c r="LX73" s="1"/>
      <c r="LY73" s="1"/>
      <c r="MH73" s="1"/>
      <c r="MI73" s="1"/>
      <c r="MR73" s="1"/>
      <c r="MS73" s="1"/>
      <c r="MW73" s="1"/>
      <c r="NC73" s="1"/>
      <c r="NG73" s="1"/>
      <c r="NM73" s="1"/>
      <c r="NQ73" s="1"/>
      <c r="NW73" s="1"/>
      <c r="OA73" s="1"/>
      <c r="OB73" s="1"/>
      <c r="OK73" s="1"/>
      <c r="OL73" s="1"/>
      <c r="OU73" s="1"/>
      <c r="PE73" s="1"/>
      <c r="PO73" s="1"/>
      <c r="PY73" s="1"/>
      <c r="QI73" s="1"/>
    </row>
    <row r="74" spans="1:451" x14ac:dyDescent="0.25">
      <c r="A74" s="1">
        <v>36891</v>
      </c>
      <c r="B74">
        <v>3.9</v>
      </c>
      <c r="C74">
        <v>20010105</v>
      </c>
      <c r="D74">
        <v>4</v>
      </c>
      <c r="F74" s="1">
        <v>36891</v>
      </c>
      <c r="G74">
        <v>43.9</v>
      </c>
      <c r="H74">
        <v>20010102</v>
      </c>
      <c r="I74">
        <v>43.7</v>
      </c>
      <c r="K74" s="1">
        <v>36891</v>
      </c>
      <c r="L74">
        <v>128.55000000000001</v>
      </c>
      <c r="M74">
        <v>20001228</v>
      </c>
      <c r="N74">
        <v>128.30000000000001</v>
      </c>
      <c r="U74" s="1">
        <v>36891</v>
      </c>
      <c r="V74">
        <v>-1.5</v>
      </c>
      <c r="W74">
        <v>20010122</v>
      </c>
      <c r="X74">
        <v>-0.6</v>
      </c>
      <c r="Z74" s="1">
        <v>36891</v>
      </c>
      <c r="AA74">
        <v>43.9</v>
      </c>
      <c r="AB74">
        <v>20010102</v>
      </c>
      <c r="AC74">
        <v>43.7</v>
      </c>
      <c r="AE74" s="1">
        <v>36891</v>
      </c>
      <c r="AF74">
        <v>128.55000000000001</v>
      </c>
      <c r="AG74">
        <v>20001228</v>
      </c>
      <c r="AH74">
        <v>128.30000000000001</v>
      </c>
      <c r="AO74" s="1">
        <v>36891</v>
      </c>
      <c r="AP74">
        <v>-1.5</v>
      </c>
      <c r="AQ74">
        <v>20010122</v>
      </c>
      <c r="AR74">
        <v>-0.6</v>
      </c>
      <c r="AT74" s="1">
        <v>36891</v>
      </c>
      <c r="AU74">
        <v>-0.27</v>
      </c>
      <c r="AV74">
        <v>20010117</v>
      </c>
      <c r="AW74">
        <v>-0.6</v>
      </c>
      <c r="AY74" s="1">
        <v>42338</v>
      </c>
      <c r="AZ74">
        <v>0.1</v>
      </c>
      <c r="BA74">
        <v>20151211</v>
      </c>
      <c r="BB74">
        <v>0.3</v>
      </c>
      <c r="BD74" s="1">
        <v>36891</v>
      </c>
      <c r="BE74">
        <v>0.2</v>
      </c>
      <c r="BF74">
        <v>20010117</v>
      </c>
      <c r="BG74">
        <v>0.2</v>
      </c>
      <c r="BI74" s="1">
        <v>36891</v>
      </c>
      <c r="BJ74">
        <v>-0.1</v>
      </c>
      <c r="BK74">
        <v>20010112</v>
      </c>
      <c r="BL74" t="s">
        <v>302</v>
      </c>
      <c r="BN74" s="1">
        <v>36891</v>
      </c>
      <c r="BO74">
        <v>98.4</v>
      </c>
      <c r="BP74">
        <v>20001222</v>
      </c>
      <c r="BQ74">
        <v>98.4</v>
      </c>
      <c r="BS74" s="1">
        <v>39263</v>
      </c>
      <c r="BT74">
        <v>24.34</v>
      </c>
      <c r="BU74">
        <v>20070615</v>
      </c>
      <c r="BV74">
        <v>25.8</v>
      </c>
      <c r="BX74" s="1">
        <v>37802</v>
      </c>
      <c r="BY74">
        <v>54.3</v>
      </c>
      <c r="BZ74" t="s">
        <v>302</v>
      </c>
      <c r="CA74" t="s">
        <v>302</v>
      </c>
      <c r="CC74" s="1"/>
      <c r="CM74" s="1">
        <v>40329</v>
      </c>
      <c r="CN74">
        <v>9.8000000000000007</v>
      </c>
      <c r="CO74">
        <v>20100601</v>
      </c>
      <c r="CP74">
        <v>2.9</v>
      </c>
      <c r="CR74" s="1">
        <v>36891</v>
      </c>
      <c r="CS74">
        <v>59.8</v>
      </c>
      <c r="CT74">
        <v>20010102</v>
      </c>
      <c r="CU74">
        <v>61</v>
      </c>
      <c r="CW74" s="1">
        <v>36891</v>
      </c>
      <c r="CX74">
        <v>-6</v>
      </c>
      <c r="CY74" t="s">
        <v>302</v>
      </c>
      <c r="CZ74" t="s">
        <v>302</v>
      </c>
      <c r="DB74" s="1">
        <v>36891</v>
      </c>
      <c r="DC74">
        <v>-7.8</v>
      </c>
      <c r="DD74">
        <v>20001221</v>
      </c>
      <c r="DE74">
        <v>-6.1</v>
      </c>
      <c r="DG74" s="1">
        <v>41274</v>
      </c>
      <c r="DH74">
        <v>1.7</v>
      </c>
      <c r="DI74">
        <v>20130328</v>
      </c>
      <c r="DJ74">
        <v>1</v>
      </c>
      <c r="DL74" s="1">
        <v>36891</v>
      </c>
      <c r="DM74">
        <v>45.8</v>
      </c>
      <c r="DN74">
        <v>20001229</v>
      </c>
      <c r="DO74">
        <v>44.7</v>
      </c>
      <c r="DQ74" s="1">
        <v>42490</v>
      </c>
      <c r="DR74">
        <v>0.1</v>
      </c>
      <c r="DS74">
        <v>20160513</v>
      </c>
      <c r="DT74">
        <v>0.1</v>
      </c>
      <c r="EA74" s="1"/>
      <c r="EF74" s="1">
        <v>35197</v>
      </c>
      <c r="EG74">
        <v>44</v>
      </c>
      <c r="EH74" t="s">
        <v>302</v>
      </c>
      <c r="EI74" t="s">
        <v>302</v>
      </c>
      <c r="EK74" s="1">
        <v>36891</v>
      </c>
      <c r="EL74">
        <v>-0.42799999999999999</v>
      </c>
      <c r="EM74" t="s">
        <v>302</v>
      </c>
      <c r="EN74" t="s">
        <v>302</v>
      </c>
      <c r="EP74" s="1">
        <v>36891</v>
      </c>
      <c r="EQ74">
        <v>7.0000000000000007E-2</v>
      </c>
      <c r="ER74" t="s">
        <v>302</v>
      </c>
      <c r="ES74" t="s">
        <v>302</v>
      </c>
      <c r="EU74" s="1">
        <v>38199</v>
      </c>
      <c r="EV74">
        <v>45.5</v>
      </c>
      <c r="EW74" t="s">
        <v>302</v>
      </c>
      <c r="EX74" t="s">
        <v>302</v>
      </c>
      <c r="EZ74" s="1">
        <v>38260</v>
      </c>
      <c r="FA74">
        <v>57</v>
      </c>
      <c r="FB74" t="s">
        <v>302</v>
      </c>
      <c r="FC74" t="s">
        <v>302</v>
      </c>
      <c r="FE74" s="1">
        <v>40999</v>
      </c>
      <c r="FF74">
        <v>0.3</v>
      </c>
      <c r="FG74">
        <v>20120406</v>
      </c>
      <c r="FH74">
        <v>0.2</v>
      </c>
      <c r="FJ74" s="1">
        <v>41333</v>
      </c>
      <c r="FK74">
        <v>2.1</v>
      </c>
      <c r="FL74">
        <v>20130308</v>
      </c>
      <c r="FM74">
        <v>2.1</v>
      </c>
      <c r="FO74" s="1"/>
      <c r="FT74" s="1">
        <v>39263</v>
      </c>
      <c r="FU74">
        <v>5</v>
      </c>
      <c r="FV74" t="s">
        <v>302</v>
      </c>
      <c r="FW74" t="s">
        <v>302</v>
      </c>
      <c r="FY74" s="1">
        <v>36891</v>
      </c>
      <c r="FZ74">
        <v>44.5</v>
      </c>
      <c r="GA74" t="s">
        <v>302</v>
      </c>
      <c r="GB74" t="s">
        <v>302</v>
      </c>
      <c r="GD74" s="1">
        <v>36891</v>
      </c>
      <c r="GE74">
        <v>0.50900000000000001</v>
      </c>
      <c r="GF74" t="s">
        <v>302</v>
      </c>
      <c r="GG74" t="s">
        <v>302</v>
      </c>
      <c r="GI74" s="1">
        <v>39082</v>
      </c>
      <c r="GJ74">
        <v>15.8</v>
      </c>
      <c r="GK74">
        <v>20070103</v>
      </c>
      <c r="GL74">
        <v>-40</v>
      </c>
      <c r="GN74" s="1">
        <v>36891</v>
      </c>
      <c r="GO74">
        <v>59.8</v>
      </c>
      <c r="GP74">
        <v>20010102</v>
      </c>
      <c r="GQ74">
        <v>61</v>
      </c>
      <c r="GX74" s="1">
        <v>36891</v>
      </c>
      <c r="GY74">
        <v>0.1</v>
      </c>
      <c r="GZ74">
        <v>20010202</v>
      </c>
      <c r="HA74">
        <v>1.1000000000000001</v>
      </c>
      <c r="HC74" s="1">
        <v>36891</v>
      </c>
      <c r="HD74">
        <v>0</v>
      </c>
      <c r="HE74" t="s">
        <v>302</v>
      </c>
      <c r="HF74" t="s">
        <v>302</v>
      </c>
      <c r="HH74" s="1">
        <v>36891</v>
      </c>
      <c r="HI74" s="1">
        <v>-0.4</v>
      </c>
      <c r="HJ74">
        <v>20010126</v>
      </c>
      <c r="HK74">
        <v>2.2000000000000002</v>
      </c>
      <c r="HM74" s="1">
        <v>36891</v>
      </c>
      <c r="HN74">
        <v>-0.5</v>
      </c>
      <c r="HO74" t="s">
        <v>302</v>
      </c>
      <c r="HP74" t="s">
        <v>302</v>
      </c>
      <c r="HR74" s="1">
        <v>36891</v>
      </c>
      <c r="HS74" s="1">
        <v>0</v>
      </c>
      <c r="HT74">
        <v>20010208</v>
      </c>
      <c r="HU74">
        <v>0</v>
      </c>
      <c r="HW74" s="1">
        <v>36891</v>
      </c>
      <c r="HX74">
        <v>15.73</v>
      </c>
      <c r="HY74" t="s">
        <v>302</v>
      </c>
      <c r="HZ74" t="s">
        <v>302</v>
      </c>
      <c r="IB74" s="1">
        <v>36891</v>
      </c>
      <c r="IC74" s="1">
        <v>12.84</v>
      </c>
      <c r="ID74">
        <v>20010104</v>
      </c>
      <c r="IE74">
        <v>12.5</v>
      </c>
      <c r="IG74" s="1">
        <v>36891</v>
      </c>
      <c r="IH74">
        <v>-4.4000000000000004</v>
      </c>
      <c r="II74" t="s">
        <v>302</v>
      </c>
      <c r="IJ74" t="s">
        <v>302</v>
      </c>
      <c r="IL74" s="1">
        <v>36891</v>
      </c>
      <c r="IM74" s="1">
        <v>1532</v>
      </c>
      <c r="IN74">
        <v>20010118</v>
      </c>
      <c r="IO74">
        <v>1575</v>
      </c>
      <c r="IQ74" s="1">
        <v>36891</v>
      </c>
      <c r="IR74">
        <v>-0.1</v>
      </c>
      <c r="IS74">
        <v>20010214</v>
      </c>
      <c r="IT74">
        <v>0.1</v>
      </c>
      <c r="IV74" s="1">
        <v>38352</v>
      </c>
      <c r="IW74">
        <v>6.89</v>
      </c>
      <c r="IX74" t="s">
        <v>302</v>
      </c>
      <c r="IY74" t="s">
        <v>302</v>
      </c>
      <c r="JA74" s="1">
        <v>36891</v>
      </c>
      <c r="JB74">
        <v>983</v>
      </c>
      <c r="JC74">
        <v>20010131</v>
      </c>
      <c r="JD74">
        <v>975</v>
      </c>
      <c r="JF74" s="1">
        <v>36891</v>
      </c>
      <c r="JG74">
        <v>1532</v>
      </c>
      <c r="JH74">
        <v>20010118</v>
      </c>
      <c r="JI74">
        <v>1575</v>
      </c>
      <c r="JP74" s="1">
        <v>35202</v>
      </c>
      <c r="JQ74">
        <v>0.1</v>
      </c>
      <c r="JR74" t="s">
        <v>302</v>
      </c>
      <c r="JS74" t="s">
        <v>302</v>
      </c>
      <c r="JU74" s="1">
        <v>39113</v>
      </c>
      <c r="JV74">
        <v>-4.55</v>
      </c>
      <c r="JW74">
        <v>20070306</v>
      </c>
      <c r="JX74">
        <v>-4.0999999999999996</v>
      </c>
      <c r="JZ74" s="1">
        <v>39082</v>
      </c>
      <c r="KA74" s="1">
        <v>0.67</v>
      </c>
      <c r="KB74">
        <v>20070227</v>
      </c>
      <c r="KC74">
        <v>0.5</v>
      </c>
      <c r="KE74" s="1">
        <v>38717</v>
      </c>
      <c r="KF74">
        <v>201.97</v>
      </c>
      <c r="KG74" t="s">
        <v>302</v>
      </c>
      <c r="KH74" t="s">
        <v>302</v>
      </c>
      <c r="KJ74" s="1">
        <v>38383</v>
      </c>
      <c r="KK74" s="1">
        <v>3.05</v>
      </c>
      <c r="KL74" t="s">
        <v>302</v>
      </c>
      <c r="KM74" t="s">
        <v>302</v>
      </c>
      <c r="KO74" s="1">
        <v>36891</v>
      </c>
      <c r="KP74">
        <v>16.024999999999999</v>
      </c>
      <c r="KQ74">
        <v>20010207</v>
      </c>
      <c r="KR74">
        <v>3</v>
      </c>
      <c r="KT74" s="1">
        <v>39447</v>
      </c>
      <c r="KU74" s="1">
        <v>51</v>
      </c>
      <c r="KV74" t="s">
        <v>302</v>
      </c>
      <c r="KW74" t="s">
        <v>302</v>
      </c>
      <c r="LD74" s="1">
        <v>36891</v>
      </c>
      <c r="LE74" s="1">
        <v>0.6</v>
      </c>
      <c r="LF74" t="s">
        <v>302</v>
      </c>
      <c r="LG74" t="s">
        <v>302</v>
      </c>
      <c r="LN74" s="1"/>
      <c r="LO74" s="1"/>
      <c r="LX74" s="1"/>
      <c r="LY74" s="1"/>
      <c r="MH74" s="1"/>
      <c r="MI74" s="1"/>
      <c r="MR74" s="1"/>
      <c r="MS74" s="1"/>
      <c r="MW74" s="1"/>
      <c r="NC74" s="1"/>
      <c r="NG74" s="1"/>
      <c r="NM74" s="1"/>
      <c r="NQ74" s="1"/>
      <c r="NW74" s="1"/>
      <c r="OA74" s="1"/>
      <c r="OB74" s="1"/>
      <c r="OK74" s="1"/>
      <c r="OL74" s="1"/>
      <c r="OU74" s="1"/>
      <c r="PE74" s="1"/>
      <c r="PO74" s="1"/>
      <c r="PY74" s="1"/>
      <c r="QI74" s="1"/>
    </row>
    <row r="75" spans="1:451" x14ac:dyDescent="0.25">
      <c r="A75" s="1">
        <v>36922</v>
      </c>
      <c r="B75">
        <v>4.2</v>
      </c>
      <c r="C75">
        <v>20010202</v>
      </c>
      <c r="D75">
        <v>4.2</v>
      </c>
      <c r="F75" s="1">
        <v>36922</v>
      </c>
      <c r="G75">
        <v>42.3</v>
      </c>
      <c r="H75">
        <v>20010201</v>
      </c>
      <c r="I75">
        <v>41.2</v>
      </c>
      <c r="K75" s="1">
        <v>36922</v>
      </c>
      <c r="L75">
        <v>115.73</v>
      </c>
      <c r="M75">
        <v>20010130</v>
      </c>
      <c r="N75">
        <v>114.4</v>
      </c>
      <c r="U75" s="1">
        <v>36922</v>
      </c>
      <c r="V75">
        <v>-0.6</v>
      </c>
      <c r="W75">
        <v>20010222</v>
      </c>
      <c r="X75">
        <v>0.8</v>
      </c>
      <c r="Z75" s="1">
        <v>36922</v>
      </c>
      <c r="AA75">
        <v>42.3</v>
      </c>
      <c r="AB75">
        <v>20010201</v>
      </c>
      <c r="AC75">
        <v>41.2</v>
      </c>
      <c r="AE75" s="1">
        <v>36922</v>
      </c>
      <c r="AF75">
        <v>115.73</v>
      </c>
      <c r="AG75">
        <v>20010130</v>
      </c>
      <c r="AH75">
        <v>114.4</v>
      </c>
      <c r="AO75" s="1">
        <v>36922</v>
      </c>
      <c r="AP75">
        <v>-0.6</v>
      </c>
      <c r="AQ75">
        <v>20010222</v>
      </c>
      <c r="AR75">
        <v>0.8</v>
      </c>
      <c r="AT75" s="1">
        <v>36922</v>
      </c>
      <c r="AU75">
        <v>-0.69</v>
      </c>
      <c r="AV75">
        <v>20010216</v>
      </c>
      <c r="AW75">
        <v>-0.3</v>
      </c>
      <c r="AY75" s="1">
        <v>42369</v>
      </c>
      <c r="AZ75">
        <v>-0.1</v>
      </c>
      <c r="BA75">
        <v>20160115</v>
      </c>
      <c r="BB75">
        <v>-0.2</v>
      </c>
      <c r="BD75" s="1">
        <v>36922</v>
      </c>
      <c r="BE75">
        <v>0.6</v>
      </c>
      <c r="BF75">
        <v>20010221</v>
      </c>
      <c r="BG75">
        <v>0.6</v>
      </c>
      <c r="BI75" s="1">
        <v>36922</v>
      </c>
      <c r="BJ75">
        <v>1.2</v>
      </c>
      <c r="BK75">
        <v>20010213</v>
      </c>
      <c r="BL75" t="s">
        <v>302</v>
      </c>
      <c r="BN75" s="1">
        <v>36922</v>
      </c>
      <c r="BO75">
        <v>94.7</v>
      </c>
      <c r="BP75">
        <v>20010202</v>
      </c>
      <c r="BQ75">
        <v>94.7</v>
      </c>
      <c r="BS75" s="1">
        <v>39294</v>
      </c>
      <c r="BT75">
        <v>26.18</v>
      </c>
      <c r="BU75">
        <v>20070716</v>
      </c>
      <c r="BV75">
        <v>26.5</v>
      </c>
      <c r="BX75" s="1">
        <v>37833</v>
      </c>
      <c r="BY75">
        <v>57.3</v>
      </c>
      <c r="BZ75" t="s">
        <v>302</v>
      </c>
      <c r="CA75" t="s">
        <v>302</v>
      </c>
      <c r="CC75" s="1"/>
      <c r="CM75" s="1">
        <v>40359</v>
      </c>
      <c r="CN75">
        <v>-0.1</v>
      </c>
      <c r="CO75">
        <v>20100628</v>
      </c>
      <c r="CP75">
        <v>-4</v>
      </c>
      <c r="CR75" s="1">
        <v>36922</v>
      </c>
      <c r="CS75">
        <v>64.599999999999994</v>
      </c>
      <c r="CT75">
        <v>20010201</v>
      </c>
      <c r="CU75">
        <v>65.7</v>
      </c>
      <c r="CW75" s="1">
        <v>36922</v>
      </c>
      <c r="CX75">
        <v>-11</v>
      </c>
      <c r="CY75" t="s">
        <v>302</v>
      </c>
      <c r="CZ75" t="s">
        <v>302</v>
      </c>
      <c r="DB75" s="1">
        <v>36922</v>
      </c>
      <c r="DC75">
        <v>-36.6</v>
      </c>
      <c r="DD75">
        <v>20010118</v>
      </c>
      <c r="DE75">
        <v>-36.799999999999997</v>
      </c>
      <c r="DG75" s="1">
        <v>41364</v>
      </c>
      <c r="DH75">
        <v>1.7</v>
      </c>
      <c r="DI75">
        <v>20130626</v>
      </c>
      <c r="DJ75">
        <v>1.3</v>
      </c>
      <c r="DL75" s="1">
        <v>36922</v>
      </c>
      <c r="DM75">
        <v>42</v>
      </c>
      <c r="DN75">
        <v>20010131</v>
      </c>
      <c r="DO75">
        <v>40.200000000000003</v>
      </c>
      <c r="DQ75" s="1">
        <v>42521</v>
      </c>
      <c r="DR75">
        <v>0.3</v>
      </c>
      <c r="DS75">
        <v>20160615</v>
      </c>
      <c r="DT75">
        <v>0.3</v>
      </c>
      <c r="EA75" s="1"/>
      <c r="EF75" s="1">
        <v>35204</v>
      </c>
      <c r="EG75">
        <v>43</v>
      </c>
      <c r="EH75" t="s">
        <v>302</v>
      </c>
      <c r="EI75" t="s">
        <v>302</v>
      </c>
      <c r="EK75" s="1">
        <v>36922</v>
      </c>
      <c r="EL75">
        <v>-1.1735</v>
      </c>
      <c r="EM75" t="s">
        <v>302</v>
      </c>
      <c r="EN75" t="s">
        <v>302</v>
      </c>
      <c r="EP75" s="1">
        <v>36922</v>
      </c>
      <c r="EQ75">
        <v>0.33</v>
      </c>
      <c r="ER75" t="s">
        <v>302</v>
      </c>
      <c r="ES75" t="s">
        <v>302</v>
      </c>
      <c r="EU75" s="1">
        <v>38230</v>
      </c>
      <c r="EV75">
        <v>42</v>
      </c>
      <c r="EW75" t="s">
        <v>302</v>
      </c>
      <c r="EX75" t="s">
        <v>302</v>
      </c>
      <c r="EZ75" s="1">
        <v>38291</v>
      </c>
      <c r="FA75">
        <v>55</v>
      </c>
      <c r="FB75" t="s">
        <v>302</v>
      </c>
      <c r="FC75" t="s">
        <v>302</v>
      </c>
      <c r="FE75" s="1">
        <v>41029</v>
      </c>
      <c r="FF75">
        <v>0.1</v>
      </c>
      <c r="FG75">
        <v>20120504</v>
      </c>
      <c r="FH75">
        <v>0</v>
      </c>
      <c r="FJ75" s="1">
        <v>41364</v>
      </c>
      <c r="FK75">
        <v>1.9</v>
      </c>
      <c r="FL75">
        <v>20130405</v>
      </c>
      <c r="FM75">
        <v>1.8</v>
      </c>
      <c r="FO75" s="1"/>
      <c r="FT75" s="1">
        <v>39294</v>
      </c>
      <c r="FU75">
        <v>7</v>
      </c>
      <c r="FV75" t="s">
        <v>302</v>
      </c>
      <c r="FW75" t="s">
        <v>302</v>
      </c>
      <c r="FY75" s="1">
        <v>36922</v>
      </c>
      <c r="FZ75">
        <v>55</v>
      </c>
      <c r="GA75" t="s">
        <v>302</v>
      </c>
      <c r="GB75" t="s">
        <v>302</v>
      </c>
      <c r="GD75" s="1">
        <v>36922</v>
      </c>
      <c r="GE75">
        <v>-0.218</v>
      </c>
      <c r="GF75" t="s">
        <v>302</v>
      </c>
      <c r="GG75" t="s">
        <v>302</v>
      </c>
      <c r="GI75" s="1">
        <v>39113</v>
      </c>
      <c r="GJ75">
        <v>166.9</v>
      </c>
      <c r="GK75">
        <v>20070131</v>
      </c>
      <c r="GL75">
        <v>152</v>
      </c>
      <c r="GN75" s="1">
        <v>36922</v>
      </c>
      <c r="GO75">
        <v>64.599999999999994</v>
      </c>
      <c r="GP75">
        <v>20010201</v>
      </c>
      <c r="GQ75">
        <v>65.7</v>
      </c>
      <c r="GX75" s="1">
        <v>36922</v>
      </c>
      <c r="GY75">
        <v>-3.6</v>
      </c>
      <c r="GZ75">
        <v>20010306</v>
      </c>
      <c r="HA75">
        <v>-3.8</v>
      </c>
      <c r="HC75" s="1">
        <v>36922</v>
      </c>
      <c r="HD75">
        <v>-2.8</v>
      </c>
      <c r="HE75" t="s">
        <v>302</v>
      </c>
      <c r="HF75" t="s">
        <v>302</v>
      </c>
      <c r="HH75" s="1">
        <v>36922</v>
      </c>
      <c r="HI75" s="1">
        <v>-6.2</v>
      </c>
      <c r="HJ75">
        <v>20010227</v>
      </c>
      <c r="HK75">
        <v>-6</v>
      </c>
      <c r="HM75" s="1">
        <v>36922</v>
      </c>
      <c r="HN75">
        <v>-2.7</v>
      </c>
      <c r="HO75" t="s">
        <v>302</v>
      </c>
      <c r="HP75" t="s">
        <v>302</v>
      </c>
      <c r="HR75" s="1">
        <v>36922</v>
      </c>
      <c r="HS75" s="1">
        <v>-0.1</v>
      </c>
      <c r="HT75">
        <v>20010309</v>
      </c>
      <c r="HU75">
        <v>-0.3</v>
      </c>
      <c r="HW75" s="1">
        <v>36922</v>
      </c>
      <c r="HX75">
        <v>17.32</v>
      </c>
      <c r="HY75" t="s">
        <v>302</v>
      </c>
      <c r="HZ75" t="s">
        <v>302</v>
      </c>
      <c r="IB75" s="1">
        <v>36922</v>
      </c>
      <c r="IC75" s="1">
        <v>14.38</v>
      </c>
      <c r="ID75">
        <v>20010202</v>
      </c>
      <c r="IE75">
        <v>14.2</v>
      </c>
      <c r="IG75" s="1">
        <v>36922</v>
      </c>
      <c r="IH75">
        <v>10.1</v>
      </c>
      <c r="II75" t="s">
        <v>302</v>
      </c>
      <c r="IJ75" t="s">
        <v>302</v>
      </c>
      <c r="IL75" s="1">
        <v>36922</v>
      </c>
      <c r="IM75" s="1">
        <v>1600</v>
      </c>
      <c r="IN75">
        <v>20010216</v>
      </c>
      <c r="IO75">
        <v>1651</v>
      </c>
      <c r="IQ75" s="1">
        <v>36922</v>
      </c>
      <c r="IR75">
        <v>0.2</v>
      </c>
      <c r="IS75">
        <v>20010314</v>
      </c>
      <c r="IT75">
        <v>0.4</v>
      </c>
      <c r="IV75" s="1">
        <v>38383</v>
      </c>
      <c r="IW75">
        <v>7.1</v>
      </c>
      <c r="IX75">
        <v>20050225</v>
      </c>
      <c r="IY75">
        <v>6.8</v>
      </c>
      <c r="JA75" s="1">
        <v>36922</v>
      </c>
      <c r="JB75">
        <v>936</v>
      </c>
      <c r="JC75">
        <v>20010227</v>
      </c>
      <c r="JD75">
        <v>921</v>
      </c>
      <c r="JF75" s="1">
        <v>36922</v>
      </c>
      <c r="JG75">
        <v>1600</v>
      </c>
      <c r="JH75">
        <v>20010216</v>
      </c>
      <c r="JI75">
        <v>1651</v>
      </c>
      <c r="JP75" s="1">
        <v>35209</v>
      </c>
      <c r="JQ75">
        <v>3.2</v>
      </c>
      <c r="JR75" t="s">
        <v>302</v>
      </c>
      <c r="JS75" t="s">
        <v>302</v>
      </c>
      <c r="JU75" s="1">
        <v>39141</v>
      </c>
      <c r="JV75">
        <v>0.75</v>
      </c>
      <c r="JW75">
        <v>20070403</v>
      </c>
      <c r="JX75">
        <v>0.7</v>
      </c>
      <c r="JZ75" s="1">
        <v>39113</v>
      </c>
      <c r="KA75" s="1">
        <v>-0.06</v>
      </c>
      <c r="KB75">
        <v>20070327</v>
      </c>
      <c r="KC75">
        <v>-0.2</v>
      </c>
      <c r="KE75" s="1">
        <v>38748</v>
      </c>
      <c r="KF75">
        <v>202.44</v>
      </c>
      <c r="KG75" t="s">
        <v>302</v>
      </c>
      <c r="KH75" t="s">
        <v>302</v>
      </c>
      <c r="KJ75" s="1">
        <v>38411</v>
      </c>
      <c r="KK75" s="1">
        <v>-3.1</v>
      </c>
      <c r="KL75" t="s">
        <v>302</v>
      </c>
      <c r="KM75" t="s">
        <v>302</v>
      </c>
      <c r="KO75" s="1">
        <v>36922</v>
      </c>
      <c r="KP75">
        <v>12.882</v>
      </c>
      <c r="KQ75">
        <v>20010307</v>
      </c>
      <c r="KR75">
        <v>16</v>
      </c>
      <c r="KT75" s="1">
        <v>39478</v>
      </c>
      <c r="KU75" s="1">
        <v>49.3</v>
      </c>
      <c r="KV75" t="s">
        <v>302</v>
      </c>
      <c r="KW75" t="s">
        <v>302</v>
      </c>
      <c r="LD75" s="1">
        <v>36922</v>
      </c>
      <c r="LE75" s="1">
        <v>0.7</v>
      </c>
      <c r="LF75" t="s">
        <v>302</v>
      </c>
      <c r="LG75" t="s">
        <v>302</v>
      </c>
      <c r="LN75" s="1"/>
      <c r="LO75" s="1"/>
      <c r="LX75" s="1"/>
      <c r="LY75" s="1"/>
      <c r="MH75" s="1"/>
      <c r="MI75" s="1"/>
      <c r="MR75" s="1"/>
      <c r="MS75" s="1"/>
      <c r="MW75" s="1"/>
      <c r="NC75" s="1"/>
      <c r="NG75" s="1"/>
      <c r="NM75" s="1"/>
      <c r="NQ75" s="1"/>
      <c r="NW75" s="1"/>
      <c r="OA75" s="1"/>
      <c r="OB75" s="1"/>
      <c r="OK75" s="1"/>
      <c r="OL75" s="1"/>
      <c r="OU75" s="1"/>
      <c r="PE75" s="1"/>
      <c r="PO75" s="1"/>
      <c r="PY75" s="1"/>
      <c r="QI75" s="1"/>
    </row>
    <row r="76" spans="1:451" x14ac:dyDescent="0.25">
      <c r="A76" s="1">
        <v>36950</v>
      </c>
      <c r="B76">
        <v>4.2</v>
      </c>
      <c r="C76">
        <v>20010309</v>
      </c>
      <c r="D76">
        <v>4.2</v>
      </c>
      <c r="F76" s="1">
        <v>36950</v>
      </c>
      <c r="G76">
        <v>42.1</v>
      </c>
      <c r="H76">
        <v>20010301</v>
      </c>
      <c r="I76">
        <v>41.9</v>
      </c>
      <c r="K76" s="1">
        <v>36950</v>
      </c>
      <c r="L76">
        <v>109.25</v>
      </c>
      <c r="M76">
        <v>20010227</v>
      </c>
      <c r="N76">
        <v>106.8</v>
      </c>
      <c r="U76" s="1">
        <v>36950</v>
      </c>
      <c r="V76">
        <v>-1.1000000000000001</v>
      </c>
      <c r="W76">
        <v>20010322</v>
      </c>
      <c r="X76">
        <v>-0.2</v>
      </c>
      <c r="Z76" s="1">
        <v>36950</v>
      </c>
      <c r="AA76">
        <v>42.1</v>
      </c>
      <c r="AB76">
        <v>20010301</v>
      </c>
      <c r="AC76">
        <v>41.9</v>
      </c>
      <c r="AE76" s="1">
        <v>36950</v>
      </c>
      <c r="AF76">
        <v>109.25</v>
      </c>
      <c r="AG76">
        <v>20010227</v>
      </c>
      <c r="AH76">
        <v>106.8</v>
      </c>
      <c r="AO76" s="1">
        <v>36950</v>
      </c>
      <c r="AP76">
        <v>-1.1000000000000001</v>
      </c>
      <c r="AQ76">
        <v>20010322</v>
      </c>
      <c r="AR76">
        <v>-0.2</v>
      </c>
      <c r="AT76" s="1">
        <v>36950</v>
      </c>
      <c r="AU76">
        <v>-0.61</v>
      </c>
      <c r="AV76">
        <v>20010316</v>
      </c>
      <c r="AW76">
        <v>-0.6</v>
      </c>
      <c r="AY76" s="1">
        <v>42400</v>
      </c>
      <c r="AZ76">
        <v>0.4</v>
      </c>
      <c r="BA76">
        <v>20160217</v>
      </c>
      <c r="BB76">
        <v>0.1</v>
      </c>
      <c r="BD76" s="1">
        <v>36950</v>
      </c>
      <c r="BE76">
        <v>0.2</v>
      </c>
      <c r="BF76">
        <v>20010321</v>
      </c>
      <c r="BG76">
        <v>0.3</v>
      </c>
      <c r="BI76" s="1">
        <v>36950</v>
      </c>
      <c r="BJ76">
        <v>0</v>
      </c>
      <c r="BK76">
        <v>20010313</v>
      </c>
      <c r="BL76" t="s">
        <v>302</v>
      </c>
      <c r="BN76" s="1">
        <v>36950</v>
      </c>
      <c r="BO76">
        <v>90.6</v>
      </c>
      <c r="BP76">
        <v>20010302</v>
      </c>
      <c r="BQ76">
        <v>90.6</v>
      </c>
      <c r="BS76" s="1">
        <v>39325</v>
      </c>
      <c r="BT76">
        <v>22.87</v>
      </c>
      <c r="BU76">
        <v>20070815</v>
      </c>
      <c r="BV76">
        <v>25.1</v>
      </c>
      <c r="BX76" s="1">
        <v>37864</v>
      </c>
      <c r="BY76">
        <v>59.1</v>
      </c>
      <c r="BZ76" t="s">
        <v>302</v>
      </c>
      <c r="CA76" t="s">
        <v>302</v>
      </c>
      <c r="CC76" s="1"/>
      <c r="CM76" s="1">
        <v>40390</v>
      </c>
      <c r="CN76">
        <v>-16.899999999999999</v>
      </c>
      <c r="CO76">
        <v>20100726</v>
      </c>
      <c r="CP76">
        <v>-21</v>
      </c>
      <c r="CR76" s="1">
        <v>36950</v>
      </c>
      <c r="CS76">
        <v>55.6</v>
      </c>
      <c r="CT76">
        <v>20010301</v>
      </c>
      <c r="CU76">
        <v>58.1</v>
      </c>
      <c r="CW76" s="1">
        <v>36950</v>
      </c>
      <c r="CX76">
        <v>-12</v>
      </c>
      <c r="CY76" t="s">
        <v>302</v>
      </c>
      <c r="CZ76" t="s">
        <v>302</v>
      </c>
      <c r="DB76" s="1">
        <v>36950</v>
      </c>
      <c r="DC76">
        <v>-29.4</v>
      </c>
      <c r="DD76">
        <v>20010215</v>
      </c>
      <c r="DE76">
        <v>-30.5</v>
      </c>
      <c r="DG76" s="1">
        <v>41455</v>
      </c>
      <c r="DH76">
        <v>1.2</v>
      </c>
      <c r="DI76">
        <v>20130926</v>
      </c>
      <c r="DJ76">
        <v>0.6</v>
      </c>
      <c r="DL76" s="1">
        <v>36950</v>
      </c>
      <c r="DM76">
        <v>41.4</v>
      </c>
      <c r="DN76">
        <v>20010228</v>
      </c>
      <c r="DO76">
        <v>43.2</v>
      </c>
      <c r="DQ76" s="1">
        <v>42551</v>
      </c>
      <c r="DR76">
        <v>0.4</v>
      </c>
      <c r="DS76">
        <v>20160714</v>
      </c>
      <c r="DT76">
        <v>0.4</v>
      </c>
      <c r="EA76" s="1"/>
      <c r="EF76" s="1">
        <v>35211</v>
      </c>
      <c r="EG76">
        <v>44</v>
      </c>
      <c r="EH76" t="s">
        <v>302</v>
      </c>
      <c r="EI76" t="s">
        <v>302</v>
      </c>
      <c r="EK76" s="1">
        <v>36950</v>
      </c>
      <c r="EL76">
        <v>-0.96</v>
      </c>
      <c r="EM76" t="s">
        <v>302</v>
      </c>
      <c r="EN76" t="s">
        <v>302</v>
      </c>
      <c r="EP76" s="1">
        <v>36950</v>
      </c>
      <c r="EQ76">
        <v>0.15</v>
      </c>
      <c r="ER76" t="s">
        <v>302</v>
      </c>
      <c r="ES76" t="s">
        <v>302</v>
      </c>
      <c r="EU76" s="1">
        <v>38260</v>
      </c>
      <c r="EV76">
        <v>43.5</v>
      </c>
      <c r="EW76" t="s">
        <v>302</v>
      </c>
      <c r="EX76" t="s">
        <v>302</v>
      </c>
      <c r="EZ76" s="1">
        <v>38321</v>
      </c>
      <c r="FA76">
        <v>58</v>
      </c>
      <c r="FB76" t="s">
        <v>302</v>
      </c>
      <c r="FC76" t="s">
        <v>302</v>
      </c>
      <c r="FE76" s="1">
        <v>41060</v>
      </c>
      <c r="FF76">
        <v>0</v>
      </c>
      <c r="FG76">
        <v>20120601</v>
      </c>
      <c r="FH76">
        <v>0.1</v>
      </c>
      <c r="FJ76" s="1">
        <v>41394</v>
      </c>
      <c r="FK76">
        <v>2.1</v>
      </c>
      <c r="FL76">
        <v>20130503</v>
      </c>
      <c r="FM76">
        <v>1.9</v>
      </c>
      <c r="FO76" s="1"/>
      <c r="FT76" s="1">
        <v>39325</v>
      </c>
      <c r="FU76">
        <v>8</v>
      </c>
      <c r="FV76" t="s">
        <v>302</v>
      </c>
      <c r="FW76" t="s">
        <v>302</v>
      </c>
      <c r="FY76" s="1">
        <v>36950</v>
      </c>
      <c r="FZ76">
        <v>47.7</v>
      </c>
      <c r="GA76" t="s">
        <v>302</v>
      </c>
      <c r="GB76" t="s">
        <v>302</v>
      </c>
      <c r="GD76" s="1">
        <v>36950</v>
      </c>
      <c r="GE76">
        <v>-0.224</v>
      </c>
      <c r="GF76" t="s">
        <v>302</v>
      </c>
      <c r="GG76" t="s">
        <v>302</v>
      </c>
      <c r="GI76" s="1">
        <v>39141</v>
      </c>
      <c r="GJ76">
        <v>166.1</v>
      </c>
      <c r="GK76">
        <v>20070307</v>
      </c>
      <c r="GL76">
        <v>57</v>
      </c>
      <c r="GN76" s="1">
        <v>36950</v>
      </c>
      <c r="GO76">
        <v>55.6</v>
      </c>
      <c r="GP76">
        <v>20010301</v>
      </c>
      <c r="GQ76">
        <v>58.1</v>
      </c>
      <c r="GX76" s="1">
        <v>36950</v>
      </c>
      <c r="GY76">
        <v>1.1000000000000001</v>
      </c>
      <c r="GZ76">
        <v>20010403</v>
      </c>
      <c r="HA76">
        <v>-0.4</v>
      </c>
      <c r="HC76" s="1">
        <v>36950</v>
      </c>
      <c r="HD76">
        <v>-0.2</v>
      </c>
      <c r="HE76" t="s">
        <v>302</v>
      </c>
      <c r="HF76" t="s">
        <v>302</v>
      </c>
      <c r="HH76" s="1">
        <v>36950</v>
      </c>
      <c r="HI76" s="1">
        <v>1.8</v>
      </c>
      <c r="HJ76">
        <v>20010327</v>
      </c>
      <c r="HK76">
        <v>-0.2</v>
      </c>
      <c r="HM76" s="1">
        <v>36950</v>
      </c>
      <c r="HN76">
        <v>-0.2</v>
      </c>
      <c r="HO76" t="s">
        <v>302</v>
      </c>
      <c r="HP76" t="s">
        <v>302</v>
      </c>
      <c r="HR76" s="1">
        <v>36950</v>
      </c>
      <c r="HS76" s="1">
        <v>0.1</v>
      </c>
      <c r="HT76">
        <v>20010406</v>
      </c>
      <c r="HU76">
        <v>-0.1</v>
      </c>
      <c r="HW76" s="1">
        <v>36950</v>
      </c>
      <c r="HX76">
        <v>17.489999999999998</v>
      </c>
      <c r="HY76" t="s">
        <v>302</v>
      </c>
      <c r="HZ76" t="s">
        <v>302</v>
      </c>
      <c r="IB76" s="1">
        <v>36950</v>
      </c>
      <c r="IC76" s="1">
        <v>14.56</v>
      </c>
      <c r="ID76">
        <v>20010302</v>
      </c>
      <c r="IE76">
        <v>14.6</v>
      </c>
      <c r="IG76" s="1">
        <v>36950</v>
      </c>
      <c r="IH76">
        <v>-2.5</v>
      </c>
      <c r="II76" t="s">
        <v>302</v>
      </c>
      <c r="IJ76" t="s">
        <v>302</v>
      </c>
      <c r="IL76" s="1">
        <v>36950</v>
      </c>
      <c r="IM76" s="1">
        <v>1625</v>
      </c>
      <c r="IN76">
        <v>20010316</v>
      </c>
      <c r="IO76">
        <v>1647</v>
      </c>
      <c r="IQ76" s="1">
        <v>36950</v>
      </c>
      <c r="IR76">
        <v>-0.5</v>
      </c>
      <c r="IS76">
        <v>20010413</v>
      </c>
      <c r="IT76">
        <v>-0.2</v>
      </c>
      <c r="IV76" s="1">
        <v>38411</v>
      </c>
      <c r="IW76">
        <v>6.88</v>
      </c>
      <c r="IX76">
        <v>20050323</v>
      </c>
      <c r="IY76">
        <v>6.79</v>
      </c>
      <c r="JA76" s="1">
        <v>36950</v>
      </c>
      <c r="JB76">
        <v>963</v>
      </c>
      <c r="JC76">
        <v>20010326</v>
      </c>
      <c r="JD76">
        <v>911</v>
      </c>
      <c r="JF76" s="1">
        <v>36950</v>
      </c>
      <c r="JG76">
        <v>1625</v>
      </c>
      <c r="JH76">
        <v>20010316</v>
      </c>
      <c r="JI76">
        <v>1647</v>
      </c>
      <c r="JP76" s="1">
        <v>35216</v>
      </c>
      <c r="JQ76">
        <v>19</v>
      </c>
      <c r="JR76" t="s">
        <v>302</v>
      </c>
      <c r="JS76" t="s">
        <v>302</v>
      </c>
      <c r="JU76" s="1">
        <v>39172</v>
      </c>
      <c r="JV76">
        <v>-3.06</v>
      </c>
      <c r="JW76">
        <v>20070501</v>
      </c>
      <c r="JX76">
        <v>-4.9000000000000004</v>
      </c>
      <c r="JZ76" s="1">
        <v>39141</v>
      </c>
      <c r="KA76" s="1">
        <v>-0.8</v>
      </c>
      <c r="KB76">
        <v>20070424</v>
      </c>
      <c r="KC76">
        <v>-1</v>
      </c>
      <c r="KE76" s="1">
        <v>38776</v>
      </c>
      <c r="KF76">
        <v>203.19</v>
      </c>
      <c r="KG76" t="s">
        <v>302</v>
      </c>
      <c r="KH76" t="s">
        <v>302</v>
      </c>
      <c r="KJ76" s="1">
        <v>38442</v>
      </c>
      <c r="KK76" s="1">
        <v>1.1599999999999999</v>
      </c>
      <c r="KL76" t="s">
        <v>302</v>
      </c>
      <c r="KM76" t="s">
        <v>302</v>
      </c>
      <c r="KO76" s="1">
        <v>36950</v>
      </c>
      <c r="KP76">
        <v>18.850000000000001</v>
      </c>
      <c r="KQ76">
        <v>20010406</v>
      </c>
      <c r="KR76">
        <v>13.5</v>
      </c>
      <c r="KT76" s="1">
        <v>39507</v>
      </c>
      <c r="KU76" s="1">
        <v>47</v>
      </c>
      <c r="KV76" t="s">
        <v>302</v>
      </c>
      <c r="KW76" t="s">
        <v>302</v>
      </c>
      <c r="LD76" s="1">
        <v>36950</v>
      </c>
      <c r="LE76" s="1">
        <v>0.7</v>
      </c>
      <c r="LF76" t="s">
        <v>302</v>
      </c>
      <c r="LG76" t="s">
        <v>302</v>
      </c>
      <c r="LN76" s="1"/>
      <c r="LO76" s="1"/>
      <c r="LX76" s="1"/>
      <c r="LY76" s="1"/>
      <c r="MH76" s="1"/>
      <c r="MI76" s="1"/>
      <c r="MR76" s="1"/>
      <c r="MS76" s="1"/>
      <c r="MW76" s="1"/>
      <c r="NC76" s="1"/>
      <c r="NG76" s="1"/>
      <c r="NM76" s="1"/>
      <c r="NQ76" s="1"/>
      <c r="NW76" s="1"/>
      <c r="OA76" s="1"/>
      <c r="OB76" s="1"/>
      <c r="OK76" s="1"/>
      <c r="OL76" s="1"/>
      <c r="OU76" s="1"/>
      <c r="PE76" s="1"/>
      <c r="PO76" s="1"/>
      <c r="PY76" s="1"/>
      <c r="QI76" s="1"/>
    </row>
    <row r="77" spans="1:451" x14ac:dyDescent="0.25">
      <c r="A77" s="1">
        <v>36981</v>
      </c>
      <c r="B77">
        <v>4.3</v>
      </c>
      <c r="C77">
        <v>20010406</v>
      </c>
      <c r="D77">
        <v>4.3</v>
      </c>
      <c r="F77" s="1">
        <v>36981</v>
      </c>
      <c r="G77">
        <v>43.1</v>
      </c>
      <c r="H77">
        <v>20010402</v>
      </c>
      <c r="I77">
        <v>43.1</v>
      </c>
      <c r="K77" s="1">
        <v>36981</v>
      </c>
      <c r="L77">
        <v>116.87</v>
      </c>
      <c r="M77">
        <v>20010327</v>
      </c>
      <c r="N77">
        <v>117</v>
      </c>
      <c r="U77" s="1">
        <v>36981</v>
      </c>
      <c r="V77">
        <v>-1.4</v>
      </c>
      <c r="W77">
        <v>20010418</v>
      </c>
      <c r="X77">
        <v>-0.3</v>
      </c>
      <c r="Z77" s="1">
        <v>36981</v>
      </c>
      <c r="AA77">
        <v>43.1</v>
      </c>
      <c r="AB77">
        <v>20010402</v>
      </c>
      <c r="AC77">
        <v>43.1</v>
      </c>
      <c r="AE77" s="1">
        <v>36981</v>
      </c>
      <c r="AF77">
        <v>116.87</v>
      </c>
      <c r="AG77">
        <v>20010327</v>
      </c>
      <c r="AH77">
        <v>117</v>
      </c>
      <c r="AO77" s="1">
        <v>36981</v>
      </c>
      <c r="AP77">
        <v>-1.4</v>
      </c>
      <c r="AQ77">
        <v>20010418</v>
      </c>
      <c r="AR77">
        <v>-0.3</v>
      </c>
      <c r="AT77" s="1">
        <v>36981</v>
      </c>
      <c r="AU77">
        <v>-0.24</v>
      </c>
      <c r="AV77">
        <v>20010417</v>
      </c>
      <c r="AW77">
        <v>0.4</v>
      </c>
      <c r="AY77" s="1">
        <v>42429</v>
      </c>
      <c r="AZ77">
        <v>-0.3</v>
      </c>
      <c r="BA77">
        <v>20160315</v>
      </c>
      <c r="BB77">
        <v>-0.2</v>
      </c>
      <c r="BD77" s="1">
        <v>36981</v>
      </c>
      <c r="BE77">
        <v>0.1</v>
      </c>
      <c r="BF77">
        <v>20010417</v>
      </c>
      <c r="BG77">
        <v>0.1</v>
      </c>
      <c r="BI77" s="1">
        <v>36981</v>
      </c>
      <c r="BJ77">
        <v>-0.8</v>
      </c>
      <c r="BK77">
        <v>20010412</v>
      </c>
      <c r="BL77" t="s">
        <v>302</v>
      </c>
      <c r="BN77" s="1">
        <v>36981</v>
      </c>
      <c r="BO77">
        <v>91.5</v>
      </c>
      <c r="BP77">
        <v>20010330</v>
      </c>
      <c r="BQ77">
        <v>91.5</v>
      </c>
      <c r="BS77" s="1">
        <v>39355</v>
      </c>
      <c r="BT77">
        <v>14.69</v>
      </c>
      <c r="BU77">
        <v>20070917</v>
      </c>
      <c r="BV77">
        <v>14.7</v>
      </c>
      <c r="BX77" s="1">
        <v>37894</v>
      </c>
      <c r="BY77">
        <v>57.6</v>
      </c>
      <c r="BZ77" t="s">
        <v>302</v>
      </c>
      <c r="CA77" t="s">
        <v>302</v>
      </c>
      <c r="CC77" s="1"/>
      <c r="CM77" s="1">
        <v>40421</v>
      </c>
      <c r="CN77">
        <v>-8.1999999999999993</v>
      </c>
      <c r="CO77">
        <v>20100830</v>
      </c>
      <c r="CP77">
        <v>-13.5</v>
      </c>
      <c r="CR77" s="1">
        <v>36981</v>
      </c>
      <c r="CS77">
        <v>49.9</v>
      </c>
      <c r="CT77">
        <v>20010402</v>
      </c>
      <c r="CU77">
        <v>49.9</v>
      </c>
      <c r="CW77" s="1">
        <v>36981</v>
      </c>
      <c r="CX77">
        <v>-29</v>
      </c>
      <c r="CY77" t="s">
        <v>302</v>
      </c>
      <c r="CZ77" t="s">
        <v>302</v>
      </c>
      <c r="DB77" s="1">
        <v>36981</v>
      </c>
      <c r="DC77">
        <v>-20.8</v>
      </c>
      <c r="DD77">
        <v>20010315</v>
      </c>
      <c r="DE77">
        <v>-23.5</v>
      </c>
      <c r="DG77" s="1">
        <v>41547</v>
      </c>
      <c r="DH77">
        <v>1.4</v>
      </c>
      <c r="DI77">
        <v>20131220</v>
      </c>
      <c r="DJ77">
        <v>1.4</v>
      </c>
      <c r="DL77" s="1">
        <v>36981</v>
      </c>
      <c r="DM77">
        <v>35.4</v>
      </c>
      <c r="DN77">
        <v>20010330</v>
      </c>
      <c r="DO77">
        <v>35</v>
      </c>
      <c r="DQ77" s="1"/>
      <c r="EA77" s="1"/>
      <c r="EF77" s="1">
        <v>35218</v>
      </c>
      <c r="EG77">
        <v>45</v>
      </c>
      <c r="EH77" t="s">
        <v>302</v>
      </c>
      <c r="EI77" t="s">
        <v>302</v>
      </c>
      <c r="EK77" s="1">
        <v>36981</v>
      </c>
      <c r="EL77">
        <v>-1.0571999999999999</v>
      </c>
      <c r="EM77" t="s">
        <v>302</v>
      </c>
      <c r="EN77" t="s">
        <v>302</v>
      </c>
      <c r="EP77" s="1">
        <v>36981</v>
      </c>
      <c r="EQ77">
        <v>0.1</v>
      </c>
      <c r="ER77" t="s">
        <v>302</v>
      </c>
      <c r="ES77" t="s">
        <v>302</v>
      </c>
      <c r="EU77" s="1">
        <v>38291</v>
      </c>
      <c r="EV77">
        <v>42</v>
      </c>
      <c r="EW77" t="s">
        <v>302</v>
      </c>
      <c r="EX77" t="s">
        <v>302</v>
      </c>
      <c r="EZ77" s="1">
        <v>38352</v>
      </c>
      <c r="FA77">
        <v>63</v>
      </c>
      <c r="FB77" t="s">
        <v>302</v>
      </c>
      <c r="FC77" t="s">
        <v>302</v>
      </c>
      <c r="FE77" s="1">
        <v>41090</v>
      </c>
      <c r="FF77">
        <v>0.3</v>
      </c>
      <c r="FG77">
        <v>20120706</v>
      </c>
      <c r="FH77">
        <v>0.3</v>
      </c>
      <c r="FJ77" s="1">
        <v>41425</v>
      </c>
      <c r="FK77">
        <v>2.1</v>
      </c>
      <c r="FL77">
        <v>20130607</v>
      </c>
      <c r="FM77">
        <v>2</v>
      </c>
      <c r="FO77" s="1"/>
      <c r="FT77" s="1">
        <v>39355</v>
      </c>
      <c r="FU77">
        <v>2</v>
      </c>
      <c r="FV77" t="s">
        <v>302</v>
      </c>
      <c r="FW77" t="s">
        <v>302</v>
      </c>
      <c r="FY77" s="1">
        <v>36981</v>
      </c>
      <c r="FZ77">
        <v>49.9</v>
      </c>
      <c r="GA77" t="s">
        <v>302</v>
      </c>
      <c r="GB77" t="s">
        <v>302</v>
      </c>
      <c r="GD77" s="1">
        <v>36981</v>
      </c>
      <c r="GE77">
        <v>-0.5</v>
      </c>
      <c r="GF77" t="s">
        <v>302</v>
      </c>
      <c r="GG77" t="s">
        <v>302</v>
      </c>
      <c r="GI77" s="1">
        <v>39172</v>
      </c>
      <c r="GJ77">
        <v>88.7</v>
      </c>
      <c r="GK77">
        <v>20070404</v>
      </c>
      <c r="GL77">
        <v>106</v>
      </c>
      <c r="GN77" s="1">
        <v>36981</v>
      </c>
      <c r="GO77">
        <v>49.9</v>
      </c>
      <c r="GP77">
        <v>20010402</v>
      </c>
      <c r="GQ77">
        <v>49.9</v>
      </c>
      <c r="GX77" s="1">
        <v>36981</v>
      </c>
      <c r="GY77">
        <v>-0.5</v>
      </c>
      <c r="GZ77">
        <v>20010502</v>
      </c>
      <c r="HA77">
        <v>1.8</v>
      </c>
      <c r="HC77" s="1">
        <v>36981</v>
      </c>
      <c r="HD77">
        <v>-4.2</v>
      </c>
      <c r="HE77" t="s">
        <v>302</v>
      </c>
      <c r="HF77" t="s">
        <v>302</v>
      </c>
      <c r="HH77" s="1">
        <v>36981</v>
      </c>
      <c r="HI77" s="1">
        <v>1.1000000000000001</v>
      </c>
      <c r="HJ77">
        <v>20010425</v>
      </c>
      <c r="HK77">
        <v>3</v>
      </c>
      <c r="HM77" s="1">
        <v>36981</v>
      </c>
      <c r="HN77">
        <v>-4.4000000000000004</v>
      </c>
      <c r="HO77" t="s">
        <v>302</v>
      </c>
      <c r="HP77" t="s">
        <v>302</v>
      </c>
      <c r="HR77" s="1">
        <v>36981</v>
      </c>
      <c r="HS77" s="1">
        <v>0</v>
      </c>
      <c r="HT77">
        <v>20010508</v>
      </c>
      <c r="HU77">
        <v>0.1</v>
      </c>
      <c r="HW77" s="1">
        <v>36981</v>
      </c>
      <c r="HX77">
        <v>16.920000000000002</v>
      </c>
      <c r="HY77" t="s">
        <v>302</v>
      </c>
      <c r="HZ77" t="s">
        <v>302</v>
      </c>
      <c r="IB77" s="1">
        <v>36981</v>
      </c>
      <c r="IC77" s="1">
        <v>14.05</v>
      </c>
      <c r="ID77">
        <v>20010404</v>
      </c>
      <c r="IE77">
        <v>14.2</v>
      </c>
      <c r="IG77" s="1">
        <v>36981</v>
      </c>
      <c r="IH77">
        <v>0.2</v>
      </c>
      <c r="II77" t="s">
        <v>302</v>
      </c>
      <c r="IJ77" t="s">
        <v>302</v>
      </c>
      <c r="IL77" s="1">
        <v>36981</v>
      </c>
      <c r="IM77" s="1">
        <v>1590</v>
      </c>
      <c r="IN77">
        <v>20010417</v>
      </c>
      <c r="IO77">
        <v>1613</v>
      </c>
      <c r="IQ77" s="1">
        <v>36981</v>
      </c>
      <c r="IR77">
        <v>-0.5</v>
      </c>
      <c r="IS77">
        <v>20010514</v>
      </c>
      <c r="IT77">
        <v>-0.3</v>
      </c>
      <c r="IV77" s="1">
        <v>38442</v>
      </c>
      <c r="IW77">
        <v>6.96</v>
      </c>
      <c r="IX77">
        <v>20050425</v>
      </c>
      <c r="IY77">
        <v>6.89</v>
      </c>
      <c r="JA77" s="1">
        <v>36981</v>
      </c>
      <c r="JB77">
        <v>939</v>
      </c>
      <c r="JC77">
        <v>20010425</v>
      </c>
      <c r="JD77">
        <v>1021</v>
      </c>
      <c r="JF77" s="1">
        <v>36981</v>
      </c>
      <c r="JG77">
        <v>1590</v>
      </c>
      <c r="JH77">
        <v>20010417</v>
      </c>
      <c r="JI77">
        <v>1613</v>
      </c>
      <c r="JP77" s="1">
        <v>35223</v>
      </c>
      <c r="JQ77">
        <v>-15.1</v>
      </c>
      <c r="JR77" t="s">
        <v>302</v>
      </c>
      <c r="JS77" t="s">
        <v>302</v>
      </c>
      <c r="JU77" s="1">
        <v>39202</v>
      </c>
      <c r="JV77">
        <v>-3.54</v>
      </c>
      <c r="JW77">
        <v>20070601</v>
      </c>
      <c r="JX77">
        <v>-3.2</v>
      </c>
      <c r="JZ77" s="1">
        <v>39172</v>
      </c>
      <c r="KA77" s="1">
        <v>-1.3</v>
      </c>
      <c r="KB77">
        <v>20070529</v>
      </c>
      <c r="KC77">
        <v>-1.4</v>
      </c>
      <c r="KE77" s="1">
        <v>38807</v>
      </c>
      <c r="KF77">
        <v>203.65</v>
      </c>
      <c r="KG77" t="s">
        <v>302</v>
      </c>
      <c r="KH77" t="s">
        <v>302</v>
      </c>
      <c r="KJ77" s="1">
        <v>38472</v>
      </c>
      <c r="KK77" s="1">
        <v>2.2999999999999998</v>
      </c>
      <c r="KL77" t="s">
        <v>302</v>
      </c>
      <c r="KM77" t="s">
        <v>302</v>
      </c>
      <c r="KO77" s="1">
        <v>36981</v>
      </c>
      <c r="KP77">
        <v>11.84</v>
      </c>
      <c r="KQ77">
        <v>20010507</v>
      </c>
      <c r="KR77">
        <v>6.2</v>
      </c>
      <c r="KT77" s="1">
        <v>39538</v>
      </c>
      <c r="KU77" s="1">
        <v>45.1</v>
      </c>
      <c r="KV77" t="s">
        <v>302</v>
      </c>
      <c r="KW77" t="s">
        <v>302</v>
      </c>
      <c r="LD77" s="1">
        <v>36981</v>
      </c>
      <c r="LE77" s="1">
        <v>0.6</v>
      </c>
      <c r="LF77" t="s">
        <v>302</v>
      </c>
      <c r="LG77" t="s">
        <v>302</v>
      </c>
      <c r="LN77" s="1"/>
      <c r="LO77" s="1"/>
      <c r="LX77" s="1"/>
      <c r="LY77" s="1"/>
      <c r="MH77" s="1"/>
      <c r="MI77" s="1"/>
      <c r="MR77" s="1"/>
      <c r="MS77" s="1"/>
      <c r="MW77" s="1"/>
      <c r="NC77" s="1"/>
      <c r="NG77" s="1"/>
      <c r="NM77" s="1"/>
      <c r="NQ77" s="1"/>
      <c r="NW77" s="1"/>
      <c r="OA77" s="1"/>
      <c r="OB77" s="1"/>
      <c r="OK77" s="1"/>
      <c r="OL77" s="1"/>
      <c r="OU77" s="1"/>
      <c r="PE77" s="1"/>
      <c r="PO77" s="1"/>
      <c r="PY77" s="1"/>
      <c r="QI77" s="1"/>
    </row>
    <row r="78" spans="1:451" x14ac:dyDescent="0.25">
      <c r="A78" s="1">
        <v>37011</v>
      </c>
      <c r="B78">
        <v>4.4000000000000004</v>
      </c>
      <c r="C78">
        <v>20010504</v>
      </c>
      <c r="D78">
        <v>4.5</v>
      </c>
      <c r="F78" s="1">
        <v>37011</v>
      </c>
      <c r="G78">
        <v>42.7</v>
      </c>
      <c r="H78">
        <v>20010501</v>
      </c>
      <c r="I78">
        <v>43.2</v>
      </c>
      <c r="K78" s="1">
        <v>37011</v>
      </c>
      <c r="L78">
        <v>109.86</v>
      </c>
      <c r="M78">
        <v>20010424</v>
      </c>
      <c r="N78">
        <v>109.2</v>
      </c>
      <c r="U78" s="1">
        <v>37011</v>
      </c>
      <c r="V78">
        <v>-1.1000000000000001</v>
      </c>
      <c r="W78">
        <v>20010517</v>
      </c>
      <c r="X78">
        <v>0.1</v>
      </c>
      <c r="Z78" s="1">
        <v>37011</v>
      </c>
      <c r="AA78">
        <v>42.7</v>
      </c>
      <c r="AB78">
        <v>20010501</v>
      </c>
      <c r="AC78">
        <v>43.2</v>
      </c>
      <c r="AE78" s="1">
        <v>37011</v>
      </c>
      <c r="AF78">
        <v>109.86</v>
      </c>
      <c r="AG78">
        <v>20010424</v>
      </c>
      <c r="AH78">
        <v>109.2</v>
      </c>
      <c r="AO78" s="1">
        <v>37011</v>
      </c>
      <c r="AP78">
        <v>-1.1000000000000001</v>
      </c>
      <c r="AQ78">
        <v>20010517</v>
      </c>
      <c r="AR78">
        <v>0.1</v>
      </c>
      <c r="AT78" s="1">
        <v>37011</v>
      </c>
      <c r="AU78">
        <v>-0.25</v>
      </c>
      <c r="AV78">
        <v>20010514</v>
      </c>
      <c r="AW78">
        <v>-0.3</v>
      </c>
      <c r="AY78" s="1">
        <v>42460</v>
      </c>
      <c r="AZ78">
        <v>-0.2</v>
      </c>
      <c r="BA78">
        <v>20160413</v>
      </c>
      <c r="BB78">
        <v>-0.1</v>
      </c>
      <c r="BD78" s="1">
        <v>37011</v>
      </c>
      <c r="BE78">
        <v>0.2</v>
      </c>
      <c r="BF78">
        <v>20010516</v>
      </c>
      <c r="BG78">
        <v>0.3</v>
      </c>
      <c r="BI78" s="1">
        <v>37011</v>
      </c>
      <c r="BJ78">
        <v>1.6</v>
      </c>
      <c r="BK78">
        <v>20010511</v>
      </c>
      <c r="BL78" t="s">
        <v>302</v>
      </c>
      <c r="BN78" s="1">
        <v>37011</v>
      </c>
      <c r="BO78">
        <v>88.4</v>
      </c>
      <c r="BP78">
        <v>20010427</v>
      </c>
      <c r="BQ78">
        <v>88.4</v>
      </c>
      <c r="BS78" s="1">
        <v>39386</v>
      </c>
      <c r="BT78">
        <v>25.82</v>
      </c>
      <c r="BU78">
        <v>20071015</v>
      </c>
      <c r="BV78">
        <v>28.8</v>
      </c>
      <c r="BX78" s="1">
        <v>37925</v>
      </c>
      <c r="BY78">
        <v>58.7</v>
      </c>
      <c r="BZ78" t="s">
        <v>302</v>
      </c>
      <c r="CA78" t="s">
        <v>302</v>
      </c>
      <c r="CC78" s="1"/>
      <c r="CM78" s="1">
        <v>40451</v>
      </c>
      <c r="CN78">
        <v>-13.6</v>
      </c>
      <c r="CO78">
        <v>20100927</v>
      </c>
      <c r="CP78">
        <v>-17.7</v>
      </c>
      <c r="CR78" s="1">
        <v>37011</v>
      </c>
      <c r="CS78">
        <v>48</v>
      </c>
      <c r="CT78">
        <v>20010501</v>
      </c>
      <c r="CU78">
        <v>48.9</v>
      </c>
      <c r="CW78" s="1">
        <v>37011</v>
      </c>
      <c r="CX78">
        <v>-18</v>
      </c>
      <c r="CY78" t="s">
        <v>302</v>
      </c>
      <c r="CZ78" t="s">
        <v>302</v>
      </c>
      <c r="DB78" s="1">
        <v>37011</v>
      </c>
      <c r="DC78">
        <v>-10.8</v>
      </c>
      <c r="DD78">
        <v>20010419</v>
      </c>
      <c r="DE78">
        <v>-7.2</v>
      </c>
      <c r="DG78" s="1">
        <v>41639</v>
      </c>
      <c r="DH78">
        <v>1.7</v>
      </c>
      <c r="DI78">
        <v>20140327</v>
      </c>
      <c r="DJ78">
        <v>1.3</v>
      </c>
      <c r="DL78" s="1">
        <v>37011</v>
      </c>
      <c r="DM78">
        <v>39.5</v>
      </c>
      <c r="DN78">
        <v>20010430</v>
      </c>
      <c r="DO78">
        <v>38.9</v>
      </c>
      <c r="DQ78" s="1"/>
      <c r="EA78" s="1"/>
      <c r="EF78" s="1">
        <v>35225</v>
      </c>
      <c r="EG78">
        <v>44</v>
      </c>
      <c r="EH78" t="s">
        <v>302</v>
      </c>
      <c r="EI78" t="s">
        <v>302</v>
      </c>
      <c r="EK78" s="1">
        <v>37011</v>
      </c>
      <c r="EL78">
        <v>-1.3965000000000001</v>
      </c>
      <c r="EM78" t="s">
        <v>302</v>
      </c>
      <c r="EN78" t="s">
        <v>302</v>
      </c>
      <c r="EP78" s="1">
        <v>37011</v>
      </c>
      <c r="EQ78">
        <v>0.17</v>
      </c>
      <c r="ER78" t="s">
        <v>302</v>
      </c>
      <c r="ES78" t="s">
        <v>302</v>
      </c>
      <c r="EU78" s="1">
        <v>38321</v>
      </c>
      <c r="EV78">
        <v>46.5</v>
      </c>
      <c r="EW78" t="s">
        <v>302</v>
      </c>
      <c r="EX78" t="s">
        <v>302</v>
      </c>
      <c r="EZ78" s="1">
        <v>38383</v>
      </c>
      <c r="FA78">
        <v>57</v>
      </c>
      <c r="FB78" t="s">
        <v>302</v>
      </c>
      <c r="FC78" t="s">
        <v>302</v>
      </c>
      <c r="FE78" s="1">
        <v>41121</v>
      </c>
      <c r="FF78">
        <v>0.3</v>
      </c>
      <c r="FG78">
        <v>20120803</v>
      </c>
      <c r="FH78">
        <v>0.1</v>
      </c>
      <c r="FJ78" s="1">
        <v>41455</v>
      </c>
      <c r="FK78">
        <v>2.2000000000000002</v>
      </c>
      <c r="FL78">
        <v>20130705</v>
      </c>
      <c r="FM78">
        <v>2.2000000000000002</v>
      </c>
      <c r="FO78" s="1"/>
      <c r="FT78" s="1">
        <v>39386</v>
      </c>
      <c r="FU78">
        <v>3</v>
      </c>
      <c r="FV78" t="s">
        <v>302</v>
      </c>
      <c r="FW78" t="s">
        <v>302</v>
      </c>
      <c r="FY78" s="1">
        <v>37011</v>
      </c>
      <c r="FZ78">
        <v>45.3</v>
      </c>
      <c r="GA78" t="s">
        <v>302</v>
      </c>
      <c r="GB78" t="s">
        <v>302</v>
      </c>
      <c r="GD78" s="1">
        <v>37011</v>
      </c>
      <c r="GE78">
        <v>0.98199999999999998</v>
      </c>
      <c r="GF78" t="s">
        <v>302</v>
      </c>
      <c r="GG78" t="s">
        <v>302</v>
      </c>
      <c r="GI78" s="1">
        <v>39202</v>
      </c>
      <c r="GJ78">
        <v>110.9</v>
      </c>
      <c r="GK78">
        <v>20070502</v>
      </c>
      <c r="GL78">
        <v>64</v>
      </c>
      <c r="GN78" s="1">
        <v>37011</v>
      </c>
      <c r="GO78">
        <v>48</v>
      </c>
      <c r="GP78">
        <v>20010501</v>
      </c>
      <c r="GQ78">
        <v>48.9</v>
      </c>
      <c r="GX78" s="1">
        <v>37011</v>
      </c>
      <c r="GY78">
        <v>-3.5</v>
      </c>
      <c r="GZ78">
        <v>20010605</v>
      </c>
      <c r="HA78">
        <v>-3</v>
      </c>
      <c r="HC78" s="1">
        <v>37011</v>
      </c>
      <c r="HD78">
        <v>-5.7</v>
      </c>
      <c r="HE78" t="s">
        <v>302</v>
      </c>
      <c r="HF78" t="s">
        <v>302</v>
      </c>
      <c r="HH78" s="1">
        <v>37011</v>
      </c>
      <c r="HI78" s="1">
        <v>-5.7</v>
      </c>
      <c r="HJ78">
        <v>20010525</v>
      </c>
      <c r="HK78">
        <v>-5</v>
      </c>
      <c r="HM78" s="1">
        <v>37011</v>
      </c>
      <c r="HN78">
        <v>-3.8</v>
      </c>
      <c r="HO78" t="s">
        <v>302</v>
      </c>
      <c r="HP78" t="s">
        <v>302</v>
      </c>
      <c r="HR78" s="1">
        <v>37011</v>
      </c>
      <c r="HS78" s="1">
        <v>0.5</v>
      </c>
      <c r="HT78">
        <v>20010607</v>
      </c>
      <c r="HU78">
        <v>0.3</v>
      </c>
      <c r="HW78" s="1">
        <v>37011</v>
      </c>
      <c r="HX78">
        <v>16.59</v>
      </c>
      <c r="HY78" t="s">
        <v>302</v>
      </c>
      <c r="HZ78" t="s">
        <v>302</v>
      </c>
      <c r="IB78" s="1">
        <v>37011</v>
      </c>
      <c r="IC78" s="1">
        <v>13.48</v>
      </c>
      <c r="ID78">
        <v>20010502</v>
      </c>
      <c r="IE78">
        <v>13.6</v>
      </c>
      <c r="IG78" s="1">
        <v>37011</v>
      </c>
      <c r="IH78">
        <v>0.4</v>
      </c>
      <c r="II78" t="s">
        <v>302</v>
      </c>
      <c r="IJ78" t="s">
        <v>302</v>
      </c>
      <c r="IL78" s="1">
        <v>37011</v>
      </c>
      <c r="IM78" s="1">
        <v>1649</v>
      </c>
      <c r="IN78">
        <v>20010516</v>
      </c>
      <c r="IO78">
        <v>1609</v>
      </c>
      <c r="IQ78" s="1">
        <v>37011</v>
      </c>
      <c r="IR78">
        <v>-0.1</v>
      </c>
      <c r="IS78">
        <v>20010614</v>
      </c>
      <c r="IT78">
        <v>0</v>
      </c>
      <c r="IV78" s="1">
        <v>38472</v>
      </c>
      <c r="IW78">
        <v>7.12</v>
      </c>
      <c r="IX78">
        <v>20050524</v>
      </c>
      <c r="IY78">
        <v>7.18</v>
      </c>
      <c r="JA78" s="1">
        <v>37011</v>
      </c>
      <c r="JB78">
        <v>909</v>
      </c>
      <c r="JC78">
        <v>20010524</v>
      </c>
      <c r="JD78">
        <v>894</v>
      </c>
      <c r="JF78" s="1">
        <v>37011</v>
      </c>
      <c r="JG78">
        <v>1649</v>
      </c>
      <c r="JH78">
        <v>20010516</v>
      </c>
      <c r="JI78">
        <v>1609</v>
      </c>
      <c r="JP78" s="1">
        <v>35230</v>
      </c>
      <c r="JQ78">
        <v>-3.7</v>
      </c>
      <c r="JR78" t="s">
        <v>302</v>
      </c>
      <c r="JS78" t="s">
        <v>302</v>
      </c>
      <c r="JU78" s="1">
        <v>39233</v>
      </c>
      <c r="JV78">
        <v>-2.08</v>
      </c>
      <c r="JW78">
        <v>20070703</v>
      </c>
      <c r="JX78">
        <v>-3.5</v>
      </c>
      <c r="JZ78" s="1">
        <v>39202</v>
      </c>
      <c r="KA78" s="1">
        <v>-2.09</v>
      </c>
      <c r="KB78">
        <v>20070626</v>
      </c>
      <c r="KC78">
        <v>-2.1</v>
      </c>
      <c r="KE78" s="1">
        <v>38837</v>
      </c>
      <c r="KF78">
        <v>204.82</v>
      </c>
      <c r="KG78" t="s">
        <v>302</v>
      </c>
      <c r="KH78" t="s">
        <v>302</v>
      </c>
      <c r="KJ78" s="1">
        <v>38503</v>
      </c>
      <c r="KK78" s="1">
        <v>-0.56000000000000005</v>
      </c>
      <c r="KL78" t="s">
        <v>302</v>
      </c>
      <c r="KM78" t="s">
        <v>302</v>
      </c>
      <c r="KO78" s="1">
        <v>37011</v>
      </c>
      <c r="KP78">
        <v>12.556000000000001</v>
      </c>
      <c r="KQ78">
        <v>20010607</v>
      </c>
      <c r="KR78">
        <v>14</v>
      </c>
      <c r="KT78" s="1">
        <v>39568</v>
      </c>
      <c r="KU78" s="1">
        <v>44.5</v>
      </c>
      <c r="KV78" t="s">
        <v>302</v>
      </c>
      <c r="KW78" t="s">
        <v>302</v>
      </c>
      <c r="LD78" s="1">
        <v>37011</v>
      </c>
      <c r="LE78" s="1">
        <v>0.6</v>
      </c>
      <c r="LF78" t="s">
        <v>302</v>
      </c>
      <c r="LG78" t="s">
        <v>302</v>
      </c>
      <c r="LN78" s="1"/>
      <c r="LO78" s="1"/>
      <c r="LX78" s="1"/>
      <c r="LY78" s="1"/>
      <c r="MH78" s="1"/>
      <c r="MI78" s="1"/>
      <c r="MR78" s="1"/>
      <c r="MS78" s="1"/>
      <c r="MW78" s="1"/>
      <c r="NC78" s="1"/>
      <c r="NG78" s="1"/>
      <c r="NM78" s="1"/>
      <c r="NQ78" s="1"/>
      <c r="NW78" s="1"/>
      <c r="OA78" s="1"/>
      <c r="OB78" s="1"/>
      <c r="OK78" s="1"/>
      <c r="OL78" s="1"/>
      <c r="OU78" s="1"/>
      <c r="PE78" s="1"/>
      <c r="PO78" s="1"/>
      <c r="PY78" s="1"/>
      <c r="QI78" s="1"/>
    </row>
    <row r="79" spans="1:451" x14ac:dyDescent="0.25">
      <c r="A79" s="1">
        <v>37042</v>
      </c>
      <c r="B79">
        <v>4.3</v>
      </c>
      <c r="C79">
        <v>20010601</v>
      </c>
      <c r="D79">
        <v>4.4000000000000004</v>
      </c>
      <c r="F79" s="1">
        <v>37042</v>
      </c>
      <c r="G79">
        <v>41.3</v>
      </c>
      <c r="H79">
        <v>20010601</v>
      </c>
      <c r="I79">
        <v>42.1</v>
      </c>
      <c r="K79" s="1">
        <v>37042</v>
      </c>
      <c r="L79">
        <v>116.1</v>
      </c>
      <c r="M79">
        <v>20010529</v>
      </c>
      <c r="N79">
        <v>115.5</v>
      </c>
      <c r="U79" s="1">
        <v>37042</v>
      </c>
      <c r="V79">
        <v>0.3</v>
      </c>
      <c r="W79">
        <v>20010620</v>
      </c>
      <c r="X79">
        <v>0.5</v>
      </c>
      <c r="Z79" s="1">
        <v>37042</v>
      </c>
      <c r="AA79">
        <v>41.3</v>
      </c>
      <c r="AB79">
        <v>20010601</v>
      </c>
      <c r="AC79">
        <v>42.1</v>
      </c>
      <c r="AE79" s="1">
        <v>37042</v>
      </c>
      <c r="AF79">
        <v>116.1</v>
      </c>
      <c r="AG79">
        <v>20010529</v>
      </c>
      <c r="AH79">
        <v>115.5</v>
      </c>
      <c r="AO79" s="1">
        <v>37042</v>
      </c>
      <c r="AP79">
        <v>0.3</v>
      </c>
      <c r="AQ79">
        <v>20010620</v>
      </c>
      <c r="AR79">
        <v>0.5</v>
      </c>
      <c r="AT79" s="1">
        <v>37042</v>
      </c>
      <c r="AU79">
        <v>-0.66</v>
      </c>
      <c r="AV79">
        <v>20010615</v>
      </c>
      <c r="AW79">
        <v>-0.8</v>
      </c>
      <c r="AY79" s="1">
        <v>42490</v>
      </c>
      <c r="AZ79">
        <v>0.2</v>
      </c>
      <c r="BA79">
        <v>20160513</v>
      </c>
      <c r="BB79">
        <v>0.2</v>
      </c>
      <c r="BD79" s="1">
        <v>37042</v>
      </c>
      <c r="BE79">
        <v>0.5</v>
      </c>
      <c r="BF79">
        <v>20010615</v>
      </c>
      <c r="BG79">
        <v>0.4</v>
      </c>
      <c r="BI79" s="1">
        <v>37042</v>
      </c>
      <c r="BJ79">
        <v>0.3</v>
      </c>
      <c r="BK79">
        <v>20010613</v>
      </c>
      <c r="BL79">
        <v>0.1</v>
      </c>
      <c r="BN79" s="1">
        <v>37042</v>
      </c>
      <c r="BO79">
        <v>92</v>
      </c>
      <c r="BP79">
        <v>20010525</v>
      </c>
      <c r="BQ79">
        <v>92</v>
      </c>
      <c r="BS79" s="1">
        <v>39416</v>
      </c>
      <c r="BT79">
        <v>25.88</v>
      </c>
      <c r="BU79">
        <v>20071115</v>
      </c>
      <c r="BV79">
        <v>27.4</v>
      </c>
      <c r="BX79" s="1">
        <v>37955</v>
      </c>
      <c r="BY79">
        <v>57.5</v>
      </c>
      <c r="BZ79" t="s">
        <v>302</v>
      </c>
      <c r="CA79" t="s">
        <v>302</v>
      </c>
      <c r="CC79" s="1"/>
      <c r="CM79" s="1">
        <v>40482</v>
      </c>
      <c r="CN79">
        <v>3.2</v>
      </c>
      <c r="CO79">
        <v>20101025</v>
      </c>
      <c r="CP79">
        <v>2.6</v>
      </c>
      <c r="CR79" s="1">
        <v>37042</v>
      </c>
      <c r="CS79">
        <v>45.1</v>
      </c>
      <c r="CT79">
        <v>20010601</v>
      </c>
      <c r="CU79">
        <v>45.2</v>
      </c>
      <c r="CW79" s="1">
        <v>37042</v>
      </c>
      <c r="CX79">
        <v>-19</v>
      </c>
      <c r="CY79" t="s">
        <v>302</v>
      </c>
      <c r="CZ79" t="s">
        <v>302</v>
      </c>
      <c r="DB79" s="1">
        <v>37042</v>
      </c>
      <c r="DC79">
        <v>-11.8</v>
      </c>
      <c r="DD79">
        <v>20010517</v>
      </c>
      <c r="DE79">
        <v>-8.8000000000000007</v>
      </c>
      <c r="DG79" s="1">
        <v>41729</v>
      </c>
      <c r="DH79">
        <v>1.4</v>
      </c>
      <c r="DI79">
        <v>20140625</v>
      </c>
      <c r="DJ79">
        <v>1.2</v>
      </c>
      <c r="DL79" s="1">
        <v>37042</v>
      </c>
      <c r="DM79">
        <v>37.5</v>
      </c>
      <c r="DN79">
        <v>20010531</v>
      </c>
      <c r="DO79">
        <v>38.700000000000003</v>
      </c>
      <c r="DQ79" s="1"/>
      <c r="EA79" s="1"/>
      <c r="EF79" s="1">
        <v>35232</v>
      </c>
      <c r="EG79">
        <v>46</v>
      </c>
      <c r="EH79" t="s">
        <v>302</v>
      </c>
      <c r="EI79" t="s">
        <v>302</v>
      </c>
      <c r="EK79" s="1">
        <v>37042</v>
      </c>
      <c r="EL79">
        <v>-0.89410000000000001</v>
      </c>
      <c r="EM79" t="s">
        <v>302</v>
      </c>
      <c r="EN79" t="s">
        <v>302</v>
      </c>
      <c r="EP79" s="1">
        <v>37042</v>
      </c>
      <c r="EQ79">
        <v>0.03</v>
      </c>
      <c r="ER79" t="s">
        <v>302</v>
      </c>
      <c r="ES79" t="s">
        <v>302</v>
      </c>
      <c r="EU79" s="1">
        <v>38352</v>
      </c>
      <c r="EV79">
        <v>48</v>
      </c>
      <c r="EW79" t="s">
        <v>302</v>
      </c>
      <c r="EX79" t="s">
        <v>302</v>
      </c>
      <c r="EZ79" s="1">
        <v>38411</v>
      </c>
      <c r="FA79">
        <v>54</v>
      </c>
      <c r="FB79" t="s">
        <v>302</v>
      </c>
      <c r="FC79" t="s">
        <v>302</v>
      </c>
      <c r="FE79" s="1">
        <v>41152</v>
      </c>
      <c r="FF79">
        <v>-0.1</v>
      </c>
      <c r="FG79">
        <v>20120907</v>
      </c>
      <c r="FH79">
        <v>0</v>
      </c>
      <c r="FJ79" s="1">
        <v>41486</v>
      </c>
      <c r="FK79">
        <v>2</v>
      </c>
      <c r="FL79">
        <v>20130802</v>
      </c>
      <c r="FM79">
        <v>1.9</v>
      </c>
      <c r="FO79" s="1"/>
      <c r="FT79" s="1">
        <v>39416</v>
      </c>
      <c r="FU79">
        <v>4</v>
      </c>
      <c r="FV79" t="s">
        <v>302</v>
      </c>
      <c r="FW79" t="s">
        <v>302</v>
      </c>
      <c r="FY79" s="1">
        <v>37042</v>
      </c>
      <c r="FZ79">
        <v>46.2</v>
      </c>
      <c r="GA79" t="s">
        <v>302</v>
      </c>
      <c r="GB79" t="s">
        <v>302</v>
      </c>
      <c r="GD79" s="1">
        <v>37042</v>
      </c>
      <c r="GE79">
        <v>-0.26500000000000001</v>
      </c>
      <c r="GF79" t="s">
        <v>302</v>
      </c>
      <c r="GG79" t="s">
        <v>302</v>
      </c>
      <c r="GI79" s="1">
        <v>39233</v>
      </c>
      <c r="GJ79">
        <v>28.1</v>
      </c>
      <c r="GK79">
        <v>20070530</v>
      </c>
      <c r="GL79">
        <v>97</v>
      </c>
      <c r="GN79" s="1">
        <v>37042</v>
      </c>
      <c r="GO79">
        <v>45.1</v>
      </c>
      <c r="GP79">
        <v>20010601</v>
      </c>
      <c r="GQ79">
        <v>45.2</v>
      </c>
      <c r="GX79" s="1">
        <v>37042</v>
      </c>
      <c r="GY79">
        <v>2.4</v>
      </c>
      <c r="GZ79">
        <v>20010703</v>
      </c>
      <c r="HA79">
        <v>2.5</v>
      </c>
      <c r="HC79" s="1">
        <v>37042</v>
      </c>
      <c r="HD79">
        <v>3.2</v>
      </c>
      <c r="HE79" t="s">
        <v>302</v>
      </c>
      <c r="HF79" t="s">
        <v>302</v>
      </c>
      <c r="HH79" s="1">
        <v>37042</v>
      </c>
      <c r="HI79" s="1">
        <v>3.4</v>
      </c>
      <c r="HJ79">
        <v>20010626</v>
      </c>
      <c r="HK79">
        <v>2.9</v>
      </c>
      <c r="HM79" s="1">
        <v>37042</v>
      </c>
      <c r="HN79">
        <v>4.4000000000000004</v>
      </c>
      <c r="HO79" t="s">
        <v>302</v>
      </c>
      <c r="HP79" t="s">
        <v>302</v>
      </c>
      <c r="HR79" s="1">
        <v>37042</v>
      </c>
      <c r="HS79" s="1">
        <v>0.4</v>
      </c>
      <c r="HT79">
        <v>20010710</v>
      </c>
      <c r="HU79">
        <v>0.2</v>
      </c>
      <c r="HW79" s="1">
        <v>37042</v>
      </c>
      <c r="HX79">
        <v>16.559999999999999</v>
      </c>
      <c r="HY79" t="s">
        <v>302</v>
      </c>
      <c r="HZ79" t="s">
        <v>302</v>
      </c>
      <c r="IB79" s="1">
        <v>37042</v>
      </c>
      <c r="IC79" s="1">
        <v>13.58</v>
      </c>
      <c r="ID79">
        <v>20010604</v>
      </c>
      <c r="IE79">
        <v>13.6</v>
      </c>
      <c r="IG79" s="1">
        <v>37042</v>
      </c>
      <c r="IH79">
        <v>-0.1</v>
      </c>
      <c r="II79" t="s">
        <v>302</v>
      </c>
      <c r="IJ79" t="s">
        <v>302</v>
      </c>
      <c r="IL79" s="1">
        <v>37042</v>
      </c>
      <c r="IM79" s="1">
        <v>1605</v>
      </c>
      <c r="IN79">
        <v>20010619</v>
      </c>
      <c r="IO79">
        <v>1622</v>
      </c>
      <c r="IQ79" s="1">
        <v>37042</v>
      </c>
      <c r="IR79">
        <v>-0.2</v>
      </c>
      <c r="IS79">
        <v>20010716</v>
      </c>
      <c r="IT79">
        <v>0</v>
      </c>
      <c r="IV79" s="1">
        <v>38503</v>
      </c>
      <c r="IW79">
        <v>7.08</v>
      </c>
      <c r="IX79">
        <v>20050623</v>
      </c>
      <c r="IY79">
        <v>7.13</v>
      </c>
      <c r="JA79" s="1">
        <v>37042</v>
      </c>
      <c r="JB79">
        <v>885</v>
      </c>
      <c r="JC79">
        <v>20010626</v>
      </c>
      <c r="JD79">
        <v>928</v>
      </c>
      <c r="JF79" s="1">
        <v>37042</v>
      </c>
      <c r="JG79">
        <v>1605</v>
      </c>
      <c r="JH79">
        <v>20010619</v>
      </c>
      <c r="JI79">
        <v>1622</v>
      </c>
      <c r="JP79" s="1">
        <v>35237</v>
      </c>
      <c r="JQ79">
        <v>-0.5</v>
      </c>
      <c r="JR79" t="s">
        <v>302</v>
      </c>
      <c r="JS79" t="s">
        <v>302</v>
      </c>
      <c r="JU79" s="1">
        <v>39263</v>
      </c>
      <c r="JV79">
        <v>1.32</v>
      </c>
      <c r="JW79">
        <v>20070801</v>
      </c>
      <c r="JX79">
        <v>5</v>
      </c>
      <c r="JZ79" s="1">
        <v>39233</v>
      </c>
      <c r="KA79" s="1">
        <v>-2.79</v>
      </c>
      <c r="KB79">
        <v>20070731</v>
      </c>
      <c r="KC79">
        <v>-2.8</v>
      </c>
      <c r="KE79" s="1">
        <v>38868</v>
      </c>
      <c r="KF79">
        <v>205.86</v>
      </c>
      <c r="KG79" t="s">
        <v>302</v>
      </c>
      <c r="KH79" t="s">
        <v>302</v>
      </c>
      <c r="KJ79" s="1">
        <v>38533</v>
      </c>
      <c r="KK79" s="1">
        <v>1.41</v>
      </c>
      <c r="KL79" t="s">
        <v>302</v>
      </c>
      <c r="KM79" t="s">
        <v>302</v>
      </c>
      <c r="KO79" s="1">
        <v>37042</v>
      </c>
      <c r="KP79">
        <v>8.0790000000000006</v>
      </c>
      <c r="KQ79">
        <v>20010709</v>
      </c>
      <c r="KR79">
        <v>6.5</v>
      </c>
      <c r="KT79" s="1">
        <v>39599</v>
      </c>
      <c r="KU79" s="1">
        <v>44.4</v>
      </c>
      <c r="KV79" t="s">
        <v>302</v>
      </c>
      <c r="KW79" t="s">
        <v>302</v>
      </c>
      <c r="LD79" s="1">
        <v>37042</v>
      </c>
      <c r="LE79" s="1">
        <v>0.4</v>
      </c>
      <c r="LF79" t="s">
        <v>302</v>
      </c>
      <c r="LG79" t="s">
        <v>302</v>
      </c>
      <c r="LN79" s="1"/>
      <c r="LO79" s="1"/>
      <c r="LX79" s="1"/>
      <c r="LY79" s="1"/>
      <c r="MH79" s="1"/>
      <c r="MI79" s="1"/>
      <c r="MR79" s="1"/>
      <c r="MS79" s="1"/>
      <c r="MW79" s="1"/>
      <c r="NC79" s="1"/>
      <c r="NG79" s="1"/>
      <c r="NM79" s="1"/>
      <c r="NQ79" s="1"/>
      <c r="NW79" s="1"/>
      <c r="OA79" s="1"/>
      <c r="OB79" s="1"/>
      <c r="OK79" s="1"/>
      <c r="OL79" s="1"/>
      <c r="OU79" s="1"/>
      <c r="PE79" s="1"/>
      <c r="PO79" s="1"/>
      <c r="PY79" s="1"/>
      <c r="QI79" s="1"/>
    </row>
    <row r="80" spans="1:451" x14ac:dyDescent="0.25">
      <c r="A80" s="1">
        <v>37072</v>
      </c>
      <c r="B80">
        <v>4.5</v>
      </c>
      <c r="C80">
        <v>20010706</v>
      </c>
      <c r="D80">
        <v>4.5</v>
      </c>
      <c r="F80" s="1">
        <v>37072</v>
      </c>
      <c r="G80">
        <v>43.2</v>
      </c>
      <c r="H80">
        <v>20010702</v>
      </c>
      <c r="I80">
        <v>44.7</v>
      </c>
      <c r="K80" s="1">
        <v>37072</v>
      </c>
      <c r="L80">
        <v>118.86</v>
      </c>
      <c r="M80">
        <v>20010626</v>
      </c>
      <c r="N80">
        <v>117.9</v>
      </c>
      <c r="U80" s="1">
        <v>37072</v>
      </c>
      <c r="V80">
        <v>-0.5</v>
      </c>
      <c r="W80">
        <v>20010719</v>
      </c>
      <c r="X80">
        <v>0.3</v>
      </c>
      <c r="Z80" s="1">
        <v>37072</v>
      </c>
      <c r="AA80">
        <v>43.2</v>
      </c>
      <c r="AB80">
        <v>20010702</v>
      </c>
      <c r="AC80">
        <v>44.7</v>
      </c>
      <c r="AE80" s="1">
        <v>37072</v>
      </c>
      <c r="AF80">
        <v>118.86</v>
      </c>
      <c r="AG80">
        <v>20010626</v>
      </c>
      <c r="AH80">
        <v>117.9</v>
      </c>
      <c r="AO80" s="1">
        <v>37072</v>
      </c>
      <c r="AP80">
        <v>-0.5</v>
      </c>
      <c r="AQ80">
        <v>20010719</v>
      </c>
      <c r="AR80">
        <v>0.3</v>
      </c>
      <c r="AT80" s="1">
        <v>37072</v>
      </c>
      <c r="AU80">
        <v>-0.62</v>
      </c>
      <c r="AV80">
        <v>20010717</v>
      </c>
      <c r="AW80">
        <v>-0.7</v>
      </c>
      <c r="AY80" s="1">
        <v>42521</v>
      </c>
      <c r="AZ80">
        <v>0.4</v>
      </c>
      <c r="BA80">
        <v>20160615</v>
      </c>
      <c r="BB80">
        <v>0.4</v>
      </c>
      <c r="BD80" s="1">
        <v>37072</v>
      </c>
      <c r="BE80">
        <v>0.2</v>
      </c>
      <c r="BF80">
        <v>20010718</v>
      </c>
      <c r="BG80">
        <v>0.2</v>
      </c>
      <c r="BI80" s="1">
        <v>37072</v>
      </c>
      <c r="BJ80">
        <v>-0.4</v>
      </c>
      <c r="BK80">
        <v>20010713</v>
      </c>
      <c r="BL80">
        <v>0.2</v>
      </c>
      <c r="BN80" s="1">
        <v>37072</v>
      </c>
      <c r="BO80">
        <v>92.6</v>
      </c>
      <c r="BP80">
        <v>20010629</v>
      </c>
      <c r="BQ80">
        <v>92.6</v>
      </c>
      <c r="BS80" s="1">
        <v>39447</v>
      </c>
      <c r="BT80">
        <v>8.6</v>
      </c>
      <c r="BU80">
        <v>20071217</v>
      </c>
      <c r="BV80">
        <v>10.3</v>
      </c>
      <c r="BX80" s="1">
        <v>37986</v>
      </c>
      <c r="BY80">
        <v>56.8</v>
      </c>
      <c r="BZ80" t="s">
        <v>302</v>
      </c>
      <c r="CA80" t="s">
        <v>302</v>
      </c>
      <c r="CC80" s="1"/>
      <c r="CM80" s="1">
        <v>40512</v>
      </c>
      <c r="CN80">
        <v>18.399999999999999</v>
      </c>
      <c r="CO80">
        <v>20101129</v>
      </c>
      <c r="CP80">
        <v>16.2</v>
      </c>
      <c r="CR80" s="1">
        <v>37072</v>
      </c>
      <c r="CS80">
        <v>42.8</v>
      </c>
      <c r="CT80">
        <v>20010702</v>
      </c>
      <c r="CU80">
        <v>42.3</v>
      </c>
      <c r="CW80" s="1">
        <v>37072</v>
      </c>
      <c r="CX80">
        <v>-23</v>
      </c>
      <c r="CY80" t="s">
        <v>302</v>
      </c>
      <c r="CZ80" t="s">
        <v>302</v>
      </c>
      <c r="DB80" s="1">
        <v>37072</v>
      </c>
      <c r="DC80">
        <v>-7</v>
      </c>
      <c r="DD80">
        <v>20010621</v>
      </c>
      <c r="DE80">
        <v>-3.7</v>
      </c>
      <c r="DG80" s="1">
        <v>41820</v>
      </c>
      <c r="DH80">
        <v>2</v>
      </c>
      <c r="DI80">
        <v>20140926</v>
      </c>
      <c r="DJ80">
        <v>2</v>
      </c>
      <c r="DL80" s="1">
        <v>37072</v>
      </c>
      <c r="DM80">
        <v>41.6</v>
      </c>
      <c r="DN80">
        <v>20010629</v>
      </c>
      <c r="DO80">
        <v>44.4</v>
      </c>
      <c r="DQ80" s="1"/>
      <c r="EA80" s="1"/>
      <c r="EF80" s="1">
        <v>35239</v>
      </c>
      <c r="EG80">
        <v>45</v>
      </c>
      <c r="EH80" t="s">
        <v>302</v>
      </c>
      <c r="EI80" t="s">
        <v>302</v>
      </c>
      <c r="EK80" s="1">
        <v>37072</v>
      </c>
      <c r="EL80">
        <v>-1.5234000000000001</v>
      </c>
      <c r="EM80" t="s">
        <v>302</v>
      </c>
      <c r="EN80" t="s">
        <v>302</v>
      </c>
      <c r="EP80" s="1">
        <v>37072</v>
      </c>
      <c r="EQ80">
        <v>0.24</v>
      </c>
      <c r="ER80" t="s">
        <v>302</v>
      </c>
      <c r="ES80" t="s">
        <v>302</v>
      </c>
      <c r="EU80" s="1">
        <v>38383</v>
      </c>
      <c r="EV80">
        <v>43</v>
      </c>
      <c r="EW80" t="s">
        <v>302</v>
      </c>
      <c r="EX80" t="s">
        <v>302</v>
      </c>
      <c r="EZ80" s="1">
        <v>38442</v>
      </c>
      <c r="FA80">
        <v>66</v>
      </c>
      <c r="FB80" t="s">
        <v>302</v>
      </c>
      <c r="FC80" t="s">
        <v>302</v>
      </c>
      <c r="FE80" s="1">
        <v>41182</v>
      </c>
      <c r="FF80">
        <v>0.4</v>
      </c>
      <c r="FG80">
        <v>20121005</v>
      </c>
      <c r="FH80">
        <v>0.3</v>
      </c>
      <c r="FJ80" s="1">
        <v>41517</v>
      </c>
      <c r="FK80">
        <v>2.2999999999999998</v>
      </c>
      <c r="FL80">
        <v>20130906</v>
      </c>
      <c r="FM80">
        <v>2.2000000000000002</v>
      </c>
      <c r="FO80" s="1"/>
      <c r="FT80" s="1">
        <v>39447</v>
      </c>
      <c r="FU80">
        <v>8</v>
      </c>
      <c r="FV80" t="s">
        <v>302</v>
      </c>
      <c r="FW80" t="s">
        <v>302</v>
      </c>
      <c r="FY80" s="1">
        <v>37072</v>
      </c>
      <c r="FZ80">
        <v>50.2</v>
      </c>
      <c r="GA80" t="s">
        <v>302</v>
      </c>
      <c r="GB80" t="s">
        <v>302</v>
      </c>
      <c r="GD80" s="1">
        <v>37072</v>
      </c>
      <c r="GE80">
        <v>4.1000000000000002E-2</v>
      </c>
      <c r="GF80" t="s">
        <v>302</v>
      </c>
      <c r="GG80" t="s">
        <v>302</v>
      </c>
      <c r="GI80" s="1">
        <v>39263</v>
      </c>
      <c r="GJ80">
        <v>115.4</v>
      </c>
      <c r="GK80">
        <v>20070705</v>
      </c>
      <c r="GL80">
        <v>150</v>
      </c>
      <c r="GN80" s="1">
        <v>37072</v>
      </c>
      <c r="GO80">
        <v>42.8</v>
      </c>
      <c r="GP80">
        <v>20010702</v>
      </c>
      <c r="GQ80">
        <v>42.3</v>
      </c>
      <c r="GX80" s="1">
        <v>37072</v>
      </c>
      <c r="GY80">
        <v>-1.7</v>
      </c>
      <c r="GZ80">
        <v>20010802</v>
      </c>
      <c r="HA80">
        <v>-2.4</v>
      </c>
      <c r="HC80" s="1">
        <v>37072</v>
      </c>
      <c r="HD80">
        <v>-2.1</v>
      </c>
      <c r="HE80" t="s">
        <v>302</v>
      </c>
      <c r="HF80" t="s">
        <v>302</v>
      </c>
      <c r="HH80" s="1">
        <v>37072</v>
      </c>
      <c r="HI80" s="1">
        <v>-0.8</v>
      </c>
      <c r="HJ80">
        <v>20010726</v>
      </c>
      <c r="HK80">
        <v>-2</v>
      </c>
      <c r="HM80" s="1">
        <v>37072</v>
      </c>
      <c r="HN80">
        <v>-0.8</v>
      </c>
      <c r="HO80" t="s">
        <v>302</v>
      </c>
      <c r="HP80" t="s">
        <v>302</v>
      </c>
      <c r="HR80" s="1">
        <v>37072</v>
      </c>
      <c r="HS80" s="1">
        <v>-0.8</v>
      </c>
      <c r="HT80">
        <v>20010808</v>
      </c>
      <c r="HU80">
        <v>-0.2</v>
      </c>
      <c r="HW80" s="1">
        <v>37072</v>
      </c>
      <c r="HX80">
        <v>17.149999999999999</v>
      </c>
      <c r="HY80" t="s">
        <v>302</v>
      </c>
      <c r="HZ80" t="s">
        <v>302</v>
      </c>
      <c r="IB80" s="1">
        <v>37072</v>
      </c>
      <c r="IC80" s="1">
        <v>14.1</v>
      </c>
      <c r="ID80">
        <v>20010703</v>
      </c>
      <c r="IE80">
        <v>13.9</v>
      </c>
      <c r="IG80" s="1">
        <v>37072</v>
      </c>
      <c r="IH80">
        <v>-2.2999999999999998</v>
      </c>
      <c r="II80" t="s">
        <v>302</v>
      </c>
      <c r="IJ80" t="s">
        <v>302</v>
      </c>
      <c r="IL80" s="1">
        <v>37072</v>
      </c>
      <c r="IM80" s="1">
        <v>1636</v>
      </c>
      <c r="IN80">
        <v>20010718</v>
      </c>
      <c r="IO80">
        <v>1658</v>
      </c>
      <c r="IQ80" s="1">
        <v>37072</v>
      </c>
      <c r="IR80">
        <v>-0.8</v>
      </c>
      <c r="IS80">
        <v>20010815</v>
      </c>
      <c r="IT80">
        <v>-0.4</v>
      </c>
      <c r="IV80" s="1">
        <v>38533</v>
      </c>
      <c r="IW80">
        <v>7.18</v>
      </c>
      <c r="IX80">
        <v>20050725</v>
      </c>
      <c r="IY80">
        <v>7.33</v>
      </c>
      <c r="JA80" s="1">
        <v>37072</v>
      </c>
      <c r="JB80">
        <v>882</v>
      </c>
      <c r="JC80">
        <v>20010727</v>
      </c>
      <c r="JD80">
        <v>922</v>
      </c>
      <c r="JF80" s="1">
        <v>37072</v>
      </c>
      <c r="JG80">
        <v>1636</v>
      </c>
      <c r="JH80">
        <v>20010718</v>
      </c>
      <c r="JI80">
        <v>1658</v>
      </c>
      <c r="JP80" s="1">
        <v>35244</v>
      </c>
      <c r="JQ80">
        <v>8.6999999999999993</v>
      </c>
      <c r="JR80" t="s">
        <v>302</v>
      </c>
      <c r="JS80" t="s">
        <v>302</v>
      </c>
      <c r="JU80" s="1">
        <v>39294</v>
      </c>
      <c r="JV80">
        <v>-7.29</v>
      </c>
      <c r="JW80">
        <v>20070905</v>
      </c>
      <c r="JX80">
        <v>-12.2</v>
      </c>
      <c r="JZ80" s="1">
        <v>39263</v>
      </c>
      <c r="KA80" s="1">
        <v>-3.36</v>
      </c>
      <c r="KB80">
        <v>20070828</v>
      </c>
      <c r="KC80">
        <v>-3.5</v>
      </c>
      <c r="KE80" s="1">
        <v>38898</v>
      </c>
      <c r="KF80">
        <v>206.38</v>
      </c>
      <c r="KG80" t="s">
        <v>302</v>
      </c>
      <c r="KH80" t="s">
        <v>302</v>
      </c>
      <c r="KJ80" s="1">
        <v>38564</v>
      </c>
      <c r="KK80" s="1">
        <v>-0.56000000000000005</v>
      </c>
      <c r="KL80" t="s">
        <v>302</v>
      </c>
      <c r="KM80" t="s">
        <v>302</v>
      </c>
      <c r="KO80" s="1">
        <v>37072</v>
      </c>
      <c r="KP80">
        <v>11.191000000000001</v>
      </c>
      <c r="KQ80">
        <v>20010807</v>
      </c>
      <c r="KR80">
        <v>-1.6</v>
      </c>
      <c r="KT80" s="1">
        <v>39629</v>
      </c>
      <c r="KU80" s="1">
        <v>42.6</v>
      </c>
      <c r="KV80" t="s">
        <v>302</v>
      </c>
      <c r="KW80" t="s">
        <v>302</v>
      </c>
      <c r="LD80" s="1">
        <v>37072</v>
      </c>
      <c r="LE80" s="1">
        <v>0.5</v>
      </c>
      <c r="LF80" t="s">
        <v>302</v>
      </c>
      <c r="LG80" t="s">
        <v>302</v>
      </c>
      <c r="LN80" s="1"/>
      <c r="LO80" s="1"/>
      <c r="LX80" s="1"/>
      <c r="LY80" s="1"/>
      <c r="MH80" s="1"/>
      <c r="MI80" s="1"/>
      <c r="MR80" s="1"/>
      <c r="MS80" s="1"/>
      <c r="MW80" s="1"/>
      <c r="NC80" s="1"/>
      <c r="NG80" s="1"/>
      <c r="NM80" s="1"/>
      <c r="NQ80" s="1"/>
      <c r="NW80" s="1"/>
      <c r="OA80" s="1"/>
      <c r="OB80" s="1"/>
      <c r="OK80" s="1"/>
      <c r="OL80" s="1"/>
      <c r="OU80" s="1"/>
      <c r="PE80" s="1"/>
      <c r="PO80" s="1"/>
      <c r="PY80" s="1"/>
      <c r="QI80" s="1"/>
    </row>
    <row r="81" spans="1:451" x14ac:dyDescent="0.25">
      <c r="A81" s="1">
        <v>37103</v>
      </c>
      <c r="B81">
        <v>4.5999999999999996</v>
      </c>
      <c r="C81">
        <v>20010803</v>
      </c>
      <c r="D81">
        <v>4.5</v>
      </c>
      <c r="F81" s="1">
        <v>37103</v>
      </c>
      <c r="G81">
        <v>43.5</v>
      </c>
      <c r="H81">
        <v>20010801</v>
      </c>
      <c r="I81">
        <v>43.6</v>
      </c>
      <c r="K81" s="1">
        <v>37103</v>
      </c>
      <c r="L81">
        <v>116.3</v>
      </c>
      <c r="M81">
        <v>20010731</v>
      </c>
      <c r="N81">
        <v>116.5</v>
      </c>
      <c r="U81" s="1">
        <v>37103</v>
      </c>
      <c r="V81">
        <v>-0.3</v>
      </c>
      <c r="W81">
        <v>20010820</v>
      </c>
      <c r="X81">
        <v>0.3</v>
      </c>
      <c r="Z81" s="1">
        <v>37103</v>
      </c>
      <c r="AA81">
        <v>43.5</v>
      </c>
      <c r="AB81">
        <v>20010801</v>
      </c>
      <c r="AC81">
        <v>43.6</v>
      </c>
      <c r="AE81" s="1">
        <v>37103</v>
      </c>
      <c r="AF81">
        <v>116.3</v>
      </c>
      <c r="AG81">
        <v>20010731</v>
      </c>
      <c r="AH81">
        <v>116.5</v>
      </c>
      <c r="AO81" s="1">
        <v>37103</v>
      </c>
      <c r="AP81">
        <v>-0.3</v>
      </c>
      <c r="AQ81">
        <v>20010820</v>
      </c>
      <c r="AR81">
        <v>0.3</v>
      </c>
      <c r="AT81" s="1">
        <v>37103</v>
      </c>
      <c r="AU81">
        <v>-0.56000000000000005</v>
      </c>
      <c r="AV81">
        <v>20010815</v>
      </c>
      <c r="AW81">
        <v>-0.1</v>
      </c>
      <c r="AY81" s="1">
        <v>42551</v>
      </c>
      <c r="AZ81">
        <v>0.5</v>
      </c>
      <c r="BA81">
        <v>20160714</v>
      </c>
      <c r="BB81">
        <v>0.5</v>
      </c>
      <c r="BD81" s="1">
        <v>37103</v>
      </c>
      <c r="BE81">
        <v>-0.2</v>
      </c>
      <c r="BF81">
        <v>20010816</v>
      </c>
      <c r="BG81">
        <v>-0.3</v>
      </c>
      <c r="BI81" s="1">
        <v>37103</v>
      </c>
      <c r="BJ81">
        <v>-0.3</v>
      </c>
      <c r="BK81">
        <v>20010814</v>
      </c>
      <c r="BL81">
        <v>0</v>
      </c>
      <c r="BN81" s="1">
        <v>37103</v>
      </c>
      <c r="BO81">
        <v>92.4</v>
      </c>
      <c r="BP81">
        <v>20010727</v>
      </c>
      <c r="BQ81">
        <v>92.4</v>
      </c>
      <c r="BS81" s="1">
        <v>39478</v>
      </c>
      <c r="BT81">
        <v>7.1</v>
      </c>
      <c r="BU81">
        <v>20080115</v>
      </c>
      <c r="BV81">
        <v>9</v>
      </c>
      <c r="BX81" s="1">
        <v>38017</v>
      </c>
      <c r="BY81">
        <v>61.2</v>
      </c>
      <c r="BZ81" t="s">
        <v>302</v>
      </c>
      <c r="CA81" t="s">
        <v>302</v>
      </c>
      <c r="CC81" s="1"/>
      <c r="CM81" s="1">
        <v>40543</v>
      </c>
      <c r="CN81">
        <v>16.399999999999999</v>
      </c>
      <c r="CO81">
        <v>20101227</v>
      </c>
      <c r="CP81">
        <v>12.8</v>
      </c>
      <c r="CR81" s="1">
        <v>37103</v>
      </c>
      <c r="CS81">
        <v>39.9</v>
      </c>
      <c r="CT81">
        <v>20010801</v>
      </c>
      <c r="CU81">
        <v>38.700000000000003</v>
      </c>
      <c r="CW81" s="1">
        <v>37103</v>
      </c>
      <c r="CX81">
        <v>-14</v>
      </c>
      <c r="CY81" t="s">
        <v>302</v>
      </c>
      <c r="CZ81" t="s">
        <v>302</v>
      </c>
      <c r="DB81" s="1">
        <v>37103</v>
      </c>
      <c r="DC81">
        <v>-12.6</v>
      </c>
      <c r="DD81">
        <v>20010719</v>
      </c>
      <c r="DE81">
        <v>-12.2</v>
      </c>
      <c r="DG81" s="1">
        <v>41912</v>
      </c>
      <c r="DH81">
        <v>1.4</v>
      </c>
      <c r="DI81">
        <v>20141223</v>
      </c>
      <c r="DJ81">
        <v>1.4</v>
      </c>
      <c r="DL81" s="1">
        <v>37103</v>
      </c>
      <c r="DM81">
        <v>39.299999999999997</v>
      </c>
      <c r="DN81">
        <v>20010731</v>
      </c>
      <c r="DO81">
        <v>38</v>
      </c>
      <c r="DQ81" s="1"/>
      <c r="EA81" s="1"/>
      <c r="EF81" s="1">
        <v>35246</v>
      </c>
      <c r="EG81">
        <v>46</v>
      </c>
      <c r="EH81" t="s">
        <v>302</v>
      </c>
      <c r="EI81" t="s">
        <v>302</v>
      </c>
      <c r="EK81" s="1">
        <v>37103</v>
      </c>
      <c r="EL81">
        <v>-0.87250000000000005</v>
      </c>
      <c r="EM81" t="s">
        <v>302</v>
      </c>
      <c r="EN81" t="s">
        <v>302</v>
      </c>
      <c r="EP81" s="1">
        <v>37103</v>
      </c>
      <c r="EQ81">
        <v>0.26</v>
      </c>
      <c r="ER81" t="s">
        <v>302</v>
      </c>
      <c r="ES81" t="s">
        <v>302</v>
      </c>
      <c r="EU81" s="1">
        <v>38411</v>
      </c>
      <c r="EV81">
        <v>36.5</v>
      </c>
      <c r="EW81" t="s">
        <v>302</v>
      </c>
      <c r="EX81" t="s">
        <v>302</v>
      </c>
      <c r="EZ81" s="1">
        <v>38472</v>
      </c>
      <c r="FA81">
        <v>61</v>
      </c>
      <c r="FB81" t="s">
        <v>302</v>
      </c>
      <c r="FC81" t="s">
        <v>302</v>
      </c>
      <c r="FE81" s="1">
        <v>41213</v>
      </c>
      <c r="FF81">
        <v>0</v>
      </c>
      <c r="FG81">
        <v>20121102</v>
      </c>
      <c r="FH81">
        <v>0</v>
      </c>
      <c r="FJ81" s="1">
        <v>41547</v>
      </c>
      <c r="FK81">
        <v>2.1</v>
      </c>
      <c r="FL81">
        <v>20131022</v>
      </c>
      <c r="FM81">
        <v>2.1</v>
      </c>
      <c r="FO81" s="1"/>
      <c r="FT81" s="1">
        <v>39478</v>
      </c>
      <c r="FU81">
        <v>9</v>
      </c>
      <c r="FV81" t="s">
        <v>302</v>
      </c>
      <c r="FW81" t="s">
        <v>302</v>
      </c>
      <c r="FY81" s="1">
        <v>37103</v>
      </c>
      <c r="FZ81">
        <v>40.6</v>
      </c>
      <c r="GA81" t="s">
        <v>302</v>
      </c>
      <c r="GB81" t="s">
        <v>302</v>
      </c>
      <c r="GD81" s="1">
        <v>37103</v>
      </c>
      <c r="GE81">
        <v>0.63</v>
      </c>
      <c r="GF81" t="s">
        <v>302</v>
      </c>
      <c r="GG81" t="s">
        <v>302</v>
      </c>
      <c r="GI81" s="1">
        <v>39294</v>
      </c>
      <c r="GJ81">
        <v>-5.9</v>
      </c>
      <c r="GK81">
        <v>20070801</v>
      </c>
      <c r="GL81">
        <v>48</v>
      </c>
      <c r="GN81" s="1">
        <v>37103</v>
      </c>
      <c r="GO81">
        <v>39.9</v>
      </c>
      <c r="GP81">
        <v>20010801</v>
      </c>
      <c r="GQ81">
        <v>38.700000000000003</v>
      </c>
      <c r="GX81" s="1">
        <v>37103</v>
      </c>
      <c r="GY81">
        <v>-1.7</v>
      </c>
      <c r="GZ81">
        <v>20010831</v>
      </c>
      <c r="HA81">
        <v>0.1</v>
      </c>
      <c r="HC81" s="1">
        <v>37103</v>
      </c>
      <c r="HD81">
        <v>-3.6</v>
      </c>
      <c r="HE81" t="s">
        <v>302</v>
      </c>
      <c r="HF81" t="s">
        <v>302</v>
      </c>
      <c r="HH81" s="1">
        <v>37103</v>
      </c>
      <c r="HI81" s="1">
        <v>-3.5</v>
      </c>
      <c r="HJ81">
        <v>20010824</v>
      </c>
      <c r="HK81">
        <v>-0.6</v>
      </c>
      <c r="HM81" s="1">
        <v>37103</v>
      </c>
      <c r="HN81">
        <v>-2.7</v>
      </c>
      <c r="HO81" t="s">
        <v>302</v>
      </c>
      <c r="HP81" t="s">
        <v>302</v>
      </c>
      <c r="HR81" s="1">
        <v>37103</v>
      </c>
      <c r="HS81" s="1">
        <v>-1</v>
      </c>
      <c r="HT81">
        <v>20010907</v>
      </c>
      <c r="HU81">
        <v>-0.7</v>
      </c>
      <c r="HW81" s="1">
        <v>37103</v>
      </c>
      <c r="HX81">
        <v>16.170000000000002</v>
      </c>
      <c r="HY81" t="s">
        <v>302</v>
      </c>
      <c r="HZ81" t="s">
        <v>302</v>
      </c>
      <c r="IB81" s="1">
        <v>37103</v>
      </c>
      <c r="IC81" s="1">
        <v>13.18</v>
      </c>
      <c r="ID81">
        <v>20010801</v>
      </c>
      <c r="IE81">
        <v>13.3</v>
      </c>
      <c r="IG81" s="1">
        <v>37103</v>
      </c>
      <c r="IH81">
        <v>-1.7</v>
      </c>
      <c r="II81" t="s">
        <v>302</v>
      </c>
      <c r="IJ81" t="s">
        <v>302</v>
      </c>
      <c r="IL81" s="1">
        <v>37103</v>
      </c>
      <c r="IM81" s="1">
        <v>1670</v>
      </c>
      <c r="IN81">
        <v>20010816</v>
      </c>
      <c r="IO81">
        <v>1672</v>
      </c>
      <c r="IQ81" s="1">
        <v>37103</v>
      </c>
      <c r="IR81">
        <v>-0.7</v>
      </c>
      <c r="IS81">
        <v>20010917</v>
      </c>
      <c r="IT81">
        <v>-0.4</v>
      </c>
      <c r="IV81" s="1">
        <v>38564</v>
      </c>
      <c r="IW81">
        <v>7.14</v>
      </c>
      <c r="IX81">
        <v>20050823</v>
      </c>
      <c r="IY81">
        <v>7.16</v>
      </c>
      <c r="JA81" s="1">
        <v>37103</v>
      </c>
      <c r="JB81">
        <v>880</v>
      </c>
      <c r="JC81">
        <v>20010824</v>
      </c>
      <c r="JD81">
        <v>950</v>
      </c>
      <c r="JF81" s="1">
        <v>37103</v>
      </c>
      <c r="JG81">
        <v>1670</v>
      </c>
      <c r="JH81">
        <v>20010816</v>
      </c>
      <c r="JI81">
        <v>1672</v>
      </c>
      <c r="JP81" s="1">
        <v>35251</v>
      </c>
      <c r="JQ81">
        <v>1.1000000000000001</v>
      </c>
      <c r="JR81" t="s">
        <v>302</v>
      </c>
      <c r="JS81" t="s">
        <v>302</v>
      </c>
      <c r="JU81" s="1">
        <v>39325</v>
      </c>
      <c r="JV81">
        <v>-8.3000000000000007</v>
      </c>
      <c r="JW81">
        <v>20071002</v>
      </c>
      <c r="JX81">
        <v>-6.5</v>
      </c>
      <c r="JZ81" s="1">
        <v>39294</v>
      </c>
      <c r="KA81" s="1">
        <v>-3.7800000000000002</v>
      </c>
      <c r="KB81">
        <v>20070925</v>
      </c>
      <c r="KC81">
        <v>-3.9</v>
      </c>
      <c r="KE81" s="1">
        <v>38929</v>
      </c>
      <c r="KF81">
        <v>206.52</v>
      </c>
      <c r="KG81" t="s">
        <v>302</v>
      </c>
      <c r="KH81" t="s">
        <v>302</v>
      </c>
      <c r="KJ81" s="1">
        <v>38595</v>
      </c>
      <c r="KK81" s="1">
        <v>1.26</v>
      </c>
      <c r="KL81" t="s">
        <v>302</v>
      </c>
      <c r="KM81" t="s">
        <v>302</v>
      </c>
      <c r="KO81" s="1">
        <v>37103</v>
      </c>
      <c r="KP81">
        <v>4.9820000000000002</v>
      </c>
      <c r="KQ81">
        <v>20010910</v>
      </c>
      <c r="KR81">
        <v>0</v>
      </c>
      <c r="KT81" s="1">
        <v>39660</v>
      </c>
      <c r="KU81" s="1">
        <v>41.9</v>
      </c>
      <c r="KV81" t="s">
        <v>302</v>
      </c>
      <c r="KW81" t="s">
        <v>302</v>
      </c>
      <c r="LD81" s="1">
        <v>37103</v>
      </c>
      <c r="LE81" s="1">
        <v>0.6</v>
      </c>
      <c r="LF81" t="s">
        <v>302</v>
      </c>
      <c r="LG81" t="s">
        <v>302</v>
      </c>
      <c r="LN81" s="1"/>
      <c r="LO81" s="1"/>
      <c r="LX81" s="1"/>
      <c r="LY81" s="1"/>
      <c r="MH81" s="1"/>
      <c r="MI81" s="1"/>
      <c r="MR81" s="1"/>
      <c r="MS81" s="1"/>
      <c r="MW81" s="1"/>
      <c r="NC81" s="1"/>
      <c r="NG81" s="1"/>
      <c r="NM81" s="1"/>
      <c r="NQ81" s="1"/>
      <c r="NW81" s="1"/>
      <c r="OA81" s="1"/>
      <c r="OB81" s="1"/>
      <c r="OK81" s="1"/>
      <c r="OL81" s="1"/>
      <c r="OU81" s="1"/>
      <c r="PE81" s="1"/>
      <c r="PO81" s="1"/>
      <c r="PY81" s="1"/>
      <c r="QI81" s="1"/>
    </row>
    <row r="82" spans="1:451" x14ac:dyDescent="0.25">
      <c r="A82" s="1">
        <v>37134</v>
      </c>
      <c r="B82">
        <v>4.9000000000000004</v>
      </c>
      <c r="C82">
        <v>20010907</v>
      </c>
      <c r="D82">
        <v>4.9000000000000004</v>
      </c>
      <c r="F82" s="1">
        <v>37134</v>
      </c>
      <c r="G82">
        <v>46.3</v>
      </c>
      <c r="H82">
        <v>20010904</v>
      </c>
      <c r="I82">
        <v>47.9</v>
      </c>
      <c r="K82" s="1">
        <v>37134</v>
      </c>
      <c r="L82">
        <v>114.03</v>
      </c>
      <c r="M82">
        <v>20010828</v>
      </c>
      <c r="N82">
        <v>114.3</v>
      </c>
      <c r="U82" s="1">
        <v>37134</v>
      </c>
      <c r="V82">
        <v>-0.1</v>
      </c>
      <c r="W82">
        <v>20010924</v>
      </c>
      <c r="X82">
        <v>-0.3</v>
      </c>
      <c r="Z82" s="1">
        <v>37134</v>
      </c>
      <c r="AA82">
        <v>46.3</v>
      </c>
      <c r="AB82">
        <v>20010904</v>
      </c>
      <c r="AC82">
        <v>47.9</v>
      </c>
      <c r="AE82" s="1">
        <v>37134</v>
      </c>
      <c r="AF82">
        <v>114.03</v>
      </c>
      <c r="AG82">
        <v>20010828</v>
      </c>
      <c r="AH82">
        <v>114.3</v>
      </c>
      <c r="AO82" s="1">
        <v>37134</v>
      </c>
      <c r="AP82">
        <v>-0.1</v>
      </c>
      <c r="AQ82">
        <v>20010924</v>
      </c>
      <c r="AR82">
        <v>-0.3</v>
      </c>
      <c r="AT82" s="1">
        <v>37134</v>
      </c>
      <c r="AU82">
        <v>-0.19</v>
      </c>
      <c r="AV82">
        <v>20010914</v>
      </c>
      <c r="AW82">
        <v>-0.8</v>
      </c>
      <c r="AY82" s="1"/>
      <c r="BD82" s="1">
        <v>37134</v>
      </c>
      <c r="BE82">
        <v>0</v>
      </c>
      <c r="BF82">
        <v>20010918</v>
      </c>
      <c r="BG82">
        <v>0.1</v>
      </c>
      <c r="BI82" s="1">
        <v>37134</v>
      </c>
      <c r="BJ82">
        <v>0.7</v>
      </c>
      <c r="BK82">
        <v>20010914</v>
      </c>
      <c r="BL82">
        <v>0.3</v>
      </c>
      <c r="BN82" s="1">
        <v>37134</v>
      </c>
      <c r="BO82">
        <v>91.5</v>
      </c>
      <c r="BP82">
        <v>20010831</v>
      </c>
      <c r="BQ82">
        <v>91.5</v>
      </c>
      <c r="BS82" s="1">
        <v>39507</v>
      </c>
      <c r="BT82">
        <v>-7.4</v>
      </c>
      <c r="BU82">
        <v>20080215</v>
      </c>
      <c r="BV82">
        <v>-11.7</v>
      </c>
      <c r="BX82" s="1">
        <v>38046</v>
      </c>
      <c r="BY82">
        <v>58</v>
      </c>
      <c r="BZ82" t="s">
        <v>302</v>
      </c>
      <c r="CA82" t="s">
        <v>302</v>
      </c>
      <c r="CC82" s="1"/>
      <c r="CM82" s="1">
        <v>40574</v>
      </c>
      <c r="CN82">
        <v>8.6999999999999993</v>
      </c>
      <c r="CO82">
        <v>20110131</v>
      </c>
      <c r="CP82">
        <v>10.9</v>
      </c>
      <c r="CR82" s="1">
        <v>37134</v>
      </c>
      <c r="CS82">
        <v>35</v>
      </c>
      <c r="CT82">
        <v>20010904</v>
      </c>
      <c r="CU82">
        <v>33.9</v>
      </c>
      <c r="CW82" s="1">
        <v>37134</v>
      </c>
      <c r="CX82">
        <v>-6</v>
      </c>
      <c r="CY82" t="s">
        <v>302</v>
      </c>
      <c r="CZ82" t="s">
        <v>302</v>
      </c>
      <c r="DB82" s="1">
        <v>37134</v>
      </c>
      <c r="DC82">
        <v>-18.100000000000001</v>
      </c>
      <c r="DD82">
        <v>20010816</v>
      </c>
      <c r="DE82">
        <v>-23.5</v>
      </c>
      <c r="DG82" s="1">
        <v>42004</v>
      </c>
      <c r="DH82">
        <v>1</v>
      </c>
      <c r="DI82">
        <v>20150327</v>
      </c>
      <c r="DJ82">
        <v>1.1000000000000001</v>
      </c>
      <c r="DL82" s="1">
        <v>37134</v>
      </c>
      <c r="DM82">
        <v>43</v>
      </c>
      <c r="DN82">
        <v>20010831</v>
      </c>
      <c r="DO82">
        <v>43.5</v>
      </c>
      <c r="DQ82" s="1"/>
      <c r="EA82" s="1"/>
      <c r="EF82" s="1">
        <v>35253</v>
      </c>
      <c r="EG82">
        <v>47</v>
      </c>
      <c r="EH82" t="s">
        <v>302</v>
      </c>
      <c r="EI82" t="s">
        <v>302</v>
      </c>
      <c r="EK82" s="1">
        <v>37134</v>
      </c>
      <c r="EL82">
        <v>-0.96930000000000005</v>
      </c>
      <c r="EM82" t="s">
        <v>302</v>
      </c>
      <c r="EN82" t="s">
        <v>302</v>
      </c>
      <c r="EP82" s="1">
        <v>37134</v>
      </c>
      <c r="EQ82">
        <v>0.06</v>
      </c>
      <c r="ER82" t="s">
        <v>302</v>
      </c>
      <c r="ES82" t="s">
        <v>302</v>
      </c>
      <c r="EU82" s="1">
        <v>38442</v>
      </c>
      <c r="EV82">
        <v>40.5</v>
      </c>
      <c r="EW82" t="s">
        <v>302</v>
      </c>
      <c r="EX82" t="s">
        <v>302</v>
      </c>
      <c r="EZ82" s="1">
        <v>38503</v>
      </c>
      <c r="FA82">
        <v>59</v>
      </c>
      <c r="FB82" t="s">
        <v>302</v>
      </c>
      <c r="FC82" t="s">
        <v>302</v>
      </c>
      <c r="FE82" s="1">
        <v>41243</v>
      </c>
      <c r="FF82">
        <v>0.3</v>
      </c>
      <c r="FG82">
        <v>20121207</v>
      </c>
      <c r="FH82">
        <v>0.2</v>
      </c>
      <c r="FJ82" s="1">
        <v>41578</v>
      </c>
      <c r="FK82">
        <v>2.2000000000000002</v>
      </c>
      <c r="FL82">
        <v>20131108</v>
      </c>
      <c r="FM82">
        <v>2.2000000000000002</v>
      </c>
      <c r="FO82" s="1"/>
      <c r="FT82" s="1">
        <v>39507</v>
      </c>
      <c r="FU82">
        <v>2</v>
      </c>
      <c r="FV82" t="s">
        <v>302</v>
      </c>
      <c r="FW82" t="s">
        <v>302</v>
      </c>
      <c r="FY82" s="1">
        <v>37134</v>
      </c>
      <c r="FZ82">
        <v>49.4</v>
      </c>
      <c r="GA82" t="s">
        <v>302</v>
      </c>
      <c r="GB82" t="s">
        <v>302</v>
      </c>
      <c r="GD82" s="1">
        <v>37134</v>
      </c>
      <c r="GE82">
        <v>0.66900000000000004</v>
      </c>
      <c r="GF82" t="s">
        <v>302</v>
      </c>
      <c r="GG82" t="s">
        <v>302</v>
      </c>
      <c r="GI82" s="1">
        <v>39325</v>
      </c>
      <c r="GJ82">
        <v>-5.9</v>
      </c>
      <c r="GK82">
        <v>20070905</v>
      </c>
      <c r="GL82">
        <v>38</v>
      </c>
      <c r="GN82" s="1">
        <v>37134</v>
      </c>
      <c r="GO82">
        <v>35</v>
      </c>
      <c r="GP82">
        <v>20010904</v>
      </c>
      <c r="GQ82">
        <v>33.9</v>
      </c>
      <c r="GX82" s="1">
        <v>37134</v>
      </c>
      <c r="GY82">
        <v>1.1000000000000001</v>
      </c>
      <c r="GZ82">
        <v>20011004</v>
      </c>
      <c r="HA82">
        <v>0</v>
      </c>
      <c r="HC82" s="1">
        <v>37134</v>
      </c>
      <c r="HD82">
        <v>1.4</v>
      </c>
      <c r="HE82" t="s">
        <v>302</v>
      </c>
      <c r="HF82" t="s">
        <v>302</v>
      </c>
      <c r="HH82" s="1">
        <v>37134</v>
      </c>
      <c r="HI82" s="1">
        <v>0.2</v>
      </c>
      <c r="HJ82">
        <v>20010927</v>
      </c>
      <c r="HK82">
        <v>-0.3</v>
      </c>
      <c r="HM82" s="1">
        <v>37134</v>
      </c>
      <c r="HN82">
        <v>0.2</v>
      </c>
      <c r="HO82" t="s">
        <v>302</v>
      </c>
      <c r="HP82" t="s">
        <v>302</v>
      </c>
      <c r="HR82" s="1">
        <v>37134</v>
      </c>
      <c r="HS82" s="1">
        <v>-0.3</v>
      </c>
      <c r="HT82">
        <v>20011010</v>
      </c>
      <c r="HU82">
        <v>-0.1</v>
      </c>
      <c r="HW82" s="1">
        <v>37134</v>
      </c>
      <c r="HX82">
        <v>16.05</v>
      </c>
      <c r="HY82" t="s">
        <v>302</v>
      </c>
      <c r="HZ82" t="s">
        <v>302</v>
      </c>
      <c r="IB82" s="1">
        <v>37134</v>
      </c>
      <c r="IC82" s="1">
        <v>13.01</v>
      </c>
      <c r="ID82">
        <v>20010905</v>
      </c>
      <c r="IE82">
        <v>13.3</v>
      </c>
      <c r="IG82" s="1">
        <v>37134</v>
      </c>
      <c r="IH82">
        <v>1.1000000000000001</v>
      </c>
      <c r="II82" t="s">
        <v>302</v>
      </c>
      <c r="IJ82" t="s">
        <v>302</v>
      </c>
      <c r="IL82" s="1">
        <v>37134</v>
      </c>
      <c r="IM82" s="1">
        <v>1567</v>
      </c>
      <c r="IN82">
        <v>20010920</v>
      </c>
      <c r="IO82">
        <v>1527</v>
      </c>
      <c r="IQ82" s="1">
        <v>37134</v>
      </c>
      <c r="IR82">
        <v>-0.1</v>
      </c>
      <c r="IS82">
        <v>20011015</v>
      </c>
      <c r="IT82">
        <v>-0.1</v>
      </c>
      <c r="IV82" s="1">
        <v>38595</v>
      </c>
      <c r="IW82">
        <v>7.23</v>
      </c>
      <c r="IX82">
        <v>20050926</v>
      </c>
      <c r="IY82">
        <v>7.29</v>
      </c>
      <c r="JA82" s="1">
        <v>37134</v>
      </c>
      <c r="JB82">
        <v>866</v>
      </c>
      <c r="JC82">
        <v>20010927</v>
      </c>
      <c r="JD82">
        <v>898</v>
      </c>
      <c r="JF82" s="1">
        <v>37134</v>
      </c>
      <c r="JG82">
        <v>1567</v>
      </c>
      <c r="JH82">
        <v>20010920</v>
      </c>
      <c r="JI82">
        <v>1527</v>
      </c>
      <c r="JP82" s="1">
        <v>35258</v>
      </c>
      <c r="JQ82">
        <v>-15.2</v>
      </c>
      <c r="JR82" t="s">
        <v>302</v>
      </c>
      <c r="JS82" t="s">
        <v>302</v>
      </c>
      <c r="JU82" s="1">
        <v>39355</v>
      </c>
      <c r="JV82">
        <v>2</v>
      </c>
      <c r="JW82">
        <v>20071113</v>
      </c>
      <c r="JX82">
        <v>0.2</v>
      </c>
      <c r="JZ82" s="1">
        <v>39325</v>
      </c>
      <c r="KA82" s="1">
        <v>-4.2699999999999996</v>
      </c>
      <c r="KB82">
        <v>20071030</v>
      </c>
      <c r="KC82">
        <v>-4.4000000000000004</v>
      </c>
      <c r="KE82" s="1">
        <v>38960</v>
      </c>
      <c r="KF82">
        <v>206.18</v>
      </c>
      <c r="KG82" t="s">
        <v>302</v>
      </c>
      <c r="KH82" t="s">
        <v>302</v>
      </c>
      <c r="KJ82" s="1">
        <v>38625</v>
      </c>
      <c r="KK82" s="1">
        <v>0.28000000000000003</v>
      </c>
      <c r="KL82" t="s">
        <v>302</v>
      </c>
      <c r="KM82" t="s">
        <v>302</v>
      </c>
      <c r="KO82" s="1">
        <v>37134</v>
      </c>
      <c r="KP82">
        <v>9.0079999999999991</v>
      </c>
      <c r="KQ82">
        <v>20011005</v>
      </c>
      <c r="KR82">
        <v>2.2999999999999998</v>
      </c>
      <c r="KT82" s="1">
        <v>39691</v>
      </c>
      <c r="KU82" s="1">
        <v>42.7</v>
      </c>
      <c r="KV82" t="s">
        <v>302</v>
      </c>
      <c r="KW82" t="s">
        <v>302</v>
      </c>
      <c r="LD82" s="1">
        <v>37134</v>
      </c>
      <c r="LE82" s="1">
        <v>0.5</v>
      </c>
      <c r="LF82" t="s">
        <v>302</v>
      </c>
      <c r="LG82" t="s">
        <v>302</v>
      </c>
      <c r="LN82" s="1"/>
      <c r="LO82" s="1"/>
      <c r="LX82" s="1"/>
      <c r="LY82" s="1"/>
      <c r="MH82" s="1"/>
      <c r="MI82" s="1"/>
      <c r="MR82" s="1"/>
      <c r="MS82" s="1"/>
      <c r="MW82" s="1"/>
      <c r="NC82" s="1"/>
      <c r="NG82" s="1"/>
      <c r="NM82" s="1"/>
      <c r="NQ82" s="1"/>
      <c r="NW82" s="1"/>
      <c r="OA82" s="1"/>
      <c r="OB82" s="1"/>
      <c r="OK82" s="1"/>
      <c r="OL82" s="1"/>
      <c r="OU82" s="1"/>
      <c r="PE82" s="1"/>
      <c r="PO82" s="1"/>
      <c r="PY82" s="1"/>
      <c r="QI82" s="1"/>
    </row>
    <row r="83" spans="1:451" x14ac:dyDescent="0.25">
      <c r="A83" s="1">
        <v>37164</v>
      </c>
      <c r="B83">
        <v>5</v>
      </c>
      <c r="C83">
        <v>20011005</v>
      </c>
      <c r="D83">
        <v>4.9000000000000004</v>
      </c>
      <c r="F83" s="1">
        <v>37164</v>
      </c>
      <c r="G83">
        <v>46.2</v>
      </c>
      <c r="H83">
        <v>20011001</v>
      </c>
      <c r="I83">
        <v>47</v>
      </c>
      <c r="K83" s="1">
        <v>37164</v>
      </c>
      <c r="L83">
        <v>97</v>
      </c>
      <c r="M83">
        <v>20010925</v>
      </c>
      <c r="N83">
        <v>97.6</v>
      </c>
      <c r="U83" s="1">
        <v>37164</v>
      </c>
      <c r="V83">
        <v>-2</v>
      </c>
      <c r="W83">
        <v>20011022</v>
      </c>
      <c r="X83">
        <v>-0.5</v>
      </c>
      <c r="Z83" s="1">
        <v>37164</v>
      </c>
      <c r="AA83">
        <v>46.2</v>
      </c>
      <c r="AB83">
        <v>20011001</v>
      </c>
      <c r="AC83">
        <v>47</v>
      </c>
      <c r="AE83" s="1">
        <v>37164</v>
      </c>
      <c r="AF83">
        <v>97</v>
      </c>
      <c r="AG83">
        <v>20010925</v>
      </c>
      <c r="AH83">
        <v>97.6</v>
      </c>
      <c r="AO83" s="1">
        <v>37164</v>
      </c>
      <c r="AP83">
        <v>-2</v>
      </c>
      <c r="AQ83">
        <v>20011022</v>
      </c>
      <c r="AR83">
        <v>-0.5</v>
      </c>
      <c r="AT83" s="1">
        <v>37164</v>
      </c>
      <c r="AU83">
        <v>-0.34</v>
      </c>
      <c r="AV83">
        <v>20011016</v>
      </c>
      <c r="AW83">
        <v>-1</v>
      </c>
      <c r="AY83" s="1"/>
      <c r="BD83" s="1">
        <v>37164</v>
      </c>
      <c r="BE83">
        <v>0.4</v>
      </c>
      <c r="BF83">
        <v>20011019</v>
      </c>
      <c r="BG83">
        <v>0.4</v>
      </c>
      <c r="BI83" s="1">
        <v>37164</v>
      </c>
      <c r="BJ83">
        <v>-1.9</v>
      </c>
      <c r="BK83">
        <v>20011012</v>
      </c>
      <c r="BL83">
        <v>-2.4</v>
      </c>
      <c r="BN83" s="1">
        <v>37164</v>
      </c>
      <c r="BO83">
        <v>81.8</v>
      </c>
      <c r="BP83">
        <v>20010928</v>
      </c>
      <c r="BQ83">
        <v>81.8</v>
      </c>
      <c r="BS83" s="1">
        <v>39538</v>
      </c>
      <c r="BT83">
        <v>-14.56</v>
      </c>
      <c r="BU83">
        <v>20080317</v>
      </c>
      <c r="BV83">
        <v>-22.2</v>
      </c>
      <c r="BX83" s="1">
        <v>38077</v>
      </c>
      <c r="BY83">
        <v>58.3</v>
      </c>
      <c r="BZ83" t="s">
        <v>302</v>
      </c>
      <c r="CA83" t="s">
        <v>302</v>
      </c>
      <c r="CC83" s="1"/>
      <c r="CM83" s="1">
        <v>40602</v>
      </c>
      <c r="CN83">
        <v>16.5</v>
      </c>
      <c r="CO83">
        <v>20110228</v>
      </c>
      <c r="CP83">
        <v>17.5</v>
      </c>
      <c r="CR83" s="1">
        <v>37164</v>
      </c>
      <c r="CS83">
        <v>36.6</v>
      </c>
      <c r="CT83">
        <v>20011001</v>
      </c>
      <c r="CU83">
        <v>36.299999999999997</v>
      </c>
      <c r="CW83" s="1">
        <v>37164</v>
      </c>
      <c r="CX83">
        <v>-10</v>
      </c>
      <c r="CY83" t="s">
        <v>302</v>
      </c>
      <c r="CZ83" t="s">
        <v>302</v>
      </c>
      <c r="DB83" s="1">
        <v>37164</v>
      </c>
      <c r="DC83">
        <v>-8.1999999999999993</v>
      </c>
      <c r="DD83">
        <v>20010920</v>
      </c>
      <c r="DE83">
        <v>-7.3</v>
      </c>
      <c r="DG83" s="1">
        <v>42094</v>
      </c>
      <c r="DH83">
        <v>1</v>
      </c>
      <c r="DI83">
        <v>20150624</v>
      </c>
      <c r="DJ83">
        <v>0.8</v>
      </c>
      <c r="DL83" s="1">
        <v>37164</v>
      </c>
      <c r="DM83">
        <v>47.1</v>
      </c>
      <c r="DN83">
        <v>20010928</v>
      </c>
      <c r="DO83">
        <v>46.6</v>
      </c>
      <c r="DQ83" s="1"/>
      <c r="EA83" s="1"/>
      <c r="EF83" s="1">
        <v>35260</v>
      </c>
      <c r="EG83">
        <v>46</v>
      </c>
      <c r="EH83" t="s">
        <v>302</v>
      </c>
      <c r="EI83" t="s">
        <v>302</v>
      </c>
      <c r="EK83" s="1">
        <v>37164</v>
      </c>
      <c r="EL83">
        <v>-1.4751000000000001</v>
      </c>
      <c r="EM83" t="s">
        <v>302</v>
      </c>
      <c r="EN83" t="s">
        <v>302</v>
      </c>
      <c r="EP83" s="1">
        <v>37164</v>
      </c>
      <c r="EQ83">
        <v>-0.55000000000000004</v>
      </c>
      <c r="ER83" t="s">
        <v>302</v>
      </c>
      <c r="ES83" t="s">
        <v>302</v>
      </c>
      <c r="EU83" s="1">
        <v>38472</v>
      </c>
      <c r="EV83">
        <v>31</v>
      </c>
      <c r="EW83" t="s">
        <v>302</v>
      </c>
      <c r="EX83" t="s">
        <v>302</v>
      </c>
      <c r="EZ83" s="1">
        <v>38533</v>
      </c>
      <c r="FA83">
        <v>58</v>
      </c>
      <c r="FB83" t="s">
        <v>302</v>
      </c>
      <c r="FC83" t="s">
        <v>302</v>
      </c>
      <c r="FE83" s="1">
        <v>41274</v>
      </c>
      <c r="FF83">
        <v>0.4</v>
      </c>
      <c r="FG83">
        <v>20130104</v>
      </c>
      <c r="FH83">
        <v>0.3</v>
      </c>
      <c r="FJ83" s="1">
        <v>41608</v>
      </c>
      <c r="FK83">
        <v>2.2000000000000002</v>
      </c>
      <c r="FL83">
        <v>20131206</v>
      </c>
      <c r="FM83">
        <v>2</v>
      </c>
      <c r="FO83" s="1"/>
      <c r="FT83" s="1">
        <v>39538</v>
      </c>
      <c r="FU83">
        <v>-2</v>
      </c>
      <c r="FV83" t="s">
        <v>302</v>
      </c>
      <c r="FW83" t="s">
        <v>302</v>
      </c>
      <c r="FY83" s="1">
        <v>37164</v>
      </c>
      <c r="FZ83">
        <v>44.9</v>
      </c>
      <c r="GA83" t="s">
        <v>302</v>
      </c>
      <c r="GB83" t="s">
        <v>302</v>
      </c>
      <c r="GD83" s="1">
        <v>37164</v>
      </c>
      <c r="GE83">
        <v>-1.6970000000000001</v>
      </c>
      <c r="GF83" t="s">
        <v>302</v>
      </c>
      <c r="GG83" t="s">
        <v>302</v>
      </c>
      <c r="GI83" s="1">
        <v>39355</v>
      </c>
      <c r="GJ83">
        <v>-52.3</v>
      </c>
      <c r="GK83">
        <v>20071003</v>
      </c>
      <c r="GL83">
        <v>58</v>
      </c>
      <c r="GN83" s="1">
        <v>37164</v>
      </c>
      <c r="GO83">
        <v>36.6</v>
      </c>
      <c r="GP83">
        <v>20011001</v>
      </c>
      <c r="GQ83">
        <v>36.299999999999997</v>
      </c>
      <c r="GX83" s="1">
        <v>37164</v>
      </c>
      <c r="GY83">
        <v>-3.1</v>
      </c>
      <c r="GZ83">
        <v>20011102</v>
      </c>
      <c r="HA83">
        <v>-5.8</v>
      </c>
      <c r="HC83" s="1">
        <v>37164</v>
      </c>
      <c r="HD83">
        <v>-6.3</v>
      </c>
      <c r="HE83" t="s">
        <v>302</v>
      </c>
      <c r="HF83" t="s">
        <v>302</v>
      </c>
      <c r="HH83" s="1">
        <v>37164</v>
      </c>
      <c r="HI83" s="1">
        <v>-3.7</v>
      </c>
      <c r="HJ83">
        <v>20011025</v>
      </c>
      <c r="HK83">
        <v>-8.5</v>
      </c>
      <c r="HM83" s="1">
        <v>37164</v>
      </c>
      <c r="HN83">
        <v>-3</v>
      </c>
      <c r="HO83" t="s">
        <v>302</v>
      </c>
      <c r="HP83" t="s">
        <v>302</v>
      </c>
      <c r="HR83" s="1">
        <v>37164</v>
      </c>
      <c r="HS83" s="1">
        <v>-0.2</v>
      </c>
      <c r="HT83">
        <v>20011107</v>
      </c>
      <c r="HU83">
        <v>-0.1</v>
      </c>
      <c r="HW83" s="1">
        <v>37164</v>
      </c>
      <c r="HX83">
        <v>16.09</v>
      </c>
      <c r="HY83" t="s">
        <v>302</v>
      </c>
      <c r="HZ83" t="s">
        <v>302</v>
      </c>
      <c r="IB83" s="1">
        <v>37164</v>
      </c>
      <c r="IC83" s="1">
        <v>13.19</v>
      </c>
      <c r="ID83">
        <v>20011003</v>
      </c>
      <c r="IE83">
        <v>13</v>
      </c>
      <c r="IG83" s="1">
        <v>37164</v>
      </c>
      <c r="IH83">
        <v>-3.1</v>
      </c>
      <c r="II83" t="s">
        <v>302</v>
      </c>
      <c r="IJ83" t="s">
        <v>302</v>
      </c>
      <c r="IL83" s="1">
        <v>37164</v>
      </c>
      <c r="IM83" s="1">
        <v>1562</v>
      </c>
      <c r="IN83">
        <v>20011017</v>
      </c>
      <c r="IO83">
        <v>1574</v>
      </c>
      <c r="IQ83" s="1">
        <v>37164</v>
      </c>
      <c r="IR83">
        <v>-0.5</v>
      </c>
      <c r="IS83">
        <v>20011115</v>
      </c>
      <c r="IT83">
        <v>-0.5</v>
      </c>
      <c r="IV83" s="1">
        <v>38625</v>
      </c>
      <c r="IW83">
        <v>7.25</v>
      </c>
      <c r="IX83">
        <v>20051025</v>
      </c>
      <c r="IY83">
        <v>7.28</v>
      </c>
      <c r="JA83" s="1">
        <v>37164</v>
      </c>
      <c r="JB83">
        <v>853</v>
      </c>
      <c r="JC83">
        <v>20011026</v>
      </c>
      <c r="JD83">
        <v>864</v>
      </c>
      <c r="JF83" s="1">
        <v>37164</v>
      </c>
      <c r="JG83">
        <v>1562</v>
      </c>
      <c r="JH83">
        <v>20011017</v>
      </c>
      <c r="JI83">
        <v>1574</v>
      </c>
      <c r="JP83" s="1">
        <v>35265</v>
      </c>
      <c r="JQ83">
        <v>12.2</v>
      </c>
      <c r="JR83" t="s">
        <v>302</v>
      </c>
      <c r="JS83" t="s">
        <v>302</v>
      </c>
      <c r="JU83" s="1">
        <v>39386</v>
      </c>
      <c r="JV83">
        <v>2.42</v>
      </c>
      <c r="JW83">
        <v>20071210</v>
      </c>
      <c r="JX83">
        <v>0.6</v>
      </c>
      <c r="JZ83" s="1">
        <v>39355</v>
      </c>
      <c r="KA83" s="1">
        <v>-4.91</v>
      </c>
      <c r="KB83">
        <v>20071127</v>
      </c>
      <c r="KC83">
        <v>-4.9000000000000004</v>
      </c>
      <c r="KE83" s="1">
        <v>38990</v>
      </c>
      <c r="KF83">
        <v>205.8</v>
      </c>
      <c r="KG83" t="s">
        <v>302</v>
      </c>
      <c r="KH83" t="s">
        <v>302</v>
      </c>
      <c r="KJ83" s="1">
        <v>38656</v>
      </c>
      <c r="KK83" s="1">
        <v>-2.0699999999999998</v>
      </c>
      <c r="KL83" t="s">
        <v>302</v>
      </c>
      <c r="KM83" t="s">
        <v>302</v>
      </c>
      <c r="KO83" s="1">
        <v>37164</v>
      </c>
      <c r="KP83">
        <v>7.8929999999999998</v>
      </c>
      <c r="KQ83">
        <v>20011107</v>
      </c>
      <c r="KR83">
        <v>3.2</v>
      </c>
      <c r="KT83" s="1">
        <v>39721</v>
      </c>
      <c r="KU83" s="1">
        <v>48.4</v>
      </c>
      <c r="KV83" t="s">
        <v>302</v>
      </c>
      <c r="KW83" t="s">
        <v>302</v>
      </c>
      <c r="LD83" s="1">
        <v>37164</v>
      </c>
      <c r="LE83" s="1">
        <v>0.6</v>
      </c>
      <c r="LF83" t="s">
        <v>302</v>
      </c>
      <c r="LG83" t="s">
        <v>302</v>
      </c>
      <c r="LN83" s="1"/>
      <c r="LO83" s="1"/>
      <c r="LX83" s="1"/>
      <c r="LY83" s="1"/>
      <c r="MH83" s="1"/>
      <c r="MI83" s="1"/>
      <c r="MR83" s="1"/>
      <c r="MS83" s="1"/>
      <c r="MW83" s="1"/>
      <c r="NC83" s="1"/>
      <c r="NG83" s="1"/>
      <c r="NM83" s="1"/>
      <c r="NQ83" s="1"/>
      <c r="NW83" s="1"/>
      <c r="OA83" s="1"/>
      <c r="OB83" s="1"/>
      <c r="OK83" s="1"/>
      <c r="OL83" s="1"/>
      <c r="OU83" s="1"/>
      <c r="PE83" s="1"/>
      <c r="PO83" s="1"/>
      <c r="PY83" s="1"/>
      <c r="QI83" s="1"/>
    </row>
    <row r="84" spans="1:451" x14ac:dyDescent="0.25">
      <c r="A84" s="1">
        <v>37195</v>
      </c>
      <c r="B84">
        <v>5.3</v>
      </c>
      <c r="C84">
        <v>20011102</v>
      </c>
      <c r="D84">
        <v>5.4</v>
      </c>
      <c r="F84" s="1">
        <v>37195</v>
      </c>
      <c r="G84">
        <v>40.799999999999997</v>
      </c>
      <c r="H84">
        <v>20011101</v>
      </c>
      <c r="I84">
        <v>39.799999999999997</v>
      </c>
      <c r="K84" s="1">
        <v>37195</v>
      </c>
      <c r="L84">
        <v>85.27</v>
      </c>
      <c r="M84">
        <v>20011030</v>
      </c>
      <c r="N84">
        <v>85.5</v>
      </c>
      <c r="U84" s="1">
        <v>37195</v>
      </c>
      <c r="V84">
        <v>-0.6</v>
      </c>
      <c r="W84">
        <v>20011120</v>
      </c>
      <c r="X84">
        <v>0.3</v>
      </c>
      <c r="Z84" s="1">
        <v>37195</v>
      </c>
      <c r="AA84">
        <v>40.799999999999997</v>
      </c>
      <c r="AB84">
        <v>20011101</v>
      </c>
      <c r="AC84">
        <v>39.799999999999997</v>
      </c>
      <c r="AE84" s="1">
        <v>37195</v>
      </c>
      <c r="AF84">
        <v>85.27</v>
      </c>
      <c r="AG84">
        <v>20011030</v>
      </c>
      <c r="AH84">
        <v>85.5</v>
      </c>
      <c r="AO84" s="1">
        <v>37195</v>
      </c>
      <c r="AP84">
        <v>-0.6</v>
      </c>
      <c r="AQ84">
        <v>20011120</v>
      </c>
      <c r="AR84">
        <v>0.3</v>
      </c>
      <c r="AT84" s="1">
        <v>37195</v>
      </c>
      <c r="AU84">
        <v>-0.44</v>
      </c>
      <c r="AV84">
        <v>20011116</v>
      </c>
      <c r="AW84">
        <v>-1.1000000000000001</v>
      </c>
      <c r="AY84" s="1"/>
      <c r="BD84" s="1">
        <v>37195</v>
      </c>
      <c r="BE84">
        <v>-0.3</v>
      </c>
      <c r="BF84">
        <v>20011116</v>
      </c>
      <c r="BG84">
        <v>-0.3</v>
      </c>
      <c r="BI84" s="1">
        <v>37195</v>
      </c>
      <c r="BJ84">
        <v>6.7</v>
      </c>
      <c r="BK84">
        <v>20011114</v>
      </c>
      <c r="BL84">
        <v>7.1</v>
      </c>
      <c r="BN84" s="1">
        <v>37195</v>
      </c>
      <c r="BO84">
        <v>82.7</v>
      </c>
      <c r="BP84">
        <v>20011026</v>
      </c>
      <c r="BQ84">
        <v>82.7</v>
      </c>
      <c r="BS84" s="1">
        <v>39568</v>
      </c>
      <c r="BT84">
        <v>-3</v>
      </c>
      <c r="BU84">
        <v>20080415</v>
      </c>
      <c r="BV84">
        <v>0.6</v>
      </c>
      <c r="BX84" s="1">
        <v>38107</v>
      </c>
      <c r="BY84">
        <v>59.6</v>
      </c>
      <c r="BZ84" t="s">
        <v>302</v>
      </c>
      <c r="CA84" t="s">
        <v>302</v>
      </c>
      <c r="CC84" s="1"/>
      <c r="CM84" s="1">
        <v>40633</v>
      </c>
      <c r="CN84">
        <v>9</v>
      </c>
      <c r="CO84">
        <v>20110328</v>
      </c>
      <c r="CP84">
        <v>11.5</v>
      </c>
      <c r="CR84" s="1">
        <v>37195</v>
      </c>
      <c r="CS84">
        <v>33.299999999999997</v>
      </c>
      <c r="CT84">
        <v>20011101</v>
      </c>
      <c r="CU84">
        <v>32.5</v>
      </c>
      <c r="CW84" s="1">
        <v>37195</v>
      </c>
      <c r="CX84">
        <v>-15</v>
      </c>
      <c r="CY84" t="s">
        <v>302</v>
      </c>
      <c r="CZ84" t="s">
        <v>302</v>
      </c>
      <c r="DB84" s="1">
        <v>37195</v>
      </c>
      <c r="DC84">
        <v>-23.6</v>
      </c>
      <c r="DD84">
        <v>20011018</v>
      </c>
      <c r="DE84">
        <v>-27.4</v>
      </c>
      <c r="DG84" s="1">
        <v>42185</v>
      </c>
      <c r="DH84">
        <v>1.9</v>
      </c>
      <c r="DI84">
        <v>20150925</v>
      </c>
      <c r="DJ84">
        <v>1.9</v>
      </c>
      <c r="DL84" s="1">
        <v>37195</v>
      </c>
      <c r="DM84">
        <v>44.8</v>
      </c>
      <c r="DN84">
        <v>20011031</v>
      </c>
      <c r="DO84">
        <v>46.2</v>
      </c>
      <c r="DQ84" s="1"/>
      <c r="EA84" s="1"/>
      <c r="EF84" s="1">
        <v>35267</v>
      </c>
      <c r="EG84">
        <v>46</v>
      </c>
      <c r="EH84" t="s">
        <v>302</v>
      </c>
      <c r="EI84" t="s">
        <v>302</v>
      </c>
      <c r="EK84" s="1">
        <v>37195</v>
      </c>
      <c r="EL84">
        <v>-1.0655000000000001</v>
      </c>
      <c r="EM84" t="s">
        <v>302</v>
      </c>
      <c r="EN84" t="s">
        <v>302</v>
      </c>
      <c r="EP84" s="1">
        <v>37195</v>
      </c>
      <c r="EQ84">
        <v>0.72</v>
      </c>
      <c r="ER84" t="s">
        <v>302</v>
      </c>
      <c r="ES84" t="s">
        <v>302</v>
      </c>
      <c r="EU84" s="1">
        <v>38503</v>
      </c>
      <c r="EV84">
        <v>32</v>
      </c>
      <c r="EW84" t="s">
        <v>302</v>
      </c>
      <c r="EX84" t="s">
        <v>302</v>
      </c>
      <c r="EZ84" s="1">
        <v>38564</v>
      </c>
      <c r="FA84">
        <v>54</v>
      </c>
      <c r="FB84" t="s">
        <v>302</v>
      </c>
      <c r="FC84" t="s">
        <v>302</v>
      </c>
      <c r="FE84" s="1">
        <v>41305</v>
      </c>
      <c r="FF84">
        <v>0.1</v>
      </c>
      <c r="FG84">
        <v>20130201</v>
      </c>
      <c r="FH84">
        <v>0.2</v>
      </c>
      <c r="FJ84" s="1">
        <v>41639</v>
      </c>
      <c r="FK84">
        <v>2</v>
      </c>
      <c r="FL84">
        <v>20140110</v>
      </c>
      <c r="FM84">
        <v>1.8</v>
      </c>
      <c r="FO84" s="1"/>
      <c r="FT84" s="1">
        <v>39568</v>
      </c>
      <c r="FU84">
        <v>1</v>
      </c>
      <c r="FV84" t="s">
        <v>302</v>
      </c>
      <c r="FW84" t="s">
        <v>302</v>
      </c>
      <c r="FY84" s="1">
        <v>37195</v>
      </c>
      <c r="FZ84">
        <v>23.5</v>
      </c>
      <c r="GA84" t="s">
        <v>302</v>
      </c>
      <c r="GB84" t="s">
        <v>302</v>
      </c>
      <c r="GD84" s="1">
        <v>37195</v>
      </c>
      <c r="GE84">
        <v>1.756</v>
      </c>
      <c r="GF84" t="s">
        <v>302</v>
      </c>
      <c r="GG84" t="s">
        <v>302</v>
      </c>
      <c r="GI84" s="1">
        <v>39386</v>
      </c>
      <c r="GJ84">
        <v>-4.2</v>
      </c>
      <c r="GK84">
        <v>20071031</v>
      </c>
      <c r="GL84">
        <v>106</v>
      </c>
      <c r="GN84" s="1">
        <v>37195</v>
      </c>
      <c r="GO84">
        <v>33.299999999999997</v>
      </c>
      <c r="GP84">
        <v>20011101</v>
      </c>
      <c r="GQ84">
        <v>32.5</v>
      </c>
      <c r="GX84" s="1">
        <v>37195</v>
      </c>
      <c r="GY84">
        <v>2.2000000000000002</v>
      </c>
      <c r="GZ84">
        <v>20011206</v>
      </c>
      <c r="HA84">
        <v>7.1</v>
      </c>
      <c r="HC84" s="1">
        <v>37195</v>
      </c>
      <c r="HD84">
        <v>-2</v>
      </c>
      <c r="HE84" t="s">
        <v>302</v>
      </c>
      <c r="HF84" t="s">
        <v>302</v>
      </c>
      <c r="HH84" s="1">
        <v>37195</v>
      </c>
      <c r="HI84" s="1">
        <v>4.5</v>
      </c>
      <c r="HJ84">
        <v>20011129</v>
      </c>
      <c r="HK84">
        <v>12.8</v>
      </c>
      <c r="HM84" s="1">
        <v>37195</v>
      </c>
      <c r="HN84">
        <v>-2.8</v>
      </c>
      <c r="HO84" t="s">
        <v>302</v>
      </c>
      <c r="HP84" t="s">
        <v>302</v>
      </c>
      <c r="HR84" s="1">
        <v>37195</v>
      </c>
      <c r="HS84" s="1">
        <v>-0.6</v>
      </c>
      <c r="HT84">
        <v>20011211</v>
      </c>
      <c r="HU84">
        <v>-1</v>
      </c>
      <c r="HW84" s="1">
        <v>37195</v>
      </c>
      <c r="HX84">
        <v>21.76</v>
      </c>
      <c r="HY84" t="s">
        <v>302</v>
      </c>
      <c r="HZ84" t="s">
        <v>302</v>
      </c>
      <c r="IB84" s="1">
        <v>37195</v>
      </c>
      <c r="IC84" s="1">
        <v>18.059999999999999</v>
      </c>
      <c r="ID84">
        <v>20011101</v>
      </c>
      <c r="IE84">
        <v>17.7</v>
      </c>
      <c r="IG84" s="1">
        <v>37195</v>
      </c>
      <c r="IH84">
        <v>0.1</v>
      </c>
      <c r="II84" t="s">
        <v>302</v>
      </c>
      <c r="IJ84" t="s">
        <v>302</v>
      </c>
      <c r="IL84" s="1">
        <v>37195</v>
      </c>
      <c r="IM84" s="1">
        <v>1540</v>
      </c>
      <c r="IN84">
        <v>20011119</v>
      </c>
      <c r="IO84">
        <v>1552</v>
      </c>
      <c r="IQ84" s="1">
        <v>37195</v>
      </c>
      <c r="IR84">
        <v>-1.6</v>
      </c>
      <c r="IS84">
        <v>20011214</v>
      </c>
      <c r="IT84">
        <v>-1.4</v>
      </c>
      <c r="IV84" s="1">
        <v>38656</v>
      </c>
      <c r="IW84">
        <v>7.1</v>
      </c>
      <c r="IX84">
        <v>20051128</v>
      </c>
      <c r="IY84">
        <v>7.09</v>
      </c>
      <c r="JA84" s="1">
        <v>37195</v>
      </c>
      <c r="JB84">
        <v>871</v>
      </c>
      <c r="JC84">
        <v>20011129</v>
      </c>
      <c r="JD84">
        <v>880</v>
      </c>
      <c r="JF84" s="1">
        <v>37195</v>
      </c>
      <c r="JG84">
        <v>1540</v>
      </c>
      <c r="JH84">
        <v>20011119</v>
      </c>
      <c r="JI84">
        <v>1552</v>
      </c>
      <c r="JP84" s="1">
        <v>35272</v>
      </c>
      <c r="JQ84">
        <v>-3.8</v>
      </c>
      <c r="JR84" t="s">
        <v>302</v>
      </c>
      <c r="JS84" t="s">
        <v>302</v>
      </c>
      <c r="JU84" s="1">
        <v>39416</v>
      </c>
      <c r="JV84">
        <v>-0.79</v>
      </c>
      <c r="JW84">
        <v>20080108</v>
      </c>
      <c r="JX84">
        <v>-2.6</v>
      </c>
      <c r="JZ84" s="1">
        <v>39386</v>
      </c>
      <c r="KA84" s="1">
        <v>-6.05</v>
      </c>
      <c r="KB84">
        <v>20071226</v>
      </c>
      <c r="KC84">
        <v>-6.1</v>
      </c>
      <c r="KE84" s="1">
        <v>39021</v>
      </c>
      <c r="KF84">
        <v>205.41</v>
      </c>
      <c r="KG84">
        <v>20061226</v>
      </c>
      <c r="KH84">
        <v>205.2</v>
      </c>
      <c r="KJ84" s="1">
        <v>38686</v>
      </c>
      <c r="KK84" s="1">
        <v>-0.99</v>
      </c>
      <c r="KL84" t="s">
        <v>302</v>
      </c>
      <c r="KM84" t="s">
        <v>302</v>
      </c>
      <c r="KO84" s="1">
        <v>37195</v>
      </c>
      <c r="KP84">
        <v>15.587999999999999</v>
      </c>
      <c r="KQ84">
        <v>20011207</v>
      </c>
      <c r="KR84">
        <v>7</v>
      </c>
      <c r="KT84" s="1">
        <v>39752</v>
      </c>
      <c r="KU84" s="1">
        <v>42.2</v>
      </c>
      <c r="KV84" t="s">
        <v>302</v>
      </c>
      <c r="KW84" t="s">
        <v>302</v>
      </c>
      <c r="LD84" s="1">
        <v>37195</v>
      </c>
      <c r="LE84" s="1">
        <v>0.6</v>
      </c>
      <c r="LF84" t="s">
        <v>302</v>
      </c>
      <c r="LG84" t="s">
        <v>302</v>
      </c>
      <c r="LN84" s="1"/>
      <c r="LO84" s="1"/>
      <c r="LX84" s="1"/>
      <c r="LY84" s="1"/>
      <c r="MH84" s="1"/>
      <c r="MI84" s="1"/>
      <c r="MR84" s="1"/>
      <c r="MS84" s="1"/>
      <c r="MW84" s="1"/>
      <c r="NC84" s="1"/>
      <c r="NG84" s="1"/>
      <c r="NM84" s="1"/>
      <c r="NQ84" s="1"/>
      <c r="NW84" s="1"/>
      <c r="OA84" s="1"/>
      <c r="OB84" s="1"/>
      <c r="OK84" s="1"/>
      <c r="OL84" s="1"/>
      <c r="OU84" s="1"/>
      <c r="PE84" s="1"/>
      <c r="PO84" s="1"/>
      <c r="PY84" s="1"/>
      <c r="QI84" s="1"/>
    </row>
    <row r="85" spans="1:451" x14ac:dyDescent="0.25">
      <c r="A85" s="1">
        <v>37225</v>
      </c>
      <c r="B85">
        <v>5.5</v>
      </c>
      <c r="C85">
        <v>20011207</v>
      </c>
      <c r="D85">
        <v>5.7</v>
      </c>
      <c r="F85" s="1">
        <v>37225</v>
      </c>
      <c r="G85">
        <v>44.1</v>
      </c>
      <c r="H85">
        <v>20011203</v>
      </c>
      <c r="I85">
        <v>44.5</v>
      </c>
      <c r="K85" s="1">
        <v>37225</v>
      </c>
      <c r="L85">
        <v>84.89</v>
      </c>
      <c r="M85">
        <v>20011127</v>
      </c>
      <c r="N85">
        <v>82.2</v>
      </c>
      <c r="U85" s="1">
        <v>37225</v>
      </c>
      <c r="V85">
        <v>0.6</v>
      </c>
      <c r="W85">
        <v>20011219</v>
      </c>
      <c r="X85">
        <v>0.5</v>
      </c>
      <c r="Z85" s="1">
        <v>37225</v>
      </c>
      <c r="AA85">
        <v>44.1</v>
      </c>
      <c r="AB85">
        <v>20011203</v>
      </c>
      <c r="AC85">
        <v>44.5</v>
      </c>
      <c r="AE85" s="1">
        <v>37225</v>
      </c>
      <c r="AF85">
        <v>84.89</v>
      </c>
      <c r="AG85">
        <v>20011127</v>
      </c>
      <c r="AH85">
        <v>82.2</v>
      </c>
      <c r="AO85" s="1">
        <v>37225</v>
      </c>
      <c r="AP85">
        <v>0.6</v>
      </c>
      <c r="AQ85">
        <v>20011219</v>
      </c>
      <c r="AR85">
        <v>0.5</v>
      </c>
      <c r="AT85" s="1">
        <v>37225</v>
      </c>
      <c r="AU85">
        <v>-0.51</v>
      </c>
      <c r="AV85">
        <v>20011214</v>
      </c>
      <c r="AW85">
        <v>-0.3</v>
      </c>
      <c r="AY85" s="1"/>
      <c r="BD85" s="1">
        <v>37225</v>
      </c>
      <c r="BE85">
        <v>-0.1</v>
      </c>
      <c r="BF85">
        <v>20011214</v>
      </c>
      <c r="BG85">
        <v>0</v>
      </c>
      <c r="BI85" s="1">
        <v>37225</v>
      </c>
      <c r="BJ85">
        <v>-2.6</v>
      </c>
      <c r="BK85">
        <v>20011213</v>
      </c>
      <c r="BL85">
        <v>-3.7</v>
      </c>
      <c r="BN85" s="1">
        <v>37225</v>
      </c>
      <c r="BO85">
        <v>83.9</v>
      </c>
      <c r="BP85">
        <v>20011121</v>
      </c>
      <c r="BQ85">
        <v>83.9</v>
      </c>
      <c r="BS85" s="1">
        <v>39599</v>
      </c>
      <c r="BT85">
        <v>-3.99</v>
      </c>
      <c r="BU85">
        <v>20080515</v>
      </c>
      <c r="BV85">
        <v>-3.2</v>
      </c>
      <c r="BX85" s="1">
        <v>38138</v>
      </c>
      <c r="BY85">
        <v>58.5</v>
      </c>
      <c r="BZ85" t="s">
        <v>302</v>
      </c>
      <c r="CA85" t="s">
        <v>302</v>
      </c>
      <c r="CC85" s="1"/>
      <c r="CM85" s="1">
        <v>40663</v>
      </c>
      <c r="CN85">
        <v>10.9</v>
      </c>
      <c r="CO85">
        <v>20110425</v>
      </c>
      <c r="CP85">
        <v>10.5</v>
      </c>
      <c r="CR85" s="1">
        <v>37225</v>
      </c>
      <c r="CS85">
        <v>32</v>
      </c>
      <c r="CT85">
        <v>20011203</v>
      </c>
      <c r="CU85">
        <v>31.6</v>
      </c>
      <c r="CW85" s="1">
        <v>37225</v>
      </c>
      <c r="CX85">
        <v>-24</v>
      </c>
      <c r="CY85" t="s">
        <v>302</v>
      </c>
      <c r="CZ85" t="s">
        <v>302</v>
      </c>
      <c r="DB85" s="1">
        <v>37225</v>
      </c>
      <c r="DC85">
        <v>-17.7</v>
      </c>
      <c r="DD85">
        <v>20011115</v>
      </c>
      <c r="DE85">
        <v>-20.2</v>
      </c>
      <c r="DG85" s="1">
        <v>42277</v>
      </c>
      <c r="DH85">
        <v>1.4</v>
      </c>
      <c r="DI85">
        <v>20151222</v>
      </c>
      <c r="DJ85">
        <v>1.4</v>
      </c>
      <c r="DL85" s="1">
        <v>37225</v>
      </c>
      <c r="DM85">
        <v>42.5</v>
      </c>
      <c r="DN85">
        <v>20011130</v>
      </c>
      <c r="DO85">
        <v>41.1</v>
      </c>
      <c r="DQ85" s="1"/>
      <c r="EA85" s="1"/>
      <c r="EF85" s="1">
        <v>35274</v>
      </c>
      <c r="EG85">
        <v>44</v>
      </c>
      <c r="EH85" t="s">
        <v>302</v>
      </c>
      <c r="EI85" t="s">
        <v>302</v>
      </c>
      <c r="EK85" s="1">
        <v>37225</v>
      </c>
      <c r="EL85">
        <v>-1.2998000000000001</v>
      </c>
      <c r="EM85" t="s">
        <v>302</v>
      </c>
      <c r="EN85" t="s">
        <v>302</v>
      </c>
      <c r="EP85" s="1">
        <v>37225</v>
      </c>
      <c r="EQ85">
        <v>0.2</v>
      </c>
      <c r="ER85" t="s">
        <v>302</v>
      </c>
      <c r="ES85" t="s">
        <v>302</v>
      </c>
      <c r="EU85" s="1">
        <v>38533</v>
      </c>
      <c r="EV85">
        <v>36</v>
      </c>
      <c r="EW85" t="s">
        <v>302</v>
      </c>
      <c r="EX85" t="s">
        <v>302</v>
      </c>
      <c r="EZ85" s="1">
        <v>38595</v>
      </c>
      <c r="FA85">
        <v>55</v>
      </c>
      <c r="FB85" t="s">
        <v>302</v>
      </c>
      <c r="FC85" t="s">
        <v>302</v>
      </c>
      <c r="FE85" s="1">
        <v>41333</v>
      </c>
      <c r="FF85">
        <v>0.1</v>
      </c>
      <c r="FG85">
        <v>20130308</v>
      </c>
      <c r="FH85">
        <v>0.2</v>
      </c>
      <c r="FJ85" s="1">
        <v>41670</v>
      </c>
      <c r="FK85">
        <v>2</v>
      </c>
      <c r="FL85">
        <v>20140207</v>
      </c>
      <c r="FM85">
        <v>1.9</v>
      </c>
      <c r="FO85" s="1"/>
      <c r="FT85" s="1">
        <v>39599</v>
      </c>
      <c r="FU85">
        <v>0</v>
      </c>
      <c r="FV85" t="s">
        <v>302</v>
      </c>
      <c r="FW85" t="s">
        <v>302</v>
      </c>
      <c r="FY85" s="1">
        <v>37225</v>
      </c>
      <c r="FZ85">
        <v>34.4</v>
      </c>
      <c r="GA85" t="s">
        <v>302</v>
      </c>
      <c r="GB85" t="s">
        <v>302</v>
      </c>
      <c r="GD85" s="1">
        <v>37225</v>
      </c>
      <c r="GE85">
        <v>0.77200000000000002</v>
      </c>
      <c r="GF85" t="s">
        <v>302</v>
      </c>
      <c r="GG85" t="s">
        <v>302</v>
      </c>
      <c r="GI85" s="1">
        <v>39416</v>
      </c>
      <c r="GJ85">
        <v>103.8</v>
      </c>
      <c r="GK85">
        <v>20071205</v>
      </c>
      <c r="GL85">
        <v>189</v>
      </c>
      <c r="GN85" s="1">
        <v>37225</v>
      </c>
      <c r="GO85">
        <v>32</v>
      </c>
      <c r="GP85">
        <v>20011203</v>
      </c>
      <c r="GQ85">
        <v>31.6</v>
      </c>
      <c r="GX85" s="1">
        <v>37225</v>
      </c>
      <c r="GY85">
        <v>-2.7</v>
      </c>
      <c r="GZ85">
        <v>20020108</v>
      </c>
      <c r="HA85">
        <v>-3.3</v>
      </c>
      <c r="HC85" s="1">
        <v>37225</v>
      </c>
      <c r="HD85">
        <v>3.2</v>
      </c>
      <c r="HE85" t="s">
        <v>302</v>
      </c>
      <c r="HF85" t="s">
        <v>302</v>
      </c>
      <c r="HH85" s="1">
        <v>37225</v>
      </c>
      <c r="HI85" s="1">
        <v>-4.5</v>
      </c>
      <c r="HJ85">
        <v>20011228</v>
      </c>
      <c r="HK85">
        <v>-4.8</v>
      </c>
      <c r="HM85" s="1">
        <v>37225</v>
      </c>
      <c r="HN85">
        <v>1.8</v>
      </c>
      <c r="HO85">
        <v>20011228</v>
      </c>
      <c r="HP85">
        <v>1.1000000000000001</v>
      </c>
      <c r="HR85" s="1">
        <v>37225</v>
      </c>
      <c r="HS85" s="1">
        <v>-1.2</v>
      </c>
      <c r="HT85">
        <v>20020110</v>
      </c>
      <c r="HU85">
        <v>-1.1000000000000001</v>
      </c>
      <c r="HW85" s="1">
        <v>37225</v>
      </c>
      <c r="HX85">
        <v>17.78</v>
      </c>
      <c r="HY85" t="s">
        <v>302</v>
      </c>
      <c r="HZ85" t="s">
        <v>302</v>
      </c>
      <c r="IB85" s="1">
        <v>37225</v>
      </c>
      <c r="IC85" s="1">
        <v>14.51</v>
      </c>
      <c r="ID85">
        <v>20011204</v>
      </c>
      <c r="IE85">
        <v>14.7</v>
      </c>
      <c r="IG85" s="1">
        <v>37225</v>
      </c>
      <c r="IH85">
        <v>5.4</v>
      </c>
      <c r="II85" t="s">
        <v>302</v>
      </c>
      <c r="IJ85" t="s">
        <v>302</v>
      </c>
      <c r="IL85" s="1">
        <v>37225</v>
      </c>
      <c r="IM85" s="1">
        <v>1602</v>
      </c>
      <c r="IN85">
        <v>20011218</v>
      </c>
      <c r="IO85">
        <v>1645</v>
      </c>
      <c r="IQ85" s="1">
        <v>37225</v>
      </c>
      <c r="IR85">
        <v>-1.1000000000000001</v>
      </c>
      <c r="IS85">
        <v>20020116</v>
      </c>
      <c r="IT85">
        <v>-1</v>
      </c>
      <c r="IV85" s="1">
        <v>38686</v>
      </c>
      <c r="IW85">
        <v>7.03</v>
      </c>
      <c r="IX85">
        <v>20051229</v>
      </c>
      <c r="IY85">
        <v>6.97</v>
      </c>
      <c r="JA85" s="1">
        <v>37225</v>
      </c>
      <c r="JB85">
        <v>924</v>
      </c>
      <c r="JC85">
        <v>20011228</v>
      </c>
      <c r="JD85">
        <v>934</v>
      </c>
      <c r="JF85" s="1">
        <v>37225</v>
      </c>
      <c r="JG85">
        <v>1602</v>
      </c>
      <c r="JH85">
        <v>20011218</v>
      </c>
      <c r="JI85">
        <v>1645</v>
      </c>
      <c r="JP85" s="1">
        <v>35279</v>
      </c>
      <c r="JQ85">
        <v>7.4</v>
      </c>
      <c r="JR85" t="s">
        <v>302</v>
      </c>
      <c r="JS85" t="s">
        <v>302</v>
      </c>
      <c r="JU85" s="1">
        <v>39447</v>
      </c>
      <c r="JV85">
        <v>-2.38</v>
      </c>
      <c r="JW85">
        <v>20080207</v>
      </c>
      <c r="JX85">
        <v>-1.5</v>
      </c>
      <c r="JZ85" s="1">
        <v>39416</v>
      </c>
      <c r="KA85" s="1">
        <v>-7.68</v>
      </c>
      <c r="KB85">
        <v>20080129</v>
      </c>
      <c r="KC85">
        <v>-7.7</v>
      </c>
      <c r="KE85" s="1">
        <v>39051</v>
      </c>
      <c r="KF85">
        <v>204.65</v>
      </c>
      <c r="KG85">
        <v>20070130</v>
      </c>
      <c r="KH85">
        <v>204.4</v>
      </c>
      <c r="KJ85" s="1">
        <v>38717</v>
      </c>
      <c r="KK85" s="1">
        <v>-2.7</v>
      </c>
      <c r="KL85" t="s">
        <v>302</v>
      </c>
      <c r="KM85" t="s">
        <v>302</v>
      </c>
      <c r="KO85" s="1">
        <v>37225</v>
      </c>
      <c r="KP85">
        <v>28.003</v>
      </c>
      <c r="KQ85">
        <v>20020108</v>
      </c>
      <c r="KR85">
        <v>19.8</v>
      </c>
      <c r="KT85" s="1">
        <v>39782</v>
      </c>
      <c r="KU85" s="1">
        <v>41.2</v>
      </c>
      <c r="KV85" t="s">
        <v>302</v>
      </c>
      <c r="KW85" t="s">
        <v>302</v>
      </c>
      <c r="LD85" s="1">
        <v>37225</v>
      </c>
      <c r="LE85" s="1">
        <v>0.3</v>
      </c>
      <c r="LF85" t="s">
        <v>302</v>
      </c>
      <c r="LG85" t="s">
        <v>302</v>
      </c>
      <c r="LN85" s="1"/>
      <c r="LO85" s="1"/>
      <c r="LX85" s="1"/>
      <c r="LY85" s="1"/>
      <c r="MH85" s="1"/>
      <c r="MI85" s="1"/>
      <c r="MR85" s="1"/>
      <c r="MS85" s="1"/>
      <c r="MW85" s="1"/>
      <c r="NC85" s="1"/>
      <c r="NG85" s="1"/>
      <c r="NM85" s="1"/>
      <c r="NQ85" s="1"/>
      <c r="NW85" s="1"/>
      <c r="OA85" s="1"/>
      <c r="OB85" s="1"/>
      <c r="OK85" s="1"/>
      <c r="OL85" s="1"/>
      <c r="OU85" s="1"/>
      <c r="PE85" s="1"/>
      <c r="PO85" s="1"/>
      <c r="PY85" s="1"/>
      <c r="QI85" s="1"/>
    </row>
    <row r="86" spans="1:451" x14ac:dyDescent="0.25">
      <c r="A86" s="1">
        <v>37256</v>
      </c>
      <c r="B86">
        <v>5.7</v>
      </c>
      <c r="C86">
        <v>20020104</v>
      </c>
      <c r="D86">
        <v>5.8</v>
      </c>
      <c r="F86" s="1">
        <v>37256</v>
      </c>
      <c r="G86">
        <v>45.3</v>
      </c>
      <c r="H86">
        <v>20020102</v>
      </c>
      <c r="I86">
        <v>48.2</v>
      </c>
      <c r="K86" s="1">
        <v>37256</v>
      </c>
      <c r="L86">
        <v>94.57</v>
      </c>
      <c r="M86">
        <v>20011228</v>
      </c>
      <c r="N86">
        <v>93.7</v>
      </c>
      <c r="U86" s="1">
        <v>37256</v>
      </c>
      <c r="V86">
        <v>0.8</v>
      </c>
      <c r="W86">
        <v>20020122</v>
      </c>
      <c r="X86">
        <v>1.2</v>
      </c>
      <c r="Z86" s="1">
        <v>37256</v>
      </c>
      <c r="AA86">
        <v>45.3</v>
      </c>
      <c r="AB86">
        <v>20020102</v>
      </c>
      <c r="AC86">
        <v>48.2</v>
      </c>
      <c r="AE86" s="1">
        <v>37256</v>
      </c>
      <c r="AF86">
        <v>94.57</v>
      </c>
      <c r="AG86">
        <v>20011228</v>
      </c>
      <c r="AH86">
        <v>93.7</v>
      </c>
      <c r="AO86" s="1">
        <v>37256</v>
      </c>
      <c r="AP86">
        <v>0.8</v>
      </c>
      <c r="AQ86">
        <v>20020122</v>
      </c>
      <c r="AR86">
        <v>1.2</v>
      </c>
      <c r="AT86" s="1">
        <v>37256</v>
      </c>
      <c r="AU86">
        <v>0.05</v>
      </c>
      <c r="AV86">
        <v>20020116</v>
      </c>
      <c r="AW86">
        <v>-0.1</v>
      </c>
      <c r="AY86" s="1"/>
      <c r="BD86" s="1">
        <v>37256</v>
      </c>
      <c r="BE86">
        <v>-0.1</v>
      </c>
      <c r="BF86">
        <v>20020116</v>
      </c>
      <c r="BG86">
        <v>-0.2</v>
      </c>
      <c r="BI86" s="1">
        <v>37256</v>
      </c>
      <c r="BJ86">
        <v>-1.1000000000000001</v>
      </c>
      <c r="BK86">
        <v>20020115</v>
      </c>
      <c r="BL86">
        <v>-0.1</v>
      </c>
      <c r="BN86" s="1">
        <v>37256</v>
      </c>
      <c r="BO86">
        <v>88.8</v>
      </c>
      <c r="BP86">
        <v>20011221</v>
      </c>
      <c r="BQ86">
        <v>88.8</v>
      </c>
      <c r="BS86" s="1">
        <v>39629</v>
      </c>
      <c r="BT86">
        <v>-8.08</v>
      </c>
      <c r="BU86">
        <v>20080616</v>
      </c>
      <c r="BV86">
        <v>-8.68</v>
      </c>
      <c r="BX86" s="1">
        <v>38168</v>
      </c>
      <c r="BY86">
        <v>58.6</v>
      </c>
      <c r="BZ86" t="s">
        <v>302</v>
      </c>
      <c r="CA86" t="s">
        <v>302</v>
      </c>
      <c r="CC86" s="1"/>
      <c r="CM86" s="1">
        <v>40694</v>
      </c>
      <c r="CN86">
        <v>-3.5</v>
      </c>
      <c r="CO86">
        <v>20110531</v>
      </c>
      <c r="CP86">
        <v>-7.4</v>
      </c>
      <c r="CR86" s="1">
        <v>37256</v>
      </c>
      <c r="CS86">
        <v>33.200000000000003</v>
      </c>
      <c r="CT86">
        <v>20020102</v>
      </c>
      <c r="CU86">
        <v>34.700000000000003</v>
      </c>
      <c r="CW86" s="1">
        <v>37256</v>
      </c>
      <c r="CX86">
        <v>-17</v>
      </c>
      <c r="CY86" t="s">
        <v>302</v>
      </c>
      <c r="CZ86" t="s">
        <v>302</v>
      </c>
      <c r="DB86" s="1">
        <v>37256</v>
      </c>
      <c r="DC86">
        <v>-11</v>
      </c>
      <c r="DD86">
        <v>20011220</v>
      </c>
      <c r="DE86">
        <v>-5.5</v>
      </c>
      <c r="DG86" s="1">
        <v>42369</v>
      </c>
      <c r="DH86">
        <v>1.3</v>
      </c>
      <c r="DI86">
        <v>20160325</v>
      </c>
      <c r="DJ86">
        <v>1.3</v>
      </c>
      <c r="DL86" s="1">
        <v>37256</v>
      </c>
      <c r="DM86">
        <v>42.8</v>
      </c>
      <c r="DN86">
        <v>20011228</v>
      </c>
      <c r="DO86">
        <v>41.4</v>
      </c>
      <c r="DQ86" s="1"/>
      <c r="EA86" s="1"/>
      <c r="EF86" s="1">
        <v>35281</v>
      </c>
      <c r="EG86">
        <v>43</v>
      </c>
      <c r="EH86" t="s">
        <v>302</v>
      </c>
      <c r="EI86" t="s">
        <v>302</v>
      </c>
      <c r="EK86" s="1">
        <v>37256</v>
      </c>
      <c r="EL86">
        <v>-0.52849999999999997</v>
      </c>
      <c r="EM86" t="s">
        <v>302</v>
      </c>
      <c r="EN86" t="s">
        <v>302</v>
      </c>
      <c r="EP86" s="1">
        <v>37256</v>
      </c>
      <c r="EQ86">
        <v>0.02</v>
      </c>
      <c r="ER86" t="s">
        <v>302</v>
      </c>
      <c r="ES86" t="s">
        <v>302</v>
      </c>
      <c r="EU86" s="1">
        <v>38564</v>
      </c>
      <c r="EV86">
        <v>37.5</v>
      </c>
      <c r="EW86" t="s">
        <v>302</v>
      </c>
      <c r="EX86" t="s">
        <v>302</v>
      </c>
      <c r="EZ86" s="1">
        <v>38625</v>
      </c>
      <c r="FA86">
        <v>52</v>
      </c>
      <c r="FB86" t="s">
        <v>302</v>
      </c>
      <c r="FC86" t="s">
        <v>302</v>
      </c>
      <c r="FE86" s="1">
        <v>41364</v>
      </c>
      <c r="FF86">
        <v>0.1</v>
      </c>
      <c r="FG86">
        <v>20130405</v>
      </c>
      <c r="FH86">
        <v>0</v>
      </c>
      <c r="FJ86" s="1">
        <v>41698</v>
      </c>
      <c r="FK86">
        <v>2.2999999999999998</v>
      </c>
      <c r="FL86">
        <v>20140307</v>
      </c>
      <c r="FM86">
        <v>2.2000000000000002</v>
      </c>
      <c r="FO86" s="1"/>
      <c r="FT86" s="1">
        <v>39629</v>
      </c>
      <c r="FU86">
        <v>-5</v>
      </c>
      <c r="FV86" t="s">
        <v>302</v>
      </c>
      <c r="FW86" t="s">
        <v>302</v>
      </c>
      <c r="FY86" s="1">
        <v>37256</v>
      </c>
      <c r="FZ86">
        <v>62.2</v>
      </c>
      <c r="GA86" t="s">
        <v>302</v>
      </c>
      <c r="GB86" t="s">
        <v>302</v>
      </c>
      <c r="GD86" s="1">
        <v>37256</v>
      </c>
      <c r="GE86">
        <v>0.36499999999999999</v>
      </c>
      <c r="GF86" t="s">
        <v>302</v>
      </c>
      <c r="GG86" t="s">
        <v>302</v>
      </c>
      <c r="GI86" s="1">
        <v>39447</v>
      </c>
      <c r="GJ86">
        <v>-6.6</v>
      </c>
      <c r="GK86">
        <v>20080103</v>
      </c>
      <c r="GL86">
        <v>40</v>
      </c>
      <c r="GN86" s="1">
        <v>37256</v>
      </c>
      <c r="GO86">
        <v>33.200000000000003</v>
      </c>
      <c r="GP86">
        <v>20020102</v>
      </c>
      <c r="GQ86">
        <v>34.700000000000003</v>
      </c>
      <c r="GX86" s="1">
        <v>37256</v>
      </c>
      <c r="GY86">
        <v>0.6</v>
      </c>
      <c r="GZ86">
        <v>20020205</v>
      </c>
      <c r="HA86">
        <v>1.2</v>
      </c>
      <c r="HC86" s="1">
        <v>37256</v>
      </c>
      <c r="HD86">
        <v>-0.1</v>
      </c>
      <c r="HE86" t="s">
        <v>302</v>
      </c>
      <c r="HF86" t="s">
        <v>302</v>
      </c>
      <c r="HH86" s="1">
        <v>37256</v>
      </c>
      <c r="HI86" s="1">
        <v>0.9</v>
      </c>
      <c r="HJ86">
        <v>20020129</v>
      </c>
      <c r="HK86">
        <v>2</v>
      </c>
      <c r="HM86" s="1">
        <v>37256</v>
      </c>
      <c r="HN86">
        <v>1</v>
      </c>
      <c r="HO86">
        <v>20020129</v>
      </c>
      <c r="HP86">
        <v>1.4</v>
      </c>
      <c r="HR86" s="1">
        <v>37256</v>
      </c>
      <c r="HS86" s="1">
        <v>-0.6</v>
      </c>
      <c r="HT86">
        <v>20020208</v>
      </c>
      <c r="HU86">
        <v>-0.6</v>
      </c>
      <c r="HW86" s="1">
        <v>37256</v>
      </c>
      <c r="HX86">
        <v>16.2</v>
      </c>
      <c r="HY86" t="s">
        <v>302</v>
      </c>
      <c r="HZ86" t="s">
        <v>302</v>
      </c>
      <c r="IB86" s="1">
        <v>37256</v>
      </c>
      <c r="IC86" s="1">
        <v>12.93</v>
      </c>
      <c r="ID86">
        <v>20020107</v>
      </c>
      <c r="IE86">
        <v>13.2</v>
      </c>
      <c r="IG86" s="1">
        <v>37256</v>
      </c>
      <c r="IH86">
        <v>1.8</v>
      </c>
      <c r="II86" t="s">
        <v>302</v>
      </c>
      <c r="IJ86" t="s">
        <v>302</v>
      </c>
      <c r="IL86" s="1">
        <v>37256</v>
      </c>
      <c r="IM86" s="1">
        <v>1568</v>
      </c>
      <c r="IN86">
        <v>20020117</v>
      </c>
      <c r="IO86">
        <v>1570</v>
      </c>
      <c r="IQ86" s="1">
        <v>37256</v>
      </c>
      <c r="IR86">
        <v>-0.7</v>
      </c>
      <c r="IS86">
        <v>20020214</v>
      </c>
      <c r="IT86">
        <v>-0.4</v>
      </c>
      <c r="IV86" s="1">
        <v>38717</v>
      </c>
      <c r="IW86">
        <v>6.84</v>
      </c>
      <c r="IX86">
        <v>20060125</v>
      </c>
      <c r="IY86">
        <v>6.6</v>
      </c>
      <c r="JA86" s="1">
        <v>37256</v>
      </c>
      <c r="JB86">
        <v>979</v>
      </c>
      <c r="JC86">
        <v>20020128</v>
      </c>
      <c r="JD86">
        <v>946</v>
      </c>
      <c r="JF86" s="1">
        <v>37256</v>
      </c>
      <c r="JG86">
        <v>1568</v>
      </c>
      <c r="JH86">
        <v>20020117</v>
      </c>
      <c r="JI86">
        <v>1570</v>
      </c>
      <c r="JP86" s="1">
        <v>35286</v>
      </c>
      <c r="JQ86">
        <v>-2.1</v>
      </c>
      <c r="JR86" t="s">
        <v>302</v>
      </c>
      <c r="JS86" t="s">
        <v>302</v>
      </c>
      <c r="JU86" s="1">
        <v>39478</v>
      </c>
      <c r="JV86">
        <v>0</v>
      </c>
      <c r="JW86">
        <v>20080306</v>
      </c>
      <c r="JX86">
        <v>0</v>
      </c>
      <c r="JZ86" s="1">
        <v>39447</v>
      </c>
      <c r="KA86" s="1">
        <v>-9.0299999999999994</v>
      </c>
      <c r="KB86">
        <v>20080226</v>
      </c>
      <c r="KC86">
        <v>-9.1</v>
      </c>
      <c r="KE86" s="1">
        <v>39082</v>
      </c>
      <c r="KF86">
        <v>203.33</v>
      </c>
      <c r="KG86">
        <v>20070227</v>
      </c>
      <c r="KH86">
        <v>203.1</v>
      </c>
      <c r="KJ86" s="1">
        <v>38748</v>
      </c>
      <c r="KK86" s="1">
        <v>-1.75</v>
      </c>
      <c r="KL86" t="s">
        <v>302</v>
      </c>
      <c r="KM86" t="s">
        <v>302</v>
      </c>
      <c r="KO86" s="1">
        <v>37256</v>
      </c>
      <c r="KP86">
        <v>10.01</v>
      </c>
      <c r="KQ86">
        <v>20020207</v>
      </c>
      <c r="KR86">
        <v>-5.0999999999999996</v>
      </c>
      <c r="KT86" s="1">
        <v>39813</v>
      </c>
      <c r="KU86" s="1">
        <v>38.5</v>
      </c>
      <c r="KV86" t="s">
        <v>302</v>
      </c>
      <c r="KW86" t="s">
        <v>302</v>
      </c>
      <c r="LD86" s="1">
        <v>37256</v>
      </c>
      <c r="LE86" s="1">
        <v>0.6</v>
      </c>
      <c r="LF86" t="s">
        <v>302</v>
      </c>
      <c r="LG86" t="s">
        <v>302</v>
      </c>
      <c r="LN86" s="1"/>
      <c r="LO86" s="1"/>
      <c r="LX86" s="1"/>
      <c r="LY86" s="1"/>
      <c r="MH86" s="1"/>
      <c r="MI86" s="1"/>
      <c r="MR86" s="1"/>
      <c r="MS86" s="1"/>
      <c r="MW86" s="1"/>
      <c r="NC86" s="1"/>
      <c r="NG86" s="1"/>
      <c r="NM86" s="1"/>
      <c r="NQ86" s="1"/>
      <c r="NW86" s="1"/>
      <c r="OA86" s="1"/>
      <c r="OB86" s="1"/>
      <c r="OK86" s="1"/>
      <c r="OL86" s="1"/>
      <c r="OU86" s="1"/>
      <c r="PE86" s="1"/>
      <c r="PO86" s="1"/>
      <c r="PY86" s="1"/>
      <c r="QI86" s="1"/>
    </row>
    <row r="87" spans="1:451" x14ac:dyDescent="0.25">
      <c r="A87" s="1">
        <v>37287</v>
      </c>
      <c r="B87">
        <v>5.7</v>
      </c>
      <c r="C87">
        <v>20020201</v>
      </c>
      <c r="D87">
        <v>5.6</v>
      </c>
      <c r="F87" s="1">
        <v>37287</v>
      </c>
      <c r="G87">
        <v>47.5</v>
      </c>
      <c r="H87">
        <v>20020201</v>
      </c>
      <c r="I87">
        <v>49.9</v>
      </c>
      <c r="K87" s="1">
        <v>37287</v>
      </c>
      <c r="L87">
        <v>97.81</v>
      </c>
      <c r="M87">
        <v>20020129</v>
      </c>
      <c r="N87">
        <v>97.3</v>
      </c>
      <c r="U87" s="1">
        <v>37287</v>
      </c>
      <c r="V87">
        <v>0</v>
      </c>
      <c r="W87">
        <v>20020221</v>
      </c>
      <c r="X87">
        <v>0.6</v>
      </c>
      <c r="Z87" s="1">
        <v>37287</v>
      </c>
      <c r="AA87">
        <v>47.5</v>
      </c>
      <c r="AB87">
        <v>20020201</v>
      </c>
      <c r="AC87">
        <v>49.9</v>
      </c>
      <c r="AE87" s="1">
        <v>37287</v>
      </c>
      <c r="AF87">
        <v>97.81</v>
      </c>
      <c r="AG87">
        <v>20020129</v>
      </c>
      <c r="AH87">
        <v>97.3</v>
      </c>
      <c r="AO87" s="1">
        <v>37287</v>
      </c>
      <c r="AP87">
        <v>0</v>
      </c>
      <c r="AQ87">
        <v>20020221</v>
      </c>
      <c r="AR87">
        <v>0.6</v>
      </c>
      <c r="AT87" s="1">
        <v>37287</v>
      </c>
      <c r="AU87">
        <v>0.56999999999999995</v>
      </c>
      <c r="AV87">
        <v>20020215</v>
      </c>
      <c r="AW87">
        <v>-0.1</v>
      </c>
      <c r="AY87" s="1"/>
      <c r="BD87" s="1">
        <v>37287</v>
      </c>
      <c r="BE87">
        <v>0.2</v>
      </c>
      <c r="BF87">
        <v>20020220</v>
      </c>
      <c r="BG87">
        <v>0.2</v>
      </c>
      <c r="BI87" s="1">
        <v>37287</v>
      </c>
      <c r="BJ87">
        <v>0</v>
      </c>
      <c r="BK87">
        <v>20020213</v>
      </c>
      <c r="BL87">
        <v>-0.2</v>
      </c>
      <c r="BN87" s="1">
        <v>37287</v>
      </c>
      <c r="BO87">
        <v>93</v>
      </c>
      <c r="BP87">
        <v>20020201</v>
      </c>
      <c r="BQ87">
        <v>93</v>
      </c>
      <c r="BS87" s="1">
        <v>39660</v>
      </c>
      <c r="BT87">
        <v>-5.23</v>
      </c>
      <c r="BU87">
        <v>20080715</v>
      </c>
      <c r="BV87">
        <v>-4.9000000000000004</v>
      </c>
      <c r="BX87" s="1">
        <v>38199</v>
      </c>
      <c r="BY87">
        <v>58.5</v>
      </c>
      <c r="BZ87" t="s">
        <v>302</v>
      </c>
      <c r="CA87" t="s">
        <v>302</v>
      </c>
      <c r="CC87" s="1"/>
      <c r="CM87" s="1">
        <v>40724</v>
      </c>
      <c r="CN87">
        <v>-19.8</v>
      </c>
      <c r="CO87">
        <v>20110627</v>
      </c>
      <c r="CP87">
        <v>-17.5</v>
      </c>
      <c r="CR87" s="1">
        <v>37287</v>
      </c>
      <c r="CS87">
        <v>43.9</v>
      </c>
      <c r="CT87">
        <v>20020201</v>
      </c>
      <c r="CU87">
        <v>43.9</v>
      </c>
      <c r="CW87" s="1">
        <v>37287</v>
      </c>
      <c r="CX87">
        <v>2</v>
      </c>
      <c r="CY87" t="s">
        <v>302</v>
      </c>
      <c r="CZ87" t="s">
        <v>302</v>
      </c>
      <c r="DB87" s="1">
        <v>37287</v>
      </c>
      <c r="DC87">
        <v>10.5</v>
      </c>
      <c r="DD87">
        <v>20020117</v>
      </c>
      <c r="DE87">
        <v>14.7</v>
      </c>
      <c r="DG87" s="1">
        <v>42460</v>
      </c>
      <c r="DH87">
        <v>2</v>
      </c>
      <c r="DI87">
        <v>20160628</v>
      </c>
      <c r="DJ87">
        <v>2</v>
      </c>
      <c r="DL87" s="1">
        <v>37287</v>
      </c>
      <c r="DM87">
        <v>44.9</v>
      </c>
      <c r="DN87">
        <v>20020131</v>
      </c>
      <c r="DO87">
        <v>45.1</v>
      </c>
      <c r="DQ87" s="1"/>
      <c r="EA87" s="1"/>
      <c r="EF87" s="1">
        <v>35288</v>
      </c>
      <c r="EG87">
        <v>44</v>
      </c>
      <c r="EH87" t="s">
        <v>302</v>
      </c>
      <c r="EI87" t="s">
        <v>302</v>
      </c>
      <c r="EK87" s="1">
        <v>37287</v>
      </c>
      <c r="EL87">
        <v>-0.31480000000000002</v>
      </c>
      <c r="EM87" t="s">
        <v>302</v>
      </c>
      <c r="EN87" t="s">
        <v>302</v>
      </c>
      <c r="EP87" s="1">
        <v>37287</v>
      </c>
      <c r="EQ87">
        <v>0.03</v>
      </c>
      <c r="ER87" t="s">
        <v>302</v>
      </c>
      <c r="ES87" t="s">
        <v>302</v>
      </c>
      <c r="EU87" s="1">
        <v>38595</v>
      </c>
      <c r="EV87">
        <v>36</v>
      </c>
      <c r="EW87" t="s">
        <v>302</v>
      </c>
      <c r="EX87" t="s">
        <v>302</v>
      </c>
      <c r="EZ87" s="1">
        <v>38656</v>
      </c>
      <c r="FA87">
        <v>54</v>
      </c>
      <c r="FB87" t="s">
        <v>302</v>
      </c>
      <c r="FC87" t="s">
        <v>302</v>
      </c>
      <c r="FE87" s="1">
        <v>41394</v>
      </c>
      <c r="FF87">
        <v>0.3</v>
      </c>
      <c r="FG87">
        <v>20130503</v>
      </c>
      <c r="FH87">
        <v>0.2</v>
      </c>
      <c r="FJ87" s="1">
        <v>41729</v>
      </c>
      <c r="FK87">
        <v>2.2000000000000002</v>
      </c>
      <c r="FL87">
        <v>20140404</v>
      </c>
      <c r="FM87">
        <v>2.1</v>
      </c>
      <c r="FO87" s="1"/>
      <c r="FT87" s="1">
        <v>39660</v>
      </c>
      <c r="FU87">
        <v>9</v>
      </c>
      <c r="FV87" t="s">
        <v>302</v>
      </c>
      <c r="FW87" t="s">
        <v>302</v>
      </c>
      <c r="FY87" s="1">
        <v>37287</v>
      </c>
      <c r="FZ87">
        <v>30.9</v>
      </c>
      <c r="GA87" t="s">
        <v>302</v>
      </c>
      <c r="GB87" t="s">
        <v>302</v>
      </c>
      <c r="GD87" s="1">
        <v>37287</v>
      </c>
      <c r="GE87">
        <v>1.9E-2</v>
      </c>
      <c r="GF87" t="s">
        <v>302</v>
      </c>
      <c r="GG87" t="s">
        <v>302</v>
      </c>
      <c r="GI87" s="1">
        <v>39478</v>
      </c>
      <c r="GJ87">
        <v>24.8</v>
      </c>
      <c r="GK87">
        <v>20080130</v>
      </c>
      <c r="GL87">
        <v>130</v>
      </c>
      <c r="GN87" s="1">
        <v>37287</v>
      </c>
      <c r="GO87">
        <v>43.9</v>
      </c>
      <c r="GP87">
        <v>20020201</v>
      </c>
      <c r="GQ87">
        <v>43.9</v>
      </c>
      <c r="GX87" s="1">
        <v>37287</v>
      </c>
      <c r="GY87">
        <v>-1.2</v>
      </c>
      <c r="GZ87">
        <v>20020306</v>
      </c>
      <c r="HA87">
        <v>1.6</v>
      </c>
      <c r="HC87" s="1">
        <v>37287</v>
      </c>
      <c r="HD87">
        <v>-7.8</v>
      </c>
      <c r="HE87" t="s">
        <v>302</v>
      </c>
      <c r="HF87" t="s">
        <v>302</v>
      </c>
      <c r="HH87" s="1">
        <v>37287</v>
      </c>
      <c r="HI87" s="1">
        <v>-1.6</v>
      </c>
      <c r="HJ87">
        <v>20020227</v>
      </c>
      <c r="HK87">
        <v>2</v>
      </c>
      <c r="HM87" s="1">
        <v>37287</v>
      </c>
      <c r="HN87">
        <v>-4.0999999999999996</v>
      </c>
      <c r="HO87">
        <v>20020227</v>
      </c>
      <c r="HP87">
        <v>1.3</v>
      </c>
      <c r="HR87" s="1">
        <v>37287</v>
      </c>
      <c r="HS87" s="1">
        <v>-0.3</v>
      </c>
      <c r="HT87">
        <v>20020311</v>
      </c>
      <c r="HU87">
        <v>-0.2</v>
      </c>
      <c r="HW87" s="1">
        <v>37287</v>
      </c>
      <c r="HX87">
        <v>16.260000000000002</v>
      </c>
      <c r="HY87" t="s">
        <v>302</v>
      </c>
      <c r="HZ87" t="s">
        <v>302</v>
      </c>
      <c r="IB87" s="1">
        <v>37287</v>
      </c>
      <c r="IC87" s="1">
        <v>12.83</v>
      </c>
      <c r="ID87">
        <v>20020204</v>
      </c>
      <c r="IE87">
        <v>12.4</v>
      </c>
      <c r="IG87" s="1">
        <v>37287</v>
      </c>
      <c r="IH87">
        <v>-0.9</v>
      </c>
      <c r="II87" t="s">
        <v>302</v>
      </c>
      <c r="IJ87" t="s">
        <v>302</v>
      </c>
      <c r="IL87" s="1">
        <v>37287</v>
      </c>
      <c r="IM87" s="1">
        <v>1698</v>
      </c>
      <c r="IN87">
        <v>20020219</v>
      </c>
      <c r="IO87">
        <v>1678</v>
      </c>
      <c r="IQ87" s="1">
        <v>37287</v>
      </c>
      <c r="IR87">
        <v>-0.1</v>
      </c>
      <c r="IS87">
        <v>20020314</v>
      </c>
      <c r="IT87">
        <v>0.2</v>
      </c>
      <c r="IV87" s="1">
        <v>38748</v>
      </c>
      <c r="IW87">
        <v>6.72</v>
      </c>
      <c r="IX87">
        <v>20060228</v>
      </c>
      <c r="IY87">
        <v>6.5600000000000005</v>
      </c>
      <c r="JA87" s="1">
        <v>37287</v>
      </c>
      <c r="JB87">
        <v>880</v>
      </c>
      <c r="JC87">
        <v>20020227</v>
      </c>
      <c r="JD87">
        <v>823</v>
      </c>
      <c r="JF87" s="1">
        <v>37287</v>
      </c>
      <c r="JG87">
        <v>1698</v>
      </c>
      <c r="JH87">
        <v>20020219</v>
      </c>
      <c r="JI87">
        <v>1678</v>
      </c>
      <c r="JP87" s="1">
        <v>35293</v>
      </c>
      <c r="JQ87">
        <v>-0.1</v>
      </c>
      <c r="JR87" t="s">
        <v>302</v>
      </c>
      <c r="JS87" t="s">
        <v>302</v>
      </c>
      <c r="JU87" s="1">
        <v>39507</v>
      </c>
      <c r="JV87">
        <v>1.97</v>
      </c>
      <c r="JW87">
        <v>20080408</v>
      </c>
      <c r="JX87">
        <v>-1.9</v>
      </c>
      <c r="JZ87" s="1">
        <v>39478</v>
      </c>
      <c r="KA87" s="1">
        <v>-10.69</v>
      </c>
      <c r="KB87">
        <v>20080325</v>
      </c>
      <c r="KC87">
        <v>-10.7</v>
      </c>
      <c r="KE87" s="1">
        <v>39113</v>
      </c>
      <c r="KF87">
        <v>202.31</v>
      </c>
      <c r="KG87">
        <v>20070327</v>
      </c>
      <c r="KH87">
        <v>202</v>
      </c>
      <c r="KJ87" s="1">
        <v>38776</v>
      </c>
      <c r="KK87" s="1">
        <v>1.79</v>
      </c>
      <c r="KL87" t="s">
        <v>302</v>
      </c>
      <c r="KM87" t="s">
        <v>302</v>
      </c>
      <c r="KO87" s="1">
        <v>37287</v>
      </c>
      <c r="KP87">
        <v>-0.434</v>
      </c>
      <c r="KQ87">
        <v>20020307</v>
      </c>
      <c r="KR87">
        <v>12.9</v>
      </c>
      <c r="KT87" s="1">
        <v>39844</v>
      </c>
      <c r="KU87" s="1">
        <v>37.799999999999997</v>
      </c>
      <c r="KV87" t="s">
        <v>302</v>
      </c>
      <c r="KW87" t="s">
        <v>302</v>
      </c>
      <c r="LD87" s="1">
        <v>37287</v>
      </c>
      <c r="LE87" s="1">
        <v>0.6</v>
      </c>
      <c r="LF87" t="s">
        <v>302</v>
      </c>
      <c r="LG87" t="s">
        <v>302</v>
      </c>
      <c r="LN87" s="1"/>
      <c r="LO87" s="1"/>
      <c r="LX87" s="1"/>
      <c r="LY87" s="1"/>
      <c r="MH87" s="1"/>
      <c r="MI87" s="1"/>
      <c r="MR87" s="1"/>
      <c r="MS87" s="1"/>
      <c r="MW87" s="1"/>
      <c r="NC87" s="1"/>
      <c r="NG87" s="1"/>
      <c r="NM87" s="1"/>
      <c r="NQ87" s="1"/>
      <c r="NW87" s="1"/>
      <c r="OA87" s="1"/>
      <c r="OB87" s="1"/>
      <c r="OK87" s="1"/>
      <c r="OL87" s="1"/>
      <c r="OU87" s="1"/>
      <c r="PE87" s="1"/>
      <c r="PO87" s="1"/>
      <c r="PY87" s="1"/>
      <c r="QI87" s="1"/>
    </row>
    <row r="88" spans="1:451" x14ac:dyDescent="0.25">
      <c r="A88" s="1">
        <v>37315</v>
      </c>
      <c r="B88">
        <v>5.7</v>
      </c>
      <c r="C88">
        <v>20020308</v>
      </c>
      <c r="D88">
        <v>5.5</v>
      </c>
      <c r="F88" s="1">
        <v>37315</v>
      </c>
      <c r="G88">
        <v>50.7</v>
      </c>
      <c r="H88">
        <v>20020301</v>
      </c>
      <c r="I88">
        <v>54.7</v>
      </c>
      <c r="K88" s="1">
        <v>37315</v>
      </c>
      <c r="L88">
        <v>94.98</v>
      </c>
      <c r="M88">
        <v>20020226</v>
      </c>
      <c r="N88">
        <v>94.1</v>
      </c>
      <c r="U88" s="1">
        <v>37315</v>
      </c>
      <c r="V88">
        <v>1</v>
      </c>
      <c r="W88">
        <v>20020321</v>
      </c>
      <c r="X88">
        <v>0</v>
      </c>
      <c r="Z88" s="1">
        <v>37315</v>
      </c>
      <c r="AA88">
        <v>50.7</v>
      </c>
      <c r="AB88">
        <v>20020301</v>
      </c>
      <c r="AC88">
        <v>54.7</v>
      </c>
      <c r="AE88" s="1">
        <v>37315</v>
      </c>
      <c r="AF88">
        <v>94.98</v>
      </c>
      <c r="AG88">
        <v>20020226</v>
      </c>
      <c r="AH88">
        <v>94.1</v>
      </c>
      <c r="AO88" s="1">
        <v>37315</v>
      </c>
      <c r="AP88">
        <v>1</v>
      </c>
      <c r="AQ88">
        <v>20020321</v>
      </c>
      <c r="AR88">
        <v>0</v>
      </c>
      <c r="AT88" s="1">
        <v>37315</v>
      </c>
      <c r="AU88">
        <v>0.02</v>
      </c>
      <c r="AV88">
        <v>20020315</v>
      </c>
      <c r="AW88">
        <v>0.4</v>
      </c>
      <c r="AY88" s="1"/>
      <c r="BD88" s="1">
        <v>37315</v>
      </c>
      <c r="BE88">
        <v>0.2</v>
      </c>
      <c r="BF88">
        <v>20020321</v>
      </c>
      <c r="BG88">
        <v>0.2</v>
      </c>
      <c r="BI88" s="1">
        <v>37315</v>
      </c>
      <c r="BJ88">
        <v>0.5</v>
      </c>
      <c r="BK88">
        <v>20020313</v>
      </c>
      <c r="BL88">
        <v>0.3</v>
      </c>
      <c r="BN88" s="1">
        <v>37315</v>
      </c>
      <c r="BO88">
        <v>90.7</v>
      </c>
      <c r="BP88">
        <v>20020301</v>
      </c>
      <c r="BQ88">
        <v>90.7</v>
      </c>
      <c r="BS88" s="1">
        <v>39691</v>
      </c>
      <c r="BT88">
        <v>-0.8</v>
      </c>
      <c r="BU88">
        <v>20080815</v>
      </c>
      <c r="BV88">
        <v>2.8</v>
      </c>
      <c r="BX88" s="1">
        <v>38230</v>
      </c>
      <c r="BY88">
        <v>57.3</v>
      </c>
      <c r="BZ88" t="s">
        <v>302</v>
      </c>
      <c r="CA88" t="s">
        <v>302</v>
      </c>
      <c r="CC88" s="1"/>
      <c r="CM88" s="1">
        <v>40755</v>
      </c>
      <c r="CN88">
        <v>-3.1</v>
      </c>
      <c r="CO88">
        <v>20110725</v>
      </c>
      <c r="CP88">
        <v>-2</v>
      </c>
      <c r="CR88" s="1">
        <v>37315</v>
      </c>
      <c r="CS88">
        <v>41.5</v>
      </c>
      <c r="CT88">
        <v>20020301</v>
      </c>
      <c r="CU88">
        <v>41.5</v>
      </c>
      <c r="CW88" s="1">
        <v>37315</v>
      </c>
      <c r="CX88">
        <v>6</v>
      </c>
      <c r="CY88" t="s">
        <v>302</v>
      </c>
      <c r="CZ88" t="s">
        <v>302</v>
      </c>
      <c r="DB88" s="1">
        <v>37315</v>
      </c>
      <c r="DC88">
        <v>11</v>
      </c>
      <c r="DD88">
        <v>20020221</v>
      </c>
      <c r="DE88">
        <v>16</v>
      </c>
      <c r="DG88" s="1">
        <v>42551</v>
      </c>
      <c r="DH88" t="s">
        <v>302</v>
      </c>
      <c r="DI88">
        <v>20160929</v>
      </c>
      <c r="DJ88" t="s">
        <v>302</v>
      </c>
      <c r="DL88" s="1">
        <v>37315</v>
      </c>
      <c r="DM88">
        <v>50.5</v>
      </c>
      <c r="DN88">
        <v>20020228</v>
      </c>
      <c r="DO88">
        <v>53.1</v>
      </c>
      <c r="DQ88" s="1"/>
      <c r="EA88" s="1"/>
      <c r="EF88" s="1">
        <v>35295</v>
      </c>
      <c r="EG88">
        <v>44</v>
      </c>
      <c r="EH88" t="s">
        <v>302</v>
      </c>
      <c r="EI88" t="s">
        <v>302</v>
      </c>
      <c r="EK88" s="1">
        <v>37315</v>
      </c>
      <c r="EL88">
        <v>-0.2974</v>
      </c>
      <c r="EM88" t="s">
        <v>302</v>
      </c>
      <c r="EN88" t="s">
        <v>302</v>
      </c>
      <c r="EP88" s="1">
        <v>37315</v>
      </c>
      <c r="EQ88">
        <v>0.19</v>
      </c>
      <c r="ER88" t="s">
        <v>302</v>
      </c>
      <c r="ES88" t="s">
        <v>302</v>
      </c>
      <c r="EU88" s="1">
        <v>38625</v>
      </c>
      <c r="EV88">
        <v>24.5</v>
      </c>
      <c r="EW88" t="s">
        <v>302</v>
      </c>
      <c r="EX88" t="s">
        <v>302</v>
      </c>
      <c r="EZ88" s="1">
        <v>38686</v>
      </c>
      <c r="FA88">
        <v>64</v>
      </c>
      <c r="FB88" t="s">
        <v>302</v>
      </c>
      <c r="FC88" t="s">
        <v>302</v>
      </c>
      <c r="FE88" s="1">
        <v>41425</v>
      </c>
      <c r="FF88">
        <v>0.1</v>
      </c>
      <c r="FG88">
        <v>20130607</v>
      </c>
      <c r="FH88">
        <v>0</v>
      </c>
      <c r="FJ88" s="1">
        <v>41759</v>
      </c>
      <c r="FK88">
        <v>2</v>
      </c>
      <c r="FL88">
        <v>20140502</v>
      </c>
      <c r="FM88">
        <v>1.9</v>
      </c>
      <c r="FO88" s="1"/>
      <c r="FT88" s="1">
        <v>39691</v>
      </c>
      <c r="FU88">
        <v>6</v>
      </c>
      <c r="FV88" t="s">
        <v>302</v>
      </c>
      <c r="FW88" t="s">
        <v>302</v>
      </c>
      <c r="FY88" s="1">
        <v>37315</v>
      </c>
      <c r="FZ88">
        <v>67.5</v>
      </c>
      <c r="GA88" t="s">
        <v>302</v>
      </c>
      <c r="GB88" t="s">
        <v>302</v>
      </c>
      <c r="GD88" s="1">
        <v>37315</v>
      </c>
      <c r="GE88">
        <v>0.46200000000000002</v>
      </c>
      <c r="GF88" t="s">
        <v>302</v>
      </c>
      <c r="GG88" t="s">
        <v>302</v>
      </c>
      <c r="GI88" s="1">
        <v>39507</v>
      </c>
      <c r="GJ88">
        <v>-32.200000000000003</v>
      </c>
      <c r="GK88">
        <v>20080305</v>
      </c>
      <c r="GL88">
        <v>-23</v>
      </c>
      <c r="GN88" s="1">
        <v>37315</v>
      </c>
      <c r="GO88">
        <v>41.5</v>
      </c>
      <c r="GP88">
        <v>20020301</v>
      </c>
      <c r="GQ88">
        <v>41.5</v>
      </c>
      <c r="GX88" s="1">
        <v>37315</v>
      </c>
      <c r="GY88">
        <v>2.7</v>
      </c>
      <c r="GZ88">
        <v>20020402</v>
      </c>
      <c r="HA88">
        <v>-0.1</v>
      </c>
      <c r="HC88" s="1">
        <v>37315</v>
      </c>
      <c r="HD88">
        <v>6.1</v>
      </c>
      <c r="HE88" t="s">
        <v>302</v>
      </c>
      <c r="HF88" t="s">
        <v>302</v>
      </c>
      <c r="HH88" s="1">
        <v>37315</v>
      </c>
      <c r="HI88" s="1">
        <v>5.3</v>
      </c>
      <c r="HJ88">
        <v>20020326</v>
      </c>
      <c r="HK88">
        <v>1.8</v>
      </c>
      <c r="HM88" s="1">
        <v>37315</v>
      </c>
      <c r="HN88">
        <v>1.9</v>
      </c>
      <c r="HO88">
        <v>20020326</v>
      </c>
      <c r="HP88">
        <v>-1.3</v>
      </c>
      <c r="HR88" s="1">
        <v>37315</v>
      </c>
      <c r="HS88" s="1">
        <v>-0.8</v>
      </c>
      <c r="HT88">
        <v>20020408</v>
      </c>
      <c r="HU88">
        <v>-0.7</v>
      </c>
      <c r="HW88" s="1">
        <v>37315</v>
      </c>
      <c r="HX88">
        <v>17.04</v>
      </c>
      <c r="HY88" t="s">
        <v>302</v>
      </c>
      <c r="HZ88" t="s">
        <v>302</v>
      </c>
      <c r="IB88" s="1">
        <v>37315</v>
      </c>
      <c r="IC88" s="1">
        <v>13.63</v>
      </c>
      <c r="ID88">
        <v>20020301</v>
      </c>
      <c r="IE88">
        <v>13.4</v>
      </c>
      <c r="IG88" s="1">
        <v>37315</v>
      </c>
      <c r="IH88">
        <v>7.3</v>
      </c>
      <c r="II88" t="s">
        <v>302</v>
      </c>
      <c r="IJ88" t="s">
        <v>302</v>
      </c>
      <c r="IL88" s="1">
        <v>37315</v>
      </c>
      <c r="IM88" s="1">
        <v>1829</v>
      </c>
      <c r="IN88">
        <v>20020320</v>
      </c>
      <c r="IO88">
        <v>1769</v>
      </c>
      <c r="IQ88" s="1">
        <v>37315</v>
      </c>
      <c r="IR88">
        <v>-0.5</v>
      </c>
      <c r="IS88">
        <v>20020415</v>
      </c>
      <c r="IT88">
        <v>-0.1</v>
      </c>
      <c r="IV88" s="1">
        <v>38776</v>
      </c>
      <c r="IW88">
        <v>6.84</v>
      </c>
      <c r="IX88">
        <v>20060323</v>
      </c>
      <c r="IY88">
        <v>6.91</v>
      </c>
      <c r="JA88" s="1">
        <v>37315</v>
      </c>
      <c r="JB88">
        <v>948</v>
      </c>
      <c r="JC88">
        <v>20020327</v>
      </c>
      <c r="JD88">
        <v>875</v>
      </c>
      <c r="JF88" s="1">
        <v>37315</v>
      </c>
      <c r="JG88">
        <v>1829</v>
      </c>
      <c r="JH88">
        <v>20020320</v>
      </c>
      <c r="JI88">
        <v>1769</v>
      </c>
      <c r="JP88" s="1">
        <v>35300</v>
      </c>
      <c r="JQ88">
        <v>-3.4</v>
      </c>
      <c r="JR88" t="s">
        <v>302</v>
      </c>
      <c r="JS88" t="s">
        <v>302</v>
      </c>
      <c r="JU88" s="1">
        <v>39538</v>
      </c>
      <c r="JV88">
        <v>-5.6899999999999995</v>
      </c>
      <c r="JW88">
        <v>20080507</v>
      </c>
      <c r="JX88">
        <v>-1</v>
      </c>
      <c r="JZ88" s="1">
        <v>39507</v>
      </c>
      <c r="KA88" s="1">
        <v>-12.71</v>
      </c>
      <c r="KB88">
        <v>20080429</v>
      </c>
      <c r="KC88">
        <v>-12.7</v>
      </c>
      <c r="KE88" s="1">
        <v>39141</v>
      </c>
      <c r="KF88">
        <v>201.57</v>
      </c>
      <c r="KG88">
        <v>20070424</v>
      </c>
      <c r="KH88">
        <v>201.2</v>
      </c>
      <c r="KJ88" s="1">
        <v>38807</v>
      </c>
      <c r="KK88" s="1">
        <v>-0.15</v>
      </c>
      <c r="KL88" t="s">
        <v>302</v>
      </c>
      <c r="KM88" t="s">
        <v>302</v>
      </c>
      <c r="KO88" s="1">
        <v>37315</v>
      </c>
      <c r="KP88">
        <v>14.487</v>
      </c>
      <c r="KQ88">
        <v>20020405</v>
      </c>
      <c r="KR88">
        <v>7</v>
      </c>
      <c r="KT88" s="1">
        <v>39872</v>
      </c>
      <c r="KU88" s="1">
        <v>35.4</v>
      </c>
      <c r="KV88" t="s">
        <v>302</v>
      </c>
      <c r="KW88" t="s">
        <v>302</v>
      </c>
      <c r="LD88" s="1">
        <v>37315</v>
      </c>
      <c r="LE88" s="1">
        <v>0.6</v>
      </c>
      <c r="LF88" t="s">
        <v>302</v>
      </c>
      <c r="LG88" t="s">
        <v>302</v>
      </c>
      <c r="LN88" s="1"/>
      <c r="LO88" s="1"/>
      <c r="LX88" s="1"/>
      <c r="LY88" s="1"/>
      <c r="MH88" s="1"/>
      <c r="MI88" s="1"/>
      <c r="MR88" s="1"/>
      <c r="MS88" s="1"/>
      <c r="MW88" s="1"/>
      <c r="NC88" s="1"/>
      <c r="NG88" s="1"/>
      <c r="NM88" s="1"/>
      <c r="NQ88" s="1"/>
      <c r="NW88" s="1"/>
      <c r="OA88" s="1"/>
      <c r="OB88" s="1"/>
      <c r="OK88" s="1"/>
      <c r="OL88" s="1"/>
      <c r="OU88" s="1"/>
      <c r="PE88" s="1"/>
      <c r="PO88" s="1"/>
      <c r="PY88" s="1"/>
      <c r="QI88" s="1"/>
    </row>
    <row r="89" spans="1:451" x14ac:dyDescent="0.25">
      <c r="A89" s="1">
        <v>37346</v>
      </c>
      <c r="B89">
        <v>5.7</v>
      </c>
      <c r="C89">
        <v>20020405</v>
      </c>
      <c r="D89">
        <v>5.7</v>
      </c>
      <c r="F89" s="1">
        <v>37346</v>
      </c>
      <c r="G89">
        <v>52.4</v>
      </c>
      <c r="H89">
        <v>20020401</v>
      </c>
      <c r="I89">
        <v>55.6</v>
      </c>
      <c r="K89" s="1">
        <v>37346</v>
      </c>
      <c r="L89">
        <v>110.7</v>
      </c>
      <c r="M89">
        <v>20020326</v>
      </c>
      <c r="N89">
        <v>110.2</v>
      </c>
      <c r="U89" s="1">
        <v>37346</v>
      </c>
      <c r="V89">
        <v>0.3</v>
      </c>
      <c r="W89">
        <v>20020418</v>
      </c>
      <c r="X89">
        <v>0.1</v>
      </c>
      <c r="Z89" s="1">
        <v>37346</v>
      </c>
      <c r="AA89">
        <v>52.4</v>
      </c>
      <c r="AB89">
        <v>20020401</v>
      </c>
      <c r="AC89">
        <v>55.6</v>
      </c>
      <c r="AE89" s="1">
        <v>37346</v>
      </c>
      <c r="AF89">
        <v>110.7</v>
      </c>
      <c r="AG89">
        <v>20020326</v>
      </c>
      <c r="AH89">
        <v>110.2</v>
      </c>
      <c r="AO89" s="1">
        <v>37346</v>
      </c>
      <c r="AP89">
        <v>0.3</v>
      </c>
      <c r="AQ89">
        <v>20020418</v>
      </c>
      <c r="AR89">
        <v>0.1</v>
      </c>
      <c r="AT89" s="1">
        <v>37346</v>
      </c>
      <c r="AU89">
        <v>0.79</v>
      </c>
      <c r="AV89">
        <v>20020416</v>
      </c>
      <c r="AW89">
        <v>0.7</v>
      </c>
      <c r="AY89" s="1"/>
      <c r="BD89" s="1">
        <v>37346</v>
      </c>
      <c r="BE89">
        <v>0.3</v>
      </c>
      <c r="BF89">
        <v>20020416</v>
      </c>
      <c r="BG89">
        <v>0.3</v>
      </c>
      <c r="BI89" s="1">
        <v>37346</v>
      </c>
      <c r="BJ89">
        <v>-0.3</v>
      </c>
      <c r="BK89">
        <v>20020412</v>
      </c>
      <c r="BL89">
        <v>0.2</v>
      </c>
      <c r="BN89" s="1">
        <v>37346</v>
      </c>
      <c r="BO89">
        <v>95.7</v>
      </c>
      <c r="BP89">
        <v>20020328</v>
      </c>
      <c r="BQ89">
        <v>95.7</v>
      </c>
      <c r="BS89" s="1">
        <v>39721</v>
      </c>
      <c r="BT89">
        <v>-8.08</v>
      </c>
      <c r="BU89">
        <v>20080915</v>
      </c>
      <c r="BV89">
        <v>-7.4</v>
      </c>
      <c r="BX89" s="1">
        <v>38260</v>
      </c>
      <c r="BY89">
        <v>57.9</v>
      </c>
      <c r="BZ89" t="s">
        <v>302</v>
      </c>
      <c r="CA89" t="s">
        <v>302</v>
      </c>
      <c r="CC89" s="1"/>
      <c r="CM89" s="1">
        <v>40786</v>
      </c>
      <c r="CN89">
        <v>-11.9</v>
      </c>
      <c r="CO89">
        <v>20110829</v>
      </c>
      <c r="CP89">
        <v>-11.4</v>
      </c>
      <c r="CR89" s="1">
        <v>37346</v>
      </c>
      <c r="CS89">
        <v>51.9</v>
      </c>
      <c r="CT89">
        <v>20020401</v>
      </c>
      <c r="CU89">
        <v>51.9</v>
      </c>
      <c r="CW89" s="1">
        <v>37346</v>
      </c>
      <c r="CX89">
        <v>9</v>
      </c>
      <c r="CY89" t="s">
        <v>302</v>
      </c>
      <c r="CZ89" t="s">
        <v>302</v>
      </c>
      <c r="DB89" s="1">
        <v>37346</v>
      </c>
      <c r="DC89">
        <v>12.3</v>
      </c>
      <c r="DD89">
        <v>20020321</v>
      </c>
      <c r="DE89">
        <v>11.4</v>
      </c>
      <c r="DG89" s="1"/>
      <c r="DL89" s="1">
        <v>37346</v>
      </c>
      <c r="DM89">
        <v>55.9</v>
      </c>
      <c r="DN89">
        <v>20020328</v>
      </c>
      <c r="DO89">
        <v>55.7</v>
      </c>
      <c r="DQ89" s="1"/>
      <c r="EA89" s="1"/>
      <c r="EF89" s="1">
        <v>35302</v>
      </c>
      <c r="EG89">
        <v>44</v>
      </c>
      <c r="EH89" t="s">
        <v>302</v>
      </c>
      <c r="EI89" t="s">
        <v>302</v>
      </c>
      <c r="EK89" s="1">
        <v>37346</v>
      </c>
      <c r="EL89">
        <v>-0.15970000000000001</v>
      </c>
      <c r="EM89" t="s">
        <v>302</v>
      </c>
      <c r="EN89" t="s">
        <v>302</v>
      </c>
      <c r="EP89" s="1">
        <v>37346</v>
      </c>
      <c r="EQ89">
        <v>0.13</v>
      </c>
      <c r="ER89" t="s">
        <v>302</v>
      </c>
      <c r="ES89" t="s">
        <v>302</v>
      </c>
      <c r="EU89" s="1">
        <v>38656</v>
      </c>
      <c r="EV89">
        <v>25</v>
      </c>
      <c r="EW89" t="s">
        <v>302</v>
      </c>
      <c r="EX89" t="s">
        <v>302</v>
      </c>
      <c r="EZ89" s="1">
        <v>38717</v>
      </c>
      <c r="FA89">
        <v>66</v>
      </c>
      <c r="FB89" t="s">
        <v>302</v>
      </c>
      <c r="FC89" t="s">
        <v>302</v>
      </c>
      <c r="FE89" s="1">
        <v>41455</v>
      </c>
      <c r="FF89">
        <v>0.4</v>
      </c>
      <c r="FG89">
        <v>20130705</v>
      </c>
      <c r="FH89">
        <v>0.4</v>
      </c>
      <c r="FJ89" s="1">
        <v>41790</v>
      </c>
      <c r="FK89">
        <v>2.1</v>
      </c>
      <c r="FL89">
        <v>20140606</v>
      </c>
      <c r="FM89">
        <v>2.1</v>
      </c>
      <c r="FO89" s="1"/>
      <c r="FT89" s="1">
        <v>39721</v>
      </c>
      <c r="FU89">
        <v>-8</v>
      </c>
      <c r="FV89" t="s">
        <v>302</v>
      </c>
      <c r="FW89" t="s">
        <v>302</v>
      </c>
      <c r="FY89" s="1">
        <v>37346</v>
      </c>
      <c r="FZ89">
        <v>52</v>
      </c>
      <c r="GA89" t="s">
        <v>302</v>
      </c>
      <c r="GB89" t="s">
        <v>302</v>
      </c>
      <c r="GD89" s="1">
        <v>37346</v>
      </c>
      <c r="GE89">
        <v>0.19500000000000001</v>
      </c>
      <c r="GF89" t="s">
        <v>302</v>
      </c>
      <c r="GG89" t="s">
        <v>302</v>
      </c>
      <c r="GI89" s="1">
        <v>39538</v>
      </c>
      <c r="GJ89">
        <v>-87</v>
      </c>
      <c r="GK89">
        <v>20080402</v>
      </c>
      <c r="GL89">
        <v>8</v>
      </c>
      <c r="GN89" s="1">
        <v>37346</v>
      </c>
      <c r="GO89">
        <v>51.9</v>
      </c>
      <c r="GP89">
        <v>20020401</v>
      </c>
      <c r="GQ89">
        <v>51.9</v>
      </c>
      <c r="GX89" s="1">
        <v>37346</v>
      </c>
      <c r="GY89">
        <v>-0.2</v>
      </c>
      <c r="GZ89">
        <v>20020502</v>
      </c>
      <c r="HA89">
        <v>0.4</v>
      </c>
      <c r="HC89" s="1">
        <v>37346</v>
      </c>
      <c r="HD89">
        <v>-4.8</v>
      </c>
      <c r="HE89" t="s">
        <v>302</v>
      </c>
      <c r="HF89" t="s">
        <v>302</v>
      </c>
      <c r="HH89" s="1">
        <v>37346</v>
      </c>
      <c r="HI89" s="1">
        <v>-1.5</v>
      </c>
      <c r="HJ89">
        <v>20020424</v>
      </c>
      <c r="HK89">
        <v>-0.5</v>
      </c>
      <c r="HM89" s="1">
        <v>37346</v>
      </c>
      <c r="HN89">
        <v>-0.6</v>
      </c>
      <c r="HO89">
        <v>20020424</v>
      </c>
      <c r="HP89">
        <v>-0.1</v>
      </c>
      <c r="HR89" s="1">
        <v>37346</v>
      </c>
      <c r="HS89" s="1">
        <v>0</v>
      </c>
      <c r="HT89">
        <v>20020507</v>
      </c>
      <c r="HU89">
        <v>0</v>
      </c>
      <c r="HW89" s="1">
        <v>37346</v>
      </c>
      <c r="HX89">
        <v>16.809999999999999</v>
      </c>
      <c r="HY89" t="s">
        <v>302</v>
      </c>
      <c r="HZ89" t="s">
        <v>302</v>
      </c>
      <c r="IB89" s="1">
        <v>37346</v>
      </c>
      <c r="IC89" s="1">
        <v>13.49</v>
      </c>
      <c r="ID89">
        <v>20020402</v>
      </c>
      <c r="IE89">
        <v>13.2</v>
      </c>
      <c r="IG89" s="1">
        <v>37346</v>
      </c>
      <c r="IH89">
        <v>-5.4</v>
      </c>
      <c r="II89" t="s">
        <v>302</v>
      </c>
      <c r="IJ89" t="s">
        <v>302</v>
      </c>
      <c r="IL89" s="1">
        <v>37346</v>
      </c>
      <c r="IM89" s="1">
        <v>1642</v>
      </c>
      <c r="IN89">
        <v>20020416</v>
      </c>
      <c r="IO89">
        <v>1646</v>
      </c>
      <c r="IQ89" s="1">
        <v>37346</v>
      </c>
      <c r="IR89">
        <v>-0.4</v>
      </c>
      <c r="IS89">
        <v>20020515</v>
      </c>
      <c r="IT89">
        <v>-0.3</v>
      </c>
      <c r="IV89" s="1">
        <v>38807</v>
      </c>
      <c r="IW89">
        <v>6.83</v>
      </c>
      <c r="IX89">
        <v>20060425</v>
      </c>
      <c r="IY89">
        <v>6.92</v>
      </c>
      <c r="JA89" s="1">
        <v>37346</v>
      </c>
      <c r="JB89">
        <v>923</v>
      </c>
      <c r="JC89">
        <v>20020424</v>
      </c>
      <c r="JD89">
        <v>878</v>
      </c>
      <c r="JF89" s="1">
        <v>37346</v>
      </c>
      <c r="JG89">
        <v>1642</v>
      </c>
      <c r="JH89">
        <v>20020416</v>
      </c>
      <c r="JI89">
        <v>1646</v>
      </c>
      <c r="JP89" s="1">
        <v>35307</v>
      </c>
      <c r="JQ89">
        <v>11.1</v>
      </c>
      <c r="JR89" t="s">
        <v>302</v>
      </c>
      <c r="JS89" t="s">
        <v>302</v>
      </c>
      <c r="JU89" s="1">
        <v>39568</v>
      </c>
      <c r="JV89">
        <v>6.76</v>
      </c>
      <c r="JW89">
        <v>20080609</v>
      </c>
      <c r="JX89">
        <v>6.3</v>
      </c>
      <c r="JZ89" s="1">
        <v>39538</v>
      </c>
      <c r="KA89" s="1">
        <v>-14.33</v>
      </c>
      <c r="KB89">
        <v>20080527</v>
      </c>
      <c r="KC89">
        <v>-14.4</v>
      </c>
      <c r="KE89" s="1">
        <v>39172</v>
      </c>
      <c r="KF89">
        <v>201.01</v>
      </c>
      <c r="KG89">
        <v>20070529</v>
      </c>
      <c r="KH89">
        <v>200.9</v>
      </c>
      <c r="KJ89" s="1">
        <v>38837</v>
      </c>
      <c r="KK89" s="1">
        <v>-1.9</v>
      </c>
      <c r="KL89" t="s">
        <v>302</v>
      </c>
      <c r="KM89" t="s">
        <v>302</v>
      </c>
      <c r="KO89" s="1">
        <v>37346</v>
      </c>
      <c r="KP89">
        <v>12.785</v>
      </c>
      <c r="KQ89">
        <v>20020507</v>
      </c>
      <c r="KR89">
        <v>4.5999999999999996</v>
      </c>
      <c r="KT89" s="1">
        <v>39903</v>
      </c>
      <c r="KU89" s="1">
        <v>35.200000000000003</v>
      </c>
      <c r="KV89" t="s">
        <v>302</v>
      </c>
      <c r="KW89" t="s">
        <v>302</v>
      </c>
      <c r="LD89" s="1">
        <v>37346</v>
      </c>
      <c r="LE89" s="1">
        <v>0.6</v>
      </c>
      <c r="LF89" t="s">
        <v>302</v>
      </c>
      <c r="LG89" t="s">
        <v>302</v>
      </c>
      <c r="LN89" s="1"/>
      <c r="LO89" s="1"/>
      <c r="LX89" s="1"/>
      <c r="LY89" s="1"/>
      <c r="MH89" s="1"/>
      <c r="MI89" s="1"/>
      <c r="MR89" s="1"/>
      <c r="MS89" s="1"/>
      <c r="MW89" s="1"/>
      <c r="NC89" s="1"/>
      <c r="NG89" s="1"/>
      <c r="NM89" s="1"/>
      <c r="NQ89" s="1"/>
      <c r="NW89" s="1"/>
      <c r="OA89" s="1"/>
      <c r="OB89" s="1"/>
      <c r="OK89" s="1"/>
      <c r="OL89" s="1"/>
      <c r="OU89" s="1"/>
      <c r="PE89" s="1"/>
      <c r="PO89" s="1"/>
      <c r="PY89" s="1"/>
      <c r="QI89" s="1"/>
    </row>
    <row r="90" spans="1:451" x14ac:dyDescent="0.25">
      <c r="A90" s="1">
        <v>37376</v>
      </c>
      <c r="B90">
        <v>5.9</v>
      </c>
      <c r="C90">
        <v>20020503</v>
      </c>
      <c r="D90">
        <v>6</v>
      </c>
      <c r="F90" s="1">
        <v>37376</v>
      </c>
      <c r="G90">
        <v>52.4</v>
      </c>
      <c r="H90">
        <v>20020501</v>
      </c>
      <c r="I90">
        <v>53.9</v>
      </c>
      <c r="K90" s="1">
        <v>37376</v>
      </c>
      <c r="L90">
        <v>108.5</v>
      </c>
      <c r="M90">
        <v>20020430</v>
      </c>
      <c r="N90">
        <v>108.8</v>
      </c>
      <c r="U90" s="1">
        <v>37376</v>
      </c>
      <c r="V90">
        <v>0.8</v>
      </c>
      <c r="W90">
        <v>20020520</v>
      </c>
      <c r="X90">
        <v>-0.4</v>
      </c>
      <c r="Z90" s="1">
        <v>37376</v>
      </c>
      <c r="AA90">
        <v>52.4</v>
      </c>
      <c r="AB90">
        <v>20020501</v>
      </c>
      <c r="AC90">
        <v>53.9</v>
      </c>
      <c r="AE90" s="1">
        <v>37376</v>
      </c>
      <c r="AF90">
        <v>108.5</v>
      </c>
      <c r="AG90">
        <v>20020430</v>
      </c>
      <c r="AH90">
        <v>108.8</v>
      </c>
      <c r="AO90" s="1">
        <v>37376</v>
      </c>
      <c r="AP90">
        <v>0.8</v>
      </c>
      <c r="AQ90">
        <v>20020520</v>
      </c>
      <c r="AR90">
        <v>-0.4</v>
      </c>
      <c r="AT90" s="1">
        <v>37376</v>
      </c>
      <c r="AU90">
        <v>0.42</v>
      </c>
      <c r="AV90">
        <v>20020515</v>
      </c>
      <c r="AW90">
        <v>0.4</v>
      </c>
      <c r="AY90" s="1"/>
      <c r="BD90" s="1">
        <v>37376</v>
      </c>
      <c r="BE90">
        <v>0.4</v>
      </c>
      <c r="BF90">
        <v>20020515</v>
      </c>
      <c r="BG90">
        <v>0.5</v>
      </c>
      <c r="BI90" s="1">
        <v>37376</v>
      </c>
      <c r="BJ90">
        <v>1.6</v>
      </c>
      <c r="BK90">
        <v>20020514</v>
      </c>
      <c r="BL90">
        <v>1.2</v>
      </c>
      <c r="BN90" s="1">
        <v>37376</v>
      </c>
      <c r="BO90">
        <v>93</v>
      </c>
      <c r="BP90">
        <v>20020426</v>
      </c>
      <c r="BQ90">
        <v>93</v>
      </c>
      <c r="BS90" s="1">
        <v>39752</v>
      </c>
      <c r="BT90">
        <v>-25.85</v>
      </c>
      <c r="BU90">
        <v>20081015</v>
      </c>
      <c r="BV90">
        <v>-24.6</v>
      </c>
      <c r="BX90" s="1">
        <v>38291</v>
      </c>
      <c r="BY90">
        <v>58.8</v>
      </c>
      <c r="BZ90" t="s">
        <v>302</v>
      </c>
      <c r="CA90" t="s">
        <v>302</v>
      </c>
      <c r="CC90" s="1"/>
      <c r="CM90" s="1">
        <v>40816</v>
      </c>
      <c r="CN90">
        <v>-15.8</v>
      </c>
      <c r="CO90">
        <v>20110926</v>
      </c>
      <c r="CP90">
        <v>-14.4</v>
      </c>
      <c r="CR90" s="1">
        <v>37376</v>
      </c>
      <c r="CS90">
        <v>60.3</v>
      </c>
      <c r="CT90">
        <v>20020501</v>
      </c>
      <c r="CU90">
        <v>60.3</v>
      </c>
      <c r="CW90" s="1">
        <v>37376</v>
      </c>
      <c r="CX90">
        <v>12</v>
      </c>
      <c r="CY90" t="s">
        <v>302</v>
      </c>
      <c r="CZ90" t="s">
        <v>302</v>
      </c>
      <c r="DB90" s="1">
        <v>37376</v>
      </c>
      <c r="DC90">
        <v>12.6</v>
      </c>
      <c r="DD90">
        <v>20020418</v>
      </c>
      <c r="DE90">
        <v>12.3</v>
      </c>
      <c r="DG90" s="1"/>
      <c r="DL90" s="1">
        <v>37376</v>
      </c>
      <c r="DM90">
        <v>55.2</v>
      </c>
      <c r="DN90">
        <v>20020430</v>
      </c>
      <c r="DO90">
        <v>54.7</v>
      </c>
      <c r="DQ90" s="1"/>
      <c r="EA90" s="1"/>
      <c r="EF90" s="1">
        <v>35309</v>
      </c>
      <c r="EG90">
        <v>45</v>
      </c>
      <c r="EH90" t="s">
        <v>302</v>
      </c>
      <c r="EI90" t="s">
        <v>302</v>
      </c>
      <c r="EK90" s="1">
        <v>37376</v>
      </c>
      <c r="EL90">
        <v>-6.7999999999999996E-3</v>
      </c>
      <c r="EM90" t="s">
        <v>302</v>
      </c>
      <c r="EN90" t="s">
        <v>302</v>
      </c>
      <c r="EP90" s="1">
        <v>37376</v>
      </c>
      <c r="EQ90">
        <v>0.3</v>
      </c>
      <c r="ER90" t="s">
        <v>302</v>
      </c>
      <c r="ES90" t="s">
        <v>302</v>
      </c>
      <c r="EU90" s="1">
        <v>38686</v>
      </c>
      <c r="EV90">
        <v>32</v>
      </c>
      <c r="EW90" t="s">
        <v>302</v>
      </c>
      <c r="EX90" t="s">
        <v>302</v>
      </c>
      <c r="EZ90" s="1">
        <v>38748</v>
      </c>
      <c r="FA90">
        <v>56</v>
      </c>
      <c r="FB90" t="s">
        <v>302</v>
      </c>
      <c r="FC90" t="s">
        <v>302</v>
      </c>
      <c r="FE90" s="1">
        <v>41486</v>
      </c>
      <c r="FF90">
        <v>0</v>
      </c>
      <c r="FG90">
        <v>20130802</v>
      </c>
      <c r="FH90">
        <v>-0.1</v>
      </c>
      <c r="FJ90" s="1">
        <v>41820</v>
      </c>
      <c r="FK90">
        <v>2</v>
      </c>
      <c r="FL90">
        <v>20140703</v>
      </c>
      <c r="FM90">
        <v>2</v>
      </c>
      <c r="FO90" s="1"/>
      <c r="FT90" s="1">
        <v>39752</v>
      </c>
      <c r="FU90">
        <v>-12</v>
      </c>
      <c r="FV90" t="s">
        <v>302</v>
      </c>
      <c r="FW90" t="s">
        <v>302</v>
      </c>
      <c r="FY90" s="1">
        <v>37376</v>
      </c>
      <c r="FZ90">
        <v>57.5</v>
      </c>
      <c r="GA90" t="s">
        <v>302</v>
      </c>
      <c r="GB90" t="s">
        <v>302</v>
      </c>
      <c r="GD90" s="1">
        <v>37376</v>
      </c>
      <c r="GE90">
        <v>0.48099999999999998</v>
      </c>
      <c r="GF90" t="s">
        <v>302</v>
      </c>
      <c r="GG90" t="s">
        <v>302</v>
      </c>
      <c r="GI90" s="1">
        <v>39568</v>
      </c>
      <c r="GJ90">
        <v>-200.4</v>
      </c>
      <c r="GK90">
        <v>20080430</v>
      </c>
      <c r="GL90">
        <v>10</v>
      </c>
      <c r="GN90" s="1">
        <v>37376</v>
      </c>
      <c r="GO90">
        <v>60.3</v>
      </c>
      <c r="GP90">
        <v>20020501</v>
      </c>
      <c r="GQ90">
        <v>60.3</v>
      </c>
      <c r="GX90" s="1">
        <v>37376</v>
      </c>
      <c r="GY90">
        <v>0.8</v>
      </c>
      <c r="GZ90">
        <v>20020531</v>
      </c>
      <c r="HA90">
        <v>1.2</v>
      </c>
      <c r="HC90" s="1">
        <v>37376</v>
      </c>
      <c r="HD90">
        <v>3.6</v>
      </c>
      <c r="HE90" t="s">
        <v>302</v>
      </c>
      <c r="HF90" t="s">
        <v>302</v>
      </c>
      <c r="HH90" s="1">
        <v>37376</v>
      </c>
      <c r="HI90" s="1">
        <v>1.5</v>
      </c>
      <c r="HJ90">
        <v>20020523</v>
      </c>
      <c r="HK90">
        <v>1.1000000000000001</v>
      </c>
      <c r="HM90" s="1">
        <v>37376</v>
      </c>
      <c r="HN90">
        <v>3</v>
      </c>
      <c r="HO90">
        <v>20020523</v>
      </c>
      <c r="HP90">
        <v>2.9</v>
      </c>
      <c r="HR90" s="1">
        <v>37376</v>
      </c>
      <c r="HS90" s="1">
        <v>-0.4</v>
      </c>
      <c r="HT90">
        <v>20020607</v>
      </c>
      <c r="HU90">
        <v>-0.7</v>
      </c>
      <c r="HW90" s="1">
        <v>37376</v>
      </c>
      <c r="HX90">
        <v>17.39</v>
      </c>
      <c r="HY90" t="s">
        <v>302</v>
      </c>
      <c r="HZ90" t="s">
        <v>302</v>
      </c>
      <c r="IB90" s="1">
        <v>37376</v>
      </c>
      <c r="IC90" s="1">
        <v>14.08</v>
      </c>
      <c r="ID90">
        <v>20020501</v>
      </c>
      <c r="IE90">
        <v>14</v>
      </c>
      <c r="IG90" s="1">
        <v>37376</v>
      </c>
      <c r="IH90">
        <v>-1.3</v>
      </c>
      <c r="II90" t="s">
        <v>302</v>
      </c>
      <c r="IJ90" t="s">
        <v>302</v>
      </c>
      <c r="IL90" s="1">
        <v>37376</v>
      </c>
      <c r="IM90" s="1">
        <v>1592</v>
      </c>
      <c r="IN90">
        <v>20020516</v>
      </c>
      <c r="IO90">
        <v>1555</v>
      </c>
      <c r="IQ90" s="1">
        <v>37376</v>
      </c>
      <c r="IR90">
        <v>-0.1</v>
      </c>
      <c r="IS90">
        <v>20020614</v>
      </c>
      <c r="IT90">
        <v>-0.2</v>
      </c>
      <c r="IV90" s="1">
        <v>38837</v>
      </c>
      <c r="IW90">
        <v>6.7</v>
      </c>
      <c r="IX90">
        <v>20060525</v>
      </c>
      <c r="IY90">
        <v>6.76</v>
      </c>
      <c r="JA90" s="1">
        <v>37376</v>
      </c>
      <c r="JB90">
        <v>936</v>
      </c>
      <c r="JC90">
        <v>20020524</v>
      </c>
      <c r="JD90">
        <v>915</v>
      </c>
      <c r="JF90" s="1">
        <v>37376</v>
      </c>
      <c r="JG90">
        <v>1592</v>
      </c>
      <c r="JH90">
        <v>20020516</v>
      </c>
      <c r="JI90">
        <v>1555</v>
      </c>
      <c r="JP90" s="1">
        <v>35314</v>
      </c>
      <c r="JQ90">
        <v>-5.9</v>
      </c>
      <c r="JR90" t="s">
        <v>302</v>
      </c>
      <c r="JS90" t="s">
        <v>302</v>
      </c>
      <c r="JU90" s="1">
        <v>39599</v>
      </c>
      <c r="JV90">
        <v>-3.73</v>
      </c>
      <c r="JW90">
        <v>20080708</v>
      </c>
      <c r="JX90">
        <v>-4.7</v>
      </c>
      <c r="JZ90" s="1">
        <v>39568</v>
      </c>
      <c r="KA90" s="1">
        <v>-15.24</v>
      </c>
      <c r="KB90">
        <v>20080624</v>
      </c>
      <c r="KC90">
        <v>-15.3</v>
      </c>
      <c r="KE90" s="1">
        <v>39202</v>
      </c>
      <c r="KF90">
        <v>200.54</v>
      </c>
      <c r="KG90">
        <v>20070626</v>
      </c>
      <c r="KH90">
        <v>200.45</v>
      </c>
      <c r="KJ90" s="1">
        <v>38868</v>
      </c>
      <c r="KK90" s="1">
        <v>-1.79</v>
      </c>
      <c r="KL90">
        <v>20060627</v>
      </c>
      <c r="KM90">
        <v>-1.2</v>
      </c>
      <c r="KO90" s="1">
        <v>37376</v>
      </c>
      <c r="KP90">
        <v>9.2680000000000007</v>
      </c>
      <c r="KQ90">
        <v>20020607</v>
      </c>
      <c r="KR90">
        <v>8.9</v>
      </c>
      <c r="KT90" s="1">
        <v>39933</v>
      </c>
      <c r="KU90" s="1">
        <v>39.4</v>
      </c>
      <c r="KV90" t="s">
        <v>302</v>
      </c>
      <c r="KW90" t="s">
        <v>302</v>
      </c>
      <c r="LD90" s="1">
        <v>37376</v>
      </c>
      <c r="LE90" s="1">
        <v>0.6</v>
      </c>
      <c r="LF90" t="s">
        <v>302</v>
      </c>
      <c r="LG90" t="s">
        <v>302</v>
      </c>
      <c r="LN90" s="1"/>
      <c r="LO90" s="1"/>
      <c r="LX90" s="1"/>
      <c r="LY90" s="1"/>
      <c r="MH90" s="1"/>
      <c r="MI90" s="1"/>
      <c r="MR90" s="1"/>
      <c r="MS90" s="1"/>
      <c r="MW90" s="1"/>
      <c r="NC90" s="1"/>
      <c r="NG90" s="1"/>
      <c r="NM90" s="1"/>
      <c r="NQ90" s="1"/>
      <c r="NW90" s="1"/>
      <c r="OA90" s="1"/>
      <c r="OB90" s="1"/>
      <c r="OK90" s="1"/>
      <c r="OL90" s="1"/>
      <c r="OU90" s="1"/>
      <c r="PE90" s="1"/>
      <c r="PO90" s="1"/>
      <c r="PY90" s="1"/>
      <c r="QI90" s="1"/>
    </row>
    <row r="91" spans="1:451" x14ac:dyDescent="0.25">
      <c r="A91" s="1">
        <v>37407</v>
      </c>
      <c r="B91">
        <v>5.8</v>
      </c>
      <c r="C91">
        <v>20020607</v>
      </c>
      <c r="D91">
        <v>5.8</v>
      </c>
      <c r="F91" s="1">
        <v>37407</v>
      </c>
      <c r="G91">
        <v>53.1</v>
      </c>
      <c r="H91">
        <v>20020603</v>
      </c>
      <c r="I91">
        <v>55.7</v>
      </c>
      <c r="K91" s="1">
        <v>37407</v>
      </c>
      <c r="L91">
        <v>110.29</v>
      </c>
      <c r="M91">
        <v>20020528</v>
      </c>
      <c r="N91">
        <v>109.8</v>
      </c>
      <c r="U91" s="1">
        <v>37407</v>
      </c>
      <c r="V91">
        <v>1</v>
      </c>
      <c r="W91">
        <v>20020620</v>
      </c>
      <c r="X91">
        <v>0.4</v>
      </c>
      <c r="Z91" s="1">
        <v>37407</v>
      </c>
      <c r="AA91">
        <v>53.1</v>
      </c>
      <c r="AB91">
        <v>20020603</v>
      </c>
      <c r="AC91">
        <v>55.7</v>
      </c>
      <c r="AE91" s="1">
        <v>37407</v>
      </c>
      <c r="AF91">
        <v>110.29</v>
      </c>
      <c r="AG91">
        <v>20020528</v>
      </c>
      <c r="AH91">
        <v>109.8</v>
      </c>
      <c r="AO91" s="1">
        <v>37407</v>
      </c>
      <c r="AP91">
        <v>1</v>
      </c>
      <c r="AQ91">
        <v>20020620</v>
      </c>
      <c r="AR91">
        <v>0.4</v>
      </c>
      <c r="AT91" s="1">
        <v>37407</v>
      </c>
      <c r="AU91">
        <v>0.41</v>
      </c>
      <c r="AV91">
        <v>20020614</v>
      </c>
      <c r="AW91">
        <v>0.2</v>
      </c>
      <c r="AY91" s="1"/>
      <c r="BD91" s="1">
        <v>37407</v>
      </c>
      <c r="BE91">
        <v>0.1</v>
      </c>
      <c r="BF91">
        <v>20020618</v>
      </c>
      <c r="BG91">
        <v>0</v>
      </c>
      <c r="BI91" s="1">
        <v>37407</v>
      </c>
      <c r="BJ91">
        <v>-1.3</v>
      </c>
      <c r="BK91">
        <v>20020613</v>
      </c>
      <c r="BL91">
        <v>-0.9</v>
      </c>
      <c r="BN91" s="1">
        <v>37407</v>
      </c>
      <c r="BO91">
        <v>96.9</v>
      </c>
      <c r="BP91">
        <v>20020531</v>
      </c>
      <c r="BQ91">
        <v>96.9</v>
      </c>
      <c r="BS91" s="1">
        <v>39782</v>
      </c>
      <c r="BT91">
        <v>-22.65</v>
      </c>
      <c r="BU91">
        <v>20081117</v>
      </c>
      <c r="BV91">
        <v>-25.43</v>
      </c>
      <c r="BX91" s="1">
        <v>38321</v>
      </c>
      <c r="BY91">
        <v>58.4</v>
      </c>
      <c r="BZ91" t="s">
        <v>302</v>
      </c>
      <c r="CA91" t="s">
        <v>302</v>
      </c>
      <c r="CC91" s="1"/>
      <c r="CM91" s="1">
        <v>40847</v>
      </c>
      <c r="CN91">
        <v>1.4</v>
      </c>
      <c r="CO91">
        <v>20111031</v>
      </c>
      <c r="CP91">
        <v>2.2999999999999998</v>
      </c>
      <c r="CR91" s="1">
        <v>37407</v>
      </c>
      <c r="CS91">
        <v>63</v>
      </c>
      <c r="CT91">
        <v>20020603</v>
      </c>
      <c r="CU91">
        <v>63</v>
      </c>
      <c r="CW91" s="1">
        <v>37407</v>
      </c>
      <c r="CX91">
        <v>4</v>
      </c>
      <c r="CY91" t="s">
        <v>302</v>
      </c>
      <c r="CZ91" t="s">
        <v>302</v>
      </c>
      <c r="DB91" s="1">
        <v>37407</v>
      </c>
      <c r="DC91">
        <v>10.1</v>
      </c>
      <c r="DD91">
        <v>20020516</v>
      </c>
      <c r="DE91">
        <v>9.1</v>
      </c>
      <c r="DG91" s="1"/>
      <c r="DL91" s="1">
        <v>37407</v>
      </c>
      <c r="DM91">
        <v>57.6</v>
      </c>
      <c r="DN91">
        <v>20020531</v>
      </c>
      <c r="DO91">
        <v>60.8</v>
      </c>
      <c r="DQ91" s="1"/>
      <c r="EA91" s="1"/>
      <c r="EF91" s="1">
        <v>35316</v>
      </c>
      <c r="EG91">
        <v>44</v>
      </c>
      <c r="EH91" t="s">
        <v>302</v>
      </c>
      <c r="EI91" t="s">
        <v>302</v>
      </c>
      <c r="EK91" s="1">
        <v>37407</v>
      </c>
      <c r="EL91">
        <v>2.63E-2</v>
      </c>
      <c r="EM91" t="s">
        <v>302</v>
      </c>
      <c r="EN91" t="s">
        <v>302</v>
      </c>
      <c r="EP91" s="1">
        <v>37407</v>
      </c>
      <c r="EQ91">
        <v>0.13</v>
      </c>
      <c r="ER91" t="s">
        <v>302</v>
      </c>
      <c r="ES91" t="s">
        <v>302</v>
      </c>
      <c r="EU91" s="1">
        <v>38717</v>
      </c>
      <c r="EV91">
        <v>34.5</v>
      </c>
      <c r="EW91" t="s">
        <v>302</v>
      </c>
      <c r="EX91" t="s">
        <v>302</v>
      </c>
      <c r="EZ91" s="1">
        <v>38776</v>
      </c>
      <c r="FA91">
        <v>61</v>
      </c>
      <c r="FB91" t="s">
        <v>302</v>
      </c>
      <c r="FC91" t="s">
        <v>302</v>
      </c>
      <c r="FE91" s="1">
        <v>41517</v>
      </c>
      <c r="FF91">
        <v>0.2</v>
      </c>
      <c r="FG91">
        <v>20130906</v>
      </c>
      <c r="FH91">
        <v>0.2</v>
      </c>
      <c r="FJ91" s="1">
        <v>41851</v>
      </c>
      <c r="FK91">
        <v>2.1</v>
      </c>
      <c r="FL91">
        <v>20140801</v>
      </c>
      <c r="FM91">
        <v>2</v>
      </c>
      <c r="FO91" s="1"/>
      <c r="FT91" s="1">
        <v>39782</v>
      </c>
      <c r="FU91">
        <v>-23</v>
      </c>
      <c r="FV91" t="s">
        <v>302</v>
      </c>
      <c r="FW91" t="s">
        <v>302</v>
      </c>
      <c r="FY91" s="1">
        <v>37407</v>
      </c>
      <c r="FZ91">
        <v>56.9</v>
      </c>
      <c r="GA91" t="s">
        <v>302</v>
      </c>
      <c r="GB91" t="s">
        <v>302</v>
      </c>
      <c r="GD91" s="1">
        <v>37407</v>
      </c>
      <c r="GE91">
        <v>-0.13500000000000001</v>
      </c>
      <c r="GF91" t="s">
        <v>302</v>
      </c>
      <c r="GG91" t="s">
        <v>302</v>
      </c>
      <c r="GI91" s="1">
        <v>39599</v>
      </c>
      <c r="GJ91">
        <v>-207.1</v>
      </c>
      <c r="GK91">
        <v>20080604</v>
      </c>
      <c r="GL91">
        <v>40</v>
      </c>
      <c r="GN91" s="1">
        <v>37407</v>
      </c>
      <c r="GO91">
        <v>63</v>
      </c>
      <c r="GP91">
        <v>20020603</v>
      </c>
      <c r="GQ91">
        <v>63</v>
      </c>
      <c r="GX91" s="1">
        <v>37407</v>
      </c>
      <c r="GY91">
        <v>1.1000000000000001</v>
      </c>
      <c r="GZ91">
        <v>20020703</v>
      </c>
      <c r="HA91">
        <v>0.7</v>
      </c>
      <c r="HC91" s="1">
        <v>37407</v>
      </c>
      <c r="HD91">
        <v>3.7</v>
      </c>
      <c r="HE91" t="s">
        <v>302</v>
      </c>
      <c r="HF91" t="s">
        <v>302</v>
      </c>
      <c r="HH91" s="1">
        <v>37407</v>
      </c>
      <c r="HI91" s="1">
        <v>0.9</v>
      </c>
      <c r="HJ91">
        <v>20020626</v>
      </c>
      <c r="HK91">
        <v>0.6</v>
      </c>
      <c r="HM91" s="1">
        <v>37407</v>
      </c>
      <c r="HN91">
        <v>1.8</v>
      </c>
      <c r="HO91">
        <v>20020626</v>
      </c>
      <c r="HP91">
        <v>0.6</v>
      </c>
      <c r="HR91" s="1">
        <v>37407</v>
      </c>
      <c r="HS91" s="1">
        <v>0.1</v>
      </c>
      <c r="HT91">
        <v>20020710</v>
      </c>
      <c r="HU91">
        <v>0.1</v>
      </c>
      <c r="HW91" s="1">
        <v>37407</v>
      </c>
      <c r="HX91">
        <v>15.87</v>
      </c>
      <c r="HY91" t="s">
        <v>302</v>
      </c>
      <c r="HZ91" t="s">
        <v>302</v>
      </c>
      <c r="IB91" s="1">
        <v>37407</v>
      </c>
      <c r="IC91" s="1">
        <v>12.76</v>
      </c>
      <c r="ID91">
        <v>20020604</v>
      </c>
      <c r="IE91">
        <v>12.6</v>
      </c>
      <c r="IG91" s="1">
        <v>37407</v>
      </c>
      <c r="IH91">
        <v>2.8</v>
      </c>
      <c r="II91" t="s">
        <v>302</v>
      </c>
      <c r="IJ91" t="s">
        <v>302</v>
      </c>
      <c r="IL91" s="1">
        <v>37407</v>
      </c>
      <c r="IM91" s="1">
        <v>1764</v>
      </c>
      <c r="IN91">
        <v>20020618</v>
      </c>
      <c r="IO91">
        <v>1733</v>
      </c>
      <c r="IQ91" s="1">
        <v>37407</v>
      </c>
      <c r="IR91">
        <v>0.3</v>
      </c>
      <c r="IS91">
        <v>20020715</v>
      </c>
      <c r="IT91">
        <v>0.2</v>
      </c>
      <c r="IV91" s="1">
        <v>38868</v>
      </c>
      <c r="IW91">
        <v>6.58</v>
      </c>
      <c r="IX91">
        <v>20060627</v>
      </c>
      <c r="IY91">
        <v>6.67</v>
      </c>
      <c r="JA91" s="1">
        <v>37407</v>
      </c>
      <c r="JB91">
        <v>978</v>
      </c>
      <c r="JC91">
        <v>20020626</v>
      </c>
      <c r="JD91">
        <v>1028</v>
      </c>
      <c r="JF91" s="1">
        <v>37407</v>
      </c>
      <c r="JG91">
        <v>1764</v>
      </c>
      <c r="JH91">
        <v>20020618</v>
      </c>
      <c r="JI91">
        <v>1733</v>
      </c>
      <c r="JP91" s="1">
        <v>35321</v>
      </c>
      <c r="JQ91">
        <v>-2.2000000000000002</v>
      </c>
      <c r="JR91" t="s">
        <v>302</v>
      </c>
      <c r="JS91" t="s">
        <v>302</v>
      </c>
      <c r="JU91" s="1">
        <v>39629</v>
      </c>
      <c r="JV91">
        <v>4.1100000000000003</v>
      </c>
      <c r="JW91">
        <v>20080807</v>
      </c>
      <c r="JX91">
        <v>5.3</v>
      </c>
      <c r="JZ91" s="1">
        <v>39599</v>
      </c>
      <c r="KA91" s="1">
        <v>-15.75</v>
      </c>
      <c r="KB91">
        <v>20080729</v>
      </c>
      <c r="KC91">
        <v>-15.78</v>
      </c>
      <c r="KE91" s="1">
        <v>39233</v>
      </c>
      <c r="KF91">
        <v>200.12</v>
      </c>
      <c r="KG91">
        <v>20070731</v>
      </c>
      <c r="KH91">
        <v>200.04</v>
      </c>
      <c r="KJ91" s="1">
        <v>38898</v>
      </c>
      <c r="KK91" s="1">
        <v>-1.52</v>
      </c>
      <c r="KL91">
        <v>20060725</v>
      </c>
      <c r="KM91">
        <v>-1.3</v>
      </c>
      <c r="KO91" s="1">
        <v>37407</v>
      </c>
      <c r="KP91">
        <v>10.656000000000001</v>
      </c>
      <c r="KQ91">
        <v>20020708</v>
      </c>
      <c r="KR91">
        <v>9.5</v>
      </c>
      <c r="KT91" s="1">
        <v>39964</v>
      </c>
      <c r="KU91" s="1">
        <v>40.799999999999997</v>
      </c>
      <c r="KV91" t="s">
        <v>302</v>
      </c>
      <c r="KW91" t="s">
        <v>302</v>
      </c>
      <c r="LD91" s="1">
        <v>37407</v>
      </c>
      <c r="LE91" s="1">
        <v>0.7</v>
      </c>
      <c r="LF91" t="s">
        <v>302</v>
      </c>
      <c r="LG91" t="s">
        <v>302</v>
      </c>
      <c r="LN91" s="1"/>
      <c r="LO91" s="1"/>
      <c r="LX91" s="1"/>
      <c r="LY91" s="1"/>
      <c r="MH91" s="1"/>
      <c r="MI91" s="1"/>
      <c r="MR91" s="1"/>
      <c r="MS91" s="1"/>
      <c r="MW91" s="1"/>
      <c r="NC91" s="1"/>
      <c r="NG91" s="1"/>
      <c r="NM91" s="1"/>
      <c r="NQ91" s="1"/>
      <c r="NW91" s="1"/>
      <c r="OA91" s="1"/>
      <c r="OB91" s="1"/>
      <c r="OK91" s="1"/>
      <c r="OL91" s="1"/>
      <c r="OU91" s="1"/>
      <c r="PE91" s="1"/>
      <c r="PO91" s="1"/>
      <c r="PY91" s="1"/>
      <c r="QI91" s="1"/>
    </row>
    <row r="92" spans="1:451" x14ac:dyDescent="0.25">
      <c r="A92" s="1">
        <v>37437</v>
      </c>
      <c r="B92">
        <v>5.8</v>
      </c>
      <c r="C92">
        <v>20020705</v>
      </c>
      <c r="D92">
        <v>5.9</v>
      </c>
      <c r="F92" s="1">
        <v>37437</v>
      </c>
      <c r="G92">
        <v>53.6</v>
      </c>
      <c r="H92">
        <v>20020701</v>
      </c>
      <c r="I92">
        <v>56.2</v>
      </c>
      <c r="K92" s="1">
        <v>37437</v>
      </c>
      <c r="L92">
        <v>106.27</v>
      </c>
      <c r="M92">
        <v>20020625</v>
      </c>
      <c r="N92">
        <v>106.4</v>
      </c>
      <c r="U92" s="1">
        <v>37437</v>
      </c>
      <c r="V92">
        <v>0.2</v>
      </c>
      <c r="W92">
        <v>20020718</v>
      </c>
      <c r="X92">
        <v>0</v>
      </c>
      <c r="Z92" s="1">
        <v>37437</v>
      </c>
      <c r="AA92">
        <v>53.6</v>
      </c>
      <c r="AB92">
        <v>20020701</v>
      </c>
      <c r="AC92">
        <v>56.2</v>
      </c>
      <c r="AE92" s="1">
        <v>37437</v>
      </c>
      <c r="AF92">
        <v>106.27</v>
      </c>
      <c r="AG92">
        <v>20020625</v>
      </c>
      <c r="AH92">
        <v>106.4</v>
      </c>
      <c r="AO92" s="1">
        <v>37437</v>
      </c>
      <c r="AP92">
        <v>0.2</v>
      </c>
      <c r="AQ92">
        <v>20020718</v>
      </c>
      <c r="AR92">
        <v>0</v>
      </c>
      <c r="AT92" s="1">
        <v>37437</v>
      </c>
      <c r="AU92">
        <v>0.95</v>
      </c>
      <c r="AV92">
        <v>20020716</v>
      </c>
      <c r="AW92">
        <v>0.8</v>
      </c>
      <c r="AY92" s="1"/>
      <c r="BD92" s="1">
        <v>37437</v>
      </c>
      <c r="BE92">
        <v>0.1</v>
      </c>
      <c r="BF92">
        <v>20020719</v>
      </c>
      <c r="BG92">
        <v>0.1</v>
      </c>
      <c r="BI92" s="1">
        <v>37437</v>
      </c>
      <c r="BJ92">
        <v>0.8</v>
      </c>
      <c r="BK92">
        <v>20020712</v>
      </c>
      <c r="BL92">
        <v>1.1000000000000001</v>
      </c>
      <c r="BN92" s="1">
        <v>37437</v>
      </c>
      <c r="BO92">
        <v>92.4</v>
      </c>
      <c r="BP92">
        <v>20020628</v>
      </c>
      <c r="BQ92">
        <v>92.4</v>
      </c>
      <c r="BS92" s="1">
        <v>39813</v>
      </c>
      <c r="BT92">
        <v>-25.41</v>
      </c>
      <c r="BU92">
        <v>20081215</v>
      </c>
      <c r="BV92">
        <v>-25.76</v>
      </c>
      <c r="BX92" s="1">
        <v>38352</v>
      </c>
      <c r="BY92">
        <v>59.6</v>
      </c>
      <c r="BZ92" t="s">
        <v>302</v>
      </c>
      <c r="CA92" t="s">
        <v>302</v>
      </c>
      <c r="CC92" s="1"/>
      <c r="CM92" s="1">
        <v>40877</v>
      </c>
      <c r="CN92">
        <v>2.8</v>
      </c>
      <c r="CO92">
        <v>20111128</v>
      </c>
      <c r="CP92">
        <v>3.2</v>
      </c>
      <c r="CR92" s="1">
        <v>37437</v>
      </c>
      <c r="CS92">
        <v>65.5</v>
      </c>
      <c r="CT92">
        <v>20020701</v>
      </c>
      <c r="CU92">
        <v>65.5</v>
      </c>
      <c r="CW92" s="1">
        <v>37437</v>
      </c>
      <c r="CX92">
        <v>1</v>
      </c>
      <c r="CY92" t="s">
        <v>302</v>
      </c>
      <c r="CZ92" t="s">
        <v>302</v>
      </c>
      <c r="DB92" s="1">
        <v>37437</v>
      </c>
      <c r="DC92">
        <v>20.399999999999999</v>
      </c>
      <c r="DD92">
        <v>20020620</v>
      </c>
      <c r="DE92">
        <v>22.2</v>
      </c>
      <c r="DG92" s="1"/>
      <c r="DL92" s="1">
        <v>37437</v>
      </c>
      <c r="DM92">
        <v>57</v>
      </c>
      <c r="DN92">
        <v>20020628</v>
      </c>
      <c r="DO92">
        <v>58.2</v>
      </c>
      <c r="DQ92" s="1"/>
      <c r="EA92" s="1"/>
      <c r="EF92" s="1">
        <v>35323</v>
      </c>
      <c r="EG92">
        <v>45</v>
      </c>
      <c r="EH92" t="s">
        <v>302</v>
      </c>
      <c r="EI92" t="s">
        <v>302</v>
      </c>
      <c r="EK92" s="1">
        <v>37437</v>
      </c>
      <c r="EL92">
        <v>0.38919999999999999</v>
      </c>
      <c r="EM92" t="s">
        <v>302</v>
      </c>
      <c r="EN92" t="s">
        <v>302</v>
      </c>
      <c r="EP92" s="1">
        <v>37437</v>
      </c>
      <c r="EQ92">
        <v>0.16</v>
      </c>
      <c r="ER92" t="s">
        <v>302</v>
      </c>
      <c r="ES92" t="s">
        <v>302</v>
      </c>
      <c r="EU92" s="1">
        <v>38748</v>
      </c>
      <c r="EV92">
        <v>39</v>
      </c>
      <c r="EW92" t="s">
        <v>302</v>
      </c>
      <c r="EX92" t="s">
        <v>302</v>
      </c>
      <c r="EZ92" s="1">
        <v>38807</v>
      </c>
      <c r="FA92">
        <v>67</v>
      </c>
      <c r="FB92" t="s">
        <v>302</v>
      </c>
      <c r="FC92" t="s">
        <v>302</v>
      </c>
      <c r="FE92" s="1">
        <v>41547</v>
      </c>
      <c r="FF92">
        <v>0.2</v>
      </c>
      <c r="FG92">
        <v>20131022</v>
      </c>
      <c r="FH92">
        <v>0.1</v>
      </c>
      <c r="FJ92" s="1">
        <v>41882</v>
      </c>
      <c r="FK92">
        <v>2.2000000000000002</v>
      </c>
      <c r="FL92">
        <v>20140905</v>
      </c>
      <c r="FM92">
        <v>2.1</v>
      </c>
      <c r="FO92" s="1"/>
      <c r="FT92" s="1">
        <v>39813</v>
      </c>
      <c r="FU92">
        <v>-19</v>
      </c>
      <c r="FV92" t="s">
        <v>302</v>
      </c>
      <c r="FW92" t="s">
        <v>302</v>
      </c>
      <c r="FY92" s="1">
        <v>37437</v>
      </c>
      <c r="FZ92">
        <v>41</v>
      </c>
      <c r="GA92" t="s">
        <v>302</v>
      </c>
      <c r="GB92" t="s">
        <v>302</v>
      </c>
      <c r="GD92" s="1">
        <v>37437</v>
      </c>
      <c r="GE92">
        <v>0.192</v>
      </c>
      <c r="GF92" t="s">
        <v>302</v>
      </c>
      <c r="GG92" t="s">
        <v>302</v>
      </c>
      <c r="GI92" s="1">
        <v>39629</v>
      </c>
      <c r="GJ92">
        <v>-268.10000000000002</v>
      </c>
      <c r="GK92">
        <v>20080702</v>
      </c>
      <c r="GL92">
        <v>-79</v>
      </c>
      <c r="GN92" s="1">
        <v>37437</v>
      </c>
      <c r="GO92">
        <v>65.5</v>
      </c>
      <c r="GP92">
        <v>20020701</v>
      </c>
      <c r="GQ92">
        <v>65.5</v>
      </c>
      <c r="GX92" s="1">
        <v>37437</v>
      </c>
      <c r="GY92">
        <v>-1.9</v>
      </c>
      <c r="GZ92">
        <v>20020802</v>
      </c>
      <c r="HA92">
        <v>-2.4</v>
      </c>
      <c r="HC92" s="1">
        <v>37437</v>
      </c>
      <c r="HD92">
        <v>-4.5999999999999996</v>
      </c>
      <c r="HE92" t="s">
        <v>302</v>
      </c>
      <c r="HF92" t="s">
        <v>302</v>
      </c>
      <c r="HH92" s="1">
        <v>37437</v>
      </c>
      <c r="HI92" s="1">
        <v>-4</v>
      </c>
      <c r="HJ92">
        <v>20020725</v>
      </c>
      <c r="HK92">
        <v>-3.8</v>
      </c>
      <c r="HM92" s="1">
        <v>37437</v>
      </c>
      <c r="HN92">
        <v>-2.6</v>
      </c>
      <c r="HO92">
        <v>20020725</v>
      </c>
      <c r="HP92">
        <v>-3.1</v>
      </c>
      <c r="HR92" s="1">
        <v>37437</v>
      </c>
      <c r="HS92" s="1">
        <v>0.3</v>
      </c>
      <c r="HT92">
        <v>20020807</v>
      </c>
      <c r="HU92">
        <v>0.3</v>
      </c>
      <c r="HW92" s="1">
        <v>37437</v>
      </c>
      <c r="HX92">
        <v>16.64</v>
      </c>
      <c r="HY92" t="s">
        <v>302</v>
      </c>
      <c r="HZ92" t="s">
        <v>302</v>
      </c>
      <c r="IB92" s="1">
        <v>37437</v>
      </c>
      <c r="IC92" s="1">
        <v>13.14</v>
      </c>
      <c r="ID92">
        <v>20020703</v>
      </c>
      <c r="IE92">
        <v>13.2</v>
      </c>
      <c r="IG92" s="1">
        <v>37437</v>
      </c>
      <c r="IH92">
        <v>2.4</v>
      </c>
      <c r="II92" t="s">
        <v>302</v>
      </c>
      <c r="IJ92" t="s">
        <v>302</v>
      </c>
      <c r="IL92" s="1">
        <v>37437</v>
      </c>
      <c r="IM92" s="1">
        <v>1717</v>
      </c>
      <c r="IN92">
        <v>20020717</v>
      </c>
      <c r="IO92">
        <v>1672</v>
      </c>
      <c r="IQ92" s="1">
        <v>37437</v>
      </c>
      <c r="IR92">
        <v>0.2</v>
      </c>
      <c r="IS92">
        <v>20020814</v>
      </c>
      <c r="IT92">
        <v>0.2</v>
      </c>
      <c r="IV92" s="1">
        <v>38898</v>
      </c>
      <c r="IW92">
        <v>6.48</v>
      </c>
      <c r="IX92">
        <v>20060725</v>
      </c>
      <c r="IY92">
        <v>6.62</v>
      </c>
      <c r="JA92" s="1">
        <v>37437</v>
      </c>
      <c r="JB92">
        <v>957</v>
      </c>
      <c r="JC92">
        <v>20020725</v>
      </c>
      <c r="JD92">
        <v>1001</v>
      </c>
      <c r="JF92" s="1">
        <v>37437</v>
      </c>
      <c r="JG92">
        <v>1717</v>
      </c>
      <c r="JH92">
        <v>20020717</v>
      </c>
      <c r="JI92">
        <v>1672</v>
      </c>
      <c r="JP92" s="1">
        <v>35328</v>
      </c>
      <c r="JQ92">
        <v>6.6</v>
      </c>
      <c r="JR92" t="s">
        <v>302</v>
      </c>
      <c r="JS92" t="s">
        <v>302</v>
      </c>
      <c r="JU92" s="1">
        <v>39660</v>
      </c>
      <c r="JV92">
        <v>-1.35</v>
      </c>
      <c r="JW92">
        <v>20080909</v>
      </c>
      <c r="JX92">
        <v>-3.2</v>
      </c>
      <c r="JZ92" s="1">
        <v>39629</v>
      </c>
      <c r="KA92" s="1">
        <v>-15.87</v>
      </c>
      <c r="KB92">
        <v>20080826</v>
      </c>
      <c r="KC92">
        <v>-15.92</v>
      </c>
      <c r="KE92" s="1">
        <v>39263</v>
      </c>
      <c r="KF92">
        <v>199.44</v>
      </c>
      <c r="KG92">
        <v>20070828</v>
      </c>
      <c r="KH92">
        <v>199.18</v>
      </c>
      <c r="KJ92" s="1">
        <v>38929</v>
      </c>
      <c r="KK92" s="1">
        <v>-2.4699999999999998</v>
      </c>
      <c r="KL92">
        <v>20060823</v>
      </c>
      <c r="KM92">
        <v>-4.0999999999999996</v>
      </c>
      <c r="KO92" s="1">
        <v>37437</v>
      </c>
      <c r="KP92">
        <v>12.567</v>
      </c>
      <c r="KQ92">
        <v>20020807</v>
      </c>
      <c r="KR92">
        <v>8.4</v>
      </c>
      <c r="KT92" s="1">
        <v>39994</v>
      </c>
      <c r="KU92" s="1">
        <v>39.1</v>
      </c>
      <c r="KV92" t="s">
        <v>302</v>
      </c>
      <c r="KW92" t="s">
        <v>302</v>
      </c>
      <c r="LD92" s="1">
        <v>37437</v>
      </c>
      <c r="LE92" s="1">
        <v>0.6</v>
      </c>
      <c r="LF92" t="s">
        <v>302</v>
      </c>
      <c r="LG92" t="s">
        <v>302</v>
      </c>
      <c r="LN92" s="1"/>
      <c r="LO92" s="1"/>
      <c r="LX92" s="1"/>
      <c r="LY92" s="1"/>
      <c r="MH92" s="1"/>
      <c r="MI92" s="1"/>
      <c r="MR92" s="1"/>
      <c r="MS92" s="1"/>
      <c r="MW92" s="1"/>
      <c r="NC92" s="1"/>
      <c r="NG92" s="1"/>
      <c r="NM92" s="1"/>
      <c r="NQ92" s="1"/>
      <c r="NW92" s="1"/>
      <c r="OA92" s="1"/>
      <c r="OB92" s="1"/>
      <c r="OK92" s="1"/>
      <c r="OL92" s="1"/>
      <c r="OU92" s="1"/>
      <c r="PE92" s="1"/>
      <c r="PO92" s="1"/>
      <c r="PY92" s="1"/>
      <c r="QI92" s="1"/>
    </row>
    <row r="93" spans="1:451" x14ac:dyDescent="0.25">
      <c r="A93" s="1">
        <v>37468</v>
      </c>
      <c r="B93">
        <v>5.8</v>
      </c>
      <c r="C93">
        <v>20020802</v>
      </c>
      <c r="D93">
        <v>5.9</v>
      </c>
      <c r="F93" s="1">
        <v>37468</v>
      </c>
      <c r="G93">
        <v>50.2</v>
      </c>
      <c r="H93">
        <v>20020801</v>
      </c>
      <c r="I93">
        <v>50.5</v>
      </c>
      <c r="K93" s="1">
        <v>37468</v>
      </c>
      <c r="L93">
        <v>97.42</v>
      </c>
      <c r="M93">
        <v>20020730</v>
      </c>
      <c r="N93">
        <v>97.1</v>
      </c>
      <c r="U93" s="1">
        <v>37468</v>
      </c>
      <c r="V93">
        <v>-0.4</v>
      </c>
      <c r="W93">
        <v>20020819</v>
      </c>
      <c r="X93">
        <v>-0.4</v>
      </c>
      <c r="Z93" s="1">
        <v>37468</v>
      </c>
      <c r="AA93">
        <v>50.2</v>
      </c>
      <c r="AB93">
        <v>20020801</v>
      </c>
      <c r="AC93">
        <v>50.5</v>
      </c>
      <c r="AE93" s="1">
        <v>37468</v>
      </c>
      <c r="AF93">
        <v>97.42</v>
      </c>
      <c r="AG93">
        <v>20020730</v>
      </c>
      <c r="AH93">
        <v>97.1</v>
      </c>
      <c r="AO93" s="1">
        <v>37468</v>
      </c>
      <c r="AP93">
        <v>-0.4</v>
      </c>
      <c r="AQ93">
        <v>20020819</v>
      </c>
      <c r="AR93">
        <v>-0.4</v>
      </c>
      <c r="AT93" s="1">
        <v>37468</v>
      </c>
      <c r="AU93">
        <v>-0.24</v>
      </c>
      <c r="AV93">
        <v>20020815</v>
      </c>
      <c r="AW93">
        <v>0.2</v>
      </c>
      <c r="AY93" s="1"/>
      <c r="BD93" s="1">
        <v>37468</v>
      </c>
      <c r="BE93">
        <v>0.2</v>
      </c>
      <c r="BF93">
        <v>20020816</v>
      </c>
      <c r="BG93">
        <v>0.1</v>
      </c>
      <c r="BI93" s="1">
        <v>37468</v>
      </c>
      <c r="BJ93">
        <v>1.1000000000000001</v>
      </c>
      <c r="BK93">
        <v>20020813</v>
      </c>
      <c r="BL93">
        <v>1.2</v>
      </c>
      <c r="BN93" s="1">
        <v>37468</v>
      </c>
      <c r="BO93">
        <v>88.1</v>
      </c>
      <c r="BP93">
        <v>20020726</v>
      </c>
      <c r="BQ93">
        <v>88.1</v>
      </c>
      <c r="BS93" s="1">
        <v>39844</v>
      </c>
      <c r="BT93">
        <v>-26.66</v>
      </c>
      <c r="BU93">
        <v>20090115</v>
      </c>
      <c r="BV93">
        <v>-22.2</v>
      </c>
      <c r="BX93" s="1">
        <v>38383</v>
      </c>
      <c r="BY93">
        <v>57.4</v>
      </c>
      <c r="BZ93" t="s">
        <v>302</v>
      </c>
      <c r="CA93" t="s">
        <v>302</v>
      </c>
      <c r="CC93" s="1"/>
      <c r="CM93" s="1">
        <v>40908</v>
      </c>
      <c r="CN93">
        <v>-1.2</v>
      </c>
      <c r="CO93">
        <v>20111227</v>
      </c>
      <c r="CP93">
        <v>-3</v>
      </c>
      <c r="CR93" s="1">
        <v>37468</v>
      </c>
      <c r="CS93">
        <v>68.3</v>
      </c>
      <c r="CT93">
        <v>20020801</v>
      </c>
      <c r="CU93">
        <v>68.3</v>
      </c>
      <c r="CW93" s="1">
        <v>37468</v>
      </c>
      <c r="CX93">
        <v>-1</v>
      </c>
      <c r="CY93" t="s">
        <v>302</v>
      </c>
      <c r="CZ93" t="s">
        <v>302</v>
      </c>
      <c r="DB93" s="1">
        <v>37468</v>
      </c>
      <c r="DC93">
        <v>5.9</v>
      </c>
      <c r="DD93">
        <v>20020718</v>
      </c>
      <c r="DE93">
        <v>6.6</v>
      </c>
      <c r="DG93" s="1"/>
      <c r="DL93" s="1">
        <v>37468</v>
      </c>
      <c r="DM93">
        <v>53</v>
      </c>
      <c r="DN93">
        <v>20020731</v>
      </c>
      <c r="DO93">
        <v>51.5</v>
      </c>
      <c r="DQ93" s="1"/>
      <c r="EA93" s="1"/>
      <c r="EF93" s="1">
        <v>35330</v>
      </c>
      <c r="EG93">
        <v>46</v>
      </c>
      <c r="EH93" t="s">
        <v>302</v>
      </c>
      <c r="EI93" t="s">
        <v>302</v>
      </c>
      <c r="EK93" s="1">
        <v>37468</v>
      </c>
      <c r="EL93">
        <v>-0.58630000000000004</v>
      </c>
      <c r="EM93" t="s">
        <v>302</v>
      </c>
      <c r="EN93" t="s">
        <v>302</v>
      </c>
      <c r="EP93" s="1">
        <v>37468</v>
      </c>
      <c r="EQ93">
        <v>0.19</v>
      </c>
      <c r="ER93" t="s">
        <v>302</v>
      </c>
      <c r="ES93" t="s">
        <v>302</v>
      </c>
      <c r="EU93" s="1">
        <v>38776</v>
      </c>
      <c r="EV93">
        <v>33.5</v>
      </c>
      <c r="EW93" t="s">
        <v>302</v>
      </c>
      <c r="EX93" t="s">
        <v>302</v>
      </c>
      <c r="EZ93" s="1">
        <v>38837</v>
      </c>
      <c r="FA93">
        <v>56</v>
      </c>
      <c r="FB93" t="s">
        <v>302</v>
      </c>
      <c r="FC93" t="s">
        <v>302</v>
      </c>
      <c r="FE93" s="1">
        <v>41578</v>
      </c>
      <c r="FF93">
        <v>0.1</v>
      </c>
      <c r="FG93">
        <v>20131108</v>
      </c>
      <c r="FH93">
        <v>0.1</v>
      </c>
      <c r="FJ93" s="1">
        <v>41912</v>
      </c>
      <c r="FK93">
        <v>2</v>
      </c>
      <c r="FL93">
        <v>20141003</v>
      </c>
      <c r="FM93">
        <v>2</v>
      </c>
      <c r="FO93" s="1"/>
      <c r="FT93" s="1">
        <v>39844</v>
      </c>
      <c r="FU93">
        <v>-21</v>
      </c>
      <c r="FV93" t="s">
        <v>302</v>
      </c>
      <c r="FW93" t="s">
        <v>302</v>
      </c>
      <c r="FY93" s="1">
        <v>37468</v>
      </c>
      <c r="FZ93">
        <v>48.1</v>
      </c>
      <c r="GA93" t="s">
        <v>302</v>
      </c>
      <c r="GB93" t="s">
        <v>302</v>
      </c>
      <c r="GD93" s="1">
        <v>37468</v>
      </c>
      <c r="GE93">
        <v>-0.13700000000000001</v>
      </c>
      <c r="GF93" t="s">
        <v>302</v>
      </c>
      <c r="GG93" t="s">
        <v>302</v>
      </c>
      <c r="GI93" s="1">
        <v>39660</v>
      </c>
      <c r="GJ93">
        <v>-296.7</v>
      </c>
      <c r="GK93">
        <v>20080730</v>
      </c>
      <c r="GL93">
        <v>9</v>
      </c>
      <c r="GN93" s="1">
        <v>37468</v>
      </c>
      <c r="GO93">
        <v>68.3</v>
      </c>
      <c r="GP93">
        <v>20020801</v>
      </c>
      <c r="GQ93">
        <v>68.3</v>
      </c>
      <c r="GX93" s="1">
        <v>37468</v>
      </c>
      <c r="GY93">
        <v>2</v>
      </c>
      <c r="GZ93">
        <v>20020905</v>
      </c>
      <c r="HA93">
        <v>4.7</v>
      </c>
      <c r="HC93" s="1">
        <v>37468</v>
      </c>
      <c r="HD93">
        <v>1.2</v>
      </c>
      <c r="HE93" t="s">
        <v>302</v>
      </c>
      <c r="HF93" t="s">
        <v>302</v>
      </c>
      <c r="HH93" s="1">
        <v>37468</v>
      </c>
      <c r="HI93" s="1">
        <v>5.4</v>
      </c>
      <c r="HJ93">
        <v>20020827</v>
      </c>
      <c r="HK93">
        <v>8.6999999999999993</v>
      </c>
      <c r="HM93" s="1">
        <v>37468</v>
      </c>
      <c r="HN93">
        <v>-0.2</v>
      </c>
      <c r="HO93">
        <v>20020827</v>
      </c>
      <c r="HP93">
        <v>3.9</v>
      </c>
      <c r="HR93" s="1">
        <v>37468</v>
      </c>
      <c r="HS93" s="1">
        <v>0.8</v>
      </c>
      <c r="HT93">
        <v>20020909</v>
      </c>
      <c r="HU93">
        <v>0.6</v>
      </c>
      <c r="HW93" s="1">
        <v>37468</v>
      </c>
      <c r="HX93">
        <v>17.809999999999999</v>
      </c>
      <c r="HY93" t="s">
        <v>302</v>
      </c>
      <c r="HZ93" t="s">
        <v>302</v>
      </c>
      <c r="IB93" s="1">
        <v>37468</v>
      </c>
      <c r="IC93" s="1">
        <v>14.38</v>
      </c>
      <c r="ID93">
        <v>20020801</v>
      </c>
      <c r="IE93">
        <v>14.7</v>
      </c>
      <c r="IG93" s="1">
        <v>37468</v>
      </c>
      <c r="IH93">
        <v>-1.1000000000000001</v>
      </c>
      <c r="II93" t="s">
        <v>302</v>
      </c>
      <c r="IJ93" t="s">
        <v>302</v>
      </c>
      <c r="IL93" s="1">
        <v>37468</v>
      </c>
      <c r="IM93" s="1">
        <v>1655</v>
      </c>
      <c r="IN93">
        <v>20020816</v>
      </c>
      <c r="IO93">
        <v>1649</v>
      </c>
      <c r="IQ93" s="1">
        <v>37468</v>
      </c>
      <c r="IR93">
        <v>0.6</v>
      </c>
      <c r="IS93">
        <v>20020916</v>
      </c>
      <c r="IT93">
        <v>0.4</v>
      </c>
      <c r="IV93" s="1">
        <v>38929</v>
      </c>
      <c r="IW93">
        <v>6.32</v>
      </c>
      <c r="IX93">
        <v>20060823</v>
      </c>
      <c r="IY93">
        <v>6.33</v>
      </c>
      <c r="JA93" s="1">
        <v>37468</v>
      </c>
      <c r="JB93">
        <v>956</v>
      </c>
      <c r="JC93">
        <v>20020826</v>
      </c>
      <c r="JD93">
        <v>1017</v>
      </c>
      <c r="JF93" s="1">
        <v>37468</v>
      </c>
      <c r="JG93">
        <v>1655</v>
      </c>
      <c r="JH93">
        <v>20020816</v>
      </c>
      <c r="JI93">
        <v>1649</v>
      </c>
      <c r="JP93" s="1">
        <v>35335</v>
      </c>
      <c r="JQ93">
        <v>-2.8</v>
      </c>
      <c r="JR93" t="s">
        <v>302</v>
      </c>
      <c r="JS93" t="s">
        <v>302</v>
      </c>
      <c r="JU93" s="1">
        <v>39691</v>
      </c>
      <c r="JV93">
        <v>1.49</v>
      </c>
      <c r="JW93">
        <v>20081008</v>
      </c>
      <c r="JX93">
        <v>7.4</v>
      </c>
      <c r="JZ93" s="1">
        <v>39660</v>
      </c>
      <c r="KA93" s="1">
        <v>-16.28</v>
      </c>
      <c r="KB93">
        <v>20080930</v>
      </c>
      <c r="KC93">
        <v>-16.350000000000001</v>
      </c>
      <c r="KE93" s="1">
        <v>39294</v>
      </c>
      <c r="KF93">
        <v>198.72</v>
      </c>
      <c r="KG93">
        <v>20070925</v>
      </c>
      <c r="KH93">
        <v>198.44</v>
      </c>
      <c r="KJ93" s="1">
        <v>38960</v>
      </c>
      <c r="KK93" s="1">
        <v>0.32</v>
      </c>
      <c r="KL93">
        <v>20060925</v>
      </c>
      <c r="KM93">
        <v>-0.5</v>
      </c>
      <c r="KO93" s="1">
        <v>37468</v>
      </c>
      <c r="KP93">
        <v>12.03</v>
      </c>
      <c r="KQ93">
        <v>20020909</v>
      </c>
      <c r="KR93">
        <v>10.8</v>
      </c>
      <c r="KT93" s="1">
        <v>40025</v>
      </c>
      <c r="KU93" s="1">
        <v>37.9</v>
      </c>
      <c r="KV93" t="s">
        <v>302</v>
      </c>
      <c r="KW93" t="s">
        <v>302</v>
      </c>
      <c r="LD93" s="1">
        <v>37468</v>
      </c>
      <c r="LE93" s="1">
        <v>0.7</v>
      </c>
      <c r="LF93" t="s">
        <v>302</v>
      </c>
      <c r="LG93" t="s">
        <v>302</v>
      </c>
      <c r="LN93" s="1"/>
      <c r="LO93" s="1"/>
      <c r="LX93" s="1"/>
      <c r="LY93" s="1"/>
      <c r="MH93" s="1"/>
      <c r="MI93" s="1"/>
      <c r="MR93" s="1"/>
      <c r="MS93" s="1"/>
      <c r="MW93" s="1"/>
      <c r="NC93" s="1"/>
      <c r="NG93" s="1"/>
      <c r="NM93" s="1"/>
      <c r="NQ93" s="1"/>
      <c r="NW93" s="1"/>
      <c r="OA93" s="1"/>
      <c r="OB93" s="1"/>
      <c r="OK93" s="1"/>
      <c r="OL93" s="1"/>
      <c r="OU93" s="1"/>
      <c r="PE93" s="1"/>
      <c r="PO93" s="1"/>
      <c r="PY93" s="1"/>
      <c r="QI93" s="1"/>
    </row>
    <row r="94" spans="1:451" x14ac:dyDescent="0.25">
      <c r="A94" s="1">
        <v>37499</v>
      </c>
      <c r="B94">
        <v>5.7</v>
      </c>
      <c r="C94">
        <v>20020906</v>
      </c>
      <c r="D94">
        <v>5.7</v>
      </c>
      <c r="F94" s="1">
        <v>37499</v>
      </c>
      <c r="G94">
        <v>50.3</v>
      </c>
      <c r="H94">
        <v>20020903</v>
      </c>
      <c r="I94">
        <v>50.5</v>
      </c>
      <c r="K94" s="1">
        <v>37499</v>
      </c>
      <c r="L94">
        <v>94.54</v>
      </c>
      <c r="M94">
        <v>20020827</v>
      </c>
      <c r="N94">
        <v>93.5</v>
      </c>
      <c r="U94" s="1">
        <v>37499</v>
      </c>
      <c r="V94">
        <v>0.1</v>
      </c>
      <c r="W94">
        <v>20020923</v>
      </c>
      <c r="X94">
        <v>-0.2</v>
      </c>
      <c r="Z94" s="1">
        <v>37499</v>
      </c>
      <c r="AA94">
        <v>50.3</v>
      </c>
      <c r="AB94">
        <v>20020903</v>
      </c>
      <c r="AC94">
        <v>50.5</v>
      </c>
      <c r="AE94" s="1">
        <v>37499</v>
      </c>
      <c r="AF94">
        <v>94.54</v>
      </c>
      <c r="AG94">
        <v>20020827</v>
      </c>
      <c r="AH94">
        <v>93.5</v>
      </c>
      <c r="AO94" s="1">
        <v>37499</v>
      </c>
      <c r="AP94">
        <v>0.1</v>
      </c>
      <c r="AQ94">
        <v>20020923</v>
      </c>
      <c r="AR94">
        <v>-0.2</v>
      </c>
      <c r="AT94" s="1">
        <v>37499</v>
      </c>
      <c r="AU94">
        <v>0.02</v>
      </c>
      <c r="AV94">
        <v>20020917</v>
      </c>
      <c r="AW94">
        <v>-0.3</v>
      </c>
      <c r="AY94" s="1"/>
      <c r="BD94" s="1">
        <v>37499</v>
      </c>
      <c r="BE94">
        <v>0.3</v>
      </c>
      <c r="BF94">
        <v>20020918</v>
      </c>
      <c r="BG94">
        <v>0.3</v>
      </c>
      <c r="BI94" s="1">
        <v>37499</v>
      </c>
      <c r="BJ94">
        <v>0.7</v>
      </c>
      <c r="BK94">
        <v>20020913</v>
      </c>
      <c r="BL94">
        <v>0.8</v>
      </c>
      <c r="BN94" s="1">
        <v>37499</v>
      </c>
      <c r="BO94">
        <v>87.6</v>
      </c>
      <c r="BP94">
        <v>20020830</v>
      </c>
      <c r="BQ94">
        <v>87.6</v>
      </c>
      <c r="BS94" s="1">
        <v>39872</v>
      </c>
      <c r="BT94">
        <v>-34.53</v>
      </c>
      <c r="BU94">
        <v>20090217</v>
      </c>
      <c r="BV94">
        <v>-34.65</v>
      </c>
      <c r="BX94" s="1">
        <v>38411</v>
      </c>
      <c r="BY94">
        <v>58.9</v>
      </c>
      <c r="BZ94" t="s">
        <v>302</v>
      </c>
      <c r="CA94" t="s">
        <v>302</v>
      </c>
      <c r="CC94" s="1"/>
      <c r="CM94" s="1">
        <v>40939</v>
      </c>
      <c r="CN94">
        <v>14.6</v>
      </c>
      <c r="CO94">
        <v>20120130</v>
      </c>
      <c r="CP94">
        <v>15.3</v>
      </c>
      <c r="CR94" s="1">
        <v>37499</v>
      </c>
      <c r="CS94">
        <v>61.5</v>
      </c>
      <c r="CT94">
        <v>20020903</v>
      </c>
      <c r="CU94">
        <v>61.5</v>
      </c>
      <c r="CW94" s="1">
        <v>37499</v>
      </c>
      <c r="CX94">
        <v>-3</v>
      </c>
      <c r="CY94" t="s">
        <v>302</v>
      </c>
      <c r="CZ94" t="s">
        <v>302</v>
      </c>
      <c r="DB94" s="1">
        <v>37499</v>
      </c>
      <c r="DC94">
        <v>-1.3</v>
      </c>
      <c r="DD94">
        <v>20020815</v>
      </c>
      <c r="DE94">
        <v>-3.1</v>
      </c>
      <c r="DG94" s="1"/>
      <c r="DL94" s="1">
        <v>37499</v>
      </c>
      <c r="DM94">
        <v>54.4</v>
      </c>
      <c r="DN94">
        <v>20020830</v>
      </c>
      <c r="DO94">
        <v>54.9</v>
      </c>
      <c r="DQ94" s="1"/>
      <c r="EA94" s="1"/>
      <c r="EF94" s="1">
        <v>35337</v>
      </c>
      <c r="EG94">
        <v>47</v>
      </c>
      <c r="EH94" t="s">
        <v>302</v>
      </c>
      <c r="EI94" t="s">
        <v>302</v>
      </c>
      <c r="EK94" s="1">
        <v>37499</v>
      </c>
      <c r="EL94">
        <v>-0.2089</v>
      </c>
      <c r="EM94" t="s">
        <v>302</v>
      </c>
      <c r="EN94" t="s">
        <v>302</v>
      </c>
      <c r="EP94" s="1">
        <v>37499</v>
      </c>
      <c r="EQ94">
        <v>0.19</v>
      </c>
      <c r="ER94" t="s">
        <v>302</v>
      </c>
      <c r="ES94" t="s">
        <v>302</v>
      </c>
      <c r="EU94" s="1">
        <v>38807</v>
      </c>
      <c r="EV94">
        <v>32</v>
      </c>
      <c r="EW94" t="s">
        <v>302</v>
      </c>
      <c r="EX94" t="s">
        <v>302</v>
      </c>
      <c r="EZ94" s="1">
        <v>38868</v>
      </c>
      <c r="FA94">
        <v>56</v>
      </c>
      <c r="FB94" t="s">
        <v>302</v>
      </c>
      <c r="FC94" t="s">
        <v>302</v>
      </c>
      <c r="FE94" s="1">
        <v>41608</v>
      </c>
      <c r="FF94">
        <v>0.3</v>
      </c>
      <c r="FG94">
        <v>20131206</v>
      </c>
      <c r="FH94">
        <v>0.2</v>
      </c>
      <c r="FJ94" s="1">
        <v>41943</v>
      </c>
      <c r="FK94">
        <v>2</v>
      </c>
      <c r="FL94">
        <v>20141107</v>
      </c>
      <c r="FM94">
        <v>2</v>
      </c>
      <c r="FO94" s="1"/>
      <c r="FT94" s="1">
        <v>39872</v>
      </c>
      <c r="FU94">
        <v>-22</v>
      </c>
      <c r="FV94" t="s">
        <v>302</v>
      </c>
      <c r="FW94" t="s">
        <v>302</v>
      </c>
      <c r="FY94" s="1">
        <v>37499</v>
      </c>
      <c r="FZ94">
        <v>45.7</v>
      </c>
      <c r="GA94" t="s">
        <v>302</v>
      </c>
      <c r="GB94" t="s">
        <v>302</v>
      </c>
      <c r="GD94" s="1">
        <v>37499</v>
      </c>
      <c r="GE94">
        <v>9.4E-2</v>
      </c>
      <c r="GF94" t="s">
        <v>302</v>
      </c>
      <c r="GG94" t="s">
        <v>302</v>
      </c>
      <c r="GI94" s="1">
        <v>39691</v>
      </c>
      <c r="GJ94">
        <v>-309.2</v>
      </c>
      <c r="GK94">
        <v>20080904</v>
      </c>
      <c r="GL94">
        <v>-33</v>
      </c>
      <c r="GN94" s="1">
        <v>37499</v>
      </c>
      <c r="GO94">
        <v>61.5</v>
      </c>
      <c r="GP94">
        <v>20020903</v>
      </c>
      <c r="GQ94">
        <v>61.5</v>
      </c>
      <c r="GX94" s="1">
        <v>37499</v>
      </c>
      <c r="GY94">
        <v>1.8</v>
      </c>
      <c r="GZ94">
        <v>20021003</v>
      </c>
      <c r="HA94">
        <v>0</v>
      </c>
      <c r="HC94" s="1">
        <v>37499</v>
      </c>
      <c r="HD94">
        <v>3.3</v>
      </c>
      <c r="HE94" t="s">
        <v>302</v>
      </c>
      <c r="HF94" t="s">
        <v>302</v>
      </c>
      <c r="HH94" s="1">
        <v>37499</v>
      </c>
      <c r="HI94" s="1">
        <v>1.6</v>
      </c>
      <c r="HJ94">
        <v>20020926</v>
      </c>
      <c r="HK94">
        <v>-0.6</v>
      </c>
      <c r="HM94" s="1">
        <v>37499</v>
      </c>
      <c r="HN94">
        <v>-0.1</v>
      </c>
      <c r="HO94">
        <v>20020926</v>
      </c>
      <c r="HP94">
        <v>-0.9</v>
      </c>
      <c r="HR94" s="1">
        <v>37499</v>
      </c>
      <c r="HS94" s="1">
        <v>0.3</v>
      </c>
      <c r="HT94">
        <v>20021010</v>
      </c>
      <c r="HU94">
        <v>0.2</v>
      </c>
      <c r="HW94" s="1">
        <v>37499</v>
      </c>
      <c r="HX94">
        <v>18.100000000000001</v>
      </c>
      <c r="HY94" t="s">
        <v>302</v>
      </c>
      <c r="HZ94" t="s">
        <v>302</v>
      </c>
      <c r="IB94" s="1">
        <v>37499</v>
      </c>
      <c r="IC94" s="1">
        <v>14.88</v>
      </c>
      <c r="ID94">
        <v>20020904</v>
      </c>
      <c r="IE94">
        <v>15.4</v>
      </c>
      <c r="IG94" s="1">
        <v>37499</v>
      </c>
      <c r="IH94">
        <v>-2.5</v>
      </c>
      <c r="II94" t="s">
        <v>302</v>
      </c>
      <c r="IJ94" t="s">
        <v>302</v>
      </c>
      <c r="IL94" s="1">
        <v>37499</v>
      </c>
      <c r="IM94" s="1">
        <v>1633</v>
      </c>
      <c r="IN94">
        <v>20020919</v>
      </c>
      <c r="IO94">
        <v>1609</v>
      </c>
      <c r="IQ94" s="1">
        <v>37499</v>
      </c>
      <c r="IR94">
        <v>0.1</v>
      </c>
      <c r="IS94">
        <v>20021015</v>
      </c>
      <c r="IT94">
        <v>-0.1</v>
      </c>
      <c r="IV94" s="1">
        <v>38960</v>
      </c>
      <c r="IW94">
        <v>6.34</v>
      </c>
      <c r="IX94">
        <v>20060925</v>
      </c>
      <c r="IY94">
        <v>6.3</v>
      </c>
      <c r="JA94" s="1">
        <v>37499</v>
      </c>
      <c r="JB94">
        <v>1014</v>
      </c>
      <c r="JC94">
        <v>20020926</v>
      </c>
      <c r="JD94">
        <v>996</v>
      </c>
      <c r="JF94" s="1">
        <v>37499</v>
      </c>
      <c r="JG94">
        <v>1633</v>
      </c>
      <c r="JH94">
        <v>20020919</v>
      </c>
      <c r="JI94">
        <v>1609</v>
      </c>
      <c r="JP94" s="1">
        <v>35342</v>
      </c>
      <c r="JQ94">
        <v>-0.8</v>
      </c>
      <c r="JR94" t="s">
        <v>302</v>
      </c>
      <c r="JS94" t="s">
        <v>302</v>
      </c>
      <c r="JU94" s="1">
        <v>39721</v>
      </c>
      <c r="JV94">
        <v>2.25</v>
      </c>
      <c r="JW94">
        <v>20081107</v>
      </c>
      <c r="JX94">
        <v>-4.5999999999999996</v>
      </c>
      <c r="JZ94" s="1">
        <v>39691</v>
      </c>
      <c r="KA94" s="1">
        <v>-16.579999999999998</v>
      </c>
      <c r="KB94">
        <v>20081028</v>
      </c>
      <c r="KC94">
        <v>-16.62</v>
      </c>
      <c r="KE94" s="1">
        <v>39325</v>
      </c>
      <c r="KF94">
        <v>197.37</v>
      </c>
      <c r="KG94">
        <v>20071030</v>
      </c>
      <c r="KH94">
        <v>197.16</v>
      </c>
      <c r="KJ94" s="1">
        <v>38990</v>
      </c>
      <c r="KK94" s="1">
        <v>-0.95</v>
      </c>
      <c r="KL94">
        <v>20061025</v>
      </c>
      <c r="KM94">
        <v>-1.9</v>
      </c>
      <c r="KO94" s="1">
        <v>37499</v>
      </c>
      <c r="KP94">
        <v>8.2889999999999997</v>
      </c>
      <c r="KQ94">
        <v>20021007</v>
      </c>
      <c r="KR94">
        <v>4.2</v>
      </c>
      <c r="KT94" s="1">
        <v>40056</v>
      </c>
      <c r="KU94" s="1">
        <v>40.299999999999997</v>
      </c>
      <c r="KV94" t="s">
        <v>302</v>
      </c>
      <c r="KW94" t="s">
        <v>302</v>
      </c>
      <c r="LD94" s="1">
        <v>37499</v>
      </c>
      <c r="LE94" s="1">
        <v>0.6</v>
      </c>
      <c r="LF94" t="s">
        <v>302</v>
      </c>
      <c r="LG94" t="s">
        <v>302</v>
      </c>
      <c r="LN94" s="1"/>
      <c r="LO94" s="1"/>
      <c r="LX94" s="1"/>
      <c r="LY94" s="1"/>
      <c r="MH94" s="1"/>
      <c r="MI94" s="1"/>
      <c r="MR94" s="1"/>
      <c r="MS94" s="1"/>
      <c r="MW94" s="1"/>
      <c r="NC94" s="1"/>
      <c r="NG94" s="1"/>
      <c r="NM94" s="1"/>
      <c r="NQ94" s="1"/>
      <c r="NW94" s="1"/>
      <c r="OA94" s="1"/>
      <c r="OB94" s="1"/>
      <c r="OK94" s="1"/>
      <c r="OL94" s="1"/>
      <c r="OU94" s="1"/>
      <c r="PE94" s="1"/>
      <c r="PO94" s="1"/>
      <c r="PY94" s="1"/>
      <c r="QI94" s="1"/>
    </row>
    <row r="95" spans="1:451" x14ac:dyDescent="0.25">
      <c r="A95" s="1">
        <v>37529</v>
      </c>
      <c r="B95">
        <v>5.7</v>
      </c>
      <c r="C95">
        <v>20021004</v>
      </c>
      <c r="D95">
        <v>5.6</v>
      </c>
      <c r="F95" s="1">
        <v>37529</v>
      </c>
      <c r="G95">
        <v>50.5</v>
      </c>
      <c r="H95">
        <v>20021001</v>
      </c>
      <c r="I95">
        <v>49.5</v>
      </c>
      <c r="K95" s="1">
        <v>37529</v>
      </c>
      <c r="L95">
        <v>93.73</v>
      </c>
      <c r="M95">
        <v>20020924</v>
      </c>
      <c r="N95">
        <v>93.3</v>
      </c>
      <c r="U95" s="1">
        <v>37529</v>
      </c>
      <c r="V95">
        <v>-0.3</v>
      </c>
      <c r="W95">
        <v>20021021</v>
      </c>
      <c r="X95">
        <v>-0.2</v>
      </c>
      <c r="Z95" s="1">
        <v>37529</v>
      </c>
      <c r="AA95">
        <v>50.5</v>
      </c>
      <c r="AB95">
        <v>20021001</v>
      </c>
      <c r="AC95">
        <v>49.5</v>
      </c>
      <c r="AE95" s="1">
        <v>37529</v>
      </c>
      <c r="AF95">
        <v>93.73</v>
      </c>
      <c r="AG95">
        <v>20020924</v>
      </c>
      <c r="AH95">
        <v>93.3</v>
      </c>
      <c r="AO95" s="1">
        <v>37529</v>
      </c>
      <c r="AP95">
        <v>-0.3</v>
      </c>
      <c r="AQ95">
        <v>20021021</v>
      </c>
      <c r="AR95">
        <v>-0.2</v>
      </c>
      <c r="AT95" s="1">
        <v>37529</v>
      </c>
      <c r="AU95">
        <v>0.15</v>
      </c>
      <c r="AV95">
        <v>20021017</v>
      </c>
      <c r="AW95">
        <v>-0.1</v>
      </c>
      <c r="AY95" s="1"/>
      <c r="BD95" s="1">
        <v>37529</v>
      </c>
      <c r="BE95">
        <v>0.2</v>
      </c>
      <c r="BF95">
        <v>20021018</v>
      </c>
      <c r="BG95">
        <v>0.2</v>
      </c>
      <c r="BI95" s="1">
        <v>37529</v>
      </c>
      <c r="BJ95">
        <v>-1.4</v>
      </c>
      <c r="BK95">
        <v>20021011</v>
      </c>
      <c r="BL95">
        <v>-1.2</v>
      </c>
      <c r="BN95" s="1">
        <v>37529</v>
      </c>
      <c r="BO95">
        <v>86.1</v>
      </c>
      <c r="BP95">
        <v>20020927</v>
      </c>
      <c r="BQ95">
        <v>86.1</v>
      </c>
      <c r="BS95" s="1">
        <v>39903</v>
      </c>
      <c r="BT95">
        <v>-33.43</v>
      </c>
      <c r="BU95">
        <v>20090316</v>
      </c>
      <c r="BV95">
        <v>-38.229999999999997</v>
      </c>
      <c r="BX95" s="1">
        <v>38442</v>
      </c>
      <c r="BY95">
        <v>58.5</v>
      </c>
      <c r="BZ95" t="s">
        <v>302</v>
      </c>
      <c r="CA95" t="s">
        <v>302</v>
      </c>
      <c r="CC95" s="1"/>
      <c r="CM95" s="1">
        <v>40968</v>
      </c>
      <c r="CN95">
        <v>17.8</v>
      </c>
      <c r="CO95">
        <v>20120227</v>
      </c>
      <c r="CP95">
        <v>17.8</v>
      </c>
      <c r="CR95" s="1">
        <v>37529</v>
      </c>
      <c r="CS95">
        <v>62.5</v>
      </c>
      <c r="CT95">
        <v>20021001</v>
      </c>
      <c r="CU95">
        <v>62.5</v>
      </c>
      <c r="CW95" s="1">
        <v>37529</v>
      </c>
      <c r="CX95">
        <v>-8</v>
      </c>
      <c r="CY95" t="s">
        <v>302</v>
      </c>
      <c r="CZ95" t="s">
        <v>302</v>
      </c>
      <c r="DB95" s="1">
        <v>37529</v>
      </c>
      <c r="DC95">
        <v>4.4000000000000004</v>
      </c>
      <c r="DD95">
        <v>20020919</v>
      </c>
      <c r="DE95">
        <v>2.2999999999999998</v>
      </c>
      <c r="DG95" s="1"/>
      <c r="DL95" s="1">
        <v>37529</v>
      </c>
      <c r="DM95">
        <v>51.5</v>
      </c>
      <c r="DN95">
        <v>20020930</v>
      </c>
      <c r="DO95">
        <v>48.1</v>
      </c>
      <c r="DQ95" s="1"/>
      <c r="EA95" s="1"/>
      <c r="EF95" s="1">
        <v>35344</v>
      </c>
      <c r="EG95">
        <v>47</v>
      </c>
      <c r="EH95" t="s">
        <v>302</v>
      </c>
      <c r="EI95" t="s">
        <v>302</v>
      </c>
      <c r="EK95" s="1">
        <v>37529</v>
      </c>
      <c r="EL95">
        <v>-0.38540000000000002</v>
      </c>
      <c r="EM95" t="s">
        <v>302</v>
      </c>
      <c r="EN95" t="s">
        <v>302</v>
      </c>
      <c r="EP95" s="1">
        <v>37529</v>
      </c>
      <c r="EQ95">
        <v>0.15</v>
      </c>
      <c r="ER95" t="s">
        <v>302</v>
      </c>
      <c r="ES95" t="s">
        <v>302</v>
      </c>
      <c r="EU95" s="1">
        <v>38837</v>
      </c>
      <c r="EV95">
        <v>35.5</v>
      </c>
      <c r="EW95" t="s">
        <v>302</v>
      </c>
      <c r="EX95" t="s">
        <v>302</v>
      </c>
      <c r="EZ95" s="1">
        <v>38898</v>
      </c>
      <c r="FA95">
        <v>54</v>
      </c>
      <c r="FB95" t="s">
        <v>302</v>
      </c>
      <c r="FC95" t="s">
        <v>302</v>
      </c>
      <c r="FE95" s="1">
        <v>41639</v>
      </c>
      <c r="FF95">
        <v>0.1</v>
      </c>
      <c r="FG95">
        <v>20140110</v>
      </c>
      <c r="FH95">
        <v>0.1</v>
      </c>
      <c r="FJ95" s="1">
        <v>41973</v>
      </c>
      <c r="FK95">
        <v>2.1</v>
      </c>
      <c r="FL95">
        <v>20141205</v>
      </c>
      <c r="FM95">
        <v>2.1</v>
      </c>
      <c r="FO95" s="1"/>
      <c r="FT95" s="1">
        <v>39903</v>
      </c>
      <c r="FU95">
        <v>-22</v>
      </c>
      <c r="FV95" t="s">
        <v>302</v>
      </c>
      <c r="FW95" t="s">
        <v>302</v>
      </c>
      <c r="FY95" s="1">
        <v>37529</v>
      </c>
      <c r="FZ95">
        <v>48.1</v>
      </c>
      <c r="GA95" t="s">
        <v>302</v>
      </c>
      <c r="GB95" t="s">
        <v>302</v>
      </c>
      <c r="GD95" s="1">
        <v>37529</v>
      </c>
      <c r="GE95">
        <v>-0.214</v>
      </c>
      <c r="GF95" t="s">
        <v>302</v>
      </c>
      <c r="GG95" t="s">
        <v>302</v>
      </c>
      <c r="GI95" s="1">
        <v>39721</v>
      </c>
      <c r="GJ95">
        <v>-367.7</v>
      </c>
      <c r="GK95">
        <v>20081001</v>
      </c>
      <c r="GL95">
        <v>-8</v>
      </c>
      <c r="GN95" s="1">
        <v>37529</v>
      </c>
      <c r="GO95">
        <v>62.5</v>
      </c>
      <c r="GP95">
        <v>20021001</v>
      </c>
      <c r="GQ95">
        <v>62.5</v>
      </c>
      <c r="GX95" s="1">
        <v>37529</v>
      </c>
      <c r="GY95">
        <v>-2</v>
      </c>
      <c r="GZ95">
        <v>20021104</v>
      </c>
      <c r="HA95">
        <v>-2.2999999999999998</v>
      </c>
      <c r="HC95" s="1">
        <v>37529</v>
      </c>
      <c r="HD95">
        <v>-5.2</v>
      </c>
      <c r="HE95" t="s">
        <v>302</v>
      </c>
      <c r="HF95" t="s">
        <v>302</v>
      </c>
      <c r="HH95" s="1">
        <v>37529</v>
      </c>
      <c r="HI95" s="1">
        <v>-5.5</v>
      </c>
      <c r="HJ95">
        <v>20021025</v>
      </c>
      <c r="HK95">
        <v>-5.9</v>
      </c>
      <c r="HM95" s="1">
        <v>37529</v>
      </c>
      <c r="HN95">
        <v>0.2</v>
      </c>
      <c r="HO95">
        <v>20021025</v>
      </c>
      <c r="HP95">
        <v>-1</v>
      </c>
      <c r="HR95" s="1">
        <v>37529</v>
      </c>
      <c r="HS95" s="1">
        <v>0.4</v>
      </c>
      <c r="HT95">
        <v>20021107</v>
      </c>
      <c r="HU95">
        <v>0.5</v>
      </c>
      <c r="HW95" s="1">
        <v>37529</v>
      </c>
      <c r="HX95">
        <v>16.32</v>
      </c>
      <c r="HY95" t="s">
        <v>302</v>
      </c>
      <c r="HZ95" t="s">
        <v>302</v>
      </c>
      <c r="IB95" s="1">
        <v>37529</v>
      </c>
      <c r="IC95" s="1">
        <v>13.08</v>
      </c>
      <c r="ID95">
        <v>20021001</v>
      </c>
      <c r="IE95">
        <v>12.9</v>
      </c>
      <c r="IG95" s="1">
        <v>37529</v>
      </c>
      <c r="IH95">
        <v>6.4</v>
      </c>
      <c r="II95" t="s">
        <v>302</v>
      </c>
      <c r="IJ95" t="s">
        <v>302</v>
      </c>
      <c r="IL95" s="1">
        <v>37529</v>
      </c>
      <c r="IM95" s="1">
        <v>1804</v>
      </c>
      <c r="IN95">
        <v>20021017</v>
      </c>
      <c r="IO95">
        <v>1843</v>
      </c>
      <c r="IQ95" s="1">
        <v>37529</v>
      </c>
      <c r="IR95">
        <v>0.7</v>
      </c>
      <c r="IS95">
        <v>20021115</v>
      </c>
      <c r="IT95">
        <v>0.5</v>
      </c>
      <c r="IV95" s="1">
        <v>38990</v>
      </c>
      <c r="IW95">
        <v>6.28</v>
      </c>
      <c r="IX95">
        <v>20061025</v>
      </c>
      <c r="IY95">
        <v>6.18</v>
      </c>
      <c r="JA95" s="1">
        <v>37529</v>
      </c>
      <c r="JB95">
        <v>1044</v>
      </c>
      <c r="JC95">
        <v>20021025</v>
      </c>
      <c r="JD95">
        <v>1021</v>
      </c>
      <c r="JF95" s="1">
        <v>37529</v>
      </c>
      <c r="JG95">
        <v>1804</v>
      </c>
      <c r="JH95">
        <v>20021017</v>
      </c>
      <c r="JI95">
        <v>1843</v>
      </c>
      <c r="JP95" s="1">
        <v>35349</v>
      </c>
      <c r="JQ95">
        <v>6.9</v>
      </c>
      <c r="JR95" t="s">
        <v>302</v>
      </c>
      <c r="JS95" t="s">
        <v>302</v>
      </c>
      <c r="JU95" s="1">
        <v>39752</v>
      </c>
      <c r="JV95">
        <v>-7.61</v>
      </c>
      <c r="JW95">
        <v>20081209</v>
      </c>
      <c r="JX95">
        <v>-0.7</v>
      </c>
      <c r="JZ95" s="1">
        <v>39721</v>
      </c>
      <c r="KA95" s="1">
        <v>-17.399999999999999</v>
      </c>
      <c r="KB95">
        <v>20081125</v>
      </c>
      <c r="KC95">
        <v>-17.399999999999999</v>
      </c>
      <c r="KE95" s="1">
        <v>39355</v>
      </c>
      <c r="KF95">
        <v>195.69</v>
      </c>
      <c r="KG95">
        <v>20071127</v>
      </c>
      <c r="KH95">
        <v>195.6</v>
      </c>
      <c r="KJ95" s="1">
        <v>39021</v>
      </c>
      <c r="KK95" s="1">
        <v>1.27</v>
      </c>
      <c r="KL95">
        <v>20061128</v>
      </c>
      <c r="KM95">
        <v>0.5</v>
      </c>
      <c r="KO95" s="1">
        <v>37529</v>
      </c>
      <c r="KP95">
        <v>3.1509999999999998</v>
      </c>
      <c r="KQ95">
        <v>20021107</v>
      </c>
      <c r="KR95">
        <v>10</v>
      </c>
      <c r="KT95" s="1">
        <v>40086</v>
      </c>
      <c r="KU95" s="1">
        <v>41.4</v>
      </c>
      <c r="KV95" t="s">
        <v>302</v>
      </c>
      <c r="KW95" t="s">
        <v>302</v>
      </c>
      <c r="LD95" s="1">
        <v>37529</v>
      </c>
      <c r="LE95" s="1">
        <v>0.6</v>
      </c>
      <c r="LF95" t="s">
        <v>302</v>
      </c>
      <c r="LG95" t="s">
        <v>302</v>
      </c>
      <c r="LN95" s="1"/>
      <c r="LO95" s="1"/>
      <c r="LX95" s="1"/>
      <c r="LY95" s="1"/>
      <c r="MH95" s="1"/>
      <c r="MI95" s="1"/>
      <c r="MR95" s="1"/>
      <c r="MS95" s="1"/>
      <c r="MW95" s="1"/>
      <c r="NC95" s="1"/>
      <c r="NG95" s="1"/>
      <c r="NM95" s="1"/>
      <c r="NQ95" s="1"/>
      <c r="NW95" s="1"/>
      <c r="OA95" s="1"/>
      <c r="OB95" s="1"/>
      <c r="OK95" s="1"/>
      <c r="OL95" s="1"/>
      <c r="OU95" s="1"/>
      <c r="PE95" s="1"/>
      <c r="PO95" s="1"/>
      <c r="PY95" s="1"/>
      <c r="QI95" s="1"/>
    </row>
    <row r="96" spans="1:451" x14ac:dyDescent="0.25">
      <c r="A96" s="1">
        <v>37560</v>
      </c>
      <c r="B96">
        <v>5.7</v>
      </c>
      <c r="C96">
        <v>20021101</v>
      </c>
      <c r="D96">
        <v>5.7</v>
      </c>
      <c r="F96" s="1">
        <v>37560</v>
      </c>
      <c r="G96">
        <v>49</v>
      </c>
      <c r="H96">
        <v>20021101</v>
      </c>
      <c r="I96">
        <v>48.5</v>
      </c>
      <c r="K96" s="1">
        <v>37560</v>
      </c>
      <c r="L96">
        <v>79.56</v>
      </c>
      <c r="M96">
        <v>20021029</v>
      </c>
      <c r="N96">
        <v>79.400000000000006</v>
      </c>
      <c r="U96" s="1">
        <v>37560</v>
      </c>
      <c r="V96">
        <v>-0.1</v>
      </c>
      <c r="W96">
        <v>20021121</v>
      </c>
      <c r="X96">
        <v>0</v>
      </c>
      <c r="Z96" s="1">
        <v>37560</v>
      </c>
      <c r="AA96">
        <v>49</v>
      </c>
      <c r="AB96">
        <v>20021101</v>
      </c>
      <c r="AC96">
        <v>48.5</v>
      </c>
      <c r="AE96" s="1">
        <v>37560</v>
      </c>
      <c r="AF96">
        <v>79.56</v>
      </c>
      <c r="AG96">
        <v>20021029</v>
      </c>
      <c r="AH96">
        <v>79.400000000000006</v>
      </c>
      <c r="AO96" s="1">
        <v>37560</v>
      </c>
      <c r="AP96">
        <v>-0.1</v>
      </c>
      <c r="AQ96">
        <v>20021121</v>
      </c>
      <c r="AR96">
        <v>0</v>
      </c>
      <c r="AT96" s="1">
        <v>37560</v>
      </c>
      <c r="AU96">
        <v>-0.35</v>
      </c>
      <c r="AV96">
        <v>20021115</v>
      </c>
      <c r="AW96">
        <v>-0.8</v>
      </c>
      <c r="AY96" s="1"/>
      <c r="BD96" s="1">
        <v>37560</v>
      </c>
      <c r="BE96">
        <v>0.2</v>
      </c>
      <c r="BF96">
        <v>20021119</v>
      </c>
      <c r="BG96">
        <v>0.3</v>
      </c>
      <c r="BI96" s="1">
        <v>37560</v>
      </c>
      <c r="BJ96">
        <v>0.4</v>
      </c>
      <c r="BK96">
        <v>20021114</v>
      </c>
      <c r="BL96">
        <v>0</v>
      </c>
      <c r="BN96" s="1">
        <v>37560</v>
      </c>
      <c r="BO96">
        <v>80.599999999999994</v>
      </c>
      <c r="BP96">
        <v>20021025</v>
      </c>
      <c r="BQ96">
        <v>80.599999999999994</v>
      </c>
      <c r="BS96" s="1">
        <v>39933</v>
      </c>
      <c r="BT96">
        <v>-19.13</v>
      </c>
      <c r="BU96">
        <v>20090415</v>
      </c>
      <c r="BV96">
        <v>-14.65</v>
      </c>
      <c r="BX96" s="1">
        <v>38472</v>
      </c>
      <c r="BY96">
        <v>55.7</v>
      </c>
      <c r="BZ96" t="s">
        <v>302</v>
      </c>
      <c r="CA96" t="s">
        <v>302</v>
      </c>
      <c r="CC96" s="1"/>
      <c r="CM96" s="1">
        <v>40999</v>
      </c>
      <c r="CN96">
        <v>9.3000000000000007</v>
      </c>
      <c r="CO96">
        <v>20120326</v>
      </c>
      <c r="CP96">
        <v>10.8</v>
      </c>
      <c r="CR96" s="1">
        <v>37560</v>
      </c>
      <c r="CS96">
        <v>58.3</v>
      </c>
      <c r="CT96">
        <v>20021101</v>
      </c>
      <c r="CU96">
        <v>58.3</v>
      </c>
      <c r="CW96" s="1">
        <v>37560</v>
      </c>
      <c r="CX96">
        <v>-4</v>
      </c>
      <c r="CY96" t="s">
        <v>302</v>
      </c>
      <c r="CZ96" t="s">
        <v>302</v>
      </c>
      <c r="DB96" s="1">
        <v>37560</v>
      </c>
      <c r="DC96">
        <v>-7.6</v>
      </c>
      <c r="DD96">
        <v>20021017</v>
      </c>
      <c r="DE96">
        <v>-13.1</v>
      </c>
      <c r="DG96" s="1"/>
      <c r="DL96" s="1">
        <v>37560</v>
      </c>
      <c r="DM96">
        <v>45.7</v>
      </c>
      <c r="DN96">
        <v>20021031</v>
      </c>
      <c r="DO96">
        <v>45.9</v>
      </c>
      <c r="DQ96" s="1"/>
      <c r="EA96" s="1"/>
      <c r="EF96" s="1">
        <v>35351</v>
      </c>
      <c r="EG96">
        <v>48</v>
      </c>
      <c r="EH96" t="s">
        <v>302</v>
      </c>
      <c r="EI96" t="s">
        <v>302</v>
      </c>
      <c r="EK96" s="1">
        <v>37560</v>
      </c>
      <c r="EL96">
        <v>-0.61029999999999995</v>
      </c>
      <c r="EM96" t="s">
        <v>302</v>
      </c>
      <c r="EN96" t="s">
        <v>302</v>
      </c>
      <c r="EP96" s="1">
        <v>37560</v>
      </c>
      <c r="EQ96">
        <v>0.09</v>
      </c>
      <c r="ER96" t="s">
        <v>302</v>
      </c>
      <c r="ES96" t="s">
        <v>302</v>
      </c>
      <c r="EU96" s="1">
        <v>38868</v>
      </c>
      <c r="EV96">
        <v>28.5</v>
      </c>
      <c r="EW96" t="s">
        <v>302</v>
      </c>
      <c r="EX96" t="s">
        <v>302</v>
      </c>
      <c r="EZ96" s="1">
        <v>38929</v>
      </c>
      <c r="FA96">
        <v>52</v>
      </c>
      <c r="FB96" t="s">
        <v>302</v>
      </c>
      <c r="FC96" t="s">
        <v>302</v>
      </c>
      <c r="FE96" s="1">
        <v>41670</v>
      </c>
      <c r="FF96">
        <v>0.1</v>
      </c>
      <c r="FG96">
        <v>20140207</v>
      </c>
      <c r="FH96">
        <v>0.2</v>
      </c>
      <c r="FJ96" s="1">
        <v>42004</v>
      </c>
      <c r="FK96">
        <v>1.7</v>
      </c>
      <c r="FL96">
        <v>20150109</v>
      </c>
      <c r="FM96">
        <v>1.7</v>
      </c>
      <c r="FO96" s="1"/>
      <c r="FT96" s="1">
        <v>39933</v>
      </c>
      <c r="FU96">
        <v>-16</v>
      </c>
      <c r="FV96" t="s">
        <v>302</v>
      </c>
      <c r="FW96" t="s">
        <v>302</v>
      </c>
      <c r="FY96" s="1">
        <v>37560</v>
      </c>
      <c r="FZ96">
        <v>48.4</v>
      </c>
      <c r="GA96" t="s">
        <v>302</v>
      </c>
      <c r="GB96" t="s">
        <v>302</v>
      </c>
      <c r="GD96" s="1">
        <v>37560</v>
      </c>
      <c r="GE96">
        <v>1.0129999999999999</v>
      </c>
      <c r="GF96" t="s">
        <v>302</v>
      </c>
      <c r="GG96" t="s">
        <v>302</v>
      </c>
      <c r="GI96" s="1">
        <v>39752</v>
      </c>
      <c r="GJ96">
        <v>-412.6</v>
      </c>
      <c r="GK96">
        <v>20081105</v>
      </c>
      <c r="GL96">
        <v>-157</v>
      </c>
      <c r="GN96" s="1">
        <v>37560</v>
      </c>
      <c r="GO96">
        <v>58.3</v>
      </c>
      <c r="GP96">
        <v>20021101</v>
      </c>
      <c r="GQ96">
        <v>58.3</v>
      </c>
      <c r="GX96" s="1">
        <v>37560</v>
      </c>
      <c r="GY96">
        <v>-0.5</v>
      </c>
      <c r="GZ96">
        <v>20021204</v>
      </c>
      <c r="HA96">
        <v>1.5</v>
      </c>
      <c r="HC96" s="1">
        <v>37560</v>
      </c>
      <c r="HD96">
        <v>1.1000000000000001</v>
      </c>
      <c r="HE96" t="s">
        <v>302</v>
      </c>
      <c r="HF96" t="s">
        <v>302</v>
      </c>
      <c r="HH96" s="1">
        <v>37560</v>
      </c>
      <c r="HI96" s="1">
        <v>-0.3</v>
      </c>
      <c r="HJ96">
        <v>20021127</v>
      </c>
      <c r="HK96">
        <v>2.8</v>
      </c>
      <c r="HM96" s="1">
        <v>37560</v>
      </c>
      <c r="HN96">
        <v>-1.1000000000000001</v>
      </c>
      <c r="HO96">
        <v>20021127</v>
      </c>
      <c r="HP96">
        <v>2.4</v>
      </c>
      <c r="HR96" s="1">
        <v>37560</v>
      </c>
      <c r="HS96" s="1">
        <v>-0.1</v>
      </c>
      <c r="HT96">
        <v>20021210</v>
      </c>
      <c r="HU96">
        <v>-0.3</v>
      </c>
      <c r="HW96" s="1">
        <v>37560</v>
      </c>
      <c r="HX96">
        <v>15.94</v>
      </c>
      <c r="HY96" t="s">
        <v>302</v>
      </c>
      <c r="HZ96" t="s">
        <v>302</v>
      </c>
      <c r="IB96" s="1">
        <v>37560</v>
      </c>
      <c r="IC96" s="1">
        <v>12.79</v>
      </c>
      <c r="ID96">
        <v>20021101</v>
      </c>
      <c r="IE96">
        <v>12.5</v>
      </c>
      <c r="IG96" s="1">
        <v>37560</v>
      </c>
      <c r="IH96">
        <v>-0.2</v>
      </c>
      <c r="II96" t="s">
        <v>302</v>
      </c>
      <c r="IJ96" t="s">
        <v>302</v>
      </c>
      <c r="IL96" s="1">
        <v>37560</v>
      </c>
      <c r="IM96" s="1">
        <v>1648</v>
      </c>
      <c r="IN96">
        <v>20021120</v>
      </c>
      <c r="IO96">
        <v>1603</v>
      </c>
      <c r="IQ96" s="1">
        <v>37560</v>
      </c>
      <c r="IR96">
        <v>0.2</v>
      </c>
      <c r="IS96">
        <v>20021213</v>
      </c>
      <c r="IT96">
        <v>0.2</v>
      </c>
      <c r="IV96" s="1">
        <v>39021</v>
      </c>
      <c r="IW96">
        <v>6.36</v>
      </c>
      <c r="IX96">
        <v>20061128</v>
      </c>
      <c r="IY96">
        <v>6.24</v>
      </c>
      <c r="JA96" s="1">
        <v>37560</v>
      </c>
      <c r="JB96">
        <v>1006</v>
      </c>
      <c r="JC96">
        <v>20021126</v>
      </c>
      <c r="JD96">
        <v>1007</v>
      </c>
      <c r="JF96" s="1">
        <v>37560</v>
      </c>
      <c r="JG96">
        <v>1648</v>
      </c>
      <c r="JH96">
        <v>20021120</v>
      </c>
      <c r="JI96">
        <v>1603</v>
      </c>
      <c r="JP96" s="1">
        <v>35356</v>
      </c>
      <c r="JQ96">
        <v>-4.5999999999999996</v>
      </c>
      <c r="JR96" t="s">
        <v>302</v>
      </c>
      <c r="JS96" t="s">
        <v>302</v>
      </c>
      <c r="JU96" s="1">
        <v>39782</v>
      </c>
      <c r="JV96">
        <v>-4.3</v>
      </c>
      <c r="JW96">
        <v>20090106</v>
      </c>
      <c r="JX96">
        <v>-4</v>
      </c>
      <c r="JZ96" s="1">
        <v>39752</v>
      </c>
      <c r="KA96" s="1">
        <v>-18.079999999999998</v>
      </c>
      <c r="KB96">
        <v>20081230</v>
      </c>
      <c r="KC96">
        <v>-18.04</v>
      </c>
      <c r="KE96" s="1">
        <v>39386</v>
      </c>
      <c r="KF96">
        <v>192.98</v>
      </c>
      <c r="KG96">
        <v>20071226</v>
      </c>
      <c r="KH96">
        <v>192.89</v>
      </c>
      <c r="KJ96" s="1">
        <v>39051</v>
      </c>
      <c r="KK96" s="1">
        <v>-0.31</v>
      </c>
      <c r="KL96">
        <v>20061228</v>
      </c>
      <c r="KM96">
        <v>0.6</v>
      </c>
      <c r="KO96" s="1">
        <v>37560</v>
      </c>
      <c r="KP96">
        <v>6.5</v>
      </c>
      <c r="KQ96">
        <v>20021206</v>
      </c>
      <c r="KR96">
        <v>1.4</v>
      </c>
      <c r="KT96" s="1">
        <v>40117</v>
      </c>
      <c r="KU96" s="1">
        <v>43.1</v>
      </c>
      <c r="KV96" t="s">
        <v>302</v>
      </c>
      <c r="KW96" t="s">
        <v>302</v>
      </c>
      <c r="LD96" s="1">
        <v>37560</v>
      </c>
      <c r="LE96" s="1">
        <v>0.7</v>
      </c>
      <c r="LF96" t="s">
        <v>302</v>
      </c>
      <c r="LG96" t="s">
        <v>302</v>
      </c>
      <c r="LN96" s="1"/>
      <c r="LO96" s="1"/>
      <c r="LX96" s="1"/>
      <c r="LY96" s="1"/>
      <c r="MH96" s="1"/>
      <c r="MI96" s="1"/>
      <c r="MR96" s="1"/>
      <c r="MS96" s="1"/>
      <c r="MW96" s="1"/>
      <c r="NC96" s="1"/>
      <c r="NG96" s="1"/>
      <c r="NM96" s="1"/>
      <c r="NQ96" s="1"/>
      <c r="NW96" s="1"/>
      <c r="OA96" s="1"/>
      <c r="OB96" s="1"/>
      <c r="OK96" s="1"/>
      <c r="OL96" s="1"/>
      <c r="OU96" s="1"/>
      <c r="PE96" s="1"/>
      <c r="PO96" s="1"/>
      <c r="PY96" s="1"/>
      <c r="QI96" s="1"/>
    </row>
    <row r="97" spans="1:451" x14ac:dyDescent="0.25">
      <c r="A97" s="1">
        <v>37590</v>
      </c>
      <c r="B97">
        <v>5.9</v>
      </c>
      <c r="C97">
        <v>20021206</v>
      </c>
      <c r="D97">
        <v>6</v>
      </c>
      <c r="F97" s="1">
        <v>37590</v>
      </c>
      <c r="G97">
        <v>48.5</v>
      </c>
      <c r="H97">
        <v>20021202</v>
      </c>
      <c r="I97">
        <v>49.2</v>
      </c>
      <c r="K97" s="1">
        <v>37590</v>
      </c>
      <c r="L97">
        <v>84.9</v>
      </c>
      <c r="M97">
        <v>20021126</v>
      </c>
      <c r="N97">
        <v>84.1</v>
      </c>
      <c r="U97" s="1">
        <v>37590</v>
      </c>
      <c r="V97">
        <v>0.6</v>
      </c>
      <c r="W97">
        <v>20021219</v>
      </c>
      <c r="X97">
        <v>0.7</v>
      </c>
      <c r="Z97" s="1">
        <v>37590</v>
      </c>
      <c r="AA97">
        <v>48.5</v>
      </c>
      <c r="AB97">
        <v>20021202</v>
      </c>
      <c r="AC97">
        <v>49.2</v>
      </c>
      <c r="AE97" s="1">
        <v>37590</v>
      </c>
      <c r="AF97">
        <v>84.9</v>
      </c>
      <c r="AG97">
        <v>20021126</v>
      </c>
      <c r="AH97">
        <v>84.1</v>
      </c>
      <c r="AO97" s="1">
        <v>37590</v>
      </c>
      <c r="AP97">
        <v>0.6</v>
      </c>
      <c r="AQ97">
        <v>20021219</v>
      </c>
      <c r="AR97">
        <v>0.7</v>
      </c>
      <c r="AT97" s="1">
        <v>37590</v>
      </c>
      <c r="AU97">
        <v>0.52</v>
      </c>
      <c r="AV97">
        <v>20021217</v>
      </c>
      <c r="AW97">
        <v>0.1</v>
      </c>
      <c r="AY97" s="1"/>
      <c r="BD97" s="1">
        <v>37590</v>
      </c>
      <c r="BE97">
        <v>0.2</v>
      </c>
      <c r="BF97">
        <v>20021217</v>
      </c>
      <c r="BG97">
        <v>0.1</v>
      </c>
      <c r="BI97" s="1">
        <v>37590</v>
      </c>
      <c r="BJ97">
        <v>0.6</v>
      </c>
      <c r="BK97">
        <v>20021212</v>
      </c>
      <c r="BL97">
        <v>0.4</v>
      </c>
      <c r="BN97" s="1">
        <v>37590</v>
      </c>
      <c r="BO97">
        <v>84.2</v>
      </c>
      <c r="BP97">
        <v>20021127</v>
      </c>
      <c r="BQ97">
        <v>84.2</v>
      </c>
      <c r="BS97" s="1">
        <v>39964</v>
      </c>
      <c r="BT97">
        <v>-6.2</v>
      </c>
      <c r="BU97">
        <v>20090515</v>
      </c>
      <c r="BV97">
        <v>-4.55</v>
      </c>
      <c r="BX97" s="1">
        <v>38503</v>
      </c>
      <c r="BY97">
        <v>55.5</v>
      </c>
      <c r="BZ97" t="s">
        <v>302</v>
      </c>
      <c r="CA97" t="s">
        <v>302</v>
      </c>
      <c r="CC97" s="1"/>
      <c r="CM97" s="1">
        <v>41029</v>
      </c>
      <c r="CN97">
        <v>-5.5</v>
      </c>
      <c r="CO97">
        <v>20120430</v>
      </c>
      <c r="CP97">
        <v>-3.4</v>
      </c>
      <c r="CR97" s="1">
        <v>37590</v>
      </c>
      <c r="CS97">
        <v>55.7</v>
      </c>
      <c r="CT97">
        <v>20021202</v>
      </c>
      <c r="CU97">
        <v>55.7</v>
      </c>
      <c r="CW97" s="1">
        <v>37590</v>
      </c>
      <c r="CX97">
        <v>-3</v>
      </c>
      <c r="CY97" t="s">
        <v>302</v>
      </c>
      <c r="CZ97" t="s">
        <v>302</v>
      </c>
      <c r="DB97" s="1">
        <v>37590</v>
      </c>
      <c r="DC97">
        <v>7.4</v>
      </c>
      <c r="DD97">
        <v>20021121</v>
      </c>
      <c r="DE97">
        <v>6.1</v>
      </c>
      <c r="DG97" s="1"/>
      <c r="DL97" s="1">
        <v>37590</v>
      </c>
      <c r="DM97">
        <v>53.8</v>
      </c>
      <c r="DN97">
        <v>20021127</v>
      </c>
      <c r="DO97">
        <v>54.3</v>
      </c>
      <c r="DQ97" s="1"/>
      <c r="EA97" s="1"/>
      <c r="EF97" s="1">
        <v>35358</v>
      </c>
      <c r="EG97">
        <v>47</v>
      </c>
      <c r="EH97" t="s">
        <v>302</v>
      </c>
      <c r="EI97" t="s">
        <v>302</v>
      </c>
      <c r="EK97" s="1">
        <v>37590</v>
      </c>
      <c r="EL97">
        <v>-3.85E-2</v>
      </c>
      <c r="EM97" t="s">
        <v>302</v>
      </c>
      <c r="EN97" t="s">
        <v>302</v>
      </c>
      <c r="EP97" s="1">
        <v>37590</v>
      </c>
      <c r="EQ97">
        <v>0.1</v>
      </c>
      <c r="ER97" t="s">
        <v>302</v>
      </c>
      <c r="ES97" t="s">
        <v>302</v>
      </c>
      <c r="EU97" s="1">
        <v>38898</v>
      </c>
      <c r="EV97">
        <v>32</v>
      </c>
      <c r="EW97" t="s">
        <v>302</v>
      </c>
      <c r="EX97" t="s">
        <v>302</v>
      </c>
      <c r="EZ97" s="1">
        <v>38960</v>
      </c>
      <c r="FA97">
        <v>62</v>
      </c>
      <c r="FB97" t="s">
        <v>302</v>
      </c>
      <c r="FC97" t="s">
        <v>302</v>
      </c>
      <c r="FE97" s="1">
        <v>41698</v>
      </c>
      <c r="FF97">
        <v>0.4</v>
      </c>
      <c r="FG97">
        <v>20140307</v>
      </c>
      <c r="FH97">
        <v>0.4</v>
      </c>
      <c r="FJ97" s="1">
        <v>42035</v>
      </c>
      <c r="FK97">
        <v>2.2000000000000002</v>
      </c>
      <c r="FL97">
        <v>20150206</v>
      </c>
      <c r="FM97">
        <v>2.2000000000000002</v>
      </c>
      <c r="FO97" s="1"/>
      <c r="FT97" s="1">
        <v>39964</v>
      </c>
      <c r="FU97">
        <v>-9</v>
      </c>
      <c r="FV97" t="s">
        <v>302</v>
      </c>
      <c r="FW97" t="s">
        <v>302</v>
      </c>
      <c r="FY97" s="1">
        <v>37590</v>
      </c>
      <c r="FZ97">
        <v>58.7</v>
      </c>
      <c r="GA97" t="s">
        <v>302</v>
      </c>
      <c r="GB97" t="s">
        <v>302</v>
      </c>
      <c r="GD97" s="1">
        <v>37590</v>
      </c>
      <c r="GE97">
        <v>0.27500000000000002</v>
      </c>
      <c r="GF97" t="s">
        <v>302</v>
      </c>
      <c r="GG97" t="s">
        <v>302</v>
      </c>
      <c r="GI97" s="1">
        <v>39782</v>
      </c>
      <c r="GJ97">
        <v>-629.6</v>
      </c>
      <c r="GK97">
        <v>20081203</v>
      </c>
      <c r="GL97">
        <v>-250</v>
      </c>
      <c r="GN97" s="1">
        <v>37590</v>
      </c>
      <c r="GO97">
        <v>55.7</v>
      </c>
      <c r="GP97">
        <v>20021202</v>
      </c>
      <c r="GQ97">
        <v>55.7</v>
      </c>
      <c r="GX97" s="1">
        <v>37590</v>
      </c>
      <c r="GY97">
        <v>1.3</v>
      </c>
      <c r="GZ97">
        <v>20030107</v>
      </c>
      <c r="HA97">
        <v>-0.8</v>
      </c>
      <c r="HC97" s="1">
        <v>37590</v>
      </c>
      <c r="HD97">
        <v>1.1000000000000001</v>
      </c>
      <c r="HE97" t="s">
        <v>302</v>
      </c>
      <c r="HF97" t="s">
        <v>302</v>
      </c>
      <c r="HH97" s="1">
        <v>37590</v>
      </c>
      <c r="HI97" s="1">
        <v>1.9</v>
      </c>
      <c r="HJ97">
        <v>20021224</v>
      </c>
      <c r="HK97">
        <v>-1.4</v>
      </c>
      <c r="HM97" s="1">
        <v>37590</v>
      </c>
      <c r="HN97">
        <v>0.9</v>
      </c>
      <c r="HO97">
        <v>20021224</v>
      </c>
      <c r="HP97">
        <v>-1.3</v>
      </c>
      <c r="HR97" s="1">
        <v>37590</v>
      </c>
      <c r="HS97" s="1">
        <v>0.1</v>
      </c>
      <c r="HT97">
        <v>20030109</v>
      </c>
      <c r="HU97">
        <v>0.2</v>
      </c>
      <c r="HW97" s="1">
        <v>37590</v>
      </c>
      <c r="HX97">
        <v>16.22</v>
      </c>
      <c r="HY97" t="s">
        <v>302</v>
      </c>
      <c r="HZ97" t="s">
        <v>302</v>
      </c>
      <c r="IB97" s="1">
        <v>37590</v>
      </c>
      <c r="IC97" s="1">
        <v>12.77</v>
      </c>
      <c r="ID97">
        <v>20021203</v>
      </c>
      <c r="IE97">
        <v>12.6</v>
      </c>
      <c r="IG97" s="1">
        <v>37590</v>
      </c>
      <c r="IH97">
        <v>-1.6</v>
      </c>
      <c r="II97" t="s">
        <v>302</v>
      </c>
      <c r="IJ97" t="s">
        <v>302</v>
      </c>
      <c r="IL97" s="1">
        <v>37590</v>
      </c>
      <c r="IM97" s="1">
        <v>1753</v>
      </c>
      <c r="IN97">
        <v>20021217</v>
      </c>
      <c r="IO97">
        <v>1697</v>
      </c>
      <c r="IQ97" s="1">
        <v>37590</v>
      </c>
      <c r="IR97">
        <v>0.2</v>
      </c>
      <c r="IS97">
        <v>20030115</v>
      </c>
      <c r="IT97">
        <v>0.2</v>
      </c>
      <c r="IV97" s="1">
        <v>39051</v>
      </c>
      <c r="IW97">
        <v>6.34</v>
      </c>
      <c r="IX97">
        <v>20061228</v>
      </c>
      <c r="IY97">
        <v>6.28</v>
      </c>
      <c r="JA97" s="1">
        <v>37590</v>
      </c>
      <c r="JB97">
        <v>1024</v>
      </c>
      <c r="JC97">
        <v>20021227</v>
      </c>
      <c r="JD97">
        <v>1069</v>
      </c>
      <c r="JF97" s="1">
        <v>37590</v>
      </c>
      <c r="JG97">
        <v>1753</v>
      </c>
      <c r="JH97">
        <v>20021217</v>
      </c>
      <c r="JI97">
        <v>1697</v>
      </c>
      <c r="JP97" s="1">
        <v>35363</v>
      </c>
      <c r="JQ97">
        <v>-0.8</v>
      </c>
      <c r="JR97" t="s">
        <v>302</v>
      </c>
      <c r="JS97" t="s">
        <v>302</v>
      </c>
      <c r="JU97" s="1">
        <v>39813</v>
      </c>
      <c r="JV97">
        <v>9.98</v>
      </c>
      <c r="JW97">
        <v>20090203</v>
      </c>
      <c r="JX97">
        <v>6.3</v>
      </c>
      <c r="JZ97" s="1">
        <v>39782</v>
      </c>
      <c r="KA97" s="1">
        <v>-18.23</v>
      </c>
      <c r="KB97">
        <v>20090127</v>
      </c>
      <c r="KC97">
        <v>-18.18</v>
      </c>
      <c r="KE97" s="1">
        <v>39416</v>
      </c>
      <c r="KF97">
        <v>188.94</v>
      </c>
      <c r="KG97">
        <v>20080129</v>
      </c>
      <c r="KH97">
        <v>188.82</v>
      </c>
      <c r="KJ97" s="1">
        <v>39082</v>
      </c>
      <c r="KK97" s="1">
        <v>0.95</v>
      </c>
      <c r="KL97">
        <v>20070125</v>
      </c>
      <c r="KM97">
        <v>-0.8</v>
      </c>
      <c r="KO97" s="1">
        <v>37590</v>
      </c>
      <c r="KP97">
        <v>8.0280000000000005</v>
      </c>
      <c r="KQ97">
        <v>20030108</v>
      </c>
      <c r="KR97">
        <v>-2.2000000000000002</v>
      </c>
      <c r="KT97" s="1">
        <v>40147</v>
      </c>
      <c r="KU97" s="1">
        <v>39.9</v>
      </c>
      <c r="KV97" t="s">
        <v>302</v>
      </c>
      <c r="KW97" t="s">
        <v>302</v>
      </c>
      <c r="LD97" s="1">
        <v>37590</v>
      </c>
      <c r="LE97" s="1">
        <v>0.6</v>
      </c>
      <c r="LF97" t="s">
        <v>302</v>
      </c>
      <c r="LG97" t="s">
        <v>302</v>
      </c>
      <c r="LN97" s="1"/>
      <c r="LO97" s="1"/>
      <c r="LX97" s="1"/>
      <c r="LY97" s="1"/>
      <c r="MH97" s="1"/>
      <c r="MI97" s="1"/>
      <c r="MR97" s="1"/>
      <c r="MS97" s="1"/>
      <c r="MW97" s="1"/>
      <c r="NC97" s="1"/>
      <c r="NG97" s="1"/>
      <c r="NM97" s="1"/>
      <c r="NQ97" s="1"/>
      <c r="NW97" s="1"/>
      <c r="OA97" s="1"/>
      <c r="OB97" s="1"/>
      <c r="OK97" s="1"/>
      <c r="OL97" s="1"/>
      <c r="OU97" s="1"/>
      <c r="PE97" s="1"/>
      <c r="PO97" s="1"/>
      <c r="PY97" s="1"/>
      <c r="QI97" s="1"/>
    </row>
    <row r="98" spans="1:451" x14ac:dyDescent="0.25">
      <c r="A98" s="1">
        <v>37621</v>
      </c>
      <c r="B98">
        <v>6</v>
      </c>
      <c r="C98">
        <v>20030110</v>
      </c>
      <c r="D98">
        <v>6</v>
      </c>
      <c r="F98" s="1">
        <v>37621</v>
      </c>
      <c r="G98">
        <v>51.6</v>
      </c>
      <c r="H98">
        <v>20030102</v>
      </c>
      <c r="I98">
        <v>54.7</v>
      </c>
      <c r="K98" s="1">
        <v>37621</v>
      </c>
      <c r="L98">
        <v>80.75</v>
      </c>
      <c r="M98">
        <v>20021231</v>
      </c>
      <c r="N98">
        <v>80.3</v>
      </c>
      <c r="U98" s="1">
        <v>37621</v>
      </c>
      <c r="V98">
        <v>0</v>
      </c>
      <c r="W98">
        <v>20030123</v>
      </c>
      <c r="X98">
        <v>0.1</v>
      </c>
      <c r="Z98" s="1">
        <v>37621</v>
      </c>
      <c r="AA98">
        <v>51.6</v>
      </c>
      <c r="AB98">
        <v>20030102</v>
      </c>
      <c r="AC98">
        <v>54.7</v>
      </c>
      <c r="AE98" s="1">
        <v>37621</v>
      </c>
      <c r="AF98">
        <v>80.75</v>
      </c>
      <c r="AG98">
        <v>20021231</v>
      </c>
      <c r="AH98">
        <v>80.3</v>
      </c>
      <c r="AO98" s="1">
        <v>37621</v>
      </c>
      <c r="AP98">
        <v>0</v>
      </c>
      <c r="AQ98">
        <v>20030123</v>
      </c>
      <c r="AR98">
        <v>0.1</v>
      </c>
      <c r="AT98" s="1">
        <v>37621</v>
      </c>
      <c r="AU98">
        <v>-0.48</v>
      </c>
      <c r="AV98">
        <v>20030117</v>
      </c>
      <c r="AW98">
        <v>-0.2</v>
      </c>
      <c r="AY98" s="1"/>
      <c r="BD98" s="1">
        <v>37621</v>
      </c>
      <c r="BE98">
        <v>0.2</v>
      </c>
      <c r="BF98">
        <v>20030116</v>
      </c>
      <c r="BG98">
        <v>0.1</v>
      </c>
      <c r="BI98" s="1">
        <v>37621</v>
      </c>
      <c r="BJ98">
        <v>0.8</v>
      </c>
      <c r="BK98">
        <v>20030114</v>
      </c>
      <c r="BL98">
        <v>1.2</v>
      </c>
      <c r="BN98" s="1">
        <v>37621</v>
      </c>
      <c r="BO98">
        <v>86.7</v>
      </c>
      <c r="BP98">
        <v>20021223</v>
      </c>
      <c r="BQ98">
        <v>86.7</v>
      </c>
      <c r="BS98" s="1">
        <v>39994</v>
      </c>
      <c r="BT98">
        <v>-9.51</v>
      </c>
      <c r="BU98">
        <v>20090615</v>
      </c>
      <c r="BV98">
        <v>-9.41</v>
      </c>
      <c r="BX98" s="1">
        <v>38533</v>
      </c>
      <c r="BY98">
        <v>58.4</v>
      </c>
      <c r="BZ98" t="s">
        <v>302</v>
      </c>
      <c r="CA98" t="s">
        <v>302</v>
      </c>
      <c r="CC98" s="1"/>
      <c r="CM98" s="1">
        <v>41060</v>
      </c>
      <c r="CN98">
        <v>-4.4000000000000004</v>
      </c>
      <c r="CO98">
        <v>20120529</v>
      </c>
      <c r="CP98">
        <v>-5.0999999999999996</v>
      </c>
      <c r="CR98" s="1">
        <v>37621</v>
      </c>
      <c r="CS98">
        <v>56.9</v>
      </c>
      <c r="CT98">
        <v>20030102</v>
      </c>
      <c r="CU98">
        <v>56.9</v>
      </c>
      <c r="CW98" s="1">
        <v>37621</v>
      </c>
      <c r="CX98">
        <v>-3</v>
      </c>
      <c r="CY98" t="s">
        <v>302</v>
      </c>
      <c r="CZ98" t="s">
        <v>302</v>
      </c>
      <c r="DB98" s="1">
        <v>37621</v>
      </c>
      <c r="DC98">
        <v>7.2</v>
      </c>
      <c r="DD98">
        <v>20021219</v>
      </c>
      <c r="DE98">
        <v>7.2</v>
      </c>
      <c r="DG98" s="1"/>
      <c r="DL98" s="1">
        <v>37621</v>
      </c>
      <c r="DM98">
        <v>53.4</v>
      </c>
      <c r="DN98">
        <v>20021230</v>
      </c>
      <c r="DO98">
        <v>51.3</v>
      </c>
      <c r="DQ98" s="1"/>
      <c r="EA98" s="1"/>
      <c r="EF98" s="1">
        <v>35365</v>
      </c>
      <c r="EG98">
        <v>46</v>
      </c>
      <c r="EH98" t="s">
        <v>302</v>
      </c>
      <c r="EI98" t="s">
        <v>302</v>
      </c>
      <c r="EK98" s="1">
        <v>37621</v>
      </c>
      <c r="EL98">
        <v>-0.96950000000000003</v>
      </c>
      <c r="EM98" t="s">
        <v>302</v>
      </c>
      <c r="EN98" t="s">
        <v>302</v>
      </c>
      <c r="EP98" s="1">
        <v>37621</v>
      </c>
      <c r="EQ98">
        <v>0.08</v>
      </c>
      <c r="ER98" t="s">
        <v>302</v>
      </c>
      <c r="ES98" t="s">
        <v>302</v>
      </c>
      <c r="EU98" s="1">
        <v>38929</v>
      </c>
      <c r="EV98">
        <v>31</v>
      </c>
      <c r="EW98" t="s">
        <v>302</v>
      </c>
      <c r="EX98" t="s">
        <v>302</v>
      </c>
      <c r="EZ98" s="1">
        <v>38990</v>
      </c>
      <c r="FA98">
        <v>56</v>
      </c>
      <c r="FB98" t="s">
        <v>302</v>
      </c>
      <c r="FC98" t="s">
        <v>302</v>
      </c>
      <c r="FE98" s="1">
        <v>41729</v>
      </c>
      <c r="FF98">
        <v>0</v>
      </c>
      <c r="FG98">
        <v>20140404</v>
      </c>
      <c r="FH98">
        <v>0</v>
      </c>
      <c r="FJ98" s="1">
        <v>42063</v>
      </c>
      <c r="FK98">
        <v>1.9</v>
      </c>
      <c r="FL98">
        <v>20150306</v>
      </c>
      <c r="FM98">
        <v>2</v>
      </c>
      <c r="FO98" s="1"/>
      <c r="FT98" s="1">
        <v>39994</v>
      </c>
      <c r="FU98">
        <v>-6</v>
      </c>
      <c r="FV98" t="s">
        <v>302</v>
      </c>
      <c r="FW98" t="s">
        <v>302</v>
      </c>
      <c r="FY98" s="1">
        <v>37621</v>
      </c>
      <c r="FZ98">
        <v>43.4</v>
      </c>
      <c r="GA98" t="s">
        <v>302</v>
      </c>
      <c r="GB98" t="s">
        <v>302</v>
      </c>
      <c r="GD98" s="1">
        <v>37621</v>
      </c>
      <c r="GE98">
        <v>0.26900000000000002</v>
      </c>
      <c r="GF98" t="s">
        <v>302</v>
      </c>
      <c r="GG98" t="s">
        <v>302</v>
      </c>
      <c r="GI98" s="1">
        <v>39813</v>
      </c>
      <c r="GJ98">
        <v>-748.9</v>
      </c>
      <c r="GK98">
        <v>20090107</v>
      </c>
      <c r="GL98">
        <v>-693</v>
      </c>
      <c r="GN98" s="1">
        <v>37621</v>
      </c>
      <c r="GO98">
        <v>56.9</v>
      </c>
      <c r="GP98">
        <v>20030102</v>
      </c>
      <c r="GQ98">
        <v>56.9</v>
      </c>
      <c r="GX98" s="1">
        <v>37621</v>
      </c>
      <c r="GY98">
        <v>-2.2000000000000002</v>
      </c>
      <c r="GZ98">
        <v>20030204</v>
      </c>
      <c r="HA98">
        <v>0.4</v>
      </c>
      <c r="HC98" s="1">
        <v>37621</v>
      </c>
      <c r="HD98">
        <v>-1.9</v>
      </c>
      <c r="HE98" t="s">
        <v>302</v>
      </c>
      <c r="HF98" t="s">
        <v>302</v>
      </c>
      <c r="HH98" s="1">
        <v>37621</v>
      </c>
      <c r="HI98" s="1">
        <v>-4.4000000000000004</v>
      </c>
      <c r="HJ98">
        <v>20030128</v>
      </c>
      <c r="HK98">
        <v>0.2</v>
      </c>
      <c r="HM98" s="1">
        <v>37621</v>
      </c>
      <c r="HN98">
        <v>-1.1000000000000001</v>
      </c>
      <c r="HO98">
        <v>20030128</v>
      </c>
      <c r="HP98">
        <v>1.1000000000000001</v>
      </c>
      <c r="HR98" s="1">
        <v>37621</v>
      </c>
      <c r="HS98" s="1">
        <v>0.9</v>
      </c>
      <c r="HT98">
        <v>20030207</v>
      </c>
      <c r="HU98">
        <v>0.8</v>
      </c>
      <c r="HW98" s="1">
        <v>37621</v>
      </c>
      <c r="HX98">
        <v>17.62</v>
      </c>
      <c r="HY98">
        <v>20030103</v>
      </c>
      <c r="HZ98">
        <v>18.3</v>
      </c>
      <c r="IB98" s="1">
        <v>37621</v>
      </c>
      <c r="IC98" s="1">
        <v>14.47</v>
      </c>
      <c r="ID98">
        <v>20030103</v>
      </c>
      <c r="IE98">
        <v>14.9</v>
      </c>
      <c r="IG98" s="1">
        <v>37621</v>
      </c>
      <c r="IH98">
        <v>7.1</v>
      </c>
      <c r="II98" t="s">
        <v>302</v>
      </c>
      <c r="IJ98" t="s">
        <v>302</v>
      </c>
      <c r="IL98" s="1">
        <v>37621</v>
      </c>
      <c r="IM98" s="1">
        <v>1788</v>
      </c>
      <c r="IN98">
        <v>20030121</v>
      </c>
      <c r="IO98">
        <v>1835</v>
      </c>
      <c r="IQ98" s="1">
        <v>37621</v>
      </c>
      <c r="IR98">
        <v>0.6</v>
      </c>
      <c r="IS98">
        <v>20030214</v>
      </c>
      <c r="IT98">
        <v>0.6</v>
      </c>
      <c r="IV98" s="1">
        <v>39082</v>
      </c>
      <c r="IW98">
        <v>6.4</v>
      </c>
      <c r="IX98">
        <v>20070125</v>
      </c>
      <c r="IY98">
        <v>6.22</v>
      </c>
      <c r="JA98" s="1">
        <v>37621</v>
      </c>
      <c r="JB98">
        <v>1048</v>
      </c>
      <c r="JC98">
        <v>20030128</v>
      </c>
      <c r="JD98">
        <v>1082</v>
      </c>
      <c r="JF98" s="1">
        <v>37621</v>
      </c>
      <c r="JG98">
        <v>1788</v>
      </c>
      <c r="JH98">
        <v>20030121</v>
      </c>
      <c r="JI98">
        <v>1835</v>
      </c>
      <c r="JP98" s="1">
        <v>35370</v>
      </c>
      <c r="JQ98">
        <v>9.6</v>
      </c>
      <c r="JR98" t="s">
        <v>302</v>
      </c>
      <c r="JS98" t="s">
        <v>302</v>
      </c>
      <c r="JU98" s="1">
        <v>39844</v>
      </c>
      <c r="JV98">
        <v>-5.67</v>
      </c>
      <c r="JW98">
        <v>20090303</v>
      </c>
      <c r="JX98">
        <v>-7.7</v>
      </c>
      <c r="JZ98" s="1">
        <v>39813</v>
      </c>
      <c r="KA98" s="1">
        <v>-18.61</v>
      </c>
      <c r="KB98">
        <v>20090224</v>
      </c>
      <c r="KC98">
        <v>-18.55</v>
      </c>
      <c r="KE98" s="1">
        <v>39447</v>
      </c>
      <c r="KF98">
        <v>184.97</v>
      </c>
      <c r="KG98">
        <v>20080226</v>
      </c>
      <c r="KH98">
        <v>184.86</v>
      </c>
      <c r="KJ98" s="1">
        <v>39113</v>
      </c>
      <c r="KK98" s="1">
        <v>-10.31</v>
      </c>
      <c r="KL98">
        <v>20070227</v>
      </c>
      <c r="KM98">
        <v>3</v>
      </c>
      <c r="KO98" s="1">
        <v>37621</v>
      </c>
      <c r="KP98">
        <v>6.9329999999999998</v>
      </c>
      <c r="KQ98">
        <v>20030207</v>
      </c>
      <c r="KR98">
        <v>-4</v>
      </c>
      <c r="KT98" s="1">
        <v>40178</v>
      </c>
      <c r="KU98" s="1">
        <v>41.1</v>
      </c>
      <c r="KV98" t="s">
        <v>302</v>
      </c>
      <c r="KW98" t="s">
        <v>302</v>
      </c>
      <c r="LD98" s="1">
        <v>37621</v>
      </c>
      <c r="LE98" s="1">
        <v>0.7</v>
      </c>
      <c r="LF98" t="s">
        <v>302</v>
      </c>
      <c r="LG98" t="s">
        <v>302</v>
      </c>
      <c r="LN98" s="1"/>
      <c r="LO98" s="1"/>
      <c r="LX98" s="1"/>
      <c r="LY98" s="1"/>
      <c r="MH98" s="1"/>
      <c r="MI98" s="1"/>
      <c r="MR98" s="1"/>
      <c r="MS98" s="1"/>
      <c r="MW98" s="1"/>
      <c r="NC98" s="1"/>
      <c r="NG98" s="1"/>
      <c r="NM98" s="1"/>
      <c r="NQ98" s="1"/>
      <c r="NW98" s="1"/>
      <c r="OA98" s="1"/>
      <c r="OB98" s="1"/>
      <c r="OK98" s="1"/>
      <c r="OL98" s="1"/>
      <c r="OU98" s="1"/>
      <c r="PE98" s="1"/>
      <c r="PO98" s="1"/>
      <c r="PY98" s="1"/>
      <c r="QI98" s="1"/>
    </row>
    <row r="99" spans="1:451" x14ac:dyDescent="0.25">
      <c r="A99" s="1">
        <v>37652</v>
      </c>
      <c r="B99">
        <v>5.8</v>
      </c>
      <c r="C99">
        <v>20030207</v>
      </c>
      <c r="D99">
        <v>5.7</v>
      </c>
      <c r="F99" s="1">
        <v>37652</v>
      </c>
      <c r="G99">
        <v>51.3</v>
      </c>
      <c r="H99">
        <v>20030203</v>
      </c>
      <c r="I99">
        <v>53.9</v>
      </c>
      <c r="K99" s="1">
        <v>37652</v>
      </c>
      <c r="L99">
        <v>78.75</v>
      </c>
      <c r="M99">
        <v>20030128</v>
      </c>
      <c r="N99">
        <v>79</v>
      </c>
      <c r="U99" s="1">
        <v>37652</v>
      </c>
      <c r="V99">
        <v>0.3</v>
      </c>
      <c r="W99">
        <v>20030220</v>
      </c>
      <c r="X99">
        <v>-0.1</v>
      </c>
      <c r="Z99" s="1">
        <v>37652</v>
      </c>
      <c r="AA99">
        <v>51.3</v>
      </c>
      <c r="AB99">
        <v>20030203</v>
      </c>
      <c r="AC99">
        <v>53.9</v>
      </c>
      <c r="AE99" s="1">
        <v>37652</v>
      </c>
      <c r="AF99">
        <v>78.75</v>
      </c>
      <c r="AG99">
        <v>20030128</v>
      </c>
      <c r="AH99">
        <v>79</v>
      </c>
      <c r="AO99" s="1">
        <v>37652</v>
      </c>
      <c r="AP99">
        <v>0.3</v>
      </c>
      <c r="AQ99">
        <v>20030220</v>
      </c>
      <c r="AR99">
        <v>-0.1</v>
      </c>
      <c r="AT99" s="1">
        <v>37652</v>
      </c>
      <c r="AU99">
        <v>0.56000000000000005</v>
      </c>
      <c r="AV99">
        <v>20030214</v>
      </c>
      <c r="AW99">
        <v>0.7</v>
      </c>
      <c r="AY99" s="1"/>
      <c r="BD99" s="1">
        <v>37652</v>
      </c>
      <c r="BE99">
        <v>0.4</v>
      </c>
      <c r="BF99">
        <v>20030221</v>
      </c>
      <c r="BG99">
        <v>0.3</v>
      </c>
      <c r="BI99" s="1">
        <v>37652</v>
      </c>
      <c r="BJ99">
        <v>0.5</v>
      </c>
      <c r="BK99">
        <v>20030213</v>
      </c>
      <c r="BL99">
        <v>-0.9</v>
      </c>
      <c r="BN99" s="1">
        <v>37652</v>
      </c>
      <c r="BO99">
        <v>82.4</v>
      </c>
      <c r="BP99">
        <v>20030131</v>
      </c>
      <c r="BQ99">
        <v>82.4</v>
      </c>
      <c r="BS99" s="1">
        <v>40025</v>
      </c>
      <c r="BT99">
        <v>0.06</v>
      </c>
      <c r="BU99">
        <v>20090715</v>
      </c>
      <c r="BV99">
        <v>-0.55000000000000004</v>
      </c>
      <c r="BX99" s="1">
        <v>38564</v>
      </c>
      <c r="BY99">
        <v>58.9</v>
      </c>
      <c r="BZ99" t="s">
        <v>302</v>
      </c>
      <c r="CA99" t="s">
        <v>302</v>
      </c>
      <c r="CC99" s="1"/>
      <c r="CM99" s="1">
        <v>41090</v>
      </c>
      <c r="CN99">
        <v>1.2</v>
      </c>
      <c r="CO99">
        <v>20120625</v>
      </c>
      <c r="CP99">
        <v>5.8</v>
      </c>
      <c r="CR99" s="1">
        <v>37652</v>
      </c>
      <c r="CS99">
        <v>57.5</v>
      </c>
      <c r="CT99">
        <v>20030203</v>
      </c>
      <c r="CU99">
        <v>57.5</v>
      </c>
      <c r="CW99" s="1">
        <v>37652</v>
      </c>
      <c r="CX99">
        <v>5</v>
      </c>
      <c r="CY99" t="s">
        <v>302</v>
      </c>
      <c r="CZ99" t="s">
        <v>302</v>
      </c>
      <c r="DB99" s="1">
        <v>37652</v>
      </c>
      <c r="DC99">
        <v>5.5</v>
      </c>
      <c r="DD99">
        <v>20030116</v>
      </c>
      <c r="DE99">
        <v>11.2</v>
      </c>
      <c r="DG99" s="1"/>
      <c r="DL99" s="1">
        <v>37652</v>
      </c>
      <c r="DM99">
        <v>54</v>
      </c>
      <c r="DN99">
        <v>20030131</v>
      </c>
      <c r="DO99">
        <v>56</v>
      </c>
      <c r="DQ99" s="1"/>
      <c r="EA99" s="1"/>
      <c r="EF99" s="1">
        <v>35372</v>
      </c>
      <c r="EG99">
        <v>46</v>
      </c>
      <c r="EH99" t="s">
        <v>302</v>
      </c>
      <c r="EI99" t="s">
        <v>302</v>
      </c>
      <c r="EK99" s="1">
        <v>37652</v>
      </c>
      <c r="EL99">
        <v>0.40229999999999999</v>
      </c>
      <c r="EM99" t="s">
        <v>302</v>
      </c>
      <c r="EN99" t="s">
        <v>302</v>
      </c>
      <c r="EP99" s="1">
        <v>37652</v>
      </c>
      <c r="EQ99">
        <v>0.03</v>
      </c>
      <c r="ER99" t="s">
        <v>302</v>
      </c>
      <c r="ES99" t="s">
        <v>302</v>
      </c>
      <c r="EU99" s="1">
        <v>38960</v>
      </c>
      <c r="EV99">
        <v>30</v>
      </c>
      <c r="EW99" t="s">
        <v>302</v>
      </c>
      <c r="EX99" t="s">
        <v>302</v>
      </c>
      <c r="EZ99" s="1">
        <v>39021</v>
      </c>
      <c r="FA99">
        <v>64</v>
      </c>
      <c r="FB99" t="s">
        <v>302</v>
      </c>
      <c r="FC99" t="s">
        <v>302</v>
      </c>
      <c r="FE99" s="1">
        <v>41759</v>
      </c>
      <c r="FF99">
        <v>0</v>
      </c>
      <c r="FG99">
        <v>20140502</v>
      </c>
      <c r="FH99">
        <v>0</v>
      </c>
      <c r="FJ99" s="1">
        <v>42094</v>
      </c>
      <c r="FK99">
        <v>2.2000000000000002</v>
      </c>
      <c r="FL99">
        <v>20150403</v>
      </c>
      <c r="FM99">
        <v>2.1</v>
      </c>
      <c r="FO99" s="1"/>
      <c r="FT99" s="1">
        <v>40025</v>
      </c>
      <c r="FU99">
        <v>-6</v>
      </c>
      <c r="FV99" t="s">
        <v>302</v>
      </c>
      <c r="FW99" t="s">
        <v>302</v>
      </c>
      <c r="FY99" s="1">
        <v>37652</v>
      </c>
      <c r="FZ99">
        <v>41.83</v>
      </c>
      <c r="GA99" t="s">
        <v>302</v>
      </c>
      <c r="GB99" t="s">
        <v>302</v>
      </c>
      <c r="GD99" s="1">
        <v>37652</v>
      </c>
      <c r="GE99">
        <v>0.121</v>
      </c>
      <c r="GF99" t="s">
        <v>302</v>
      </c>
      <c r="GG99" t="s">
        <v>302</v>
      </c>
      <c r="GI99" s="1">
        <v>39844</v>
      </c>
      <c r="GJ99">
        <v>-769.9</v>
      </c>
      <c r="GK99">
        <v>20090204</v>
      </c>
      <c r="GL99">
        <v>-522</v>
      </c>
      <c r="GN99" s="1">
        <v>37652</v>
      </c>
      <c r="GO99">
        <v>57.5</v>
      </c>
      <c r="GP99">
        <v>20030203</v>
      </c>
      <c r="GQ99">
        <v>57.5</v>
      </c>
      <c r="GX99" s="1">
        <v>37652</v>
      </c>
      <c r="GY99">
        <v>2.2000000000000002</v>
      </c>
      <c r="GZ99">
        <v>20030306</v>
      </c>
      <c r="HA99">
        <v>2.1</v>
      </c>
      <c r="HC99" s="1">
        <v>37652</v>
      </c>
      <c r="HD99">
        <v>0.4</v>
      </c>
      <c r="HE99" t="s">
        <v>302</v>
      </c>
      <c r="HF99" t="s">
        <v>302</v>
      </c>
      <c r="HH99" s="1">
        <v>37652</v>
      </c>
      <c r="HI99" s="1">
        <v>3.6</v>
      </c>
      <c r="HJ99">
        <v>20030227</v>
      </c>
      <c r="HK99">
        <v>3.3</v>
      </c>
      <c r="HM99" s="1">
        <v>37652</v>
      </c>
      <c r="HN99">
        <v>0</v>
      </c>
      <c r="HO99">
        <v>20030227</v>
      </c>
      <c r="HP99">
        <v>2.5</v>
      </c>
      <c r="HR99" s="1">
        <v>37652</v>
      </c>
      <c r="HS99" s="1">
        <v>-0.1</v>
      </c>
      <c r="HT99">
        <v>20030311</v>
      </c>
      <c r="HU99">
        <v>-0.2</v>
      </c>
      <c r="HW99" s="1">
        <v>37652</v>
      </c>
      <c r="HX99">
        <v>16.45</v>
      </c>
      <c r="HY99">
        <v>20030203</v>
      </c>
      <c r="HZ99">
        <v>16.2</v>
      </c>
      <c r="IB99" s="1">
        <v>37652</v>
      </c>
      <c r="IC99" s="1">
        <v>12.99</v>
      </c>
      <c r="ID99">
        <v>20030203</v>
      </c>
      <c r="IE99">
        <v>12.9</v>
      </c>
      <c r="IG99" s="1">
        <v>37652</v>
      </c>
      <c r="IH99">
        <v>-4.5999999999999996</v>
      </c>
      <c r="II99" t="s">
        <v>302</v>
      </c>
      <c r="IJ99" t="s">
        <v>302</v>
      </c>
      <c r="IL99" s="1">
        <v>37652</v>
      </c>
      <c r="IM99" s="1">
        <v>1853</v>
      </c>
      <c r="IN99">
        <v>20030219</v>
      </c>
      <c r="IO99">
        <v>1850</v>
      </c>
      <c r="IQ99" s="1">
        <v>37652</v>
      </c>
      <c r="IR99">
        <v>0.1</v>
      </c>
      <c r="IS99">
        <v>20030314</v>
      </c>
      <c r="IT99">
        <v>0.2</v>
      </c>
      <c r="IV99" s="1">
        <v>39113</v>
      </c>
      <c r="IW99">
        <v>5.74</v>
      </c>
      <c r="IX99">
        <v>20070227</v>
      </c>
      <c r="IY99">
        <v>6.46</v>
      </c>
      <c r="JA99" s="1">
        <v>37652</v>
      </c>
      <c r="JB99">
        <v>999</v>
      </c>
      <c r="JC99">
        <v>20030227</v>
      </c>
      <c r="JD99">
        <v>914</v>
      </c>
      <c r="JF99" s="1">
        <v>37652</v>
      </c>
      <c r="JG99">
        <v>1853</v>
      </c>
      <c r="JH99">
        <v>20030219</v>
      </c>
      <c r="JI99">
        <v>1850</v>
      </c>
      <c r="JP99" s="1">
        <v>35377</v>
      </c>
      <c r="JQ99">
        <v>4.8</v>
      </c>
      <c r="JR99" t="s">
        <v>302</v>
      </c>
      <c r="JS99" t="s">
        <v>302</v>
      </c>
      <c r="JU99" s="1">
        <v>39872</v>
      </c>
      <c r="JV99">
        <v>-0.36</v>
      </c>
      <c r="JW99">
        <v>20090401</v>
      </c>
      <c r="JX99">
        <v>2.1</v>
      </c>
      <c r="JZ99" s="1">
        <v>39844</v>
      </c>
      <c r="KA99" s="1">
        <v>-19.010000000000002</v>
      </c>
      <c r="KB99">
        <v>20090331</v>
      </c>
      <c r="KC99">
        <v>-18.97</v>
      </c>
      <c r="KE99" s="1">
        <v>39478</v>
      </c>
      <c r="KF99">
        <v>180.68</v>
      </c>
      <c r="KG99">
        <v>20080325</v>
      </c>
      <c r="KH99">
        <v>180.65</v>
      </c>
      <c r="KJ99" s="1">
        <v>39141</v>
      </c>
      <c r="KK99" s="1">
        <v>0.87</v>
      </c>
      <c r="KL99">
        <v>20070323</v>
      </c>
      <c r="KM99">
        <v>3.9</v>
      </c>
      <c r="KO99" s="1">
        <v>37652</v>
      </c>
      <c r="KP99">
        <v>10.449</v>
      </c>
      <c r="KQ99">
        <v>20030307</v>
      </c>
      <c r="KR99">
        <v>13.2</v>
      </c>
      <c r="KT99" s="1">
        <v>40209</v>
      </c>
      <c r="KU99" s="1">
        <v>44.6</v>
      </c>
      <c r="KV99" t="s">
        <v>302</v>
      </c>
      <c r="KW99" t="s">
        <v>302</v>
      </c>
      <c r="LD99" s="1">
        <v>37652</v>
      </c>
      <c r="LE99" s="1">
        <v>0.6</v>
      </c>
      <c r="LF99" t="s">
        <v>302</v>
      </c>
      <c r="LG99" t="s">
        <v>302</v>
      </c>
      <c r="LN99" s="1"/>
      <c r="LO99" s="1"/>
      <c r="LX99" s="1"/>
      <c r="LY99" s="1"/>
      <c r="MH99" s="1"/>
      <c r="MI99" s="1"/>
      <c r="MR99" s="1"/>
      <c r="MS99" s="1"/>
      <c r="MW99" s="1"/>
      <c r="NC99" s="1"/>
      <c r="NG99" s="1"/>
      <c r="NM99" s="1"/>
      <c r="NQ99" s="1"/>
      <c r="NW99" s="1"/>
      <c r="OA99" s="1"/>
      <c r="OB99" s="1"/>
      <c r="OK99" s="1"/>
      <c r="OL99" s="1"/>
      <c r="OU99" s="1"/>
      <c r="PE99" s="1"/>
      <c r="PO99" s="1"/>
      <c r="PY99" s="1"/>
      <c r="QI99" s="1"/>
    </row>
    <row r="100" spans="1:451" x14ac:dyDescent="0.25">
      <c r="A100" s="1">
        <v>37680</v>
      </c>
      <c r="B100">
        <v>5.9</v>
      </c>
      <c r="C100">
        <v>20030307</v>
      </c>
      <c r="D100">
        <v>5.8</v>
      </c>
      <c r="F100" s="1">
        <v>37680</v>
      </c>
      <c r="G100">
        <v>48.8</v>
      </c>
      <c r="H100">
        <v>20030303</v>
      </c>
      <c r="I100">
        <v>50.5</v>
      </c>
      <c r="K100" s="1">
        <v>37680</v>
      </c>
      <c r="L100">
        <v>64.8</v>
      </c>
      <c r="M100">
        <v>20030225</v>
      </c>
      <c r="N100">
        <v>64</v>
      </c>
      <c r="U100" s="1">
        <v>37680</v>
      </c>
      <c r="V100">
        <v>-0.4</v>
      </c>
      <c r="W100">
        <v>20030320</v>
      </c>
      <c r="X100">
        <v>-0.4</v>
      </c>
      <c r="Z100" s="1">
        <v>37680</v>
      </c>
      <c r="AA100">
        <v>48.8</v>
      </c>
      <c r="AB100">
        <v>20030303</v>
      </c>
      <c r="AC100">
        <v>50.5</v>
      </c>
      <c r="AE100" s="1">
        <v>37680</v>
      </c>
      <c r="AF100">
        <v>64.8</v>
      </c>
      <c r="AG100">
        <v>20030225</v>
      </c>
      <c r="AH100">
        <v>64</v>
      </c>
      <c r="AO100" s="1">
        <v>37680</v>
      </c>
      <c r="AP100">
        <v>-0.4</v>
      </c>
      <c r="AQ100">
        <v>20030320</v>
      </c>
      <c r="AR100">
        <v>-0.4</v>
      </c>
      <c r="AT100" s="1">
        <v>37680</v>
      </c>
      <c r="AU100">
        <v>0.31</v>
      </c>
      <c r="AV100">
        <v>20030314</v>
      </c>
      <c r="AW100">
        <v>0.1</v>
      </c>
      <c r="AY100" s="1"/>
      <c r="BD100" s="1">
        <v>37680</v>
      </c>
      <c r="BE100">
        <v>0.5</v>
      </c>
      <c r="BF100">
        <v>20030321</v>
      </c>
      <c r="BG100">
        <v>0.6</v>
      </c>
      <c r="BI100" s="1">
        <v>37680</v>
      </c>
      <c r="BJ100">
        <v>-1.4</v>
      </c>
      <c r="BK100">
        <v>20030313</v>
      </c>
      <c r="BL100">
        <v>-1.6</v>
      </c>
      <c r="BN100" s="1">
        <v>37680</v>
      </c>
      <c r="BO100">
        <v>79.900000000000006</v>
      </c>
      <c r="BP100">
        <v>20030228</v>
      </c>
      <c r="BQ100">
        <v>79.900000000000006</v>
      </c>
      <c r="BS100" s="1">
        <v>40056</v>
      </c>
      <c r="BT100">
        <v>12.8</v>
      </c>
      <c r="BU100">
        <v>20090817</v>
      </c>
      <c r="BV100">
        <v>12.08</v>
      </c>
      <c r="BX100" s="1">
        <v>38595</v>
      </c>
      <c r="BY100">
        <v>61.3</v>
      </c>
      <c r="BZ100" t="s">
        <v>302</v>
      </c>
      <c r="CA100" t="s">
        <v>302</v>
      </c>
      <c r="CC100" s="1"/>
      <c r="CM100" s="1">
        <v>41121</v>
      </c>
      <c r="CN100">
        <v>-18.2</v>
      </c>
      <c r="CO100">
        <v>20120730</v>
      </c>
      <c r="CP100">
        <v>-13.2</v>
      </c>
      <c r="CR100" s="1">
        <v>37680</v>
      </c>
      <c r="CS100">
        <v>65.5</v>
      </c>
      <c r="CT100">
        <v>20030303</v>
      </c>
      <c r="CU100">
        <v>65.5</v>
      </c>
      <c r="CW100" s="1">
        <v>37680</v>
      </c>
      <c r="CX100">
        <v>-11</v>
      </c>
      <c r="CY100" t="s">
        <v>302</v>
      </c>
      <c r="CZ100" t="s">
        <v>302</v>
      </c>
      <c r="DB100" s="1">
        <v>37680</v>
      </c>
      <c r="DC100">
        <v>-1.6</v>
      </c>
      <c r="DD100">
        <v>20030220</v>
      </c>
      <c r="DE100">
        <v>2.2999999999999998</v>
      </c>
      <c r="DG100" s="1"/>
      <c r="DL100" s="1">
        <v>37680</v>
      </c>
      <c r="DM100">
        <v>53.4</v>
      </c>
      <c r="DN100">
        <v>20030228</v>
      </c>
      <c r="DO100">
        <v>54.9</v>
      </c>
      <c r="DQ100" s="1"/>
      <c r="EA100" s="1"/>
      <c r="EF100" s="1">
        <v>35379</v>
      </c>
      <c r="EG100">
        <v>45</v>
      </c>
      <c r="EH100" t="s">
        <v>302</v>
      </c>
      <c r="EI100" t="s">
        <v>302</v>
      </c>
      <c r="EK100" s="1">
        <v>37680</v>
      </c>
      <c r="EL100">
        <v>-0.67169999999999996</v>
      </c>
      <c r="EM100" t="s">
        <v>302</v>
      </c>
      <c r="EN100" t="s">
        <v>302</v>
      </c>
      <c r="EP100" s="1">
        <v>37680</v>
      </c>
      <c r="EQ100">
        <v>0.12</v>
      </c>
      <c r="ER100" t="s">
        <v>302</v>
      </c>
      <c r="ES100" t="s">
        <v>302</v>
      </c>
      <c r="EU100" s="1">
        <v>38990</v>
      </c>
      <c r="EV100">
        <v>31.5</v>
      </c>
      <c r="EW100" t="s">
        <v>302</v>
      </c>
      <c r="EX100" t="s">
        <v>302</v>
      </c>
      <c r="EZ100" s="1">
        <v>39051</v>
      </c>
      <c r="FA100">
        <v>56</v>
      </c>
      <c r="FB100" t="s">
        <v>302</v>
      </c>
      <c r="FC100" t="s">
        <v>302</v>
      </c>
      <c r="FE100" s="1">
        <v>41790</v>
      </c>
      <c r="FF100">
        <v>0.2</v>
      </c>
      <c r="FG100">
        <v>20140606</v>
      </c>
      <c r="FH100">
        <v>0.2</v>
      </c>
      <c r="FJ100" s="1">
        <v>42124</v>
      </c>
      <c r="FK100">
        <v>2.2999999999999998</v>
      </c>
      <c r="FL100">
        <v>20150508</v>
      </c>
      <c r="FM100">
        <v>2.2000000000000002</v>
      </c>
      <c r="FO100" s="1"/>
      <c r="FT100" s="1">
        <v>40056</v>
      </c>
      <c r="FU100">
        <v>-4</v>
      </c>
      <c r="FV100" t="s">
        <v>302</v>
      </c>
      <c r="FW100" t="s">
        <v>302</v>
      </c>
      <c r="FY100" s="1">
        <v>37680</v>
      </c>
      <c r="FZ100">
        <v>33.450000000000003</v>
      </c>
      <c r="GA100" t="s">
        <v>302</v>
      </c>
      <c r="GB100" t="s">
        <v>302</v>
      </c>
      <c r="GD100" s="1">
        <v>37680</v>
      </c>
      <c r="GE100">
        <v>-0.34200000000000003</v>
      </c>
      <c r="GF100" t="s">
        <v>302</v>
      </c>
      <c r="GG100" t="s">
        <v>302</v>
      </c>
      <c r="GI100" s="1">
        <v>39872</v>
      </c>
      <c r="GJ100">
        <v>-881.2</v>
      </c>
      <c r="GK100">
        <v>20090304</v>
      </c>
      <c r="GL100">
        <v>-697</v>
      </c>
      <c r="GN100" s="1">
        <v>37680</v>
      </c>
      <c r="GO100">
        <v>65.5</v>
      </c>
      <c r="GP100">
        <v>20030303</v>
      </c>
      <c r="GQ100">
        <v>65.5</v>
      </c>
      <c r="GX100" s="1">
        <v>37680</v>
      </c>
      <c r="GY100">
        <v>1.9</v>
      </c>
      <c r="GZ100">
        <v>20030402</v>
      </c>
      <c r="HA100">
        <v>-1.5</v>
      </c>
      <c r="HC100" s="1">
        <v>37680</v>
      </c>
      <c r="HD100">
        <v>-0.1</v>
      </c>
      <c r="HE100" t="s">
        <v>302</v>
      </c>
      <c r="HF100" t="s">
        <v>302</v>
      </c>
      <c r="HH100" s="1">
        <v>37680</v>
      </c>
      <c r="HI100" s="1">
        <v>2.2999999999999998</v>
      </c>
      <c r="HJ100">
        <v>20030326</v>
      </c>
      <c r="HK100">
        <v>-1.2</v>
      </c>
      <c r="HM100" s="1">
        <v>37680</v>
      </c>
      <c r="HN100">
        <v>1.9</v>
      </c>
      <c r="HO100">
        <v>20030326</v>
      </c>
      <c r="HP100">
        <v>-2.1</v>
      </c>
      <c r="HR100" s="1">
        <v>37680</v>
      </c>
      <c r="HS100" s="1">
        <v>0.4</v>
      </c>
      <c r="HT100">
        <v>20030408</v>
      </c>
      <c r="HU100">
        <v>0.3</v>
      </c>
      <c r="HW100" s="1">
        <v>37680</v>
      </c>
      <c r="HX100">
        <v>15.87</v>
      </c>
      <c r="HY100">
        <v>20030304</v>
      </c>
      <c r="HZ100">
        <v>15.4</v>
      </c>
      <c r="IB100" s="1">
        <v>37680</v>
      </c>
      <c r="IC100" s="1">
        <v>12.45</v>
      </c>
      <c r="ID100">
        <v>20030304</v>
      </c>
      <c r="IE100">
        <v>12.2</v>
      </c>
      <c r="IG100" s="1">
        <v>37680</v>
      </c>
      <c r="IH100">
        <v>2.5</v>
      </c>
      <c r="II100" t="s">
        <v>302</v>
      </c>
      <c r="IJ100" t="s">
        <v>302</v>
      </c>
      <c r="IL100" s="1">
        <v>37680</v>
      </c>
      <c r="IM100" s="1">
        <v>1629</v>
      </c>
      <c r="IN100">
        <v>20030318</v>
      </c>
      <c r="IO100">
        <v>1622</v>
      </c>
      <c r="IQ100" s="1">
        <v>37680</v>
      </c>
      <c r="IR100">
        <v>0.8</v>
      </c>
      <c r="IS100">
        <v>20030414</v>
      </c>
      <c r="IT100">
        <v>0.6</v>
      </c>
      <c r="IV100" s="1">
        <v>39141</v>
      </c>
      <c r="IW100">
        <v>5.79</v>
      </c>
      <c r="IX100">
        <v>20070323</v>
      </c>
      <c r="IY100">
        <v>6.6899999999999995</v>
      </c>
      <c r="JA100" s="1">
        <v>37680</v>
      </c>
      <c r="JB100">
        <v>936</v>
      </c>
      <c r="JC100">
        <v>20030326</v>
      </c>
      <c r="JD100">
        <v>854</v>
      </c>
      <c r="JF100" s="1">
        <v>37680</v>
      </c>
      <c r="JG100">
        <v>1629</v>
      </c>
      <c r="JH100">
        <v>20030318</v>
      </c>
      <c r="JI100">
        <v>1622</v>
      </c>
      <c r="JP100" s="1">
        <v>35384</v>
      </c>
      <c r="JQ100">
        <v>2.6</v>
      </c>
      <c r="JR100" t="s">
        <v>302</v>
      </c>
      <c r="JS100" t="s">
        <v>302</v>
      </c>
      <c r="JU100" s="1">
        <v>39903</v>
      </c>
      <c r="JV100">
        <v>0.36</v>
      </c>
      <c r="JW100">
        <v>20090504</v>
      </c>
      <c r="JX100">
        <v>3.2</v>
      </c>
      <c r="JZ100" s="1">
        <v>39872</v>
      </c>
      <c r="KA100" s="1">
        <v>-18.670000000000002</v>
      </c>
      <c r="KB100">
        <v>20090428</v>
      </c>
      <c r="KC100">
        <v>-18.63</v>
      </c>
      <c r="KE100" s="1">
        <v>39507</v>
      </c>
      <c r="KF100">
        <v>175.96</v>
      </c>
      <c r="KG100">
        <v>20080429</v>
      </c>
      <c r="KH100">
        <v>175.94</v>
      </c>
      <c r="KJ100" s="1">
        <v>39172</v>
      </c>
      <c r="KK100" s="1">
        <v>-5.7</v>
      </c>
      <c r="KL100">
        <v>20070424</v>
      </c>
      <c r="KM100">
        <v>-8.4</v>
      </c>
      <c r="KO100" s="1">
        <v>37680</v>
      </c>
      <c r="KP100">
        <v>10.843999999999999</v>
      </c>
      <c r="KQ100">
        <v>20030407</v>
      </c>
      <c r="KR100">
        <v>1.5</v>
      </c>
      <c r="KT100" s="1">
        <v>40237</v>
      </c>
      <c r="KU100" s="1">
        <v>42.6</v>
      </c>
      <c r="KV100" t="s">
        <v>302</v>
      </c>
      <c r="KW100" t="s">
        <v>302</v>
      </c>
      <c r="LD100" s="1">
        <v>37680</v>
      </c>
      <c r="LE100" s="1">
        <v>0.6</v>
      </c>
      <c r="LF100" t="s">
        <v>302</v>
      </c>
      <c r="LG100" t="s">
        <v>302</v>
      </c>
      <c r="LN100" s="1"/>
      <c r="LO100" s="1"/>
      <c r="LX100" s="1"/>
      <c r="LY100" s="1"/>
      <c r="MH100" s="1"/>
      <c r="MI100" s="1"/>
      <c r="MR100" s="1"/>
      <c r="MS100" s="1"/>
      <c r="MW100" s="1"/>
      <c r="NC100" s="1"/>
      <c r="NG100" s="1"/>
      <c r="NM100" s="1"/>
      <c r="NQ100" s="1"/>
      <c r="NW100" s="1"/>
      <c r="OA100" s="1"/>
      <c r="OB100" s="1"/>
      <c r="OK100" s="1"/>
      <c r="OL100" s="1"/>
      <c r="OU100" s="1"/>
      <c r="PE100" s="1"/>
      <c r="PO100" s="1"/>
      <c r="PY100" s="1"/>
      <c r="QI100" s="1"/>
    </row>
    <row r="101" spans="1:451" x14ac:dyDescent="0.25">
      <c r="A101" s="1">
        <v>37711</v>
      </c>
      <c r="B101">
        <v>5.9</v>
      </c>
      <c r="C101">
        <v>20030404</v>
      </c>
      <c r="D101">
        <v>5.8</v>
      </c>
      <c r="F101" s="1">
        <v>37711</v>
      </c>
      <c r="G101">
        <v>46.3</v>
      </c>
      <c r="H101">
        <v>20030401</v>
      </c>
      <c r="I101">
        <v>46.2</v>
      </c>
      <c r="K101" s="1">
        <v>37711</v>
      </c>
      <c r="L101">
        <v>61.42</v>
      </c>
      <c r="M101">
        <v>20030325</v>
      </c>
      <c r="N101">
        <v>62.5</v>
      </c>
      <c r="U101" s="1">
        <v>37711</v>
      </c>
      <c r="V101">
        <v>-0.1</v>
      </c>
      <c r="W101">
        <v>20030421</v>
      </c>
      <c r="X101">
        <v>-0.2</v>
      </c>
      <c r="Z101" s="1">
        <v>37711</v>
      </c>
      <c r="AA101">
        <v>46.3</v>
      </c>
      <c r="AB101">
        <v>20030401</v>
      </c>
      <c r="AC101">
        <v>46.2</v>
      </c>
      <c r="AE101" s="1">
        <v>37711</v>
      </c>
      <c r="AF101">
        <v>61.42</v>
      </c>
      <c r="AG101">
        <v>20030325</v>
      </c>
      <c r="AH101">
        <v>62.5</v>
      </c>
      <c r="AO101" s="1">
        <v>37711</v>
      </c>
      <c r="AP101">
        <v>-0.1</v>
      </c>
      <c r="AQ101">
        <v>20030421</v>
      </c>
      <c r="AR101">
        <v>-0.2</v>
      </c>
      <c r="AT101" s="1">
        <v>37711</v>
      </c>
      <c r="AU101">
        <v>-0.22</v>
      </c>
      <c r="AV101">
        <v>20030415</v>
      </c>
      <c r="AW101">
        <v>-0.5</v>
      </c>
      <c r="AY101" s="1"/>
      <c r="BD101" s="1">
        <v>37711</v>
      </c>
      <c r="BE101">
        <v>0.2</v>
      </c>
      <c r="BF101">
        <v>20030416</v>
      </c>
      <c r="BG101">
        <v>0.3</v>
      </c>
      <c r="BI101" s="1">
        <v>37711</v>
      </c>
      <c r="BJ101">
        <v>1.8</v>
      </c>
      <c r="BK101">
        <v>20030411</v>
      </c>
      <c r="BL101">
        <v>2.1</v>
      </c>
      <c r="BN101" s="1">
        <v>37711</v>
      </c>
      <c r="BO101">
        <v>77.599999999999994</v>
      </c>
      <c r="BP101">
        <v>20030328</v>
      </c>
      <c r="BQ101">
        <v>77.599999999999994</v>
      </c>
      <c r="BS101" s="1">
        <v>40086</v>
      </c>
      <c r="BT101">
        <v>20.93</v>
      </c>
      <c r="BU101">
        <v>20090915</v>
      </c>
      <c r="BV101">
        <v>18.88</v>
      </c>
      <c r="BX101" s="1">
        <v>38625</v>
      </c>
      <c r="BY101">
        <v>56.2</v>
      </c>
      <c r="BZ101" t="s">
        <v>302</v>
      </c>
      <c r="CA101" t="s">
        <v>302</v>
      </c>
      <c r="CC101" s="1"/>
      <c r="CM101" s="1">
        <v>41152</v>
      </c>
      <c r="CN101">
        <v>-5</v>
      </c>
      <c r="CO101">
        <v>20120827</v>
      </c>
      <c r="CP101">
        <v>-1.6</v>
      </c>
      <c r="CR101" s="1">
        <v>37711</v>
      </c>
      <c r="CS101">
        <v>70</v>
      </c>
      <c r="CT101">
        <v>20030401</v>
      </c>
      <c r="CU101">
        <v>70</v>
      </c>
      <c r="CW101" s="1">
        <v>37711</v>
      </c>
      <c r="CX101">
        <v>-13</v>
      </c>
      <c r="CY101" t="s">
        <v>302</v>
      </c>
      <c r="CZ101" t="s">
        <v>302</v>
      </c>
      <c r="DB101" s="1">
        <v>37711</v>
      </c>
      <c r="DC101">
        <v>-3.9</v>
      </c>
      <c r="DD101">
        <v>20030320</v>
      </c>
      <c r="DE101">
        <v>-8</v>
      </c>
      <c r="DG101" s="1"/>
      <c r="DL101" s="1">
        <v>37711</v>
      </c>
      <c r="DM101">
        <v>49.8</v>
      </c>
      <c r="DN101">
        <v>20030331</v>
      </c>
      <c r="DO101">
        <v>48.4</v>
      </c>
      <c r="DQ101" s="1"/>
      <c r="EA101" s="1"/>
      <c r="EF101" s="1">
        <v>35386</v>
      </c>
      <c r="EG101">
        <v>47</v>
      </c>
      <c r="EH101" t="s">
        <v>302</v>
      </c>
      <c r="EI101" t="s">
        <v>302</v>
      </c>
      <c r="EK101" s="1">
        <v>37711</v>
      </c>
      <c r="EL101">
        <v>-0.47499999999999998</v>
      </c>
      <c r="EM101" t="s">
        <v>302</v>
      </c>
      <c r="EN101" t="s">
        <v>302</v>
      </c>
      <c r="EP101" s="1">
        <v>37711</v>
      </c>
      <c r="EQ101">
        <v>0.15</v>
      </c>
      <c r="ER101" t="s">
        <v>302</v>
      </c>
      <c r="ES101" t="s">
        <v>302</v>
      </c>
      <c r="EU101" s="1">
        <v>39021</v>
      </c>
      <c r="EV101">
        <v>35</v>
      </c>
      <c r="EW101" t="s">
        <v>302</v>
      </c>
      <c r="EX101" t="s">
        <v>302</v>
      </c>
      <c r="EZ101" s="1">
        <v>39082</v>
      </c>
      <c r="FA101">
        <v>58</v>
      </c>
      <c r="FB101" t="s">
        <v>302</v>
      </c>
      <c r="FC101" t="s">
        <v>302</v>
      </c>
      <c r="FE101" s="1">
        <v>41820</v>
      </c>
      <c r="FF101">
        <v>0.3</v>
      </c>
      <c r="FG101">
        <v>20140703</v>
      </c>
      <c r="FH101">
        <v>0.2</v>
      </c>
      <c r="FJ101" s="1">
        <v>42155</v>
      </c>
      <c r="FK101">
        <v>2.2999999999999998</v>
      </c>
      <c r="FL101">
        <v>20150605</v>
      </c>
      <c r="FM101">
        <v>2.2999999999999998</v>
      </c>
      <c r="FO101" s="1"/>
      <c r="FT101" s="1">
        <v>40086</v>
      </c>
      <c r="FU101">
        <v>1</v>
      </c>
      <c r="FV101" t="s">
        <v>302</v>
      </c>
      <c r="FW101" t="s">
        <v>302</v>
      </c>
      <c r="FY101" s="1">
        <v>37711</v>
      </c>
      <c r="FZ101">
        <v>34.94</v>
      </c>
      <c r="GA101" t="s">
        <v>302</v>
      </c>
      <c r="GB101" t="s">
        <v>302</v>
      </c>
      <c r="GD101" s="1">
        <v>37711</v>
      </c>
      <c r="GE101">
        <v>0.79</v>
      </c>
      <c r="GF101" t="s">
        <v>302</v>
      </c>
      <c r="GG101" t="s">
        <v>302</v>
      </c>
      <c r="GI101" s="1">
        <v>39903</v>
      </c>
      <c r="GJ101">
        <v>-766.7</v>
      </c>
      <c r="GK101">
        <v>20090401</v>
      </c>
      <c r="GL101">
        <v>-742</v>
      </c>
      <c r="GN101" s="1">
        <v>37711</v>
      </c>
      <c r="GO101">
        <v>70</v>
      </c>
      <c r="GP101">
        <v>20030401</v>
      </c>
      <c r="GQ101">
        <v>70</v>
      </c>
      <c r="GX101" s="1">
        <v>37711</v>
      </c>
      <c r="GY101">
        <v>0.6</v>
      </c>
      <c r="GZ101">
        <v>20030502</v>
      </c>
      <c r="HA101">
        <v>2.2000000000000002</v>
      </c>
      <c r="HC101" s="1">
        <v>37711</v>
      </c>
      <c r="HD101">
        <v>6.4</v>
      </c>
      <c r="HE101" t="s">
        <v>302</v>
      </c>
      <c r="HF101" t="s">
        <v>302</v>
      </c>
      <c r="HH101" s="1">
        <v>37711</v>
      </c>
      <c r="HI101" s="1">
        <v>0.1</v>
      </c>
      <c r="HJ101">
        <v>20030424</v>
      </c>
      <c r="HK101">
        <v>2</v>
      </c>
      <c r="HM101" s="1">
        <v>37711</v>
      </c>
      <c r="HN101">
        <v>-0.8</v>
      </c>
      <c r="HO101">
        <v>20030424</v>
      </c>
      <c r="HP101">
        <v>1.8</v>
      </c>
      <c r="HR101" s="1">
        <v>37711</v>
      </c>
      <c r="HS101" s="1">
        <v>0.4</v>
      </c>
      <c r="HT101">
        <v>20030507</v>
      </c>
      <c r="HU101">
        <v>0.5</v>
      </c>
      <c r="HW101" s="1">
        <v>37711</v>
      </c>
      <c r="HX101">
        <v>16.28</v>
      </c>
      <c r="HY101">
        <v>20030401</v>
      </c>
      <c r="HZ101">
        <v>16.2</v>
      </c>
      <c r="IB101" s="1">
        <v>37711</v>
      </c>
      <c r="IC101" s="1">
        <v>12.84</v>
      </c>
      <c r="ID101">
        <v>20030401</v>
      </c>
      <c r="IE101">
        <v>12.7</v>
      </c>
      <c r="IG101" s="1">
        <v>37711</v>
      </c>
      <c r="IH101">
        <v>-5.2</v>
      </c>
      <c r="II101" t="s">
        <v>302</v>
      </c>
      <c r="IJ101" t="s">
        <v>302</v>
      </c>
      <c r="IL101" s="1">
        <v>37711</v>
      </c>
      <c r="IM101" s="1">
        <v>1726</v>
      </c>
      <c r="IN101">
        <v>20030416</v>
      </c>
      <c r="IO101">
        <v>1780</v>
      </c>
      <c r="IQ101" s="1">
        <v>37711</v>
      </c>
      <c r="IR101">
        <v>0</v>
      </c>
      <c r="IS101">
        <v>20030515</v>
      </c>
      <c r="IT101">
        <v>0.4</v>
      </c>
      <c r="IV101" s="1">
        <v>39172</v>
      </c>
      <c r="IW101">
        <v>5.46</v>
      </c>
      <c r="IX101">
        <v>20070424</v>
      </c>
      <c r="IY101">
        <v>6.12</v>
      </c>
      <c r="JA101" s="1">
        <v>37711</v>
      </c>
      <c r="JB101">
        <v>999</v>
      </c>
      <c r="JC101">
        <v>20030425</v>
      </c>
      <c r="JD101">
        <v>1012</v>
      </c>
      <c r="JF101" s="1">
        <v>37711</v>
      </c>
      <c r="JG101">
        <v>1726</v>
      </c>
      <c r="JH101">
        <v>20030416</v>
      </c>
      <c r="JI101">
        <v>1780</v>
      </c>
      <c r="JP101" s="1">
        <v>35391</v>
      </c>
      <c r="JQ101">
        <v>1.7</v>
      </c>
      <c r="JR101" t="s">
        <v>302</v>
      </c>
      <c r="JS101" t="s">
        <v>302</v>
      </c>
      <c r="JU101" s="1">
        <v>39933</v>
      </c>
      <c r="JV101">
        <v>8.77</v>
      </c>
      <c r="JW101">
        <v>20090602</v>
      </c>
      <c r="JX101">
        <v>6.7</v>
      </c>
      <c r="JZ101" s="1">
        <v>39903</v>
      </c>
      <c r="KA101" s="1">
        <v>-18.66</v>
      </c>
      <c r="KB101">
        <v>20090526</v>
      </c>
      <c r="KC101">
        <v>-18.7</v>
      </c>
      <c r="KE101" s="1">
        <v>39538</v>
      </c>
      <c r="KF101">
        <v>172.2</v>
      </c>
      <c r="KG101">
        <v>20080527</v>
      </c>
      <c r="KH101">
        <v>172.16</v>
      </c>
      <c r="KJ101" s="1">
        <v>39202</v>
      </c>
      <c r="KK101" s="1">
        <v>-3.11</v>
      </c>
      <c r="KL101">
        <v>20070525</v>
      </c>
      <c r="KM101">
        <v>-2.6</v>
      </c>
      <c r="KO101" s="1">
        <v>37711</v>
      </c>
      <c r="KP101">
        <v>7.8019999999999996</v>
      </c>
      <c r="KQ101">
        <v>20030507</v>
      </c>
      <c r="KR101">
        <v>0.9</v>
      </c>
      <c r="KT101" s="1">
        <v>40268</v>
      </c>
      <c r="KU101" s="1">
        <v>40.4</v>
      </c>
      <c r="KV101" t="s">
        <v>302</v>
      </c>
      <c r="KW101" t="s">
        <v>302</v>
      </c>
      <c r="LD101" s="1">
        <v>37711</v>
      </c>
      <c r="LE101" s="1">
        <v>0.4</v>
      </c>
      <c r="LF101" t="s">
        <v>302</v>
      </c>
      <c r="LG101" t="s">
        <v>302</v>
      </c>
      <c r="LN101" s="1"/>
      <c r="LO101" s="1"/>
      <c r="LX101" s="1"/>
      <c r="LY101" s="1"/>
      <c r="MH101" s="1"/>
      <c r="MI101" s="1"/>
      <c r="MR101" s="1"/>
      <c r="MS101" s="1"/>
      <c r="MW101" s="1"/>
      <c r="NC101" s="1"/>
      <c r="NG101" s="1"/>
      <c r="NM101" s="1"/>
      <c r="NQ101" s="1"/>
      <c r="NW101" s="1"/>
      <c r="OA101" s="1"/>
      <c r="OB101" s="1"/>
      <c r="OK101" s="1"/>
      <c r="OL101" s="1"/>
      <c r="OU101" s="1"/>
      <c r="PE101" s="1"/>
      <c r="PO101" s="1"/>
      <c r="PY101" s="1"/>
      <c r="QI101" s="1"/>
    </row>
    <row r="102" spans="1:451" x14ac:dyDescent="0.25">
      <c r="A102" s="1">
        <v>37741</v>
      </c>
      <c r="B102">
        <v>6</v>
      </c>
      <c r="C102">
        <v>20030502</v>
      </c>
      <c r="D102">
        <v>6</v>
      </c>
      <c r="F102" s="1">
        <v>37741</v>
      </c>
      <c r="G102">
        <v>46.1</v>
      </c>
      <c r="H102">
        <v>20030501</v>
      </c>
      <c r="I102">
        <v>45.4</v>
      </c>
      <c r="K102" s="1">
        <v>37741</v>
      </c>
      <c r="L102">
        <v>81</v>
      </c>
      <c r="M102">
        <v>20030429</v>
      </c>
      <c r="N102">
        <v>81</v>
      </c>
      <c r="U102" s="1">
        <v>37741</v>
      </c>
      <c r="V102">
        <v>-0.3</v>
      </c>
      <c r="W102">
        <v>20030519</v>
      </c>
      <c r="X102">
        <v>0.1</v>
      </c>
      <c r="Z102" s="1">
        <v>37741</v>
      </c>
      <c r="AA102">
        <v>46.1</v>
      </c>
      <c r="AB102">
        <v>20030501</v>
      </c>
      <c r="AC102">
        <v>45.4</v>
      </c>
      <c r="AE102" s="1">
        <v>37741</v>
      </c>
      <c r="AF102">
        <v>81</v>
      </c>
      <c r="AG102">
        <v>20030429</v>
      </c>
      <c r="AH102">
        <v>81</v>
      </c>
      <c r="AO102" s="1">
        <v>37741</v>
      </c>
      <c r="AP102">
        <v>-0.3</v>
      </c>
      <c r="AQ102">
        <v>20030519</v>
      </c>
      <c r="AR102">
        <v>0.1</v>
      </c>
      <c r="AT102" s="1">
        <v>37741</v>
      </c>
      <c r="AU102">
        <v>-0.72</v>
      </c>
      <c r="AV102">
        <v>20030515</v>
      </c>
      <c r="AW102">
        <v>-0.5</v>
      </c>
      <c r="AY102" s="1"/>
      <c r="BD102" s="1">
        <v>37741</v>
      </c>
      <c r="BE102">
        <v>-0.4</v>
      </c>
      <c r="BF102">
        <v>20030516</v>
      </c>
      <c r="BG102">
        <v>-0.3</v>
      </c>
      <c r="BI102" s="1">
        <v>37741</v>
      </c>
      <c r="BJ102">
        <v>-0.2</v>
      </c>
      <c r="BK102">
        <v>20030514</v>
      </c>
      <c r="BL102">
        <v>-0.1</v>
      </c>
      <c r="BN102" s="1">
        <v>37741</v>
      </c>
      <c r="BO102">
        <v>86</v>
      </c>
      <c r="BP102">
        <v>20030425</v>
      </c>
      <c r="BQ102">
        <v>86</v>
      </c>
      <c r="BS102" s="1">
        <v>40117</v>
      </c>
      <c r="BT102">
        <v>33.130000000000003</v>
      </c>
      <c r="BU102">
        <v>20091015</v>
      </c>
      <c r="BV102">
        <v>34.57</v>
      </c>
      <c r="BX102" s="1">
        <v>38656</v>
      </c>
      <c r="BY102">
        <v>57.4</v>
      </c>
      <c r="BZ102" t="s">
        <v>302</v>
      </c>
      <c r="CA102" t="s">
        <v>302</v>
      </c>
      <c r="CC102" s="1"/>
      <c r="CM102" s="1">
        <v>41182</v>
      </c>
      <c r="CN102">
        <v>-6.8</v>
      </c>
      <c r="CO102">
        <v>20120924</v>
      </c>
      <c r="CP102">
        <v>-0.9</v>
      </c>
      <c r="CR102" s="1">
        <v>37741</v>
      </c>
      <c r="CS102">
        <v>63.5</v>
      </c>
      <c r="CT102">
        <v>20030501</v>
      </c>
      <c r="CU102">
        <v>63.5</v>
      </c>
      <c r="CW102" s="1">
        <v>37741</v>
      </c>
      <c r="CX102">
        <v>-15</v>
      </c>
      <c r="CY102" t="s">
        <v>302</v>
      </c>
      <c r="CZ102" t="s">
        <v>302</v>
      </c>
      <c r="DB102" s="1">
        <v>37741</v>
      </c>
      <c r="DC102">
        <v>-6.7</v>
      </c>
      <c r="DD102">
        <v>20030417</v>
      </c>
      <c r="DE102">
        <v>-8.8000000000000007</v>
      </c>
      <c r="DG102" s="1"/>
      <c r="DL102" s="1">
        <v>37741</v>
      </c>
      <c r="DM102">
        <v>47</v>
      </c>
      <c r="DN102">
        <v>20030430</v>
      </c>
      <c r="DO102">
        <v>47.6</v>
      </c>
      <c r="DQ102" s="1"/>
      <c r="EA102" s="1"/>
      <c r="EF102" s="1">
        <v>35393</v>
      </c>
      <c r="EG102">
        <v>49</v>
      </c>
      <c r="EH102" t="s">
        <v>302</v>
      </c>
      <c r="EI102" t="s">
        <v>302</v>
      </c>
      <c r="EK102" s="1">
        <v>37741</v>
      </c>
      <c r="EL102">
        <v>-1.0279</v>
      </c>
      <c r="EM102" t="s">
        <v>302</v>
      </c>
      <c r="EN102" t="s">
        <v>302</v>
      </c>
      <c r="EP102" s="1">
        <v>37741</v>
      </c>
      <c r="EQ102">
        <v>0.11</v>
      </c>
      <c r="ER102" t="s">
        <v>302</v>
      </c>
      <c r="ES102" t="s">
        <v>302</v>
      </c>
      <c r="EU102" s="1">
        <v>39051</v>
      </c>
      <c r="EV102">
        <v>40</v>
      </c>
      <c r="EW102" t="s">
        <v>302</v>
      </c>
      <c r="EX102" t="s">
        <v>302</v>
      </c>
      <c r="EZ102" s="1">
        <v>39113</v>
      </c>
      <c r="FA102">
        <v>63</v>
      </c>
      <c r="FB102" t="s">
        <v>302</v>
      </c>
      <c r="FC102" t="s">
        <v>302</v>
      </c>
      <c r="FE102" s="1">
        <v>41851</v>
      </c>
      <c r="FF102">
        <v>0</v>
      </c>
      <c r="FG102">
        <v>20140801</v>
      </c>
      <c r="FH102">
        <v>0</v>
      </c>
      <c r="FJ102" s="1">
        <v>42185</v>
      </c>
      <c r="FK102">
        <v>2</v>
      </c>
      <c r="FL102">
        <v>20150702</v>
      </c>
      <c r="FM102">
        <v>2</v>
      </c>
      <c r="FO102" s="1"/>
      <c r="FT102" s="1">
        <v>40117</v>
      </c>
      <c r="FU102">
        <v>3</v>
      </c>
      <c r="FV102" t="s">
        <v>302</v>
      </c>
      <c r="FW102" t="s">
        <v>302</v>
      </c>
      <c r="FY102" s="1">
        <v>37741</v>
      </c>
      <c r="FZ102">
        <v>29.72</v>
      </c>
      <c r="GA102" t="s">
        <v>302</v>
      </c>
      <c r="GB102" t="s">
        <v>302</v>
      </c>
      <c r="GD102" s="1">
        <v>37741</v>
      </c>
      <c r="GE102">
        <v>3.0000000000000001E-3</v>
      </c>
      <c r="GF102" t="s">
        <v>302</v>
      </c>
      <c r="GG102" t="s">
        <v>302</v>
      </c>
      <c r="GI102" s="1">
        <v>39933</v>
      </c>
      <c r="GJ102">
        <v>-628.1</v>
      </c>
      <c r="GK102">
        <v>20090506</v>
      </c>
      <c r="GL102">
        <v>-491</v>
      </c>
      <c r="GN102" s="1">
        <v>37741</v>
      </c>
      <c r="GO102">
        <v>63.5</v>
      </c>
      <c r="GP102">
        <v>20030501</v>
      </c>
      <c r="GQ102">
        <v>63.5</v>
      </c>
      <c r="GX102" s="1">
        <v>37741</v>
      </c>
      <c r="GY102">
        <v>-3.1</v>
      </c>
      <c r="GZ102">
        <v>20030605</v>
      </c>
      <c r="HA102">
        <v>-2.9</v>
      </c>
      <c r="HC102" s="1">
        <v>37741</v>
      </c>
      <c r="HD102">
        <v>-5.4</v>
      </c>
      <c r="HE102" t="s">
        <v>302</v>
      </c>
      <c r="HF102" t="s">
        <v>302</v>
      </c>
      <c r="HH102" s="1">
        <v>37741</v>
      </c>
      <c r="HI102" s="1">
        <v>-2.1</v>
      </c>
      <c r="HJ102">
        <v>20030528</v>
      </c>
      <c r="HK102">
        <v>-2.4</v>
      </c>
      <c r="HM102" s="1">
        <v>37741</v>
      </c>
      <c r="HN102">
        <v>-1.7</v>
      </c>
      <c r="HO102">
        <v>20030528</v>
      </c>
      <c r="HP102">
        <v>-1.2</v>
      </c>
      <c r="HR102" s="1">
        <v>37741</v>
      </c>
      <c r="HS102" s="1">
        <v>0.2</v>
      </c>
      <c r="HT102">
        <v>20030609</v>
      </c>
      <c r="HU102">
        <v>-0.1</v>
      </c>
      <c r="HW102" s="1">
        <v>37741</v>
      </c>
      <c r="HX102">
        <v>16.47</v>
      </c>
      <c r="HY102">
        <v>20030501</v>
      </c>
      <c r="HZ102">
        <v>16.5</v>
      </c>
      <c r="IB102" s="1">
        <v>37741</v>
      </c>
      <c r="IC102" s="1">
        <v>13.2</v>
      </c>
      <c r="ID102">
        <v>20030501</v>
      </c>
      <c r="IE102">
        <v>13.1</v>
      </c>
      <c r="IG102" s="1">
        <v>37741</v>
      </c>
      <c r="IH102">
        <v>2.6</v>
      </c>
      <c r="II102" t="s">
        <v>302</v>
      </c>
      <c r="IJ102" t="s">
        <v>302</v>
      </c>
      <c r="IL102" s="1">
        <v>37741</v>
      </c>
      <c r="IM102" s="1">
        <v>1643</v>
      </c>
      <c r="IN102">
        <v>20030516</v>
      </c>
      <c r="IO102">
        <v>1630</v>
      </c>
      <c r="IQ102" s="1">
        <v>37741</v>
      </c>
      <c r="IR102">
        <v>0.1</v>
      </c>
      <c r="IS102">
        <v>20030612</v>
      </c>
      <c r="IT102">
        <v>0.1</v>
      </c>
      <c r="IV102" s="1">
        <v>39202</v>
      </c>
      <c r="IW102">
        <v>5.29</v>
      </c>
      <c r="IX102">
        <v>20070525</v>
      </c>
      <c r="IY102">
        <v>5.99</v>
      </c>
      <c r="JA102" s="1">
        <v>37741</v>
      </c>
      <c r="JB102">
        <v>1012</v>
      </c>
      <c r="JC102">
        <v>20030527</v>
      </c>
      <c r="JD102">
        <v>1028</v>
      </c>
      <c r="JF102" s="1">
        <v>37741</v>
      </c>
      <c r="JG102">
        <v>1643</v>
      </c>
      <c r="JH102">
        <v>20030516</v>
      </c>
      <c r="JI102">
        <v>1630</v>
      </c>
      <c r="JP102" s="1">
        <v>35398</v>
      </c>
      <c r="JQ102">
        <v>11.2</v>
      </c>
      <c r="JR102" t="s">
        <v>302</v>
      </c>
      <c r="JS102" t="s">
        <v>302</v>
      </c>
      <c r="JU102" s="1">
        <v>39964</v>
      </c>
      <c r="JV102">
        <v>2.3199999999999998</v>
      </c>
      <c r="JW102">
        <v>20090701</v>
      </c>
      <c r="JX102">
        <v>0.1</v>
      </c>
      <c r="JZ102" s="1">
        <v>39933</v>
      </c>
      <c r="KA102" s="1">
        <v>-18.07</v>
      </c>
      <c r="KB102">
        <v>20090630</v>
      </c>
      <c r="KC102">
        <v>-18.12</v>
      </c>
      <c r="KE102" s="1">
        <v>39568</v>
      </c>
      <c r="KF102">
        <v>169.98</v>
      </c>
      <c r="KG102">
        <v>20080624</v>
      </c>
      <c r="KH102">
        <v>169.85</v>
      </c>
      <c r="KJ102" s="1">
        <v>39233</v>
      </c>
      <c r="KK102" s="1">
        <v>-0.38</v>
      </c>
      <c r="KL102">
        <v>20070625</v>
      </c>
      <c r="KM102">
        <v>-0.3</v>
      </c>
      <c r="KO102" s="1">
        <v>37741</v>
      </c>
      <c r="KP102">
        <v>12.891999999999999</v>
      </c>
      <c r="KQ102">
        <v>20030606</v>
      </c>
      <c r="KR102">
        <v>10.7</v>
      </c>
      <c r="KT102" s="1">
        <v>40298</v>
      </c>
      <c r="KU102" s="1">
        <v>43.2</v>
      </c>
      <c r="KV102" t="s">
        <v>302</v>
      </c>
      <c r="KW102" t="s">
        <v>302</v>
      </c>
      <c r="LD102" s="1">
        <v>37741</v>
      </c>
      <c r="LE102" s="1">
        <v>0.6</v>
      </c>
      <c r="LF102" t="s">
        <v>302</v>
      </c>
      <c r="LG102" t="s">
        <v>302</v>
      </c>
      <c r="LN102" s="1"/>
      <c r="LO102" s="1"/>
      <c r="LX102" s="1"/>
      <c r="LY102" s="1"/>
      <c r="MH102" s="1"/>
      <c r="MI102" s="1"/>
      <c r="MR102" s="1"/>
      <c r="MS102" s="1"/>
      <c r="MW102" s="1"/>
      <c r="NC102" s="1"/>
      <c r="NG102" s="1"/>
      <c r="NM102" s="1"/>
      <c r="NQ102" s="1"/>
      <c r="NW102" s="1"/>
      <c r="OA102" s="1"/>
      <c r="OB102" s="1"/>
      <c r="OK102" s="1"/>
      <c r="OL102" s="1"/>
      <c r="OU102" s="1"/>
      <c r="PE102" s="1"/>
      <c r="PO102" s="1"/>
      <c r="PY102" s="1"/>
      <c r="QI102" s="1"/>
    </row>
    <row r="103" spans="1:451" x14ac:dyDescent="0.25">
      <c r="A103" s="1">
        <v>37772</v>
      </c>
      <c r="B103">
        <v>6.1</v>
      </c>
      <c r="C103">
        <v>20030606</v>
      </c>
      <c r="D103">
        <v>6.1</v>
      </c>
      <c r="F103" s="1">
        <v>37772</v>
      </c>
      <c r="G103">
        <v>49</v>
      </c>
      <c r="H103">
        <v>20030602</v>
      </c>
      <c r="I103">
        <v>49.4</v>
      </c>
      <c r="K103" s="1">
        <v>37772</v>
      </c>
      <c r="L103">
        <v>83.64</v>
      </c>
      <c r="M103">
        <v>20030527</v>
      </c>
      <c r="N103">
        <v>83.8</v>
      </c>
      <c r="U103" s="1">
        <v>37772</v>
      </c>
      <c r="V103">
        <v>1.1000000000000001</v>
      </c>
      <c r="W103">
        <v>20030619</v>
      </c>
      <c r="X103">
        <v>1</v>
      </c>
      <c r="Z103" s="1">
        <v>37772</v>
      </c>
      <c r="AA103">
        <v>49</v>
      </c>
      <c r="AB103">
        <v>20030602</v>
      </c>
      <c r="AC103">
        <v>49.4</v>
      </c>
      <c r="AE103" s="1">
        <v>37772</v>
      </c>
      <c r="AF103">
        <v>83.64</v>
      </c>
      <c r="AG103">
        <v>20030527</v>
      </c>
      <c r="AH103">
        <v>83.8</v>
      </c>
      <c r="AO103" s="1">
        <v>37772</v>
      </c>
      <c r="AP103">
        <v>1.1000000000000001</v>
      </c>
      <c r="AQ103">
        <v>20030619</v>
      </c>
      <c r="AR103">
        <v>1</v>
      </c>
      <c r="AT103" s="1">
        <v>37772</v>
      </c>
      <c r="AU103">
        <v>0.02</v>
      </c>
      <c r="AV103">
        <v>20030617</v>
      </c>
      <c r="AW103">
        <v>0.1</v>
      </c>
      <c r="AY103" s="1"/>
      <c r="BD103" s="1">
        <v>37772</v>
      </c>
      <c r="BE103">
        <v>-0.2</v>
      </c>
      <c r="BF103">
        <v>20030617</v>
      </c>
      <c r="BG103">
        <v>0</v>
      </c>
      <c r="BI103" s="1">
        <v>37772</v>
      </c>
      <c r="BJ103">
        <v>0.3</v>
      </c>
      <c r="BK103">
        <v>20030612</v>
      </c>
      <c r="BL103">
        <v>0.1</v>
      </c>
      <c r="BN103" s="1">
        <v>37772</v>
      </c>
      <c r="BO103">
        <v>92.1</v>
      </c>
      <c r="BP103">
        <v>20030530</v>
      </c>
      <c r="BQ103">
        <v>92.1</v>
      </c>
      <c r="BS103" s="1">
        <v>40147</v>
      </c>
      <c r="BT103">
        <v>25.56</v>
      </c>
      <c r="BU103">
        <v>20091116</v>
      </c>
      <c r="BV103">
        <v>23.51</v>
      </c>
      <c r="BX103" s="1">
        <v>38686</v>
      </c>
      <c r="BY103">
        <v>59.1</v>
      </c>
      <c r="BZ103" t="s">
        <v>302</v>
      </c>
      <c r="CA103" t="s">
        <v>302</v>
      </c>
      <c r="CC103" s="1"/>
      <c r="CM103" s="1">
        <v>41213</v>
      </c>
      <c r="CN103">
        <v>-3.1</v>
      </c>
      <c r="CO103">
        <v>20121029</v>
      </c>
      <c r="CP103">
        <v>1.8</v>
      </c>
      <c r="CR103" s="1">
        <v>37772</v>
      </c>
      <c r="CS103">
        <v>51.5</v>
      </c>
      <c r="CT103">
        <v>20030602</v>
      </c>
      <c r="CU103">
        <v>51.5</v>
      </c>
      <c r="CW103" s="1">
        <v>37772</v>
      </c>
      <c r="CX103">
        <v>-15</v>
      </c>
      <c r="CY103" t="s">
        <v>302</v>
      </c>
      <c r="CZ103" t="s">
        <v>302</v>
      </c>
      <c r="DB103" s="1">
        <v>37772</v>
      </c>
      <c r="DC103">
        <v>-0.6</v>
      </c>
      <c r="DD103">
        <v>20030515</v>
      </c>
      <c r="DE103">
        <v>-4.8</v>
      </c>
      <c r="DG103" s="1"/>
      <c r="DL103" s="1">
        <v>37772</v>
      </c>
      <c r="DM103">
        <v>50.2</v>
      </c>
      <c r="DN103">
        <v>20030530</v>
      </c>
      <c r="DO103">
        <v>52.2</v>
      </c>
      <c r="DQ103" s="1"/>
      <c r="EA103" s="1"/>
      <c r="EF103" s="1">
        <v>35400</v>
      </c>
      <c r="EG103">
        <v>50</v>
      </c>
      <c r="EH103" t="s">
        <v>302</v>
      </c>
      <c r="EI103" t="s">
        <v>302</v>
      </c>
      <c r="EK103" s="1">
        <v>37772</v>
      </c>
      <c r="EL103">
        <v>-0.1615</v>
      </c>
      <c r="EM103" t="s">
        <v>302</v>
      </c>
      <c r="EN103" t="s">
        <v>302</v>
      </c>
      <c r="EP103" s="1">
        <v>37772</v>
      </c>
      <c r="EQ103">
        <v>0.14000000000000001</v>
      </c>
      <c r="ER103" t="s">
        <v>302</v>
      </c>
      <c r="ES103" t="s">
        <v>302</v>
      </c>
      <c r="EU103" s="1">
        <v>39082</v>
      </c>
      <c r="EV103">
        <v>41</v>
      </c>
      <c r="EW103" t="s">
        <v>302</v>
      </c>
      <c r="EX103" t="s">
        <v>302</v>
      </c>
      <c r="EZ103" s="1">
        <v>39141</v>
      </c>
      <c r="FA103">
        <v>58</v>
      </c>
      <c r="FB103" t="s">
        <v>302</v>
      </c>
      <c r="FC103" t="s">
        <v>302</v>
      </c>
      <c r="FE103" s="1">
        <v>41882</v>
      </c>
      <c r="FF103">
        <v>0.3</v>
      </c>
      <c r="FG103">
        <v>20140905</v>
      </c>
      <c r="FH103">
        <v>0.2</v>
      </c>
      <c r="FJ103" s="1">
        <v>42216</v>
      </c>
      <c r="FK103">
        <v>2.2000000000000002</v>
      </c>
      <c r="FL103">
        <v>20150807</v>
      </c>
      <c r="FM103">
        <v>2.1</v>
      </c>
      <c r="FO103" s="1"/>
      <c r="FT103" s="1">
        <v>40147</v>
      </c>
      <c r="FU103">
        <v>6</v>
      </c>
      <c r="FV103" t="s">
        <v>302</v>
      </c>
      <c r="FW103" t="s">
        <v>302</v>
      </c>
      <c r="FY103" s="1">
        <v>37772</v>
      </c>
      <c r="FZ103">
        <v>37.659999999999997</v>
      </c>
      <c r="GA103" t="s">
        <v>302</v>
      </c>
      <c r="GB103" t="s">
        <v>302</v>
      </c>
      <c r="GD103" s="1">
        <v>37772</v>
      </c>
      <c r="GE103">
        <v>0.41799999999999998</v>
      </c>
      <c r="GF103" t="s">
        <v>302</v>
      </c>
      <c r="GG103" t="s">
        <v>302</v>
      </c>
      <c r="GI103" s="1">
        <v>39964</v>
      </c>
      <c r="GJ103">
        <v>-511.3</v>
      </c>
      <c r="GK103">
        <v>20090603</v>
      </c>
      <c r="GL103">
        <v>-532</v>
      </c>
      <c r="GN103" s="1">
        <v>37772</v>
      </c>
      <c r="GO103">
        <v>51.5</v>
      </c>
      <c r="GP103">
        <v>20030602</v>
      </c>
      <c r="GQ103">
        <v>51.5</v>
      </c>
      <c r="GX103" s="1">
        <v>37772</v>
      </c>
      <c r="GY103">
        <v>0.8</v>
      </c>
      <c r="GZ103">
        <v>20030702</v>
      </c>
      <c r="HA103">
        <v>0.4</v>
      </c>
      <c r="HC103" s="1">
        <v>37772</v>
      </c>
      <c r="HD103">
        <v>4</v>
      </c>
      <c r="HE103" t="s">
        <v>302</v>
      </c>
      <c r="HF103" t="s">
        <v>302</v>
      </c>
      <c r="HH103" s="1">
        <v>37772</v>
      </c>
      <c r="HI103" s="1">
        <v>1</v>
      </c>
      <c r="HJ103">
        <v>20030625</v>
      </c>
      <c r="HK103">
        <v>-0.3</v>
      </c>
      <c r="HM103" s="1">
        <v>37772</v>
      </c>
      <c r="HN103">
        <v>1.4</v>
      </c>
      <c r="HO103">
        <v>20030625</v>
      </c>
      <c r="HP103">
        <v>0.2</v>
      </c>
      <c r="HR103" s="1">
        <v>37772</v>
      </c>
      <c r="HS103" s="1">
        <v>-0.5</v>
      </c>
      <c r="HT103">
        <v>20030709</v>
      </c>
      <c r="HU103">
        <v>-0.3</v>
      </c>
      <c r="HW103" s="1">
        <v>37772</v>
      </c>
      <c r="HX103">
        <v>16.18</v>
      </c>
      <c r="HY103">
        <v>20030603</v>
      </c>
      <c r="HZ103">
        <v>16.100000000000001</v>
      </c>
      <c r="IB103" s="1">
        <v>37772</v>
      </c>
      <c r="IC103" s="1">
        <v>13.02</v>
      </c>
      <c r="ID103">
        <v>20030603</v>
      </c>
      <c r="IE103">
        <v>13</v>
      </c>
      <c r="IG103" s="1">
        <v>37772</v>
      </c>
      <c r="IH103">
        <v>1.8</v>
      </c>
      <c r="II103" t="s">
        <v>302</v>
      </c>
      <c r="IJ103" t="s">
        <v>302</v>
      </c>
      <c r="IL103" s="1">
        <v>37772</v>
      </c>
      <c r="IM103" s="1">
        <v>1751</v>
      </c>
      <c r="IN103">
        <v>20030617</v>
      </c>
      <c r="IO103">
        <v>1732</v>
      </c>
      <c r="IQ103" s="1">
        <v>37772</v>
      </c>
      <c r="IR103">
        <v>-0.4</v>
      </c>
      <c r="IS103">
        <v>20030716</v>
      </c>
      <c r="IT103">
        <v>-0.2</v>
      </c>
      <c r="IV103" s="1">
        <v>39233</v>
      </c>
      <c r="IW103">
        <v>5.27</v>
      </c>
      <c r="IX103">
        <v>20070625</v>
      </c>
      <c r="IY103">
        <v>5.99</v>
      </c>
      <c r="JA103" s="1">
        <v>37772</v>
      </c>
      <c r="JB103">
        <v>1078</v>
      </c>
      <c r="JC103">
        <v>20030625</v>
      </c>
      <c r="JD103">
        <v>1157</v>
      </c>
      <c r="JF103" s="1">
        <v>37772</v>
      </c>
      <c r="JG103">
        <v>1751</v>
      </c>
      <c r="JH103">
        <v>20030617</v>
      </c>
      <c r="JI103">
        <v>1732</v>
      </c>
      <c r="JP103" s="1">
        <v>35405</v>
      </c>
      <c r="JQ103">
        <v>5</v>
      </c>
      <c r="JR103" t="s">
        <v>302</v>
      </c>
      <c r="JS103" t="s">
        <v>302</v>
      </c>
      <c r="JU103" s="1">
        <v>39994</v>
      </c>
      <c r="JV103">
        <v>1.94</v>
      </c>
      <c r="JW103">
        <v>20090804</v>
      </c>
      <c r="JX103">
        <v>3.6</v>
      </c>
      <c r="JZ103" s="1">
        <v>39964</v>
      </c>
      <c r="KA103" s="1">
        <v>-16.98</v>
      </c>
      <c r="KB103">
        <v>20090728</v>
      </c>
      <c r="KC103">
        <v>-17.059999999999999</v>
      </c>
      <c r="KE103" s="1">
        <v>39599</v>
      </c>
      <c r="KF103">
        <v>168.6</v>
      </c>
      <c r="KG103">
        <v>20080729</v>
      </c>
      <c r="KH103">
        <v>168.54</v>
      </c>
      <c r="KJ103" s="1">
        <v>39263</v>
      </c>
      <c r="KK103" s="1">
        <v>-2.85</v>
      </c>
      <c r="KL103">
        <v>20070725</v>
      </c>
      <c r="KM103">
        <v>-3.8</v>
      </c>
      <c r="KO103" s="1">
        <v>37772</v>
      </c>
      <c r="KP103">
        <v>13.403</v>
      </c>
      <c r="KQ103">
        <v>20030708</v>
      </c>
      <c r="KR103">
        <v>7.3</v>
      </c>
      <c r="KT103" s="1">
        <v>40329</v>
      </c>
      <c r="KU103" s="1">
        <v>43.1</v>
      </c>
      <c r="KV103" t="s">
        <v>302</v>
      </c>
      <c r="KW103" t="s">
        <v>302</v>
      </c>
      <c r="LD103" s="1">
        <v>37772</v>
      </c>
      <c r="LE103" s="1">
        <v>0.5</v>
      </c>
      <c r="LF103" t="s">
        <v>302</v>
      </c>
      <c r="LG103" t="s">
        <v>302</v>
      </c>
      <c r="LN103" s="1"/>
      <c r="LO103" s="1"/>
      <c r="LX103" s="1"/>
      <c r="LY103" s="1"/>
      <c r="MH103" s="1"/>
      <c r="MI103" s="1"/>
      <c r="MR103" s="1"/>
      <c r="MS103" s="1"/>
      <c r="MW103" s="1"/>
      <c r="NC103" s="1"/>
      <c r="NG103" s="1"/>
      <c r="NM103" s="1"/>
      <c r="NQ103" s="1"/>
      <c r="NW103" s="1"/>
      <c r="OA103" s="1"/>
      <c r="OB103" s="1"/>
      <c r="OK103" s="1"/>
      <c r="OL103" s="1"/>
      <c r="OU103" s="1"/>
      <c r="PE103" s="1"/>
      <c r="PO103" s="1"/>
      <c r="PY103" s="1"/>
      <c r="QI103" s="1"/>
    </row>
    <row r="104" spans="1:451" x14ac:dyDescent="0.25">
      <c r="A104" s="1">
        <v>37802</v>
      </c>
      <c r="B104">
        <v>6.3</v>
      </c>
      <c r="C104">
        <v>20030703</v>
      </c>
      <c r="D104">
        <v>6.4</v>
      </c>
      <c r="F104" s="1">
        <v>37802</v>
      </c>
      <c r="G104">
        <v>49</v>
      </c>
      <c r="H104">
        <v>20030701</v>
      </c>
      <c r="I104">
        <v>49.8</v>
      </c>
      <c r="K104" s="1">
        <v>37802</v>
      </c>
      <c r="L104">
        <v>83.52</v>
      </c>
      <c r="M104">
        <v>20030624</v>
      </c>
      <c r="N104">
        <v>83.5</v>
      </c>
      <c r="U104" s="1">
        <v>37802</v>
      </c>
      <c r="V104">
        <v>0.8</v>
      </c>
      <c r="W104">
        <v>20030721</v>
      </c>
      <c r="X104">
        <v>0.1</v>
      </c>
      <c r="Z104" s="1">
        <v>37802</v>
      </c>
      <c r="AA104">
        <v>49</v>
      </c>
      <c r="AB104">
        <v>20030701</v>
      </c>
      <c r="AC104">
        <v>49.8</v>
      </c>
      <c r="AE104" s="1">
        <v>37802</v>
      </c>
      <c r="AF104">
        <v>83.52</v>
      </c>
      <c r="AG104">
        <v>20030624</v>
      </c>
      <c r="AH104">
        <v>83.5</v>
      </c>
      <c r="AO104" s="1">
        <v>37802</v>
      </c>
      <c r="AP104">
        <v>0.8</v>
      </c>
      <c r="AQ104">
        <v>20030721</v>
      </c>
      <c r="AR104">
        <v>0.1</v>
      </c>
      <c r="AT104" s="1">
        <v>37802</v>
      </c>
      <c r="AU104">
        <v>0.16</v>
      </c>
      <c r="AV104">
        <v>20030716</v>
      </c>
      <c r="AW104">
        <v>0.1</v>
      </c>
      <c r="AY104" s="1"/>
      <c r="BD104" s="1">
        <v>37802</v>
      </c>
      <c r="BE104">
        <v>0.1</v>
      </c>
      <c r="BF104">
        <v>20030716</v>
      </c>
      <c r="BG104">
        <v>0.2</v>
      </c>
      <c r="BI104" s="1">
        <v>37802</v>
      </c>
      <c r="BJ104">
        <v>1.1000000000000001</v>
      </c>
      <c r="BK104">
        <v>20030715</v>
      </c>
      <c r="BL104">
        <v>0.5</v>
      </c>
      <c r="BN104" s="1">
        <v>37802</v>
      </c>
      <c r="BO104">
        <v>89.7</v>
      </c>
      <c r="BP104">
        <v>20030627</v>
      </c>
      <c r="BQ104">
        <v>89.7</v>
      </c>
      <c r="BS104" s="1">
        <v>40178</v>
      </c>
      <c r="BT104">
        <v>5.2</v>
      </c>
      <c r="BU104">
        <v>20091215</v>
      </c>
      <c r="BV104">
        <v>2.5499999999999998</v>
      </c>
      <c r="BX104" s="1">
        <v>38717</v>
      </c>
      <c r="BY104">
        <v>58.7</v>
      </c>
      <c r="BZ104" t="s">
        <v>302</v>
      </c>
      <c r="CA104" t="s">
        <v>302</v>
      </c>
      <c r="CC104" s="1"/>
      <c r="CM104" s="1">
        <v>41243</v>
      </c>
      <c r="CN104">
        <v>-8.6999999999999993</v>
      </c>
      <c r="CO104">
        <v>20121126</v>
      </c>
      <c r="CP104">
        <v>-2.8</v>
      </c>
      <c r="CR104" s="1">
        <v>37802</v>
      </c>
      <c r="CS104">
        <v>56.5</v>
      </c>
      <c r="CT104">
        <v>20030701</v>
      </c>
      <c r="CU104">
        <v>56.5</v>
      </c>
      <c r="CW104" s="1">
        <v>37802</v>
      </c>
      <c r="CX104">
        <v>-3</v>
      </c>
      <c r="CY104" t="s">
        <v>302</v>
      </c>
      <c r="CZ104" t="s">
        <v>302</v>
      </c>
      <c r="DB104" s="1">
        <v>37802</v>
      </c>
      <c r="DC104">
        <v>3.7</v>
      </c>
      <c r="DD104">
        <v>20030619</v>
      </c>
      <c r="DE104">
        <v>4</v>
      </c>
      <c r="DG104" s="1"/>
      <c r="DL104" s="1">
        <v>37802</v>
      </c>
      <c r="DM104">
        <v>55</v>
      </c>
      <c r="DN104">
        <v>20030630</v>
      </c>
      <c r="DO104">
        <v>52.5</v>
      </c>
      <c r="DQ104" s="1"/>
      <c r="EA104" s="1"/>
      <c r="EF104" s="1">
        <v>35407</v>
      </c>
      <c r="EG104">
        <v>49</v>
      </c>
      <c r="EH104" t="s">
        <v>302</v>
      </c>
      <c r="EI104" t="s">
        <v>302</v>
      </c>
      <c r="EK104" s="1">
        <v>37802</v>
      </c>
      <c r="EL104">
        <v>-1.1000000000000001E-3</v>
      </c>
      <c r="EM104" t="s">
        <v>302</v>
      </c>
      <c r="EN104" t="s">
        <v>302</v>
      </c>
      <c r="EP104" s="1">
        <v>37802</v>
      </c>
      <c r="EQ104">
        <v>0.06</v>
      </c>
      <c r="ER104" t="s">
        <v>302</v>
      </c>
      <c r="ES104" t="s">
        <v>302</v>
      </c>
      <c r="EU104" s="1">
        <v>39113</v>
      </c>
      <c r="EV104">
        <v>40.5</v>
      </c>
      <c r="EW104" t="s">
        <v>302</v>
      </c>
      <c r="EX104" t="s">
        <v>302</v>
      </c>
      <c r="EZ104" s="1">
        <v>39172</v>
      </c>
      <c r="FA104">
        <v>50</v>
      </c>
      <c r="FB104" t="s">
        <v>302</v>
      </c>
      <c r="FC104" t="s">
        <v>302</v>
      </c>
      <c r="FE104" s="1">
        <v>41912</v>
      </c>
      <c r="FF104">
        <v>0</v>
      </c>
      <c r="FG104">
        <v>20141003</v>
      </c>
      <c r="FH104">
        <v>0</v>
      </c>
      <c r="FJ104" s="1">
        <v>42247</v>
      </c>
      <c r="FK104">
        <v>2.2999999999999998</v>
      </c>
      <c r="FL104">
        <v>20150904</v>
      </c>
      <c r="FM104">
        <v>2.2000000000000002</v>
      </c>
      <c r="FO104" s="1"/>
      <c r="FT104" s="1">
        <v>40178</v>
      </c>
      <c r="FU104">
        <v>2</v>
      </c>
      <c r="FV104" t="s">
        <v>302</v>
      </c>
      <c r="FW104" t="s">
        <v>302</v>
      </c>
      <c r="FY104" s="1">
        <v>37802</v>
      </c>
      <c r="FZ104">
        <v>40.630000000000003</v>
      </c>
      <c r="GA104" t="s">
        <v>302</v>
      </c>
      <c r="GB104" t="s">
        <v>302</v>
      </c>
      <c r="GD104" s="1">
        <v>37802</v>
      </c>
      <c r="GE104">
        <v>1.1339999999999999</v>
      </c>
      <c r="GF104" t="s">
        <v>302</v>
      </c>
      <c r="GG104" t="s">
        <v>302</v>
      </c>
      <c r="GI104" s="1">
        <v>39994</v>
      </c>
      <c r="GJ104">
        <v>-382.6</v>
      </c>
      <c r="GK104">
        <v>20090701</v>
      </c>
      <c r="GL104">
        <v>-473</v>
      </c>
      <c r="GN104" s="1">
        <v>37802</v>
      </c>
      <c r="GO104">
        <v>56.5</v>
      </c>
      <c r="GP104">
        <v>20030701</v>
      </c>
      <c r="GQ104">
        <v>56.5</v>
      </c>
      <c r="GX104" s="1">
        <v>37802</v>
      </c>
      <c r="GY104">
        <v>1.7</v>
      </c>
      <c r="GZ104">
        <v>20030804</v>
      </c>
      <c r="HA104">
        <v>1.7</v>
      </c>
      <c r="HC104" s="1">
        <v>37802</v>
      </c>
      <c r="HD104">
        <v>-1.8</v>
      </c>
      <c r="HE104" t="s">
        <v>302</v>
      </c>
      <c r="HF104" t="s">
        <v>302</v>
      </c>
      <c r="HH104" s="1">
        <v>37802</v>
      </c>
      <c r="HI104" s="1">
        <v>1.7</v>
      </c>
      <c r="HJ104">
        <v>20030725</v>
      </c>
      <c r="HK104">
        <v>2.1</v>
      </c>
      <c r="HM104" s="1">
        <v>37802</v>
      </c>
      <c r="HN104">
        <v>1.2</v>
      </c>
      <c r="HO104">
        <v>20030725</v>
      </c>
      <c r="HP104">
        <v>1.4</v>
      </c>
      <c r="HR104" s="1">
        <v>37802</v>
      </c>
      <c r="HS104" s="1">
        <v>-0.3</v>
      </c>
      <c r="HT104">
        <v>20030807</v>
      </c>
      <c r="HU104">
        <v>0</v>
      </c>
      <c r="HW104" s="1">
        <v>37802</v>
      </c>
      <c r="HX104">
        <v>16.71</v>
      </c>
      <c r="HY104">
        <v>20030701</v>
      </c>
      <c r="HZ104">
        <v>16.399999999999999</v>
      </c>
      <c r="IB104" s="1">
        <v>37802</v>
      </c>
      <c r="IC104" s="1">
        <v>13.2</v>
      </c>
      <c r="ID104">
        <v>20030701</v>
      </c>
      <c r="IE104">
        <v>13.1</v>
      </c>
      <c r="IG104" s="1">
        <v>37802</v>
      </c>
      <c r="IH104">
        <v>2.2000000000000002</v>
      </c>
      <c r="II104" t="s">
        <v>302</v>
      </c>
      <c r="IJ104" t="s">
        <v>302</v>
      </c>
      <c r="IL104" s="1">
        <v>37802</v>
      </c>
      <c r="IM104" s="1">
        <v>1867</v>
      </c>
      <c r="IN104">
        <v>20030717</v>
      </c>
      <c r="IO104">
        <v>1803</v>
      </c>
      <c r="IQ104" s="1">
        <v>37802</v>
      </c>
      <c r="IR104">
        <v>-0.3</v>
      </c>
      <c r="IS104">
        <v>20030813</v>
      </c>
      <c r="IT104">
        <v>0.1</v>
      </c>
      <c r="IV104" s="1">
        <v>39263</v>
      </c>
      <c r="IW104">
        <v>5.12</v>
      </c>
      <c r="IX104">
        <v>20070725</v>
      </c>
      <c r="IY104">
        <v>5.75</v>
      </c>
      <c r="JA104" s="1">
        <v>37802</v>
      </c>
      <c r="JB104">
        <v>1193</v>
      </c>
      <c r="JC104">
        <v>20030725</v>
      </c>
      <c r="JD104">
        <v>1160</v>
      </c>
      <c r="JF104" s="1">
        <v>37802</v>
      </c>
      <c r="JG104">
        <v>1867</v>
      </c>
      <c r="JH104">
        <v>20030717</v>
      </c>
      <c r="JI104">
        <v>1803</v>
      </c>
      <c r="JP104" s="1">
        <v>35412</v>
      </c>
      <c r="JQ104">
        <v>-11.7</v>
      </c>
      <c r="JR104" t="s">
        <v>302</v>
      </c>
      <c r="JS104" t="s">
        <v>302</v>
      </c>
      <c r="JU104" s="1">
        <v>40025</v>
      </c>
      <c r="JV104">
        <v>5.3</v>
      </c>
      <c r="JW104">
        <v>20090901</v>
      </c>
      <c r="JX104">
        <v>3.2</v>
      </c>
      <c r="JZ104" s="1">
        <v>39994</v>
      </c>
      <c r="KA104" s="1">
        <v>-15.38</v>
      </c>
      <c r="KB104">
        <v>20090825</v>
      </c>
      <c r="KC104">
        <v>-15.44</v>
      </c>
      <c r="KE104" s="1">
        <v>39629</v>
      </c>
      <c r="KF104">
        <v>167.78</v>
      </c>
      <c r="KG104">
        <v>20080826</v>
      </c>
      <c r="KH104">
        <v>167.69</v>
      </c>
      <c r="KJ104" s="1">
        <v>39294</v>
      </c>
      <c r="KK104" s="1">
        <v>-0.98</v>
      </c>
      <c r="KL104">
        <v>20070827</v>
      </c>
      <c r="KM104">
        <v>-0.2</v>
      </c>
      <c r="KO104" s="1">
        <v>37802</v>
      </c>
      <c r="KP104">
        <v>5.766</v>
      </c>
      <c r="KQ104">
        <v>20030807</v>
      </c>
      <c r="KR104">
        <v>-0.4</v>
      </c>
      <c r="KT104" s="1">
        <v>40359</v>
      </c>
      <c r="KU104" s="1">
        <v>42</v>
      </c>
      <c r="KV104" t="s">
        <v>302</v>
      </c>
      <c r="KW104" t="s">
        <v>302</v>
      </c>
      <c r="LD104" s="1">
        <v>37802</v>
      </c>
      <c r="LE104" s="1">
        <v>0.5</v>
      </c>
      <c r="LF104" t="s">
        <v>302</v>
      </c>
      <c r="LG104" t="s">
        <v>302</v>
      </c>
      <c r="LN104" s="1"/>
      <c r="LO104" s="1"/>
      <c r="LX104" s="1"/>
      <c r="LY104" s="1"/>
      <c r="MH104" s="1"/>
      <c r="MI104" s="1"/>
      <c r="MR104" s="1"/>
      <c r="MS104" s="1"/>
      <c r="MW104" s="1"/>
      <c r="NC104" s="1"/>
      <c r="NG104" s="1"/>
      <c r="NM104" s="1"/>
      <c r="NQ104" s="1"/>
      <c r="NW104" s="1"/>
      <c r="OA104" s="1"/>
      <c r="OB104" s="1"/>
      <c r="OK104" s="1"/>
      <c r="OL104" s="1"/>
      <c r="OU104" s="1"/>
      <c r="PE104" s="1"/>
      <c r="PO104" s="1"/>
      <c r="PY104" s="1"/>
      <c r="QI104" s="1"/>
    </row>
    <row r="105" spans="1:451" x14ac:dyDescent="0.25">
      <c r="A105" s="1">
        <v>37833</v>
      </c>
      <c r="B105">
        <v>6.2</v>
      </c>
      <c r="C105">
        <v>20030801</v>
      </c>
      <c r="D105">
        <v>6.2</v>
      </c>
      <c r="F105" s="1">
        <v>37833</v>
      </c>
      <c r="G105">
        <v>51</v>
      </c>
      <c r="H105">
        <v>20030801</v>
      </c>
      <c r="I105">
        <v>51.8</v>
      </c>
      <c r="K105" s="1">
        <v>37833</v>
      </c>
      <c r="L105">
        <v>76.989999999999995</v>
      </c>
      <c r="M105">
        <v>20030729</v>
      </c>
      <c r="N105">
        <v>76.599999999999994</v>
      </c>
      <c r="U105" s="1">
        <v>37833</v>
      </c>
      <c r="V105">
        <v>0.5</v>
      </c>
      <c r="W105">
        <v>20030821</v>
      </c>
      <c r="X105">
        <v>0.4</v>
      </c>
      <c r="Z105" s="1">
        <v>37833</v>
      </c>
      <c r="AA105">
        <v>51</v>
      </c>
      <c r="AB105">
        <v>20030801</v>
      </c>
      <c r="AC105">
        <v>51.8</v>
      </c>
      <c r="AE105" s="1">
        <v>37833</v>
      </c>
      <c r="AF105">
        <v>76.989999999999995</v>
      </c>
      <c r="AG105">
        <v>20030729</v>
      </c>
      <c r="AH105">
        <v>76.599999999999994</v>
      </c>
      <c r="AO105" s="1">
        <v>37833</v>
      </c>
      <c r="AP105">
        <v>0.5</v>
      </c>
      <c r="AQ105">
        <v>20030821</v>
      </c>
      <c r="AR105">
        <v>0.4</v>
      </c>
      <c r="AT105" s="1">
        <v>37833</v>
      </c>
      <c r="AU105">
        <v>0.41</v>
      </c>
      <c r="AV105">
        <v>20030815</v>
      </c>
      <c r="AW105">
        <v>0.5</v>
      </c>
      <c r="AY105" s="1"/>
      <c r="BD105" s="1">
        <v>37833</v>
      </c>
      <c r="BE105">
        <v>0.3</v>
      </c>
      <c r="BF105">
        <v>20030815</v>
      </c>
      <c r="BG105">
        <v>0.2</v>
      </c>
      <c r="BI105" s="1">
        <v>37833</v>
      </c>
      <c r="BJ105">
        <v>1</v>
      </c>
      <c r="BK105">
        <v>20030813</v>
      </c>
      <c r="BL105">
        <v>1.4</v>
      </c>
      <c r="BN105" s="1">
        <v>37833</v>
      </c>
      <c r="BO105">
        <v>90.9</v>
      </c>
      <c r="BP105">
        <v>20030801</v>
      </c>
      <c r="BQ105">
        <v>90.9</v>
      </c>
      <c r="BS105" s="1">
        <v>40209</v>
      </c>
      <c r="BT105">
        <v>14.8</v>
      </c>
      <c r="BU105">
        <v>20100115</v>
      </c>
      <c r="BV105">
        <v>15.92</v>
      </c>
      <c r="BX105" s="1">
        <v>38748</v>
      </c>
      <c r="BY105">
        <v>55.8</v>
      </c>
      <c r="BZ105" t="s">
        <v>302</v>
      </c>
      <c r="CA105" t="s">
        <v>302</v>
      </c>
      <c r="CC105" s="1"/>
      <c r="CM105" s="1">
        <v>41274</v>
      </c>
      <c r="CN105">
        <v>2.1</v>
      </c>
      <c r="CO105">
        <v>20121231</v>
      </c>
      <c r="CP105">
        <v>6.8</v>
      </c>
      <c r="CR105" s="1">
        <v>37833</v>
      </c>
      <c r="CS105">
        <v>53</v>
      </c>
      <c r="CT105">
        <v>20030801</v>
      </c>
      <c r="CU105">
        <v>53</v>
      </c>
      <c r="CW105" s="1">
        <v>37833</v>
      </c>
      <c r="CX105">
        <v>-8</v>
      </c>
      <c r="CY105" t="s">
        <v>302</v>
      </c>
      <c r="CZ105" t="s">
        <v>302</v>
      </c>
      <c r="DB105" s="1">
        <v>37833</v>
      </c>
      <c r="DC105">
        <v>7.7</v>
      </c>
      <c r="DD105">
        <v>20030717</v>
      </c>
      <c r="DE105">
        <v>8.3000000000000007</v>
      </c>
      <c r="DG105" s="1"/>
      <c r="DL105" s="1">
        <v>37833</v>
      </c>
      <c r="DM105">
        <v>54.5</v>
      </c>
      <c r="DN105">
        <v>20030731</v>
      </c>
      <c r="DO105">
        <v>55.9</v>
      </c>
      <c r="DQ105" s="1"/>
      <c r="EA105" s="1"/>
      <c r="EF105" s="1">
        <v>35414</v>
      </c>
      <c r="EG105">
        <v>49</v>
      </c>
      <c r="EH105" t="s">
        <v>302</v>
      </c>
      <c r="EI105" t="s">
        <v>302</v>
      </c>
      <c r="EK105" s="1">
        <v>37833</v>
      </c>
      <c r="EL105">
        <v>6.2100000000000002E-2</v>
      </c>
      <c r="EM105" t="s">
        <v>302</v>
      </c>
      <c r="EN105" t="s">
        <v>302</v>
      </c>
      <c r="EP105" s="1">
        <v>37833</v>
      </c>
      <c r="EQ105">
        <v>0.22</v>
      </c>
      <c r="ER105" t="s">
        <v>302</v>
      </c>
      <c r="ES105" t="s">
        <v>302</v>
      </c>
      <c r="EU105" s="1">
        <v>39141</v>
      </c>
      <c r="EV105">
        <v>36.5</v>
      </c>
      <c r="EW105" t="s">
        <v>302</v>
      </c>
      <c r="EX105" t="s">
        <v>302</v>
      </c>
      <c r="EZ105" s="1">
        <v>39202</v>
      </c>
      <c r="FA105">
        <v>49</v>
      </c>
      <c r="FB105" t="s">
        <v>302</v>
      </c>
      <c r="FC105" t="s">
        <v>302</v>
      </c>
      <c r="FE105" s="1">
        <v>41943</v>
      </c>
      <c r="FF105">
        <v>0.1</v>
      </c>
      <c r="FG105">
        <v>20141107</v>
      </c>
      <c r="FH105">
        <v>0.1</v>
      </c>
      <c r="FJ105" s="1">
        <v>42277</v>
      </c>
      <c r="FK105">
        <v>2.4</v>
      </c>
      <c r="FL105">
        <v>20151002</v>
      </c>
      <c r="FM105">
        <v>2.2000000000000002</v>
      </c>
      <c r="FO105" s="1"/>
      <c r="FT105" s="1">
        <v>40209</v>
      </c>
      <c r="FU105">
        <v>5</v>
      </c>
      <c r="FV105" t="s">
        <v>302</v>
      </c>
      <c r="FW105" t="s">
        <v>302</v>
      </c>
      <c r="FY105" s="1">
        <v>37833</v>
      </c>
      <c r="FZ105">
        <v>38.270000000000003</v>
      </c>
      <c r="GA105" t="s">
        <v>302</v>
      </c>
      <c r="GB105" t="s">
        <v>302</v>
      </c>
      <c r="GD105" s="1">
        <v>37833</v>
      </c>
      <c r="GE105">
        <v>0.91400000000000003</v>
      </c>
      <c r="GF105" t="s">
        <v>302</v>
      </c>
      <c r="GG105" t="s">
        <v>302</v>
      </c>
      <c r="GI105" s="1">
        <v>40025</v>
      </c>
      <c r="GJ105">
        <v>-303.8</v>
      </c>
      <c r="GK105">
        <v>20090805</v>
      </c>
      <c r="GL105">
        <v>-371</v>
      </c>
      <c r="GN105" s="1">
        <v>37833</v>
      </c>
      <c r="GO105">
        <v>53</v>
      </c>
      <c r="GP105">
        <v>20030801</v>
      </c>
      <c r="GQ105">
        <v>53</v>
      </c>
      <c r="GX105" s="1">
        <v>37833</v>
      </c>
      <c r="GY105">
        <v>0.2</v>
      </c>
      <c r="GZ105">
        <v>20030904</v>
      </c>
      <c r="HA105">
        <v>1.6</v>
      </c>
      <c r="HC105" s="1">
        <v>37833</v>
      </c>
      <c r="HD105">
        <v>-1.6</v>
      </c>
      <c r="HE105" t="s">
        <v>302</v>
      </c>
      <c r="HF105" t="s">
        <v>302</v>
      </c>
      <c r="HH105" s="1">
        <v>37833</v>
      </c>
      <c r="HI105" s="1">
        <v>-0.6</v>
      </c>
      <c r="HJ105">
        <v>20030826</v>
      </c>
      <c r="HK105">
        <v>1</v>
      </c>
      <c r="HM105" s="1">
        <v>37833</v>
      </c>
      <c r="HN105">
        <v>0.1</v>
      </c>
      <c r="HO105">
        <v>20030826</v>
      </c>
      <c r="HP105">
        <v>1.7</v>
      </c>
      <c r="HR105" s="1">
        <v>37833</v>
      </c>
      <c r="HS105" s="1">
        <v>0</v>
      </c>
      <c r="HT105">
        <v>20030909</v>
      </c>
      <c r="HU105">
        <v>0</v>
      </c>
      <c r="HW105" s="1">
        <v>37833</v>
      </c>
      <c r="HX105">
        <v>16.809999999999999</v>
      </c>
      <c r="HY105">
        <v>20030801</v>
      </c>
      <c r="HZ105">
        <v>17.3</v>
      </c>
      <c r="IB105" s="1">
        <v>37833</v>
      </c>
      <c r="IC105" s="1">
        <v>13.58</v>
      </c>
      <c r="ID105">
        <v>20030801</v>
      </c>
      <c r="IE105">
        <v>14</v>
      </c>
      <c r="IG105" s="1">
        <v>37833</v>
      </c>
      <c r="IH105">
        <v>0.5</v>
      </c>
      <c r="II105" t="s">
        <v>302</v>
      </c>
      <c r="IJ105" t="s">
        <v>302</v>
      </c>
      <c r="IL105" s="1">
        <v>37833</v>
      </c>
      <c r="IM105" s="1">
        <v>1897</v>
      </c>
      <c r="IN105">
        <v>20030819</v>
      </c>
      <c r="IO105">
        <v>1872</v>
      </c>
      <c r="IQ105" s="1">
        <v>37833</v>
      </c>
      <c r="IR105">
        <v>-0.2</v>
      </c>
      <c r="IS105">
        <v>20030915</v>
      </c>
      <c r="IT105">
        <v>-0.1</v>
      </c>
      <c r="IV105" s="1">
        <v>39294</v>
      </c>
      <c r="IW105">
        <v>5.07</v>
      </c>
      <c r="IX105">
        <v>20070827</v>
      </c>
      <c r="IY105">
        <v>5.75</v>
      </c>
      <c r="JA105" s="1">
        <v>37833</v>
      </c>
      <c r="JB105">
        <v>1168</v>
      </c>
      <c r="JC105">
        <v>20030826</v>
      </c>
      <c r="JD105">
        <v>1165</v>
      </c>
      <c r="JF105" s="1">
        <v>37833</v>
      </c>
      <c r="JG105">
        <v>1897</v>
      </c>
      <c r="JH105">
        <v>20030819</v>
      </c>
      <c r="JI105">
        <v>1872</v>
      </c>
      <c r="JP105" s="1">
        <v>35419</v>
      </c>
      <c r="JQ105">
        <v>-15.5</v>
      </c>
      <c r="JR105" t="s">
        <v>302</v>
      </c>
      <c r="JS105" t="s">
        <v>302</v>
      </c>
      <c r="JU105" s="1">
        <v>40056</v>
      </c>
      <c r="JV105">
        <v>2.0099999999999998</v>
      </c>
      <c r="JW105">
        <v>20091001</v>
      </c>
      <c r="JX105">
        <v>6.4</v>
      </c>
      <c r="JZ105" s="1">
        <v>40025</v>
      </c>
      <c r="KA105" s="1">
        <v>-13.25</v>
      </c>
      <c r="KB105">
        <v>20090929</v>
      </c>
      <c r="KC105">
        <v>-13.3</v>
      </c>
      <c r="KE105" s="1">
        <v>39660</v>
      </c>
      <c r="KF105">
        <v>166.36</v>
      </c>
      <c r="KG105">
        <v>20080930</v>
      </c>
      <c r="KH105">
        <v>166.23</v>
      </c>
      <c r="KJ105" s="1">
        <v>39325</v>
      </c>
      <c r="KK105" s="1">
        <v>-3.94</v>
      </c>
      <c r="KL105">
        <v>20070925</v>
      </c>
      <c r="KM105">
        <v>-4.3</v>
      </c>
      <c r="KO105" s="1">
        <v>37833</v>
      </c>
      <c r="KP105">
        <v>6.7960000000000003</v>
      </c>
      <c r="KQ105">
        <v>20030908</v>
      </c>
      <c r="KR105">
        <v>6</v>
      </c>
      <c r="KT105" s="1">
        <v>40390</v>
      </c>
      <c r="KU105" s="1">
        <v>41.5</v>
      </c>
      <c r="KV105" t="s">
        <v>302</v>
      </c>
      <c r="KW105" t="s">
        <v>302</v>
      </c>
      <c r="LD105" s="1">
        <v>37833</v>
      </c>
      <c r="LE105" s="1">
        <v>0.8</v>
      </c>
      <c r="LF105" t="s">
        <v>302</v>
      </c>
      <c r="LG105" t="s">
        <v>302</v>
      </c>
      <c r="LN105" s="1"/>
      <c r="LO105" s="1"/>
      <c r="LX105" s="1"/>
      <c r="LY105" s="1"/>
      <c r="MH105" s="1"/>
      <c r="MI105" s="1"/>
      <c r="MR105" s="1"/>
      <c r="MS105" s="1"/>
      <c r="MW105" s="1"/>
      <c r="NC105" s="1"/>
      <c r="NG105" s="1"/>
      <c r="NM105" s="1"/>
      <c r="NQ105" s="1"/>
      <c r="NW105" s="1"/>
      <c r="OA105" s="1"/>
      <c r="OB105" s="1"/>
      <c r="OK105" s="1"/>
      <c r="OL105" s="1"/>
      <c r="OU105" s="1"/>
      <c r="PE105" s="1"/>
      <c r="PO105" s="1"/>
      <c r="PY105" s="1"/>
      <c r="QI105" s="1"/>
    </row>
    <row r="106" spans="1:451" x14ac:dyDescent="0.25">
      <c r="A106" s="1">
        <v>37864</v>
      </c>
      <c r="B106">
        <v>6.1</v>
      </c>
      <c r="C106">
        <v>20030905</v>
      </c>
      <c r="D106">
        <v>6.1</v>
      </c>
      <c r="F106" s="1">
        <v>37864</v>
      </c>
      <c r="G106">
        <v>53.2</v>
      </c>
      <c r="H106">
        <v>20030902</v>
      </c>
      <c r="I106">
        <v>54.7</v>
      </c>
      <c r="K106" s="1">
        <v>37864</v>
      </c>
      <c r="L106">
        <v>81.72</v>
      </c>
      <c r="M106">
        <v>20030826</v>
      </c>
      <c r="N106">
        <v>81.3</v>
      </c>
      <c r="U106" s="1">
        <v>37864</v>
      </c>
      <c r="V106">
        <v>0.7</v>
      </c>
      <c r="W106">
        <v>20030918</v>
      </c>
      <c r="X106">
        <v>0.4</v>
      </c>
      <c r="Z106" s="1">
        <v>37864</v>
      </c>
      <c r="AA106">
        <v>53.2</v>
      </c>
      <c r="AB106">
        <v>20030902</v>
      </c>
      <c r="AC106">
        <v>54.7</v>
      </c>
      <c r="AE106" s="1">
        <v>37864</v>
      </c>
      <c r="AF106">
        <v>81.72</v>
      </c>
      <c r="AG106">
        <v>20030826</v>
      </c>
      <c r="AH106">
        <v>81.3</v>
      </c>
      <c r="AO106" s="1">
        <v>37864</v>
      </c>
      <c r="AP106">
        <v>0.7</v>
      </c>
      <c r="AQ106">
        <v>20030918</v>
      </c>
      <c r="AR106">
        <v>0.4</v>
      </c>
      <c r="AT106" s="1">
        <v>37864</v>
      </c>
      <c r="AU106">
        <v>-0.18</v>
      </c>
      <c r="AV106">
        <v>20030915</v>
      </c>
      <c r="AW106">
        <v>0.1</v>
      </c>
      <c r="AY106" s="1"/>
      <c r="BD106" s="1">
        <v>37864</v>
      </c>
      <c r="BE106">
        <v>0.4</v>
      </c>
      <c r="BF106">
        <v>20030916</v>
      </c>
      <c r="BG106">
        <v>0.3</v>
      </c>
      <c r="BI106" s="1">
        <v>37864</v>
      </c>
      <c r="BJ106">
        <v>1.6</v>
      </c>
      <c r="BK106">
        <v>20030912</v>
      </c>
      <c r="BL106">
        <v>0.6</v>
      </c>
      <c r="BN106" s="1">
        <v>37864</v>
      </c>
      <c r="BO106">
        <v>89.3</v>
      </c>
      <c r="BP106">
        <v>20030829</v>
      </c>
      <c r="BQ106">
        <v>89.3</v>
      </c>
      <c r="BS106" s="1">
        <v>40237</v>
      </c>
      <c r="BT106">
        <v>21.28</v>
      </c>
      <c r="BU106">
        <v>20100216</v>
      </c>
      <c r="BV106">
        <v>24.91</v>
      </c>
      <c r="BX106" s="1">
        <v>38776</v>
      </c>
      <c r="BY106">
        <v>57.4</v>
      </c>
      <c r="BZ106" t="s">
        <v>302</v>
      </c>
      <c r="CA106" t="s">
        <v>302</v>
      </c>
      <c r="CC106" s="1"/>
      <c r="CM106" s="1">
        <v>41305</v>
      </c>
      <c r="CN106">
        <v>6.6</v>
      </c>
      <c r="CO106">
        <v>20130128</v>
      </c>
      <c r="CP106">
        <v>5.5</v>
      </c>
      <c r="CR106" s="1">
        <v>37864</v>
      </c>
      <c r="CS106">
        <v>53</v>
      </c>
      <c r="CT106">
        <v>20030902</v>
      </c>
      <c r="CU106">
        <v>53</v>
      </c>
      <c r="CW106" s="1">
        <v>37864</v>
      </c>
      <c r="CX106">
        <v>-6</v>
      </c>
      <c r="CY106" t="s">
        <v>302</v>
      </c>
      <c r="CZ106" t="s">
        <v>302</v>
      </c>
      <c r="DB106" s="1">
        <v>37864</v>
      </c>
      <c r="DC106">
        <v>20.3</v>
      </c>
      <c r="DD106">
        <v>20030821</v>
      </c>
      <c r="DE106">
        <v>22.1</v>
      </c>
      <c r="DG106" s="1"/>
      <c r="DL106" s="1">
        <v>37864</v>
      </c>
      <c r="DM106">
        <v>60.2</v>
      </c>
      <c r="DN106">
        <v>20030829</v>
      </c>
      <c r="DO106">
        <v>58.9</v>
      </c>
      <c r="DQ106" s="1"/>
      <c r="EA106" s="1"/>
      <c r="EF106" s="1">
        <v>35421</v>
      </c>
      <c r="EG106">
        <v>47</v>
      </c>
      <c r="EH106" t="s">
        <v>302</v>
      </c>
      <c r="EI106" t="s">
        <v>302</v>
      </c>
      <c r="EK106" s="1">
        <v>37864</v>
      </c>
      <c r="EL106">
        <v>-0.40429999999999999</v>
      </c>
      <c r="EM106" t="s">
        <v>302</v>
      </c>
      <c r="EN106" t="s">
        <v>302</v>
      </c>
      <c r="EP106" s="1">
        <v>37864</v>
      </c>
      <c r="EQ106">
        <v>0.09</v>
      </c>
      <c r="ER106" t="s">
        <v>302</v>
      </c>
      <c r="ES106" t="s">
        <v>302</v>
      </c>
      <c r="EU106" s="1">
        <v>39172</v>
      </c>
      <c r="EV106">
        <v>32.5</v>
      </c>
      <c r="EW106" t="s">
        <v>302</v>
      </c>
      <c r="EX106" t="s">
        <v>302</v>
      </c>
      <c r="EZ106" s="1">
        <v>39233</v>
      </c>
      <c r="FA106">
        <v>58</v>
      </c>
      <c r="FB106" t="s">
        <v>302</v>
      </c>
      <c r="FC106" t="s">
        <v>302</v>
      </c>
      <c r="FE106" s="1">
        <v>41973</v>
      </c>
      <c r="FF106">
        <v>0.4</v>
      </c>
      <c r="FG106">
        <v>20141205</v>
      </c>
      <c r="FH106">
        <v>0.4</v>
      </c>
      <c r="FJ106" s="1">
        <v>42308</v>
      </c>
      <c r="FK106">
        <v>2.6</v>
      </c>
      <c r="FL106">
        <v>20151106</v>
      </c>
      <c r="FM106">
        <v>2.5</v>
      </c>
      <c r="FO106" s="1"/>
      <c r="FT106" s="1">
        <v>40237</v>
      </c>
      <c r="FU106">
        <v>5</v>
      </c>
      <c r="FV106" t="s">
        <v>302</v>
      </c>
      <c r="FW106" t="s">
        <v>302</v>
      </c>
      <c r="FY106" s="1">
        <v>37864</v>
      </c>
      <c r="FZ106">
        <v>39.25</v>
      </c>
      <c r="GA106" t="s">
        <v>302</v>
      </c>
      <c r="GB106" t="s">
        <v>302</v>
      </c>
      <c r="GD106" s="1">
        <v>37864</v>
      </c>
      <c r="GE106">
        <v>1.0149999999999999</v>
      </c>
      <c r="GF106" t="s">
        <v>302</v>
      </c>
      <c r="GG106" t="s">
        <v>302</v>
      </c>
      <c r="GI106" s="1">
        <v>40056</v>
      </c>
      <c r="GJ106">
        <v>-213.5</v>
      </c>
      <c r="GK106">
        <v>20090902</v>
      </c>
      <c r="GL106">
        <v>-298</v>
      </c>
      <c r="GN106" s="1">
        <v>37864</v>
      </c>
      <c r="GO106">
        <v>53</v>
      </c>
      <c r="GP106">
        <v>20030902</v>
      </c>
      <c r="GQ106">
        <v>53</v>
      </c>
      <c r="GX106" s="1">
        <v>37864</v>
      </c>
      <c r="GY106">
        <v>0.5</v>
      </c>
      <c r="GZ106">
        <v>20031002</v>
      </c>
      <c r="HA106">
        <v>-0.8</v>
      </c>
      <c r="HC106" s="1">
        <v>37864</v>
      </c>
      <c r="HD106">
        <v>2.6</v>
      </c>
      <c r="HE106" t="s">
        <v>302</v>
      </c>
      <c r="HF106" t="s">
        <v>302</v>
      </c>
      <c r="HH106" s="1">
        <v>37864</v>
      </c>
      <c r="HI106" s="1">
        <v>0.7</v>
      </c>
      <c r="HJ106">
        <v>20030925</v>
      </c>
      <c r="HK106">
        <v>-0.9</v>
      </c>
      <c r="HM106" s="1">
        <v>37864</v>
      </c>
      <c r="HN106">
        <v>1.8</v>
      </c>
      <c r="HO106">
        <v>20030925</v>
      </c>
      <c r="HP106">
        <v>-0.3</v>
      </c>
      <c r="HR106" s="1">
        <v>37864</v>
      </c>
      <c r="HS106" s="1">
        <v>-0.2</v>
      </c>
      <c r="HT106">
        <v>20031008</v>
      </c>
      <c r="HU106">
        <v>-0.2</v>
      </c>
      <c r="HW106" s="1">
        <v>37864</v>
      </c>
      <c r="HX106">
        <v>17.95</v>
      </c>
      <c r="HY106">
        <v>20030903</v>
      </c>
      <c r="HZ106">
        <v>19</v>
      </c>
      <c r="IB106" s="1">
        <v>37864</v>
      </c>
      <c r="IC106" s="1">
        <v>14.58</v>
      </c>
      <c r="ID106">
        <v>20030903</v>
      </c>
      <c r="IE106">
        <v>15.5</v>
      </c>
      <c r="IG106" s="1">
        <v>37864</v>
      </c>
      <c r="IH106">
        <v>4.3</v>
      </c>
      <c r="II106" t="s">
        <v>302</v>
      </c>
      <c r="IJ106" t="s">
        <v>302</v>
      </c>
      <c r="IL106" s="1">
        <v>37864</v>
      </c>
      <c r="IM106" s="1">
        <v>1833</v>
      </c>
      <c r="IN106">
        <v>20030917</v>
      </c>
      <c r="IO106">
        <v>1820</v>
      </c>
      <c r="IQ106" s="1">
        <v>37864</v>
      </c>
      <c r="IR106">
        <v>-0.6</v>
      </c>
      <c r="IS106">
        <v>20031016</v>
      </c>
      <c r="IT106">
        <v>-0.4</v>
      </c>
      <c r="IV106" s="1">
        <v>39325</v>
      </c>
      <c r="IW106">
        <v>4.87</v>
      </c>
      <c r="IX106">
        <v>20070925</v>
      </c>
      <c r="IY106">
        <v>5.5</v>
      </c>
      <c r="JA106" s="1">
        <v>37864</v>
      </c>
      <c r="JB106">
        <v>1206</v>
      </c>
      <c r="JC106">
        <v>20030925</v>
      </c>
      <c r="JD106">
        <v>1150</v>
      </c>
      <c r="JF106" s="1">
        <v>37864</v>
      </c>
      <c r="JG106">
        <v>1833</v>
      </c>
      <c r="JH106">
        <v>20030917</v>
      </c>
      <c r="JI106">
        <v>1820</v>
      </c>
      <c r="JP106" s="1">
        <v>35426</v>
      </c>
      <c r="JQ106">
        <v>-15.8</v>
      </c>
      <c r="JR106" t="s">
        <v>302</v>
      </c>
      <c r="JS106" t="s">
        <v>302</v>
      </c>
      <c r="JU106" s="1">
        <v>40086</v>
      </c>
      <c r="JV106">
        <v>4.54</v>
      </c>
      <c r="JW106">
        <v>20091102</v>
      </c>
      <c r="JX106">
        <v>6.1</v>
      </c>
      <c r="JZ106" s="1">
        <v>40056</v>
      </c>
      <c r="KA106" s="1">
        <v>-11.26</v>
      </c>
      <c r="KB106">
        <v>20091027</v>
      </c>
      <c r="KC106">
        <v>-11.32</v>
      </c>
      <c r="KE106" s="1">
        <v>39691</v>
      </c>
      <c r="KF106">
        <v>164.65</v>
      </c>
      <c r="KG106">
        <v>20081028</v>
      </c>
      <c r="KH106">
        <v>164.57</v>
      </c>
      <c r="KJ106" s="1">
        <v>39355</v>
      </c>
      <c r="KK106" s="1">
        <v>-5.95</v>
      </c>
      <c r="KL106">
        <v>20071024</v>
      </c>
      <c r="KM106">
        <v>-8</v>
      </c>
      <c r="KO106" s="1">
        <v>37864</v>
      </c>
      <c r="KP106">
        <v>9.06</v>
      </c>
      <c r="KQ106">
        <v>20031007</v>
      </c>
      <c r="KR106">
        <v>8.1999999999999993</v>
      </c>
      <c r="KT106" s="1">
        <v>40421</v>
      </c>
      <c r="KU106" s="1">
        <v>42.9</v>
      </c>
      <c r="KV106" t="s">
        <v>302</v>
      </c>
      <c r="KW106" t="s">
        <v>302</v>
      </c>
      <c r="LD106" s="1">
        <v>37864</v>
      </c>
      <c r="LE106" s="1">
        <v>0.7</v>
      </c>
      <c r="LF106" t="s">
        <v>302</v>
      </c>
      <c r="LG106" t="s">
        <v>302</v>
      </c>
      <c r="LN106" s="1"/>
      <c r="LO106" s="1"/>
      <c r="LX106" s="1"/>
      <c r="LY106" s="1"/>
      <c r="MH106" s="1"/>
      <c r="MI106" s="1"/>
      <c r="MR106" s="1"/>
      <c r="MS106" s="1"/>
      <c r="MW106" s="1"/>
      <c r="NC106" s="1"/>
      <c r="NG106" s="1"/>
      <c r="NM106" s="1"/>
      <c r="NQ106" s="1"/>
      <c r="NW106" s="1"/>
      <c r="OA106" s="1"/>
      <c r="OB106" s="1"/>
      <c r="OK106" s="1"/>
      <c r="OL106" s="1"/>
      <c r="OU106" s="1"/>
      <c r="PE106" s="1"/>
      <c r="PO106" s="1"/>
      <c r="PY106" s="1"/>
      <c r="QI106" s="1"/>
    </row>
    <row r="107" spans="1:451" x14ac:dyDescent="0.25">
      <c r="A107" s="1">
        <v>37894</v>
      </c>
      <c r="B107">
        <v>6.1</v>
      </c>
      <c r="C107">
        <v>20031003</v>
      </c>
      <c r="D107">
        <v>6.1</v>
      </c>
      <c r="F107" s="1">
        <v>37894</v>
      </c>
      <c r="G107">
        <v>52.4</v>
      </c>
      <c r="H107">
        <v>20031001</v>
      </c>
      <c r="I107">
        <v>53.7</v>
      </c>
      <c r="K107" s="1">
        <v>37894</v>
      </c>
      <c r="L107">
        <v>76.97</v>
      </c>
      <c r="M107">
        <v>20030930</v>
      </c>
      <c r="N107">
        <v>76.8</v>
      </c>
      <c r="U107" s="1">
        <v>37894</v>
      </c>
      <c r="V107">
        <v>1.1000000000000001</v>
      </c>
      <c r="W107">
        <v>20031020</v>
      </c>
      <c r="X107">
        <v>-0.2</v>
      </c>
      <c r="Z107" s="1">
        <v>37894</v>
      </c>
      <c r="AA107">
        <v>52.4</v>
      </c>
      <c r="AB107">
        <v>20031001</v>
      </c>
      <c r="AC107">
        <v>53.7</v>
      </c>
      <c r="AE107" s="1">
        <v>37894</v>
      </c>
      <c r="AF107">
        <v>76.97</v>
      </c>
      <c r="AG107">
        <v>20030930</v>
      </c>
      <c r="AH107">
        <v>76.8</v>
      </c>
      <c r="AO107" s="1">
        <v>37894</v>
      </c>
      <c r="AP107">
        <v>1.1000000000000001</v>
      </c>
      <c r="AQ107">
        <v>20031020</v>
      </c>
      <c r="AR107">
        <v>-0.2</v>
      </c>
      <c r="AT107" s="1">
        <v>37894</v>
      </c>
      <c r="AU107">
        <v>0.64</v>
      </c>
      <c r="AV107">
        <v>20031016</v>
      </c>
      <c r="AW107">
        <v>0.4</v>
      </c>
      <c r="AY107" s="1"/>
      <c r="BD107" s="1">
        <v>37894</v>
      </c>
      <c r="BE107">
        <v>0.3</v>
      </c>
      <c r="BF107">
        <v>20031016</v>
      </c>
      <c r="BG107">
        <v>0.3</v>
      </c>
      <c r="BI107" s="1">
        <v>37894</v>
      </c>
      <c r="BJ107">
        <v>-0.6</v>
      </c>
      <c r="BK107">
        <v>20031015</v>
      </c>
      <c r="BL107">
        <v>-0.2</v>
      </c>
      <c r="BN107" s="1">
        <v>37894</v>
      </c>
      <c r="BO107">
        <v>87.7</v>
      </c>
      <c r="BP107">
        <v>20030926</v>
      </c>
      <c r="BQ107">
        <v>87.7</v>
      </c>
      <c r="BS107" s="1">
        <v>40268</v>
      </c>
      <c r="BT107">
        <v>19.93</v>
      </c>
      <c r="BU107">
        <v>20100315</v>
      </c>
      <c r="BV107">
        <v>22.86</v>
      </c>
      <c r="BX107" s="1">
        <v>38807</v>
      </c>
      <c r="BY107">
        <v>57.6</v>
      </c>
      <c r="BZ107" t="s">
        <v>302</v>
      </c>
      <c r="CA107" t="s">
        <v>302</v>
      </c>
      <c r="CC107" s="1"/>
      <c r="CM107" s="1">
        <v>41333</v>
      </c>
      <c r="CN107">
        <v>4.2</v>
      </c>
      <c r="CO107">
        <v>20130225</v>
      </c>
      <c r="CP107">
        <v>2.2000000000000002</v>
      </c>
      <c r="CR107" s="1">
        <v>37894</v>
      </c>
      <c r="CS107">
        <v>56</v>
      </c>
      <c r="CT107">
        <v>20031001</v>
      </c>
      <c r="CU107">
        <v>56</v>
      </c>
      <c r="CW107" s="1">
        <v>37894</v>
      </c>
      <c r="CX107">
        <v>-10</v>
      </c>
      <c r="CY107" t="s">
        <v>302</v>
      </c>
      <c r="CZ107" t="s">
        <v>302</v>
      </c>
      <c r="DB107" s="1">
        <v>37894</v>
      </c>
      <c r="DC107">
        <v>20.7</v>
      </c>
      <c r="DD107">
        <v>20030918</v>
      </c>
      <c r="DE107">
        <v>14.6</v>
      </c>
      <c r="DG107" s="1"/>
      <c r="DL107" s="1">
        <v>37894</v>
      </c>
      <c r="DM107">
        <v>53.7</v>
      </c>
      <c r="DN107">
        <v>20030930</v>
      </c>
      <c r="DO107">
        <v>51.2</v>
      </c>
      <c r="DQ107" s="1"/>
      <c r="EA107" s="1"/>
      <c r="EF107" s="1">
        <v>35428</v>
      </c>
      <c r="EG107">
        <v>47</v>
      </c>
      <c r="EH107" t="s">
        <v>302</v>
      </c>
      <c r="EI107" t="s">
        <v>302</v>
      </c>
      <c r="EK107" s="1">
        <v>37894</v>
      </c>
      <c r="EL107">
        <v>0.46489999999999998</v>
      </c>
      <c r="EM107" t="s">
        <v>302</v>
      </c>
      <c r="EN107" t="s">
        <v>302</v>
      </c>
      <c r="EP107" s="1">
        <v>37894</v>
      </c>
      <c r="EQ107">
        <v>0.11</v>
      </c>
      <c r="ER107" t="s">
        <v>302</v>
      </c>
      <c r="ES107" t="s">
        <v>302</v>
      </c>
      <c r="EU107" s="1">
        <v>39202</v>
      </c>
      <c r="EV107">
        <v>33</v>
      </c>
      <c r="EW107" t="s">
        <v>302</v>
      </c>
      <c r="EX107" t="s">
        <v>302</v>
      </c>
      <c r="EZ107" s="1">
        <v>39263</v>
      </c>
      <c r="FA107">
        <v>66</v>
      </c>
      <c r="FB107">
        <v>20070629</v>
      </c>
      <c r="FC107">
        <v>66</v>
      </c>
      <c r="FE107" s="1">
        <v>42004</v>
      </c>
      <c r="FF107">
        <v>-0.3</v>
      </c>
      <c r="FG107">
        <v>20150109</v>
      </c>
      <c r="FH107">
        <v>-0.2</v>
      </c>
      <c r="FJ107" s="1">
        <v>42338</v>
      </c>
      <c r="FK107">
        <v>2.4</v>
      </c>
      <c r="FL107">
        <v>20151204</v>
      </c>
      <c r="FM107">
        <v>2.2999999999999998</v>
      </c>
      <c r="FO107" s="1"/>
      <c r="FT107" s="1">
        <v>40268</v>
      </c>
      <c r="FU107">
        <v>6</v>
      </c>
      <c r="FV107" t="s">
        <v>302</v>
      </c>
      <c r="FW107" t="s">
        <v>302</v>
      </c>
      <c r="FY107" s="1">
        <v>37894</v>
      </c>
      <c r="FZ107">
        <v>48.86</v>
      </c>
      <c r="GA107" t="s">
        <v>302</v>
      </c>
      <c r="GB107" t="s">
        <v>302</v>
      </c>
      <c r="GD107" s="1">
        <v>37894</v>
      </c>
      <c r="GE107">
        <v>5.0999999999999997E-2</v>
      </c>
      <c r="GF107" t="s">
        <v>302</v>
      </c>
      <c r="GG107" t="s">
        <v>302</v>
      </c>
      <c r="GI107" s="1">
        <v>40086</v>
      </c>
      <c r="GJ107">
        <v>-158.9</v>
      </c>
      <c r="GK107">
        <v>20090930</v>
      </c>
      <c r="GL107">
        <v>-254</v>
      </c>
      <c r="GN107" s="1">
        <v>37894</v>
      </c>
      <c r="GO107">
        <v>56</v>
      </c>
      <c r="GP107">
        <v>20031001</v>
      </c>
      <c r="GQ107">
        <v>56</v>
      </c>
      <c r="GX107" s="1">
        <v>37894</v>
      </c>
      <c r="GY107">
        <v>1.4</v>
      </c>
      <c r="GZ107">
        <v>20031105</v>
      </c>
      <c r="HA107">
        <v>0.5</v>
      </c>
      <c r="HC107" s="1">
        <v>37894</v>
      </c>
      <c r="HD107">
        <v>2.2999999999999998</v>
      </c>
      <c r="HE107" t="s">
        <v>302</v>
      </c>
      <c r="HF107" t="s">
        <v>302</v>
      </c>
      <c r="HH107" s="1">
        <v>37894</v>
      </c>
      <c r="HI107" s="1">
        <v>2.2000000000000002</v>
      </c>
      <c r="HJ107">
        <v>20031028</v>
      </c>
      <c r="HK107">
        <v>0.8</v>
      </c>
      <c r="HM107" s="1">
        <v>37894</v>
      </c>
      <c r="HN107">
        <v>1.2</v>
      </c>
      <c r="HO107">
        <v>20031028</v>
      </c>
      <c r="HP107">
        <v>1.2</v>
      </c>
      <c r="HR107" s="1">
        <v>37894</v>
      </c>
      <c r="HS107" s="1">
        <v>0.3</v>
      </c>
      <c r="HT107">
        <v>20031107</v>
      </c>
      <c r="HU107">
        <v>0.4</v>
      </c>
      <c r="HW107" s="1">
        <v>37894</v>
      </c>
      <c r="HX107">
        <v>16.97</v>
      </c>
      <c r="HY107">
        <v>20031001</v>
      </c>
      <c r="HZ107">
        <v>16.7</v>
      </c>
      <c r="IB107" s="1">
        <v>37894</v>
      </c>
      <c r="IC107" s="1">
        <v>13.63</v>
      </c>
      <c r="ID107">
        <v>20031001</v>
      </c>
      <c r="IE107">
        <v>13.4</v>
      </c>
      <c r="IG107" s="1">
        <v>37894</v>
      </c>
      <c r="IH107">
        <v>-0.3</v>
      </c>
      <c r="II107" t="s">
        <v>302</v>
      </c>
      <c r="IJ107" t="s">
        <v>302</v>
      </c>
      <c r="IL107" s="1">
        <v>37894</v>
      </c>
      <c r="IM107" s="1">
        <v>1939</v>
      </c>
      <c r="IN107">
        <v>20031017</v>
      </c>
      <c r="IO107">
        <v>1888</v>
      </c>
      <c r="IQ107" s="1">
        <v>37894</v>
      </c>
      <c r="IR107">
        <v>0.4</v>
      </c>
      <c r="IS107">
        <v>20031117</v>
      </c>
      <c r="IT107">
        <v>0.3</v>
      </c>
      <c r="IV107" s="1">
        <v>39355</v>
      </c>
      <c r="IW107">
        <v>4.58</v>
      </c>
      <c r="IX107">
        <v>20071024</v>
      </c>
      <c r="IY107">
        <v>5.04</v>
      </c>
      <c r="JA107" s="1">
        <v>37894</v>
      </c>
      <c r="JB107">
        <v>1131</v>
      </c>
      <c r="JC107">
        <v>20031027</v>
      </c>
      <c r="JD107">
        <v>1145</v>
      </c>
      <c r="JF107" s="1">
        <v>37894</v>
      </c>
      <c r="JG107">
        <v>1939</v>
      </c>
      <c r="JH107">
        <v>20031017</v>
      </c>
      <c r="JI107">
        <v>1888</v>
      </c>
      <c r="JP107" s="1">
        <v>35433</v>
      </c>
      <c r="JQ107">
        <v>33.299999999999997</v>
      </c>
      <c r="JR107" t="s">
        <v>302</v>
      </c>
      <c r="JS107" t="s">
        <v>302</v>
      </c>
      <c r="JU107" s="1">
        <v>40117</v>
      </c>
      <c r="JV107">
        <v>3.49</v>
      </c>
      <c r="JW107">
        <v>20091201</v>
      </c>
      <c r="JX107">
        <v>3.7</v>
      </c>
      <c r="JZ107" s="1">
        <v>40086</v>
      </c>
      <c r="KA107" s="1">
        <v>-9.2899999999999991</v>
      </c>
      <c r="KB107">
        <v>20091124</v>
      </c>
      <c r="KC107">
        <v>-9.36</v>
      </c>
      <c r="KE107" s="1">
        <v>39721</v>
      </c>
      <c r="KF107">
        <v>161.63999999999999</v>
      </c>
      <c r="KG107">
        <v>20081125</v>
      </c>
      <c r="KH107">
        <v>161.56</v>
      </c>
      <c r="KJ107" s="1">
        <v>39386</v>
      </c>
      <c r="KK107" s="1">
        <v>-3.2800000000000002</v>
      </c>
      <c r="KL107">
        <v>20071128</v>
      </c>
      <c r="KM107">
        <v>-1.2</v>
      </c>
      <c r="KO107" s="1">
        <v>37894</v>
      </c>
      <c r="KP107">
        <v>7.9660000000000002</v>
      </c>
      <c r="KQ107">
        <v>20031107</v>
      </c>
      <c r="KR107">
        <v>15.1</v>
      </c>
      <c r="KT107" s="1">
        <v>40451</v>
      </c>
      <c r="KU107" s="1">
        <v>40.700000000000003</v>
      </c>
      <c r="KV107" t="s">
        <v>302</v>
      </c>
      <c r="KW107" t="s">
        <v>302</v>
      </c>
      <c r="LD107" s="1">
        <v>37894</v>
      </c>
      <c r="LE107" s="1">
        <v>0.8</v>
      </c>
      <c r="LF107" t="s">
        <v>302</v>
      </c>
      <c r="LG107" t="s">
        <v>302</v>
      </c>
      <c r="LN107" s="1"/>
      <c r="LO107" s="1"/>
      <c r="LX107" s="1"/>
      <c r="LY107" s="1"/>
      <c r="MH107" s="1"/>
      <c r="MI107" s="1"/>
      <c r="MR107" s="1"/>
      <c r="MS107" s="1"/>
      <c r="MW107" s="1"/>
      <c r="NC107" s="1"/>
      <c r="NG107" s="1"/>
      <c r="NM107" s="1"/>
      <c r="NQ107" s="1"/>
      <c r="NW107" s="1"/>
      <c r="OA107" s="1"/>
      <c r="OB107" s="1"/>
      <c r="OK107" s="1"/>
      <c r="OL107" s="1"/>
      <c r="OU107" s="1"/>
      <c r="PE107" s="1"/>
      <c r="PO107" s="1"/>
      <c r="PY107" s="1"/>
      <c r="QI107" s="1"/>
    </row>
    <row r="108" spans="1:451" x14ac:dyDescent="0.25">
      <c r="A108" s="1">
        <v>37925</v>
      </c>
      <c r="B108">
        <v>6</v>
      </c>
      <c r="C108">
        <v>20031107</v>
      </c>
      <c r="D108">
        <v>6</v>
      </c>
      <c r="F108" s="1">
        <v>37925</v>
      </c>
      <c r="G108">
        <v>55.2</v>
      </c>
      <c r="H108">
        <v>20031103</v>
      </c>
      <c r="I108">
        <v>57</v>
      </c>
      <c r="K108" s="1">
        <v>37925</v>
      </c>
      <c r="L108">
        <v>81.73</v>
      </c>
      <c r="M108">
        <v>20031028</v>
      </c>
      <c r="N108">
        <v>81.099999999999994</v>
      </c>
      <c r="U108" s="1">
        <v>37925</v>
      </c>
      <c r="V108">
        <v>1.1000000000000001</v>
      </c>
      <c r="W108">
        <v>20031120</v>
      </c>
      <c r="X108">
        <v>0.4</v>
      </c>
      <c r="Z108" s="1">
        <v>37925</v>
      </c>
      <c r="AA108">
        <v>55.2</v>
      </c>
      <c r="AB108">
        <v>20031103</v>
      </c>
      <c r="AC108">
        <v>57</v>
      </c>
      <c r="AE108" s="1">
        <v>37925</v>
      </c>
      <c r="AF108">
        <v>81.73</v>
      </c>
      <c r="AG108">
        <v>20031028</v>
      </c>
      <c r="AH108">
        <v>81.099999999999994</v>
      </c>
      <c r="AO108" s="1">
        <v>37925</v>
      </c>
      <c r="AP108">
        <v>1.1000000000000001</v>
      </c>
      <c r="AQ108">
        <v>20031120</v>
      </c>
      <c r="AR108">
        <v>0.4</v>
      </c>
      <c r="AT108" s="1">
        <v>37925</v>
      </c>
      <c r="AU108">
        <v>0.12</v>
      </c>
      <c r="AV108">
        <v>20031114</v>
      </c>
      <c r="AW108">
        <v>0.2</v>
      </c>
      <c r="AY108" s="1"/>
      <c r="BD108" s="1">
        <v>37925</v>
      </c>
      <c r="BE108">
        <v>-0.1</v>
      </c>
      <c r="BF108">
        <v>20031118</v>
      </c>
      <c r="BG108">
        <v>0</v>
      </c>
      <c r="BI108" s="1">
        <v>37925</v>
      </c>
      <c r="BJ108">
        <v>-0.4</v>
      </c>
      <c r="BK108">
        <v>20031114</v>
      </c>
      <c r="BL108">
        <v>-0.3</v>
      </c>
      <c r="BN108" s="1">
        <v>37925</v>
      </c>
      <c r="BO108">
        <v>89.6</v>
      </c>
      <c r="BP108">
        <v>20031031</v>
      </c>
      <c r="BQ108">
        <v>89.6</v>
      </c>
      <c r="BS108" s="1">
        <v>40298</v>
      </c>
      <c r="BT108">
        <v>27.64</v>
      </c>
      <c r="BU108">
        <v>20100415</v>
      </c>
      <c r="BV108">
        <v>31.86</v>
      </c>
      <c r="BX108" s="1">
        <v>38837</v>
      </c>
      <c r="BY108">
        <v>58.4</v>
      </c>
      <c r="BZ108" t="s">
        <v>302</v>
      </c>
      <c r="CA108" t="s">
        <v>302</v>
      </c>
      <c r="CC108" s="1"/>
      <c r="CM108" s="1">
        <v>41364</v>
      </c>
      <c r="CN108">
        <v>9.1999999999999993</v>
      </c>
      <c r="CO108">
        <v>20130325</v>
      </c>
      <c r="CP108">
        <v>7.4</v>
      </c>
      <c r="CR108" s="1">
        <v>37925</v>
      </c>
      <c r="CS108">
        <v>58.5</v>
      </c>
      <c r="CT108">
        <v>20031103</v>
      </c>
      <c r="CU108">
        <v>58.5</v>
      </c>
      <c r="CW108" s="1">
        <v>37925</v>
      </c>
      <c r="CX108">
        <v>4</v>
      </c>
      <c r="CY108" t="s">
        <v>302</v>
      </c>
      <c r="CZ108" t="s">
        <v>302</v>
      </c>
      <c r="DB108" s="1">
        <v>37925</v>
      </c>
      <c r="DC108">
        <v>28.3</v>
      </c>
      <c r="DD108">
        <v>20031016</v>
      </c>
      <c r="DE108">
        <v>28</v>
      </c>
      <c r="DG108" s="1"/>
      <c r="DL108" s="1">
        <v>37925</v>
      </c>
      <c r="DM108">
        <v>54.5</v>
      </c>
      <c r="DN108">
        <v>20031031</v>
      </c>
      <c r="DO108">
        <v>55</v>
      </c>
      <c r="DQ108" s="1"/>
      <c r="EA108" s="1"/>
      <c r="EF108" s="1">
        <v>35435</v>
      </c>
      <c r="EG108">
        <v>48</v>
      </c>
      <c r="EH108" t="s">
        <v>302</v>
      </c>
      <c r="EI108" t="s">
        <v>302</v>
      </c>
      <c r="EK108" s="1">
        <v>37925</v>
      </c>
      <c r="EL108">
        <v>0.17249999999999999</v>
      </c>
      <c r="EM108" t="s">
        <v>302</v>
      </c>
      <c r="EN108" t="s">
        <v>302</v>
      </c>
      <c r="EP108" s="1">
        <v>37925</v>
      </c>
      <c r="EQ108">
        <v>0.13</v>
      </c>
      <c r="ER108" t="s">
        <v>302</v>
      </c>
      <c r="ES108" t="s">
        <v>302</v>
      </c>
      <c r="EU108" s="1">
        <v>39233</v>
      </c>
      <c r="EV108">
        <v>28.5</v>
      </c>
      <c r="EW108" t="s">
        <v>302</v>
      </c>
      <c r="EX108" t="s">
        <v>302</v>
      </c>
      <c r="EZ108" s="1">
        <v>39294</v>
      </c>
      <c r="FA108">
        <v>57</v>
      </c>
      <c r="FB108">
        <v>20070731</v>
      </c>
      <c r="FC108">
        <v>57</v>
      </c>
      <c r="FE108" s="1">
        <v>42035</v>
      </c>
      <c r="FF108">
        <v>0.6</v>
      </c>
      <c r="FG108">
        <v>20150206</v>
      </c>
      <c r="FH108">
        <v>0.5</v>
      </c>
      <c r="FJ108" s="1">
        <v>42369</v>
      </c>
      <c r="FK108">
        <v>2.6</v>
      </c>
      <c r="FL108">
        <v>20160108</v>
      </c>
      <c r="FM108">
        <v>2.5</v>
      </c>
      <c r="FO108" s="1"/>
      <c r="FT108" s="1">
        <v>40298</v>
      </c>
      <c r="FU108">
        <v>7</v>
      </c>
      <c r="FV108" t="s">
        <v>302</v>
      </c>
      <c r="FW108" t="s">
        <v>302</v>
      </c>
      <c r="FY108" s="1">
        <v>37925</v>
      </c>
      <c r="FZ108">
        <v>58.71</v>
      </c>
      <c r="GA108" t="s">
        <v>302</v>
      </c>
      <c r="GB108" t="s">
        <v>302</v>
      </c>
      <c r="GD108" s="1">
        <v>37925</v>
      </c>
      <c r="GE108">
        <v>-1.7999999999999999E-2</v>
      </c>
      <c r="GF108" t="s">
        <v>302</v>
      </c>
      <c r="GG108" t="s">
        <v>302</v>
      </c>
      <c r="GI108" s="1">
        <v>40117</v>
      </c>
      <c r="GJ108">
        <v>-114</v>
      </c>
      <c r="GK108">
        <v>20091104</v>
      </c>
      <c r="GL108">
        <v>-203</v>
      </c>
      <c r="GN108" s="1">
        <v>37925</v>
      </c>
      <c r="GO108">
        <v>58.5</v>
      </c>
      <c r="GP108">
        <v>20031103</v>
      </c>
      <c r="GQ108">
        <v>58.5</v>
      </c>
      <c r="GX108" s="1">
        <v>37925</v>
      </c>
      <c r="GY108">
        <v>1.8</v>
      </c>
      <c r="GZ108">
        <v>20031205</v>
      </c>
      <c r="HA108">
        <v>2.2000000000000002</v>
      </c>
      <c r="HC108" s="1">
        <v>37925</v>
      </c>
      <c r="HD108">
        <v>-1</v>
      </c>
      <c r="HE108" t="s">
        <v>302</v>
      </c>
      <c r="HF108" t="s">
        <v>302</v>
      </c>
      <c r="HH108" s="1">
        <v>37925</v>
      </c>
      <c r="HI108" s="1">
        <v>2.9</v>
      </c>
      <c r="HJ108">
        <v>20031126</v>
      </c>
      <c r="HK108">
        <v>3.3</v>
      </c>
      <c r="HM108" s="1">
        <v>37925</v>
      </c>
      <c r="HN108">
        <v>2.8</v>
      </c>
      <c r="HO108">
        <v>20031126</v>
      </c>
      <c r="HP108">
        <v>2.4</v>
      </c>
      <c r="HR108" s="1">
        <v>37925</v>
      </c>
      <c r="HS108" s="1">
        <v>1</v>
      </c>
      <c r="HT108">
        <v>20031209</v>
      </c>
      <c r="HU108">
        <v>0.5</v>
      </c>
      <c r="HW108" s="1">
        <v>37925</v>
      </c>
      <c r="HX108">
        <v>16.18</v>
      </c>
      <c r="HY108">
        <v>20031103</v>
      </c>
      <c r="HZ108">
        <v>15.6</v>
      </c>
      <c r="IB108" s="1">
        <v>37925</v>
      </c>
      <c r="IC108" s="1">
        <v>12.92</v>
      </c>
      <c r="ID108">
        <v>20031103</v>
      </c>
      <c r="IE108">
        <v>12.6</v>
      </c>
      <c r="IG108" s="1">
        <v>37925</v>
      </c>
      <c r="IH108">
        <v>2.6</v>
      </c>
      <c r="II108" t="s">
        <v>302</v>
      </c>
      <c r="IJ108" t="s">
        <v>302</v>
      </c>
      <c r="IL108" s="1">
        <v>37925</v>
      </c>
      <c r="IM108" s="1">
        <v>1967</v>
      </c>
      <c r="IN108">
        <v>20031119</v>
      </c>
      <c r="IO108">
        <v>1960</v>
      </c>
      <c r="IQ108" s="1">
        <v>37925</v>
      </c>
      <c r="IR108">
        <v>0.5</v>
      </c>
      <c r="IS108">
        <v>20031211</v>
      </c>
      <c r="IT108">
        <v>0.4</v>
      </c>
      <c r="IV108" s="1">
        <v>39386</v>
      </c>
      <c r="IW108">
        <v>4.43</v>
      </c>
      <c r="IX108">
        <v>20071128</v>
      </c>
      <c r="IY108">
        <v>4.97</v>
      </c>
      <c r="JA108" s="1">
        <v>37925</v>
      </c>
      <c r="JB108">
        <v>1144</v>
      </c>
      <c r="JC108">
        <v>20031126</v>
      </c>
      <c r="JD108">
        <v>1105</v>
      </c>
      <c r="JF108" s="1">
        <v>37925</v>
      </c>
      <c r="JG108">
        <v>1967</v>
      </c>
      <c r="JH108">
        <v>20031119</v>
      </c>
      <c r="JI108">
        <v>1960</v>
      </c>
      <c r="JP108" s="1">
        <v>35440</v>
      </c>
      <c r="JQ108">
        <v>-13.8</v>
      </c>
      <c r="JR108" t="s">
        <v>302</v>
      </c>
      <c r="JS108" t="s">
        <v>302</v>
      </c>
      <c r="JU108" s="1">
        <v>40147</v>
      </c>
      <c r="JV108">
        <v>-13.22</v>
      </c>
      <c r="JW108">
        <v>20100105</v>
      </c>
      <c r="JX108">
        <v>-16</v>
      </c>
      <c r="JZ108" s="1">
        <v>40117</v>
      </c>
      <c r="KA108" s="1">
        <v>-7.34</v>
      </c>
      <c r="KB108">
        <v>20091229</v>
      </c>
      <c r="KC108">
        <v>-7.28</v>
      </c>
      <c r="KE108" s="1">
        <v>39752</v>
      </c>
      <c r="KF108">
        <v>158.09</v>
      </c>
      <c r="KG108">
        <v>20081230</v>
      </c>
      <c r="KH108">
        <v>158.16</v>
      </c>
      <c r="KJ108" s="1">
        <v>39416</v>
      </c>
      <c r="KK108" s="1">
        <v>0.68</v>
      </c>
      <c r="KL108">
        <v>20071231</v>
      </c>
      <c r="KM108">
        <v>0.4</v>
      </c>
      <c r="KO108" s="1">
        <v>37925</v>
      </c>
      <c r="KP108">
        <v>8.4039999999999999</v>
      </c>
      <c r="KQ108">
        <v>20031205</v>
      </c>
      <c r="KR108">
        <v>0.9</v>
      </c>
      <c r="KT108" s="1">
        <v>40482</v>
      </c>
      <c r="KU108" s="1">
        <v>41</v>
      </c>
      <c r="KV108" t="s">
        <v>302</v>
      </c>
      <c r="KW108" t="s">
        <v>302</v>
      </c>
      <c r="LD108" s="1">
        <v>37925</v>
      </c>
      <c r="LE108" s="1">
        <v>0.6</v>
      </c>
      <c r="LF108" t="s">
        <v>302</v>
      </c>
      <c r="LG108" t="s">
        <v>302</v>
      </c>
      <c r="LN108" s="1"/>
      <c r="LO108" s="1"/>
      <c r="LX108" s="1"/>
      <c r="LY108" s="1"/>
      <c r="MH108" s="1"/>
      <c r="MI108" s="1"/>
      <c r="MR108" s="1"/>
      <c r="MS108" s="1"/>
      <c r="MW108" s="1"/>
      <c r="NC108" s="1"/>
      <c r="NG108" s="1"/>
      <c r="NM108" s="1"/>
      <c r="NQ108" s="1"/>
      <c r="NW108" s="1"/>
      <c r="OA108" s="1"/>
      <c r="OB108" s="1"/>
      <c r="OK108" s="1"/>
      <c r="OL108" s="1"/>
      <c r="OU108" s="1"/>
      <c r="PE108" s="1"/>
      <c r="PO108" s="1"/>
      <c r="PY108" s="1"/>
      <c r="QI108" s="1"/>
    </row>
    <row r="109" spans="1:451" x14ac:dyDescent="0.25">
      <c r="A109" s="1">
        <v>37955</v>
      </c>
      <c r="B109">
        <v>5.8</v>
      </c>
      <c r="C109">
        <v>20031205</v>
      </c>
      <c r="D109">
        <v>5.9</v>
      </c>
      <c r="F109" s="1">
        <v>37955</v>
      </c>
      <c r="G109">
        <v>58.4</v>
      </c>
      <c r="H109">
        <v>20031201</v>
      </c>
      <c r="I109">
        <v>62.8</v>
      </c>
      <c r="K109" s="1">
        <v>37955</v>
      </c>
      <c r="L109">
        <v>92.45</v>
      </c>
      <c r="M109">
        <v>20031125</v>
      </c>
      <c r="N109">
        <v>91.7</v>
      </c>
      <c r="U109" s="1">
        <v>37955</v>
      </c>
      <c r="V109">
        <v>1</v>
      </c>
      <c r="W109">
        <v>20031218</v>
      </c>
      <c r="X109">
        <v>0.3</v>
      </c>
      <c r="Z109" s="1">
        <v>37955</v>
      </c>
      <c r="AA109">
        <v>58.4</v>
      </c>
      <c r="AB109">
        <v>20031201</v>
      </c>
      <c r="AC109">
        <v>62.8</v>
      </c>
      <c r="AE109" s="1">
        <v>37955</v>
      </c>
      <c r="AF109">
        <v>92.45</v>
      </c>
      <c r="AG109">
        <v>20031125</v>
      </c>
      <c r="AH109">
        <v>91.7</v>
      </c>
      <c r="AO109" s="1">
        <v>37955</v>
      </c>
      <c r="AP109">
        <v>1</v>
      </c>
      <c r="AQ109">
        <v>20031218</v>
      </c>
      <c r="AR109">
        <v>0.3</v>
      </c>
      <c r="AT109" s="1">
        <v>37955</v>
      </c>
      <c r="AU109">
        <v>0.82</v>
      </c>
      <c r="AV109">
        <v>20031216</v>
      </c>
      <c r="AW109">
        <v>0.9</v>
      </c>
      <c r="AY109" s="1"/>
      <c r="BD109" s="1">
        <v>37955</v>
      </c>
      <c r="BE109">
        <v>0.1</v>
      </c>
      <c r="BF109">
        <v>20031216</v>
      </c>
      <c r="BG109">
        <v>-0.2</v>
      </c>
      <c r="BI109" s="1">
        <v>37955</v>
      </c>
      <c r="BJ109">
        <v>1.2</v>
      </c>
      <c r="BK109">
        <v>20031211</v>
      </c>
      <c r="BL109">
        <v>0.9</v>
      </c>
      <c r="BN109" s="1">
        <v>37955</v>
      </c>
      <c r="BO109">
        <v>93.7</v>
      </c>
      <c r="BP109">
        <v>20031126</v>
      </c>
      <c r="BQ109">
        <v>93.7</v>
      </c>
      <c r="BS109" s="1">
        <v>40329</v>
      </c>
      <c r="BT109">
        <v>17.88</v>
      </c>
      <c r="BU109">
        <v>20100517</v>
      </c>
      <c r="BV109">
        <v>19.11</v>
      </c>
      <c r="BX109" s="1">
        <v>38868</v>
      </c>
      <c r="BY109">
        <v>57.2</v>
      </c>
      <c r="BZ109" t="s">
        <v>302</v>
      </c>
      <c r="CA109" t="s">
        <v>302</v>
      </c>
      <c r="CC109" s="1"/>
      <c r="CM109" s="1">
        <v>41394</v>
      </c>
      <c r="CN109">
        <v>-15.6</v>
      </c>
      <c r="CO109">
        <v>20130429</v>
      </c>
      <c r="CP109">
        <v>-15.6</v>
      </c>
      <c r="CR109" s="1">
        <v>37955</v>
      </c>
      <c r="CS109">
        <v>64</v>
      </c>
      <c r="CT109">
        <v>20031201</v>
      </c>
      <c r="CU109">
        <v>64</v>
      </c>
      <c r="CW109" s="1">
        <v>37955</v>
      </c>
      <c r="CX109">
        <v>4</v>
      </c>
      <c r="CY109" t="s">
        <v>302</v>
      </c>
      <c r="CZ109" t="s">
        <v>302</v>
      </c>
      <c r="DB109" s="1">
        <v>37955</v>
      </c>
      <c r="DC109">
        <v>26.9</v>
      </c>
      <c r="DD109">
        <v>20031120</v>
      </c>
      <c r="DE109">
        <v>25.9</v>
      </c>
      <c r="DG109" s="1"/>
      <c r="DL109" s="1">
        <v>37955</v>
      </c>
      <c r="DM109">
        <v>61.9</v>
      </c>
      <c r="DN109">
        <v>20031126</v>
      </c>
      <c r="DO109">
        <v>64.099999999999994</v>
      </c>
      <c r="DQ109" s="1"/>
      <c r="EA109" s="1"/>
      <c r="EF109" s="1">
        <v>35442</v>
      </c>
      <c r="EG109">
        <v>47</v>
      </c>
      <c r="EH109" t="s">
        <v>302</v>
      </c>
      <c r="EI109" t="s">
        <v>302</v>
      </c>
      <c r="EK109" s="1">
        <v>37955</v>
      </c>
      <c r="EL109">
        <v>0.69610000000000005</v>
      </c>
      <c r="EM109" t="s">
        <v>302</v>
      </c>
      <c r="EN109" t="s">
        <v>302</v>
      </c>
      <c r="EP109" s="1">
        <v>37955</v>
      </c>
      <c r="EQ109">
        <v>0.11</v>
      </c>
      <c r="ER109" t="s">
        <v>302</v>
      </c>
      <c r="ES109" t="s">
        <v>302</v>
      </c>
      <c r="EU109" s="1">
        <v>39263</v>
      </c>
      <c r="EV109">
        <v>28.5</v>
      </c>
      <c r="EW109" t="s">
        <v>302</v>
      </c>
      <c r="EX109" t="s">
        <v>302</v>
      </c>
      <c r="EZ109" s="1">
        <v>39325</v>
      </c>
      <c r="FA109">
        <v>63</v>
      </c>
      <c r="FB109">
        <v>20070831</v>
      </c>
      <c r="FC109">
        <v>63</v>
      </c>
      <c r="FE109" s="1">
        <v>42063</v>
      </c>
      <c r="FF109">
        <v>0.2</v>
      </c>
      <c r="FG109">
        <v>20150306</v>
      </c>
      <c r="FH109">
        <v>0.1</v>
      </c>
      <c r="FJ109" s="1">
        <v>42400</v>
      </c>
      <c r="FK109">
        <v>2.5</v>
      </c>
      <c r="FL109">
        <v>20160205</v>
      </c>
      <c r="FM109">
        <v>2.5</v>
      </c>
      <c r="FO109" s="1"/>
      <c r="FT109" s="1">
        <v>40329</v>
      </c>
      <c r="FU109">
        <v>4</v>
      </c>
      <c r="FV109" t="s">
        <v>302</v>
      </c>
      <c r="FW109" t="s">
        <v>302</v>
      </c>
      <c r="FY109" s="1">
        <v>37955</v>
      </c>
      <c r="FZ109">
        <v>55.64</v>
      </c>
      <c r="GA109" t="s">
        <v>302</v>
      </c>
      <c r="GB109" t="s">
        <v>302</v>
      </c>
      <c r="GD109" s="1">
        <v>37955</v>
      </c>
      <c r="GE109">
        <v>0.54100000000000004</v>
      </c>
      <c r="GF109" t="s">
        <v>302</v>
      </c>
      <c r="GG109" t="s">
        <v>302</v>
      </c>
      <c r="GI109" s="1">
        <v>40147</v>
      </c>
      <c r="GJ109">
        <v>-161.80000000000001</v>
      </c>
      <c r="GK109">
        <v>20091202</v>
      </c>
      <c r="GL109">
        <v>-169</v>
      </c>
      <c r="GN109" s="1">
        <v>37955</v>
      </c>
      <c r="GO109">
        <v>64</v>
      </c>
      <c r="GP109">
        <v>20031201</v>
      </c>
      <c r="GQ109">
        <v>64</v>
      </c>
      <c r="GX109" s="1">
        <v>37955</v>
      </c>
      <c r="GY109">
        <v>-0.6</v>
      </c>
      <c r="GZ109">
        <v>20040106</v>
      </c>
      <c r="HA109">
        <v>-1.4</v>
      </c>
      <c r="HC109" s="1">
        <v>37955</v>
      </c>
      <c r="HD109">
        <v>1.4</v>
      </c>
      <c r="HE109" t="s">
        <v>302</v>
      </c>
      <c r="HF109" t="s">
        <v>302</v>
      </c>
      <c r="HH109" s="1">
        <v>37955</v>
      </c>
      <c r="HI109" s="1">
        <v>-0.4</v>
      </c>
      <c r="HJ109">
        <v>20031224</v>
      </c>
      <c r="HK109">
        <v>-3.1</v>
      </c>
      <c r="HM109" s="1">
        <v>37955</v>
      </c>
      <c r="HN109">
        <v>-0.2</v>
      </c>
      <c r="HO109">
        <v>20031224</v>
      </c>
      <c r="HP109">
        <v>-3.7</v>
      </c>
      <c r="HR109" s="1">
        <v>37955</v>
      </c>
      <c r="HS109" s="1">
        <v>0.3</v>
      </c>
      <c r="HT109">
        <v>20040108</v>
      </c>
      <c r="HU109">
        <v>0.5</v>
      </c>
      <c r="HW109" s="1">
        <v>37955</v>
      </c>
      <c r="HX109">
        <v>17.23</v>
      </c>
      <c r="HY109">
        <v>20031202</v>
      </c>
      <c r="HZ109">
        <v>16.8</v>
      </c>
      <c r="IB109" s="1">
        <v>37955</v>
      </c>
      <c r="IC109" s="1">
        <v>13.62</v>
      </c>
      <c r="ID109">
        <v>20031202</v>
      </c>
      <c r="IE109">
        <v>13.5</v>
      </c>
      <c r="IG109" s="1">
        <v>37955</v>
      </c>
      <c r="IH109">
        <v>-4.7</v>
      </c>
      <c r="II109" t="s">
        <v>302</v>
      </c>
      <c r="IJ109" t="s">
        <v>302</v>
      </c>
      <c r="IL109" s="1">
        <v>37955</v>
      </c>
      <c r="IM109" s="1">
        <v>2083</v>
      </c>
      <c r="IN109">
        <v>20031216</v>
      </c>
      <c r="IO109">
        <v>2070</v>
      </c>
      <c r="IQ109" s="1">
        <v>37955</v>
      </c>
      <c r="IR109">
        <v>0.2</v>
      </c>
      <c r="IS109">
        <v>20040116</v>
      </c>
      <c r="IT109">
        <v>0.3</v>
      </c>
      <c r="IV109" s="1">
        <v>39416</v>
      </c>
      <c r="IW109">
        <v>4.46</v>
      </c>
      <c r="IX109">
        <v>20071231</v>
      </c>
      <c r="IY109">
        <v>5</v>
      </c>
      <c r="JA109" s="1">
        <v>37955</v>
      </c>
      <c r="JB109">
        <v>1093</v>
      </c>
      <c r="JC109">
        <v>20031224</v>
      </c>
      <c r="JD109">
        <v>1082</v>
      </c>
      <c r="JF109" s="1">
        <v>37955</v>
      </c>
      <c r="JG109">
        <v>2083</v>
      </c>
      <c r="JH109">
        <v>20031216</v>
      </c>
      <c r="JI109">
        <v>2070</v>
      </c>
      <c r="JP109" s="1">
        <v>35447</v>
      </c>
      <c r="JQ109">
        <v>-0.6</v>
      </c>
      <c r="JR109" t="s">
        <v>302</v>
      </c>
      <c r="JS109" t="s">
        <v>302</v>
      </c>
      <c r="JU109" s="1">
        <v>40178</v>
      </c>
      <c r="JV109">
        <v>-3.05</v>
      </c>
      <c r="JW109">
        <v>20100202</v>
      </c>
      <c r="JX109">
        <v>1</v>
      </c>
      <c r="JZ109" s="1">
        <v>40147</v>
      </c>
      <c r="KA109" s="1">
        <v>-5.39</v>
      </c>
      <c r="KB109">
        <v>20100126</v>
      </c>
      <c r="KC109">
        <v>-5.32</v>
      </c>
      <c r="KE109" s="1">
        <v>39782</v>
      </c>
      <c r="KF109">
        <v>154.5</v>
      </c>
      <c r="KG109">
        <v>20090127</v>
      </c>
      <c r="KH109">
        <v>154.59</v>
      </c>
      <c r="KJ109" s="1">
        <v>39447</v>
      </c>
      <c r="KK109" s="1">
        <v>-1.1200000000000001</v>
      </c>
      <c r="KL109">
        <v>20080124</v>
      </c>
      <c r="KM109">
        <v>-2.2000000000000002</v>
      </c>
      <c r="KO109" s="1">
        <v>37955</v>
      </c>
      <c r="KP109">
        <v>0.90500000000000003</v>
      </c>
      <c r="KQ109">
        <v>20040108</v>
      </c>
      <c r="KR109">
        <v>4</v>
      </c>
      <c r="KT109" s="1">
        <v>40512</v>
      </c>
      <c r="KU109" s="1">
        <v>42</v>
      </c>
      <c r="KV109" t="s">
        <v>302</v>
      </c>
      <c r="KW109" t="s">
        <v>302</v>
      </c>
      <c r="LD109" s="1">
        <v>37955</v>
      </c>
      <c r="LE109" s="1">
        <v>0.8</v>
      </c>
      <c r="LF109" t="s">
        <v>302</v>
      </c>
      <c r="LG109" t="s">
        <v>302</v>
      </c>
      <c r="LN109" s="1"/>
      <c r="LO109" s="1"/>
      <c r="LX109" s="1"/>
      <c r="LY109" s="1"/>
      <c r="MH109" s="1"/>
      <c r="MI109" s="1"/>
      <c r="MR109" s="1"/>
      <c r="MS109" s="1"/>
      <c r="MW109" s="1"/>
      <c r="NC109" s="1"/>
      <c r="NG109" s="1"/>
      <c r="NM109" s="1"/>
      <c r="NQ109" s="1"/>
      <c r="NW109" s="1"/>
      <c r="OA109" s="1"/>
      <c r="OB109" s="1"/>
      <c r="OK109" s="1"/>
      <c r="OL109" s="1"/>
      <c r="OU109" s="1"/>
      <c r="PE109" s="1"/>
      <c r="PO109" s="1"/>
      <c r="PY109" s="1"/>
      <c r="QI109" s="1"/>
    </row>
    <row r="110" spans="1:451" x14ac:dyDescent="0.25">
      <c r="A110" s="1">
        <v>37986</v>
      </c>
      <c r="B110">
        <v>5.7</v>
      </c>
      <c r="C110">
        <v>20040109</v>
      </c>
      <c r="D110">
        <v>5.7</v>
      </c>
      <c r="F110" s="1">
        <v>37986</v>
      </c>
      <c r="G110">
        <v>60.1</v>
      </c>
      <c r="H110">
        <v>20040102</v>
      </c>
      <c r="I110">
        <v>66.2</v>
      </c>
      <c r="K110" s="1">
        <v>37986</v>
      </c>
      <c r="L110">
        <v>94.81</v>
      </c>
      <c r="M110">
        <v>20031230</v>
      </c>
      <c r="N110">
        <v>91.3</v>
      </c>
      <c r="U110" s="1">
        <v>37986</v>
      </c>
      <c r="V110">
        <v>1</v>
      </c>
      <c r="W110">
        <v>20040122</v>
      </c>
      <c r="X110">
        <v>0.2</v>
      </c>
      <c r="Z110" s="1">
        <v>37986</v>
      </c>
      <c r="AA110">
        <v>60.1</v>
      </c>
      <c r="AB110">
        <v>20040102</v>
      </c>
      <c r="AC110">
        <v>66.2</v>
      </c>
      <c r="AE110" s="1">
        <v>37986</v>
      </c>
      <c r="AF110">
        <v>94.81</v>
      </c>
      <c r="AG110">
        <v>20031230</v>
      </c>
      <c r="AH110">
        <v>91.3</v>
      </c>
      <c r="AO110" s="1">
        <v>37986</v>
      </c>
      <c r="AP110">
        <v>1</v>
      </c>
      <c r="AQ110">
        <v>20040122</v>
      </c>
      <c r="AR110">
        <v>0.2</v>
      </c>
      <c r="AT110" s="1">
        <v>37986</v>
      </c>
      <c r="AU110">
        <v>-7.0000000000000007E-2</v>
      </c>
      <c r="AV110">
        <v>20040116</v>
      </c>
      <c r="AW110">
        <v>0.1</v>
      </c>
      <c r="AY110" s="1"/>
      <c r="BD110" s="1">
        <v>37986</v>
      </c>
      <c r="BE110">
        <v>0.3</v>
      </c>
      <c r="BF110">
        <v>20040115</v>
      </c>
      <c r="BG110">
        <v>0.2</v>
      </c>
      <c r="BI110" s="1">
        <v>37986</v>
      </c>
      <c r="BJ110">
        <v>-0.4</v>
      </c>
      <c r="BK110">
        <v>20040115</v>
      </c>
      <c r="BL110">
        <v>0.5</v>
      </c>
      <c r="BN110" s="1">
        <v>37986</v>
      </c>
      <c r="BO110">
        <v>92.6</v>
      </c>
      <c r="BP110">
        <v>20031223</v>
      </c>
      <c r="BQ110">
        <v>92.6</v>
      </c>
      <c r="BS110" s="1">
        <v>40359</v>
      </c>
      <c r="BT110">
        <v>20.09</v>
      </c>
      <c r="BU110">
        <v>20100615</v>
      </c>
      <c r="BV110">
        <v>19.57</v>
      </c>
      <c r="BX110" s="1">
        <v>38898</v>
      </c>
      <c r="BY110">
        <v>55.3</v>
      </c>
      <c r="BZ110" t="s">
        <v>302</v>
      </c>
      <c r="CA110" t="s">
        <v>302</v>
      </c>
      <c r="CC110" s="1"/>
      <c r="CM110" s="1">
        <v>41425</v>
      </c>
      <c r="CN110">
        <v>-8.9</v>
      </c>
      <c r="CO110">
        <v>20130528</v>
      </c>
      <c r="CP110">
        <v>-10.5</v>
      </c>
      <c r="CR110" s="1">
        <v>37986</v>
      </c>
      <c r="CS110">
        <v>66</v>
      </c>
      <c r="CT110">
        <v>20040102</v>
      </c>
      <c r="CU110">
        <v>66</v>
      </c>
      <c r="CW110" s="1">
        <v>37986</v>
      </c>
      <c r="CX110">
        <v>12</v>
      </c>
      <c r="CY110" t="s">
        <v>302</v>
      </c>
      <c r="CZ110" t="s">
        <v>302</v>
      </c>
      <c r="DB110" s="1">
        <v>37986</v>
      </c>
      <c r="DC110">
        <v>26.5</v>
      </c>
      <c r="DD110">
        <v>20031218</v>
      </c>
      <c r="DE110">
        <v>32.1</v>
      </c>
      <c r="DG110" s="1"/>
      <c r="DL110" s="1">
        <v>37986</v>
      </c>
      <c r="DM110">
        <v>61.4</v>
      </c>
      <c r="DN110">
        <v>20031230</v>
      </c>
      <c r="DO110">
        <v>59.2</v>
      </c>
      <c r="DQ110" s="1"/>
      <c r="EA110" s="1"/>
      <c r="EF110" s="1">
        <v>35449</v>
      </c>
      <c r="EG110">
        <v>48</v>
      </c>
      <c r="EH110" t="s">
        <v>302</v>
      </c>
      <c r="EI110" t="s">
        <v>302</v>
      </c>
      <c r="EK110" s="1">
        <v>37986</v>
      </c>
      <c r="EL110">
        <v>1.2999999999999999E-2</v>
      </c>
      <c r="EM110" t="s">
        <v>302</v>
      </c>
      <c r="EN110" t="s">
        <v>302</v>
      </c>
      <c r="EP110" s="1">
        <v>37986</v>
      </c>
      <c r="EQ110">
        <v>0.13</v>
      </c>
      <c r="ER110" t="s">
        <v>302</v>
      </c>
      <c r="ES110" t="s">
        <v>302</v>
      </c>
      <c r="EU110" s="1">
        <v>39294</v>
      </c>
      <c r="EV110">
        <v>30</v>
      </c>
      <c r="EW110" t="s">
        <v>302</v>
      </c>
      <c r="EX110" t="s">
        <v>302</v>
      </c>
      <c r="EZ110" s="1">
        <v>39355</v>
      </c>
      <c r="FA110">
        <v>70</v>
      </c>
      <c r="FB110">
        <v>20070928</v>
      </c>
      <c r="FC110">
        <v>70</v>
      </c>
      <c r="FE110" s="1">
        <v>42094</v>
      </c>
      <c r="FF110">
        <v>0.3</v>
      </c>
      <c r="FG110">
        <v>20150403</v>
      </c>
      <c r="FH110">
        <v>0.3</v>
      </c>
      <c r="FJ110" s="1">
        <v>42429</v>
      </c>
      <c r="FK110">
        <v>2.4</v>
      </c>
      <c r="FL110">
        <v>20160304</v>
      </c>
      <c r="FM110">
        <v>2.2000000000000002</v>
      </c>
      <c r="FO110" s="1"/>
      <c r="FT110" s="1">
        <v>40359</v>
      </c>
      <c r="FU110">
        <v>2</v>
      </c>
      <c r="FV110" t="s">
        <v>302</v>
      </c>
      <c r="FW110" t="s">
        <v>302</v>
      </c>
      <c r="FY110" s="1">
        <v>37986</v>
      </c>
      <c r="FZ110">
        <v>88.84</v>
      </c>
      <c r="GA110" t="s">
        <v>302</v>
      </c>
      <c r="GB110" t="s">
        <v>302</v>
      </c>
      <c r="GD110" s="1">
        <v>37986</v>
      </c>
      <c r="GE110">
        <v>0.24</v>
      </c>
      <c r="GF110" t="s">
        <v>302</v>
      </c>
      <c r="GG110" t="s">
        <v>302</v>
      </c>
      <c r="GI110" s="1">
        <v>40178</v>
      </c>
      <c r="GJ110">
        <v>-96.8</v>
      </c>
      <c r="GK110">
        <v>20100106</v>
      </c>
      <c r="GL110">
        <v>-84</v>
      </c>
      <c r="GN110" s="1">
        <v>37986</v>
      </c>
      <c r="GO110">
        <v>66</v>
      </c>
      <c r="GP110">
        <v>20040102</v>
      </c>
      <c r="GQ110">
        <v>66</v>
      </c>
      <c r="GX110" s="1">
        <v>37986</v>
      </c>
      <c r="GY110">
        <v>0</v>
      </c>
      <c r="GZ110">
        <v>20040204</v>
      </c>
      <c r="HA110">
        <v>1.1000000000000001</v>
      </c>
      <c r="HC110" s="1">
        <v>37986</v>
      </c>
      <c r="HD110">
        <v>2.2000000000000002</v>
      </c>
      <c r="HE110" t="s">
        <v>302</v>
      </c>
      <c r="HF110" t="s">
        <v>302</v>
      </c>
      <c r="HH110" s="1">
        <v>37986</v>
      </c>
      <c r="HI110" s="1">
        <v>-0.8</v>
      </c>
      <c r="HJ110">
        <v>20040128</v>
      </c>
      <c r="HK110">
        <v>0</v>
      </c>
      <c r="HM110" s="1">
        <v>37986</v>
      </c>
      <c r="HN110">
        <v>0</v>
      </c>
      <c r="HO110">
        <v>20040128</v>
      </c>
      <c r="HP110">
        <v>-0.7</v>
      </c>
      <c r="HR110" s="1">
        <v>37986</v>
      </c>
      <c r="HS110" s="1">
        <v>0.7</v>
      </c>
      <c r="HT110">
        <v>20040209</v>
      </c>
      <c r="HU110">
        <v>0.6</v>
      </c>
      <c r="HW110" s="1">
        <v>37986</v>
      </c>
      <c r="HX110">
        <v>17.03</v>
      </c>
      <c r="HY110">
        <v>20040106</v>
      </c>
      <c r="HZ110">
        <v>18</v>
      </c>
      <c r="IB110" s="1">
        <v>37986</v>
      </c>
      <c r="IC110" s="1">
        <v>14.24</v>
      </c>
      <c r="ID110">
        <v>20040106</v>
      </c>
      <c r="IE110">
        <v>14.8</v>
      </c>
      <c r="IG110" s="1">
        <v>37986</v>
      </c>
      <c r="IH110">
        <v>3.6</v>
      </c>
      <c r="II110" t="s">
        <v>302</v>
      </c>
      <c r="IJ110" t="s">
        <v>302</v>
      </c>
      <c r="IL110" s="1">
        <v>37986</v>
      </c>
      <c r="IM110" s="1">
        <v>2057</v>
      </c>
      <c r="IN110">
        <v>20040121</v>
      </c>
      <c r="IO110">
        <v>2088</v>
      </c>
      <c r="IQ110" s="1">
        <v>37986</v>
      </c>
      <c r="IR110">
        <v>0.2</v>
      </c>
      <c r="IS110">
        <v>20040212</v>
      </c>
      <c r="IT110">
        <v>0.3</v>
      </c>
      <c r="IV110" s="1">
        <v>39447</v>
      </c>
      <c r="IW110">
        <v>4.41</v>
      </c>
      <c r="IX110">
        <v>20080124</v>
      </c>
      <c r="IY110">
        <v>4.8899999999999997</v>
      </c>
      <c r="JA110" s="1">
        <v>37986</v>
      </c>
      <c r="JB110">
        <v>1129</v>
      </c>
      <c r="JC110">
        <v>20040128</v>
      </c>
      <c r="JD110">
        <v>1060</v>
      </c>
      <c r="JF110" s="1">
        <v>37986</v>
      </c>
      <c r="JG110">
        <v>2057</v>
      </c>
      <c r="JH110">
        <v>20040121</v>
      </c>
      <c r="JI110">
        <v>2088</v>
      </c>
      <c r="JP110" s="1">
        <v>35454</v>
      </c>
      <c r="JQ110">
        <v>2.4</v>
      </c>
      <c r="JR110" t="s">
        <v>302</v>
      </c>
      <c r="JS110" t="s">
        <v>302</v>
      </c>
      <c r="JU110" s="1">
        <v>40209</v>
      </c>
      <c r="JV110">
        <v>1.08</v>
      </c>
      <c r="JW110">
        <v>20100304</v>
      </c>
      <c r="JX110">
        <v>-7.6</v>
      </c>
      <c r="JZ110" s="1">
        <v>40178</v>
      </c>
      <c r="KA110" s="1">
        <v>-3.09</v>
      </c>
      <c r="KB110">
        <v>20100223</v>
      </c>
      <c r="KC110">
        <v>-3.08</v>
      </c>
      <c r="KE110" s="1">
        <v>39813</v>
      </c>
      <c r="KF110">
        <v>150.54</v>
      </c>
      <c r="KG110">
        <v>20090224</v>
      </c>
      <c r="KH110">
        <v>150.66</v>
      </c>
      <c r="KJ110" s="1">
        <v>39478</v>
      </c>
      <c r="KK110" s="1">
        <v>-5.44</v>
      </c>
      <c r="KL110">
        <v>20080225</v>
      </c>
      <c r="KM110">
        <v>-0.4</v>
      </c>
      <c r="KO110" s="1">
        <v>37986</v>
      </c>
      <c r="KP110">
        <v>10.961</v>
      </c>
      <c r="KQ110">
        <v>20040206</v>
      </c>
      <c r="KR110">
        <v>6.6</v>
      </c>
      <c r="KT110" s="1">
        <v>40543</v>
      </c>
      <c r="KU110" s="1">
        <v>45.2</v>
      </c>
      <c r="KV110" t="s">
        <v>302</v>
      </c>
      <c r="KW110" t="s">
        <v>302</v>
      </c>
      <c r="LD110" s="1">
        <v>37986</v>
      </c>
      <c r="LE110" s="1">
        <v>0.8</v>
      </c>
      <c r="LF110" t="s">
        <v>302</v>
      </c>
      <c r="LG110" t="s">
        <v>302</v>
      </c>
      <c r="LN110" s="1"/>
      <c r="LO110" s="1"/>
      <c r="LX110" s="1"/>
      <c r="LY110" s="1"/>
      <c r="MH110" s="1"/>
      <c r="MI110" s="1"/>
      <c r="MR110" s="1"/>
      <c r="MS110" s="1"/>
      <c r="MW110" s="1"/>
      <c r="NC110" s="1"/>
      <c r="NG110" s="1"/>
      <c r="NM110" s="1"/>
      <c r="NQ110" s="1"/>
      <c r="NW110" s="1"/>
      <c r="OA110" s="1"/>
      <c r="OB110" s="1"/>
      <c r="OK110" s="1"/>
      <c r="OL110" s="1"/>
      <c r="OU110" s="1"/>
      <c r="PE110" s="1"/>
      <c r="PO110" s="1"/>
      <c r="PY110" s="1"/>
      <c r="QI110" s="1"/>
    </row>
    <row r="111" spans="1:451" x14ac:dyDescent="0.25">
      <c r="A111" s="1">
        <v>38017</v>
      </c>
      <c r="B111">
        <v>5.7</v>
      </c>
      <c r="C111">
        <v>20040206</v>
      </c>
      <c r="D111">
        <v>5.6</v>
      </c>
      <c r="F111" s="1">
        <v>38017</v>
      </c>
      <c r="G111">
        <v>60.8</v>
      </c>
      <c r="H111">
        <v>20040202</v>
      </c>
      <c r="I111">
        <v>63.6</v>
      </c>
      <c r="K111" s="1">
        <v>38017</v>
      </c>
      <c r="L111">
        <v>97.67</v>
      </c>
      <c r="M111">
        <v>20040127</v>
      </c>
      <c r="N111">
        <v>96.8</v>
      </c>
      <c r="U111" s="1">
        <v>38017</v>
      </c>
      <c r="V111">
        <v>1</v>
      </c>
      <c r="W111">
        <v>20040219</v>
      </c>
      <c r="X111">
        <v>0.5</v>
      </c>
      <c r="Z111" s="1">
        <v>38017</v>
      </c>
      <c r="AA111">
        <v>60.8</v>
      </c>
      <c r="AB111">
        <v>20040202</v>
      </c>
      <c r="AC111">
        <v>63.6</v>
      </c>
      <c r="AE111" s="1">
        <v>38017</v>
      </c>
      <c r="AF111">
        <v>97.67</v>
      </c>
      <c r="AG111">
        <v>20040127</v>
      </c>
      <c r="AH111">
        <v>96.8</v>
      </c>
      <c r="AO111" s="1">
        <v>38017</v>
      </c>
      <c r="AP111">
        <v>1</v>
      </c>
      <c r="AQ111">
        <v>20040219</v>
      </c>
      <c r="AR111">
        <v>0.5</v>
      </c>
      <c r="AT111" s="1">
        <v>38017</v>
      </c>
      <c r="AU111">
        <v>0.19</v>
      </c>
      <c r="AV111">
        <v>20040217</v>
      </c>
      <c r="AW111">
        <v>0.8</v>
      </c>
      <c r="AY111" s="1"/>
      <c r="BD111" s="1">
        <v>38017</v>
      </c>
      <c r="BE111">
        <v>0.4</v>
      </c>
      <c r="BF111">
        <v>20040220</v>
      </c>
      <c r="BG111">
        <v>0.5</v>
      </c>
      <c r="BI111" s="1">
        <v>38017</v>
      </c>
      <c r="BJ111">
        <v>0.6</v>
      </c>
      <c r="BK111">
        <v>20040212</v>
      </c>
      <c r="BL111">
        <v>-0.3</v>
      </c>
      <c r="BN111" s="1">
        <v>38017</v>
      </c>
      <c r="BO111">
        <v>103.8</v>
      </c>
      <c r="BP111">
        <v>20040130</v>
      </c>
      <c r="BQ111">
        <v>103.8</v>
      </c>
      <c r="BS111" s="1">
        <v>40390</v>
      </c>
      <c r="BT111">
        <v>5.34</v>
      </c>
      <c r="BU111">
        <v>20100715</v>
      </c>
      <c r="BV111">
        <v>5.08</v>
      </c>
      <c r="BX111" s="1">
        <v>38929</v>
      </c>
      <c r="BY111">
        <v>55.2</v>
      </c>
      <c r="BZ111" t="s">
        <v>302</v>
      </c>
      <c r="CA111" t="s">
        <v>302</v>
      </c>
      <c r="CC111" s="1"/>
      <c r="CM111" s="1">
        <v>41455</v>
      </c>
      <c r="CN111">
        <v>5.5</v>
      </c>
      <c r="CO111">
        <v>20130624</v>
      </c>
      <c r="CP111">
        <v>6.5</v>
      </c>
      <c r="CR111" s="1">
        <v>38017</v>
      </c>
      <c r="CS111">
        <v>75.5</v>
      </c>
      <c r="CT111">
        <v>20040202</v>
      </c>
      <c r="CU111">
        <v>75.5</v>
      </c>
      <c r="CW111" s="1">
        <v>38017</v>
      </c>
      <c r="CX111">
        <v>8</v>
      </c>
      <c r="CY111" t="s">
        <v>302</v>
      </c>
      <c r="CZ111" t="s">
        <v>302</v>
      </c>
      <c r="DB111" s="1">
        <v>38017</v>
      </c>
      <c r="DC111">
        <v>36.1</v>
      </c>
      <c r="DD111">
        <v>20040115</v>
      </c>
      <c r="DE111">
        <v>38.799999999999997</v>
      </c>
      <c r="DG111" s="1"/>
      <c r="DL111" s="1">
        <v>38017</v>
      </c>
      <c r="DM111">
        <v>64.900000000000006</v>
      </c>
      <c r="DN111">
        <v>20040130</v>
      </c>
      <c r="DO111">
        <v>65.900000000000006</v>
      </c>
      <c r="DQ111" s="1"/>
      <c r="EA111" s="1"/>
      <c r="EF111" s="1">
        <v>35456</v>
      </c>
      <c r="EG111">
        <v>49</v>
      </c>
      <c r="EH111" t="s">
        <v>302</v>
      </c>
      <c r="EI111" t="s">
        <v>302</v>
      </c>
      <c r="EK111" s="1">
        <v>38017</v>
      </c>
      <c r="EL111">
        <v>8.8900000000000007E-2</v>
      </c>
      <c r="EM111" t="s">
        <v>302</v>
      </c>
      <c r="EN111" t="s">
        <v>302</v>
      </c>
      <c r="EP111" s="1">
        <v>38017</v>
      </c>
      <c r="EQ111">
        <v>0.23</v>
      </c>
      <c r="ER111" t="s">
        <v>302</v>
      </c>
      <c r="ES111" t="s">
        <v>302</v>
      </c>
      <c r="EU111" s="1">
        <v>39325</v>
      </c>
      <c r="EV111">
        <v>28</v>
      </c>
      <c r="EW111" t="s">
        <v>302</v>
      </c>
      <c r="EX111" t="s">
        <v>302</v>
      </c>
      <c r="EZ111" s="1">
        <v>39386</v>
      </c>
      <c r="FA111">
        <v>63</v>
      </c>
      <c r="FB111">
        <v>20071031</v>
      </c>
      <c r="FC111">
        <v>63</v>
      </c>
      <c r="FE111" s="1">
        <v>42124</v>
      </c>
      <c r="FF111">
        <v>0.2</v>
      </c>
      <c r="FG111">
        <v>20150508</v>
      </c>
      <c r="FH111">
        <v>0.1</v>
      </c>
      <c r="FJ111" s="1">
        <v>42460</v>
      </c>
      <c r="FK111">
        <v>2.2999999999999998</v>
      </c>
      <c r="FL111">
        <v>20160401</v>
      </c>
      <c r="FM111">
        <v>2.2999999999999998</v>
      </c>
      <c r="FO111" s="1"/>
      <c r="FT111" s="1">
        <v>40390</v>
      </c>
      <c r="FU111">
        <v>7</v>
      </c>
      <c r="FV111" t="s">
        <v>302</v>
      </c>
      <c r="FW111" t="s">
        <v>302</v>
      </c>
      <c r="FY111" s="1">
        <v>38017</v>
      </c>
      <c r="FZ111">
        <v>77.66</v>
      </c>
      <c r="GA111" t="s">
        <v>302</v>
      </c>
      <c r="GB111" t="s">
        <v>302</v>
      </c>
      <c r="GD111" s="1">
        <v>38017</v>
      </c>
      <c r="GE111">
        <v>0.83199999999999996</v>
      </c>
      <c r="GF111" t="s">
        <v>302</v>
      </c>
      <c r="GG111" t="s">
        <v>302</v>
      </c>
      <c r="GI111" s="1">
        <v>40209</v>
      </c>
      <c r="GJ111">
        <v>-48.1</v>
      </c>
      <c r="GK111">
        <v>20100203</v>
      </c>
      <c r="GL111">
        <v>-22</v>
      </c>
      <c r="GN111" s="1">
        <v>38017</v>
      </c>
      <c r="GO111">
        <v>75.5</v>
      </c>
      <c r="GP111">
        <v>20040202</v>
      </c>
      <c r="GQ111">
        <v>75.5</v>
      </c>
      <c r="GX111" s="1">
        <v>38017</v>
      </c>
      <c r="GY111">
        <v>-0.8</v>
      </c>
      <c r="GZ111">
        <v>20040304</v>
      </c>
      <c r="HA111">
        <v>-0.5</v>
      </c>
      <c r="HC111" s="1">
        <v>38017</v>
      </c>
      <c r="HD111">
        <v>-5.8</v>
      </c>
      <c r="HE111" t="s">
        <v>302</v>
      </c>
      <c r="HF111" t="s">
        <v>302</v>
      </c>
      <c r="HH111" s="1">
        <v>38017</v>
      </c>
      <c r="HI111" s="1">
        <v>-2.2999999999999998</v>
      </c>
      <c r="HJ111">
        <v>20040226</v>
      </c>
      <c r="HK111">
        <v>-1.8</v>
      </c>
      <c r="HM111" s="1">
        <v>38017</v>
      </c>
      <c r="HN111">
        <v>-1.4</v>
      </c>
      <c r="HO111">
        <v>20040226</v>
      </c>
      <c r="HP111">
        <v>2</v>
      </c>
      <c r="HR111" s="1">
        <v>38017</v>
      </c>
      <c r="HS111" s="1">
        <v>0.1</v>
      </c>
      <c r="HT111">
        <v>20040310</v>
      </c>
      <c r="HU111">
        <v>0.1</v>
      </c>
      <c r="HW111" s="1">
        <v>38017</v>
      </c>
      <c r="HX111">
        <v>16.350000000000001</v>
      </c>
      <c r="HY111">
        <v>20040203</v>
      </c>
      <c r="HZ111">
        <v>16.100000000000001</v>
      </c>
      <c r="IB111" s="1">
        <v>38017</v>
      </c>
      <c r="IC111" s="1">
        <v>13.27</v>
      </c>
      <c r="ID111">
        <v>20040203</v>
      </c>
      <c r="IE111">
        <v>13.2</v>
      </c>
      <c r="IG111" s="1">
        <v>38017</v>
      </c>
      <c r="IH111">
        <v>-1.8</v>
      </c>
      <c r="II111" t="s">
        <v>302</v>
      </c>
      <c r="IJ111" t="s">
        <v>302</v>
      </c>
      <c r="IL111" s="1">
        <v>38017</v>
      </c>
      <c r="IM111" s="1">
        <v>1911</v>
      </c>
      <c r="IN111">
        <v>20040218</v>
      </c>
      <c r="IO111">
        <v>1903</v>
      </c>
      <c r="IQ111" s="1">
        <v>38017</v>
      </c>
      <c r="IR111">
        <v>0.1</v>
      </c>
      <c r="IS111">
        <v>20040312</v>
      </c>
      <c r="IT111">
        <v>0.1</v>
      </c>
      <c r="IV111" s="1">
        <v>39478</v>
      </c>
      <c r="IW111">
        <v>4.17</v>
      </c>
      <c r="IX111">
        <v>20080225</v>
      </c>
      <c r="IY111">
        <v>4.8899999999999997</v>
      </c>
      <c r="JA111" s="1">
        <v>38017</v>
      </c>
      <c r="JB111">
        <v>1165</v>
      </c>
      <c r="JC111">
        <v>20040226</v>
      </c>
      <c r="JD111">
        <v>1106</v>
      </c>
      <c r="JF111" s="1">
        <v>38017</v>
      </c>
      <c r="JG111">
        <v>1911</v>
      </c>
      <c r="JH111">
        <v>20040218</v>
      </c>
      <c r="JI111">
        <v>1903</v>
      </c>
      <c r="JP111" s="1">
        <v>35461</v>
      </c>
      <c r="JQ111">
        <v>-1.5</v>
      </c>
      <c r="JR111" t="s">
        <v>302</v>
      </c>
      <c r="JS111" t="s">
        <v>302</v>
      </c>
      <c r="JU111" s="1">
        <v>40237</v>
      </c>
      <c r="JV111">
        <v>4.5</v>
      </c>
      <c r="JW111">
        <v>20100405</v>
      </c>
      <c r="JX111">
        <v>8.1999999999999993</v>
      </c>
      <c r="JZ111" s="1">
        <v>40209</v>
      </c>
      <c r="KA111" s="1">
        <v>-0.7</v>
      </c>
      <c r="KB111">
        <v>20100330</v>
      </c>
      <c r="KC111">
        <v>-0.7</v>
      </c>
      <c r="KE111" s="1">
        <v>39844</v>
      </c>
      <c r="KF111">
        <v>146.34</v>
      </c>
      <c r="KG111">
        <v>20090331</v>
      </c>
      <c r="KH111">
        <v>146.4</v>
      </c>
      <c r="KJ111" s="1">
        <v>39507</v>
      </c>
      <c r="KK111" s="1">
        <v>-1.2</v>
      </c>
      <c r="KL111">
        <v>20080324</v>
      </c>
      <c r="KM111">
        <v>2.9</v>
      </c>
      <c r="KO111" s="1">
        <v>38017</v>
      </c>
      <c r="KP111">
        <v>10.882</v>
      </c>
      <c r="KQ111">
        <v>20040305</v>
      </c>
      <c r="KR111">
        <v>14.3</v>
      </c>
      <c r="KT111" s="1">
        <v>40574</v>
      </c>
      <c r="KU111" s="1">
        <v>44.9</v>
      </c>
      <c r="KV111" t="s">
        <v>302</v>
      </c>
      <c r="KW111" t="s">
        <v>302</v>
      </c>
      <c r="LD111" s="1">
        <v>38017</v>
      </c>
      <c r="LE111" s="1">
        <v>0.7</v>
      </c>
      <c r="LF111" t="s">
        <v>302</v>
      </c>
      <c r="LG111" t="s">
        <v>302</v>
      </c>
      <c r="LN111" s="1"/>
      <c r="LO111" s="1"/>
      <c r="LX111" s="1"/>
      <c r="LY111" s="1"/>
      <c r="MH111" s="1"/>
      <c r="MI111" s="1"/>
      <c r="MR111" s="1"/>
      <c r="MS111" s="1"/>
      <c r="MW111" s="1"/>
      <c r="NC111" s="1"/>
      <c r="NG111" s="1"/>
      <c r="NM111" s="1"/>
      <c r="NQ111" s="1"/>
      <c r="NW111" s="1"/>
      <c r="OA111" s="1"/>
      <c r="OB111" s="1"/>
      <c r="OK111" s="1"/>
      <c r="OL111" s="1"/>
      <c r="OU111" s="1"/>
      <c r="PE111" s="1"/>
      <c r="PO111" s="1"/>
      <c r="PY111" s="1"/>
      <c r="QI111" s="1"/>
    </row>
    <row r="112" spans="1:451" x14ac:dyDescent="0.25">
      <c r="A112" s="1">
        <v>38046</v>
      </c>
      <c r="B112">
        <v>5.6</v>
      </c>
      <c r="C112">
        <v>20040305</v>
      </c>
      <c r="D112">
        <v>5.6</v>
      </c>
      <c r="F112" s="1">
        <v>38046</v>
      </c>
      <c r="G112">
        <v>59.9</v>
      </c>
      <c r="H112">
        <v>20040301</v>
      </c>
      <c r="I112">
        <v>61.4</v>
      </c>
      <c r="K112" s="1">
        <v>38046</v>
      </c>
      <c r="L112">
        <v>88.48</v>
      </c>
      <c r="M112">
        <v>20040224</v>
      </c>
      <c r="N112">
        <v>87.3</v>
      </c>
      <c r="U112" s="1">
        <v>38046</v>
      </c>
      <c r="V112">
        <v>0.9</v>
      </c>
      <c r="W112">
        <v>20040318</v>
      </c>
      <c r="X112">
        <v>0</v>
      </c>
      <c r="Z112" s="1">
        <v>38046</v>
      </c>
      <c r="AA112">
        <v>59.9</v>
      </c>
      <c r="AB112">
        <v>20040301</v>
      </c>
      <c r="AC112">
        <v>61.4</v>
      </c>
      <c r="AE112" s="1">
        <v>38046</v>
      </c>
      <c r="AF112">
        <v>88.48</v>
      </c>
      <c r="AG112">
        <v>20040224</v>
      </c>
      <c r="AH112">
        <v>87.3</v>
      </c>
      <c r="AO112" s="1">
        <v>38046</v>
      </c>
      <c r="AP112">
        <v>0.9</v>
      </c>
      <c r="AQ112">
        <v>20040318</v>
      </c>
      <c r="AR112">
        <v>0</v>
      </c>
      <c r="AT112" s="1">
        <v>38046</v>
      </c>
      <c r="AU112">
        <v>0.6</v>
      </c>
      <c r="AV112">
        <v>20040315</v>
      </c>
      <c r="AW112">
        <v>0.7</v>
      </c>
      <c r="AY112" s="1"/>
      <c r="BD112" s="1">
        <v>38046</v>
      </c>
      <c r="BE112">
        <v>0.2</v>
      </c>
      <c r="BF112">
        <v>20040317</v>
      </c>
      <c r="BG112">
        <v>0.3</v>
      </c>
      <c r="BI112" s="1">
        <v>38046</v>
      </c>
      <c r="BJ112">
        <v>0.7</v>
      </c>
      <c r="BK112">
        <v>20040311</v>
      </c>
      <c r="BL112">
        <v>0.6</v>
      </c>
      <c r="BN112" s="1">
        <v>38046</v>
      </c>
      <c r="BO112">
        <v>94.4</v>
      </c>
      <c r="BP112">
        <v>20040227</v>
      </c>
      <c r="BQ112">
        <v>94.4</v>
      </c>
      <c r="BS112" s="1">
        <v>40421</v>
      </c>
      <c r="BT112">
        <v>10.23</v>
      </c>
      <c r="BU112">
        <v>20100816</v>
      </c>
      <c r="BV112">
        <v>7.1</v>
      </c>
      <c r="BX112" s="1">
        <v>38960</v>
      </c>
      <c r="BY112">
        <v>53.7</v>
      </c>
      <c r="BZ112" t="s">
        <v>302</v>
      </c>
      <c r="CA112" t="s">
        <v>302</v>
      </c>
      <c r="CC112" s="1"/>
      <c r="CM112" s="1">
        <v>41486</v>
      </c>
      <c r="CN112">
        <v>2.8</v>
      </c>
      <c r="CO112">
        <v>20130729</v>
      </c>
      <c r="CP112">
        <v>4.4000000000000004</v>
      </c>
      <c r="CR112" s="1">
        <v>38046</v>
      </c>
      <c r="CS112">
        <v>81.5</v>
      </c>
      <c r="CT112">
        <v>20040301</v>
      </c>
      <c r="CU112">
        <v>81.5</v>
      </c>
      <c r="CW112" s="1">
        <v>38046</v>
      </c>
      <c r="CX112">
        <v>12</v>
      </c>
      <c r="CY112" t="s">
        <v>302</v>
      </c>
      <c r="CZ112" t="s">
        <v>302</v>
      </c>
      <c r="DB112" s="1">
        <v>38046</v>
      </c>
      <c r="DC112">
        <v>27.8</v>
      </c>
      <c r="DD112">
        <v>20040219</v>
      </c>
      <c r="DE112">
        <v>31.4</v>
      </c>
      <c r="DG112" s="1"/>
      <c r="DL112" s="1">
        <v>38046</v>
      </c>
      <c r="DM112">
        <v>64</v>
      </c>
      <c r="DN112">
        <v>20040227</v>
      </c>
      <c r="DO112">
        <v>63.6</v>
      </c>
      <c r="DQ112" s="1"/>
      <c r="EA112" s="1"/>
      <c r="EF112" s="1">
        <v>35463</v>
      </c>
      <c r="EG112">
        <v>48</v>
      </c>
      <c r="EH112" t="s">
        <v>302</v>
      </c>
      <c r="EI112" t="s">
        <v>302</v>
      </c>
      <c r="EK112" s="1">
        <v>38046</v>
      </c>
      <c r="EL112">
        <v>0.4909</v>
      </c>
      <c r="EM112" t="s">
        <v>302</v>
      </c>
      <c r="EN112" t="s">
        <v>302</v>
      </c>
      <c r="EP112" s="1">
        <v>38046</v>
      </c>
      <c r="EQ112">
        <v>0.19</v>
      </c>
      <c r="ER112" t="s">
        <v>302</v>
      </c>
      <c r="ES112" t="s">
        <v>302</v>
      </c>
      <c r="EU112" s="1">
        <v>39355</v>
      </c>
      <c r="EV112">
        <v>28.5</v>
      </c>
      <c r="EW112" t="s">
        <v>302</v>
      </c>
      <c r="EX112" t="s">
        <v>302</v>
      </c>
      <c r="EZ112" s="1">
        <v>39416</v>
      </c>
      <c r="FA112">
        <v>60</v>
      </c>
      <c r="FB112">
        <v>20071130</v>
      </c>
      <c r="FC112">
        <v>60</v>
      </c>
      <c r="FE112" s="1">
        <v>42155</v>
      </c>
      <c r="FF112">
        <v>0.2</v>
      </c>
      <c r="FG112">
        <v>20150605</v>
      </c>
      <c r="FH112">
        <v>0.3</v>
      </c>
      <c r="FJ112" s="1">
        <v>42490</v>
      </c>
      <c r="FK112">
        <v>2.5</v>
      </c>
      <c r="FL112">
        <v>20160506</v>
      </c>
      <c r="FM112">
        <v>2.5</v>
      </c>
      <c r="FO112" s="1"/>
      <c r="FT112" s="1">
        <v>40421</v>
      </c>
      <c r="FU112">
        <v>4</v>
      </c>
      <c r="FV112" t="s">
        <v>302</v>
      </c>
      <c r="FW112" t="s">
        <v>302</v>
      </c>
      <c r="FY112" s="1">
        <v>38046</v>
      </c>
      <c r="FZ112">
        <v>63.06</v>
      </c>
      <c r="GA112" t="s">
        <v>302</v>
      </c>
      <c r="GB112" t="s">
        <v>302</v>
      </c>
      <c r="GD112" s="1">
        <v>38046</v>
      </c>
      <c r="GE112">
        <v>-7.8E-2</v>
      </c>
      <c r="GF112" t="s">
        <v>302</v>
      </c>
      <c r="GG112" t="s">
        <v>302</v>
      </c>
      <c r="GI112" s="1">
        <v>40237</v>
      </c>
      <c r="GJ112">
        <v>12</v>
      </c>
      <c r="GK112">
        <v>20100303</v>
      </c>
      <c r="GL112">
        <v>-20</v>
      </c>
      <c r="GN112" s="1">
        <v>38046</v>
      </c>
      <c r="GO112">
        <v>81.5</v>
      </c>
      <c r="GP112">
        <v>20040301</v>
      </c>
      <c r="GQ112">
        <v>81.5</v>
      </c>
      <c r="GX112" s="1">
        <v>38046</v>
      </c>
      <c r="GY112">
        <v>0.7</v>
      </c>
      <c r="GZ112">
        <v>20040331</v>
      </c>
      <c r="HA112">
        <v>0.3</v>
      </c>
      <c r="HC112" s="1">
        <v>38046</v>
      </c>
      <c r="HD112">
        <v>2.5</v>
      </c>
      <c r="HE112" t="s">
        <v>302</v>
      </c>
      <c r="HF112" t="s">
        <v>302</v>
      </c>
      <c r="HH112" s="1">
        <v>38046</v>
      </c>
      <c r="HI112" s="1">
        <v>2.2000000000000002</v>
      </c>
      <c r="HJ112">
        <v>20040324</v>
      </c>
      <c r="HK112">
        <v>2.5</v>
      </c>
      <c r="HM112" s="1">
        <v>38046</v>
      </c>
      <c r="HN112">
        <v>0.7</v>
      </c>
      <c r="HO112">
        <v>20040324</v>
      </c>
      <c r="HP112">
        <v>-0.3</v>
      </c>
      <c r="HR112" s="1">
        <v>38046</v>
      </c>
      <c r="HS112" s="1">
        <v>1.3</v>
      </c>
      <c r="HT112">
        <v>20040408</v>
      </c>
      <c r="HU112">
        <v>1.2</v>
      </c>
      <c r="HW112" s="1">
        <v>38046</v>
      </c>
      <c r="HX112">
        <v>16.670000000000002</v>
      </c>
      <c r="HY112">
        <v>20040302</v>
      </c>
      <c r="HZ112">
        <v>16.399999999999999</v>
      </c>
      <c r="IB112" s="1">
        <v>38046</v>
      </c>
      <c r="IC112" s="1">
        <v>13.35</v>
      </c>
      <c r="ID112">
        <v>20040302</v>
      </c>
      <c r="IE112">
        <v>13.2</v>
      </c>
      <c r="IG112" s="1">
        <v>38046</v>
      </c>
      <c r="IH112">
        <v>0.7</v>
      </c>
      <c r="II112" t="s">
        <v>302</v>
      </c>
      <c r="IJ112" t="s">
        <v>302</v>
      </c>
      <c r="IL112" s="1">
        <v>38046</v>
      </c>
      <c r="IM112" s="1">
        <v>1846</v>
      </c>
      <c r="IN112">
        <v>20040316</v>
      </c>
      <c r="IO112">
        <v>1855</v>
      </c>
      <c r="IQ112" s="1">
        <v>38046</v>
      </c>
      <c r="IR112">
        <v>0.9</v>
      </c>
      <c r="IS112">
        <v>20040413</v>
      </c>
      <c r="IT112">
        <v>0.7</v>
      </c>
      <c r="IV112" s="1">
        <v>39507</v>
      </c>
      <c r="IW112">
        <v>4.12</v>
      </c>
      <c r="IX112">
        <v>20080324</v>
      </c>
      <c r="IY112">
        <v>5.03</v>
      </c>
      <c r="JA112" s="1">
        <v>38046</v>
      </c>
      <c r="JB112">
        <v>1159</v>
      </c>
      <c r="JC112">
        <v>20040324</v>
      </c>
      <c r="JD112">
        <v>1163</v>
      </c>
      <c r="JF112" s="1">
        <v>38046</v>
      </c>
      <c r="JG112">
        <v>1846</v>
      </c>
      <c r="JH112">
        <v>20040316</v>
      </c>
      <c r="JI112">
        <v>1855</v>
      </c>
      <c r="JP112" s="1">
        <v>35468</v>
      </c>
      <c r="JQ112">
        <v>3.5</v>
      </c>
      <c r="JR112" t="s">
        <v>302</v>
      </c>
      <c r="JS112" t="s">
        <v>302</v>
      </c>
      <c r="JU112" s="1">
        <v>40268</v>
      </c>
      <c r="JV112">
        <v>3.38</v>
      </c>
      <c r="JW112">
        <v>20100504</v>
      </c>
      <c r="JX112">
        <v>5.3</v>
      </c>
      <c r="JZ112" s="1">
        <v>40237</v>
      </c>
      <c r="KA112" s="1">
        <v>0.66</v>
      </c>
      <c r="KB112">
        <v>20100427</v>
      </c>
      <c r="KC112">
        <v>0.64</v>
      </c>
      <c r="KE112" s="1">
        <v>39872</v>
      </c>
      <c r="KF112">
        <v>143.11000000000001</v>
      </c>
      <c r="KG112">
        <v>20090428</v>
      </c>
      <c r="KH112">
        <v>143.16999999999999</v>
      </c>
      <c r="KJ112" s="1">
        <v>39538</v>
      </c>
      <c r="KK112" s="1">
        <v>0.97</v>
      </c>
      <c r="KL112">
        <v>20080422</v>
      </c>
      <c r="KM112">
        <v>-2</v>
      </c>
      <c r="KO112" s="1">
        <v>38046</v>
      </c>
      <c r="KP112">
        <v>7.0970000000000004</v>
      </c>
      <c r="KQ112">
        <v>20040407</v>
      </c>
      <c r="KR112">
        <v>4.2</v>
      </c>
      <c r="KT112" s="1">
        <v>40602</v>
      </c>
      <c r="KU112" s="1">
        <v>44.5</v>
      </c>
      <c r="KV112" t="s">
        <v>302</v>
      </c>
      <c r="KW112" t="s">
        <v>302</v>
      </c>
      <c r="LD112" s="1">
        <v>38046</v>
      </c>
      <c r="LE112" s="1">
        <v>0.8</v>
      </c>
      <c r="LF112" t="s">
        <v>302</v>
      </c>
      <c r="LG112" t="s">
        <v>302</v>
      </c>
      <c r="LN112" s="1"/>
      <c r="LO112" s="1"/>
      <c r="LX112" s="1"/>
      <c r="LY112" s="1"/>
      <c r="MH112" s="1"/>
      <c r="MI112" s="1"/>
      <c r="MR112" s="1"/>
      <c r="MS112" s="1"/>
      <c r="MW112" s="1"/>
      <c r="NC112" s="1"/>
      <c r="NG112" s="1"/>
      <c r="NM112" s="1"/>
      <c r="NQ112" s="1"/>
      <c r="NW112" s="1"/>
      <c r="OA112" s="1"/>
      <c r="OB112" s="1"/>
      <c r="OK112" s="1"/>
      <c r="OL112" s="1"/>
      <c r="OU112" s="1"/>
      <c r="PE112" s="1"/>
      <c r="PO112" s="1"/>
      <c r="PY112" s="1"/>
      <c r="QI112" s="1"/>
    </row>
    <row r="113" spans="1:451" x14ac:dyDescent="0.25">
      <c r="A113" s="1">
        <v>38077</v>
      </c>
      <c r="B113">
        <v>5.8</v>
      </c>
      <c r="C113">
        <v>20040402</v>
      </c>
      <c r="D113">
        <v>5.7</v>
      </c>
      <c r="F113" s="1">
        <v>38077</v>
      </c>
      <c r="G113">
        <v>60.6</v>
      </c>
      <c r="H113">
        <v>20040401</v>
      </c>
      <c r="I113">
        <v>62.5</v>
      </c>
      <c r="K113" s="1">
        <v>38077</v>
      </c>
      <c r="L113">
        <v>88.51</v>
      </c>
      <c r="M113">
        <v>20040330</v>
      </c>
      <c r="N113">
        <v>88.3</v>
      </c>
      <c r="U113" s="1">
        <v>38077</v>
      </c>
      <c r="V113">
        <v>1.4</v>
      </c>
      <c r="W113">
        <v>20040419</v>
      </c>
      <c r="X113">
        <v>0.3</v>
      </c>
      <c r="Z113" s="1">
        <v>38077</v>
      </c>
      <c r="AA113">
        <v>60.6</v>
      </c>
      <c r="AB113">
        <v>20040401</v>
      </c>
      <c r="AC113">
        <v>62.5</v>
      </c>
      <c r="AE113" s="1">
        <v>38077</v>
      </c>
      <c r="AF113">
        <v>88.51</v>
      </c>
      <c r="AG113">
        <v>20040330</v>
      </c>
      <c r="AH113">
        <v>88.3</v>
      </c>
      <c r="AO113" s="1">
        <v>38077</v>
      </c>
      <c r="AP113">
        <v>1.4</v>
      </c>
      <c r="AQ113">
        <v>20040419</v>
      </c>
      <c r="AR113">
        <v>0.3</v>
      </c>
      <c r="AT113" s="1">
        <v>38077</v>
      </c>
      <c r="AU113">
        <v>-0.47</v>
      </c>
      <c r="AV113">
        <v>20040416</v>
      </c>
      <c r="AW113">
        <v>-0.2</v>
      </c>
      <c r="AY113" s="1"/>
      <c r="BD113" s="1">
        <v>38077</v>
      </c>
      <c r="BE113">
        <v>0.2</v>
      </c>
      <c r="BF113">
        <v>20040414</v>
      </c>
      <c r="BG113">
        <v>0.5</v>
      </c>
      <c r="BI113" s="1">
        <v>38077</v>
      </c>
      <c r="BJ113">
        <v>1.8</v>
      </c>
      <c r="BK113">
        <v>20040413</v>
      </c>
      <c r="BL113">
        <v>1.8</v>
      </c>
      <c r="BN113" s="1">
        <v>38077</v>
      </c>
      <c r="BO113">
        <v>95.8</v>
      </c>
      <c r="BP113">
        <v>20040326</v>
      </c>
      <c r="BQ113">
        <v>95.8</v>
      </c>
      <c r="BS113" s="1">
        <v>40451</v>
      </c>
      <c r="BT113">
        <v>9.9</v>
      </c>
      <c r="BU113">
        <v>20100915</v>
      </c>
      <c r="BV113">
        <v>4.1399999999999997</v>
      </c>
      <c r="BX113" s="1">
        <v>38990</v>
      </c>
      <c r="BY113">
        <v>54.8</v>
      </c>
      <c r="BZ113" t="s">
        <v>302</v>
      </c>
      <c r="CA113" t="s">
        <v>302</v>
      </c>
      <c r="CC113" s="1"/>
      <c r="CM113" s="1">
        <v>41517</v>
      </c>
      <c r="CN113">
        <v>5.6</v>
      </c>
      <c r="CO113">
        <v>20130826</v>
      </c>
      <c r="CP113">
        <v>5</v>
      </c>
      <c r="CR113" s="1">
        <v>38077</v>
      </c>
      <c r="CS113">
        <v>86</v>
      </c>
      <c r="CT113">
        <v>20040401</v>
      </c>
      <c r="CU113">
        <v>86</v>
      </c>
      <c r="CW113" s="1">
        <v>38077</v>
      </c>
      <c r="CX113">
        <v>24</v>
      </c>
      <c r="CY113" t="s">
        <v>302</v>
      </c>
      <c r="CZ113" t="s">
        <v>302</v>
      </c>
      <c r="DB113" s="1">
        <v>38077</v>
      </c>
      <c r="DC113">
        <v>29.6</v>
      </c>
      <c r="DD113">
        <v>20040318</v>
      </c>
      <c r="DE113">
        <v>24.2</v>
      </c>
      <c r="DG113" s="1"/>
      <c r="DL113" s="1">
        <v>38077</v>
      </c>
      <c r="DM113">
        <v>57.6</v>
      </c>
      <c r="DN113">
        <v>20040331</v>
      </c>
      <c r="DO113">
        <v>57.6</v>
      </c>
      <c r="DQ113" s="1"/>
      <c r="EA113" s="1"/>
      <c r="EF113" s="1">
        <v>35470</v>
      </c>
      <c r="EG113">
        <v>51</v>
      </c>
      <c r="EH113" t="s">
        <v>302</v>
      </c>
      <c r="EI113" t="s">
        <v>302</v>
      </c>
      <c r="EK113" s="1">
        <v>38077</v>
      </c>
      <c r="EL113">
        <v>0.61619999999999997</v>
      </c>
      <c r="EM113" t="s">
        <v>302</v>
      </c>
      <c r="EN113" t="s">
        <v>302</v>
      </c>
      <c r="EP113" s="1">
        <v>38077</v>
      </c>
      <c r="EQ113">
        <v>0.19</v>
      </c>
      <c r="ER113" t="s">
        <v>302</v>
      </c>
      <c r="ES113" t="s">
        <v>302</v>
      </c>
      <c r="EU113" s="1">
        <v>39386</v>
      </c>
      <c r="EV113">
        <v>26</v>
      </c>
      <c r="EW113" t="s">
        <v>302</v>
      </c>
      <c r="EX113" t="s">
        <v>302</v>
      </c>
      <c r="EZ113" s="1">
        <v>39447</v>
      </c>
      <c r="FA113">
        <v>62</v>
      </c>
      <c r="FB113">
        <v>20071231</v>
      </c>
      <c r="FC113" t="s">
        <v>302</v>
      </c>
      <c r="FE113" s="1">
        <v>42185</v>
      </c>
      <c r="FF113">
        <v>0</v>
      </c>
      <c r="FG113">
        <v>20150702</v>
      </c>
      <c r="FH113">
        <v>0</v>
      </c>
      <c r="FJ113" s="1">
        <v>42521</v>
      </c>
      <c r="FK113">
        <v>2.5</v>
      </c>
      <c r="FL113">
        <v>20160603</v>
      </c>
      <c r="FM113">
        <v>2.5</v>
      </c>
      <c r="FO113" s="1"/>
      <c r="FT113" s="1">
        <v>40451</v>
      </c>
      <c r="FU113">
        <v>6</v>
      </c>
      <c r="FV113" t="s">
        <v>302</v>
      </c>
      <c r="FW113" t="s">
        <v>302</v>
      </c>
      <c r="FY113" s="1">
        <v>38077</v>
      </c>
      <c r="FZ113">
        <v>57.19</v>
      </c>
      <c r="GA113" t="s">
        <v>302</v>
      </c>
      <c r="GB113" t="s">
        <v>302</v>
      </c>
      <c r="GD113" s="1">
        <v>38077</v>
      </c>
      <c r="GE113">
        <v>0.95799999999999996</v>
      </c>
      <c r="GF113" t="s">
        <v>302</v>
      </c>
      <c r="GG113" t="s">
        <v>302</v>
      </c>
      <c r="GI113" s="1">
        <v>40268</v>
      </c>
      <c r="GJ113">
        <v>17.7</v>
      </c>
      <c r="GK113">
        <v>20100331</v>
      </c>
      <c r="GL113">
        <v>-23</v>
      </c>
      <c r="GN113" s="1">
        <v>38077</v>
      </c>
      <c r="GO113">
        <v>86</v>
      </c>
      <c r="GP113">
        <v>20040401</v>
      </c>
      <c r="GQ113">
        <v>86</v>
      </c>
      <c r="GX113" s="1">
        <v>38077</v>
      </c>
      <c r="GY113">
        <v>4.5999999999999996</v>
      </c>
      <c r="GZ113">
        <v>20040504</v>
      </c>
      <c r="HA113">
        <v>4.3</v>
      </c>
      <c r="HC113" s="1">
        <v>38077</v>
      </c>
      <c r="HD113">
        <v>7.1</v>
      </c>
      <c r="HE113" t="s">
        <v>302</v>
      </c>
      <c r="HF113" t="s">
        <v>302</v>
      </c>
      <c r="HH113" s="1">
        <v>38077</v>
      </c>
      <c r="HI113" s="1">
        <v>6</v>
      </c>
      <c r="HJ113">
        <v>20040423</v>
      </c>
      <c r="HK113">
        <v>3.4</v>
      </c>
      <c r="HM113" s="1">
        <v>38077</v>
      </c>
      <c r="HN113">
        <v>6.2</v>
      </c>
      <c r="HO113">
        <v>20040423</v>
      </c>
      <c r="HP113">
        <v>3.3</v>
      </c>
      <c r="HR113" s="1">
        <v>38077</v>
      </c>
      <c r="HS113" s="1">
        <v>0.7</v>
      </c>
      <c r="HT113">
        <v>20040507</v>
      </c>
      <c r="HU113">
        <v>0.6</v>
      </c>
      <c r="HW113" s="1">
        <v>38077</v>
      </c>
      <c r="HX113">
        <v>16.89</v>
      </c>
      <c r="HY113">
        <v>20040401</v>
      </c>
      <c r="HZ113">
        <v>16.7</v>
      </c>
      <c r="IB113" s="1">
        <v>38077</v>
      </c>
      <c r="IC113" s="1">
        <v>13.53</v>
      </c>
      <c r="ID113">
        <v>20040401</v>
      </c>
      <c r="IE113">
        <v>13.3</v>
      </c>
      <c r="IG113" s="1">
        <v>38077</v>
      </c>
      <c r="IH113">
        <v>5.0999999999999996</v>
      </c>
      <c r="II113" t="s">
        <v>302</v>
      </c>
      <c r="IJ113" t="s">
        <v>302</v>
      </c>
      <c r="IL113" s="1">
        <v>38077</v>
      </c>
      <c r="IM113" s="1">
        <v>1998</v>
      </c>
      <c r="IN113">
        <v>20040416</v>
      </c>
      <c r="IO113">
        <v>2007</v>
      </c>
      <c r="IQ113" s="1">
        <v>38077</v>
      </c>
      <c r="IR113">
        <v>0.8</v>
      </c>
      <c r="IS113">
        <v>20040514</v>
      </c>
      <c r="IT113">
        <v>0.7</v>
      </c>
      <c r="IV113" s="1">
        <v>39538</v>
      </c>
      <c r="IW113">
        <v>4.16</v>
      </c>
      <c r="IX113">
        <v>20080422</v>
      </c>
      <c r="IY113">
        <v>4.93</v>
      </c>
      <c r="JA113" s="1">
        <v>38077</v>
      </c>
      <c r="JB113">
        <v>1276</v>
      </c>
      <c r="JC113">
        <v>20040426</v>
      </c>
      <c r="JD113">
        <v>1228</v>
      </c>
      <c r="JF113" s="1">
        <v>38077</v>
      </c>
      <c r="JG113">
        <v>1998</v>
      </c>
      <c r="JH113">
        <v>20040416</v>
      </c>
      <c r="JI113">
        <v>2007</v>
      </c>
      <c r="JP113" s="1">
        <v>35475</v>
      </c>
      <c r="JQ113">
        <v>-2.7</v>
      </c>
      <c r="JR113" t="s">
        <v>302</v>
      </c>
      <c r="JS113" t="s">
        <v>302</v>
      </c>
      <c r="JU113" s="1">
        <v>40298</v>
      </c>
      <c r="JV113">
        <v>11.21</v>
      </c>
      <c r="JW113">
        <v>20100602</v>
      </c>
      <c r="JX113">
        <v>6</v>
      </c>
      <c r="JZ113" s="1">
        <v>40268</v>
      </c>
      <c r="KA113" s="1">
        <v>2.34</v>
      </c>
      <c r="KB113">
        <v>20100525</v>
      </c>
      <c r="KC113">
        <v>2.35</v>
      </c>
      <c r="KE113" s="1">
        <v>39903</v>
      </c>
      <c r="KF113">
        <v>140.06</v>
      </c>
      <c r="KG113">
        <v>20090526</v>
      </c>
      <c r="KH113">
        <v>139.99</v>
      </c>
      <c r="KJ113" s="1">
        <v>39568</v>
      </c>
      <c r="KK113" s="1">
        <v>-1.2</v>
      </c>
      <c r="KL113">
        <v>20080523</v>
      </c>
      <c r="KM113">
        <v>-1</v>
      </c>
      <c r="KO113" s="1">
        <v>38077</v>
      </c>
      <c r="KP113">
        <v>14.38</v>
      </c>
      <c r="KQ113">
        <v>20040507</v>
      </c>
      <c r="KR113">
        <v>5.7</v>
      </c>
      <c r="KT113" s="1">
        <v>40633</v>
      </c>
      <c r="KU113" s="1">
        <v>42.5</v>
      </c>
      <c r="KV113" t="s">
        <v>302</v>
      </c>
      <c r="KW113" t="s">
        <v>302</v>
      </c>
      <c r="LD113" s="1">
        <v>38077</v>
      </c>
      <c r="LE113" s="1">
        <v>0.7</v>
      </c>
      <c r="LF113" t="s">
        <v>302</v>
      </c>
      <c r="LG113" t="s">
        <v>302</v>
      </c>
      <c r="LN113" s="1"/>
      <c r="LO113" s="1"/>
      <c r="LX113" s="1"/>
      <c r="LY113" s="1"/>
      <c r="MH113" s="1"/>
      <c r="MI113" s="1"/>
      <c r="MR113" s="1"/>
      <c r="MS113" s="1"/>
      <c r="MW113" s="1"/>
      <c r="NC113" s="1"/>
      <c r="NG113" s="1"/>
      <c r="NM113" s="1"/>
      <c r="NQ113" s="1"/>
      <c r="NW113" s="1"/>
      <c r="OA113" s="1"/>
      <c r="OB113" s="1"/>
      <c r="OK113" s="1"/>
      <c r="OL113" s="1"/>
      <c r="OU113" s="1"/>
      <c r="PE113" s="1"/>
      <c r="PO113" s="1"/>
      <c r="PY113" s="1"/>
      <c r="QI113" s="1"/>
    </row>
    <row r="114" spans="1:451" x14ac:dyDescent="0.25">
      <c r="A114" s="1">
        <v>38107</v>
      </c>
      <c r="B114">
        <v>5.6</v>
      </c>
      <c r="C114">
        <v>20040507</v>
      </c>
      <c r="D114">
        <v>5.6</v>
      </c>
      <c r="F114" s="1">
        <v>38107</v>
      </c>
      <c r="G114">
        <v>60.6</v>
      </c>
      <c r="H114">
        <v>20040503</v>
      </c>
      <c r="I114">
        <v>62.4</v>
      </c>
      <c r="K114" s="1">
        <v>38107</v>
      </c>
      <c r="L114">
        <v>93.03</v>
      </c>
      <c r="M114">
        <v>20040427</v>
      </c>
      <c r="N114">
        <v>92.9</v>
      </c>
      <c r="U114" s="1">
        <v>38107</v>
      </c>
      <c r="V114">
        <v>0.1</v>
      </c>
      <c r="W114">
        <v>20040520</v>
      </c>
      <c r="X114">
        <v>0.1</v>
      </c>
      <c r="Z114" s="1">
        <v>38107</v>
      </c>
      <c r="AA114">
        <v>60.6</v>
      </c>
      <c r="AB114">
        <v>20040503</v>
      </c>
      <c r="AC114">
        <v>62.4</v>
      </c>
      <c r="AE114" s="1">
        <v>38107</v>
      </c>
      <c r="AF114">
        <v>93.03</v>
      </c>
      <c r="AG114">
        <v>20040427</v>
      </c>
      <c r="AH114">
        <v>92.9</v>
      </c>
      <c r="AO114" s="1">
        <v>38107</v>
      </c>
      <c r="AP114">
        <v>0.1</v>
      </c>
      <c r="AQ114">
        <v>20040520</v>
      </c>
      <c r="AR114">
        <v>0.1</v>
      </c>
      <c r="AT114" s="1">
        <v>38107</v>
      </c>
      <c r="AU114">
        <v>0.42</v>
      </c>
      <c r="AV114">
        <v>20040514</v>
      </c>
      <c r="AW114">
        <v>0.8</v>
      </c>
      <c r="AY114" s="1"/>
      <c r="BD114" s="1">
        <v>38107</v>
      </c>
      <c r="BE114">
        <v>0.2</v>
      </c>
      <c r="BF114">
        <v>20040514</v>
      </c>
      <c r="BG114">
        <v>0.2</v>
      </c>
      <c r="BI114" s="1">
        <v>38107</v>
      </c>
      <c r="BJ114">
        <v>-1.1000000000000001</v>
      </c>
      <c r="BK114">
        <v>20040513</v>
      </c>
      <c r="BL114">
        <v>-0.5</v>
      </c>
      <c r="BN114" s="1">
        <v>38107</v>
      </c>
      <c r="BO114">
        <v>94.2</v>
      </c>
      <c r="BP114">
        <v>20040430</v>
      </c>
      <c r="BQ114">
        <v>94.2</v>
      </c>
      <c r="BS114" s="1">
        <v>40482</v>
      </c>
      <c r="BT114">
        <v>15.5</v>
      </c>
      <c r="BU114">
        <v>20101015</v>
      </c>
      <c r="BV114">
        <v>15.73</v>
      </c>
      <c r="BX114" s="1">
        <v>39021</v>
      </c>
      <c r="BY114">
        <v>54.6</v>
      </c>
      <c r="BZ114" t="s">
        <v>302</v>
      </c>
      <c r="CA114" t="s">
        <v>302</v>
      </c>
      <c r="CC114" s="1"/>
      <c r="CM114" s="1">
        <v>41547</v>
      </c>
      <c r="CN114">
        <v>11.6</v>
      </c>
      <c r="CO114">
        <v>20130930</v>
      </c>
      <c r="CP114">
        <v>12.8</v>
      </c>
      <c r="CR114" s="1">
        <v>38107</v>
      </c>
      <c r="CS114">
        <v>88</v>
      </c>
      <c r="CT114">
        <v>20040503</v>
      </c>
      <c r="CU114">
        <v>88</v>
      </c>
      <c r="CW114" s="1">
        <v>38107</v>
      </c>
      <c r="CX114">
        <v>12</v>
      </c>
      <c r="CY114" t="s">
        <v>302</v>
      </c>
      <c r="CZ114" t="s">
        <v>302</v>
      </c>
      <c r="DB114" s="1">
        <v>38107</v>
      </c>
      <c r="DC114">
        <v>32.299999999999997</v>
      </c>
      <c r="DD114">
        <v>20040415</v>
      </c>
      <c r="DE114">
        <v>32.5</v>
      </c>
      <c r="DG114" s="1"/>
      <c r="DL114" s="1">
        <v>38107</v>
      </c>
      <c r="DM114">
        <v>63.9</v>
      </c>
      <c r="DN114">
        <v>20040430</v>
      </c>
      <c r="DO114">
        <v>63.9</v>
      </c>
      <c r="DQ114" s="1"/>
      <c r="EA114" s="1"/>
      <c r="EF114" s="1">
        <v>35477</v>
      </c>
      <c r="EG114">
        <v>49</v>
      </c>
      <c r="EH114" t="s">
        <v>302</v>
      </c>
      <c r="EI114" t="s">
        <v>302</v>
      </c>
      <c r="EK114" s="1">
        <v>38107</v>
      </c>
      <c r="EL114">
        <v>0.29499999999999998</v>
      </c>
      <c r="EM114" t="s">
        <v>302</v>
      </c>
      <c r="EN114" t="s">
        <v>302</v>
      </c>
      <c r="EP114" s="1">
        <v>38107</v>
      </c>
      <c r="EQ114">
        <v>0.25</v>
      </c>
      <c r="ER114" t="s">
        <v>302</v>
      </c>
      <c r="ES114" t="s">
        <v>302</v>
      </c>
      <c r="EU114" s="1">
        <v>39416</v>
      </c>
      <c r="EV114">
        <v>19.5</v>
      </c>
      <c r="EW114" t="s">
        <v>302</v>
      </c>
      <c r="EX114" t="s">
        <v>302</v>
      </c>
      <c r="EZ114" s="1">
        <v>39478</v>
      </c>
      <c r="FA114">
        <v>58</v>
      </c>
      <c r="FB114">
        <v>20080131</v>
      </c>
      <c r="FC114">
        <v>58</v>
      </c>
      <c r="FE114" s="1">
        <v>42216</v>
      </c>
      <c r="FF114">
        <v>0.3</v>
      </c>
      <c r="FG114">
        <v>20150807</v>
      </c>
      <c r="FH114">
        <v>0.2</v>
      </c>
      <c r="FJ114" s="1">
        <v>42551</v>
      </c>
      <c r="FK114">
        <v>2.6</v>
      </c>
      <c r="FL114">
        <v>20160708</v>
      </c>
      <c r="FM114">
        <v>2.6</v>
      </c>
      <c r="FO114" s="1"/>
      <c r="FT114" s="1">
        <v>40482</v>
      </c>
      <c r="FU114">
        <v>5</v>
      </c>
      <c r="FV114" t="s">
        <v>302</v>
      </c>
      <c r="FW114" t="s">
        <v>302</v>
      </c>
      <c r="FY114" s="1">
        <v>38107</v>
      </c>
      <c r="FZ114">
        <v>58.71</v>
      </c>
      <c r="GA114" t="s">
        <v>302</v>
      </c>
      <c r="GB114" t="s">
        <v>302</v>
      </c>
      <c r="GD114" s="1">
        <v>38107</v>
      </c>
      <c r="GE114">
        <v>-0.35</v>
      </c>
      <c r="GF114" t="s">
        <v>302</v>
      </c>
      <c r="GG114" t="s">
        <v>302</v>
      </c>
      <c r="GI114" s="1">
        <v>40298</v>
      </c>
      <c r="GJ114">
        <v>105.9</v>
      </c>
      <c r="GK114">
        <v>20100505</v>
      </c>
      <c r="GL114">
        <v>32</v>
      </c>
      <c r="GN114" s="1">
        <v>38107</v>
      </c>
      <c r="GO114">
        <v>88</v>
      </c>
      <c r="GP114">
        <v>20040503</v>
      </c>
      <c r="GQ114">
        <v>88</v>
      </c>
      <c r="GX114" s="1">
        <v>38107</v>
      </c>
      <c r="GY114">
        <v>-1.7</v>
      </c>
      <c r="GZ114">
        <v>20040603</v>
      </c>
      <c r="HA114">
        <v>-1.7</v>
      </c>
      <c r="HC114" s="1">
        <v>38107</v>
      </c>
      <c r="HD114">
        <v>-5.4</v>
      </c>
      <c r="HE114" t="s">
        <v>302</v>
      </c>
      <c r="HF114" t="s">
        <v>302</v>
      </c>
      <c r="HH114" s="1">
        <v>38107</v>
      </c>
      <c r="HI114" s="1">
        <v>-3.9</v>
      </c>
      <c r="HJ114">
        <v>20040526</v>
      </c>
      <c r="HK114">
        <v>-2.9</v>
      </c>
      <c r="HM114" s="1">
        <v>38107</v>
      </c>
      <c r="HN114">
        <v>-2.8</v>
      </c>
      <c r="HO114">
        <v>20040526</v>
      </c>
      <c r="HP114">
        <v>-2.1</v>
      </c>
      <c r="HR114" s="1">
        <v>38107</v>
      </c>
      <c r="HS114" s="1">
        <v>0</v>
      </c>
      <c r="HT114">
        <v>20040609</v>
      </c>
      <c r="HU114">
        <v>-0.1</v>
      </c>
      <c r="HW114" s="1">
        <v>38107</v>
      </c>
      <c r="HX114">
        <v>16.53</v>
      </c>
      <c r="HY114">
        <v>20040504</v>
      </c>
      <c r="HZ114">
        <v>16.399999999999999</v>
      </c>
      <c r="IB114" s="1">
        <v>38107</v>
      </c>
      <c r="IC114" s="1">
        <v>13.28</v>
      </c>
      <c r="ID114">
        <v>20040504</v>
      </c>
      <c r="IE114">
        <v>13.1</v>
      </c>
      <c r="IG114" s="1">
        <v>38107</v>
      </c>
      <c r="IH114">
        <v>0.2</v>
      </c>
      <c r="II114" t="s">
        <v>302</v>
      </c>
      <c r="IJ114" t="s">
        <v>302</v>
      </c>
      <c r="IL114" s="1">
        <v>38107</v>
      </c>
      <c r="IM114" s="1">
        <v>2003</v>
      </c>
      <c r="IN114">
        <v>20040518</v>
      </c>
      <c r="IO114">
        <v>1969</v>
      </c>
      <c r="IQ114" s="1">
        <v>38107</v>
      </c>
      <c r="IR114">
        <v>0.7</v>
      </c>
      <c r="IS114">
        <v>20040615</v>
      </c>
      <c r="IT114">
        <v>0.5</v>
      </c>
      <c r="IV114" s="1">
        <v>39568</v>
      </c>
      <c r="IW114">
        <v>4.1100000000000003</v>
      </c>
      <c r="IX114">
        <v>20080523</v>
      </c>
      <c r="IY114">
        <v>4.8899999999999997</v>
      </c>
      <c r="JA114" s="1">
        <v>38107</v>
      </c>
      <c r="JB114">
        <v>1186</v>
      </c>
      <c r="JC114">
        <v>20040526</v>
      </c>
      <c r="JD114">
        <v>1093</v>
      </c>
      <c r="JF114" s="1">
        <v>38107</v>
      </c>
      <c r="JG114">
        <v>2003</v>
      </c>
      <c r="JH114">
        <v>20040518</v>
      </c>
      <c r="JI114">
        <v>1969</v>
      </c>
      <c r="JP114" s="1">
        <v>35482</v>
      </c>
      <c r="JQ114">
        <v>27.4</v>
      </c>
      <c r="JR114" t="s">
        <v>302</v>
      </c>
      <c r="JS114" t="s">
        <v>302</v>
      </c>
      <c r="JU114" s="1">
        <v>40329</v>
      </c>
      <c r="JV114">
        <v>-30.33</v>
      </c>
      <c r="JW114">
        <v>20100701</v>
      </c>
      <c r="JX114">
        <v>-30</v>
      </c>
      <c r="JZ114" s="1">
        <v>40298</v>
      </c>
      <c r="KA114" s="1">
        <v>3.81</v>
      </c>
      <c r="KB114">
        <v>20100629</v>
      </c>
      <c r="KC114">
        <v>3.81</v>
      </c>
      <c r="KE114" s="1">
        <v>39933</v>
      </c>
      <c r="KF114">
        <v>139.26</v>
      </c>
      <c r="KG114">
        <v>20090630</v>
      </c>
      <c r="KH114">
        <v>139.18</v>
      </c>
      <c r="KJ114" s="1">
        <v>39599</v>
      </c>
      <c r="KK114" s="1">
        <v>0.73</v>
      </c>
      <c r="KL114">
        <v>20080626</v>
      </c>
      <c r="KM114">
        <v>2</v>
      </c>
      <c r="KO114" s="1">
        <v>38107</v>
      </c>
      <c r="KP114">
        <v>2.996</v>
      </c>
      <c r="KQ114">
        <v>20040607</v>
      </c>
      <c r="KR114">
        <v>3.9</v>
      </c>
      <c r="KT114" s="1">
        <v>40663</v>
      </c>
      <c r="KU114" s="1">
        <v>44.8</v>
      </c>
      <c r="KV114" t="s">
        <v>302</v>
      </c>
      <c r="KW114" t="s">
        <v>302</v>
      </c>
      <c r="LD114" s="1">
        <v>38107</v>
      </c>
      <c r="LE114" s="1">
        <v>0.8</v>
      </c>
      <c r="LF114" t="s">
        <v>302</v>
      </c>
      <c r="LG114" t="s">
        <v>302</v>
      </c>
      <c r="LN114" s="1"/>
      <c r="LO114" s="1"/>
      <c r="LX114" s="1"/>
      <c r="LY114" s="1"/>
      <c r="MH114" s="1"/>
      <c r="MI114" s="1"/>
      <c r="MR114" s="1"/>
      <c r="MS114" s="1"/>
      <c r="MW114" s="1"/>
      <c r="NC114" s="1"/>
      <c r="NG114" s="1"/>
      <c r="NM114" s="1"/>
      <c r="NQ114" s="1"/>
      <c r="NW114" s="1"/>
      <c r="OA114" s="1"/>
      <c r="OB114" s="1"/>
      <c r="OK114" s="1"/>
      <c r="OL114" s="1"/>
      <c r="OU114" s="1"/>
      <c r="PE114" s="1"/>
      <c r="PO114" s="1"/>
      <c r="PY114" s="1"/>
      <c r="QI114" s="1"/>
    </row>
    <row r="115" spans="1:451" x14ac:dyDescent="0.25">
      <c r="A115" s="1">
        <v>38138</v>
      </c>
      <c r="B115">
        <v>5.6</v>
      </c>
      <c r="C115">
        <v>20040604</v>
      </c>
      <c r="D115">
        <v>5.6</v>
      </c>
      <c r="F115" s="1">
        <v>38138</v>
      </c>
      <c r="G115">
        <v>61.4</v>
      </c>
      <c r="H115">
        <v>20040601</v>
      </c>
      <c r="I115">
        <v>62.8</v>
      </c>
      <c r="K115" s="1">
        <v>38138</v>
      </c>
      <c r="L115">
        <v>93.05</v>
      </c>
      <c r="M115">
        <v>20040525</v>
      </c>
      <c r="N115">
        <v>93.2</v>
      </c>
      <c r="U115" s="1">
        <v>38138</v>
      </c>
      <c r="V115">
        <v>1</v>
      </c>
      <c r="W115">
        <v>20040617</v>
      </c>
      <c r="X115">
        <v>0.5</v>
      </c>
      <c r="Z115" s="1">
        <v>38138</v>
      </c>
      <c r="AA115">
        <v>61.4</v>
      </c>
      <c r="AB115">
        <v>20040601</v>
      </c>
      <c r="AC115">
        <v>62.8</v>
      </c>
      <c r="AE115" s="1">
        <v>38138</v>
      </c>
      <c r="AF115">
        <v>93.05</v>
      </c>
      <c r="AG115">
        <v>20040525</v>
      </c>
      <c r="AH115">
        <v>93.2</v>
      </c>
      <c r="AO115" s="1">
        <v>38138</v>
      </c>
      <c r="AP115">
        <v>1</v>
      </c>
      <c r="AQ115">
        <v>20040617</v>
      </c>
      <c r="AR115">
        <v>0.5</v>
      </c>
      <c r="AT115" s="1">
        <v>38138</v>
      </c>
      <c r="AU115">
        <v>0.84</v>
      </c>
      <c r="AV115">
        <v>20040616</v>
      </c>
      <c r="AW115">
        <v>1.1000000000000001</v>
      </c>
      <c r="AY115" s="1"/>
      <c r="BD115" s="1">
        <v>38138</v>
      </c>
      <c r="BE115">
        <v>0.4</v>
      </c>
      <c r="BF115">
        <v>20040615</v>
      </c>
      <c r="BG115">
        <v>0.6</v>
      </c>
      <c r="BI115" s="1">
        <v>38138</v>
      </c>
      <c r="BJ115">
        <v>1.7</v>
      </c>
      <c r="BK115">
        <v>20040614</v>
      </c>
      <c r="BL115">
        <v>1.2</v>
      </c>
      <c r="BN115" s="1">
        <v>38138</v>
      </c>
      <c r="BO115">
        <v>90.2</v>
      </c>
      <c r="BP115">
        <v>20040528</v>
      </c>
      <c r="BQ115">
        <v>90.2</v>
      </c>
      <c r="BS115" s="1">
        <v>40512</v>
      </c>
      <c r="BT115">
        <v>-7.5600000000000005</v>
      </c>
      <c r="BU115">
        <v>20101115</v>
      </c>
      <c r="BV115">
        <v>-11.14</v>
      </c>
      <c r="BX115" s="1">
        <v>39051</v>
      </c>
      <c r="BY115">
        <v>54.3</v>
      </c>
      <c r="BZ115" t="s">
        <v>302</v>
      </c>
      <c r="CA115" t="s">
        <v>302</v>
      </c>
      <c r="CC115" s="1"/>
      <c r="CM115" s="1">
        <v>41578</v>
      </c>
      <c r="CN115">
        <v>2.1</v>
      </c>
      <c r="CO115">
        <v>20131028</v>
      </c>
      <c r="CP115">
        <v>3.6</v>
      </c>
      <c r="CR115" s="1">
        <v>38138</v>
      </c>
      <c r="CS115">
        <v>86</v>
      </c>
      <c r="CT115">
        <v>20040601</v>
      </c>
      <c r="CU115">
        <v>86</v>
      </c>
      <c r="CW115" s="1">
        <v>38138</v>
      </c>
      <c r="CX115">
        <v>15</v>
      </c>
      <c r="CY115" t="s">
        <v>302</v>
      </c>
      <c r="CZ115" t="s">
        <v>302</v>
      </c>
      <c r="DB115" s="1">
        <v>38138</v>
      </c>
      <c r="DC115">
        <v>29</v>
      </c>
      <c r="DD115">
        <v>20040520</v>
      </c>
      <c r="DE115">
        <v>23.8</v>
      </c>
      <c r="DG115" s="1"/>
      <c r="DL115" s="1">
        <v>38138</v>
      </c>
      <c r="DM115">
        <v>65.7</v>
      </c>
      <c r="DN115">
        <v>20040528</v>
      </c>
      <c r="DO115">
        <v>68</v>
      </c>
      <c r="DQ115" s="1"/>
      <c r="EA115" s="1"/>
      <c r="EF115" s="1">
        <v>35484</v>
      </c>
      <c r="EG115">
        <v>48</v>
      </c>
      <c r="EH115" t="s">
        <v>302</v>
      </c>
      <c r="EI115" t="s">
        <v>302</v>
      </c>
      <c r="EK115" s="1">
        <v>38138</v>
      </c>
      <c r="EL115">
        <v>0.82289999999999996</v>
      </c>
      <c r="EM115" t="s">
        <v>302</v>
      </c>
      <c r="EN115" t="s">
        <v>302</v>
      </c>
      <c r="EP115" s="1">
        <v>38138</v>
      </c>
      <c r="EQ115">
        <v>0.15</v>
      </c>
      <c r="ER115" t="s">
        <v>302</v>
      </c>
      <c r="ES115" t="s">
        <v>302</v>
      </c>
      <c r="EU115" s="1">
        <v>39447</v>
      </c>
      <c r="EV115">
        <v>22</v>
      </c>
      <c r="EW115" t="s">
        <v>302</v>
      </c>
      <c r="EX115" t="s">
        <v>302</v>
      </c>
      <c r="EZ115" s="1">
        <v>39507</v>
      </c>
      <c r="FA115">
        <v>53</v>
      </c>
      <c r="FB115">
        <v>20080229</v>
      </c>
      <c r="FC115">
        <v>53</v>
      </c>
      <c r="FE115" s="1">
        <v>42247</v>
      </c>
      <c r="FF115">
        <v>0.4</v>
      </c>
      <c r="FG115">
        <v>20150904</v>
      </c>
      <c r="FH115">
        <v>0.3</v>
      </c>
      <c r="FO115" s="1"/>
      <c r="FT115" s="1">
        <v>40512</v>
      </c>
      <c r="FU115">
        <v>13</v>
      </c>
      <c r="FV115" t="s">
        <v>302</v>
      </c>
      <c r="FW115" t="s">
        <v>302</v>
      </c>
      <c r="FY115" s="1">
        <v>38138</v>
      </c>
      <c r="FZ115">
        <v>71.37</v>
      </c>
      <c r="GA115" t="s">
        <v>302</v>
      </c>
      <c r="GB115" t="s">
        <v>302</v>
      </c>
      <c r="GD115" s="1">
        <v>38138</v>
      </c>
      <c r="GE115">
        <v>0.67100000000000004</v>
      </c>
      <c r="GF115" t="s">
        <v>302</v>
      </c>
      <c r="GG115" t="s">
        <v>302</v>
      </c>
      <c r="GI115" s="1">
        <v>40329</v>
      </c>
      <c r="GJ115">
        <v>179.9</v>
      </c>
      <c r="GK115">
        <v>20100603</v>
      </c>
      <c r="GL115">
        <v>55</v>
      </c>
      <c r="GN115" s="1">
        <v>38138</v>
      </c>
      <c r="GO115">
        <v>86</v>
      </c>
      <c r="GP115">
        <v>20040601</v>
      </c>
      <c r="GQ115">
        <v>86</v>
      </c>
      <c r="GX115" s="1">
        <v>38138</v>
      </c>
      <c r="GY115">
        <v>0.4</v>
      </c>
      <c r="GZ115">
        <v>20040702</v>
      </c>
      <c r="HA115">
        <v>-0.3</v>
      </c>
      <c r="HC115" s="1">
        <v>38138</v>
      </c>
      <c r="HD115">
        <v>0.3</v>
      </c>
      <c r="HE115" t="s">
        <v>302</v>
      </c>
      <c r="HF115" t="s">
        <v>302</v>
      </c>
      <c r="HH115" s="1">
        <v>38138</v>
      </c>
      <c r="HI115" s="1">
        <v>-0.3</v>
      </c>
      <c r="HJ115">
        <v>20040624</v>
      </c>
      <c r="HK115">
        <v>-1.6</v>
      </c>
      <c r="HM115" s="1">
        <v>38138</v>
      </c>
      <c r="HN115">
        <v>0.3</v>
      </c>
      <c r="HO115">
        <v>20040624</v>
      </c>
      <c r="HP115">
        <v>-0.7</v>
      </c>
      <c r="HR115" s="1">
        <v>38138</v>
      </c>
      <c r="HS115" s="1">
        <v>1.1000000000000001</v>
      </c>
      <c r="HT115">
        <v>20040709</v>
      </c>
      <c r="HU115">
        <v>1.2</v>
      </c>
      <c r="HW115" s="1">
        <v>38138</v>
      </c>
      <c r="HX115">
        <v>17.809999999999999</v>
      </c>
      <c r="HY115">
        <v>20040602</v>
      </c>
      <c r="HZ115">
        <v>17.8</v>
      </c>
      <c r="IB115" s="1">
        <v>38138</v>
      </c>
      <c r="IC115" s="1">
        <v>14.37</v>
      </c>
      <c r="ID115">
        <v>20040602</v>
      </c>
      <c r="IE115">
        <v>14.3</v>
      </c>
      <c r="IG115" s="1">
        <v>38138</v>
      </c>
      <c r="IH115">
        <v>3.9</v>
      </c>
      <c r="II115" t="s">
        <v>302</v>
      </c>
      <c r="IJ115" t="s">
        <v>302</v>
      </c>
      <c r="IL115" s="1">
        <v>38138</v>
      </c>
      <c r="IM115" s="1">
        <v>1981</v>
      </c>
      <c r="IN115">
        <v>20040616</v>
      </c>
      <c r="IO115">
        <v>1967</v>
      </c>
      <c r="IQ115" s="1">
        <v>38138</v>
      </c>
      <c r="IR115">
        <v>0.6</v>
      </c>
      <c r="IS115">
        <v>20040715</v>
      </c>
      <c r="IT115">
        <v>0.4</v>
      </c>
      <c r="IV115" s="1">
        <v>39599</v>
      </c>
      <c r="IW115">
        <v>4.1399999999999997</v>
      </c>
      <c r="IX115">
        <v>20080626</v>
      </c>
      <c r="IY115">
        <v>4.99</v>
      </c>
      <c r="JA115" s="1">
        <v>38138</v>
      </c>
      <c r="JB115">
        <v>1241</v>
      </c>
      <c r="JC115">
        <v>20040624</v>
      </c>
      <c r="JD115">
        <v>1369</v>
      </c>
      <c r="JF115" s="1">
        <v>38138</v>
      </c>
      <c r="JG115">
        <v>1981</v>
      </c>
      <c r="JH115">
        <v>20040616</v>
      </c>
      <c r="JI115">
        <v>1967</v>
      </c>
      <c r="JP115" s="1">
        <v>35489</v>
      </c>
      <c r="JQ115">
        <v>-11.7</v>
      </c>
      <c r="JR115" t="s">
        <v>302</v>
      </c>
      <c r="JS115" t="s">
        <v>302</v>
      </c>
      <c r="JU115" s="1">
        <v>40359</v>
      </c>
      <c r="JV115">
        <v>-2.1800000000000002</v>
      </c>
      <c r="JW115">
        <v>20100803</v>
      </c>
      <c r="JX115">
        <v>-2.6</v>
      </c>
      <c r="JZ115" s="1">
        <v>40329</v>
      </c>
      <c r="KA115" s="1">
        <v>4.63</v>
      </c>
      <c r="KB115">
        <v>20100727</v>
      </c>
      <c r="KC115">
        <v>4.6100000000000003</v>
      </c>
      <c r="KE115" s="1">
        <v>39964</v>
      </c>
      <c r="KF115">
        <v>139.97999999999999</v>
      </c>
      <c r="KG115">
        <v>20090728</v>
      </c>
      <c r="KH115">
        <v>139.84</v>
      </c>
      <c r="KJ115" s="1">
        <v>39629</v>
      </c>
      <c r="KK115" s="1">
        <v>-1.21</v>
      </c>
      <c r="KL115">
        <v>20080724</v>
      </c>
      <c r="KM115">
        <v>-2.6</v>
      </c>
      <c r="KO115" s="1">
        <v>38138</v>
      </c>
      <c r="KP115">
        <v>8.1229999999999993</v>
      </c>
      <c r="KQ115">
        <v>20040708</v>
      </c>
      <c r="KR115">
        <v>8.1999999999999993</v>
      </c>
      <c r="KT115" s="1">
        <v>40694</v>
      </c>
      <c r="KU115" s="1">
        <v>42.9</v>
      </c>
      <c r="KV115">
        <v>20110505</v>
      </c>
      <c r="KW115">
        <v>0</v>
      </c>
      <c r="LD115" s="1">
        <v>38138</v>
      </c>
      <c r="LE115" s="1">
        <v>1</v>
      </c>
      <c r="LF115" t="s">
        <v>302</v>
      </c>
      <c r="LG115" t="s">
        <v>302</v>
      </c>
      <c r="LN115" s="1"/>
      <c r="LO115" s="1"/>
      <c r="LX115" s="1"/>
      <c r="LY115" s="1"/>
      <c r="MH115" s="1"/>
      <c r="MI115" s="1"/>
      <c r="MR115" s="1"/>
      <c r="MS115" s="1"/>
      <c r="MW115" s="1"/>
      <c r="NC115" s="1"/>
      <c r="NG115" s="1"/>
      <c r="NM115" s="1"/>
      <c r="NQ115" s="1"/>
      <c r="NW115" s="1"/>
      <c r="OA115" s="1"/>
      <c r="OB115" s="1"/>
      <c r="OK115" s="1"/>
      <c r="OL115" s="1"/>
      <c r="OU115" s="1"/>
      <c r="PE115" s="1"/>
      <c r="PO115" s="1"/>
      <c r="PY115" s="1"/>
      <c r="QI115" s="1"/>
    </row>
    <row r="116" spans="1:451" x14ac:dyDescent="0.25">
      <c r="A116" s="1">
        <v>38168</v>
      </c>
      <c r="B116">
        <v>5.6</v>
      </c>
      <c r="C116">
        <v>20040702</v>
      </c>
      <c r="D116">
        <v>5.6</v>
      </c>
      <c r="F116" s="1">
        <v>38168</v>
      </c>
      <c r="G116">
        <v>60.5</v>
      </c>
      <c r="H116">
        <v>20040701</v>
      </c>
      <c r="I116">
        <v>61.1</v>
      </c>
      <c r="K116" s="1">
        <v>38168</v>
      </c>
      <c r="L116">
        <v>102.81</v>
      </c>
      <c r="M116">
        <v>20040629</v>
      </c>
      <c r="N116">
        <v>101.9</v>
      </c>
      <c r="U116" s="1">
        <v>38168</v>
      </c>
      <c r="V116">
        <v>0.4</v>
      </c>
      <c r="W116">
        <v>20040722</v>
      </c>
      <c r="X116">
        <v>-0.2</v>
      </c>
      <c r="Z116" s="1">
        <v>38168</v>
      </c>
      <c r="AA116">
        <v>60.5</v>
      </c>
      <c r="AB116">
        <v>20040701</v>
      </c>
      <c r="AC116">
        <v>61.1</v>
      </c>
      <c r="AE116" s="1">
        <v>38168</v>
      </c>
      <c r="AF116">
        <v>102.81</v>
      </c>
      <c r="AG116">
        <v>20040629</v>
      </c>
      <c r="AH116">
        <v>101.9</v>
      </c>
      <c r="AO116" s="1">
        <v>38168</v>
      </c>
      <c r="AP116">
        <v>0.4</v>
      </c>
      <c r="AQ116">
        <v>20040722</v>
      </c>
      <c r="AR116">
        <v>-0.2</v>
      </c>
      <c r="AT116" s="1">
        <v>38168</v>
      </c>
      <c r="AU116">
        <v>-0.84</v>
      </c>
      <c r="AV116">
        <v>20040715</v>
      </c>
      <c r="AW116">
        <v>-0.3</v>
      </c>
      <c r="AY116" s="1"/>
      <c r="BD116" s="1">
        <v>38168</v>
      </c>
      <c r="BE116">
        <v>0.4</v>
      </c>
      <c r="BF116">
        <v>20040716</v>
      </c>
      <c r="BG116">
        <v>0.3</v>
      </c>
      <c r="BI116" s="1">
        <v>38168</v>
      </c>
      <c r="BJ116">
        <v>-1.3</v>
      </c>
      <c r="BK116">
        <v>20040714</v>
      </c>
      <c r="BL116">
        <v>-1.1000000000000001</v>
      </c>
      <c r="BN116" s="1">
        <v>38168</v>
      </c>
      <c r="BO116">
        <v>95.6</v>
      </c>
      <c r="BP116">
        <v>20040625</v>
      </c>
      <c r="BQ116">
        <v>95.6</v>
      </c>
      <c r="BS116" s="1">
        <v>40543</v>
      </c>
      <c r="BT116">
        <v>11.82</v>
      </c>
      <c r="BU116">
        <v>20101215</v>
      </c>
      <c r="BV116">
        <v>10.57</v>
      </c>
      <c r="BX116" s="1">
        <v>39082</v>
      </c>
      <c r="BY116">
        <v>53.4</v>
      </c>
      <c r="BZ116" t="s">
        <v>302</v>
      </c>
      <c r="CA116" t="s">
        <v>302</v>
      </c>
      <c r="CC116" s="1"/>
      <c r="CM116" s="1">
        <v>41608</v>
      </c>
      <c r="CN116">
        <v>0.2</v>
      </c>
      <c r="CO116">
        <v>20131125</v>
      </c>
      <c r="CP116">
        <v>1.9</v>
      </c>
      <c r="CR116" s="1">
        <v>38168</v>
      </c>
      <c r="CS116">
        <v>81</v>
      </c>
      <c r="CT116">
        <v>20040701</v>
      </c>
      <c r="CU116">
        <v>81</v>
      </c>
      <c r="CW116" s="1">
        <v>38168</v>
      </c>
      <c r="CX116">
        <v>10</v>
      </c>
      <c r="CY116" t="s">
        <v>302</v>
      </c>
      <c r="CZ116" t="s">
        <v>302</v>
      </c>
      <c r="DB116" s="1">
        <v>38168</v>
      </c>
      <c r="DC116">
        <v>30.6</v>
      </c>
      <c r="DD116">
        <v>20040617</v>
      </c>
      <c r="DE116">
        <v>28.9</v>
      </c>
      <c r="DG116" s="1"/>
      <c r="DL116" s="1">
        <v>38168</v>
      </c>
      <c r="DM116">
        <v>60.4</v>
      </c>
      <c r="DN116">
        <v>20040630</v>
      </c>
      <c r="DO116">
        <v>56.4</v>
      </c>
      <c r="DQ116" s="1"/>
      <c r="EA116" s="1"/>
      <c r="EF116" s="1">
        <v>35491</v>
      </c>
      <c r="EG116">
        <v>48</v>
      </c>
      <c r="EH116" t="s">
        <v>302</v>
      </c>
      <c r="EI116" t="s">
        <v>302</v>
      </c>
      <c r="EK116" s="1">
        <v>38168</v>
      </c>
      <c r="EL116">
        <v>-0.3947</v>
      </c>
      <c r="EM116" t="s">
        <v>302</v>
      </c>
      <c r="EN116" t="s">
        <v>302</v>
      </c>
      <c r="EP116" s="1">
        <v>38168</v>
      </c>
      <c r="EQ116">
        <v>0.2</v>
      </c>
      <c r="ER116" t="s">
        <v>302</v>
      </c>
      <c r="ES116" t="s">
        <v>302</v>
      </c>
      <c r="EU116" s="1">
        <v>39478</v>
      </c>
      <c r="EV116">
        <v>19.5</v>
      </c>
      <c r="EW116" t="s">
        <v>302</v>
      </c>
      <c r="EX116" t="s">
        <v>302</v>
      </c>
      <c r="EZ116" s="1">
        <v>39538</v>
      </c>
      <c r="FA116">
        <v>47</v>
      </c>
      <c r="FB116">
        <v>20080331</v>
      </c>
      <c r="FC116">
        <v>47</v>
      </c>
      <c r="FE116" s="1">
        <v>42277</v>
      </c>
      <c r="FF116">
        <v>0.1</v>
      </c>
      <c r="FG116">
        <v>20151002</v>
      </c>
      <c r="FH116">
        <v>0</v>
      </c>
      <c r="FO116" s="1"/>
      <c r="FT116" s="1">
        <v>40543</v>
      </c>
      <c r="FU116">
        <v>17</v>
      </c>
      <c r="FV116" t="s">
        <v>302</v>
      </c>
      <c r="FW116" t="s">
        <v>302</v>
      </c>
      <c r="FY116" s="1">
        <v>38168</v>
      </c>
      <c r="FZ116">
        <v>61.53</v>
      </c>
      <c r="GA116" t="s">
        <v>302</v>
      </c>
      <c r="GB116" t="s">
        <v>302</v>
      </c>
      <c r="GD116" s="1">
        <v>38168</v>
      </c>
      <c r="GE116">
        <v>-0.34200000000000003</v>
      </c>
      <c r="GF116" t="s">
        <v>302</v>
      </c>
      <c r="GG116" t="s">
        <v>302</v>
      </c>
      <c r="GI116" s="1">
        <v>40359</v>
      </c>
      <c r="GJ116">
        <v>101.6</v>
      </c>
      <c r="GK116">
        <v>20100630</v>
      </c>
      <c r="GL116">
        <v>13</v>
      </c>
      <c r="GN116" s="1">
        <v>38168</v>
      </c>
      <c r="GO116">
        <v>81</v>
      </c>
      <c r="GP116">
        <v>20040701</v>
      </c>
      <c r="GQ116">
        <v>81</v>
      </c>
      <c r="GX116" s="1">
        <v>38168</v>
      </c>
      <c r="GY116">
        <v>1</v>
      </c>
      <c r="GZ116">
        <v>20040804</v>
      </c>
      <c r="HA116">
        <v>0.7</v>
      </c>
      <c r="HC116" s="1">
        <v>38168</v>
      </c>
      <c r="HD116">
        <v>2</v>
      </c>
      <c r="HE116" t="s">
        <v>302</v>
      </c>
      <c r="HF116" t="s">
        <v>302</v>
      </c>
      <c r="HH116" s="1">
        <v>38168</v>
      </c>
      <c r="HI116" s="1">
        <v>1.1000000000000001</v>
      </c>
      <c r="HJ116">
        <v>20040728</v>
      </c>
      <c r="HK116">
        <v>0.7</v>
      </c>
      <c r="HM116" s="1">
        <v>38168</v>
      </c>
      <c r="HN116">
        <v>0.2</v>
      </c>
      <c r="HO116">
        <v>20040728</v>
      </c>
      <c r="HP116">
        <v>-0.6</v>
      </c>
      <c r="HR116" s="1">
        <v>38168</v>
      </c>
      <c r="HS116" s="1">
        <v>0.8</v>
      </c>
      <c r="HT116">
        <v>20040809</v>
      </c>
      <c r="HU116">
        <v>1.1000000000000001</v>
      </c>
      <c r="HW116" s="1">
        <v>38168</v>
      </c>
      <c r="HX116">
        <v>15.79</v>
      </c>
      <c r="HY116">
        <v>20040701</v>
      </c>
      <c r="HZ116">
        <v>15.4</v>
      </c>
      <c r="IB116" s="1">
        <v>38168</v>
      </c>
      <c r="IC116" s="1">
        <v>12.53</v>
      </c>
      <c r="ID116">
        <v>20040701</v>
      </c>
      <c r="IE116">
        <v>12.2</v>
      </c>
      <c r="IG116" s="1">
        <v>38168</v>
      </c>
      <c r="IH116">
        <v>-6</v>
      </c>
      <c r="II116" t="s">
        <v>302</v>
      </c>
      <c r="IJ116" t="s">
        <v>302</v>
      </c>
      <c r="IL116" s="1">
        <v>38168</v>
      </c>
      <c r="IM116" s="1">
        <v>1828</v>
      </c>
      <c r="IN116">
        <v>20040720</v>
      </c>
      <c r="IO116">
        <v>1802</v>
      </c>
      <c r="IQ116" s="1">
        <v>38168</v>
      </c>
      <c r="IR116">
        <v>1</v>
      </c>
      <c r="IS116">
        <v>20040812</v>
      </c>
      <c r="IT116">
        <v>0.9</v>
      </c>
      <c r="IV116" s="1">
        <v>39629</v>
      </c>
      <c r="IW116">
        <v>4.09</v>
      </c>
      <c r="IX116">
        <v>20080724</v>
      </c>
      <c r="IY116">
        <v>4.8600000000000003</v>
      </c>
      <c r="JA116" s="1">
        <v>38168</v>
      </c>
      <c r="JB116">
        <v>1180</v>
      </c>
      <c r="JC116">
        <v>20040727</v>
      </c>
      <c r="JD116">
        <v>1326</v>
      </c>
      <c r="JF116" s="1">
        <v>38168</v>
      </c>
      <c r="JG116">
        <v>1828</v>
      </c>
      <c r="JH116">
        <v>20040720</v>
      </c>
      <c r="JI116">
        <v>1802</v>
      </c>
      <c r="JP116" s="1">
        <v>35496</v>
      </c>
      <c r="JQ116">
        <v>-8</v>
      </c>
      <c r="JR116" t="s">
        <v>302</v>
      </c>
      <c r="JS116" t="s">
        <v>302</v>
      </c>
      <c r="JU116" s="1">
        <v>40390</v>
      </c>
      <c r="JV116">
        <v>5.5</v>
      </c>
      <c r="JW116">
        <v>20100902</v>
      </c>
      <c r="JX116">
        <v>5.2</v>
      </c>
      <c r="JZ116" s="1">
        <v>40359</v>
      </c>
      <c r="KA116" s="1">
        <v>4.24</v>
      </c>
      <c r="KB116">
        <v>20100831</v>
      </c>
      <c r="KC116">
        <v>4.2300000000000004</v>
      </c>
      <c r="KE116" s="1">
        <v>39994</v>
      </c>
      <c r="KF116">
        <v>141.97</v>
      </c>
      <c r="KG116">
        <v>20090825</v>
      </c>
      <c r="KH116">
        <v>141.86000000000001</v>
      </c>
      <c r="KJ116" s="1">
        <v>39660</v>
      </c>
      <c r="KK116" s="1">
        <v>1.47</v>
      </c>
      <c r="KL116">
        <v>20080825</v>
      </c>
      <c r="KM116">
        <v>3.1</v>
      </c>
      <c r="KO116" s="1">
        <v>38168</v>
      </c>
      <c r="KP116">
        <v>7.15</v>
      </c>
      <c r="KQ116">
        <v>20040806</v>
      </c>
      <c r="KR116">
        <v>6.6</v>
      </c>
      <c r="KT116" s="1">
        <v>40724</v>
      </c>
      <c r="KU116" s="1">
        <v>46.7</v>
      </c>
      <c r="KV116">
        <v>20110602</v>
      </c>
      <c r="KW116">
        <v>0</v>
      </c>
      <c r="LD116" s="1">
        <v>38168</v>
      </c>
      <c r="LE116" s="1">
        <v>1</v>
      </c>
      <c r="LF116" t="s">
        <v>302</v>
      </c>
      <c r="LG116" t="s">
        <v>302</v>
      </c>
      <c r="LN116" s="1"/>
      <c r="LO116" s="1"/>
      <c r="LX116" s="1"/>
      <c r="LY116" s="1"/>
      <c r="MH116" s="1"/>
      <c r="MI116" s="1"/>
      <c r="MR116" s="1"/>
      <c r="MS116" s="1"/>
      <c r="MW116" s="1"/>
      <c r="NC116" s="1"/>
      <c r="NG116" s="1"/>
      <c r="NM116" s="1"/>
      <c r="NQ116" s="1"/>
      <c r="NW116" s="1"/>
      <c r="OA116" s="1"/>
      <c r="OB116" s="1"/>
      <c r="OK116" s="1"/>
      <c r="OL116" s="1"/>
      <c r="OU116" s="1"/>
      <c r="PE116" s="1"/>
      <c r="PO116" s="1"/>
      <c r="PY116" s="1"/>
      <c r="QI116" s="1"/>
    </row>
    <row r="117" spans="1:451" x14ac:dyDescent="0.25">
      <c r="A117" s="1">
        <v>38199</v>
      </c>
      <c r="B117">
        <v>5.5</v>
      </c>
      <c r="C117">
        <v>20040806</v>
      </c>
      <c r="D117">
        <v>5.5</v>
      </c>
      <c r="F117" s="1">
        <v>38199</v>
      </c>
      <c r="G117">
        <v>59.9</v>
      </c>
      <c r="H117">
        <v>20040802</v>
      </c>
      <c r="I117">
        <v>62</v>
      </c>
      <c r="K117" s="1">
        <v>38199</v>
      </c>
      <c r="L117">
        <v>105.73</v>
      </c>
      <c r="M117">
        <v>20040727</v>
      </c>
      <c r="N117">
        <v>106.1</v>
      </c>
      <c r="U117" s="1">
        <v>38199</v>
      </c>
      <c r="V117">
        <v>0.6</v>
      </c>
      <c r="W117">
        <v>20040819</v>
      </c>
      <c r="X117">
        <v>-0.3</v>
      </c>
      <c r="Z117" s="1">
        <v>38199</v>
      </c>
      <c r="AA117">
        <v>59.9</v>
      </c>
      <c r="AB117">
        <v>20040802</v>
      </c>
      <c r="AC117">
        <v>62</v>
      </c>
      <c r="AE117" s="1">
        <v>38199</v>
      </c>
      <c r="AF117">
        <v>105.73</v>
      </c>
      <c r="AG117">
        <v>20040727</v>
      </c>
      <c r="AH117">
        <v>106.1</v>
      </c>
      <c r="AO117" s="1">
        <v>38199</v>
      </c>
      <c r="AP117">
        <v>0.6</v>
      </c>
      <c r="AQ117">
        <v>20040819</v>
      </c>
      <c r="AR117">
        <v>-0.3</v>
      </c>
      <c r="AT117" s="1">
        <v>38199</v>
      </c>
      <c r="AU117">
        <v>0.78</v>
      </c>
      <c r="AV117">
        <v>20040817</v>
      </c>
      <c r="AW117">
        <v>0.4</v>
      </c>
      <c r="AY117" s="1"/>
      <c r="BD117" s="1">
        <v>38199</v>
      </c>
      <c r="BE117">
        <v>0.1</v>
      </c>
      <c r="BF117">
        <v>20040817</v>
      </c>
      <c r="BG117">
        <v>-0.1</v>
      </c>
      <c r="BI117" s="1">
        <v>38199</v>
      </c>
      <c r="BJ117">
        <v>1.1000000000000001</v>
      </c>
      <c r="BK117">
        <v>20040812</v>
      </c>
      <c r="BL117">
        <v>0.7</v>
      </c>
      <c r="BN117" s="1">
        <v>38199</v>
      </c>
      <c r="BO117">
        <v>96.7</v>
      </c>
      <c r="BP117">
        <v>20040730</v>
      </c>
      <c r="BQ117">
        <v>96.7</v>
      </c>
      <c r="BS117" s="1">
        <v>40574</v>
      </c>
      <c r="BT117">
        <v>8.9600000000000009</v>
      </c>
      <c r="BU117">
        <v>20110118</v>
      </c>
      <c r="BV117">
        <v>11.92</v>
      </c>
      <c r="BX117" s="1">
        <v>39113</v>
      </c>
      <c r="BY117">
        <v>55.3</v>
      </c>
      <c r="BZ117" t="s">
        <v>302</v>
      </c>
      <c r="CA117" t="s">
        <v>302</v>
      </c>
      <c r="CC117" s="1"/>
      <c r="CM117" s="1">
        <v>41639</v>
      </c>
      <c r="CN117">
        <v>3.4</v>
      </c>
      <c r="CO117">
        <v>20131230</v>
      </c>
      <c r="CP117">
        <v>3.1</v>
      </c>
      <c r="CR117" s="1">
        <v>38199</v>
      </c>
      <c r="CS117">
        <v>77</v>
      </c>
      <c r="CT117">
        <v>20040802</v>
      </c>
      <c r="CU117">
        <v>77</v>
      </c>
      <c r="CW117" s="1">
        <v>38199</v>
      </c>
      <c r="CX117">
        <v>5</v>
      </c>
      <c r="CY117" t="s">
        <v>302</v>
      </c>
      <c r="CZ117" t="s">
        <v>302</v>
      </c>
      <c r="DB117" s="1">
        <v>38199</v>
      </c>
      <c r="DC117">
        <v>34.700000000000003</v>
      </c>
      <c r="DD117">
        <v>20040715</v>
      </c>
      <c r="DE117">
        <v>36.1</v>
      </c>
      <c r="DG117" s="1"/>
      <c r="DL117" s="1">
        <v>38199</v>
      </c>
      <c r="DM117">
        <v>63.3</v>
      </c>
      <c r="DN117">
        <v>20040730</v>
      </c>
      <c r="DO117">
        <v>64.7</v>
      </c>
      <c r="DQ117" s="1"/>
      <c r="EA117" s="1"/>
      <c r="EF117" s="1">
        <v>35498</v>
      </c>
      <c r="EG117">
        <v>46</v>
      </c>
      <c r="EH117" t="s">
        <v>302</v>
      </c>
      <c r="EI117" t="s">
        <v>302</v>
      </c>
      <c r="EK117" s="1">
        <v>38199</v>
      </c>
      <c r="EL117">
        <v>0.63049999999999995</v>
      </c>
      <c r="EM117" t="s">
        <v>302</v>
      </c>
      <c r="EN117" t="s">
        <v>302</v>
      </c>
      <c r="EP117" s="1">
        <v>38199</v>
      </c>
      <c r="EQ117">
        <v>0.16</v>
      </c>
      <c r="ER117" t="s">
        <v>302</v>
      </c>
      <c r="ES117" t="s">
        <v>302</v>
      </c>
      <c r="EU117" s="1">
        <v>39507</v>
      </c>
      <c r="EV117">
        <v>22.5</v>
      </c>
      <c r="EW117" t="s">
        <v>302</v>
      </c>
      <c r="EX117" t="s">
        <v>302</v>
      </c>
      <c r="EZ117" s="1">
        <v>39568</v>
      </c>
      <c r="FA117">
        <v>48</v>
      </c>
      <c r="FB117">
        <v>20080430</v>
      </c>
      <c r="FC117">
        <v>48</v>
      </c>
      <c r="FE117" s="1">
        <v>42308</v>
      </c>
      <c r="FF117">
        <v>0.3</v>
      </c>
      <c r="FG117">
        <v>20151106</v>
      </c>
      <c r="FH117">
        <v>0.4</v>
      </c>
      <c r="FO117" s="1"/>
      <c r="FT117" s="1">
        <v>40574</v>
      </c>
      <c r="FU117">
        <v>6</v>
      </c>
      <c r="FV117" t="s">
        <v>302</v>
      </c>
      <c r="FW117" t="s">
        <v>302</v>
      </c>
      <c r="FY117" s="1">
        <v>38199</v>
      </c>
      <c r="FZ117">
        <v>63.78</v>
      </c>
      <c r="GA117" t="s">
        <v>302</v>
      </c>
      <c r="GB117" t="s">
        <v>302</v>
      </c>
      <c r="GD117" s="1">
        <v>38199</v>
      </c>
      <c r="GE117">
        <v>0.82299999999999995</v>
      </c>
      <c r="GF117" t="s">
        <v>302</v>
      </c>
      <c r="GG117" t="s">
        <v>302</v>
      </c>
      <c r="GI117" s="1">
        <v>40390</v>
      </c>
      <c r="GJ117">
        <v>98.2</v>
      </c>
      <c r="GK117">
        <v>20100804</v>
      </c>
      <c r="GL117">
        <v>42</v>
      </c>
      <c r="GN117" s="1">
        <v>38199</v>
      </c>
      <c r="GO117">
        <v>77</v>
      </c>
      <c r="GP117">
        <v>20040802</v>
      </c>
      <c r="GQ117">
        <v>77</v>
      </c>
      <c r="GX117" s="1">
        <v>38199</v>
      </c>
      <c r="GY117">
        <v>1</v>
      </c>
      <c r="GZ117">
        <v>20040902</v>
      </c>
      <c r="HA117">
        <v>1.3</v>
      </c>
      <c r="HC117" s="1">
        <v>38199</v>
      </c>
      <c r="HD117">
        <v>1</v>
      </c>
      <c r="HE117" t="s">
        <v>302</v>
      </c>
      <c r="HF117" t="s">
        <v>302</v>
      </c>
      <c r="HH117" s="1">
        <v>38199</v>
      </c>
      <c r="HI117" s="1">
        <v>0.8</v>
      </c>
      <c r="HJ117">
        <v>20040825</v>
      </c>
      <c r="HK117">
        <v>1.7</v>
      </c>
      <c r="HM117" s="1">
        <v>38199</v>
      </c>
      <c r="HN117">
        <v>-0.3</v>
      </c>
      <c r="HO117">
        <v>20040825</v>
      </c>
      <c r="HP117">
        <v>0.1</v>
      </c>
      <c r="HR117" s="1">
        <v>38199</v>
      </c>
      <c r="HS117" s="1">
        <v>1.8</v>
      </c>
      <c r="HT117">
        <v>20040909</v>
      </c>
      <c r="HU117">
        <v>1.3</v>
      </c>
      <c r="HW117" s="1">
        <v>38199</v>
      </c>
      <c r="HX117">
        <v>16.899999999999999</v>
      </c>
      <c r="HY117">
        <v>20040803</v>
      </c>
      <c r="HZ117">
        <v>17.3</v>
      </c>
      <c r="IB117" s="1">
        <v>38199</v>
      </c>
      <c r="IC117" s="1">
        <v>13.71</v>
      </c>
      <c r="ID117">
        <v>20040803</v>
      </c>
      <c r="IE117">
        <v>14.1</v>
      </c>
      <c r="IG117" s="1">
        <v>38199</v>
      </c>
      <c r="IH117">
        <v>4.5999999999999996</v>
      </c>
      <c r="II117" t="s">
        <v>302</v>
      </c>
      <c r="IJ117" t="s">
        <v>302</v>
      </c>
      <c r="IL117" s="1">
        <v>38199</v>
      </c>
      <c r="IM117" s="1">
        <v>2002</v>
      </c>
      <c r="IN117">
        <v>20040817</v>
      </c>
      <c r="IO117">
        <v>1978</v>
      </c>
      <c r="IQ117" s="1">
        <v>38199</v>
      </c>
      <c r="IR117">
        <v>1</v>
      </c>
      <c r="IS117">
        <v>20040915</v>
      </c>
      <c r="IT117">
        <v>0.9</v>
      </c>
      <c r="IV117" s="1">
        <v>39660</v>
      </c>
      <c r="IW117">
        <v>4.1500000000000004</v>
      </c>
      <c r="IX117">
        <v>20080825</v>
      </c>
      <c r="IY117">
        <v>5</v>
      </c>
      <c r="JA117" s="1">
        <v>38199</v>
      </c>
      <c r="JB117">
        <v>1088</v>
      </c>
      <c r="JC117">
        <v>20040825</v>
      </c>
      <c r="JD117">
        <v>1134</v>
      </c>
      <c r="JF117" s="1">
        <v>38199</v>
      </c>
      <c r="JG117">
        <v>2002</v>
      </c>
      <c r="JH117">
        <v>20040817</v>
      </c>
      <c r="JI117">
        <v>1978</v>
      </c>
      <c r="JP117" s="1">
        <v>35503</v>
      </c>
      <c r="JQ117">
        <v>6.6</v>
      </c>
      <c r="JR117" t="s">
        <v>302</v>
      </c>
      <c r="JS117" t="s">
        <v>302</v>
      </c>
      <c r="JU117" s="1">
        <v>40421</v>
      </c>
      <c r="JV117">
        <v>0.74</v>
      </c>
      <c r="JW117">
        <v>20101004</v>
      </c>
      <c r="JX117">
        <v>4.3</v>
      </c>
      <c r="JZ117" s="1">
        <v>40390</v>
      </c>
      <c r="KA117" s="1">
        <v>3.16</v>
      </c>
      <c r="KB117">
        <v>20100928</v>
      </c>
      <c r="KC117">
        <v>3.18</v>
      </c>
      <c r="KE117" s="1">
        <v>40025</v>
      </c>
      <c r="KF117">
        <v>144.32</v>
      </c>
      <c r="KG117">
        <v>20090929</v>
      </c>
      <c r="KH117">
        <v>144.22999999999999</v>
      </c>
      <c r="KJ117" s="1">
        <v>39691</v>
      </c>
      <c r="KK117" s="1">
        <v>0.96</v>
      </c>
      <c r="KL117">
        <v>20080924</v>
      </c>
      <c r="KM117">
        <v>-2.2000000000000002</v>
      </c>
      <c r="KO117" s="1">
        <v>38199</v>
      </c>
      <c r="KP117">
        <v>9.1039999999999992</v>
      </c>
      <c r="KQ117">
        <v>20040908</v>
      </c>
      <c r="KR117">
        <v>10.9</v>
      </c>
      <c r="KT117" s="1">
        <v>40755</v>
      </c>
      <c r="KU117" s="1">
        <v>43.7</v>
      </c>
      <c r="KV117">
        <v>20110707</v>
      </c>
      <c r="KW117">
        <v>0</v>
      </c>
      <c r="LD117" s="1">
        <v>38199</v>
      </c>
      <c r="LE117" s="1">
        <v>0.9</v>
      </c>
      <c r="LF117" t="s">
        <v>302</v>
      </c>
      <c r="LG117" t="s">
        <v>302</v>
      </c>
      <c r="LN117" s="1"/>
      <c r="LO117" s="1"/>
      <c r="LX117" s="1"/>
      <c r="LY117" s="1"/>
      <c r="MH117" s="1"/>
      <c r="MI117" s="1"/>
      <c r="MR117" s="1"/>
      <c r="MS117" s="1"/>
      <c r="MW117" s="1"/>
      <c r="NC117" s="1"/>
      <c r="NG117" s="1"/>
      <c r="NM117" s="1"/>
      <c r="NQ117" s="1"/>
      <c r="NW117" s="1"/>
      <c r="OA117" s="1"/>
      <c r="OB117" s="1"/>
      <c r="OK117" s="1"/>
      <c r="OL117" s="1"/>
      <c r="OU117" s="1"/>
      <c r="PE117" s="1"/>
      <c r="PO117" s="1"/>
      <c r="PY117" s="1"/>
      <c r="QI117" s="1"/>
    </row>
    <row r="118" spans="1:451" x14ac:dyDescent="0.25">
      <c r="A118" s="1">
        <v>38230</v>
      </c>
      <c r="B118">
        <v>5.4</v>
      </c>
      <c r="C118">
        <v>20040903</v>
      </c>
      <c r="D118">
        <v>5.4</v>
      </c>
      <c r="F118" s="1">
        <v>38230</v>
      </c>
      <c r="G118">
        <v>58.5</v>
      </c>
      <c r="H118">
        <v>20040901</v>
      </c>
      <c r="I118">
        <v>59</v>
      </c>
      <c r="K118" s="1">
        <v>38230</v>
      </c>
      <c r="L118">
        <v>98.69</v>
      </c>
      <c r="M118">
        <v>20040831</v>
      </c>
      <c r="N118">
        <v>98</v>
      </c>
      <c r="U118" s="1">
        <v>38230</v>
      </c>
      <c r="V118">
        <v>0.4</v>
      </c>
      <c r="W118">
        <v>20040923</v>
      </c>
      <c r="X118">
        <v>-0.3</v>
      </c>
      <c r="Z118" s="1">
        <v>38230</v>
      </c>
      <c r="AA118">
        <v>58.5</v>
      </c>
      <c r="AB118">
        <v>20040901</v>
      </c>
      <c r="AC118">
        <v>59</v>
      </c>
      <c r="AE118" s="1">
        <v>38230</v>
      </c>
      <c r="AF118">
        <v>98.69</v>
      </c>
      <c r="AG118">
        <v>20040831</v>
      </c>
      <c r="AH118">
        <v>98</v>
      </c>
      <c r="AO118" s="1">
        <v>38230</v>
      </c>
      <c r="AP118">
        <v>0.4</v>
      </c>
      <c r="AQ118">
        <v>20040923</v>
      </c>
      <c r="AR118">
        <v>-0.3</v>
      </c>
      <c r="AT118" s="1">
        <v>38230</v>
      </c>
      <c r="AU118">
        <v>7.0000000000000007E-2</v>
      </c>
      <c r="AV118">
        <v>20040915</v>
      </c>
      <c r="AW118">
        <v>0.1</v>
      </c>
      <c r="AY118" s="1"/>
      <c r="BD118" s="1">
        <v>38230</v>
      </c>
      <c r="BE118">
        <v>0.1</v>
      </c>
      <c r="BF118">
        <v>20040916</v>
      </c>
      <c r="BG118">
        <v>0.1</v>
      </c>
      <c r="BI118" s="1">
        <v>38230</v>
      </c>
      <c r="BJ118">
        <v>0.1</v>
      </c>
      <c r="BK118">
        <v>20040914</v>
      </c>
      <c r="BL118">
        <v>-0.3</v>
      </c>
      <c r="BN118" s="1">
        <v>38230</v>
      </c>
      <c r="BO118">
        <v>95.9</v>
      </c>
      <c r="BP118">
        <v>20040827</v>
      </c>
      <c r="BQ118">
        <v>95.9</v>
      </c>
      <c r="BS118" s="1">
        <v>40602</v>
      </c>
      <c r="BT118">
        <v>11.5</v>
      </c>
      <c r="BU118">
        <v>20110215</v>
      </c>
      <c r="BV118">
        <v>15.43</v>
      </c>
      <c r="BX118" s="1">
        <v>39141</v>
      </c>
      <c r="BY118">
        <v>54.4</v>
      </c>
      <c r="BZ118" t="s">
        <v>302</v>
      </c>
      <c r="CA118" t="s">
        <v>302</v>
      </c>
      <c r="CC118" s="1"/>
      <c r="CM118" s="1">
        <v>41670</v>
      </c>
      <c r="CN118">
        <v>5.7</v>
      </c>
      <c r="CO118">
        <v>20140127</v>
      </c>
      <c r="CP118">
        <v>3.8</v>
      </c>
      <c r="CR118" s="1">
        <v>38230</v>
      </c>
      <c r="CS118">
        <v>81.5</v>
      </c>
      <c r="CT118">
        <v>20040901</v>
      </c>
      <c r="CU118">
        <v>81.5</v>
      </c>
      <c r="CW118" s="1">
        <v>38230</v>
      </c>
      <c r="CX118">
        <v>7</v>
      </c>
      <c r="CY118" t="s">
        <v>302</v>
      </c>
      <c r="CZ118" t="s">
        <v>302</v>
      </c>
      <c r="DB118" s="1">
        <v>38230</v>
      </c>
      <c r="DC118">
        <v>25.1</v>
      </c>
      <c r="DD118">
        <v>20040819</v>
      </c>
      <c r="DE118">
        <v>28.5</v>
      </c>
      <c r="DG118" s="1"/>
      <c r="DL118" s="1">
        <v>38230</v>
      </c>
      <c r="DM118">
        <v>59.7</v>
      </c>
      <c r="DN118">
        <v>20040831</v>
      </c>
      <c r="DO118">
        <v>57.3</v>
      </c>
      <c r="DQ118" s="1"/>
      <c r="EA118" s="1"/>
      <c r="EF118" s="1">
        <v>35505</v>
      </c>
      <c r="EG118">
        <v>47</v>
      </c>
      <c r="EH118" t="s">
        <v>302</v>
      </c>
      <c r="EI118" t="s">
        <v>302</v>
      </c>
      <c r="EK118" s="1">
        <v>38230</v>
      </c>
      <c r="EL118">
        <v>0.33560000000000001</v>
      </c>
      <c r="EM118" t="s">
        <v>302</v>
      </c>
      <c r="EN118" t="s">
        <v>302</v>
      </c>
      <c r="EP118" s="1">
        <v>38230</v>
      </c>
      <c r="EQ118">
        <v>7.0000000000000007E-2</v>
      </c>
      <c r="ER118" t="s">
        <v>302</v>
      </c>
      <c r="ES118" t="s">
        <v>302</v>
      </c>
      <c r="EU118" s="1">
        <v>39538</v>
      </c>
      <c r="EV118">
        <v>17</v>
      </c>
      <c r="EW118" t="s">
        <v>302</v>
      </c>
      <c r="EX118" t="s">
        <v>302</v>
      </c>
      <c r="EZ118" s="1">
        <v>39599</v>
      </c>
      <c r="FA118">
        <v>45</v>
      </c>
      <c r="FB118">
        <v>20080530</v>
      </c>
      <c r="FC118">
        <v>45</v>
      </c>
      <c r="FE118" s="1">
        <v>42338</v>
      </c>
      <c r="FF118">
        <v>0.2</v>
      </c>
      <c r="FG118">
        <v>20151204</v>
      </c>
      <c r="FH118">
        <v>0.2</v>
      </c>
      <c r="FO118" s="1"/>
      <c r="FT118" s="1">
        <v>40602</v>
      </c>
      <c r="FU118">
        <v>16</v>
      </c>
      <c r="FV118" t="s">
        <v>302</v>
      </c>
      <c r="FW118" t="s">
        <v>302</v>
      </c>
      <c r="FY118" s="1">
        <v>38230</v>
      </c>
      <c r="FZ118">
        <v>56.62</v>
      </c>
      <c r="GA118" t="s">
        <v>302</v>
      </c>
      <c r="GB118" t="s">
        <v>302</v>
      </c>
      <c r="GD118" s="1">
        <v>38230</v>
      </c>
      <c r="GE118">
        <v>0.26700000000000002</v>
      </c>
      <c r="GF118" t="s">
        <v>302</v>
      </c>
      <c r="GG118" t="s">
        <v>302</v>
      </c>
      <c r="GI118" s="1">
        <v>40421</v>
      </c>
      <c r="GJ118">
        <v>95.4</v>
      </c>
      <c r="GK118">
        <v>20100901</v>
      </c>
      <c r="GL118">
        <v>-10</v>
      </c>
      <c r="GN118" s="1">
        <v>38230</v>
      </c>
      <c r="GO118">
        <v>81.5</v>
      </c>
      <c r="GP118">
        <v>20040901</v>
      </c>
      <c r="GQ118">
        <v>81.5</v>
      </c>
      <c r="GX118" s="1">
        <v>38230</v>
      </c>
      <c r="GY118">
        <v>-0.1</v>
      </c>
      <c r="GZ118">
        <v>20041004</v>
      </c>
      <c r="HA118">
        <v>-0.1</v>
      </c>
      <c r="HC118" s="1">
        <v>38230</v>
      </c>
      <c r="HD118">
        <v>-3.3</v>
      </c>
      <c r="HE118" t="s">
        <v>302</v>
      </c>
      <c r="HF118" t="s">
        <v>302</v>
      </c>
      <c r="HH118" s="1">
        <v>38230</v>
      </c>
      <c r="HI118" s="1">
        <v>-1</v>
      </c>
      <c r="HJ118">
        <v>20040924</v>
      </c>
      <c r="HK118">
        <v>-0.5</v>
      </c>
      <c r="HM118" s="1">
        <v>38230</v>
      </c>
      <c r="HN118">
        <v>1.8</v>
      </c>
      <c r="HO118">
        <v>20040924</v>
      </c>
      <c r="HP118">
        <v>2.2999999999999998</v>
      </c>
      <c r="HR118" s="1">
        <v>38230</v>
      </c>
      <c r="HS118" s="1">
        <v>1</v>
      </c>
      <c r="HT118">
        <v>20041008</v>
      </c>
      <c r="HU118">
        <v>0.9</v>
      </c>
      <c r="HW118" s="1">
        <v>38230</v>
      </c>
      <c r="HX118">
        <v>16.75</v>
      </c>
      <c r="HY118">
        <v>20040901</v>
      </c>
      <c r="HZ118">
        <v>16.600000000000001</v>
      </c>
      <c r="IB118" s="1">
        <v>38230</v>
      </c>
      <c r="IC118" s="1">
        <v>13.54</v>
      </c>
      <c r="ID118">
        <v>20040901</v>
      </c>
      <c r="IE118">
        <v>13.5</v>
      </c>
      <c r="IG118" s="1">
        <v>38230</v>
      </c>
      <c r="IH118">
        <v>-2.7</v>
      </c>
      <c r="II118" t="s">
        <v>302</v>
      </c>
      <c r="IJ118" t="s">
        <v>302</v>
      </c>
      <c r="IL118" s="1">
        <v>38230</v>
      </c>
      <c r="IM118" s="1">
        <v>2024</v>
      </c>
      <c r="IN118">
        <v>20040921</v>
      </c>
      <c r="IO118">
        <v>2000</v>
      </c>
      <c r="IQ118" s="1">
        <v>38230</v>
      </c>
      <c r="IR118">
        <v>0.8</v>
      </c>
      <c r="IS118">
        <v>20041015</v>
      </c>
      <c r="IT118">
        <v>0.7</v>
      </c>
      <c r="IV118" s="1">
        <v>39691</v>
      </c>
      <c r="IW118">
        <v>4.1900000000000004</v>
      </c>
      <c r="IX118">
        <v>20080924</v>
      </c>
      <c r="IY118">
        <v>4.91</v>
      </c>
      <c r="JA118" s="1">
        <v>38230</v>
      </c>
      <c r="JB118">
        <v>1175</v>
      </c>
      <c r="JC118">
        <v>20040927</v>
      </c>
      <c r="JD118">
        <v>1184</v>
      </c>
      <c r="JF118" s="1">
        <v>38230</v>
      </c>
      <c r="JG118">
        <v>2024</v>
      </c>
      <c r="JH118">
        <v>20040921</v>
      </c>
      <c r="JI118">
        <v>2000</v>
      </c>
      <c r="JP118" s="1">
        <v>35510</v>
      </c>
      <c r="JQ118">
        <v>1.8</v>
      </c>
      <c r="JR118" t="s">
        <v>302</v>
      </c>
      <c r="JS118" t="s">
        <v>302</v>
      </c>
      <c r="JU118" s="1">
        <v>40451</v>
      </c>
      <c r="JV118">
        <v>0.12</v>
      </c>
      <c r="JW118">
        <v>20101105</v>
      </c>
      <c r="JX118">
        <v>-1.8</v>
      </c>
      <c r="JZ118" s="1">
        <v>40421</v>
      </c>
      <c r="KA118" s="1">
        <v>1.63</v>
      </c>
      <c r="KB118">
        <v>20101026</v>
      </c>
      <c r="KC118">
        <v>1.7</v>
      </c>
      <c r="KE118" s="1">
        <v>40056</v>
      </c>
      <c r="KF118">
        <v>146.11000000000001</v>
      </c>
      <c r="KG118">
        <v>20091027</v>
      </c>
      <c r="KH118">
        <v>146</v>
      </c>
      <c r="KJ118" s="1">
        <v>39721</v>
      </c>
      <c r="KK118" s="1">
        <v>1.9100000000000001</v>
      </c>
      <c r="KL118">
        <v>20081024</v>
      </c>
      <c r="KM118">
        <v>5.5</v>
      </c>
      <c r="KO118" s="1">
        <v>38230</v>
      </c>
      <c r="KP118">
        <v>6.3419999999999996</v>
      </c>
      <c r="KQ118">
        <v>20041007</v>
      </c>
      <c r="KR118">
        <v>-2.4</v>
      </c>
      <c r="KT118" s="1">
        <v>40786</v>
      </c>
      <c r="KU118" s="1">
        <v>40.1</v>
      </c>
      <c r="KV118">
        <v>20110804</v>
      </c>
      <c r="KW118">
        <v>0</v>
      </c>
      <c r="LD118" s="1">
        <v>38230</v>
      </c>
      <c r="LE118" s="1">
        <v>0.7</v>
      </c>
      <c r="LF118" t="s">
        <v>302</v>
      </c>
      <c r="LG118" t="s">
        <v>302</v>
      </c>
      <c r="LN118" s="1"/>
      <c r="LO118" s="1"/>
      <c r="LX118" s="1"/>
      <c r="LY118" s="1"/>
      <c r="MH118" s="1"/>
      <c r="MI118" s="1"/>
      <c r="MR118" s="1"/>
      <c r="MS118" s="1"/>
      <c r="MW118" s="1"/>
      <c r="NC118" s="1"/>
      <c r="NG118" s="1"/>
      <c r="NM118" s="1"/>
      <c r="NQ118" s="1"/>
      <c r="NW118" s="1"/>
      <c r="OA118" s="1"/>
      <c r="OB118" s="1"/>
      <c r="OK118" s="1"/>
      <c r="OL118" s="1"/>
      <c r="OU118" s="1"/>
      <c r="PE118" s="1"/>
      <c r="PO118" s="1"/>
      <c r="PY118" s="1"/>
      <c r="QI118" s="1"/>
    </row>
    <row r="119" spans="1:451" x14ac:dyDescent="0.25">
      <c r="A119" s="1">
        <v>38260</v>
      </c>
      <c r="B119">
        <v>5.4</v>
      </c>
      <c r="C119">
        <v>20041008</v>
      </c>
      <c r="D119">
        <v>5.4</v>
      </c>
      <c r="F119" s="1">
        <v>38260</v>
      </c>
      <c r="G119">
        <v>57.4</v>
      </c>
      <c r="H119">
        <v>20041001</v>
      </c>
      <c r="I119">
        <v>58.5</v>
      </c>
      <c r="K119" s="1">
        <v>38260</v>
      </c>
      <c r="L119">
        <v>96.74</v>
      </c>
      <c r="M119">
        <v>20040928</v>
      </c>
      <c r="N119">
        <v>96.8</v>
      </c>
      <c r="U119" s="1">
        <v>38260</v>
      </c>
      <c r="V119">
        <v>0.8</v>
      </c>
      <c r="W119">
        <v>20041021</v>
      </c>
      <c r="X119">
        <v>-0.1</v>
      </c>
      <c r="Z119" s="1">
        <v>38260</v>
      </c>
      <c r="AA119">
        <v>57.4</v>
      </c>
      <c r="AB119">
        <v>20041001</v>
      </c>
      <c r="AC119">
        <v>58.5</v>
      </c>
      <c r="AE119" s="1">
        <v>38260</v>
      </c>
      <c r="AF119">
        <v>96.74</v>
      </c>
      <c r="AG119">
        <v>20040928</v>
      </c>
      <c r="AH119">
        <v>96.8</v>
      </c>
      <c r="AO119" s="1">
        <v>38260</v>
      </c>
      <c r="AP119">
        <v>0.8</v>
      </c>
      <c r="AQ119">
        <v>20041021</v>
      </c>
      <c r="AR119">
        <v>-0.1</v>
      </c>
      <c r="AT119" s="1">
        <v>38260</v>
      </c>
      <c r="AU119">
        <v>0.09</v>
      </c>
      <c r="AV119">
        <v>20041015</v>
      </c>
      <c r="AW119">
        <v>0.1</v>
      </c>
      <c r="AY119" s="1"/>
      <c r="BD119" s="1">
        <v>38260</v>
      </c>
      <c r="BE119">
        <v>0.3</v>
      </c>
      <c r="BF119">
        <v>20041019</v>
      </c>
      <c r="BG119">
        <v>0.2</v>
      </c>
      <c r="BI119" s="1">
        <v>38260</v>
      </c>
      <c r="BJ119">
        <v>1.8</v>
      </c>
      <c r="BK119">
        <v>20041015</v>
      </c>
      <c r="BL119">
        <v>1.5</v>
      </c>
      <c r="BN119" s="1">
        <v>38260</v>
      </c>
      <c r="BO119">
        <v>94.2</v>
      </c>
      <c r="BP119">
        <v>20041001</v>
      </c>
      <c r="BQ119">
        <v>94.2</v>
      </c>
      <c r="BS119" s="1">
        <v>40633</v>
      </c>
      <c r="BT119">
        <v>12.67</v>
      </c>
      <c r="BU119">
        <v>20110315</v>
      </c>
      <c r="BV119">
        <v>17.5</v>
      </c>
      <c r="BX119" s="1">
        <v>39172</v>
      </c>
      <c r="BY119">
        <v>52.7</v>
      </c>
      <c r="BZ119" t="s">
        <v>302</v>
      </c>
      <c r="CA119" t="s">
        <v>302</v>
      </c>
      <c r="CC119" s="1"/>
      <c r="CM119" s="1">
        <v>41698</v>
      </c>
      <c r="CN119">
        <v>2.1</v>
      </c>
      <c r="CO119">
        <v>20140224</v>
      </c>
      <c r="CP119">
        <v>0.3</v>
      </c>
      <c r="CR119" s="1">
        <v>38260</v>
      </c>
      <c r="CS119">
        <v>76</v>
      </c>
      <c r="CT119">
        <v>20041001</v>
      </c>
      <c r="CU119">
        <v>76</v>
      </c>
      <c r="CW119" s="1">
        <v>38260</v>
      </c>
      <c r="CX119">
        <v>4</v>
      </c>
      <c r="CY119" t="s">
        <v>302</v>
      </c>
      <c r="CZ119" t="s">
        <v>302</v>
      </c>
      <c r="DB119" s="1">
        <v>38260</v>
      </c>
      <c r="DC119">
        <v>19.600000000000001</v>
      </c>
      <c r="DD119">
        <v>20040916</v>
      </c>
      <c r="DE119">
        <v>13.4</v>
      </c>
      <c r="DG119" s="1"/>
      <c r="DL119" s="1">
        <v>38260</v>
      </c>
      <c r="DM119">
        <v>62.7</v>
      </c>
      <c r="DN119">
        <v>20040930</v>
      </c>
      <c r="DO119">
        <v>61.3</v>
      </c>
      <c r="DQ119" s="1"/>
      <c r="EA119" s="1"/>
      <c r="EF119" s="1">
        <v>35512</v>
      </c>
      <c r="EG119">
        <v>48</v>
      </c>
      <c r="EH119" t="s">
        <v>302</v>
      </c>
      <c r="EI119" t="s">
        <v>302</v>
      </c>
      <c r="EK119" s="1">
        <v>38260</v>
      </c>
      <c r="EL119">
        <v>0.14069999999999999</v>
      </c>
      <c r="EM119" t="s">
        <v>302</v>
      </c>
      <c r="EN119" t="s">
        <v>302</v>
      </c>
      <c r="EP119" s="1">
        <v>38260</v>
      </c>
      <c r="EQ119">
        <v>0.18</v>
      </c>
      <c r="ER119" t="s">
        <v>302</v>
      </c>
      <c r="ES119" t="s">
        <v>302</v>
      </c>
      <c r="EU119" s="1">
        <v>39568</v>
      </c>
      <c r="EV119">
        <v>14</v>
      </c>
      <c r="EW119" t="s">
        <v>302</v>
      </c>
      <c r="EX119" t="s">
        <v>302</v>
      </c>
      <c r="EZ119" s="1">
        <v>39629</v>
      </c>
      <c r="FA119">
        <v>39</v>
      </c>
      <c r="FB119">
        <v>20080630</v>
      </c>
      <c r="FC119">
        <v>39</v>
      </c>
      <c r="FE119" s="1">
        <v>42369</v>
      </c>
      <c r="FF119">
        <v>0</v>
      </c>
      <c r="FG119">
        <v>20160108</v>
      </c>
      <c r="FH119">
        <v>0</v>
      </c>
      <c r="FO119" s="1"/>
      <c r="FT119" s="1">
        <v>40633</v>
      </c>
      <c r="FU119">
        <v>23</v>
      </c>
      <c r="FV119" t="s">
        <v>302</v>
      </c>
      <c r="FW119" t="s">
        <v>302</v>
      </c>
      <c r="FY119" s="1">
        <v>38260</v>
      </c>
      <c r="FZ119">
        <v>59.17</v>
      </c>
      <c r="GA119" t="s">
        <v>302</v>
      </c>
      <c r="GB119" t="s">
        <v>302</v>
      </c>
      <c r="GD119" s="1">
        <v>38260</v>
      </c>
      <c r="GE119">
        <v>0.55700000000000005</v>
      </c>
      <c r="GF119" t="s">
        <v>302</v>
      </c>
      <c r="GG119" t="s">
        <v>302</v>
      </c>
      <c r="GI119" s="1">
        <v>40451</v>
      </c>
      <c r="GJ119">
        <v>95.3</v>
      </c>
      <c r="GK119">
        <v>20101006</v>
      </c>
      <c r="GL119">
        <v>-39</v>
      </c>
      <c r="GN119" s="1">
        <v>38260</v>
      </c>
      <c r="GO119">
        <v>76</v>
      </c>
      <c r="GP119">
        <v>20041001</v>
      </c>
      <c r="GQ119">
        <v>76</v>
      </c>
      <c r="GX119" s="1">
        <v>38260</v>
      </c>
      <c r="GY119">
        <v>1.2</v>
      </c>
      <c r="GZ119">
        <v>20041103</v>
      </c>
      <c r="HA119">
        <v>-0.4</v>
      </c>
      <c r="HC119" s="1">
        <v>38260</v>
      </c>
      <c r="HD119">
        <v>8.1</v>
      </c>
      <c r="HE119" t="s">
        <v>302</v>
      </c>
      <c r="HF119" t="s">
        <v>302</v>
      </c>
      <c r="HH119" s="1">
        <v>38260</v>
      </c>
      <c r="HI119" s="1">
        <v>1.6</v>
      </c>
      <c r="HJ119">
        <v>20041027</v>
      </c>
      <c r="HK119">
        <v>0.2</v>
      </c>
      <c r="HM119" s="1">
        <v>38260</v>
      </c>
      <c r="HN119">
        <v>1.8</v>
      </c>
      <c r="HO119">
        <v>20041027</v>
      </c>
      <c r="HP119">
        <v>1.7</v>
      </c>
      <c r="HR119" s="1">
        <v>38260</v>
      </c>
      <c r="HS119" s="1">
        <v>0</v>
      </c>
      <c r="HT119">
        <v>20041109</v>
      </c>
      <c r="HU119">
        <v>0.5</v>
      </c>
      <c r="HW119" s="1">
        <v>38260</v>
      </c>
      <c r="HX119">
        <v>17.47</v>
      </c>
      <c r="HY119">
        <v>20041001</v>
      </c>
      <c r="HZ119">
        <v>17.5</v>
      </c>
      <c r="IB119" s="1">
        <v>38260</v>
      </c>
      <c r="IC119" s="1">
        <v>14.13</v>
      </c>
      <c r="ID119">
        <v>20041001</v>
      </c>
      <c r="IE119">
        <v>14.3</v>
      </c>
      <c r="IG119" s="1">
        <v>38260</v>
      </c>
      <c r="IH119">
        <v>-0.7</v>
      </c>
      <c r="II119" t="s">
        <v>302</v>
      </c>
      <c r="IJ119" t="s">
        <v>302</v>
      </c>
      <c r="IL119" s="1">
        <v>38260</v>
      </c>
      <c r="IM119" s="1">
        <v>1905</v>
      </c>
      <c r="IN119">
        <v>20041019</v>
      </c>
      <c r="IO119">
        <v>1898</v>
      </c>
      <c r="IQ119" s="1">
        <v>38260</v>
      </c>
      <c r="IR119">
        <v>0</v>
      </c>
      <c r="IS119">
        <v>20041112</v>
      </c>
      <c r="IT119">
        <v>0.1</v>
      </c>
      <c r="IV119" s="1">
        <v>39721</v>
      </c>
      <c r="IW119">
        <v>4.2699999999999996</v>
      </c>
      <c r="IX119">
        <v>20081024</v>
      </c>
      <c r="IY119">
        <v>5.18</v>
      </c>
      <c r="JA119" s="1">
        <v>38260</v>
      </c>
      <c r="JB119">
        <v>1214</v>
      </c>
      <c r="JC119">
        <v>20041027</v>
      </c>
      <c r="JD119">
        <v>1206</v>
      </c>
      <c r="JF119" s="1">
        <v>38260</v>
      </c>
      <c r="JG119">
        <v>1905</v>
      </c>
      <c r="JH119">
        <v>20041019</v>
      </c>
      <c r="JI119">
        <v>1898</v>
      </c>
      <c r="JP119" s="1">
        <v>35517</v>
      </c>
      <c r="JQ119">
        <v>31.8</v>
      </c>
      <c r="JR119" t="s">
        <v>302</v>
      </c>
      <c r="JS119" t="s">
        <v>302</v>
      </c>
      <c r="JU119" s="1">
        <v>40482</v>
      </c>
      <c r="JV119">
        <v>5.41</v>
      </c>
      <c r="JW119">
        <v>20101202</v>
      </c>
      <c r="JX119">
        <v>10.4</v>
      </c>
      <c r="JZ119" s="1">
        <v>40451</v>
      </c>
      <c r="KA119" s="1">
        <v>0.43</v>
      </c>
      <c r="KB119">
        <v>20101130</v>
      </c>
      <c r="KC119">
        <v>0.59</v>
      </c>
      <c r="KE119" s="1">
        <v>40086</v>
      </c>
      <c r="KF119">
        <v>146.63</v>
      </c>
      <c r="KG119">
        <v>20091124</v>
      </c>
      <c r="KH119">
        <v>146.51</v>
      </c>
      <c r="KJ119" s="1">
        <v>39752</v>
      </c>
      <c r="KK119" s="1">
        <v>-4.22</v>
      </c>
      <c r="KL119">
        <v>20081124</v>
      </c>
      <c r="KM119">
        <v>-3.1</v>
      </c>
      <c r="KO119" s="1">
        <v>38260</v>
      </c>
      <c r="KP119">
        <v>16.713000000000001</v>
      </c>
      <c r="KQ119">
        <v>20041105</v>
      </c>
      <c r="KR119">
        <v>9.8000000000000007</v>
      </c>
      <c r="KT119" s="1">
        <v>40816</v>
      </c>
      <c r="KU119" s="1">
        <v>40.200000000000003</v>
      </c>
      <c r="KV119">
        <v>20110901</v>
      </c>
      <c r="KW119">
        <v>0</v>
      </c>
      <c r="LD119" s="1">
        <v>38260</v>
      </c>
      <c r="LE119" s="1">
        <v>0.8</v>
      </c>
      <c r="LF119" t="s">
        <v>302</v>
      </c>
      <c r="LG119" t="s">
        <v>302</v>
      </c>
      <c r="LN119" s="1"/>
      <c r="LO119" s="1"/>
      <c r="LX119" s="1"/>
      <c r="LY119" s="1"/>
      <c r="MH119" s="1"/>
      <c r="MI119" s="1"/>
      <c r="MR119" s="1"/>
      <c r="MS119" s="1"/>
      <c r="MW119" s="1"/>
      <c r="NC119" s="1"/>
      <c r="NG119" s="1"/>
      <c r="NM119" s="1"/>
      <c r="NQ119" s="1"/>
      <c r="NW119" s="1"/>
      <c r="OA119" s="1"/>
      <c r="OB119" s="1"/>
      <c r="OK119" s="1"/>
      <c r="OL119" s="1"/>
      <c r="OU119" s="1"/>
      <c r="PE119" s="1"/>
      <c r="PO119" s="1"/>
      <c r="PY119" s="1"/>
      <c r="QI119" s="1"/>
    </row>
    <row r="120" spans="1:451" x14ac:dyDescent="0.25">
      <c r="A120" s="1">
        <v>38291</v>
      </c>
      <c r="B120">
        <v>5.5</v>
      </c>
      <c r="C120">
        <v>20041105</v>
      </c>
      <c r="D120">
        <v>5.5</v>
      </c>
      <c r="F120" s="1">
        <v>38291</v>
      </c>
      <c r="G120">
        <v>56.3</v>
      </c>
      <c r="H120">
        <v>20041101</v>
      </c>
      <c r="I120">
        <v>56.8</v>
      </c>
      <c r="K120" s="1">
        <v>38291</v>
      </c>
      <c r="L120">
        <v>92.89</v>
      </c>
      <c r="M120">
        <v>20041026</v>
      </c>
      <c r="N120">
        <v>92.8</v>
      </c>
      <c r="U120" s="1">
        <v>38291</v>
      </c>
      <c r="V120">
        <v>0.3</v>
      </c>
      <c r="W120">
        <v>20041118</v>
      </c>
      <c r="X120">
        <v>-0.3</v>
      </c>
      <c r="Z120" s="1">
        <v>38291</v>
      </c>
      <c r="AA120">
        <v>56.3</v>
      </c>
      <c r="AB120">
        <v>20041101</v>
      </c>
      <c r="AC120">
        <v>56.8</v>
      </c>
      <c r="AE120" s="1">
        <v>38291</v>
      </c>
      <c r="AF120">
        <v>92.89</v>
      </c>
      <c r="AG120">
        <v>20041026</v>
      </c>
      <c r="AH120">
        <v>92.8</v>
      </c>
      <c r="AO120" s="1">
        <v>38291</v>
      </c>
      <c r="AP120">
        <v>0.3</v>
      </c>
      <c r="AQ120">
        <v>20041118</v>
      </c>
      <c r="AR120">
        <v>-0.3</v>
      </c>
      <c r="AT120" s="1">
        <v>38291</v>
      </c>
      <c r="AU120">
        <v>0.94</v>
      </c>
      <c r="AV120">
        <v>20041117</v>
      </c>
      <c r="AW120">
        <v>0.7</v>
      </c>
      <c r="AY120" s="1"/>
      <c r="BD120" s="1">
        <v>38291</v>
      </c>
      <c r="BE120">
        <v>0.5</v>
      </c>
      <c r="BF120">
        <v>20041117</v>
      </c>
      <c r="BG120">
        <v>0.6</v>
      </c>
      <c r="BI120" s="1">
        <v>38291</v>
      </c>
      <c r="BJ120">
        <v>0.6</v>
      </c>
      <c r="BK120">
        <v>20041112</v>
      </c>
      <c r="BL120">
        <v>0.2</v>
      </c>
      <c r="BN120" s="1">
        <v>38291</v>
      </c>
      <c r="BO120">
        <v>91.7</v>
      </c>
      <c r="BP120">
        <v>20041029</v>
      </c>
      <c r="BQ120">
        <v>91.7</v>
      </c>
      <c r="BS120" s="1">
        <v>40663</v>
      </c>
      <c r="BT120">
        <v>19.559999999999999</v>
      </c>
      <c r="BU120">
        <v>20110415</v>
      </c>
      <c r="BV120">
        <v>21.7</v>
      </c>
      <c r="BX120" s="1">
        <v>39202</v>
      </c>
      <c r="BY120">
        <v>53.4</v>
      </c>
      <c r="BZ120" t="s">
        <v>302</v>
      </c>
      <c r="CA120" t="s">
        <v>302</v>
      </c>
      <c r="CC120" s="1"/>
      <c r="CM120" s="1">
        <v>41729</v>
      </c>
      <c r="CN120">
        <v>7.1</v>
      </c>
      <c r="CO120">
        <v>20140331</v>
      </c>
      <c r="CP120">
        <v>4.9000000000000004</v>
      </c>
      <c r="CR120" s="1">
        <v>38291</v>
      </c>
      <c r="CS120">
        <v>78.5</v>
      </c>
      <c r="CT120">
        <v>20041101</v>
      </c>
      <c r="CU120">
        <v>78.5</v>
      </c>
      <c r="CW120" s="1">
        <v>38291</v>
      </c>
      <c r="CX120">
        <v>2</v>
      </c>
      <c r="CY120" t="s">
        <v>302</v>
      </c>
      <c r="CZ120" t="s">
        <v>302</v>
      </c>
      <c r="DB120" s="1">
        <v>38291</v>
      </c>
      <c r="DC120">
        <v>26.9</v>
      </c>
      <c r="DD120">
        <v>20041021</v>
      </c>
      <c r="DE120">
        <v>28.5</v>
      </c>
      <c r="DG120" s="1"/>
      <c r="DL120" s="1">
        <v>38291</v>
      </c>
      <c r="DM120">
        <v>67</v>
      </c>
      <c r="DN120">
        <v>20041029</v>
      </c>
      <c r="DO120">
        <v>68.5</v>
      </c>
      <c r="DQ120" s="1"/>
      <c r="EA120" s="1"/>
      <c r="EF120" s="1">
        <v>35519</v>
      </c>
      <c r="EG120">
        <v>49</v>
      </c>
      <c r="EH120" t="s">
        <v>302</v>
      </c>
      <c r="EI120" t="s">
        <v>302</v>
      </c>
      <c r="EK120" s="1">
        <v>38291</v>
      </c>
      <c r="EL120">
        <v>0.68379999999999996</v>
      </c>
      <c r="EM120" t="s">
        <v>302</v>
      </c>
      <c r="EN120" t="s">
        <v>302</v>
      </c>
      <c r="EP120" s="1">
        <v>38291</v>
      </c>
      <c r="EQ120">
        <v>0.17</v>
      </c>
      <c r="ER120" t="s">
        <v>302</v>
      </c>
      <c r="ES120" t="s">
        <v>302</v>
      </c>
      <c r="EU120" s="1">
        <v>39599</v>
      </c>
      <c r="EV120">
        <v>13</v>
      </c>
      <c r="EW120" t="s">
        <v>302</v>
      </c>
      <c r="EX120" t="s">
        <v>302</v>
      </c>
      <c r="EZ120" s="1">
        <v>39660</v>
      </c>
      <c r="FA120">
        <v>44</v>
      </c>
      <c r="FB120">
        <v>20080731</v>
      </c>
      <c r="FC120">
        <v>44</v>
      </c>
      <c r="FE120" s="1">
        <v>42400</v>
      </c>
      <c r="FF120">
        <v>0.5</v>
      </c>
      <c r="FG120">
        <v>20160205</v>
      </c>
      <c r="FH120">
        <v>0.5</v>
      </c>
      <c r="FO120" s="1"/>
      <c r="FT120" s="1">
        <v>40663</v>
      </c>
      <c r="FU120">
        <v>13</v>
      </c>
      <c r="FV120" t="s">
        <v>302</v>
      </c>
      <c r="FW120" t="s">
        <v>302</v>
      </c>
      <c r="FY120" s="1">
        <v>38291</v>
      </c>
      <c r="FZ120">
        <v>69.83</v>
      </c>
      <c r="GA120" t="s">
        <v>302</v>
      </c>
      <c r="GB120" t="s">
        <v>302</v>
      </c>
      <c r="GD120" s="1">
        <v>38291</v>
      </c>
      <c r="GE120">
        <v>0.90400000000000003</v>
      </c>
      <c r="GF120" t="s">
        <v>302</v>
      </c>
      <c r="GG120" t="s">
        <v>302</v>
      </c>
      <c r="GI120" s="1">
        <v>40482</v>
      </c>
      <c r="GJ120">
        <v>153.9</v>
      </c>
      <c r="GK120">
        <v>20101103</v>
      </c>
      <c r="GL120">
        <v>43</v>
      </c>
      <c r="GN120" s="1">
        <v>38291</v>
      </c>
      <c r="GO120">
        <v>78.5</v>
      </c>
      <c r="GP120">
        <v>20041101</v>
      </c>
      <c r="GQ120">
        <v>78.5</v>
      </c>
      <c r="GX120" s="1">
        <v>38291</v>
      </c>
      <c r="GY120">
        <v>1</v>
      </c>
      <c r="GZ120">
        <v>20041202</v>
      </c>
      <c r="HA120">
        <v>0.5</v>
      </c>
      <c r="HC120" s="1">
        <v>38291</v>
      </c>
      <c r="HD120">
        <v>-4</v>
      </c>
      <c r="HE120" t="s">
        <v>302</v>
      </c>
      <c r="HF120" t="s">
        <v>302</v>
      </c>
      <c r="HH120" s="1">
        <v>38291</v>
      </c>
      <c r="HI120" s="1">
        <v>-1.4</v>
      </c>
      <c r="HJ120">
        <v>20041124</v>
      </c>
      <c r="HK120">
        <v>-0.4</v>
      </c>
      <c r="HM120" s="1">
        <v>38291</v>
      </c>
      <c r="HN120">
        <v>-0.6</v>
      </c>
      <c r="HO120">
        <v>20041124</v>
      </c>
      <c r="HP120">
        <v>-0.7</v>
      </c>
      <c r="HR120" s="1">
        <v>38291</v>
      </c>
      <c r="HS120" s="1">
        <v>1.5</v>
      </c>
      <c r="HT120">
        <v>20041209</v>
      </c>
      <c r="HU120">
        <v>1.1000000000000001</v>
      </c>
      <c r="HW120" s="1">
        <v>38291</v>
      </c>
      <c r="HX120">
        <v>17.09</v>
      </c>
      <c r="HY120">
        <v>20041103</v>
      </c>
      <c r="HZ120">
        <v>17</v>
      </c>
      <c r="IB120" s="1">
        <v>38291</v>
      </c>
      <c r="IC120" s="1">
        <v>13.4</v>
      </c>
      <c r="ID120">
        <v>20041103</v>
      </c>
      <c r="IE120">
        <v>13.2</v>
      </c>
      <c r="IG120" s="1">
        <v>38291</v>
      </c>
      <c r="IH120">
        <v>2.7</v>
      </c>
      <c r="II120" t="s">
        <v>302</v>
      </c>
      <c r="IJ120" t="s">
        <v>302</v>
      </c>
      <c r="IL120" s="1">
        <v>38291</v>
      </c>
      <c r="IM120" s="1">
        <v>2072</v>
      </c>
      <c r="IN120">
        <v>20041117</v>
      </c>
      <c r="IO120">
        <v>2027</v>
      </c>
      <c r="IQ120" s="1">
        <v>38291</v>
      </c>
      <c r="IR120">
        <v>0.6</v>
      </c>
      <c r="IS120">
        <v>20041213</v>
      </c>
      <c r="IT120">
        <v>0.2</v>
      </c>
      <c r="IV120" s="1">
        <v>39752</v>
      </c>
      <c r="IW120">
        <v>4.09</v>
      </c>
      <c r="IX120">
        <v>20081124</v>
      </c>
      <c r="IY120">
        <v>4.9800000000000004</v>
      </c>
      <c r="JA120" s="1">
        <v>38291</v>
      </c>
      <c r="JB120">
        <v>1305</v>
      </c>
      <c r="JC120">
        <v>20041124</v>
      </c>
      <c r="JD120">
        <v>1226</v>
      </c>
      <c r="JF120" s="1">
        <v>38291</v>
      </c>
      <c r="JG120">
        <v>2072</v>
      </c>
      <c r="JH120">
        <v>20041117</v>
      </c>
      <c r="JI120">
        <v>2027</v>
      </c>
      <c r="JP120" s="1">
        <v>35524</v>
      </c>
      <c r="JQ120">
        <v>-35.9</v>
      </c>
      <c r="JR120" t="s">
        <v>302</v>
      </c>
      <c r="JS120" t="s">
        <v>302</v>
      </c>
      <c r="JU120" s="1">
        <v>40512</v>
      </c>
      <c r="JV120">
        <v>3.03</v>
      </c>
      <c r="JW120">
        <v>20101230</v>
      </c>
      <c r="JX120">
        <v>3.5</v>
      </c>
      <c r="JZ120" s="1">
        <v>40482</v>
      </c>
      <c r="KA120" s="1">
        <v>-0.85</v>
      </c>
      <c r="KB120">
        <v>20101228</v>
      </c>
      <c r="KC120">
        <v>-0.8</v>
      </c>
      <c r="KE120" s="1">
        <v>40117</v>
      </c>
      <c r="KF120">
        <v>146.49</v>
      </c>
      <c r="KG120">
        <v>20091229</v>
      </c>
      <c r="KH120">
        <v>146.58000000000001</v>
      </c>
      <c r="KJ120" s="1">
        <v>39782</v>
      </c>
      <c r="KK120" s="1">
        <v>-7.82</v>
      </c>
      <c r="KL120">
        <v>20081223</v>
      </c>
      <c r="KM120">
        <v>-8.6</v>
      </c>
      <c r="KO120" s="1">
        <v>38291</v>
      </c>
      <c r="KP120">
        <v>16.571000000000002</v>
      </c>
      <c r="KQ120">
        <v>20041207</v>
      </c>
      <c r="KR120">
        <v>7.7</v>
      </c>
      <c r="KT120" s="1">
        <v>40847</v>
      </c>
      <c r="KU120" s="1">
        <v>39.200000000000003</v>
      </c>
      <c r="KV120">
        <v>20111006</v>
      </c>
      <c r="KW120">
        <v>0</v>
      </c>
      <c r="LD120" s="1">
        <v>38291</v>
      </c>
      <c r="LE120" s="1">
        <v>0.7</v>
      </c>
      <c r="LF120" t="s">
        <v>302</v>
      </c>
      <c r="LG120" t="s">
        <v>302</v>
      </c>
      <c r="LN120" s="1"/>
      <c r="LO120" s="1"/>
      <c r="LX120" s="1"/>
      <c r="LY120" s="1"/>
      <c r="MH120" s="1"/>
      <c r="MI120" s="1"/>
      <c r="MR120" s="1"/>
      <c r="MS120" s="1"/>
      <c r="MW120" s="1"/>
      <c r="NC120" s="1"/>
      <c r="NG120" s="1"/>
      <c r="NM120" s="1"/>
      <c r="NQ120" s="1"/>
      <c r="NW120" s="1"/>
      <c r="OA120" s="1"/>
      <c r="OB120" s="1"/>
      <c r="OK120" s="1"/>
      <c r="OL120" s="1"/>
      <c r="OU120" s="1"/>
      <c r="PE120" s="1"/>
      <c r="PO120" s="1"/>
      <c r="PY120" s="1"/>
      <c r="QI120" s="1"/>
    </row>
    <row r="121" spans="1:451" x14ac:dyDescent="0.25">
      <c r="A121" s="1">
        <v>38321</v>
      </c>
      <c r="B121">
        <v>5.4</v>
      </c>
      <c r="C121">
        <v>20041203</v>
      </c>
      <c r="D121">
        <v>5.4</v>
      </c>
      <c r="F121" s="1">
        <v>38321</v>
      </c>
      <c r="G121">
        <v>56.2</v>
      </c>
      <c r="H121">
        <v>20041201</v>
      </c>
      <c r="I121">
        <v>57.8</v>
      </c>
      <c r="K121" s="1">
        <v>38321</v>
      </c>
      <c r="L121">
        <v>92.6</v>
      </c>
      <c r="M121">
        <v>20041130</v>
      </c>
      <c r="N121">
        <v>90.5</v>
      </c>
      <c r="U121" s="1">
        <v>38321</v>
      </c>
      <c r="V121">
        <v>0.7</v>
      </c>
      <c r="W121">
        <v>20041220</v>
      </c>
      <c r="X121">
        <v>0.2</v>
      </c>
      <c r="Z121" s="1">
        <v>38321</v>
      </c>
      <c r="AA121">
        <v>56.2</v>
      </c>
      <c r="AB121">
        <v>20041201</v>
      </c>
      <c r="AC121">
        <v>57.8</v>
      </c>
      <c r="AE121" s="1">
        <v>38321</v>
      </c>
      <c r="AF121">
        <v>92.6</v>
      </c>
      <c r="AG121">
        <v>20041130</v>
      </c>
      <c r="AH121">
        <v>90.5</v>
      </c>
      <c r="AO121" s="1">
        <v>38321</v>
      </c>
      <c r="AP121">
        <v>0.7</v>
      </c>
      <c r="AQ121">
        <v>20041220</v>
      </c>
      <c r="AR121">
        <v>0.2</v>
      </c>
      <c r="AT121" s="1">
        <v>38321</v>
      </c>
      <c r="AU121">
        <v>0.19</v>
      </c>
      <c r="AV121">
        <v>20041214</v>
      </c>
      <c r="AW121">
        <v>0.3</v>
      </c>
      <c r="AY121" s="1"/>
      <c r="BD121" s="1">
        <v>38321</v>
      </c>
      <c r="BE121">
        <v>0.5</v>
      </c>
      <c r="BF121">
        <v>20041217</v>
      </c>
      <c r="BG121">
        <v>0.2</v>
      </c>
      <c r="BI121" s="1">
        <v>38321</v>
      </c>
      <c r="BJ121">
        <v>0.4</v>
      </c>
      <c r="BK121">
        <v>20041213</v>
      </c>
      <c r="BL121">
        <v>0.1</v>
      </c>
      <c r="BN121" s="1">
        <v>38321</v>
      </c>
      <c r="BO121">
        <v>92.8</v>
      </c>
      <c r="BP121">
        <v>20041124</v>
      </c>
      <c r="BQ121">
        <v>92.8</v>
      </c>
      <c r="BS121" s="1">
        <v>40694</v>
      </c>
      <c r="BT121">
        <v>9.91</v>
      </c>
      <c r="BU121">
        <v>20110516</v>
      </c>
      <c r="BV121">
        <v>11.88</v>
      </c>
      <c r="BX121" s="1">
        <v>39233</v>
      </c>
      <c r="BY121">
        <v>54.4</v>
      </c>
      <c r="BZ121" t="s">
        <v>302</v>
      </c>
      <c r="CA121" t="s">
        <v>302</v>
      </c>
      <c r="CC121" s="1"/>
      <c r="CM121" s="1">
        <v>41759</v>
      </c>
      <c r="CN121">
        <v>14.6</v>
      </c>
      <c r="CO121">
        <v>20140428</v>
      </c>
      <c r="CP121">
        <v>11.7</v>
      </c>
      <c r="CR121" s="1">
        <v>38321</v>
      </c>
      <c r="CS121">
        <v>74</v>
      </c>
      <c r="CT121">
        <v>20041201</v>
      </c>
      <c r="CU121">
        <v>74</v>
      </c>
      <c r="CW121" s="1">
        <v>38321</v>
      </c>
      <c r="CX121">
        <v>-6</v>
      </c>
      <c r="CY121" t="s">
        <v>302</v>
      </c>
      <c r="CZ121" t="s">
        <v>302</v>
      </c>
      <c r="DB121" s="1">
        <v>38321</v>
      </c>
      <c r="DC121">
        <v>19.2</v>
      </c>
      <c r="DD121">
        <v>20041118</v>
      </c>
      <c r="DE121">
        <v>20.7</v>
      </c>
      <c r="DG121" s="1"/>
      <c r="DL121" s="1">
        <v>38321</v>
      </c>
      <c r="DM121">
        <v>63.5</v>
      </c>
      <c r="DN121">
        <v>20041130</v>
      </c>
      <c r="DO121">
        <v>65.2</v>
      </c>
      <c r="DQ121" s="1"/>
      <c r="EA121" s="1"/>
      <c r="EF121" s="1">
        <v>35526</v>
      </c>
      <c r="EG121">
        <v>49</v>
      </c>
      <c r="EH121" t="s">
        <v>302</v>
      </c>
      <c r="EI121" t="s">
        <v>302</v>
      </c>
      <c r="EK121" s="1">
        <v>38321</v>
      </c>
      <c r="EL121">
        <v>-2.93E-2</v>
      </c>
      <c r="EM121" t="s">
        <v>302</v>
      </c>
      <c r="EN121" t="s">
        <v>302</v>
      </c>
      <c r="EP121" s="1">
        <v>38321</v>
      </c>
      <c r="EQ121">
        <v>0.16</v>
      </c>
      <c r="ER121" t="s">
        <v>302</v>
      </c>
      <c r="ES121" t="s">
        <v>302</v>
      </c>
      <c r="EU121" s="1">
        <v>39629</v>
      </c>
      <c r="EV121">
        <v>14.5</v>
      </c>
      <c r="EW121" t="s">
        <v>302</v>
      </c>
      <c r="EX121" t="s">
        <v>302</v>
      </c>
      <c r="EZ121" s="1">
        <v>39691</v>
      </c>
      <c r="FA121">
        <v>43</v>
      </c>
      <c r="FB121">
        <v>20080829</v>
      </c>
      <c r="FC121">
        <v>43</v>
      </c>
      <c r="FE121" s="1">
        <v>42429</v>
      </c>
      <c r="FF121">
        <v>0</v>
      </c>
      <c r="FG121">
        <v>20160304</v>
      </c>
      <c r="FH121">
        <v>-0.1</v>
      </c>
      <c r="FO121" s="1"/>
      <c r="FT121" s="1">
        <v>40694</v>
      </c>
      <c r="FU121">
        <v>0</v>
      </c>
      <c r="FV121" t="s">
        <v>302</v>
      </c>
      <c r="FW121" t="s">
        <v>302</v>
      </c>
      <c r="FY121" s="1">
        <v>38321</v>
      </c>
      <c r="FZ121">
        <v>52.86</v>
      </c>
      <c r="GA121" t="s">
        <v>302</v>
      </c>
      <c r="GB121" t="s">
        <v>302</v>
      </c>
      <c r="GD121" s="1">
        <v>38321</v>
      </c>
      <c r="GE121">
        <v>0.42799999999999999</v>
      </c>
      <c r="GF121" t="s">
        <v>302</v>
      </c>
      <c r="GG121" t="s">
        <v>302</v>
      </c>
      <c r="GI121" s="1">
        <v>40512</v>
      </c>
      <c r="GJ121">
        <v>170.8</v>
      </c>
      <c r="GK121">
        <v>20101201</v>
      </c>
      <c r="GL121">
        <v>93</v>
      </c>
      <c r="GN121" s="1">
        <v>38321</v>
      </c>
      <c r="GO121">
        <v>74</v>
      </c>
      <c r="GP121">
        <v>20041201</v>
      </c>
      <c r="GQ121">
        <v>74</v>
      </c>
      <c r="GX121" s="1">
        <v>38321</v>
      </c>
      <c r="GY121">
        <v>2.5</v>
      </c>
      <c r="GZ121">
        <v>20050104</v>
      </c>
      <c r="HA121">
        <v>1.2</v>
      </c>
      <c r="HC121" s="1">
        <v>38321</v>
      </c>
      <c r="HD121">
        <v>1.6</v>
      </c>
      <c r="HE121" t="s">
        <v>302</v>
      </c>
      <c r="HF121" t="s">
        <v>302</v>
      </c>
      <c r="HH121" s="1">
        <v>38321</v>
      </c>
      <c r="HI121" s="1">
        <v>4</v>
      </c>
      <c r="HJ121">
        <v>20041223</v>
      </c>
      <c r="HK121">
        <v>1.6</v>
      </c>
      <c r="HM121" s="1">
        <v>38321</v>
      </c>
      <c r="HN121">
        <v>1.3</v>
      </c>
      <c r="HO121">
        <v>20041223</v>
      </c>
      <c r="HP121">
        <v>-0.8</v>
      </c>
      <c r="HR121" s="1">
        <v>38321</v>
      </c>
      <c r="HS121" s="1">
        <v>1.2</v>
      </c>
      <c r="HT121">
        <v>20050110</v>
      </c>
      <c r="HU121">
        <v>1.1000000000000001</v>
      </c>
      <c r="HW121" s="1">
        <v>38321</v>
      </c>
      <c r="HX121">
        <v>16.95</v>
      </c>
      <c r="HY121">
        <v>20041201</v>
      </c>
      <c r="HZ121">
        <v>16.399999999999999</v>
      </c>
      <c r="IB121" s="1">
        <v>38321</v>
      </c>
      <c r="IC121" s="1">
        <v>13.44</v>
      </c>
      <c r="ID121">
        <v>20041201</v>
      </c>
      <c r="IE121">
        <v>12.9</v>
      </c>
      <c r="IG121" s="1">
        <v>38321</v>
      </c>
      <c r="IH121">
        <v>-0.9</v>
      </c>
      <c r="II121" t="s">
        <v>302</v>
      </c>
      <c r="IJ121" t="s">
        <v>302</v>
      </c>
      <c r="IL121" s="1">
        <v>38321</v>
      </c>
      <c r="IM121" s="1">
        <v>1782</v>
      </c>
      <c r="IN121">
        <v>20041216</v>
      </c>
      <c r="IO121">
        <v>1771</v>
      </c>
      <c r="IQ121" s="1">
        <v>38321</v>
      </c>
      <c r="IR121">
        <v>1.1000000000000001</v>
      </c>
      <c r="IS121">
        <v>20050114</v>
      </c>
      <c r="IT121">
        <v>1</v>
      </c>
      <c r="IV121" s="1">
        <v>39782</v>
      </c>
      <c r="IW121">
        <v>3.77</v>
      </c>
      <c r="IX121">
        <v>20081223</v>
      </c>
      <c r="IY121">
        <v>4.49</v>
      </c>
      <c r="JA121" s="1">
        <v>38321</v>
      </c>
      <c r="JB121">
        <v>1179</v>
      </c>
      <c r="JC121">
        <v>20041223</v>
      </c>
      <c r="JD121">
        <v>1125</v>
      </c>
      <c r="JF121" s="1">
        <v>38321</v>
      </c>
      <c r="JG121">
        <v>1782</v>
      </c>
      <c r="JH121">
        <v>20041216</v>
      </c>
      <c r="JI121">
        <v>1771</v>
      </c>
      <c r="JP121" s="1">
        <v>35531</v>
      </c>
      <c r="JQ121">
        <v>0.5</v>
      </c>
      <c r="JR121" t="s">
        <v>302</v>
      </c>
      <c r="JS121" t="s">
        <v>302</v>
      </c>
      <c r="JU121" s="1">
        <v>40543</v>
      </c>
      <c r="JV121">
        <v>0.56999999999999995</v>
      </c>
      <c r="JW121">
        <v>20110127</v>
      </c>
      <c r="JX121">
        <v>2</v>
      </c>
      <c r="JZ121" s="1">
        <v>40512</v>
      </c>
      <c r="KA121" s="1">
        <v>-1.6400000000000001</v>
      </c>
      <c r="KB121">
        <v>20110125</v>
      </c>
      <c r="KC121">
        <v>-1.5899999999999999</v>
      </c>
      <c r="KE121" s="1">
        <v>40147</v>
      </c>
      <c r="KF121">
        <v>146.16999999999999</v>
      </c>
      <c r="KG121">
        <v>20100126</v>
      </c>
      <c r="KH121">
        <v>146.28</v>
      </c>
      <c r="KJ121" s="1">
        <v>39813</v>
      </c>
      <c r="KK121" s="1">
        <v>6.37</v>
      </c>
      <c r="KL121">
        <v>20090126</v>
      </c>
      <c r="KM121">
        <v>6.5</v>
      </c>
      <c r="KO121" s="1">
        <v>38321</v>
      </c>
      <c r="KP121">
        <v>7.0270000000000001</v>
      </c>
      <c r="KQ121">
        <v>20050107</v>
      </c>
      <c r="KR121">
        <v>-8.6999999999999993</v>
      </c>
      <c r="KT121" s="1">
        <v>40877</v>
      </c>
      <c r="KU121" s="1">
        <v>39.6</v>
      </c>
      <c r="KV121">
        <v>20111103</v>
      </c>
      <c r="KW121">
        <v>0</v>
      </c>
      <c r="LD121" s="1">
        <v>38321</v>
      </c>
      <c r="LE121" s="1">
        <v>0.9</v>
      </c>
      <c r="LF121" t="s">
        <v>302</v>
      </c>
      <c r="LG121" t="s">
        <v>302</v>
      </c>
      <c r="LN121" s="1"/>
      <c r="LO121" s="1"/>
      <c r="LX121" s="1"/>
      <c r="LY121" s="1"/>
      <c r="MH121" s="1"/>
      <c r="MI121" s="1"/>
      <c r="MR121" s="1"/>
      <c r="MS121" s="1"/>
      <c r="MW121" s="1"/>
      <c r="NC121" s="1"/>
      <c r="NG121" s="1"/>
      <c r="NM121" s="1"/>
      <c r="NQ121" s="1"/>
      <c r="NW121" s="1"/>
      <c r="OA121" s="1"/>
      <c r="OB121" s="1"/>
      <c r="OK121" s="1"/>
      <c r="OL121" s="1"/>
      <c r="OU121" s="1"/>
      <c r="PE121" s="1"/>
      <c r="PO121" s="1"/>
      <c r="PY121" s="1"/>
      <c r="QI121" s="1"/>
    </row>
    <row r="122" spans="1:451" x14ac:dyDescent="0.25">
      <c r="A122" s="1">
        <v>38352</v>
      </c>
      <c r="B122">
        <v>5.4</v>
      </c>
      <c r="C122">
        <v>20050107</v>
      </c>
      <c r="D122">
        <v>5.4</v>
      </c>
      <c r="F122" s="1">
        <v>38352</v>
      </c>
      <c r="G122">
        <v>57.2</v>
      </c>
      <c r="H122">
        <v>20050103</v>
      </c>
      <c r="I122">
        <v>58.6</v>
      </c>
      <c r="K122" s="1">
        <v>38352</v>
      </c>
      <c r="L122">
        <v>102.68</v>
      </c>
      <c r="M122">
        <v>20041228</v>
      </c>
      <c r="N122">
        <v>102.3</v>
      </c>
      <c r="U122" s="1">
        <v>38352</v>
      </c>
      <c r="V122">
        <v>1</v>
      </c>
      <c r="W122">
        <v>20050120</v>
      </c>
      <c r="X122">
        <v>0.2</v>
      </c>
      <c r="Z122" s="1">
        <v>38352</v>
      </c>
      <c r="AA122">
        <v>57.2</v>
      </c>
      <c r="AB122">
        <v>20050103</v>
      </c>
      <c r="AC122">
        <v>58.6</v>
      </c>
      <c r="AE122" s="1">
        <v>38352</v>
      </c>
      <c r="AF122">
        <v>102.68</v>
      </c>
      <c r="AG122">
        <v>20041228</v>
      </c>
      <c r="AH122">
        <v>102.3</v>
      </c>
      <c r="AO122" s="1">
        <v>38352</v>
      </c>
      <c r="AP122">
        <v>1</v>
      </c>
      <c r="AQ122">
        <v>20050120</v>
      </c>
      <c r="AR122">
        <v>0.2</v>
      </c>
      <c r="AT122" s="1">
        <v>38352</v>
      </c>
      <c r="AU122">
        <v>0.73</v>
      </c>
      <c r="AV122">
        <v>20050114</v>
      </c>
      <c r="AW122">
        <v>0.8</v>
      </c>
      <c r="AY122" s="1"/>
      <c r="BD122" s="1">
        <v>38352</v>
      </c>
      <c r="BE122">
        <v>0</v>
      </c>
      <c r="BF122">
        <v>20050119</v>
      </c>
      <c r="BG122">
        <v>-0.1</v>
      </c>
      <c r="BI122" s="1">
        <v>38352</v>
      </c>
      <c r="BJ122">
        <v>1.2</v>
      </c>
      <c r="BK122">
        <v>20050113</v>
      </c>
      <c r="BL122">
        <v>1.2</v>
      </c>
      <c r="BN122" s="1">
        <v>38352</v>
      </c>
      <c r="BO122">
        <v>97.1</v>
      </c>
      <c r="BP122">
        <v>20041223</v>
      </c>
      <c r="BQ122">
        <v>97.1</v>
      </c>
      <c r="BS122" s="1">
        <v>40724</v>
      </c>
      <c r="BT122">
        <v>-4.8100000000000005</v>
      </c>
      <c r="BU122">
        <v>20110615</v>
      </c>
      <c r="BV122">
        <v>-7.79</v>
      </c>
      <c r="BX122" s="1">
        <v>39263</v>
      </c>
      <c r="BY122">
        <v>55.3</v>
      </c>
      <c r="BZ122" t="s">
        <v>302</v>
      </c>
      <c r="CA122" t="s">
        <v>302</v>
      </c>
      <c r="CC122" s="1"/>
      <c r="CM122" s="1">
        <v>41790</v>
      </c>
      <c r="CN122">
        <v>10.5</v>
      </c>
      <c r="CO122">
        <v>20140527</v>
      </c>
      <c r="CP122">
        <v>8</v>
      </c>
      <c r="CR122" s="1">
        <v>38352</v>
      </c>
      <c r="CS122">
        <v>72</v>
      </c>
      <c r="CT122">
        <v>20050103</v>
      </c>
      <c r="CU122">
        <v>72</v>
      </c>
      <c r="CW122" s="1">
        <v>38352</v>
      </c>
      <c r="CX122">
        <v>6</v>
      </c>
      <c r="CY122" t="s">
        <v>302</v>
      </c>
      <c r="CZ122" t="s">
        <v>302</v>
      </c>
      <c r="DB122" s="1">
        <v>38352</v>
      </c>
      <c r="DC122">
        <v>25.5</v>
      </c>
      <c r="DD122">
        <v>20041216</v>
      </c>
      <c r="DE122">
        <v>29.6</v>
      </c>
      <c r="DG122" s="1"/>
      <c r="DL122" s="1">
        <v>38352</v>
      </c>
      <c r="DM122">
        <v>61.2</v>
      </c>
      <c r="DN122">
        <v>20041230</v>
      </c>
      <c r="DO122">
        <v>61.2</v>
      </c>
      <c r="DQ122" s="1"/>
      <c r="EA122" s="1"/>
      <c r="EF122" s="1">
        <v>35533</v>
      </c>
      <c r="EG122">
        <v>50</v>
      </c>
      <c r="EH122" t="s">
        <v>302</v>
      </c>
      <c r="EI122" t="s">
        <v>302</v>
      </c>
      <c r="EK122" s="1">
        <v>38352</v>
      </c>
      <c r="EL122">
        <v>0.92730000000000001</v>
      </c>
      <c r="EM122" t="s">
        <v>302</v>
      </c>
      <c r="EN122" t="s">
        <v>302</v>
      </c>
      <c r="EP122" s="1">
        <v>38352</v>
      </c>
      <c r="EQ122">
        <v>0.14000000000000001</v>
      </c>
      <c r="ER122" t="s">
        <v>302</v>
      </c>
      <c r="ES122" t="s">
        <v>302</v>
      </c>
      <c r="EU122" s="1">
        <v>39660</v>
      </c>
      <c r="EV122">
        <v>11</v>
      </c>
      <c r="EW122" t="s">
        <v>302</v>
      </c>
      <c r="EX122" t="s">
        <v>302</v>
      </c>
      <c r="EZ122" s="1">
        <v>39721</v>
      </c>
      <c r="FA122">
        <v>46</v>
      </c>
      <c r="FB122">
        <v>20080930</v>
      </c>
      <c r="FC122">
        <v>46</v>
      </c>
      <c r="FE122" s="1">
        <v>42460</v>
      </c>
      <c r="FF122">
        <v>0.2</v>
      </c>
      <c r="FG122">
        <v>20160401</v>
      </c>
      <c r="FH122">
        <v>0.3</v>
      </c>
      <c r="FO122" s="1"/>
      <c r="FT122" s="1">
        <v>40724</v>
      </c>
      <c r="FU122">
        <v>15</v>
      </c>
      <c r="FV122" t="s">
        <v>302</v>
      </c>
      <c r="FW122" t="s">
        <v>302</v>
      </c>
      <c r="FY122" s="1">
        <v>38352</v>
      </c>
      <c r="FZ122">
        <v>44.42</v>
      </c>
      <c r="GA122" t="s">
        <v>302</v>
      </c>
      <c r="GB122" t="s">
        <v>302</v>
      </c>
      <c r="GD122" s="1">
        <v>38352</v>
      </c>
      <c r="GE122">
        <v>0.77300000000000002</v>
      </c>
      <c r="GF122" t="s">
        <v>302</v>
      </c>
      <c r="GG122" t="s">
        <v>302</v>
      </c>
      <c r="GI122" s="1">
        <v>40543</v>
      </c>
      <c r="GJ122">
        <v>86.5</v>
      </c>
      <c r="GK122">
        <v>20110105</v>
      </c>
      <c r="GL122">
        <v>297</v>
      </c>
      <c r="GN122" s="1">
        <v>38352</v>
      </c>
      <c r="GO122">
        <v>72</v>
      </c>
      <c r="GP122">
        <v>20050103</v>
      </c>
      <c r="GQ122">
        <v>72</v>
      </c>
      <c r="GX122" s="1">
        <v>38352</v>
      </c>
      <c r="GY122">
        <v>-0.4</v>
      </c>
      <c r="GZ122">
        <v>20050203</v>
      </c>
      <c r="HA122">
        <v>0.3</v>
      </c>
      <c r="HC122" s="1">
        <v>38352</v>
      </c>
      <c r="HD122">
        <v>3.5</v>
      </c>
      <c r="HE122" t="s">
        <v>302</v>
      </c>
      <c r="HF122" t="s">
        <v>302</v>
      </c>
      <c r="HH122" s="1">
        <v>38352</v>
      </c>
      <c r="HI122" s="1">
        <v>-0.1</v>
      </c>
      <c r="HJ122">
        <v>20050127</v>
      </c>
      <c r="HK122">
        <v>0.6</v>
      </c>
      <c r="HM122" s="1">
        <v>38352</v>
      </c>
      <c r="HN122">
        <v>2.5</v>
      </c>
      <c r="HO122">
        <v>20050127</v>
      </c>
      <c r="HP122">
        <v>2.1</v>
      </c>
      <c r="HR122" s="1">
        <v>38352</v>
      </c>
      <c r="HS122" s="1">
        <v>0.3</v>
      </c>
      <c r="HT122">
        <v>20050209</v>
      </c>
      <c r="HU122">
        <v>0.4</v>
      </c>
      <c r="HW122" s="1">
        <v>38352</v>
      </c>
      <c r="HX122">
        <v>17.670000000000002</v>
      </c>
      <c r="HY122">
        <v>20050104</v>
      </c>
      <c r="HZ122">
        <v>18.399999999999999</v>
      </c>
      <c r="IB122" s="1">
        <v>38352</v>
      </c>
      <c r="IC122" s="1">
        <v>14.07</v>
      </c>
      <c r="ID122">
        <v>20050104</v>
      </c>
      <c r="IE122">
        <v>14.7</v>
      </c>
      <c r="IG122" s="1">
        <v>38352</v>
      </c>
      <c r="IH122">
        <v>0.1</v>
      </c>
      <c r="II122" t="s">
        <v>302</v>
      </c>
      <c r="IJ122" t="s">
        <v>302</v>
      </c>
      <c r="IL122" s="1">
        <v>38352</v>
      </c>
      <c r="IM122" s="1">
        <v>2042</v>
      </c>
      <c r="IN122">
        <v>20050119</v>
      </c>
      <c r="IO122">
        <v>2004</v>
      </c>
      <c r="IQ122" s="1">
        <v>38352</v>
      </c>
      <c r="IR122">
        <v>0.2</v>
      </c>
      <c r="IS122">
        <v>20050215</v>
      </c>
      <c r="IT122">
        <v>0.2</v>
      </c>
      <c r="IV122" s="1">
        <v>39813</v>
      </c>
      <c r="IW122">
        <v>4.01</v>
      </c>
      <c r="IX122">
        <v>20090126</v>
      </c>
      <c r="IY122">
        <v>4.74</v>
      </c>
      <c r="JA122" s="1">
        <v>38352</v>
      </c>
      <c r="JB122">
        <v>1242</v>
      </c>
      <c r="JC122">
        <v>20050131</v>
      </c>
      <c r="JD122">
        <v>1098</v>
      </c>
      <c r="JF122" s="1">
        <v>38352</v>
      </c>
      <c r="JG122">
        <v>2042</v>
      </c>
      <c r="JH122">
        <v>20050119</v>
      </c>
      <c r="JI122">
        <v>2004</v>
      </c>
      <c r="JP122" s="1">
        <v>35538</v>
      </c>
      <c r="JQ122">
        <v>1.9</v>
      </c>
      <c r="JR122" t="s">
        <v>302</v>
      </c>
      <c r="JS122" t="s">
        <v>302</v>
      </c>
      <c r="JU122" s="1">
        <v>40574</v>
      </c>
      <c r="JV122">
        <v>0.23</v>
      </c>
      <c r="JW122">
        <v>20110228</v>
      </c>
      <c r="JX122">
        <v>-2.8</v>
      </c>
      <c r="JZ122" s="1">
        <v>40543</v>
      </c>
      <c r="KA122" s="1">
        <v>-2.4</v>
      </c>
      <c r="KB122">
        <v>20110222</v>
      </c>
      <c r="KC122">
        <v>-2.38</v>
      </c>
      <c r="KE122" s="1">
        <v>40178</v>
      </c>
      <c r="KF122">
        <v>145.88999999999999</v>
      </c>
      <c r="KG122">
        <v>20100223</v>
      </c>
      <c r="KH122">
        <v>145.9</v>
      </c>
      <c r="KJ122" s="1">
        <v>39844</v>
      </c>
      <c r="KK122" s="1">
        <v>-4.74</v>
      </c>
      <c r="KL122">
        <v>20090225</v>
      </c>
      <c r="KM122">
        <v>-5.3</v>
      </c>
      <c r="KO122" s="1">
        <v>38352</v>
      </c>
      <c r="KP122">
        <v>8.5</v>
      </c>
      <c r="KQ122">
        <v>20050207</v>
      </c>
      <c r="KR122">
        <v>3.1</v>
      </c>
      <c r="KT122" s="1">
        <v>40908</v>
      </c>
      <c r="KU122" s="1">
        <v>40.299999999999997</v>
      </c>
      <c r="KV122">
        <v>20111201</v>
      </c>
      <c r="KW122">
        <v>0</v>
      </c>
      <c r="LD122" s="1">
        <v>38352</v>
      </c>
      <c r="LE122" s="1">
        <v>0.8</v>
      </c>
      <c r="LF122" t="s">
        <v>302</v>
      </c>
      <c r="LG122" t="s">
        <v>302</v>
      </c>
      <c r="LN122" s="1"/>
      <c r="LO122" s="1"/>
      <c r="LX122" s="1"/>
      <c r="LY122" s="1"/>
      <c r="MH122" s="1"/>
      <c r="MI122" s="1"/>
      <c r="MR122" s="1"/>
      <c r="MS122" s="1"/>
      <c r="MW122" s="1"/>
      <c r="NC122" s="1"/>
      <c r="NG122" s="1"/>
      <c r="NM122" s="1"/>
      <c r="NQ122" s="1"/>
      <c r="NW122" s="1"/>
      <c r="OA122" s="1"/>
      <c r="OB122" s="1"/>
      <c r="OK122" s="1"/>
      <c r="OL122" s="1"/>
      <c r="OU122" s="1"/>
      <c r="PE122" s="1"/>
      <c r="PO122" s="1"/>
      <c r="PY122" s="1"/>
      <c r="QI122" s="1"/>
    </row>
    <row r="123" spans="1:451" x14ac:dyDescent="0.25">
      <c r="A123" s="1">
        <v>38383</v>
      </c>
      <c r="B123">
        <v>5.3</v>
      </c>
      <c r="C123">
        <v>20050204</v>
      </c>
      <c r="D123">
        <v>5.2</v>
      </c>
      <c r="F123" s="1">
        <v>38383</v>
      </c>
      <c r="G123">
        <v>56.8</v>
      </c>
      <c r="H123">
        <v>20050201</v>
      </c>
      <c r="I123">
        <v>56.4</v>
      </c>
      <c r="K123" s="1">
        <v>38383</v>
      </c>
      <c r="L123">
        <v>105.08</v>
      </c>
      <c r="M123">
        <v>20050125</v>
      </c>
      <c r="N123">
        <v>103.4</v>
      </c>
      <c r="U123" s="1">
        <v>38383</v>
      </c>
      <c r="V123">
        <v>0.4</v>
      </c>
      <c r="W123">
        <v>20050217</v>
      </c>
      <c r="X123">
        <v>-0.3</v>
      </c>
      <c r="Z123" s="1">
        <v>38383</v>
      </c>
      <c r="AA123">
        <v>56.8</v>
      </c>
      <c r="AB123">
        <v>20050201</v>
      </c>
      <c r="AC123">
        <v>56.4</v>
      </c>
      <c r="AE123" s="1">
        <v>38383</v>
      </c>
      <c r="AF123">
        <v>105.08</v>
      </c>
      <c r="AG123">
        <v>20050125</v>
      </c>
      <c r="AH123">
        <v>103.4</v>
      </c>
      <c r="AO123" s="1">
        <v>38383</v>
      </c>
      <c r="AP123">
        <v>0.4</v>
      </c>
      <c r="AQ123">
        <v>20050217</v>
      </c>
      <c r="AR123">
        <v>-0.3</v>
      </c>
      <c r="AT123" s="1">
        <v>38383</v>
      </c>
      <c r="AU123">
        <v>0.45</v>
      </c>
      <c r="AV123">
        <v>20050216</v>
      </c>
      <c r="AW123">
        <v>0</v>
      </c>
      <c r="AY123" s="1"/>
      <c r="BD123" s="1">
        <v>38383</v>
      </c>
      <c r="BE123">
        <v>-0.1</v>
      </c>
      <c r="BF123">
        <v>20050223</v>
      </c>
      <c r="BG123">
        <v>0.1</v>
      </c>
      <c r="BI123" s="1">
        <v>38383</v>
      </c>
      <c r="BJ123">
        <v>-0.8</v>
      </c>
      <c r="BK123">
        <v>20050215</v>
      </c>
      <c r="BL123">
        <v>-0.3</v>
      </c>
      <c r="BN123" s="1">
        <v>38383</v>
      </c>
      <c r="BO123">
        <v>95.5</v>
      </c>
      <c r="BP123">
        <v>20050204</v>
      </c>
      <c r="BQ123">
        <v>95.5</v>
      </c>
      <c r="BS123" s="1">
        <v>40755</v>
      </c>
      <c r="BT123">
        <v>-6.05</v>
      </c>
      <c r="BU123">
        <v>20110715</v>
      </c>
      <c r="BV123">
        <v>-3.76</v>
      </c>
      <c r="BX123" s="1">
        <v>39294</v>
      </c>
      <c r="BY123">
        <v>53.3</v>
      </c>
      <c r="BZ123" t="s">
        <v>302</v>
      </c>
      <c r="CA123" t="s">
        <v>302</v>
      </c>
      <c r="CC123" s="1"/>
      <c r="CM123" s="1">
        <v>41820</v>
      </c>
      <c r="CN123">
        <v>11.4</v>
      </c>
      <c r="CO123">
        <v>20140630</v>
      </c>
      <c r="CP123">
        <v>11.4</v>
      </c>
      <c r="CR123" s="1">
        <v>38383</v>
      </c>
      <c r="CS123">
        <v>69</v>
      </c>
      <c r="CT123">
        <v>20050201</v>
      </c>
      <c r="CU123">
        <v>69</v>
      </c>
      <c r="CW123" s="1">
        <v>38383</v>
      </c>
      <c r="CX123">
        <v>5</v>
      </c>
      <c r="CY123" t="s">
        <v>302</v>
      </c>
      <c r="CZ123" t="s">
        <v>302</v>
      </c>
      <c r="DB123" s="1">
        <v>38383</v>
      </c>
      <c r="DC123">
        <v>13.4</v>
      </c>
      <c r="DD123">
        <v>20050120</v>
      </c>
      <c r="DE123">
        <v>13.2</v>
      </c>
      <c r="DG123" s="1"/>
      <c r="DL123" s="1">
        <v>38383</v>
      </c>
      <c r="DM123">
        <v>63</v>
      </c>
      <c r="DN123">
        <v>20050131</v>
      </c>
      <c r="DO123">
        <v>62.4</v>
      </c>
      <c r="DQ123" s="1"/>
      <c r="EA123" s="1"/>
      <c r="EF123" s="1">
        <v>35540</v>
      </c>
      <c r="EG123">
        <v>49</v>
      </c>
      <c r="EH123" t="s">
        <v>302</v>
      </c>
      <c r="EI123" t="s">
        <v>302</v>
      </c>
      <c r="EK123" s="1">
        <v>38383</v>
      </c>
      <c r="EL123">
        <v>0.37509999999999999</v>
      </c>
      <c r="EM123" t="s">
        <v>302</v>
      </c>
      <c r="EN123" t="s">
        <v>302</v>
      </c>
      <c r="EP123" s="1">
        <v>38383</v>
      </c>
      <c r="EQ123">
        <v>0.28999999999999998</v>
      </c>
      <c r="ER123" t="s">
        <v>302</v>
      </c>
      <c r="ES123" t="s">
        <v>302</v>
      </c>
      <c r="EU123" s="1">
        <v>39691</v>
      </c>
      <c r="EV123">
        <v>24</v>
      </c>
      <c r="EW123" t="s">
        <v>302</v>
      </c>
      <c r="EX123" t="s">
        <v>302</v>
      </c>
      <c r="EZ123" s="1">
        <v>39752</v>
      </c>
      <c r="FA123">
        <v>42</v>
      </c>
      <c r="FB123">
        <v>20081031</v>
      </c>
      <c r="FC123">
        <v>42</v>
      </c>
      <c r="FE123" s="1">
        <v>42490</v>
      </c>
      <c r="FF123">
        <v>0.3</v>
      </c>
      <c r="FG123">
        <v>20160506</v>
      </c>
      <c r="FH123">
        <v>0.3</v>
      </c>
      <c r="FO123" s="1"/>
      <c r="FT123" s="1">
        <v>40755</v>
      </c>
      <c r="FU123">
        <v>4</v>
      </c>
      <c r="FV123" t="s">
        <v>302</v>
      </c>
      <c r="FW123" t="s">
        <v>302</v>
      </c>
      <c r="FY123" s="1">
        <v>38383</v>
      </c>
      <c r="FZ123">
        <v>54.57</v>
      </c>
      <c r="GA123" t="s">
        <v>302</v>
      </c>
      <c r="GB123" t="s">
        <v>302</v>
      </c>
      <c r="GD123" s="1">
        <v>38383</v>
      </c>
      <c r="GE123">
        <v>0.47699999999999998</v>
      </c>
      <c r="GF123" t="s">
        <v>302</v>
      </c>
      <c r="GG123" t="s">
        <v>302</v>
      </c>
      <c r="GI123" s="1">
        <v>40574</v>
      </c>
      <c r="GJ123">
        <v>196.8</v>
      </c>
      <c r="GK123">
        <v>20110202</v>
      </c>
      <c r="GL123">
        <v>187</v>
      </c>
      <c r="GN123" s="1">
        <v>38383</v>
      </c>
      <c r="GO123">
        <v>69</v>
      </c>
      <c r="GP123">
        <v>20050201</v>
      </c>
      <c r="GQ123">
        <v>69</v>
      </c>
      <c r="GX123" s="1">
        <v>38383</v>
      </c>
      <c r="GY123">
        <v>1.1000000000000001</v>
      </c>
      <c r="GZ123">
        <v>20050304</v>
      </c>
      <c r="HA123">
        <v>0.2</v>
      </c>
      <c r="HC123" s="1">
        <v>38383</v>
      </c>
      <c r="HD123">
        <v>1.5</v>
      </c>
      <c r="HE123" t="s">
        <v>302</v>
      </c>
      <c r="HF123" t="s">
        <v>302</v>
      </c>
      <c r="HH123" s="1">
        <v>38383</v>
      </c>
      <c r="HI123" s="1">
        <v>0.2</v>
      </c>
      <c r="HJ123">
        <v>20050224</v>
      </c>
      <c r="HK123">
        <v>-0.9</v>
      </c>
      <c r="HM123" s="1">
        <v>38383</v>
      </c>
      <c r="HN123">
        <v>-0.3</v>
      </c>
      <c r="HO123">
        <v>20050224</v>
      </c>
      <c r="HP123">
        <v>0.8</v>
      </c>
      <c r="HR123" s="1">
        <v>38383</v>
      </c>
      <c r="HS123" s="1">
        <v>1.4</v>
      </c>
      <c r="HT123">
        <v>20050310</v>
      </c>
      <c r="HU123">
        <v>1.1000000000000001</v>
      </c>
      <c r="HW123" s="1">
        <v>38383</v>
      </c>
      <c r="HX123">
        <v>16.399999999999999</v>
      </c>
      <c r="HY123">
        <v>20050201</v>
      </c>
      <c r="HZ123">
        <v>16.2</v>
      </c>
      <c r="IB123" s="1">
        <v>38383</v>
      </c>
      <c r="IC123" s="1">
        <v>13.15</v>
      </c>
      <c r="ID123">
        <v>20050201</v>
      </c>
      <c r="IE123">
        <v>13</v>
      </c>
      <c r="IG123" s="1">
        <v>38383</v>
      </c>
      <c r="IH123">
        <v>2.7</v>
      </c>
      <c r="II123" t="s">
        <v>302</v>
      </c>
      <c r="IJ123" t="s">
        <v>302</v>
      </c>
      <c r="IL123" s="1">
        <v>38383</v>
      </c>
      <c r="IM123" s="1">
        <v>2144</v>
      </c>
      <c r="IN123">
        <v>20050216</v>
      </c>
      <c r="IO123">
        <v>2159</v>
      </c>
      <c r="IQ123" s="1">
        <v>38383</v>
      </c>
      <c r="IR123">
        <v>0.9</v>
      </c>
      <c r="IS123">
        <v>20050315</v>
      </c>
      <c r="IT123">
        <v>0.9</v>
      </c>
      <c r="IV123" s="1">
        <v>39844</v>
      </c>
      <c r="IW123">
        <v>3.82</v>
      </c>
      <c r="IX123">
        <v>20090225</v>
      </c>
      <c r="IY123">
        <v>4.49</v>
      </c>
      <c r="JA123" s="1">
        <v>38383</v>
      </c>
      <c r="JB123">
        <v>1203</v>
      </c>
      <c r="JC123">
        <v>20050228</v>
      </c>
      <c r="JD123">
        <v>1106</v>
      </c>
      <c r="JF123" s="1">
        <v>38383</v>
      </c>
      <c r="JG123">
        <v>2144</v>
      </c>
      <c r="JH123">
        <v>20050216</v>
      </c>
      <c r="JI123">
        <v>2159</v>
      </c>
      <c r="JP123" s="1">
        <v>35545</v>
      </c>
      <c r="JQ123">
        <v>2.2000000000000002</v>
      </c>
      <c r="JR123" t="s">
        <v>302</v>
      </c>
      <c r="JS123" t="s">
        <v>302</v>
      </c>
      <c r="JU123" s="1">
        <v>40602</v>
      </c>
      <c r="JV123">
        <v>-1.46</v>
      </c>
      <c r="JW123">
        <v>20110328</v>
      </c>
      <c r="JX123">
        <v>2.1</v>
      </c>
      <c r="JZ123" s="1">
        <v>40574</v>
      </c>
      <c r="KA123" s="1">
        <v>-3.12</v>
      </c>
      <c r="KB123">
        <v>20110329</v>
      </c>
      <c r="KC123">
        <v>-3.06</v>
      </c>
      <c r="KE123" s="1">
        <v>40209</v>
      </c>
      <c r="KF123">
        <v>145.31</v>
      </c>
      <c r="KG123">
        <v>20100330</v>
      </c>
      <c r="KH123">
        <v>145.32</v>
      </c>
      <c r="KJ123" s="1">
        <v>39872</v>
      </c>
      <c r="KK123" s="1">
        <v>3.93</v>
      </c>
      <c r="KL123">
        <v>20090323</v>
      </c>
      <c r="KM123">
        <v>5.0999999999999996</v>
      </c>
      <c r="KO123" s="1">
        <v>38383</v>
      </c>
      <c r="KP123">
        <v>4.5309999999999997</v>
      </c>
      <c r="KQ123">
        <v>20050307</v>
      </c>
      <c r="KR123">
        <v>11.5</v>
      </c>
      <c r="KT123" s="1">
        <v>40939</v>
      </c>
      <c r="KU123" s="1">
        <v>45.8</v>
      </c>
      <c r="KV123">
        <v>20120105</v>
      </c>
      <c r="KW123">
        <v>0</v>
      </c>
      <c r="LD123" s="1">
        <v>38383</v>
      </c>
      <c r="LE123" s="1">
        <v>0.8</v>
      </c>
      <c r="LF123" t="s">
        <v>302</v>
      </c>
      <c r="LG123" t="s">
        <v>302</v>
      </c>
      <c r="LN123" s="1"/>
      <c r="LO123" s="1"/>
      <c r="LX123" s="1"/>
      <c r="LY123" s="1"/>
      <c r="MH123" s="1"/>
      <c r="MI123" s="1"/>
      <c r="MR123" s="1"/>
      <c r="MS123" s="1"/>
      <c r="MW123" s="1"/>
      <c r="NC123" s="1"/>
      <c r="NG123" s="1"/>
      <c r="NM123" s="1"/>
      <c r="NQ123" s="1"/>
      <c r="NW123" s="1"/>
      <c r="OA123" s="1"/>
      <c r="OB123" s="1"/>
      <c r="OK123" s="1"/>
      <c r="OL123" s="1"/>
      <c r="OU123" s="1"/>
      <c r="PE123" s="1"/>
      <c r="PO123" s="1"/>
      <c r="PY123" s="1"/>
      <c r="QI123" s="1"/>
    </row>
    <row r="124" spans="1:451" x14ac:dyDescent="0.25">
      <c r="A124" s="1">
        <v>38411</v>
      </c>
      <c r="B124">
        <v>5.4</v>
      </c>
      <c r="C124">
        <v>20050304</v>
      </c>
      <c r="D124">
        <v>5.4</v>
      </c>
      <c r="F124" s="1">
        <v>38411</v>
      </c>
      <c r="G124">
        <v>55.5</v>
      </c>
      <c r="H124">
        <v>20050301</v>
      </c>
      <c r="I124">
        <v>55.3</v>
      </c>
      <c r="K124" s="1">
        <v>38411</v>
      </c>
      <c r="L124">
        <v>104.39</v>
      </c>
      <c r="M124">
        <v>20050222</v>
      </c>
      <c r="N124">
        <v>104</v>
      </c>
      <c r="U124" s="1">
        <v>38411</v>
      </c>
      <c r="V124">
        <v>0.6</v>
      </c>
      <c r="W124">
        <v>20050317</v>
      </c>
      <c r="X124">
        <v>0.1</v>
      </c>
      <c r="Z124" s="1">
        <v>38411</v>
      </c>
      <c r="AA124">
        <v>55.5</v>
      </c>
      <c r="AB124">
        <v>20050301</v>
      </c>
      <c r="AC124">
        <v>55.3</v>
      </c>
      <c r="AE124" s="1">
        <v>38411</v>
      </c>
      <c r="AF124">
        <v>104.39</v>
      </c>
      <c r="AG124">
        <v>20050222</v>
      </c>
      <c r="AH124">
        <v>104</v>
      </c>
      <c r="AO124" s="1">
        <v>38411</v>
      </c>
      <c r="AP124">
        <v>0.6</v>
      </c>
      <c r="AQ124">
        <v>20050317</v>
      </c>
      <c r="AR124">
        <v>0.1</v>
      </c>
      <c r="AT124" s="1">
        <v>38411</v>
      </c>
      <c r="AU124">
        <v>0.68</v>
      </c>
      <c r="AV124">
        <v>20050316</v>
      </c>
      <c r="AW124">
        <v>0.3</v>
      </c>
      <c r="AY124" s="1"/>
      <c r="BD124" s="1">
        <v>38411</v>
      </c>
      <c r="BE124">
        <v>0.4</v>
      </c>
      <c r="BF124">
        <v>20050323</v>
      </c>
      <c r="BG124">
        <v>0.4</v>
      </c>
      <c r="BI124" s="1">
        <v>38411</v>
      </c>
      <c r="BJ124">
        <v>1.1000000000000001</v>
      </c>
      <c r="BK124">
        <v>20050315</v>
      </c>
      <c r="BL124">
        <v>0.5</v>
      </c>
      <c r="BN124" s="1">
        <v>38411</v>
      </c>
      <c r="BO124">
        <v>94.1</v>
      </c>
      <c r="BP124">
        <v>20050304</v>
      </c>
      <c r="BQ124">
        <v>94.1</v>
      </c>
      <c r="BS124" s="1">
        <v>40786</v>
      </c>
      <c r="BT124">
        <v>-3.7</v>
      </c>
      <c r="BU124">
        <v>20110815</v>
      </c>
      <c r="BV124">
        <v>-7.72</v>
      </c>
      <c r="BX124" s="1">
        <v>39325</v>
      </c>
      <c r="BY124">
        <v>52.5</v>
      </c>
      <c r="BZ124" t="s">
        <v>302</v>
      </c>
      <c r="CA124" t="s">
        <v>302</v>
      </c>
      <c r="CC124" s="1"/>
      <c r="CM124" s="1">
        <v>41851</v>
      </c>
      <c r="CN124">
        <v>11.4</v>
      </c>
      <c r="CO124">
        <v>20140728</v>
      </c>
      <c r="CP124">
        <v>12.7</v>
      </c>
      <c r="CR124" s="1">
        <v>38411</v>
      </c>
      <c r="CS124">
        <v>65.5</v>
      </c>
      <c r="CT124">
        <v>20050301</v>
      </c>
      <c r="CU124">
        <v>65.5</v>
      </c>
      <c r="CW124" s="1">
        <v>38411</v>
      </c>
      <c r="CX124">
        <v>10</v>
      </c>
      <c r="CY124" t="s">
        <v>302</v>
      </c>
      <c r="CZ124" t="s">
        <v>302</v>
      </c>
      <c r="DB124" s="1">
        <v>38411</v>
      </c>
      <c r="DC124">
        <v>21.1</v>
      </c>
      <c r="DD124">
        <v>20050217</v>
      </c>
      <c r="DE124">
        <v>23.9</v>
      </c>
      <c r="DG124" s="1"/>
      <c r="DL124" s="1">
        <v>38411</v>
      </c>
      <c r="DM124">
        <v>65.3</v>
      </c>
      <c r="DN124">
        <v>20050228</v>
      </c>
      <c r="DO124">
        <v>62.7</v>
      </c>
      <c r="DQ124" s="1"/>
      <c r="EA124" s="1"/>
      <c r="EF124" s="1">
        <v>35547</v>
      </c>
      <c r="EG124">
        <v>49</v>
      </c>
      <c r="EH124" t="s">
        <v>302</v>
      </c>
      <c r="EI124" t="s">
        <v>302</v>
      </c>
      <c r="EK124" s="1">
        <v>38411</v>
      </c>
      <c r="EL124">
        <v>0.54239999999999999</v>
      </c>
      <c r="EM124" t="s">
        <v>302</v>
      </c>
      <c r="EN124" t="s">
        <v>302</v>
      </c>
      <c r="EP124" s="1">
        <v>38411</v>
      </c>
      <c r="EQ124">
        <v>0.18</v>
      </c>
      <c r="ER124" t="s">
        <v>302</v>
      </c>
      <c r="ES124" t="s">
        <v>302</v>
      </c>
      <c r="EU124" s="1">
        <v>39721</v>
      </c>
      <c r="EV124">
        <v>30</v>
      </c>
      <c r="EW124" t="s">
        <v>302</v>
      </c>
      <c r="EX124" t="s">
        <v>302</v>
      </c>
      <c r="EZ124" s="1">
        <v>39782</v>
      </c>
      <c r="FA124">
        <v>35</v>
      </c>
      <c r="FB124">
        <v>20081128</v>
      </c>
      <c r="FC124">
        <v>35</v>
      </c>
      <c r="FE124" s="1">
        <v>42521</v>
      </c>
      <c r="FF124">
        <v>0.2</v>
      </c>
      <c r="FG124">
        <v>20160603</v>
      </c>
      <c r="FH124">
        <v>0.2</v>
      </c>
      <c r="FO124" s="1"/>
      <c r="FT124" s="1">
        <v>40786</v>
      </c>
      <c r="FU124">
        <v>4</v>
      </c>
      <c r="FV124" t="s">
        <v>302</v>
      </c>
      <c r="FW124" t="s">
        <v>302</v>
      </c>
      <c r="FY124" s="1">
        <v>38411</v>
      </c>
      <c r="FZ124">
        <v>52.85</v>
      </c>
      <c r="GA124" t="s">
        <v>302</v>
      </c>
      <c r="GB124" t="s">
        <v>302</v>
      </c>
      <c r="GD124" s="1">
        <v>38411</v>
      </c>
      <c r="GE124">
        <v>0.84499999999999997</v>
      </c>
      <c r="GF124" t="s">
        <v>302</v>
      </c>
      <c r="GG124" t="s">
        <v>302</v>
      </c>
      <c r="GI124" s="1">
        <v>40602</v>
      </c>
      <c r="GJ124">
        <v>158.4</v>
      </c>
      <c r="GK124">
        <v>20110302</v>
      </c>
      <c r="GL124">
        <v>217</v>
      </c>
      <c r="GN124" s="1">
        <v>38411</v>
      </c>
      <c r="GO124">
        <v>65.5</v>
      </c>
      <c r="GP124">
        <v>20050301</v>
      </c>
      <c r="GQ124">
        <v>65.5</v>
      </c>
      <c r="GX124" s="1">
        <v>38411</v>
      </c>
      <c r="GY124">
        <v>1.1000000000000001</v>
      </c>
      <c r="GZ124">
        <v>20050331</v>
      </c>
      <c r="HA124">
        <v>0.2</v>
      </c>
      <c r="HC124" s="1">
        <v>38411</v>
      </c>
      <c r="HD124">
        <v>0.2</v>
      </c>
      <c r="HE124" t="s">
        <v>302</v>
      </c>
      <c r="HF124" t="s">
        <v>302</v>
      </c>
      <c r="HH124" s="1">
        <v>38411</v>
      </c>
      <c r="HI124" s="1">
        <v>1</v>
      </c>
      <c r="HJ124">
        <v>20050324</v>
      </c>
      <c r="HK124">
        <v>0.3</v>
      </c>
      <c r="HM124" s="1">
        <v>38411</v>
      </c>
      <c r="HN124">
        <v>1.7</v>
      </c>
      <c r="HO124">
        <v>20050324</v>
      </c>
      <c r="HP124">
        <v>-0.2</v>
      </c>
      <c r="HR124" s="1">
        <v>38411</v>
      </c>
      <c r="HS124" s="1">
        <v>0.6</v>
      </c>
      <c r="HT124">
        <v>20050407</v>
      </c>
      <c r="HU124">
        <v>0.6</v>
      </c>
      <c r="HW124" s="1">
        <v>38411</v>
      </c>
      <c r="HX124">
        <v>16.440000000000001</v>
      </c>
      <c r="HY124">
        <v>20050301</v>
      </c>
      <c r="HZ124">
        <v>16.3</v>
      </c>
      <c r="IB124" s="1">
        <v>38411</v>
      </c>
      <c r="IC124" s="1">
        <v>13.02</v>
      </c>
      <c r="ID124">
        <v>20050301</v>
      </c>
      <c r="IE124">
        <v>13</v>
      </c>
      <c r="IG124" s="1">
        <v>38411</v>
      </c>
      <c r="IH124">
        <v>-1.2</v>
      </c>
      <c r="II124" t="s">
        <v>302</v>
      </c>
      <c r="IJ124" t="s">
        <v>302</v>
      </c>
      <c r="IL124" s="1">
        <v>38411</v>
      </c>
      <c r="IM124" s="1">
        <v>2207</v>
      </c>
      <c r="IN124">
        <v>20050316</v>
      </c>
      <c r="IO124">
        <v>2195</v>
      </c>
      <c r="IQ124" s="1">
        <v>38411</v>
      </c>
      <c r="IR124">
        <v>0.7</v>
      </c>
      <c r="IS124">
        <v>20050414</v>
      </c>
      <c r="IT124">
        <v>0.5</v>
      </c>
      <c r="IV124" s="1">
        <v>39872</v>
      </c>
      <c r="IW124">
        <v>3.9699999999999998</v>
      </c>
      <c r="IX124">
        <v>20090323</v>
      </c>
      <c r="IY124">
        <v>4.72</v>
      </c>
      <c r="JA124" s="1">
        <v>38411</v>
      </c>
      <c r="JB124">
        <v>1319</v>
      </c>
      <c r="JC124">
        <v>20050324</v>
      </c>
      <c r="JD124">
        <v>1226</v>
      </c>
      <c r="JF124" s="1">
        <v>38411</v>
      </c>
      <c r="JG124">
        <v>2207</v>
      </c>
      <c r="JH124">
        <v>20050316</v>
      </c>
      <c r="JI124">
        <v>2195</v>
      </c>
      <c r="JP124" s="1">
        <v>35552</v>
      </c>
      <c r="JQ124">
        <v>1.9</v>
      </c>
      <c r="JR124" t="s">
        <v>302</v>
      </c>
      <c r="JS124" t="s">
        <v>302</v>
      </c>
      <c r="JU124" s="1">
        <v>40633</v>
      </c>
      <c r="JV124">
        <v>0.11</v>
      </c>
      <c r="JW124">
        <v>20110428</v>
      </c>
      <c r="JX124">
        <v>5.0999999999999996</v>
      </c>
      <c r="JZ124" s="1">
        <v>40602</v>
      </c>
      <c r="KA124" s="1">
        <v>-3.48</v>
      </c>
      <c r="KB124">
        <v>20110426</v>
      </c>
      <c r="KC124">
        <v>-3.33</v>
      </c>
      <c r="KE124" s="1">
        <v>40237</v>
      </c>
      <c r="KF124">
        <v>144.06</v>
      </c>
      <c r="KG124">
        <v>20100427</v>
      </c>
      <c r="KH124">
        <v>144.03</v>
      </c>
      <c r="KJ124" s="1">
        <v>39903</v>
      </c>
      <c r="KK124" s="1">
        <v>-2.77</v>
      </c>
      <c r="KL124">
        <v>20090423</v>
      </c>
      <c r="KM124">
        <v>-3</v>
      </c>
      <c r="KO124" s="1">
        <v>38411</v>
      </c>
      <c r="KP124">
        <v>14.781000000000001</v>
      </c>
      <c r="KQ124">
        <v>20050407</v>
      </c>
      <c r="KR124">
        <v>5.6</v>
      </c>
      <c r="KT124" s="1">
        <v>40968</v>
      </c>
      <c r="KU124" s="1">
        <v>45.1</v>
      </c>
      <c r="KV124">
        <v>20120202</v>
      </c>
      <c r="KW124">
        <v>0</v>
      </c>
      <c r="LD124" s="1">
        <v>38411</v>
      </c>
      <c r="LE124" s="1">
        <v>0.7</v>
      </c>
      <c r="LF124" t="s">
        <v>302</v>
      </c>
      <c r="LG124" t="s">
        <v>302</v>
      </c>
      <c r="LN124" s="1"/>
      <c r="LO124" s="1"/>
      <c r="LX124" s="1"/>
      <c r="LY124" s="1"/>
      <c r="MH124" s="1"/>
      <c r="MI124" s="1"/>
      <c r="MR124" s="1"/>
      <c r="MS124" s="1"/>
      <c r="MW124" s="1"/>
      <c r="NC124" s="1"/>
      <c r="NG124" s="1"/>
      <c r="NM124" s="1"/>
      <c r="NQ124" s="1"/>
      <c r="NW124" s="1"/>
      <c r="OA124" s="1"/>
      <c r="OB124" s="1"/>
      <c r="OK124" s="1"/>
      <c r="OL124" s="1"/>
      <c r="OU124" s="1"/>
      <c r="PE124" s="1"/>
      <c r="PO124" s="1"/>
      <c r="PY124" s="1"/>
      <c r="QI124" s="1"/>
    </row>
    <row r="125" spans="1:451" x14ac:dyDescent="0.25">
      <c r="A125" s="1">
        <v>38442</v>
      </c>
      <c r="B125">
        <v>5.2</v>
      </c>
      <c r="C125">
        <v>20050401</v>
      </c>
      <c r="D125">
        <v>5.2</v>
      </c>
      <c r="F125" s="1">
        <v>38442</v>
      </c>
      <c r="G125">
        <v>55.2</v>
      </c>
      <c r="H125">
        <v>20050401</v>
      </c>
      <c r="I125">
        <v>55.2</v>
      </c>
      <c r="K125" s="1">
        <v>38442</v>
      </c>
      <c r="L125">
        <v>103.03</v>
      </c>
      <c r="M125">
        <v>20050329</v>
      </c>
      <c r="N125">
        <v>102.4</v>
      </c>
      <c r="U125" s="1">
        <v>38442</v>
      </c>
      <c r="V125">
        <v>-0.4</v>
      </c>
      <c r="W125">
        <v>20050421</v>
      </c>
      <c r="X125">
        <v>-0.4</v>
      </c>
      <c r="Z125" s="1">
        <v>38442</v>
      </c>
      <c r="AA125">
        <v>55.2</v>
      </c>
      <c r="AB125">
        <v>20050401</v>
      </c>
      <c r="AC125">
        <v>55.2</v>
      </c>
      <c r="AE125" s="1">
        <v>38442</v>
      </c>
      <c r="AF125">
        <v>103.03</v>
      </c>
      <c r="AG125">
        <v>20050329</v>
      </c>
      <c r="AH125">
        <v>102.4</v>
      </c>
      <c r="AO125" s="1">
        <v>38442</v>
      </c>
      <c r="AP125">
        <v>-0.4</v>
      </c>
      <c r="AQ125">
        <v>20050421</v>
      </c>
      <c r="AR125">
        <v>-0.4</v>
      </c>
      <c r="AT125" s="1">
        <v>38442</v>
      </c>
      <c r="AU125">
        <v>-0.17</v>
      </c>
      <c r="AV125">
        <v>20050415</v>
      </c>
      <c r="AW125">
        <v>0.3</v>
      </c>
      <c r="AY125" s="1"/>
      <c r="BD125" s="1">
        <v>38442</v>
      </c>
      <c r="BE125">
        <v>0.4</v>
      </c>
      <c r="BF125">
        <v>20050420</v>
      </c>
      <c r="BG125">
        <v>0.6</v>
      </c>
      <c r="BI125" s="1">
        <v>38442</v>
      </c>
      <c r="BJ125">
        <v>-0.1</v>
      </c>
      <c r="BK125">
        <v>20050413</v>
      </c>
      <c r="BL125">
        <v>0.3</v>
      </c>
      <c r="BN125" s="1">
        <v>38442</v>
      </c>
      <c r="BO125">
        <v>92.6</v>
      </c>
      <c r="BP125">
        <v>20050401</v>
      </c>
      <c r="BQ125">
        <v>92.6</v>
      </c>
      <c r="BS125" s="1">
        <v>40816</v>
      </c>
      <c r="BT125">
        <v>-4.2300000000000004</v>
      </c>
      <c r="BU125">
        <v>20110915</v>
      </c>
      <c r="BV125">
        <v>-8.82</v>
      </c>
      <c r="BX125" s="1">
        <v>39355</v>
      </c>
      <c r="BY125">
        <v>52.6</v>
      </c>
      <c r="BZ125" t="s">
        <v>302</v>
      </c>
      <c r="CA125" t="s">
        <v>302</v>
      </c>
      <c r="CC125" s="1"/>
      <c r="CM125" s="1">
        <v>41882</v>
      </c>
      <c r="CN125">
        <v>7</v>
      </c>
      <c r="CO125">
        <v>20140825</v>
      </c>
      <c r="CP125">
        <v>7.1</v>
      </c>
      <c r="CR125" s="1">
        <v>38442</v>
      </c>
      <c r="CS125">
        <v>73</v>
      </c>
      <c r="CT125">
        <v>20050401</v>
      </c>
      <c r="CU125">
        <v>73</v>
      </c>
      <c r="CW125" s="1">
        <v>38442</v>
      </c>
      <c r="CX125">
        <v>4</v>
      </c>
      <c r="CY125" t="s">
        <v>302</v>
      </c>
      <c r="CZ125" t="s">
        <v>302</v>
      </c>
      <c r="DB125" s="1">
        <v>38442</v>
      </c>
      <c r="DC125">
        <v>15.1</v>
      </c>
      <c r="DD125">
        <v>20050317</v>
      </c>
      <c r="DE125">
        <v>11.4</v>
      </c>
      <c r="DG125" s="1"/>
      <c r="DL125" s="1">
        <v>38442</v>
      </c>
      <c r="DM125">
        <v>65.3</v>
      </c>
      <c r="DN125">
        <v>20050331</v>
      </c>
      <c r="DO125">
        <v>69.2</v>
      </c>
      <c r="DQ125" s="1"/>
      <c r="EA125" s="1"/>
      <c r="EF125" s="1">
        <v>35554</v>
      </c>
      <c r="EG125">
        <v>50</v>
      </c>
      <c r="EH125" t="s">
        <v>302</v>
      </c>
      <c r="EI125" t="s">
        <v>302</v>
      </c>
      <c r="EK125" s="1">
        <v>38442</v>
      </c>
      <c r="EL125">
        <v>-0.35749999999999998</v>
      </c>
      <c r="EM125" t="s">
        <v>302</v>
      </c>
      <c r="EN125" t="s">
        <v>302</v>
      </c>
      <c r="EP125" s="1">
        <v>38442</v>
      </c>
      <c r="EQ125">
        <v>0.25</v>
      </c>
      <c r="ER125" t="s">
        <v>302</v>
      </c>
      <c r="ES125" t="s">
        <v>302</v>
      </c>
      <c r="EU125" s="1">
        <v>39752</v>
      </c>
      <c r="EV125">
        <v>8.5</v>
      </c>
      <c r="EW125" t="s">
        <v>302</v>
      </c>
      <c r="EX125" t="s">
        <v>302</v>
      </c>
      <c r="EZ125" s="1">
        <v>39813</v>
      </c>
      <c r="FA125">
        <v>30</v>
      </c>
      <c r="FB125">
        <v>20081231</v>
      </c>
      <c r="FC125">
        <v>30</v>
      </c>
      <c r="FE125" s="1">
        <v>42551</v>
      </c>
      <c r="FF125">
        <v>0.1</v>
      </c>
      <c r="FG125">
        <v>20160708</v>
      </c>
      <c r="FH125">
        <v>0.1</v>
      </c>
      <c r="FO125" s="1"/>
      <c r="FT125" s="1">
        <v>40816</v>
      </c>
      <c r="FU125">
        <v>7</v>
      </c>
      <c r="FV125">
        <v>20110929</v>
      </c>
      <c r="FW125">
        <v>6</v>
      </c>
      <c r="FY125" s="1">
        <v>38442</v>
      </c>
      <c r="FZ125">
        <v>58.93</v>
      </c>
      <c r="GA125" t="s">
        <v>302</v>
      </c>
      <c r="GB125" t="s">
        <v>302</v>
      </c>
      <c r="GD125" s="1">
        <v>38442</v>
      </c>
      <c r="GE125">
        <v>-0.48299999999999998</v>
      </c>
      <c r="GF125" t="s">
        <v>302</v>
      </c>
      <c r="GG125" t="s">
        <v>302</v>
      </c>
      <c r="GI125" s="1">
        <v>40633</v>
      </c>
      <c r="GJ125">
        <v>282.3</v>
      </c>
      <c r="GK125">
        <v>20110330</v>
      </c>
      <c r="GL125">
        <v>201</v>
      </c>
      <c r="GN125" s="1">
        <v>38442</v>
      </c>
      <c r="GO125">
        <v>73</v>
      </c>
      <c r="GP125">
        <v>20050401</v>
      </c>
      <c r="GQ125">
        <v>73</v>
      </c>
      <c r="GX125" s="1">
        <v>38442</v>
      </c>
      <c r="GY125">
        <v>-1.6</v>
      </c>
      <c r="GZ125">
        <v>20050503</v>
      </c>
      <c r="HA125">
        <v>0.1</v>
      </c>
      <c r="HC125" s="1">
        <v>38442</v>
      </c>
      <c r="HD125">
        <v>-1.5</v>
      </c>
      <c r="HE125" t="s">
        <v>302</v>
      </c>
      <c r="HF125" t="s">
        <v>302</v>
      </c>
      <c r="HH125" s="1">
        <v>38442</v>
      </c>
      <c r="HI125" s="1">
        <v>-4.2</v>
      </c>
      <c r="HJ125">
        <v>20050427</v>
      </c>
      <c r="HK125">
        <v>-2.8</v>
      </c>
      <c r="HM125" s="1">
        <v>38442</v>
      </c>
      <c r="HN125">
        <v>-1.5</v>
      </c>
      <c r="HO125">
        <v>20050427</v>
      </c>
      <c r="HP125">
        <v>-1</v>
      </c>
      <c r="HR125" s="1">
        <v>38442</v>
      </c>
      <c r="HS125" s="1">
        <v>0.6</v>
      </c>
      <c r="HT125">
        <v>20050509</v>
      </c>
      <c r="HU125">
        <v>0.4</v>
      </c>
      <c r="HW125" s="1">
        <v>38442</v>
      </c>
      <c r="HX125">
        <v>16.97</v>
      </c>
      <c r="HY125">
        <v>20050401</v>
      </c>
      <c r="HZ125">
        <v>16.8</v>
      </c>
      <c r="IB125" s="1">
        <v>38442</v>
      </c>
      <c r="IC125" s="1">
        <v>13.61</v>
      </c>
      <c r="ID125">
        <v>20050401</v>
      </c>
      <c r="IE125">
        <v>13.5</v>
      </c>
      <c r="IG125" s="1">
        <v>38442</v>
      </c>
      <c r="IH125">
        <v>-2.5</v>
      </c>
      <c r="II125" t="s">
        <v>302</v>
      </c>
      <c r="IJ125" t="s">
        <v>302</v>
      </c>
      <c r="IL125" s="1">
        <v>38442</v>
      </c>
      <c r="IM125" s="1">
        <v>1864</v>
      </c>
      <c r="IN125">
        <v>20050419</v>
      </c>
      <c r="IO125">
        <v>1837</v>
      </c>
      <c r="IQ125" s="1">
        <v>38442</v>
      </c>
      <c r="IR125">
        <v>0.6</v>
      </c>
      <c r="IS125">
        <v>20050513</v>
      </c>
      <c r="IT125">
        <v>0.4</v>
      </c>
      <c r="IV125" s="1">
        <v>39903</v>
      </c>
      <c r="IW125">
        <v>3.86</v>
      </c>
      <c r="IX125">
        <v>20090423</v>
      </c>
      <c r="IY125">
        <v>4.57</v>
      </c>
      <c r="JA125" s="1">
        <v>38442</v>
      </c>
      <c r="JB125">
        <v>1328</v>
      </c>
      <c r="JC125">
        <v>20050426</v>
      </c>
      <c r="JD125">
        <v>1431</v>
      </c>
      <c r="JF125" s="1">
        <v>38442</v>
      </c>
      <c r="JG125">
        <v>1864</v>
      </c>
      <c r="JH125">
        <v>20050419</v>
      </c>
      <c r="JI125">
        <v>1837</v>
      </c>
      <c r="JP125" s="1">
        <v>35559</v>
      </c>
      <c r="JQ125">
        <v>7.5</v>
      </c>
      <c r="JR125" t="s">
        <v>302</v>
      </c>
      <c r="JS125" t="s">
        <v>302</v>
      </c>
      <c r="JU125" s="1">
        <v>40663</v>
      </c>
      <c r="JV125">
        <v>-3.3</v>
      </c>
      <c r="JW125">
        <v>20110527</v>
      </c>
      <c r="JX125">
        <v>-11.6</v>
      </c>
      <c r="JZ125" s="1">
        <v>40633</v>
      </c>
      <c r="KA125" s="1">
        <v>-3.98</v>
      </c>
      <c r="KB125">
        <v>20110531</v>
      </c>
      <c r="KC125">
        <v>-3.61</v>
      </c>
      <c r="KE125" s="1">
        <v>40268</v>
      </c>
      <c r="KF125">
        <v>143.34</v>
      </c>
      <c r="KG125">
        <v>20100525</v>
      </c>
      <c r="KH125">
        <v>143.35</v>
      </c>
      <c r="KJ125" s="1">
        <v>39933</v>
      </c>
      <c r="KK125" s="1">
        <v>1.04</v>
      </c>
      <c r="KL125">
        <v>20090527</v>
      </c>
      <c r="KM125">
        <v>2.9</v>
      </c>
      <c r="KO125" s="1">
        <v>38442</v>
      </c>
      <c r="KP125">
        <v>8.64</v>
      </c>
      <c r="KQ125">
        <v>20050506</v>
      </c>
      <c r="KR125">
        <v>5.5</v>
      </c>
      <c r="KT125" s="1">
        <v>40999</v>
      </c>
      <c r="KU125" s="1">
        <v>47.5</v>
      </c>
      <c r="KV125">
        <v>20120308</v>
      </c>
      <c r="KW125">
        <v>47.5</v>
      </c>
      <c r="LD125" s="1">
        <v>38442</v>
      </c>
      <c r="LE125" s="1">
        <v>1</v>
      </c>
      <c r="LF125" t="s">
        <v>302</v>
      </c>
      <c r="LG125" t="s">
        <v>302</v>
      </c>
      <c r="LN125" s="1"/>
      <c r="LO125" s="1"/>
      <c r="LX125" s="1"/>
      <c r="LY125" s="1"/>
      <c r="MH125" s="1"/>
      <c r="MI125" s="1"/>
      <c r="MR125" s="1"/>
      <c r="MS125" s="1"/>
      <c r="MW125" s="1"/>
      <c r="NC125" s="1"/>
      <c r="NG125" s="1"/>
      <c r="NM125" s="1"/>
      <c r="NQ125" s="1"/>
      <c r="NW125" s="1"/>
      <c r="OA125" s="1"/>
      <c r="OB125" s="1"/>
      <c r="OK125" s="1"/>
      <c r="OL125" s="1"/>
      <c r="OU125" s="1"/>
      <c r="PE125" s="1"/>
      <c r="PO125" s="1"/>
      <c r="PY125" s="1"/>
      <c r="QI125" s="1"/>
    </row>
    <row r="126" spans="1:451" x14ac:dyDescent="0.25">
      <c r="A126" s="1">
        <v>38472</v>
      </c>
      <c r="B126">
        <v>5.2</v>
      </c>
      <c r="C126">
        <v>20050506</v>
      </c>
      <c r="D126">
        <v>5.2</v>
      </c>
      <c r="F126" s="1">
        <v>38472</v>
      </c>
      <c r="G126">
        <v>52.2</v>
      </c>
      <c r="H126">
        <v>20050502</v>
      </c>
      <c r="I126">
        <v>53.3</v>
      </c>
      <c r="K126" s="1">
        <v>38472</v>
      </c>
      <c r="L126">
        <v>97.54</v>
      </c>
      <c r="M126">
        <v>20050426</v>
      </c>
      <c r="N126">
        <v>97.7</v>
      </c>
      <c r="U126" s="1">
        <v>38472</v>
      </c>
      <c r="V126">
        <v>0.6</v>
      </c>
      <c r="W126">
        <v>20050519</v>
      </c>
      <c r="X126">
        <v>-0.2</v>
      </c>
      <c r="Z126" s="1">
        <v>38472</v>
      </c>
      <c r="AA126">
        <v>52.2</v>
      </c>
      <c r="AB126">
        <v>20050502</v>
      </c>
      <c r="AC126">
        <v>53.3</v>
      </c>
      <c r="AE126" s="1">
        <v>38472</v>
      </c>
      <c r="AF126">
        <v>97.54</v>
      </c>
      <c r="AG126">
        <v>20050426</v>
      </c>
      <c r="AH126">
        <v>97.7</v>
      </c>
      <c r="AO126" s="1">
        <v>38472</v>
      </c>
      <c r="AP126">
        <v>0.6</v>
      </c>
      <c r="AQ126">
        <v>20050519</v>
      </c>
      <c r="AR126">
        <v>-0.2</v>
      </c>
      <c r="AT126" s="1">
        <v>38472</v>
      </c>
      <c r="AU126">
        <v>0.15</v>
      </c>
      <c r="AV126">
        <v>20050517</v>
      </c>
      <c r="AW126">
        <v>-0.2</v>
      </c>
      <c r="AY126" s="1"/>
      <c r="BD126" s="1">
        <v>38472</v>
      </c>
      <c r="BE126">
        <v>0.3</v>
      </c>
      <c r="BF126">
        <v>20050518</v>
      </c>
      <c r="BG126">
        <v>0.5</v>
      </c>
      <c r="BI126" s="1">
        <v>38472</v>
      </c>
      <c r="BJ126">
        <v>1.5</v>
      </c>
      <c r="BK126">
        <v>20050512</v>
      </c>
      <c r="BL126">
        <v>1.4</v>
      </c>
      <c r="BN126" s="1">
        <v>38472</v>
      </c>
      <c r="BO126">
        <v>87.7</v>
      </c>
      <c r="BP126">
        <v>20050429</v>
      </c>
      <c r="BQ126">
        <v>87.7</v>
      </c>
      <c r="BS126" s="1">
        <v>40847</v>
      </c>
      <c r="BT126">
        <v>-5.37</v>
      </c>
      <c r="BU126">
        <v>20111017</v>
      </c>
      <c r="BV126">
        <v>-8.48</v>
      </c>
      <c r="BX126" s="1">
        <v>39386</v>
      </c>
      <c r="BY126">
        <v>53.1</v>
      </c>
      <c r="BZ126" t="s">
        <v>302</v>
      </c>
      <c r="CA126" t="s">
        <v>302</v>
      </c>
      <c r="CC126" s="1"/>
      <c r="CM126" s="1">
        <v>41912</v>
      </c>
      <c r="CN126">
        <v>9.6</v>
      </c>
      <c r="CO126">
        <v>20140929</v>
      </c>
      <c r="CP126">
        <v>10.8</v>
      </c>
      <c r="CR126" s="1">
        <v>38472</v>
      </c>
      <c r="CS126">
        <v>71</v>
      </c>
      <c r="CT126">
        <v>20050502</v>
      </c>
      <c r="CU126">
        <v>71</v>
      </c>
      <c r="CW126" s="1">
        <v>38472</v>
      </c>
      <c r="CX126">
        <v>3</v>
      </c>
      <c r="CY126" t="s">
        <v>302</v>
      </c>
      <c r="CZ126" t="s">
        <v>302</v>
      </c>
      <c r="DB126" s="1">
        <v>38472</v>
      </c>
      <c r="DC126">
        <v>25.3</v>
      </c>
      <c r="DD126">
        <v>20050421</v>
      </c>
      <c r="DE126">
        <v>25.3</v>
      </c>
      <c r="DG126" s="1"/>
      <c r="DL126" s="1">
        <v>38472</v>
      </c>
      <c r="DM126">
        <v>65.5</v>
      </c>
      <c r="DN126">
        <v>20050429</v>
      </c>
      <c r="DO126">
        <v>65.599999999999994</v>
      </c>
      <c r="DQ126" s="1"/>
      <c r="EA126" s="1"/>
      <c r="EF126" s="1">
        <v>35561</v>
      </c>
      <c r="EG126">
        <v>49</v>
      </c>
      <c r="EH126" t="s">
        <v>302</v>
      </c>
      <c r="EI126" t="s">
        <v>302</v>
      </c>
      <c r="EK126" s="1">
        <v>38472</v>
      </c>
      <c r="EL126">
        <v>0.75729999999999997</v>
      </c>
      <c r="EM126" t="s">
        <v>302</v>
      </c>
      <c r="EN126" t="s">
        <v>302</v>
      </c>
      <c r="EP126" s="1">
        <v>38472</v>
      </c>
      <c r="EQ126">
        <v>0.13</v>
      </c>
      <c r="ER126" t="s">
        <v>302</v>
      </c>
      <c r="ES126" t="s">
        <v>302</v>
      </c>
      <c r="EU126" s="1">
        <v>39782</v>
      </c>
      <c r="EV126">
        <v>30</v>
      </c>
      <c r="EW126" t="s">
        <v>302</v>
      </c>
      <c r="EX126" t="s">
        <v>302</v>
      </c>
      <c r="EZ126" s="1">
        <v>39844</v>
      </c>
      <c r="FA126">
        <v>33</v>
      </c>
      <c r="FB126">
        <v>20090130</v>
      </c>
      <c r="FC126">
        <v>33</v>
      </c>
      <c r="FE126" s="1"/>
      <c r="FO126" s="1"/>
      <c r="FT126" s="1">
        <v>40847</v>
      </c>
      <c r="FU126">
        <v>9</v>
      </c>
      <c r="FV126">
        <v>20111027</v>
      </c>
      <c r="FW126">
        <v>8</v>
      </c>
      <c r="FY126" s="1">
        <v>38472</v>
      </c>
      <c r="FZ126">
        <v>64.41</v>
      </c>
      <c r="GA126" t="s">
        <v>302</v>
      </c>
      <c r="GB126" t="s">
        <v>302</v>
      </c>
      <c r="GD126" s="1">
        <v>38472</v>
      </c>
      <c r="GE126">
        <v>1.629</v>
      </c>
      <c r="GF126" t="s">
        <v>302</v>
      </c>
      <c r="GG126" t="s">
        <v>302</v>
      </c>
      <c r="GI126" s="1">
        <v>40663</v>
      </c>
      <c r="GJ126">
        <v>230.5</v>
      </c>
      <c r="GK126">
        <v>20110504</v>
      </c>
      <c r="GL126">
        <v>179</v>
      </c>
      <c r="GN126" s="1">
        <v>38472</v>
      </c>
      <c r="GO126">
        <v>71</v>
      </c>
      <c r="GP126">
        <v>20050502</v>
      </c>
      <c r="GQ126">
        <v>71</v>
      </c>
      <c r="GX126" s="1">
        <v>38472</v>
      </c>
      <c r="GY126">
        <v>2.7</v>
      </c>
      <c r="GZ126">
        <v>20050602</v>
      </c>
      <c r="HA126">
        <v>0.9</v>
      </c>
      <c r="HC126" s="1">
        <v>38472</v>
      </c>
      <c r="HD126">
        <v>1.8</v>
      </c>
      <c r="HE126" t="s">
        <v>302</v>
      </c>
      <c r="HF126" t="s">
        <v>302</v>
      </c>
      <c r="HH126" s="1">
        <v>38472</v>
      </c>
      <c r="HI126" s="1">
        <v>4.3</v>
      </c>
      <c r="HJ126">
        <v>20050525</v>
      </c>
      <c r="HK126">
        <v>1.9</v>
      </c>
      <c r="HM126" s="1">
        <v>38472</v>
      </c>
      <c r="HN126">
        <v>0.1</v>
      </c>
      <c r="HO126">
        <v>20050525</v>
      </c>
      <c r="HP126">
        <v>-0.2</v>
      </c>
      <c r="HR126" s="1">
        <v>38472</v>
      </c>
      <c r="HS126" s="1">
        <v>0.9</v>
      </c>
      <c r="HT126">
        <v>20050608</v>
      </c>
      <c r="HU126">
        <v>0.8</v>
      </c>
      <c r="HW126" s="1">
        <v>38472</v>
      </c>
      <c r="HX126">
        <v>17.32</v>
      </c>
      <c r="HY126">
        <v>20050503</v>
      </c>
      <c r="HZ126">
        <v>17.45</v>
      </c>
      <c r="IB126" s="1">
        <v>38472</v>
      </c>
      <c r="IC126" s="1">
        <v>13.84</v>
      </c>
      <c r="ID126">
        <v>20050503</v>
      </c>
      <c r="IE126">
        <v>13.87</v>
      </c>
      <c r="IG126" s="1">
        <v>38472</v>
      </c>
      <c r="IH126">
        <v>4.3</v>
      </c>
      <c r="II126" t="s">
        <v>302</v>
      </c>
      <c r="IJ126" t="s">
        <v>302</v>
      </c>
      <c r="IL126" s="1">
        <v>38472</v>
      </c>
      <c r="IM126" s="1">
        <v>2061</v>
      </c>
      <c r="IN126">
        <v>20050517</v>
      </c>
      <c r="IO126">
        <v>2038</v>
      </c>
      <c r="IQ126" s="1">
        <v>38472</v>
      </c>
      <c r="IR126">
        <v>0.4</v>
      </c>
      <c r="IS126">
        <v>20050615</v>
      </c>
      <c r="IT126">
        <v>0.3</v>
      </c>
      <c r="IV126" s="1">
        <v>39933</v>
      </c>
      <c r="IW126">
        <v>3.9</v>
      </c>
      <c r="IX126">
        <v>20090527</v>
      </c>
      <c r="IY126">
        <v>4.68</v>
      </c>
      <c r="JA126" s="1">
        <v>38472</v>
      </c>
      <c r="JB126">
        <v>1260</v>
      </c>
      <c r="JC126">
        <v>20050525</v>
      </c>
      <c r="JD126">
        <v>1316</v>
      </c>
      <c r="JF126" s="1">
        <v>38472</v>
      </c>
      <c r="JG126">
        <v>2061</v>
      </c>
      <c r="JH126">
        <v>20050517</v>
      </c>
      <c r="JI126">
        <v>2038</v>
      </c>
      <c r="JP126" s="1">
        <v>35566</v>
      </c>
      <c r="JQ126">
        <v>-3.1</v>
      </c>
      <c r="JR126" t="s">
        <v>302</v>
      </c>
      <c r="JS126" t="s">
        <v>302</v>
      </c>
      <c r="JU126" s="1">
        <v>40694</v>
      </c>
      <c r="JV126">
        <v>3.3</v>
      </c>
      <c r="JW126">
        <v>20110629</v>
      </c>
      <c r="JX126">
        <v>8.1999999999999993</v>
      </c>
      <c r="JZ126" s="1">
        <v>40663</v>
      </c>
      <c r="KA126" s="1">
        <v>-4.24</v>
      </c>
      <c r="KB126">
        <v>20110628</v>
      </c>
      <c r="KC126">
        <v>-3.96</v>
      </c>
      <c r="KE126" s="1">
        <v>40298</v>
      </c>
      <c r="KF126">
        <v>144.56</v>
      </c>
      <c r="KG126">
        <v>20100629</v>
      </c>
      <c r="KH126">
        <v>144.56</v>
      </c>
      <c r="KJ126" s="1">
        <v>39964</v>
      </c>
      <c r="KK126" s="1">
        <v>2.56</v>
      </c>
      <c r="KL126">
        <v>20090623</v>
      </c>
      <c r="KM126">
        <v>2.4</v>
      </c>
      <c r="KO126" s="1">
        <v>38472</v>
      </c>
      <c r="KP126">
        <v>12.336</v>
      </c>
      <c r="KQ126">
        <v>20050607</v>
      </c>
      <c r="KR126">
        <v>1.3</v>
      </c>
      <c r="KT126" s="1">
        <v>41029</v>
      </c>
      <c r="KU126" s="1">
        <v>46.6</v>
      </c>
      <c r="KV126">
        <v>20120405</v>
      </c>
      <c r="KW126">
        <v>46.6</v>
      </c>
      <c r="LD126" s="1">
        <v>38472</v>
      </c>
      <c r="LE126" s="1">
        <v>0.8</v>
      </c>
      <c r="LF126" t="s">
        <v>302</v>
      </c>
      <c r="LG126" t="s">
        <v>302</v>
      </c>
      <c r="LN126" s="1"/>
      <c r="LO126" s="1"/>
      <c r="LX126" s="1"/>
      <c r="LY126" s="1"/>
      <c r="MH126" s="1"/>
      <c r="MI126" s="1"/>
      <c r="MR126" s="1"/>
      <c r="MS126" s="1"/>
      <c r="MW126" s="1"/>
      <c r="NC126" s="1"/>
      <c r="NG126" s="1"/>
      <c r="NM126" s="1"/>
      <c r="NQ126" s="1"/>
      <c r="NW126" s="1"/>
      <c r="OA126" s="1"/>
      <c r="OB126" s="1"/>
      <c r="OK126" s="1"/>
      <c r="OL126" s="1"/>
      <c r="OU126" s="1"/>
      <c r="PE126" s="1"/>
      <c r="PO126" s="1"/>
      <c r="PY126" s="1"/>
      <c r="QI126" s="1"/>
    </row>
    <row r="127" spans="1:451" x14ac:dyDescent="0.25">
      <c r="A127" s="1">
        <v>38503</v>
      </c>
      <c r="B127">
        <v>5.0999999999999996</v>
      </c>
      <c r="C127">
        <v>20050603</v>
      </c>
      <c r="D127">
        <v>5.0999999999999996</v>
      </c>
      <c r="F127" s="1">
        <v>38503</v>
      </c>
      <c r="G127">
        <v>50.8</v>
      </c>
      <c r="H127">
        <v>20050601</v>
      </c>
      <c r="I127">
        <v>51.4</v>
      </c>
      <c r="K127" s="1">
        <v>38503</v>
      </c>
      <c r="L127">
        <v>103.13</v>
      </c>
      <c r="M127">
        <v>20050531</v>
      </c>
      <c r="N127">
        <v>102.2</v>
      </c>
      <c r="U127" s="1">
        <v>38503</v>
      </c>
      <c r="V127">
        <v>-0.2</v>
      </c>
      <c r="W127">
        <v>20050620</v>
      </c>
      <c r="X127">
        <v>-0.5</v>
      </c>
      <c r="Z127" s="1">
        <v>38503</v>
      </c>
      <c r="AA127">
        <v>50.8</v>
      </c>
      <c r="AB127">
        <v>20050601</v>
      </c>
      <c r="AC127">
        <v>51.4</v>
      </c>
      <c r="AE127" s="1">
        <v>38503</v>
      </c>
      <c r="AF127">
        <v>103.13</v>
      </c>
      <c r="AG127">
        <v>20050531</v>
      </c>
      <c r="AH127">
        <v>102.2</v>
      </c>
      <c r="AO127" s="1">
        <v>38503</v>
      </c>
      <c r="AP127">
        <v>-0.2</v>
      </c>
      <c r="AQ127">
        <v>20050620</v>
      </c>
      <c r="AR127">
        <v>-0.5</v>
      </c>
      <c r="AT127" s="1">
        <v>38503</v>
      </c>
      <c r="AU127">
        <v>0.17</v>
      </c>
      <c r="AV127">
        <v>20050615</v>
      </c>
      <c r="AW127">
        <v>0.4</v>
      </c>
      <c r="AY127" s="1"/>
      <c r="BD127" s="1">
        <v>38503</v>
      </c>
      <c r="BE127">
        <v>-0.1</v>
      </c>
      <c r="BF127">
        <v>20050615</v>
      </c>
      <c r="BG127">
        <v>-0.1</v>
      </c>
      <c r="BI127" s="1">
        <v>38503</v>
      </c>
      <c r="BJ127">
        <v>-0.9</v>
      </c>
      <c r="BK127">
        <v>20050614</v>
      </c>
      <c r="BL127">
        <v>-0.5</v>
      </c>
      <c r="BN127" s="1">
        <v>38503</v>
      </c>
      <c r="BO127">
        <v>86.9</v>
      </c>
      <c r="BP127">
        <v>20050527</v>
      </c>
      <c r="BQ127">
        <v>86.9</v>
      </c>
      <c r="BS127" s="1">
        <v>40877</v>
      </c>
      <c r="BT127">
        <v>4.62</v>
      </c>
      <c r="BU127">
        <v>20111115</v>
      </c>
      <c r="BV127">
        <v>0.61</v>
      </c>
      <c r="BX127" s="1">
        <v>39416</v>
      </c>
      <c r="BY127">
        <v>52.2</v>
      </c>
      <c r="BZ127" t="s">
        <v>302</v>
      </c>
      <c r="CA127" t="s">
        <v>302</v>
      </c>
      <c r="CC127" s="1"/>
      <c r="CM127" s="1">
        <v>41943</v>
      </c>
      <c r="CN127">
        <v>9</v>
      </c>
      <c r="CO127">
        <v>20141027</v>
      </c>
      <c r="CP127">
        <v>10.5</v>
      </c>
      <c r="CR127" s="1">
        <v>38503</v>
      </c>
      <c r="CS127">
        <v>58</v>
      </c>
      <c r="CT127">
        <v>20050601</v>
      </c>
      <c r="CU127">
        <v>58</v>
      </c>
      <c r="CW127" s="1">
        <v>38503</v>
      </c>
      <c r="CX127">
        <v>11</v>
      </c>
      <c r="CY127" t="s">
        <v>302</v>
      </c>
      <c r="CZ127" t="s">
        <v>302</v>
      </c>
      <c r="DB127" s="1">
        <v>38503</v>
      </c>
      <c r="DC127">
        <v>9.3000000000000007</v>
      </c>
      <c r="DD127">
        <v>20050519</v>
      </c>
      <c r="DE127">
        <v>7.3</v>
      </c>
      <c r="DG127" s="1"/>
      <c r="DL127" s="1">
        <v>38503</v>
      </c>
      <c r="DM127">
        <v>53.3</v>
      </c>
      <c r="DN127">
        <v>20050531</v>
      </c>
      <c r="DO127">
        <v>54.1</v>
      </c>
      <c r="DQ127" s="1"/>
      <c r="EA127" s="1"/>
      <c r="EF127" s="1">
        <v>35568</v>
      </c>
      <c r="EG127">
        <v>50</v>
      </c>
      <c r="EH127" t="s">
        <v>302</v>
      </c>
      <c r="EI127" t="s">
        <v>302</v>
      </c>
      <c r="EK127" s="1">
        <v>38503</v>
      </c>
      <c r="EL127">
        <v>1.3100000000000001E-2</v>
      </c>
      <c r="EM127" t="s">
        <v>302</v>
      </c>
      <c r="EN127" t="s">
        <v>302</v>
      </c>
      <c r="EP127" s="1">
        <v>38503</v>
      </c>
      <c r="EQ127">
        <v>0.24</v>
      </c>
      <c r="ER127">
        <v>20050630</v>
      </c>
      <c r="ES127">
        <v>0.2</v>
      </c>
      <c r="EU127" s="1">
        <v>39813</v>
      </c>
      <c r="EV127">
        <v>21.5</v>
      </c>
      <c r="EW127" t="s">
        <v>302</v>
      </c>
      <c r="EX127" t="s">
        <v>302</v>
      </c>
      <c r="EZ127" s="1">
        <v>39872</v>
      </c>
      <c r="FA127">
        <v>29</v>
      </c>
      <c r="FB127">
        <v>20090227</v>
      </c>
      <c r="FC127">
        <v>29</v>
      </c>
      <c r="FE127" s="1"/>
      <c r="FO127" s="1"/>
      <c r="FT127" s="1">
        <v>40877</v>
      </c>
      <c r="FU127">
        <v>6</v>
      </c>
      <c r="FV127">
        <v>20111123</v>
      </c>
      <c r="FW127">
        <v>4</v>
      </c>
      <c r="FY127" s="1">
        <v>38503</v>
      </c>
      <c r="FZ127">
        <v>55.47</v>
      </c>
      <c r="GA127" t="s">
        <v>302</v>
      </c>
      <c r="GB127" t="s">
        <v>302</v>
      </c>
      <c r="GD127" s="1">
        <v>38503</v>
      </c>
      <c r="GE127">
        <v>-0.58799999999999997</v>
      </c>
      <c r="GF127" t="s">
        <v>302</v>
      </c>
      <c r="GG127" t="s">
        <v>302</v>
      </c>
      <c r="GI127" s="1">
        <v>40694</v>
      </c>
      <c r="GJ127">
        <v>239.1</v>
      </c>
      <c r="GK127">
        <v>20110601</v>
      </c>
      <c r="GL127">
        <v>38</v>
      </c>
      <c r="GN127" s="1">
        <v>38503</v>
      </c>
      <c r="GO127">
        <v>58</v>
      </c>
      <c r="GP127">
        <v>20050601</v>
      </c>
      <c r="GQ127">
        <v>58</v>
      </c>
      <c r="GX127" s="1">
        <v>38503</v>
      </c>
      <c r="GY127">
        <v>2.6</v>
      </c>
      <c r="GZ127">
        <v>20050705</v>
      </c>
      <c r="HA127">
        <v>2.9</v>
      </c>
      <c r="HC127" s="1">
        <v>38503</v>
      </c>
      <c r="HD127">
        <v>-1.1000000000000001</v>
      </c>
      <c r="HE127" t="s">
        <v>302</v>
      </c>
      <c r="HF127" t="s">
        <v>302</v>
      </c>
      <c r="HH127" s="1">
        <v>38503</v>
      </c>
      <c r="HI127" s="1">
        <v>5.8</v>
      </c>
      <c r="HJ127">
        <v>20050624</v>
      </c>
      <c r="HK127">
        <v>5.5</v>
      </c>
      <c r="HM127" s="1">
        <v>38503</v>
      </c>
      <c r="HN127">
        <v>0.3</v>
      </c>
      <c r="HO127">
        <v>20050624</v>
      </c>
      <c r="HP127">
        <v>-0.2</v>
      </c>
      <c r="HR127" s="1">
        <v>38503</v>
      </c>
      <c r="HS127" s="1">
        <v>0.1</v>
      </c>
      <c r="HT127">
        <v>20050708</v>
      </c>
      <c r="HU127">
        <v>0.1</v>
      </c>
      <c r="HW127" s="1">
        <v>38503</v>
      </c>
      <c r="HX127">
        <v>16.97</v>
      </c>
      <c r="HY127">
        <v>20050601</v>
      </c>
      <c r="HZ127">
        <v>16.649999999999999</v>
      </c>
      <c r="IB127" s="1">
        <v>38503</v>
      </c>
      <c r="IC127" s="1">
        <v>13.6</v>
      </c>
      <c r="ID127">
        <v>20050601</v>
      </c>
      <c r="IE127">
        <v>13.25</v>
      </c>
      <c r="IG127" s="1">
        <v>38503</v>
      </c>
      <c r="IH127">
        <v>-3</v>
      </c>
      <c r="II127" t="s">
        <v>302</v>
      </c>
      <c r="IJ127" t="s">
        <v>302</v>
      </c>
      <c r="IL127" s="1">
        <v>38503</v>
      </c>
      <c r="IM127" s="1">
        <v>2025</v>
      </c>
      <c r="IN127">
        <v>20050616</v>
      </c>
      <c r="IO127">
        <v>2009</v>
      </c>
      <c r="IQ127" s="1">
        <v>38503</v>
      </c>
      <c r="IR127">
        <v>0.1</v>
      </c>
      <c r="IS127">
        <v>20050715</v>
      </c>
      <c r="IT127">
        <v>0.1</v>
      </c>
      <c r="IV127" s="1">
        <v>39964</v>
      </c>
      <c r="IW127">
        <v>4</v>
      </c>
      <c r="IX127">
        <v>20090623</v>
      </c>
      <c r="IY127">
        <v>4.7699999999999996</v>
      </c>
      <c r="JA127" s="1">
        <v>38503</v>
      </c>
      <c r="JB127">
        <v>1286</v>
      </c>
      <c r="JC127">
        <v>20050624</v>
      </c>
      <c r="JD127">
        <v>1298</v>
      </c>
      <c r="JF127" s="1">
        <v>38503</v>
      </c>
      <c r="JG127">
        <v>2025</v>
      </c>
      <c r="JH127">
        <v>20050616</v>
      </c>
      <c r="JI127">
        <v>2009</v>
      </c>
      <c r="JP127" s="1">
        <v>35573</v>
      </c>
      <c r="JQ127">
        <v>-0.8</v>
      </c>
      <c r="JR127" t="s">
        <v>302</v>
      </c>
      <c r="JS127" t="s">
        <v>302</v>
      </c>
      <c r="JU127" s="1">
        <v>40724</v>
      </c>
      <c r="JV127">
        <v>2.39</v>
      </c>
      <c r="JW127">
        <v>20110728</v>
      </c>
      <c r="JX127">
        <v>2.4</v>
      </c>
      <c r="JZ127" s="1">
        <v>40694</v>
      </c>
      <c r="KA127" s="1">
        <v>-4.49</v>
      </c>
      <c r="KB127">
        <v>20110726</v>
      </c>
      <c r="KC127">
        <v>-4.51</v>
      </c>
      <c r="KE127" s="1">
        <v>40329</v>
      </c>
      <c r="KF127">
        <v>146.46</v>
      </c>
      <c r="KG127">
        <v>20100727</v>
      </c>
      <c r="KH127">
        <v>146.43</v>
      </c>
      <c r="KJ127" s="1">
        <v>39994</v>
      </c>
      <c r="KK127" s="1">
        <v>2.5</v>
      </c>
      <c r="KL127">
        <v>20090723</v>
      </c>
      <c r="KM127">
        <v>3.6</v>
      </c>
      <c r="KO127" s="1">
        <v>38503</v>
      </c>
      <c r="KP127">
        <v>0.13600000000000001</v>
      </c>
      <c r="KQ127">
        <v>20050708</v>
      </c>
      <c r="KR127">
        <v>-3</v>
      </c>
      <c r="KT127" s="1">
        <v>41060</v>
      </c>
      <c r="KU127" s="1">
        <v>47.6</v>
      </c>
      <c r="KV127">
        <v>20120503</v>
      </c>
      <c r="KW127">
        <v>47.6</v>
      </c>
      <c r="LD127" s="1">
        <v>38503</v>
      </c>
      <c r="LE127" s="1">
        <v>0.8</v>
      </c>
      <c r="LF127" t="s">
        <v>302</v>
      </c>
      <c r="LG127" t="s">
        <v>302</v>
      </c>
      <c r="LN127" s="1"/>
      <c r="LO127" s="1"/>
      <c r="LX127" s="1"/>
      <c r="LY127" s="1"/>
      <c r="MH127" s="1"/>
      <c r="MI127" s="1"/>
      <c r="MR127" s="1"/>
      <c r="MS127" s="1"/>
      <c r="MW127" s="1"/>
      <c r="NC127" s="1"/>
      <c r="NG127" s="1"/>
      <c r="NM127" s="1"/>
      <c r="NQ127" s="1"/>
      <c r="NW127" s="1"/>
      <c r="OA127" s="1"/>
      <c r="OB127" s="1"/>
      <c r="OK127" s="1"/>
      <c r="OL127" s="1"/>
      <c r="OU127" s="1"/>
      <c r="PE127" s="1"/>
      <c r="PO127" s="1"/>
      <c r="PY127" s="1"/>
      <c r="QI127" s="1"/>
    </row>
    <row r="128" spans="1:451" x14ac:dyDescent="0.25">
      <c r="A128" s="1">
        <v>38533</v>
      </c>
      <c r="B128">
        <v>5</v>
      </c>
      <c r="C128">
        <v>20050708</v>
      </c>
      <c r="D128">
        <v>5</v>
      </c>
      <c r="F128" s="1">
        <v>38533</v>
      </c>
      <c r="G128">
        <v>52.4</v>
      </c>
      <c r="H128">
        <v>20050701</v>
      </c>
      <c r="I128">
        <v>53.8</v>
      </c>
      <c r="K128" s="1">
        <v>38533</v>
      </c>
      <c r="L128">
        <v>106.2</v>
      </c>
      <c r="M128">
        <v>20050628</v>
      </c>
      <c r="N128">
        <v>105.8</v>
      </c>
      <c r="U128" s="1">
        <v>38533</v>
      </c>
      <c r="V128">
        <v>0.7</v>
      </c>
      <c r="W128">
        <v>20050721</v>
      </c>
      <c r="X128">
        <v>0.9</v>
      </c>
      <c r="Z128" s="1">
        <v>38533</v>
      </c>
      <c r="AA128">
        <v>52.4</v>
      </c>
      <c r="AB128">
        <v>20050701</v>
      </c>
      <c r="AC128">
        <v>53.8</v>
      </c>
      <c r="AE128" s="1">
        <v>38533</v>
      </c>
      <c r="AF128">
        <v>106.2</v>
      </c>
      <c r="AG128">
        <v>20050628</v>
      </c>
      <c r="AH128">
        <v>105.8</v>
      </c>
      <c r="AO128" s="1">
        <v>38533</v>
      </c>
      <c r="AP128">
        <v>0.7</v>
      </c>
      <c r="AQ128">
        <v>20050721</v>
      </c>
      <c r="AR128">
        <v>0.9</v>
      </c>
      <c r="AT128" s="1">
        <v>38533</v>
      </c>
      <c r="AU128">
        <v>0.4</v>
      </c>
      <c r="AV128">
        <v>20050715</v>
      </c>
      <c r="AW128">
        <v>0.9</v>
      </c>
      <c r="AY128" s="1"/>
      <c r="BD128" s="1">
        <v>38533</v>
      </c>
      <c r="BE128">
        <v>0.1</v>
      </c>
      <c r="BF128">
        <v>20050714</v>
      </c>
      <c r="BG128">
        <v>0</v>
      </c>
      <c r="BI128" s="1">
        <v>38533</v>
      </c>
      <c r="BJ128">
        <v>2.8</v>
      </c>
      <c r="BK128">
        <v>20050714</v>
      </c>
      <c r="BL128">
        <v>1.7</v>
      </c>
      <c r="BN128" s="1">
        <v>38533</v>
      </c>
      <c r="BO128">
        <v>96</v>
      </c>
      <c r="BP128">
        <v>20050701</v>
      </c>
      <c r="BQ128">
        <v>96</v>
      </c>
      <c r="BS128" s="1">
        <v>40908</v>
      </c>
      <c r="BT128">
        <v>11.77</v>
      </c>
      <c r="BU128">
        <v>20111215</v>
      </c>
      <c r="BV128">
        <v>9.5299999999999994</v>
      </c>
      <c r="BX128" s="1">
        <v>39447</v>
      </c>
      <c r="BY128">
        <v>52.3</v>
      </c>
      <c r="BZ128" t="s">
        <v>302</v>
      </c>
      <c r="CA128" t="s">
        <v>302</v>
      </c>
      <c r="CC128" s="1"/>
      <c r="CM128" s="1">
        <v>41973</v>
      </c>
      <c r="CN128">
        <v>8.6999999999999993</v>
      </c>
      <c r="CO128">
        <v>20141124</v>
      </c>
      <c r="CP128">
        <v>10.5</v>
      </c>
      <c r="CR128" s="1">
        <v>38533</v>
      </c>
      <c r="CS128">
        <v>50.5</v>
      </c>
      <c r="CT128">
        <v>20050701</v>
      </c>
      <c r="CU128">
        <v>50.5</v>
      </c>
      <c r="CW128" s="1">
        <v>38533</v>
      </c>
      <c r="CX128">
        <v>2</v>
      </c>
      <c r="CY128" t="s">
        <v>302</v>
      </c>
      <c r="CZ128" t="s">
        <v>302</v>
      </c>
      <c r="DB128" s="1">
        <v>38533</v>
      </c>
      <c r="DC128">
        <v>-1.3</v>
      </c>
      <c r="DD128">
        <v>20050616</v>
      </c>
      <c r="DE128">
        <v>-2.2000000000000002</v>
      </c>
      <c r="DG128" s="1"/>
      <c r="DL128" s="1">
        <v>38533</v>
      </c>
      <c r="DM128">
        <v>57.1</v>
      </c>
      <c r="DN128">
        <v>20050630</v>
      </c>
      <c r="DO128">
        <v>53.6</v>
      </c>
      <c r="DQ128" s="1"/>
      <c r="EA128" s="1"/>
      <c r="EF128" s="1">
        <v>35575</v>
      </c>
      <c r="EG128">
        <v>51</v>
      </c>
      <c r="EH128" t="s">
        <v>302</v>
      </c>
      <c r="EI128" t="s">
        <v>302</v>
      </c>
      <c r="EK128" s="1">
        <v>38533</v>
      </c>
      <c r="EL128">
        <v>0.46450000000000002</v>
      </c>
      <c r="EM128" t="s">
        <v>302</v>
      </c>
      <c r="EN128" t="s">
        <v>302</v>
      </c>
      <c r="EP128" s="1">
        <v>38533</v>
      </c>
      <c r="EQ128">
        <v>0.06</v>
      </c>
      <c r="ER128">
        <v>20050802</v>
      </c>
      <c r="ES128">
        <v>0</v>
      </c>
      <c r="EU128" s="1">
        <v>39844</v>
      </c>
      <c r="EV128">
        <v>21.5</v>
      </c>
      <c r="EW128" t="s">
        <v>302</v>
      </c>
      <c r="EX128" t="s">
        <v>302</v>
      </c>
      <c r="EZ128" s="1">
        <v>39903</v>
      </c>
      <c r="FA128">
        <v>30</v>
      </c>
      <c r="FB128">
        <v>20090331</v>
      </c>
      <c r="FC128">
        <v>30</v>
      </c>
      <c r="FE128" s="1"/>
      <c r="FO128" s="1"/>
      <c r="FT128" s="1">
        <v>40908</v>
      </c>
      <c r="FU128">
        <v>-1</v>
      </c>
      <c r="FV128">
        <v>20111229</v>
      </c>
      <c r="FW128">
        <v>-4</v>
      </c>
      <c r="FY128" s="1">
        <v>38533</v>
      </c>
      <c r="FZ128">
        <v>48.47</v>
      </c>
      <c r="GA128" t="s">
        <v>302</v>
      </c>
      <c r="GB128" t="s">
        <v>302</v>
      </c>
      <c r="GD128" s="1">
        <v>38533</v>
      </c>
      <c r="GE128">
        <v>1.141</v>
      </c>
      <c r="GF128" t="s">
        <v>302</v>
      </c>
      <c r="GG128" t="s">
        <v>302</v>
      </c>
      <c r="GI128" s="1">
        <v>40724</v>
      </c>
      <c r="GJ128">
        <v>170.1</v>
      </c>
      <c r="GK128">
        <v>20110707</v>
      </c>
      <c r="GL128">
        <v>157</v>
      </c>
      <c r="GN128" s="1">
        <v>38533</v>
      </c>
      <c r="GO128">
        <v>50.5</v>
      </c>
      <c r="GP128">
        <v>20050701</v>
      </c>
      <c r="GQ128">
        <v>50.5</v>
      </c>
      <c r="GX128" s="1">
        <v>38533</v>
      </c>
      <c r="GY128">
        <v>1.1000000000000001</v>
      </c>
      <c r="GZ128">
        <v>20050802</v>
      </c>
      <c r="HA128">
        <v>1</v>
      </c>
      <c r="HC128" s="1">
        <v>38533</v>
      </c>
      <c r="HD128">
        <v>2.2999999999999998</v>
      </c>
      <c r="HE128" t="s">
        <v>302</v>
      </c>
      <c r="HF128" t="s">
        <v>302</v>
      </c>
      <c r="HH128" s="1">
        <v>38533</v>
      </c>
      <c r="HI128" s="1">
        <v>1.3</v>
      </c>
      <c r="HJ128">
        <v>20050727</v>
      </c>
      <c r="HK128">
        <v>1.4</v>
      </c>
      <c r="HM128" s="1">
        <v>38533</v>
      </c>
      <c r="HN128">
        <v>2.4</v>
      </c>
      <c r="HO128">
        <v>20050727</v>
      </c>
      <c r="HP128">
        <v>2.6</v>
      </c>
      <c r="HR128" s="1">
        <v>38533</v>
      </c>
      <c r="HS128" s="1">
        <v>0.5</v>
      </c>
      <c r="HT128">
        <v>20050809</v>
      </c>
      <c r="HU128">
        <v>0.7</v>
      </c>
      <c r="HW128" s="1">
        <v>38533</v>
      </c>
      <c r="HX128">
        <v>18</v>
      </c>
      <c r="HY128">
        <v>20050701</v>
      </c>
      <c r="HZ128">
        <v>17.52</v>
      </c>
      <c r="IB128" s="1">
        <v>38533</v>
      </c>
      <c r="IC128" s="1">
        <v>14.55</v>
      </c>
      <c r="ID128">
        <v>20050701</v>
      </c>
      <c r="IE128">
        <v>14.1</v>
      </c>
      <c r="IG128" s="1">
        <v>38533</v>
      </c>
      <c r="IH128">
        <v>4.5</v>
      </c>
      <c r="II128" t="s">
        <v>302</v>
      </c>
      <c r="IJ128" t="s">
        <v>302</v>
      </c>
      <c r="IL128" s="1">
        <v>38533</v>
      </c>
      <c r="IM128" s="1">
        <v>2068</v>
      </c>
      <c r="IN128">
        <v>20050719</v>
      </c>
      <c r="IO128">
        <v>2004</v>
      </c>
      <c r="IQ128" s="1">
        <v>38533</v>
      </c>
      <c r="IR128">
        <v>0</v>
      </c>
      <c r="IS128">
        <v>20050811</v>
      </c>
      <c r="IT128">
        <v>0</v>
      </c>
      <c r="IV128" s="1">
        <v>39994</v>
      </c>
      <c r="IW128">
        <v>4.0999999999999996</v>
      </c>
      <c r="IX128">
        <v>20090723</v>
      </c>
      <c r="IY128">
        <v>4.8899999999999997</v>
      </c>
      <c r="JA128" s="1">
        <v>38533</v>
      </c>
      <c r="JB128">
        <v>1274</v>
      </c>
      <c r="JC128">
        <v>20050727</v>
      </c>
      <c r="JD128">
        <v>1374</v>
      </c>
      <c r="JF128" s="1">
        <v>38533</v>
      </c>
      <c r="JG128">
        <v>2068</v>
      </c>
      <c r="JH128">
        <v>20050719</v>
      </c>
      <c r="JI128">
        <v>2004</v>
      </c>
      <c r="JP128" s="1">
        <v>35580</v>
      </c>
      <c r="JQ128">
        <v>-3.7</v>
      </c>
      <c r="JR128" t="s">
        <v>302</v>
      </c>
      <c r="JS128" t="s">
        <v>302</v>
      </c>
      <c r="JU128" s="1">
        <v>40755</v>
      </c>
      <c r="JV128">
        <v>0.33</v>
      </c>
      <c r="JW128">
        <v>20110829</v>
      </c>
      <c r="JX128">
        <v>-1.3</v>
      </c>
      <c r="JZ128" s="1">
        <v>40724</v>
      </c>
      <c r="KA128" s="1">
        <v>-4.3899999999999997</v>
      </c>
      <c r="KB128">
        <v>20110830</v>
      </c>
      <c r="KC128">
        <v>-4.5199999999999996</v>
      </c>
      <c r="KE128" s="1">
        <v>40359</v>
      </c>
      <c r="KF128">
        <v>147.99</v>
      </c>
      <c r="KG128">
        <v>20100831</v>
      </c>
      <c r="KH128">
        <v>147.97</v>
      </c>
      <c r="KJ128" s="1">
        <v>40025</v>
      </c>
      <c r="KK128" s="1">
        <v>6.59</v>
      </c>
      <c r="KL128">
        <v>20090821</v>
      </c>
      <c r="KM128">
        <v>7.2</v>
      </c>
      <c r="KO128" s="1">
        <v>38533</v>
      </c>
      <c r="KP128">
        <v>15.162000000000001</v>
      </c>
      <c r="KQ128">
        <v>20050805</v>
      </c>
      <c r="KR128">
        <v>14.5</v>
      </c>
      <c r="KT128" s="1">
        <v>41090</v>
      </c>
      <c r="KU128" s="1">
        <v>46.1</v>
      </c>
      <c r="KV128">
        <v>20120607</v>
      </c>
      <c r="KW128">
        <v>46.1</v>
      </c>
      <c r="LD128" s="1">
        <v>38533</v>
      </c>
      <c r="LE128" s="1">
        <v>0.8</v>
      </c>
      <c r="LF128" t="s">
        <v>302</v>
      </c>
      <c r="LG128" t="s">
        <v>302</v>
      </c>
      <c r="LN128" s="1"/>
      <c r="LO128" s="1"/>
      <c r="LX128" s="1"/>
      <c r="LY128" s="1"/>
      <c r="MH128" s="1"/>
      <c r="MI128" s="1"/>
      <c r="MR128" s="1"/>
      <c r="MS128" s="1"/>
      <c r="MW128" s="1"/>
      <c r="NC128" s="1"/>
      <c r="NG128" s="1"/>
      <c r="NM128" s="1"/>
      <c r="NQ128" s="1"/>
      <c r="NW128" s="1"/>
      <c r="OA128" s="1"/>
      <c r="OB128" s="1"/>
      <c r="OK128" s="1"/>
      <c r="OL128" s="1"/>
      <c r="OU128" s="1"/>
      <c r="PE128" s="1"/>
      <c r="PO128" s="1"/>
      <c r="PY128" s="1"/>
      <c r="QI128" s="1"/>
    </row>
    <row r="129" spans="1:451" x14ac:dyDescent="0.25">
      <c r="A129" s="1">
        <v>38564</v>
      </c>
      <c r="B129">
        <v>5</v>
      </c>
      <c r="C129">
        <v>20050805</v>
      </c>
      <c r="D129">
        <v>5</v>
      </c>
      <c r="F129" s="1">
        <v>38564</v>
      </c>
      <c r="G129">
        <v>52.8</v>
      </c>
      <c r="H129">
        <v>20050801</v>
      </c>
      <c r="I129">
        <v>56.6</v>
      </c>
      <c r="K129" s="1">
        <v>38564</v>
      </c>
      <c r="L129">
        <v>103.63</v>
      </c>
      <c r="M129">
        <v>20050726</v>
      </c>
      <c r="N129">
        <v>103.2</v>
      </c>
      <c r="U129" s="1">
        <v>38564</v>
      </c>
      <c r="V129">
        <v>0.1</v>
      </c>
      <c r="W129">
        <v>20050818</v>
      </c>
      <c r="X129">
        <v>0.1</v>
      </c>
      <c r="Z129" s="1">
        <v>38564</v>
      </c>
      <c r="AA129">
        <v>52.8</v>
      </c>
      <c r="AB129">
        <v>20050801</v>
      </c>
      <c r="AC129">
        <v>56.6</v>
      </c>
      <c r="AE129" s="1">
        <v>38564</v>
      </c>
      <c r="AF129">
        <v>103.63</v>
      </c>
      <c r="AG129">
        <v>20050726</v>
      </c>
      <c r="AH129">
        <v>103.2</v>
      </c>
      <c r="AO129" s="1">
        <v>38564</v>
      </c>
      <c r="AP129">
        <v>0.1</v>
      </c>
      <c r="AQ129">
        <v>20050818</v>
      </c>
      <c r="AR129">
        <v>0.1</v>
      </c>
      <c r="AT129" s="1">
        <v>38564</v>
      </c>
      <c r="AU129">
        <v>-0.31</v>
      </c>
      <c r="AV129">
        <v>20050816</v>
      </c>
      <c r="AW129">
        <v>0.1</v>
      </c>
      <c r="AY129" s="1"/>
      <c r="BD129" s="1">
        <v>38564</v>
      </c>
      <c r="BE129">
        <v>0.6</v>
      </c>
      <c r="BF129">
        <v>20050816</v>
      </c>
      <c r="BG129">
        <v>0.5</v>
      </c>
      <c r="BI129" s="1">
        <v>38564</v>
      </c>
      <c r="BJ129">
        <v>0.8</v>
      </c>
      <c r="BK129">
        <v>20050811</v>
      </c>
      <c r="BL129">
        <v>1.8</v>
      </c>
      <c r="BN129" s="1">
        <v>38564</v>
      </c>
      <c r="BO129">
        <v>96.5</v>
      </c>
      <c r="BP129">
        <v>20050729</v>
      </c>
      <c r="BQ129">
        <v>96.5</v>
      </c>
      <c r="BS129" s="1">
        <v>40939</v>
      </c>
      <c r="BT129">
        <v>10.34</v>
      </c>
      <c r="BU129">
        <v>20120117</v>
      </c>
      <c r="BV129">
        <v>13.48</v>
      </c>
      <c r="BX129" s="1">
        <v>39478</v>
      </c>
      <c r="BY129">
        <v>45</v>
      </c>
      <c r="BZ129">
        <v>20080205</v>
      </c>
      <c r="CA129">
        <v>44.6</v>
      </c>
      <c r="CC129" s="1"/>
      <c r="CM129" s="1">
        <v>42004</v>
      </c>
      <c r="CN129">
        <v>2.9</v>
      </c>
      <c r="CO129">
        <v>20141229</v>
      </c>
      <c r="CP129">
        <v>4.0999999999999996</v>
      </c>
      <c r="CR129" s="1">
        <v>38564</v>
      </c>
      <c r="CS129">
        <v>48.5</v>
      </c>
      <c r="CT129">
        <v>20050801</v>
      </c>
      <c r="CU129">
        <v>48.5</v>
      </c>
      <c r="CW129" s="1">
        <v>38564</v>
      </c>
      <c r="CX129">
        <v>-5</v>
      </c>
      <c r="CY129" t="s">
        <v>302</v>
      </c>
      <c r="CZ129" t="s">
        <v>302</v>
      </c>
      <c r="DB129" s="1">
        <v>38564</v>
      </c>
      <c r="DC129">
        <v>8.1</v>
      </c>
      <c r="DD129">
        <v>20050721</v>
      </c>
      <c r="DE129">
        <v>9.6</v>
      </c>
      <c r="DG129" s="1"/>
      <c r="DL129" s="1">
        <v>38564</v>
      </c>
      <c r="DM129">
        <v>62.1</v>
      </c>
      <c r="DN129">
        <v>20050729</v>
      </c>
      <c r="DO129">
        <v>63.5</v>
      </c>
      <c r="DQ129" s="1"/>
      <c r="EA129" s="1"/>
      <c r="EF129" s="1">
        <v>35582</v>
      </c>
      <c r="EG129">
        <v>52</v>
      </c>
      <c r="EH129" t="s">
        <v>302</v>
      </c>
      <c r="EI129" t="s">
        <v>302</v>
      </c>
      <c r="EK129" s="1">
        <v>38564</v>
      </c>
      <c r="EL129">
        <v>-4.8599999999999997E-2</v>
      </c>
      <c r="EM129" t="s">
        <v>302</v>
      </c>
      <c r="EN129" t="s">
        <v>302</v>
      </c>
      <c r="EP129" s="1">
        <v>38564</v>
      </c>
      <c r="EQ129">
        <v>0.15</v>
      </c>
      <c r="ER129">
        <v>20050901</v>
      </c>
      <c r="ES129">
        <v>0.1</v>
      </c>
      <c r="EU129" s="1">
        <v>39872</v>
      </c>
      <c r="EV129">
        <v>23.5</v>
      </c>
      <c r="EW129" t="s">
        <v>302</v>
      </c>
      <c r="EX129" t="s">
        <v>302</v>
      </c>
      <c r="EZ129" s="1">
        <v>39933</v>
      </c>
      <c r="FA129">
        <v>39</v>
      </c>
      <c r="FB129">
        <v>20090430</v>
      </c>
      <c r="FC129">
        <v>39</v>
      </c>
      <c r="FE129" s="1"/>
      <c r="FO129" s="1"/>
      <c r="FT129" s="1">
        <v>40939</v>
      </c>
      <c r="FU129">
        <v>7</v>
      </c>
      <c r="FV129">
        <v>20120126</v>
      </c>
      <c r="FW129">
        <v>7</v>
      </c>
      <c r="FY129" s="1">
        <v>38564</v>
      </c>
      <c r="FZ129">
        <v>57.91</v>
      </c>
      <c r="GA129" t="s">
        <v>302</v>
      </c>
      <c r="GB129" t="s">
        <v>302</v>
      </c>
      <c r="GD129" s="1">
        <v>38564</v>
      </c>
      <c r="GE129">
        <v>-0.29499999999999998</v>
      </c>
      <c r="GF129" t="s">
        <v>302</v>
      </c>
      <c r="GG129" t="s">
        <v>302</v>
      </c>
      <c r="GI129" s="1">
        <v>40755</v>
      </c>
      <c r="GJ129">
        <v>187.4</v>
      </c>
      <c r="GK129">
        <v>20110803</v>
      </c>
      <c r="GL129">
        <v>114</v>
      </c>
      <c r="GN129" s="1">
        <v>38564</v>
      </c>
      <c r="GO129">
        <v>48.5</v>
      </c>
      <c r="GP129">
        <v>20050801</v>
      </c>
      <c r="GQ129">
        <v>48.5</v>
      </c>
      <c r="GX129" s="1">
        <v>38564</v>
      </c>
      <c r="GY129">
        <v>-2.5</v>
      </c>
      <c r="GZ129">
        <v>20050830</v>
      </c>
      <c r="HA129">
        <v>-1.9</v>
      </c>
      <c r="HC129" s="1">
        <v>38564</v>
      </c>
      <c r="HD129">
        <v>-1.4</v>
      </c>
      <c r="HE129" t="s">
        <v>302</v>
      </c>
      <c r="HF129" t="s">
        <v>302</v>
      </c>
      <c r="HH129" s="1">
        <v>38564</v>
      </c>
      <c r="HI129" s="1">
        <v>-5.8</v>
      </c>
      <c r="HJ129">
        <v>20050824</v>
      </c>
      <c r="HK129">
        <v>-4.9000000000000004</v>
      </c>
      <c r="HM129" s="1">
        <v>38564</v>
      </c>
      <c r="HN129">
        <v>-3.1</v>
      </c>
      <c r="HO129">
        <v>20050824</v>
      </c>
      <c r="HP129">
        <v>-3.2</v>
      </c>
      <c r="HR129" s="1">
        <v>38564</v>
      </c>
      <c r="HS129" s="1">
        <v>0.4</v>
      </c>
      <c r="HT129">
        <v>20050908</v>
      </c>
      <c r="HU129">
        <v>-0.1</v>
      </c>
      <c r="HW129" s="1">
        <v>38564</v>
      </c>
      <c r="HX129">
        <v>20.65</v>
      </c>
      <c r="HY129">
        <v>20050802</v>
      </c>
      <c r="HZ129">
        <v>20.86</v>
      </c>
      <c r="IB129" s="1">
        <v>38564</v>
      </c>
      <c r="IC129" s="1">
        <v>17.04</v>
      </c>
      <c r="ID129">
        <v>20050802</v>
      </c>
      <c r="IE129">
        <v>17.2</v>
      </c>
      <c r="IG129" s="1">
        <v>38564</v>
      </c>
      <c r="IH129">
        <v>1.1000000000000001</v>
      </c>
      <c r="II129" t="s">
        <v>302</v>
      </c>
      <c r="IJ129" t="s">
        <v>302</v>
      </c>
      <c r="IL129" s="1">
        <v>38564</v>
      </c>
      <c r="IM129" s="1">
        <v>2054</v>
      </c>
      <c r="IN129">
        <v>20050816</v>
      </c>
      <c r="IO129">
        <v>2042</v>
      </c>
      <c r="IQ129" s="1">
        <v>38564</v>
      </c>
      <c r="IR129">
        <v>-0.4</v>
      </c>
      <c r="IS129">
        <v>20050915</v>
      </c>
      <c r="IT129">
        <v>-0.5</v>
      </c>
      <c r="IV129" s="1">
        <v>40025</v>
      </c>
      <c r="IW129">
        <v>4.37</v>
      </c>
      <c r="IX129">
        <v>20090821</v>
      </c>
      <c r="IY129">
        <v>5.24</v>
      </c>
      <c r="JA129" s="1">
        <v>38564</v>
      </c>
      <c r="JB129">
        <v>1389</v>
      </c>
      <c r="JC129">
        <v>20050824</v>
      </c>
      <c r="JD129">
        <v>1410</v>
      </c>
      <c r="JF129" s="1">
        <v>38564</v>
      </c>
      <c r="JG129">
        <v>2054</v>
      </c>
      <c r="JH129">
        <v>20050816</v>
      </c>
      <c r="JI129">
        <v>2042</v>
      </c>
      <c r="JP129" s="1">
        <v>35587</v>
      </c>
      <c r="JQ129">
        <v>10</v>
      </c>
      <c r="JR129" t="s">
        <v>302</v>
      </c>
      <c r="JS129" t="s">
        <v>302</v>
      </c>
      <c r="JU129" s="1">
        <v>40786</v>
      </c>
      <c r="JV129">
        <v>0</v>
      </c>
      <c r="JW129">
        <v>20110929</v>
      </c>
      <c r="JX129">
        <v>-1.2</v>
      </c>
      <c r="JZ129" s="1">
        <v>40755</v>
      </c>
      <c r="KA129" s="1">
        <v>-4.0199999999999996</v>
      </c>
      <c r="KB129">
        <v>20110927</v>
      </c>
      <c r="KC129">
        <v>-4.1100000000000003</v>
      </c>
      <c r="KE129" s="1">
        <v>40390</v>
      </c>
      <c r="KF129">
        <v>148.88</v>
      </c>
      <c r="KG129">
        <v>20100928</v>
      </c>
      <c r="KH129">
        <v>148.91</v>
      </c>
      <c r="KJ129" s="1">
        <v>40056</v>
      </c>
      <c r="KK129" s="1">
        <v>1.83</v>
      </c>
      <c r="KL129">
        <v>20090924</v>
      </c>
      <c r="KM129">
        <v>-2.7</v>
      </c>
      <c r="KO129" s="1">
        <v>38564</v>
      </c>
      <c r="KP129">
        <v>9.3979999999999997</v>
      </c>
      <c r="KQ129">
        <v>20050908</v>
      </c>
      <c r="KR129">
        <v>4.4000000000000004</v>
      </c>
      <c r="KT129" s="1">
        <v>41121</v>
      </c>
      <c r="KU129" s="1">
        <v>47</v>
      </c>
      <c r="KV129">
        <v>20120705</v>
      </c>
      <c r="KW129">
        <v>47</v>
      </c>
      <c r="LD129" s="1">
        <v>38564</v>
      </c>
      <c r="LE129" s="1">
        <v>1</v>
      </c>
      <c r="LF129" t="s">
        <v>302</v>
      </c>
      <c r="LG129" t="s">
        <v>302</v>
      </c>
      <c r="LN129" s="1"/>
      <c r="LO129" s="1"/>
      <c r="LX129" s="1"/>
      <c r="LY129" s="1"/>
      <c r="MH129" s="1"/>
      <c r="MI129" s="1"/>
      <c r="MR129" s="1"/>
      <c r="MS129" s="1"/>
      <c r="MW129" s="1"/>
      <c r="NC129" s="1"/>
      <c r="NG129" s="1"/>
      <c r="NM129" s="1"/>
      <c r="NQ129" s="1"/>
      <c r="NW129" s="1"/>
      <c r="OA129" s="1"/>
      <c r="OB129" s="1"/>
      <c r="OK129" s="1"/>
      <c r="OL129" s="1"/>
      <c r="OU129" s="1"/>
      <c r="PE129" s="1"/>
      <c r="PO129" s="1"/>
      <c r="PY129" s="1"/>
      <c r="QI129" s="1"/>
    </row>
    <row r="130" spans="1:451" x14ac:dyDescent="0.25">
      <c r="A130" s="1">
        <v>38595</v>
      </c>
      <c r="B130">
        <v>4.9000000000000004</v>
      </c>
      <c r="C130">
        <v>20050902</v>
      </c>
      <c r="D130">
        <v>4.9000000000000004</v>
      </c>
      <c r="F130" s="1">
        <v>38595</v>
      </c>
      <c r="G130">
        <v>52.4</v>
      </c>
      <c r="H130">
        <v>20050901</v>
      </c>
      <c r="I130">
        <v>53.6</v>
      </c>
      <c r="K130" s="1">
        <v>38595</v>
      </c>
      <c r="L130">
        <v>105.49</v>
      </c>
      <c r="M130">
        <v>20050830</v>
      </c>
      <c r="N130">
        <v>105.6</v>
      </c>
      <c r="U130" s="1">
        <v>38595</v>
      </c>
      <c r="V130">
        <v>0.6</v>
      </c>
      <c r="W130">
        <v>20050922</v>
      </c>
      <c r="X130">
        <v>-0.2</v>
      </c>
      <c r="Z130" s="1">
        <v>38595</v>
      </c>
      <c r="AA130">
        <v>52.4</v>
      </c>
      <c r="AB130">
        <v>20050901</v>
      </c>
      <c r="AC130">
        <v>53.6</v>
      </c>
      <c r="AE130" s="1">
        <v>38595</v>
      </c>
      <c r="AF130">
        <v>105.49</v>
      </c>
      <c r="AG130">
        <v>20050830</v>
      </c>
      <c r="AH130">
        <v>105.6</v>
      </c>
      <c r="AO130" s="1">
        <v>38595</v>
      </c>
      <c r="AP130">
        <v>0.6</v>
      </c>
      <c r="AQ130">
        <v>20050922</v>
      </c>
      <c r="AR130">
        <v>-0.2</v>
      </c>
      <c r="AT130" s="1">
        <v>38595</v>
      </c>
      <c r="AU130">
        <v>0.19</v>
      </c>
      <c r="AV130">
        <v>20050914</v>
      </c>
      <c r="AW130">
        <v>0.1</v>
      </c>
      <c r="AY130" s="1"/>
      <c r="BD130" s="1">
        <v>38595</v>
      </c>
      <c r="BE130">
        <v>0.6</v>
      </c>
      <c r="BF130">
        <v>20050915</v>
      </c>
      <c r="BG130">
        <v>0.5</v>
      </c>
      <c r="BI130" s="1">
        <v>38595</v>
      </c>
      <c r="BJ130">
        <v>-1.1000000000000001</v>
      </c>
      <c r="BK130">
        <v>20050914</v>
      </c>
      <c r="BL130">
        <v>-2.1</v>
      </c>
      <c r="BN130" s="1">
        <v>38595</v>
      </c>
      <c r="BO130">
        <v>89.1</v>
      </c>
      <c r="BP130">
        <v>20050826</v>
      </c>
      <c r="BQ130">
        <v>89.1</v>
      </c>
      <c r="BS130" s="1">
        <v>40968</v>
      </c>
      <c r="BT130">
        <v>16.62</v>
      </c>
      <c r="BU130">
        <v>20120215</v>
      </c>
      <c r="BV130">
        <v>19.53</v>
      </c>
      <c r="BX130" s="1">
        <v>39507</v>
      </c>
      <c r="BY130">
        <v>49.9</v>
      </c>
      <c r="BZ130">
        <v>20080305</v>
      </c>
      <c r="CA130">
        <v>49.3</v>
      </c>
      <c r="CC130" s="1"/>
      <c r="CM130" s="1">
        <v>42035</v>
      </c>
      <c r="CN130">
        <v>-3.7</v>
      </c>
      <c r="CO130">
        <v>20150126</v>
      </c>
      <c r="CP130">
        <v>-4.4000000000000004</v>
      </c>
      <c r="CR130" s="1">
        <v>38595</v>
      </c>
      <c r="CS130">
        <v>62.5</v>
      </c>
      <c r="CT130">
        <v>20050901</v>
      </c>
      <c r="CU130">
        <v>62.5</v>
      </c>
      <c r="CW130" s="1">
        <v>38595</v>
      </c>
      <c r="CX130">
        <v>2</v>
      </c>
      <c r="CY130" t="s">
        <v>302</v>
      </c>
      <c r="CZ130" t="s">
        <v>302</v>
      </c>
      <c r="DB130" s="1">
        <v>38595</v>
      </c>
      <c r="DC130">
        <v>11.2</v>
      </c>
      <c r="DD130">
        <v>20050818</v>
      </c>
      <c r="DE130">
        <v>17.5</v>
      </c>
      <c r="DG130" s="1"/>
      <c r="DL130" s="1">
        <v>38595</v>
      </c>
      <c r="DM130">
        <v>52</v>
      </c>
      <c r="DN130">
        <v>20050831</v>
      </c>
      <c r="DO130">
        <v>49.2</v>
      </c>
      <c r="DQ130" s="1"/>
      <c r="EA130" s="1"/>
      <c r="EF130" s="1">
        <v>35589</v>
      </c>
      <c r="EG130">
        <v>52</v>
      </c>
      <c r="EH130" t="s">
        <v>302</v>
      </c>
      <c r="EI130" t="s">
        <v>302</v>
      </c>
      <c r="EK130" s="1">
        <v>38595</v>
      </c>
      <c r="EL130">
        <v>0.26869999999999999</v>
      </c>
      <c r="EM130" t="s">
        <v>302</v>
      </c>
      <c r="EN130" t="s">
        <v>302</v>
      </c>
      <c r="EP130" s="1">
        <v>38595</v>
      </c>
      <c r="EQ130">
        <v>0.1</v>
      </c>
      <c r="ER130">
        <v>20050930</v>
      </c>
      <c r="ES130">
        <v>0.2</v>
      </c>
      <c r="EU130" s="1">
        <v>39903</v>
      </c>
      <c r="EV130">
        <v>32</v>
      </c>
      <c r="EW130" t="s">
        <v>302</v>
      </c>
      <c r="EX130" t="s">
        <v>302</v>
      </c>
      <c r="EZ130" s="1">
        <v>39964</v>
      </c>
      <c r="FA130">
        <v>43</v>
      </c>
      <c r="FB130">
        <v>20090529</v>
      </c>
      <c r="FC130">
        <v>43</v>
      </c>
      <c r="FE130" s="1"/>
      <c r="FO130" s="1"/>
      <c r="FT130" s="1">
        <v>40968</v>
      </c>
      <c r="FU130">
        <v>13</v>
      </c>
      <c r="FV130">
        <v>20120223</v>
      </c>
      <c r="FW130">
        <v>13</v>
      </c>
      <c r="FY130" s="1">
        <v>38595</v>
      </c>
      <c r="FZ130">
        <v>63.13</v>
      </c>
      <c r="GA130" t="s">
        <v>302</v>
      </c>
      <c r="GB130" t="s">
        <v>302</v>
      </c>
      <c r="GD130" s="1">
        <v>38595</v>
      </c>
      <c r="GE130">
        <v>0.90300000000000002</v>
      </c>
      <c r="GF130" t="s">
        <v>302</v>
      </c>
      <c r="GG130" t="s">
        <v>302</v>
      </c>
      <c r="GI130" s="1">
        <v>40786</v>
      </c>
      <c r="GJ130">
        <v>199.9</v>
      </c>
      <c r="GK130">
        <v>20110831</v>
      </c>
      <c r="GL130">
        <v>91</v>
      </c>
      <c r="GN130" s="1">
        <v>38595</v>
      </c>
      <c r="GO130">
        <v>62.5</v>
      </c>
      <c r="GP130">
        <v>20050901</v>
      </c>
      <c r="GQ130">
        <v>62.5</v>
      </c>
      <c r="GX130" s="1">
        <v>38595</v>
      </c>
      <c r="GY130">
        <v>3.1</v>
      </c>
      <c r="GZ130">
        <v>20051004</v>
      </c>
      <c r="HA130">
        <v>2.5</v>
      </c>
      <c r="HC130" s="1">
        <v>38595</v>
      </c>
      <c r="HD130">
        <v>3.8</v>
      </c>
      <c r="HE130" t="s">
        <v>302</v>
      </c>
      <c r="HF130" t="s">
        <v>302</v>
      </c>
      <c r="HH130" s="1">
        <v>38595</v>
      </c>
      <c r="HI130" s="1">
        <v>3.9</v>
      </c>
      <c r="HJ130">
        <v>20050928</v>
      </c>
      <c r="HK130">
        <v>3.3</v>
      </c>
      <c r="HM130" s="1">
        <v>38595</v>
      </c>
      <c r="HN130">
        <v>4.8</v>
      </c>
      <c r="HO130">
        <v>20050928</v>
      </c>
      <c r="HP130">
        <v>4.2</v>
      </c>
      <c r="HR130" s="1">
        <v>38595</v>
      </c>
      <c r="HS130" s="1">
        <v>0.5</v>
      </c>
      <c r="HT130">
        <v>20051007</v>
      </c>
      <c r="HU130">
        <v>0.5</v>
      </c>
      <c r="HW130" s="1">
        <v>38595</v>
      </c>
      <c r="HX130">
        <v>16.95</v>
      </c>
      <c r="HY130">
        <v>20050901</v>
      </c>
      <c r="HZ130">
        <v>16.79</v>
      </c>
      <c r="IB130" s="1">
        <v>38595</v>
      </c>
      <c r="IC130" s="1">
        <v>13.46</v>
      </c>
      <c r="ID130">
        <v>20050901</v>
      </c>
      <c r="IE130">
        <v>13.34</v>
      </c>
      <c r="IG130" s="1">
        <v>38595</v>
      </c>
      <c r="IH130">
        <v>0.7</v>
      </c>
      <c r="II130" t="s">
        <v>302</v>
      </c>
      <c r="IJ130" t="s">
        <v>302</v>
      </c>
      <c r="IL130" s="1">
        <v>38595</v>
      </c>
      <c r="IM130" s="1">
        <v>2095</v>
      </c>
      <c r="IN130">
        <v>20050920</v>
      </c>
      <c r="IO130">
        <v>2009</v>
      </c>
      <c r="IQ130" s="1">
        <v>38595</v>
      </c>
      <c r="IR130">
        <v>0.4</v>
      </c>
      <c r="IS130">
        <v>20051014</v>
      </c>
      <c r="IT130">
        <v>0.4</v>
      </c>
      <c r="IV130" s="1">
        <v>40056</v>
      </c>
      <c r="IW130">
        <v>4.45</v>
      </c>
      <c r="IX130">
        <v>20090924</v>
      </c>
      <c r="IY130">
        <v>5.0999999999999996</v>
      </c>
      <c r="JA130" s="1">
        <v>38595</v>
      </c>
      <c r="JB130">
        <v>1255</v>
      </c>
      <c r="JC130">
        <v>20050927</v>
      </c>
      <c r="JD130">
        <v>1237</v>
      </c>
      <c r="JF130" s="1">
        <v>38595</v>
      </c>
      <c r="JG130">
        <v>2095</v>
      </c>
      <c r="JH130">
        <v>20050920</v>
      </c>
      <c r="JI130">
        <v>2009</v>
      </c>
      <c r="JP130" s="1">
        <v>35594</v>
      </c>
      <c r="JQ130">
        <v>4.9000000000000004</v>
      </c>
      <c r="JR130" t="s">
        <v>302</v>
      </c>
      <c r="JS130" t="s">
        <v>302</v>
      </c>
      <c r="JU130" s="1">
        <v>40816</v>
      </c>
      <c r="JV130">
        <v>-1.6600000000000001</v>
      </c>
      <c r="JW130">
        <v>20111027</v>
      </c>
      <c r="JX130">
        <v>-4.5999999999999996</v>
      </c>
      <c r="JZ130" s="1">
        <v>40786</v>
      </c>
      <c r="KA130" s="1">
        <v>-3.7199999999999998</v>
      </c>
      <c r="KB130">
        <v>20111025</v>
      </c>
      <c r="KC130">
        <v>-3.8</v>
      </c>
      <c r="KE130" s="1">
        <v>40421</v>
      </c>
      <c r="KF130">
        <v>148.49</v>
      </c>
      <c r="KG130">
        <v>20101026</v>
      </c>
      <c r="KH130">
        <v>148.59</v>
      </c>
      <c r="KJ130" s="1">
        <v>40086</v>
      </c>
      <c r="KK130" s="1">
        <v>3.82</v>
      </c>
      <c r="KL130">
        <v>20091023</v>
      </c>
      <c r="KM130">
        <v>9.4</v>
      </c>
      <c r="KO130" s="1">
        <v>38595</v>
      </c>
      <c r="KP130">
        <v>9.8140000000000001</v>
      </c>
      <c r="KQ130">
        <v>20051007</v>
      </c>
      <c r="KR130">
        <v>4.9000000000000004</v>
      </c>
      <c r="KT130" s="1">
        <v>41152</v>
      </c>
      <c r="KU130" s="1">
        <v>46.4</v>
      </c>
      <c r="KV130">
        <v>20120802</v>
      </c>
      <c r="KW130">
        <v>46.4</v>
      </c>
      <c r="LD130" s="1">
        <v>38595</v>
      </c>
      <c r="LE130" s="1">
        <v>0.8</v>
      </c>
      <c r="LF130" t="s">
        <v>302</v>
      </c>
      <c r="LG130" t="s">
        <v>302</v>
      </c>
      <c r="LN130" s="1"/>
      <c r="LO130" s="1"/>
      <c r="LX130" s="1"/>
      <c r="LY130" s="1"/>
      <c r="MH130" s="1"/>
      <c r="MI130" s="1"/>
      <c r="MR130" s="1"/>
      <c r="MS130" s="1"/>
      <c r="MW130" s="1"/>
      <c r="NC130" s="1"/>
      <c r="NG130" s="1"/>
      <c r="NM130" s="1"/>
      <c r="NQ130" s="1"/>
      <c r="NW130" s="1"/>
      <c r="OA130" s="1"/>
      <c r="OB130" s="1"/>
      <c r="OK130" s="1"/>
      <c r="OL130" s="1"/>
      <c r="OU130" s="1"/>
      <c r="PE130" s="1"/>
      <c r="PO130" s="1"/>
      <c r="PY130" s="1"/>
      <c r="QI130" s="1"/>
    </row>
    <row r="131" spans="1:451" x14ac:dyDescent="0.25">
      <c r="A131" s="1">
        <v>38625</v>
      </c>
      <c r="B131">
        <v>5</v>
      </c>
      <c r="C131">
        <v>20051007</v>
      </c>
      <c r="D131">
        <v>5.0999999999999996</v>
      </c>
      <c r="F131" s="1">
        <v>38625</v>
      </c>
      <c r="G131">
        <v>56.8</v>
      </c>
      <c r="H131">
        <v>20051003</v>
      </c>
      <c r="I131">
        <v>59.4</v>
      </c>
      <c r="K131" s="1">
        <v>38625</v>
      </c>
      <c r="L131">
        <v>87.5</v>
      </c>
      <c r="M131">
        <v>20050927</v>
      </c>
      <c r="N131">
        <v>86.6</v>
      </c>
      <c r="U131" s="1">
        <v>38625</v>
      </c>
      <c r="V131">
        <v>-0.6</v>
      </c>
      <c r="W131">
        <v>20051020</v>
      </c>
      <c r="X131">
        <v>-0.7</v>
      </c>
      <c r="Z131" s="1">
        <v>38625</v>
      </c>
      <c r="AA131">
        <v>56.8</v>
      </c>
      <c r="AB131">
        <v>20051003</v>
      </c>
      <c r="AC131">
        <v>59.4</v>
      </c>
      <c r="AE131" s="1">
        <v>38625</v>
      </c>
      <c r="AF131">
        <v>87.5</v>
      </c>
      <c r="AG131">
        <v>20050927</v>
      </c>
      <c r="AH131">
        <v>86.6</v>
      </c>
      <c r="AO131" s="1">
        <v>38625</v>
      </c>
      <c r="AP131">
        <v>-0.6</v>
      </c>
      <c r="AQ131">
        <v>20051020</v>
      </c>
      <c r="AR131">
        <v>-0.7</v>
      </c>
      <c r="AT131" s="1">
        <v>38625</v>
      </c>
      <c r="AU131">
        <v>-1.9</v>
      </c>
      <c r="AV131">
        <v>20051014</v>
      </c>
      <c r="AW131">
        <v>-1.3</v>
      </c>
      <c r="AY131" s="1"/>
      <c r="BD131" s="1">
        <v>38625</v>
      </c>
      <c r="BE131">
        <v>1.4</v>
      </c>
      <c r="BF131">
        <v>20051014</v>
      </c>
      <c r="BG131">
        <v>1.2</v>
      </c>
      <c r="BI131" s="1">
        <v>38625</v>
      </c>
      <c r="BJ131">
        <v>0.2</v>
      </c>
      <c r="BK131">
        <v>20051014</v>
      </c>
      <c r="BL131">
        <v>0.2</v>
      </c>
      <c r="BN131" s="1">
        <v>38625</v>
      </c>
      <c r="BO131">
        <v>76.900000000000006</v>
      </c>
      <c r="BP131">
        <v>20050930</v>
      </c>
      <c r="BQ131">
        <v>76.900000000000006</v>
      </c>
      <c r="BS131" s="1">
        <v>40999</v>
      </c>
      <c r="BT131">
        <v>16.12</v>
      </c>
      <c r="BU131">
        <v>20120315</v>
      </c>
      <c r="BV131">
        <v>20.21</v>
      </c>
      <c r="BX131" s="1">
        <v>39538</v>
      </c>
      <c r="BY131">
        <v>49.4</v>
      </c>
      <c r="BZ131">
        <v>20080403</v>
      </c>
      <c r="CA131">
        <v>49.6</v>
      </c>
      <c r="CC131" s="1"/>
      <c r="CM131" s="1">
        <v>42063</v>
      </c>
      <c r="CN131">
        <v>-11.6</v>
      </c>
      <c r="CO131">
        <v>20150223</v>
      </c>
      <c r="CP131">
        <v>-11.2</v>
      </c>
      <c r="CR131" s="1">
        <v>38625</v>
      </c>
      <c r="CS131">
        <v>78</v>
      </c>
      <c r="CT131">
        <v>20051003</v>
      </c>
      <c r="CU131">
        <v>78</v>
      </c>
      <c r="CW131" s="1">
        <v>38625</v>
      </c>
      <c r="CX131">
        <v>0</v>
      </c>
      <c r="CY131" t="s">
        <v>302</v>
      </c>
      <c r="CZ131" t="s">
        <v>302</v>
      </c>
      <c r="DB131" s="1">
        <v>38625</v>
      </c>
      <c r="DC131">
        <v>7.1</v>
      </c>
      <c r="DD131">
        <v>20050915</v>
      </c>
      <c r="DE131">
        <v>2.2000000000000002</v>
      </c>
      <c r="DG131" s="1"/>
      <c r="DL131" s="1">
        <v>38625</v>
      </c>
      <c r="DM131">
        <v>57.9</v>
      </c>
      <c r="DN131">
        <v>20050930</v>
      </c>
      <c r="DO131">
        <v>60.5</v>
      </c>
      <c r="DQ131" s="1"/>
      <c r="EA131" s="1"/>
      <c r="EF131" s="1">
        <v>35596</v>
      </c>
      <c r="EG131">
        <v>54</v>
      </c>
      <c r="EH131" t="s">
        <v>302</v>
      </c>
      <c r="EI131" t="s">
        <v>302</v>
      </c>
      <c r="EK131" s="1">
        <v>38625</v>
      </c>
      <c r="EL131">
        <v>-0.85509999999999997</v>
      </c>
      <c r="EM131" t="s">
        <v>302</v>
      </c>
      <c r="EN131" t="s">
        <v>302</v>
      </c>
      <c r="EP131" s="1">
        <v>38625</v>
      </c>
      <c r="EQ131">
        <v>0.23</v>
      </c>
      <c r="ER131">
        <v>20051031</v>
      </c>
      <c r="ES131">
        <v>0.2</v>
      </c>
      <c r="EU131" s="1">
        <v>39933</v>
      </c>
      <c r="EV131">
        <v>40</v>
      </c>
      <c r="EW131" t="s">
        <v>302</v>
      </c>
      <c r="EX131" t="s">
        <v>302</v>
      </c>
      <c r="EZ131" s="1">
        <v>39994</v>
      </c>
      <c r="FA131">
        <v>50</v>
      </c>
      <c r="FB131">
        <v>20090630</v>
      </c>
      <c r="FC131">
        <v>50</v>
      </c>
      <c r="FE131" s="1"/>
      <c r="FO131" s="1"/>
      <c r="FT131" s="1">
        <v>40999</v>
      </c>
      <c r="FU131">
        <v>8</v>
      </c>
      <c r="FV131">
        <v>20120329</v>
      </c>
      <c r="FW131">
        <v>9</v>
      </c>
      <c r="FY131" s="1">
        <v>38625</v>
      </c>
      <c r="FZ131">
        <v>69.95</v>
      </c>
      <c r="GA131" t="s">
        <v>302</v>
      </c>
      <c r="GB131" t="s">
        <v>302</v>
      </c>
      <c r="GD131" s="1">
        <v>38625</v>
      </c>
      <c r="GE131">
        <v>0.33800000000000002</v>
      </c>
      <c r="GF131" t="s">
        <v>302</v>
      </c>
      <c r="GG131" t="s">
        <v>302</v>
      </c>
      <c r="GI131" s="1">
        <v>40816</v>
      </c>
      <c r="GJ131">
        <v>344.4</v>
      </c>
      <c r="GK131">
        <v>20111005</v>
      </c>
      <c r="GL131">
        <v>91</v>
      </c>
      <c r="GN131" s="1">
        <v>38625</v>
      </c>
      <c r="GO131">
        <v>78</v>
      </c>
      <c r="GP131">
        <v>20051003</v>
      </c>
      <c r="GQ131">
        <v>78</v>
      </c>
      <c r="GX131" s="1">
        <v>38625</v>
      </c>
      <c r="GY131">
        <v>1</v>
      </c>
      <c r="GZ131">
        <v>20051103</v>
      </c>
      <c r="HA131">
        <v>-1.7</v>
      </c>
      <c r="HC131" s="1">
        <v>38625</v>
      </c>
      <c r="HD131">
        <v>-2.1</v>
      </c>
      <c r="HE131" t="s">
        <v>302</v>
      </c>
      <c r="HF131" t="s">
        <v>302</v>
      </c>
      <c r="HH131" s="1">
        <v>38625</v>
      </c>
      <c r="HI131" s="1">
        <v>-0.3</v>
      </c>
      <c r="HJ131">
        <v>20051027</v>
      </c>
      <c r="HK131">
        <v>-2.1</v>
      </c>
      <c r="HM131" s="1">
        <v>38625</v>
      </c>
      <c r="HN131">
        <v>1.1000000000000001</v>
      </c>
      <c r="HO131">
        <v>20051027</v>
      </c>
      <c r="HP131">
        <v>-1</v>
      </c>
      <c r="HR131" s="1">
        <v>38625</v>
      </c>
      <c r="HS131" s="1">
        <v>0.3</v>
      </c>
      <c r="HT131">
        <v>20051109</v>
      </c>
      <c r="HU131">
        <v>0.6</v>
      </c>
      <c r="HW131" s="1">
        <v>38625</v>
      </c>
      <c r="HX131">
        <v>16.47</v>
      </c>
      <c r="HY131">
        <v>20051004</v>
      </c>
      <c r="HZ131">
        <v>16.39</v>
      </c>
      <c r="IB131" s="1">
        <v>38625</v>
      </c>
      <c r="IC131" s="1">
        <v>13.01</v>
      </c>
      <c r="ID131">
        <v>20051004</v>
      </c>
      <c r="IE131">
        <v>12.97</v>
      </c>
      <c r="IG131" s="1">
        <v>38625</v>
      </c>
      <c r="IH131">
        <v>2</v>
      </c>
      <c r="II131" t="s">
        <v>302</v>
      </c>
      <c r="IJ131" t="s">
        <v>302</v>
      </c>
      <c r="IL131" s="1">
        <v>38625</v>
      </c>
      <c r="IM131" s="1">
        <v>2151</v>
      </c>
      <c r="IN131">
        <v>20051019</v>
      </c>
      <c r="IO131">
        <v>2108</v>
      </c>
      <c r="IQ131" s="1">
        <v>38625</v>
      </c>
      <c r="IR131">
        <v>0.6</v>
      </c>
      <c r="IS131">
        <v>20051116</v>
      </c>
      <c r="IT131">
        <v>0.5</v>
      </c>
      <c r="IV131" s="1">
        <v>40086</v>
      </c>
      <c r="IW131">
        <v>4.62</v>
      </c>
      <c r="IX131">
        <v>20091023</v>
      </c>
      <c r="IY131">
        <v>5.57</v>
      </c>
      <c r="JA131" s="1">
        <v>38625</v>
      </c>
      <c r="JB131">
        <v>1244</v>
      </c>
      <c r="JC131">
        <v>20051027</v>
      </c>
      <c r="JD131">
        <v>1222</v>
      </c>
      <c r="JF131" s="1">
        <v>38625</v>
      </c>
      <c r="JG131">
        <v>2151</v>
      </c>
      <c r="JH131">
        <v>20051019</v>
      </c>
      <c r="JI131">
        <v>2108</v>
      </c>
      <c r="JP131" s="1">
        <v>35601</v>
      </c>
      <c r="JQ131">
        <v>0</v>
      </c>
      <c r="JR131" t="s">
        <v>302</v>
      </c>
      <c r="JS131" t="s">
        <v>302</v>
      </c>
      <c r="JU131" s="1">
        <v>40847</v>
      </c>
      <c r="JV131">
        <v>3.27</v>
      </c>
      <c r="JW131">
        <v>20111130</v>
      </c>
      <c r="JX131">
        <v>10.4</v>
      </c>
      <c r="JZ131" s="1">
        <v>40816</v>
      </c>
      <c r="KA131" s="1">
        <v>-3.59</v>
      </c>
      <c r="KB131">
        <v>20111129</v>
      </c>
      <c r="KC131">
        <v>-3.59</v>
      </c>
      <c r="KE131" s="1">
        <v>40451</v>
      </c>
      <c r="KF131">
        <v>147.26</v>
      </c>
      <c r="KG131">
        <v>20101130</v>
      </c>
      <c r="KH131">
        <v>147.49</v>
      </c>
      <c r="KJ131" s="1">
        <v>40117</v>
      </c>
      <c r="KK131" s="1">
        <v>8.66</v>
      </c>
      <c r="KL131">
        <v>20091123</v>
      </c>
      <c r="KM131">
        <v>10.1</v>
      </c>
      <c r="KO131" s="1">
        <v>38625</v>
      </c>
      <c r="KP131">
        <v>4.5880000000000001</v>
      </c>
      <c r="KQ131">
        <v>20051107</v>
      </c>
      <c r="KR131">
        <v>-0.1</v>
      </c>
      <c r="KT131" s="1">
        <v>41182</v>
      </c>
      <c r="KU131" s="1">
        <v>50.4</v>
      </c>
      <c r="KV131">
        <v>20120913</v>
      </c>
      <c r="KW131">
        <v>50.4</v>
      </c>
      <c r="LD131" s="1">
        <v>38625</v>
      </c>
      <c r="LE131" s="1">
        <v>0.9</v>
      </c>
      <c r="LF131" t="s">
        <v>302</v>
      </c>
      <c r="LG131" t="s">
        <v>302</v>
      </c>
      <c r="LN131" s="1"/>
      <c r="LO131" s="1"/>
      <c r="LX131" s="1"/>
      <c r="LY131" s="1"/>
      <c r="MH131" s="1"/>
      <c r="MI131" s="1"/>
      <c r="MR131" s="1"/>
      <c r="MS131" s="1"/>
      <c r="MW131" s="1"/>
      <c r="NC131" s="1"/>
      <c r="NG131" s="1"/>
      <c r="NM131" s="1"/>
      <c r="NQ131" s="1"/>
      <c r="NW131" s="1"/>
      <c r="OA131" s="1"/>
      <c r="OB131" s="1"/>
      <c r="OK131" s="1"/>
      <c r="OL131" s="1"/>
      <c r="OU131" s="1"/>
      <c r="PE131" s="1"/>
      <c r="PO131" s="1"/>
      <c r="PY131" s="1"/>
      <c r="QI131" s="1"/>
    </row>
    <row r="132" spans="1:451" x14ac:dyDescent="0.25">
      <c r="A132" s="1">
        <v>38656</v>
      </c>
      <c r="B132">
        <v>5</v>
      </c>
      <c r="C132">
        <v>20051104</v>
      </c>
      <c r="D132">
        <v>5</v>
      </c>
      <c r="F132" s="1">
        <v>38656</v>
      </c>
      <c r="G132">
        <v>57.2</v>
      </c>
      <c r="H132">
        <v>20051101</v>
      </c>
      <c r="I132">
        <v>59.1</v>
      </c>
      <c r="K132" s="1">
        <v>38656</v>
      </c>
      <c r="L132">
        <v>85.16</v>
      </c>
      <c r="M132">
        <v>20051025</v>
      </c>
      <c r="N132">
        <v>85</v>
      </c>
      <c r="U132" s="1">
        <v>38656</v>
      </c>
      <c r="V132">
        <v>0.3</v>
      </c>
      <c r="W132">
        <v>20051121</v>
      </c>
      <c r="X132">
        <v>0.9</v>
      </c>
      <c r="Z132" s="1">
        <v>38656</v>
      </c>
      <c r="AA132">
        <v>57.2</v>
      </c>
      <c r="AB132">
        <v>20051101</v>
      </c>
      <c r="AC132">
        <v>59.1</v>
      </c>
      <c r="AE132" s="1">
        <v>38656</v>
      </c>
      <c r="AF132">
        <v>85.16</v>
      </c>
      <c r="AG132">
        <v>20051025</v>
      </c>
      <c r="AH132">
        <v>85</v>
      </c>
      <c r="AO132" s="1">
        <v>38656</v>
      </c>
      <c r="AP132">
        <v>0.3</v>
      </c>
      <c r="AQ132">
        <v>20051121</v>
      </c>
      <c r="AR132">
        <v>0.9</v>
      </c>
      <c r="AT132" s="1">
        <v>38656</v>
      </c>
      <c r="AU132">
        <v>1.28</v>
      </c>
      <c r="AV132">
        <v>20051117</v>
      </c>
      <c r="AW132">
        <v>0.9</v>
      </c>
      <c r="AY132" s="1"/>
      <c r="BD132" s="1">
        <v>38656</v>
      </c>
      <c r="BE132">
        <v>0.2</v>
      </c>
      <c r="BF132">
        <v>20051116</v>
      </c>
      <c r="BG132">
        <v>0.2</v>
      </c>
      <c r="BI132" s="1">
        <v>38656</v>
      </c>
      <c r="BJ132">
        <v>0.2</v>
      </c>
      <c r="BK132">
        <v>20051115</v>
      </c>
      <c r="BL132">
        <v>-0.1</v>
      </c>
      <c r="BN132" s="1">
        <v>38656</v>
      </c>
      <c r="BO132">
        <v>74.2</v>
      </c>
      <c r="BP132">
        <v>20051028</v>
      </c>
      <c r="BQ132">
        <v>74.2</v>
      </c>
      <c r="BS132" s="1">
        <v>41029</v>
      </c>
      <c r="BT132">
        <v>8.33</v>
      </c>
      <c r="BU132">
        <v>20120416</v>
      </c>
      <c r="BV132">
        <v>6.5600000000000005</v>
      </c>
      <c r="BX132" s="1">
        <v>39568</v>
      </c>
      <c r="BY132">
        <v>51.8</v>
      </c>
      <c r="BZ132">
        <v>20080505</v>
      </c>
      <c r="CA132">
        <v>52</v>
      </c>
      <c r="CC132" s="1"/>
      <c r="CM132" s="1">
        <v>42094</v>
      </c>
      <c r="CN132">
        <v>-17.7</v>
      </c>
      <c r="CO132">
        <v>20150330</v>
      </c>
      <c r="CP132">
        <v>-17.399999999999999</v>
      </c>
      <c r="CR132" s="1">
        <v>38656</v>
      </c>
      <c r="CS132">
        <v>84</v>
      </c>
      <c r="CT132">
        <v>20051101</v>
      </c>
      <c r="CU132">
        <v>84</v>
      </c>
      <c r="CW132" s="1">
        <v>38656</v>
      </c>
      <c r="CX132">
        <v>4</v>
      </c>
      <c r="CY132">
        <v>20051025</v>
      </c>
      <c r="CZ132">
        <v>12</v>
      </c>
      <c r="DB132" s="1">
        <v>38656</v>
      </c>
      <c r="DC132">
        <v>4.8</v>
      </c>
      <c r="DD132">
        <v>20051020</v>
      </c>
      <c r="DE132">
        <v>17.3</v>
      </c>
      <c r="DG132" s="1"/>
      <c r="DL132" s="1">
        <v>38656</v>
      </c>
      <c r="DM132">
        <v>62.1</v>
      </c>
      <c r="DN132">
        <v>20051031</v>
      </c>
      <c r="DO132">
        <v>62.9</v>
      </c>
      <c r="DQ132" s="1"/>
      <c r="EA132" s="1"/>
      <c r="EF132" s="1">
        <v>35603</v>
      </c>
      <c r="EG132">
        <v>55</v>
      </c>
      <c r="EH132" t="s">
        <v>302</v>
      </c>
      <c r="EI132" t="s">
        <v>302</v>
      </c>
      <c r="EK132" s="1">
        <v>38656</v>
      </c>
      <c r="EL132">
        <v>0.9536</v>
      </c>
      <c r="EM132" t="s">
        <v>302</v>
      </c>
      <c r="EN132" t="s">
        <v>302</v>
      </c>
      <c r="EP132" s="1">
        <v>38656</v>
      </c>
      <c r="EQ132">
        <v>0.27</v>
      </c>
      <c r="ER132">
        <v>20051201</v>
      </c>
      <c r="ES132">
        <v>0.1</v>
      </c>
      <c r="EU132" s="1">
        <v>39964</v>
      </c>
      <c r="EV132">
        <v>49.5</v>
      </c>
      <c r="EW132" t="s">
        <v>302</v>
      </c>
      <c r="EX132" t="s">
        <v>302</v>
      </c>
      <c r="EZ132" s="1">
        <v>40025</v>
      </c>
      <c r="FA132">
        <v>45</v>
      </c>
      <c r="FB132">
        <v>20090731</v>
      </c>
      <c r="FC132">
        <v>45</v>
      </c>
      <c r="FE132" s="1"/>
      <c r="FO132" s="1"/>
      <c r="FT132" s="1">
        <v>41029</v>
      </c>
      <c r="FU132">
        <v>3</v>
      </c>
      <c r="FV132">
        <v>20120426</v>
      </c>
      <c r="FW132">
        <v>3</v>
      </c>
      <c r="FY132" s="1">
        <v>38656</v>
      </c>
      <c r="FZ132">
        <v>49.76</v>
      </c>
      <c r="GA132" t="s">
        <v>302</v>
      </c>
      <c r="GB132" t="s">
        <v>302</v>
      </c>
      <c r="GD132" s="1">
        <v>38656</v>
      </c>
      <c r="GE132">
        <v>1.3759999999999999</v>
      </c>
      <c r="GF132" t="s">
        <v>302</v>
      </c>
      <c r="GG132" t="s">
        <v>302</v>
      </c>
      <c r="GI132" s="1">
        <v>40847</v>
      </c>
      <c r="GJ132">
        <v>129.30000000000001</v>
      </c>
      <c r="GK132">
        <v>20111102</v>
      </c>
      <c r="GL132">
        <v>110</v>
      </c>
      <c r="GN132" s="1">
        <v>38656</v>
      </c>
      <c r="GO132">
        <v>84</v>
      </c>
      <c r="GP132">
        <v>20051101</v>
      </c>
      <c r="GQ132">
        <v>84</v>
      </c>
      <c r="GX132" s="1">
        <v>38656</v>
      </c>
      <c r="GY132">
        <v>1.1000000000000001</v>
      </c>
      <c r="GZ132">
        <v>20051206</v>
      </c>
      <c r="HA132">
        <v>2.2000000000000002</v>
      </c>
      <c r="HC132" s="1">
        <v>38656</v>
      </c>
      <c r="HD132">
        <v>0.9</v>
      </c>
      <c r="HE132" t="s">
        <v>302</v>
      </c>
      <c r="HF132" t="s">
        <v>302</v>
      </c>
      <c r="HH132" s="1">
        <v>38656</v>
      </c>
      <c r="HI132" s="1">
        <v>2.8</v>
      </c>
      <c r="HJ132">
        <v>20051129</v>
      </c>
      <c r="HK132">
        <v>3.4</v>
      </c>
      <c r="HM132" s="1">
        <v>38656</v>
      </c>
      <c r="HN132">
        <v>0.2</v>
      </c>
      <c r="HO132">
        <v>20051129</v>
      </c>
      <c r="HP132">
        <v>0.3</v>
      </c>
      <c r="HR132" s="1">
        <v>38656</v>
      </c>
      <c r="HS132" s="1">
        <v>0.8</v>
      </c>
      <c r="HT132">
        <v>20051209</v>
      </c>
      <c r="HU132">
        <v>0.2</v>
      </c>
      <c r="HW132" s="1">
        <v>38656</v>
      </c>
      <c r="HX132">
        <v>14.89</v>
      </c>
      <c r="HY132">
        <v>20051101</v>
      </c>
      <c r="HZ132">
        <v>14.74</v>
      </c>
      <c r="IB132" s="1">
        <v>38656</v>
      </c>
      <c r="IC132" s="1">
        <v>11.53</v>
      </c>
      <c r="ID132">
        <v>20051101</v>
      </c>
      <c r="IE132">
        <v>11.43</v>
      </c>
      <c r="IG132" s="1">
        <v>38656</v>
      </c>
      <c r="IH132">
        <v>-4.0999999999999996</v>
      </c>
      <c r="II132" t="s">
        <v>302</v>
      </c>
      <c r="IJ132" t="s">
        <v>302</v>
      </c>
      <c r="IL132" s="1">
        <v>38656</v>
      </c>
      <c r="IM132" s="1">
        <v>2065</v>
      </c>
      <c r="IN132">
        <v>20051117</v>
      </c>
      <c r="IO132">
        <v>2014</v>
      </c>
      <c r="IQ132" s="1">
        <v>38656</v>
      </c>
      <c r="IR132">
        <v>0.7</v>
      </c>
      <c r="IS132">
        <v>20051213</v>
      </c>
      <c r="IT132">
        <v>0.3</v>
      </c>
      <c r="IV132" s="1">
        <v>40117</v>
      </c>
      <c r="IW132">
        <v>5.0199999999999996</v>
      </c>
      <c r="IX132">
        <v>20091123</v>
      </c>
      <c r="IY132">
        <v>6.1</v>
      </c>
      <c r="JA132" s="1">
        <v>38656</v>
      </c>
      <c r="JB132">
        <v>1336</v>
      </c>
      <c r="JC132">
        <v>20051129</v>
      </c>
      <c r="JD132">
        <v>1424</v>
      </c>
      <c r="JF132" s="1">
        <v>38656</v>
      </c>
      <c r="JG132">
        <v>2065</v>
      </c>
      <c r="JH132">
        <v>20051117</v>
      </c>
      <c r="JI132">
        <v>2014</v>
      </c>
      <c r="JP132" s="1">
        <v>35608</v>
      </c>
      <c r="JQ132">
        <v>2.2000000000000002</v>
      </c>
      <c r="JR132" t="s">
        <v>302</v>
      </c>
      <c r="JS132" t="s">
        <v>302</v>
      </c>
      <c r="JU132" s="1">
        <v>40877</v>
      </c>
      <c r="JV132">
        <v>2.84</v>
      </c>
      <c r="JW132">
        <v>20111229</v>
      </c>
      <c r="JX132">
        <v>7.3</v>
      </c>
      <c r="JZ132" s="1">
        <v>40847</v>
      </c>
      <c r="KA132" s="1">
        <v>-3.57</v>
      </c>
      <c r="KB132">
        <v>20111227</v>
      </c>
      <c r="KC132">
        <v>-3.4</v>
      </c>
      <c r="KE132" s="1">
        <v>40482</v>
      </c>
      <c r="KF132">
        <v>145.24</v>
      </c>
      <c r="KG132">
        <v>20101228</v>
      </c>
      <c r="KH132">
        <v>145.32</v>
      </c>
      <c r="KJ132" s="1">
        <v>40147</v>
      </c>
      <c r="KK132" s="1">
        <v>8.3699999999999992</v>
      </c>
      <c r="KL132">
        <v>20091222</v>
      </c>
      <c r="KM132">
        <v>7.4</v>
      </c>
      <c r="KO132" s="1">
        <v>38656</v>
      </c>
      <c r="KP132">
        <v>5.21</v>
      </c>
      <c r="KQ132">
        <v>20051207</v>
      </c>
      <c r="KR132">
        <v>-7.2</v>
      </c>
      <c r="KT132" s="1">
        <v>41213</v>
      </c>
      <c r="KU132" s="1">
        <v>48.4</v>
      </c>
      <c r="KV132">
        <v>20121004</v>
      </c>
      <c r="KW132">
        <v>48.4</v>
      </c>
      <c r="LD132" s="1">
        <v>38656</v>
      </c>
      <c r="LE132" s="1">
        <v>0.6</v>
      </c>
      <c r="LF132" t="s">
        <v>302</v>
      </c>
      <c r="LG132" t="s">
        <v>302</v>
      </c>
      <c r="LN132" s="1"/>
      <c r="LO132" s="1"/>
      <c r="LX132" s="1"/>
      <c r="LY132" s="1"/>
      <c r="MH132" s="1"/>
      <c r="MI132" s="1"/>
      <c r="MR132" s="1"/>
      <c r="MS132" s="1"/>
      <c r="MW132" s="1"/>
      <c r="NC132" s="1"/>
      <c r="NG132" s="1"/>
      <c r="NM132" s="1"/>
      <c r="NQ132" s="1"/>
      <c r="NW132" s="1"/>
      <c r="OA132" s="1"/>
      <c r="OB132" s="1"/>
      <c r="OK132" s="1"/>
      <c r="OL132" s="1"/>
      <c r="OU132" s="1"/>
      <c r="PE132" s="1"/>
      <c r="PO132" s="1"/>
      <c r="PY132" s="1"/>
      <c r="QI132" s="1"/>
    </row>
    <row r="133" spans="1:451" x14ac:dyDescent="0.25">
      <c r="A133" s="1">
        <v>38686</v>
      </c>
      <c r="B133">
        <v>5</v>
      </c>
      <c r="C133">
        <v>20051202</v>
      </c>
      <c r="D133">
        <v>5</v>
      </c>
      <c r="F133" s="1">
        <v>38686</v>
      </c>
      <c r="G133">
        <v>56.7</v>
      </c>
      <c r="H133">
        <v>20051201</v>
      </c>
      <c r="I133">
        <v>58.1</v>
      </c>
      <c r="K133" s="1">
        <v>38686</v>
      </c>
      <c r="L133">
        <v>98.32</v>
      </c>
      <c r="M133">
        <v>20051129</v>
      </c>
      <c r="N133">
        <v>98.9</v>
      </c>
      <c r="U133" s="1">
        <v>38686</v>
      </c>
      <c r="V133">
        <v>0.6</v>
      </c>
      <c r="W133">
        <v>20051222</v>
      </c>
      <c r="X133">
        <v>0.5</v>
      </c>
      <c r="Z133" s="1">
        <v>38686</v>
      </c>
      <c r="AA133">
        <v>56.7</v>
      </c>
      <c r="AB133">
        <v>20051201</v>
      </c>
      <c r="AC133">
        <v>58.1</v>
      </c>
      <c r="AE133" s="1">
        <v>38686</v>
      </c>
      <c r="AF133">
        <v>98.32</v>
      </c>
      <c r="AG133">
        <v>20051129</v>
      </c>
      <c r="AH133">
        <v>98.9</v>
      </c>
      <c r="AO133" s="1">
        <v>38686</v>
      </c>
      <c r="AP133">
        <v>0.6</v>
      </c>
      <c r="AQ133">
        <v>20051222</v>
      </c>
      <c r="AR133">
        <v>0.5</v>
      </c>
      <c r="AT133" s="1">
        <v>38686</v>
      </c>
      <c r="AU133">
        <v>1.03</v>
      </c>
      <c r="AV133">
        <v>20051215</v>
      </c>
      <c r="AW133">
        <v>0.7</v>
      </c>
      <c r="AY133" s="1"/>
      <c r="BD133" s="1">
        <v>38686</v>
      </c>
      <c r="BE133">
        <v>-0.5</v>
      </c>
      <c r="BF133">
        <v>20051215</v>
      </c>
      <c r="BG133">
        <v>-0.6</v>
      </c>
      <c r="BI133" s="1">
        <v>38686</v>
      </c>
      <c r="BJ133">
        <v>0.8</v>
      </c>
      <c r="BK133">
        <v>20051213</v>
      </c>
      <c r="BL133">
        <v>0.3</v>
      </c>
      <c r="BN133" s="1">
        <v>38686</v>
      </c>
      <c r="BO133">
        <v>81.599999999999994</v>
      </c>
      <c r="BP133">
        <v>20051123</v>
      </c>
      <c r="BQ133">
        <v>81.599999999999994</v>
      </c>
      <c r="BS133" s="1">
        <v>41060</v>
      </c>
      <c r="BT133">
        <v>13.52</v>
      </c>
      <c r="BU133">
        <v>20120515</v>
      </c>
      <c r="BV133">
        <v>17.09</v>
      </c>
      <c r="BX133" s="1">
        <v>39599</v>
      </c>
      <c r="BY133">
        <v>51.4</v>
      </c>
      <c r="BZ133">
        <v>20080604</v>
      </c>
      <c r="CA133">
        <v>51.7</v>
      </c>
      <c r="CC133" s="1"/>
      <c r="CM133" s="1">
        <v>42124</v>
      </c>
      <c r="CN133">
        <v>-16</v>
      </c>
      <c r="CO133">
        <v>20150427</v>
      </c>
      <c r="CP133">
        <v>-16</v>
      </c>
      <c r="CR133" s="1">
        <v>38686</v>
      </c>
      <c r="CS133">
        <v>74</v>
      </c>
      <c r="CT133">
        <v>20051201</v>
      </c>
      <c r="CU133">
        <v>74</v>
      </c>
      <c r="CW133" s="1">
        <v>38686</v>
      </c>
      <c r="CX133">
        <v>3</v>
      </c>
      <c r="CY133">
        <v>20051122</v>
      </c>
      <c r="CZ133">
        <v>9</v>
      </c>
      <c r="DB133" s="1">
        <v>38686</v>
      </c>
      <c r="DC133">
        <v>10.3</v>
      </c>
      <c r="DD133">
        <v>20051117</v>
      </c>
      <c r="DE133">
        <v>11.5</v>
      </c>
      <c r="DG133" s="1"/>
      <c r="DL133" s="1">
        <v>38686</v>
      </c>
      <c r="DM133">
        <v>61.5</v>
      </c>
      <c r="DN133">
        <v>20051130</v>
      </c>
      <c r="DO133">
        <v>61.7</v>
      </c>
      <c r="DQ133" s="1"/>
      <c r="EA133" s="1"/>
      <c r="EF133" s="1">
        <v>35610</v>
      </c>
      <c r="EG133">
        <v>54</v>
      </c>
      <c r="EH133" t="s">
        <v>302</v>
      </c>
      <c r="EI133" t="s">
        <v>302</v>
      </c>
      <c r="EK133" s="1">
        <v>38686</v>
      </c>
      <c r="EL133">
        <v>0.90110000000000001</v>
      </c>
      <c r="EM133" t="s">
        <v>302</v>
      </c>
      <c r="EN133" t="s">
        <v>302</v>
      </c>
      <c r="EP133" s="1">
        <v>38686</v>
      </c>
      <c r="EQ133">
        <v>0.24</v>
      </c>
      <c r="ER133">
        <v>20051222</v>
      </c>
      <c r="ES133">
        <v>0.1</v>
      </c>
      <c r="EU133" s="1">
        <v>39994</v>
      </c>
      <c r="EV133">
        <v>45.5</v>
      </c>
      <c r="EW133" t="s">
        <v>302</v>
      </c>
      <c r="EX133" t="s">
        <v>302</v>
      </c>
      <c r="EZ133" s="1">
        <v>40056</v>
      </c>
      <c r="FA133">
        <v>56</v>
      </c>
      <c r="FB133">
        <v>20090831</v>
      </c>
      <c r="FC133">
        <v>56</v>
      </c>
      <c r="FE133" s="1"/>
      <c r="FO133" s="1"/>
      <c r="FT133" s="1">
        <v>41060</v>
      </c>
      <c r="FU133">
        <v>8</v>
      </c>
      <c r="FV133">
        <v>20120524</v>
      </c>
      <c r="FW133">
        <v>9</v>
      </c>
      <c r="FY133" s="1">
        <v>38686</v>
      </c>
      <c r="FZ133">
        <v>52.65</v>
      </c>
      <c r="GA133" t="s">
        <v>302</v>
      </c>
      <c r="GB133" t="s">
        <v>302</v>
      </c>
      <c r="GD133" s="1">
        <v>38686</v>
      </c>
      <c r="GE133">
        <v>7.6999999999999999E-2</v>
      </c>
      <c r="GF133" t="s">
        <v>302</v>
      </c>
      <c r="GG133" t="s">
        <v>302</v>
      </c>
      <c r="GI133" s="1">
        <v>40877</v>
      </c>
      <c r="GJ133">
        <v>260.89999999999998</v>
      </c>
      <c r="GK133">
        <v>20111130</v>
      </c>
      <c r="GL133">
        <v>206</v>
      </c>
      <c r="GN133" s="1">
        <v>38686</v>
      </c>
      <c r="GO133">
        <v>74</v>
      </c>
      <c r="GP133">
        <v>20051201</v>
      </c>
      <c r="GQ133">
        <v>74</v>
      </c>
      <c r="GX133" s="1">
        <v>38686</v>
      </c>
      <c r="GY133">
        <v>3.2</v>
      </c>
      <c r="GZ133">
        <v>20060104</v>
      </c>
      <c r="HA133">
        <v>2.5</v>
      </c>
      <c r="HC133" s="1">
        <v>38686</v>
      </c>
      <c r="HD133">
        <v>1.6</v>
      </c>
      <c r="HE133" t="s">
        <v>302</v>
      </c>
      <c r="HF133" t="s">
        <v>302</v>
      </c>
      <c r="HH133" s="1">
        <v>38686</v>
      </c>
      <c r="HI133" s="1">
        <v>6.1</v>
      </c>
      <c r="HJ133">
        <v>20051223</v>
      </c>
      <c r="HK133">
        <v>4.4000000000000004</v>
      </c>
      <c r="HM133" s="1">
        <v>38686</v>
      </c>
      <c r="HN133">
        <v>1.9</v>
      </c>
      <c r="HO133">
        <v>20051223</v>
      </c>
      <c r="HP133">
        <v>-0.6</v>
      </c>
      <c r="HR133" s="1">
        <v>38686</v>
      </c>
      <c r="HS133" s="1">
        <v>0.6</v>
      </c>
      <c r="HT133">
        <v>20060110</v>
      </c>
      <c r="HU133">
        <v>0.4</v>
      </c>
      <c r="HW133" s="1">
        <v>38686</v>
      </c>
      <c r="HX133">
        <v>16.07</v>
      </c>
      <c r="HY133">
        <v>20051201</v>
      </c>
      <c r="HZ133">
        <v>15.7</v>
      </c>
      <c r="IB133" s="1">
        <v>38686</v>
      </c>
      <c r="IC133" s="1">
        <v>12.65</v>
      </c>
      <c r="ID133">
        <v>20051201</v>
      </c>
      <c r="IE133">
        <v>12.4</v>
      </c>
      <c r="IG133" s="1">
        <v>38686</v>
      </c>
      <c r="IH133">
        <v>2.2000000000000002</v>
      </c>
      <c r="II133" t="s">
        <v>302</v>
      </c>
      <c r="IJ133" t="s">
        <v>302</v>
      </c>
      <c r="IL133" s="1">
        <v>38686</v>
      </c>
      <c r="IM133" s="1">
        <v>2147</v>
      </c>
      <c r="IN133">
        <v>20051220</v>
      </c>
      <c r="IO133">
        <v>2123</v>
      </c>
      <c r="IQ133" s="1">
        <v>38686</v>
      </c>
      <c r="IR133">
        <v>0.7</v>
      </c>
      <c r="IS133">
        <v>20060113</v>
      </c>
      <c r="IT133">
        <v>0.5</v>
      </c>
      <c r="IV133" s="1">
        <v>40147</v>
      </c>
      <c r="IW133">
        <v>5.44</v>
      </c>
      <c r="IX133">
        <v>20091222</v>
      </c>
      <c r="IY133">
        <v>6.54</v>
      </c>
      <c r="JA133" s="1">
        <v>38686</v>
      </c>
      <c r="JB133">
        <v>1214</v>
      </c>
      <c r="JC133">
        <v>20051223</v>
      </c>
      <c r="JD133">
        <v>1245</v>
      </c>
      <c r="JF133" s="1">
        <v>38686</v>
      </c>
      <c r="JG133">
        <v>2147</v>
      </c>
      <c r="JH133">
        <v>20051220</v>
      </c>
      <c r="JI133">
        <v>2123</v>
      </c>
      <c r="JP133" s="1">
        <v>35615</v>
      </c>
      <c r="JQ133">
        <v>5</v>
      </c>
      <c r="JR133" t="s">
        <v>302</v>
      </c>
      <c r="JS133" t="s">
        <v>302</v>
      </c>
      <c r="JU133" s="1">
        <v>40908</v>
      </c>
      <c r="JV133">
        <v>1.49</v>
      </c>
      <c r="JW133">
        <v>20120125</v>
      </c>
      <c r="JX133">
        <v>-3.5</v>
      </c>
      <c r="JZ133" s="1">
        <v>40877</v>
      </c>
      <c r="KA133" s="1">
        <v>-3.89</v>
      </c>
      <c r="KB133">
        <v>20120131</v>
      </c>
      <c r="KC133">
        <v>-3.67</v>
      </c>
      <c r="KE133" s="1">
        <v>40512</v>
      </c>
      <c r="KF133">
        <v>143.77000000000001</v>
      </c>
      <c r="KG133">
        <v>20110125</v>
      </c>
      <c r="KH133">
        <v>143.85</v>
      </c>
      <c r="KJ133" s="1">
        <v>40178</v>
      </c>
      <c r="KK133" s="1">
        <v>-19.12</v>
      </c>
      <c r="KL133">
        <v>20100125</v>
      </c>
      <c r="KM133">
        <v>-16.7</v>
      </c>
      <c r="KO133" s="1">
        <v>38686</v>
      </c>
      <c r="KP133">
        <v>6.8179999999999996</v>
      </c>
      <c r="KQ133">
        <v>20060109</v>
      </c>
      <c r="KR133">
        <v>-0.6</v>
      </c>
      <c r="KT133" s="1">
        <v>41243</v>
      </c>
      <c r="KU133" s="1">
        <v>48.9</v>
      </c>
      <c r="KV133">
        <v>20121101</v>
      </c>
      <c r="KW133">
        <v>48.9</v>
      </c>
      <c r="LD133" s="1">
        <v>38686</v>
      </c>
      <c r="LE133" s="1">
        <v>0.6</v>
      </c>
      <c r="LF133" t="s">
        <v>302</v>
      </c>
      <c r="LG133" t="s">
        <v>302</v>
      </c>
      <c r="LN133" s="1"/>
      <c r="LO133" s="1"/>
      <c r="LX133" s="1"/>
      <c r="LY133" s="1"/>
      <c r="MH133" s="1"/>
      <c r="MI133" s="1"/>
      <c r="MR133" s="1"/>
      <c r="MS133" s="1"/>
      <c r="MW133" s="1"/>
      <c r="NC133" s="1"/>
      <c r="NG133" s="1"/>
      <c r="NM133" s="1"/>
      <c r="NQ133" s="1"/>
      <c r="NW133" s="1"/>
      <c r="OA133" s="1"/>
      <c r="OB133" s="1"/>
      <c r="OK133" s="1"/>
      <c r="OL133" s="1"/>
      <c r="OU133" s="1"/>
      <c r="PE133" s="1"/>
      <c r="PO133" s="1"/>
      <c r="PY133" s="1"/>
      <c r="QI133" s="1"/>
    </row>
    <row r="134" spans="1:451" x14ac:dyDescent="0.25">
      <c r="A134" s="1">
        <v>38717</v>
      </c>
      <c r="B134">
        <v>4.9000000000000004</v>
      </c>
      <c r="C134">
        <v>20060106</v>
      </c>
      <c r="D134">
        <v>4.9000000000000004</v>
      </c>
      <c r="F134" s="1">
        <v>38717</v>
      </c>
      <c r="G134">
        <v>55.1</v>
      </c>
      <c r="H134">
        <v>20060103</v>
      </c>
      <c r="I134">
        <v>54.2</v>
      </c>
      <c r="K134" s="1">
        <v>38717</v>
      </c>
      <c r="L134">
        <v>103.82</v>
      </c>
      <c r="M134">
        <v>20051228</v>
      </c>
      <c r="N134">
        <v>103.6</v>
      </c>
      <c r="U134" s="1">
        <v>38717</v>
      </c>
      <c r="V134">
        <v>0.1</v>
      </c>
      <c r="W134">
        <v>20060123</v>
      </c>
      <c r="X134">
        <v>0.1</v>
      </c>
      <c r="Z134" s="1">
        <v>38717</v>
      </c>
      <c r="AA134">
        <v>55.1</v>
      </c>
      <c r="AB134">
        <v>20060103</v>
      </c>
      <c r="AC134">
        <v>54.2</v>
      </c>
      <c r="AE134" s="1">
        <v>38717</v>
      </c>
      <c r="AF134">
        <v>103.82</v>
      </c>
      <c r="AG134">
        <v>20051228</v>
      </c>
      <c r="AH134">
        <v>103.6</v>
      </c>
      <c r="AO134" s="1">
        <v>38717</v>
      </c>
      <c r="AP134">
        <v>0.1</v>
      </c>
      <c r="AQ134">
        <v>20060123</v>
      </c>
      <c r="AR134">
        <v>0.1</v>
      </c>
      <c r="AT134" s="1">
        <v>38717</v>
      </c>
      <c r="AU134">
        <v>0.57999999999999996</v>
      </c>
      <c r="AV134">
        <v>20060117</v>
      </c>
      <c r="AW134">
        <v>0.6</v>
      </c>
      <c r="AY134" s="1"/>
      <c r="BD134" s="1">
        <v>38717</v>
      </c>
      <c r="BE134">
        <v>0</v>
      </c>
      <c r="BF134">
        <v>20060118</v>
      </c>
      <c r="BG134">
        <v>-0.1</v>
      </c>
      <c r="BI134" s="1">
        <v>38717</v>
      </c>
      <c r="BJ134">
        <v>0.1</v>
      </c>
      <c r="BK134">
        <v>20060113</v>
      </c>
      <c r="BL134">
        <v>0.7</v>
      </c>
      <c r="BN134" s="1">
        <v>38717</v>
      </c>
      <c r="BO134">
        <v>91.5</v>
      </c>
      <c r="BP134">
        <v>20051223</v>
      </c>
      <c r="BQ134">
        <v>91.5</v>
      </c>
      <c r="BS134" s="1">
        <v>41090</v>
      </c>
      <c r="BT134">
        <v>2.74</v>
      </c>
      <c r="BU134">
        <v>20120615</v>
      </c>
      <c r="BV134">
        <v>2.29</v>
      </c>
      <c r="BX134" s="1">
        <v>39629</v>
      </c>
      <c r="BY134">
        <v>48.3</v>
      </c>
      <c r="BZ134">
        <v>20080703</v>
      </c>
      <c r="CA134">
        <v>48.2</v>
      </c>
      <c r="CC134" s="1"/>
      <c r="CM134" s="1">
        <v>42155</v>
      </c>
      <c r="CN134">
        <v>-20.9</v>
      </c>
      <c r="CO134">
        <v>20150526</v>
      </c>
      <c r="CP134">
        <v>-20.8</v>
      </c>
      <c r="CR134" s="1">
        <v>38717</v>
      </c>
      <c r="CS134">
        <v>63</v>
      </c>
      <c r="CT134">
        <v>20060103</v>
      </c>
      <c r="CU134">
        <v>63</v>
      </c>
      <c r="CW134" s="1">
        <v>38717</v>
      </c>
      <c r="CX134">
        <v>-1</v>
      </c>
      <c r="CY134">
        <v>20051227</v>
      </c>
      <c r="CZ134">
        <v>-2</v>
      </c>
      <c r="DB134" s="1">
        <v>38717</v>
      </c>
      <c r="DC134">
        <v>12.9</v>
      </c>
      <c r="DD134">
        <v>20051215</v>
      </c>
      <c r="DE134">
        <v>12.6</v>
      </c>
      <c r="DG134" s="1"/>
      <c r="DL134" s="1">
        <v>38717</v>
      </c>
      <c r="DM134">
        <v>60.4</v>
      </c>
      <c r="DN134">
        <v>20051229</v>
      </c>
      <c r="DO134">
        <v>61.5</v>
      </c>
      <c r="DQ134" s="1"/>
      <c r="EA134" s="1"/>
      <c r="EF134" s="1">
        <v>35617</v>
      </c>
      <c r="EG134">
        <v>55</v>
      </c>
      <c r="EH134" t="s">
        <v>302</v>
      </c>
      <c r="EI134" t="s">
        <v>302</v>
      </c>
      <c r="EK134" s="1">
        <v>38717</v>
      </c>
      <c r="EL134">
        <v>0.44690000000000002</v>
      </c>
      <c r="EM134" t="s">
        <v>302</v>
      </c>
      <c r="EN134" t="s">
        <v>302</v>
      </c>
      <c r="EP134" s="1">
        <v>38717</v>
      </c>
      <c r="EQ134">
        <v>0.13</v>
      </c>
      <c r="ER134">
        <v>20060130</v>
      </c>
      <c r="ES134">
        <v>0.1</v>
      </c>
      <c r="EU134" s="1">
        <v>40025</v>
      </c>
      <c r="EV134">
        <v>42.5</v>
      </c>
      <c r="EW134" t="s">
        <v>302</v>
      </c>
      <c r="EX134" t="s">
        <v>302</v>
      </c>
      <c r="EZ134" s="1">
        <v>40086</v>
      </c>
      <c r="FA134">
        <v>58</v>
      </c>
      <c r="FB134">
        <v>20090930</v>
      </c>
      <c r="FC134">
        <v>58</v>
      </c>
      <c r="FE134" s="1"/>
      <c r="FO134" s="1"/>
      <c r="FT134" s="1">
        <v>41090</v>
      </c>
      <c r="FU134">
        <v>4</v>
      </c>
      <c r="FV134">
        <v>20120628</v>
      </c>
      <c r="FW134">
        <v>3</v>
      </c>
      <c r="FY134" s="1">
        <v>38717</v>
      </c>
      <c r="FZ134">
        <v>57.15</v>
      </c>
      <c r="GA134" t="s">
        <v>302</v>
      </c>
      <c r="GB134" t="s">
        <v>302</v>
      </c>
      <c r="GD134" s="1">
        <v>38717</v>
      </c>
      <c r="GE134">
        <v>0.32400000000000001</v>
      </c>
      <c r="GF134" t="s">
        <v>302</v>
      </c>
      <c r="GG134" t="s">
        <v>302</v>
      </c>
      <c r="GI134" s="1">
        <v>40908</v>
      </c>
      <c r="GJ134">
        <v>197.2</v>
      </c>
      <c r="GK134">
        <v>20120105</v>
      </c>
      <c r="GL134">
        <v>325</v>
      </c>
      <c r="GN134" s="1">
        <v>38717</v>
      </c>
      <c r="GO134">
        <v>63</v>
      </c>
      <c r="GP134">
        <v>20060103</v>
      </c>
      <c r="GQ134">
        <v>63</v>
      </c>
      <c r="GX134" s="1">
        <v>38717</v>
      </c>
      <c r="GY134">
        <v>-0.5</v>
      </c>
      <c r="GZ134">
        <v>20060203</v>
      </c>
      <c r="HA134">
        <v>1.1000000000000001</v>
      </c>
      <c r="HC134" s="1">
        <v>38717</v>
      </c>
      <c r="HD134">
        <v>1.8</v>
      </c>
      <c r="HE134" t="s">
        <v>302</v>
      </c>
      <c r="HF134" t="s">
        <v>302</v>
      </c>
      <c r="HH134" s="1">
        <v>38717</v>
      </c>
      <c r="HI134" s="1">
        <v>-1.1000000000000001</v>
      </c>
      <c r="HJ134">
        <v>20060126</v>
      </c>
      <c r="HK134">
        <v>1.3</v>
      </c>
      <c r="HM134" s="1">
        <v>38717</v>
      </c>
      <c r="HN134">
        <v>0.4</v>
      </c>
      <c r="HO134">
        <v>20060126</v>
      </c>
      <c r="HP134">
        <v>0.9</v>
      </c>
      <c r="HR134" s="1">
        <v>38717</v>
      </c>
      <c r="HS134" s="1">
        <v>1.2</v>
      </c>
      <c r="HT134">
        <v>20060209</v>
      </c>
      <c r="HU134">
        <v>1</v>
      </c>
      <c r="HW134" s="1">
        <v>38717</v>
      </c>
      <c r="HX134">
        <v>16.73</v>
      </c>
      <c r="HY134">
        <v>20060104</v>
      </c>
      <c r="HZ134">
        <v>17.170000000000002</v>
      </c>
      <c r="IB134" s="1">
        <v>38717</v>
      </c>
      <c r="IC134" s="1">
        <v>13.1</v>
      </c>
      <c r="ID134">
        <v>20060104</v>
      </c>
      <c r="IE134">
        <v>13.54</v>
      </c>
      <c r="IG134" s="1">
        <v>38717</v>
      </c>
      <c r="IH134">
        <v>-4.4000000000000004</v>
      </c>
      <c r="II134" t="s">
        <v>302</v>
      </c>
      <c r="IJ134" t="s">
        <v>302</v>
      </c>
      <c r="IL134" s="1">
        <v>38717</v>
      </c>
      <c r="IM134" s="1">
        <v>1994</v>
      </c>
      <c r="IN134">
        <v>20060119</v>
      </c>
      <c r="IO134">
        <v>1933</v>
      </c>
      <c r="IQ134" s="1">
        <v>38717</v>
      </c>
      <c r="IR134">
        <v>1</v>
      </c>
      <c r="IS134">
        <v>20060214</v>
      </c>
      <c r="IT134">
        <v>0.7</v>
      </c>
      <c r="IV134" s="1">
        <v>40178</v>
      </c>
      <c r="IW134">
        <v>4.4000000000000004</v>
      </c>
      <c r="IX134">
        <v>20100125</v>
      </c>
      <c r="IY134">
        <v>5.45</v>
      </c>
      <c r="JA134" s="1">
        <v>38717</v>
      </c>
      <c r="JB134">
        <v>1239</v>
      </c>
      <c r="JC134">
        <v>20060127</v>
      </c>
      <c r="JD134">
        <v>1269</v>
      </c>
      <c r="JF134" s="1">
        <v>38717</v>
      </c>
      <c r="JG134">
        <v>1994</v>
      </c>
      <c r="JH134">
        <v>20060119</v>
      </c>
      <c r="JI134">
        <v>1933</v>
      </c>
      <c r="JP134" s="1">
        <v>35622</v>
      </c>
      <c r="JQ134">
        <v>1.3</v>
      </c>
      <c r="JR134" t="s">
        <v>302</v>
      </c>
      <c r="JS134" t="s">
        <v>302</v>
      </c>
      <c r="JU134" s="1">
        <v>40939</v>
      </c>
      <c r="JV134">
        <v>1.5699999999999998</v>
      </c>
      <c r="JW134">
        <v>20120227</v>
      </c>
      <c r="JX134">
        <v>2</v>
      </c>
      <c r="JZ134" s="1">
        <v>40908</v>
      </c>
      <c r="KA134" s="1">
        <v>-4.07</v>
      </c>
      <c r="KB134">
        <v>20120228</v>
      </c>
      <c r="KC134">
        <v>-3.99</v>
      </c>
      <c r="KE134" s="1">
        <v>40543</v>
      </c>
      <c r="KF134">
        <v>142.38999999999999</v>
      </c>
      <c r="KG134">
        <v>20110222</v>
      </c>
      <c r="KH134">
        <v>142.41999999999999</v>
      </c>
      <c r="KJ134" s="1">
        <v>40209</v>
      </c>
      <c r="KK134" s="1">
        <v>-12.95</v>
      </c>
      <c r="KL134">
        <v>20100226</v>
      </c>
      <c r="KM134">
        <v>-7.2</v>
      </c>
      <c r="KO134" s="1">
        <v>38717</v>
      </c>
      <c r="KP134">
        <v>7.2670000000000003</v>
      </c>
      <c r="KQ134">
        <v>20060207</v>
      </c>
      <c r="KR134">
        <v>3.3479999999999999</v>
      </c>
      <c r="KT134" s="1">
        <v>41274</v>
      </c>
      <c r="KU134" s="1">
        <v>46.9</v>
      </c>
      <c r="KV134">
        <v>20121206</v>
      </c>
      <c r="KW134">
        <v>46.9</v>
      </c>
      <c r="LD134" s="1">
        <v>38717</v>
      </c>
      <c r="LE134" s="1">
        <v>0.6</v>
      </c>
      <c r="LF134" t="s">
        <v>302</v>
      </c>
      <c r="LG134" t="s">
        <v>302</v>
      </c>
      <c r="LN134" s="1"/>
      <c r="LO134" s="1"/>
      <c r="LX134" s="1"/>
      <c r="LY134" s="1"/>
      <c r="MH134" s="1"/>
      <c r="MI134" s="1"/>
      <c r="MR134" s="1"/>
      <c r="MS134" s="1"/>
      <c r="MW134" s="1"/>
      <c r="NC134" s="1"/>
      <c r="NG134" s="1"/>
      <c r="NM134" s="1"/>
      <c r="NQ134" s="1"/>
      <c r="NW134" s="1"/>
      <c r="OA134" s="1"/>
      <c r="OB134" s="1"/>
      <c r="OK134" s="1"/>
      <c r="OL134" s="1"/>
      <c r="OU134" s="1"/>
      <c r="PE134" s="1"/>
      <c r="PO134" s="1"/>
      <c r="PY134" s="1"/>
      <c r="QI134" s="1"/>
    </row>
    <row r="135" spans="1:451" x14ac:dyDescent="0.25">
      <c r="A135" s="1">
        <v>38748</v>
      </c>
      <c r="B135">
        <v>4.7</v>
      </c>
      <c r="C135">
        <v>20060203</v>
      </c>
      <c r="D135">
        <v>4.7</v>
      </c>
      <c r="F135" s="1">
        <v>38748</v>
      </c>
      <c r="G135">
        <v>55</v>
      </c>
      <c r="H135">
        <v>20060201</v>
      </c>
      <c r="I135">
        <v>54.8</v>
      </c>
      <c r="K135" s="1">
        <v>38748</v>
      </c>
      <c r="L135">
        <v>106.78</v>
      </c>
      <c r="M135">
        <v>20060131</v>
      </c>
      <c r="N135">
        <v>106.3</v>
      </c>
      <c r="U135" s="1">
        <v>38748</v>
      </c>
      <c r="V135">
        <v>0.7</v>
      </c>
      <c r="W135">
        <v>20060221</v>
      </c>
      <c r="X135">
        <v>1.1000000000000001</v>
      </c>
      <c r="Z135" s="1">
        <v>38748</v>
      </c>
      <c r="AA135">
        <v>55</v>
      </c>
      <c r="AB135">
        <v>20060201</v>
      </c>
      <c r="AC135">
        <v>54.8</v>
      </c>
      <c r="AE135" s="1">
        <v>38748</v>
      </c>
      <c r="AF135">
        <v>106.78</v>
      </c>
      <c r="AG135">
        <v>20060131</v>
      </c>
      <c r="AH135">
        <v>106.3</v>
      </c>
      <c r="AO135" s="1">
        <v>38748</v>
      </c>
      <c r="AP135">
        <v>0.7</v>
      </c>
      <c r="AQ135">
        <v>20060221</v>
      </c>
      <c r="AR135">
        <v>1.1000000000000001</v>
      </c>
      <c r="AT135" s="1">
        <v>38748</v>
      </c>
      <c r="AU135">
        <v>0.12</v>
      </c>
      <c r="AV135">
        <v>20060215</v>
      </c>
      <c r="AW135">
        <v>-0.2</v>
      </c>
      <c r="AY135" s="1"/>
      <c r="BD135" s="1">
        <v>38748</v>
      </c>
      <c r="BE135">
        <v>0.6</v>
      </c>
      <c r="BF135">
        <v>20060222</v>
      </c>
      <c r="BG135">
        <v>0.7</v>
      </c>
      <c r="BI135" s="1">
        <v>38748</v>
      </c>
      <c r="BJ135">
        <v>2.9</v>
      </c>
      <c r="BK135">
        <v>20060214</v>
      </c>
      <c r="BL135">
        <v>2.2999999999999998</v>
      </c>
      <c r="BN135" s="1">
        <v>38748</v>
      </c>
      <c r="BO135">
        <v>91.2</v>
      </c>
      <c r="BP135">
        <v>20060203</v>
      </c>
      <c r="BQ135">
        <v>91.2</v>
      </c>
      <c r="BS135" s="1">
        <v>41121</v>
      </c>
      <c r="BT135">
        <v>2.94</v>
      </c>
      <c r="BU135">
        <v>20120716</v>
      </c>
      <c r="BV135">
        <v>7.39</v>
      </c>
      <c r="BX135" s="1">
        <v>39660</v>
      </c>
      <c r="BY135">
        <v>50</v>
      </c>
      <c r="BZ135">
        <v>20080805</v>
      </c>
      <c r="CA135">
        <v>49.5</v>
      </c>
      <c r="CC135" s="1"/>
      <c r="CM135" s="1">
        <v>42185</v>
      </c>
      <c r="CN135">
        <v>-7.3</v>
      </c>
      <c r="CO135">
        <v>20150629</v>
      </c>
      <c r="CP135">
        <v>-7</v>
      </c>
      <c r="CR135" s="1">
        <v>38748</v>
      </c>
      <c r="CS135">
        <v>65</v>
      </c>
      <c r="CT135">
        <v>20060201</v>
      </c>
      <c r="CU135">
        <v>65</v>
      </c>
      <c r="CW135" s="1">
        <v>38748</v>
      </c>
      <c r="CX135">
        <v>6</v>
      </c>
      <c r="CY135">
        <v>20060124</v>
      </c>
      <c r="CZ135">
        <v>-4</v>
      </c>
      <c r="DB135" s="1">
        <v>38748</v>
      </c>
      <c r="DC135">
        <v>5.4</v>
      </c>
      <c r="DD135">
        <v>20060119</v>
      </c>
      <c r="DE135">
        <v>3.3</v>
      </c>
      <c r="DG135" s="1"/>
      <c r="DL135" s="1">
        <v>38748</v>
      </c>
      <c r="DM135">
        <v>60.4</v>
      </c>
      <c r="DN135">
        <v>20060131</v>
      </c>
      <c r="DO135">
        <v>58.5</v>
      </c>
      <c r="DQ135" s="1"/>
      <c r="EA135" s="1"/>
      <c r="EF135" s="1">
        <v>35624</v>
      </c>
      <c r="EG135">
        <v>56</v>
      </c>
      <c r="EH135" t="s">
        <v>302</v>
      </c>
      <c r="EI135" t="s">
        <v>302</v>
      </c>
      <c r="EK135" s="1">
        <v>38748</v>
      </c>
      <c r="EL135">
        <v>0.6946</v>
      </c>
      <c r="EM135" t="s">
        <v>302</v>
      </c>
      <c r="EN135" t="s">
        <v>302</v>
      </c>
      <c r="EP135" s="1">
        <v>38748</v>
      </c>
      <c r="EQ135">
        <v>0.17</v>
      </c>
      <c r="ER135">
        <v>20060301</v>
      </c>
      <c r="ES135">
        <v>0.2</v>
      </c>
      <c r="EU135" s="1">
        <v>40056</v>
      </c>
      <c r="EV135">
        <v>46.5</v>
      </c>
      <c r="EW135" t="s">
        <v>302</v>
      </c>
      <c r="EX135" t="s">
        <v>302</v>
      </c>
      <c r="EZ135" s="1">
        <v>40117</v>
      </c>
      <c r="FA135">
        <v>50</v>
      </c>
      <c r="FB135">
        <v>20091030</v>
      </c>
      <c r="FC135">
        <v>50</v>
      </c>
      <c r="FE135" s="1"/>
      <c r="FO135" s="1"/>
      <c r="FT135" s="1">
        <v>41121</v>
      </c>
      <c r="FU135">
        <v>4</v>
      </c>
      <c r="FV135">
        <v>20120726</v>
      </c>
      <c r="FW135">
        <v>5</v>
      </c>
      <c r="FY135" s="1">
        <v>38748</v>
      </c>
      <c r="FZ135">
        <v>56.67</v>
      </c>
      <c r="GA135" t="s">
        <v>302</v>
      </c>
      <c r="GB135" t="s">
        <v>302</v>
      </c>
      <c r="GD135" s="1">
        <v>38748</v>
      </c>
      <c r="GE135">
        <v>1.1830000000000001</v>
      </c>
      <c r="GF135" t="s">
        <v>302</v>
      </c>
      <c r="GG135" t="s">
        <v>302</v>
      </c>
      <c r="GI135" s="1">
        <v>40939</v>
      </c>
      <c r="GJ135">
        <v>242.5</v>
      </c>
      <c r="GK135">
        <v>20120201</v>
      </c>
      <c r="GL135">
        <v>170</v>
      </c>
      <c r="GN135" s="1">
        <v>38748</v>
      </c>
      <c r="GO135">
        <v>65</v>
      </c>
      <c r="GP135">
        <v>20060201</v>
      </c>
      <c r="GQ135">
        <v>65</v>
      </c>
      <c r="GX135" s="1">
        <v>38748</v>
      </c>
      <c r="GY135">
        <v>-1.8</v>
      </c>
      <c r="GZ135">
        <v>20060306</v>
      </c>
      <c r="HA135">
        <v>-4.5</v>
      </c>
      <c r="HC135" s="1">
        <v>38748</v>
      </c>
      <c r="HD135">
        <v>2.4</v>
      </c>
      <c r="HE135" t="s">
        <v>302</v>
      </c>
      <c r="HF135" t="s">
        <v>302</v>
      </c>
      <c r="HH135" s="1">
        <v>38748</v>
      </c>
      <c r="HI135" s="1">
        <v>-5.6</v>
      </c>
      <c r="HJ135">
        <v>20060224</v>
      </c>
      <c r="HK135">
        <v>-10.199999999999999</v>
      </c>
      <c r="HM135" s="1">
        <v>38748</v>
      </c>
      <c r="HN135">
        <v>1.8</v>
      </c>
      <c r="HO135">
        <v>20060224</v>
      </c>
      <c r="HP135">
        <v>0.6</v>
      </c>
      <c r="HR135" s="1">
        <v>38748</v>
      </c>
      <c r="HS135" s="1">
        <v>0.3</v>
      </c>
      <c r="HT135">
        <v>20060310</v>
      </c>
      <c r="HU135">
        <v>0.1</v>
      </c>
      <c r="HW135" s="1">
        <v>38748</v>
      </c>
      <c r="HX135">
        <v>17.63</v>
      </c>
      <c r="HY135">
        <v>20060201</v>
      </c>
      <c r="HZ135">
        <v>17.63</v>
      </c>
      <c r="IB135" s="1">
        <v>38748</v>
      </c>
      <c r="IC135" s="1">
        <v>13.97</v>
      </c>
      <c r="ID135">
        <v>20060201</v>
      </c>
      <c r="IE135">
        <v>14.06</v>
      </c>
      <c r="IG135" s="1">
        <v>38748</v>
      </c>
      <c r="IH135">
        <v>4.3</v>
      </c>
      <c r="II135" t="s">
        <v>302</v>
      </c>
      <c r="IJ135" t="s">
        <v>302</v>
      </c>
      <c r="IL135" s="1">
        <v>38748</v>
      </c>
      <c r="IM135" s="1">
        <v>2273</v>
      </c>
      <c r="IN135">
        <v>20060216</v>
      </c>
      <c r="IO135">
        <v>2276</v>
      </c>
      <c r="IQ135" s="1">
        <v>38748</v>
      </c>
      <c r="IR135">
        <v>0.7</v>
      </c>
      <c r="IS135">
        <v>20060314</v>
      </c>
      <c r="IT135">
        <v>0.4</v>
      </c>
      <c r="IV135" s="1">
        <v>40209</v>
      </c>
      <c r="IW135">
        <v>4.1900000000000004</v>
      </c>
      <c r="IX135">
        <v>20100226</v>
      </c>
      <c r="IY135">
        <v>5.05</v>
      </c>
      <c r="JA135" s="1">
        <v>38748</v>
      </c>
      <c r="JB135">
        <v>1174</v>
      </c>
      <c r="JC135">
        <v>20060227</v>
      </c>
      <c r="JD135">
        <v>1233</v>
      </c>
      <c r="JF135" s="1">
        <v>38748</v>
      </c>
      <c r="JG135">
        <v>2273</v>
      </c>
      <c r="JH135">
        <v>20060216</v>
      </c>
      <c r="JI135">
        <v>2276</v>
      </c>
      <c r="JP135" s="1">
        <v>35629</v>
      </c>
      <c r="JQ135">
        <v>1.1000000000000001</v>
      </c>
      <c r="JR135" t="s">
        <v>302</v>
      </c>
      <c r="JS135" t="s">
        <v>302</v>
      </c>
      <c r="JU135" s="1">
        <v>40968</v>
      </c>
      <c r="JV135">
        <v>0.41</v>
      </c>
      <c r="JW135">
        <v>20120326</v>
      </c>
      <c r="JX135">
        <v>-0.5</v>
      </c>
      <c r="JZ135" s="1">
        <v>40939</v>
      </c>
      <c r="KA135" s="1">
        <v>-3.96</v>
      </c>
      <c r="KB135">
        <v>20120327</v>
      </c>
      <c r="KC135">
        <v>-3.7800000000000002</v>
      </c>
      <c r="KE135" s="1">
        <v>40574</v>
      </c>
      <c r="KF135">
        <v>140.78</v>
      </c>
      <c r="KG135">
        <v>20110329</v>
      </c>
      <c r="KH135">
        <v>140.86000000000001</v>
      </c>
      <c r="KJ135" s="1">
        <v>40237</v>
      </c>
      <c r="KK135" s="1">
        <v>11.49</v>
      </c>
      <c r="KL135">
        <v>20100323</v>
      </c>
      <c r="KM135">
        <v>-0.6</v>
      </c>
      <c r="KO135" s="1">
        <v>38748</v>
      </c>
      <c r="KP135">
        <v>1.41</v>
      </c>
      <c r="KQ135">
        <v>20060307</v>
      </c>
      <c r="KR135">
        <v>3.9</v>
      </c>
      <c r="KT135" s="1">
        <v>41305</v>
      </c>
      <c r="KU135" s="1">
        <v>48</v>
      </c>
      <c r="KV135">
        <v>20130110</v>
      </c>
      <c r="KW135">
        <v>48</v>
      </c>
      <c r="LD135" s="1">
        <v>38748</v>
      </c>
      <c r="LE135" s="1">
        <v>0.7</v>
      </c>
      <c r="LF135" t="s">
        <v>302</v>
      </c>
      <c r="LG135" t="s">
        <v>302</v>
      </c>
      <c r="LN135" s="1"/>
      <c r="LO135" s="1"/>
      <c r="LX135" s="1"/>
      <c r="LY135" s="1"/>
      <c r="MH135" s="1"/>
      <c r="MI135" s="1"/>
      <c r="MR135" s="1"/>
      <c r="MS135" s="1"/>
      <c r="MW135" s="1"/>
      <c r="NC135" s="1"/>
      <c r="NG135" s="1"/>
      <c r="NM135" s="1"/>
      <c r="NQ135" s="1"/>
      <c r="NW135" s="1"/>
      <c r="OA135" s="1"/>
      <c r="OB135" s="1"/>
      <c r="OK135" s="1"/>
      <c r="OL135" s="1"/>
      <c r="OU135" s="1"/>
      <c r="PE135" s="1"/>
      <c r="PO135" s="1"/>
      <c r="PY135" s="1"/>
      <c r="QI135" s="1"/>
    </row>
    <row r="136" spans="1:451" x14ac:dyDescent="0.25">
      <c r="A136" s="1">
        <v>38776</v>
      </c>
      <c r="B136">
        <v>4.8</v>
      </c>
      <c r="C136">
        <v>20060310</v>
      </c>
      <c r="D136">
        <v>4.8</v>
      </c>
      <c r="F136" s="1">
        <v>38776</v>
      </c>
      <c r="G136">
        <v>55.8</v>
      </c>
      <c r="H136">
        <v>20060301</v>
      </c>
      <c r="I136">
        <v>56.7</v>
      </c>
      <c r="K136" s="1">
        <v>38776</v>
      </c>
      <c r="L136">
        <v>102.66</v>
      </c>
      <c r="M136">
        <v>20060228</v>
      </c>
      <c r="N136">
        <v>101.7</v>
      </c>
      <c r="U136" s="1">
        <v>38776</v>
      </c>
      <c r="V136">
        <v>0</v>
      </c>
      <c r="W136">
        <v>20060320</v>
      </c>
      <c r="X136">
        <v>-0.2</v>
      </c>
      <c r="Z136" s="1">
        <v>38776</v>
      </c>
      <c r="AA136">
        <v>55.8</v>
      </c>
      <c r="AB136">
        <v>20060301</v>
      </c>
      <c r="AC136">
        <v>56.7</v>
      </c>
      <c r="AE136" s="1">
        <v>38776</v>
      </c>
      <c r="AF136">
        <v>102.66</v>
      </c>
      <c r="AG136">
        <v>20060228</v>
      </c>
      <c r="AH136">
        <v>101.7</v>
      </c>
      <c r="AO136" s="1">
        <v>38776</v>
      </c>
      <c r="AP136">
        <v>0</v>
      </c>
      <c r="AQ136">
        <v>20060320</v>
      </c>
      <c r="AR136">
        <v>-0.2</v>
      </c>
      <c r="AT136" s="1">
        <v>38776</v>
      </c>
      <c r="AU136">
        <v>7.0000000000000007E-2</v>
      </c>
      <c r="AV136">
        <v>20060317</v>
      </c>
      <c r="AW136">
        <v>0.7</v>
      </c>
      <c r="AY136" s="1"/>
      <c r="BD136" s="1">
        <v>38776</v>
      </c>
      <c r="BE136">
        <v>0.1</v>
      </c>
      <c r="BF136">
        <v>20060316</v>
      </c>
      <c r="BG136">
        <v>0.1</v>
      </c>
      <c r="BI136" s="1">
        <v>38776</v>
      </c>
      <c r="BJ136">
        <v>-0.8</v>
      </c>
      <c r="BK136">
        <v>20060314</v>
      </c>
      <c r="BL136">
        <v>-1.3</v>
      </c>
      <c r="BN136" s="1">
        <v>38776</v>
      </c>
      <c r="BO136">
        <v>86.7</v>
      </c>
      <c r="BP136">
        <v>20060303</v>
      </c>
      <c r="BQ136">
        <v>86.7</v>
      </c>
      <c r="BS136" s="1">
        <v>41152</v>
      </c>
      <c r="BT136">
        <v>-2.41</v>
      </c>
      <c r="BU136">
        <v>20120815</v>
      </c>
      <c r="BV136">
        <v>-5.85</v>
      </c>
      <c r="BX136" s="1">
        <v>39691</v>
      </c>
      <c r="BY136">
        <v>50.6</v>
      </c>
      <c r="BZ136">
        <v>20080904</v>
      </c>
      <c r="CA136">
        <v>50.6</v>
      </c>
      <c r="CC136" s="1"/>
      <c r="CM136" s="1">
        <v>42216</v>
      </c>
      <c r="CN136">
        <v>-4.9000000000000004</v>
      </c>
      <c r="CO136">
        <v>20150727</v>
      </c>
      <c r="CP136">
        <v>-4.5999999999999996</v>
      </c>
      <c r="CR136" s="1">
        <v>38776</v>
      </c>
      <c r="CS136">
        <v>62.5</v>
      </c>
      <c r="CT136">
        <v>20060301</v>
      </c>
      <c r="CU136">
        <v>62.5</v>
      </c>
      <c r="CW136" s="1">
        <v>38776</v>
      </c>
      <c r="CX136">
        <v>0</v>
      </c>
      <c r="CY136">
        <v>20060228</v>
      </c>
      <c r="CZ136">
        <v>0</v>
      </c>
      <c r="DB136" s="1">
        <v>38776</v>
      </c>
      <c r="DC136">
        <v>15.3</v>
      </c>
      <c r="DD136">
        <v>20060216</v>
      </c>
      <c r="DE136">
        <v>15.4</v>
      </c>
      <c r="DG136" s="1"/>
      <c r="DL136" s="1">
        <v>38776</v>
      </c>
      <c r="DM136">
        <v>58.8</v>
      </c>
      <c r="DN136">
        <v>20060228</v>
      </c>
      <c r="DO136">
        <v>54.9</v>
      </c>
      <c r="DQ136" s="1"/>
      <c r="EA136" s="1"/>
      <c r="EF136" s="1">
        <v>35631</v>
      </c>
      <c r="EG136">
        <v>56</v>
      </c>
      <c r="EH136" t="s">
        <v>302</v>
      </c>
      <c r="EI136" t="s">
        <v>302</v>
      </c>
      <c r="EK136" s="1">
        <v>38776</v>
      </c>
      <c r="EL136">
        <v>0.14530000000000001</v>
      </c>
      <c r="EM136" t="s">
        <v>302</v>
      </c>
      <c r="EN136" t="s">
        <v>302</v>
      </c>
      <c r="EP136" s="1">
        <v>38776</v>
      </c>
      <c r="EQ136">
        <v>0.14000000000000001</v>
      </c>
      <c r="ER136">
        <v>20060331</v>
      </c>
      <c r="ES136">
        <v>0.1</v>
      </c>
      <c r="EU136" s="1">
        <v>40086</v>
      </c>
      <c r="EV136">
        <v>39.5</v>
      </c>
      <c r="EW136" t="s">
        <v>302</v>
      </c>
      <c r="EX136" t="s">
        <v>302</v>
      </c>
      <c r="EZ136" s="1">
        <v>40147</v>
      </c>
      <c r="FA136">
        <v>57</v>
      </c>
      <c r="FB136">
        <v>20091130</v>
      </c>
      <c r="FC136">
        <v>57</v>
      </c>
      <c r="FE136" s="1"/>
      <c r="FO136" s="1"/>
      <c r="FT136" s="1">
        <v>41152</v>
      </c>
      <c r="FU136">
        <v>6</v>
      </c>
      <c r="FV136">
        <v>20120830</v>
      </c>
      <c r="FW136">
        <v>8</v>
      </c>
      <c r="FY136" s="1">
        <v>38776</v>
      </c>
      <c r="FZ136">
        <v>71.94</v>
      </c>
      <c r="GA136" t="s">
        <v>302</v>
      </c>
      <c r="GB136" t="s">
        <v>302</v>
      </c>
      <c r="GD136" s="1">
        <v>38776</v>
      </c>
      <c r="GE136">
        <v>0.308</v>
      </c>
      <c r="GF136" t="s">
        <v>302</v>
      </c>
      <c r="GG136" t="s">
        <v>302</v>
      </c>
      <c r="GI136" s="1">
        <v>40968</v>
      </c>
      <c r="GJ136">
        <v>325.89999999999998</v>
      </c>
      <c r="GK136">
        <v>20120307</v>
      </c>
      <c r="GL136">
        <v>216</v>
      </c>
      <c r="GN136" s="1">
        <v>38776</v>
      </c>
      <c r="GO136">
        <v>62.5</v>
      </c>
      <c r="GP136">
        <v>20060301</v>
      </c>
      <c r="GQ136">
        <v>62.5</v>
      </c>
      <c r="GX136" s="1">
        <v>38776</v>
      </c>
      <c r="GY136">
        <v>1.4</v>
      </c>
      <c r="GZ136">
        <v>20060331</v>
      </c>
      <c r="HA136">
        <v>0.2</v>
      </c>
      <c r="HC136" s="1">
        <v>38776</v>
      </c>
      <c r="HD136">
        <v>-0.3</v>
      </c>
      <c r="HE136" t="s">
        <v>302</v>
      </c>
      <c r="HF136" t="s">
        <v>302</v>
      </c>
      <c r="HH136" s="1">
        <v>38776</v>
      </c>
      <c r="HI136" s="1">
        <v>4.8</v>
      </c>
      <c r="HJ136">
        <v>20060324</v>
      </c>
      <c r="HK136">
        <v>2.6</v>
      </c>
      <c r="HM136" s="1">
        <v>38776</v>
      </c>
      <c r="HN136">
        <v>-0.2</v>
      </c>
      <c r="HO136">
        <v>20060324</v>
      </c>
      <c r="HP136">
        <v>-1.3</v>
      </c>
      <c r="HR136" s="1">
        <v>38776</v>
      </c>
      <c r="HS136" s="1">
        <v>1</v>
      </c>
      <c r="HT136">
        <v>20060407</v>
      </c>
      <c r="HU136">
        <v>0.8</v>
      </c>
      <c r="HW136" s="1">
        <v>38776</v>
      </c>
      <c r="HX136">
        <v>16.57</v>
      </c>
      <c r="HY136">
        <v>20060301</v>
      </c>
      <c r="HZ136">
        <v>16.600000000000001</v>
      </c>
      <c r="IB136" s="1">
        <v>38776</v>
      </c>
      <c r="IC136" s="1">
        <v>13.1</v>
      </c>
      <c r="ID136">
        <v>20060301</v>
      </c>
      <c r="IE136">
        <v>13.25</v>
      </c>
      <c r="IG136" s="1">
        <v>38776</v>
      </c>
      <c r="IH136">
        <v>-3.2</v>
      </c>
      <c r="II136" t="s">
        <v>302</v>
      </c>
      <c r="IJ136" t="s">
        <v>302</v>
      </c>
      <c r="IL136" s="1">
        <v>38776</v>
      </c>
      <c r="IM136" s="1">
        <v>2119</v>
      </c>
      <c r="IN136">
        <v>20060316</v>
      </c>
      <c r="IO136">
        <v>2120</v>
      </c>
      <c r="IQ136" s="1">
        <v>38776</v>
      </c>
      <c r="IR136">
        <v>0.3</v>
      </c>
      <c r="IS136">
        <v>20060413</v>
      </c>
      <c r="IT136">
        <v>0</v>
      </c>
      <c r="IV136" s="1">
        <v>40237</v>
      </c>
      <c r="IW136">
        <v>4.2699999999999996</v>
      </c>
      <c r="IX136">
        <v>20100323</v>
      </c>
      <c r="IY136">
        <v>5.0199999999999996</v>
      </c>
      <c r="JA136" s="1">
        <v>38776</v>
      </c>
      <c r="JB136">
        <v>1061</v>
      </c>
      <c r="JC136">
        <v>20060324</v>
      </c>
      <c r="JD136">
        <v>1080</v>
      </c>
      <c r="JF136" s="1">
        <v>38776</v>
      </c>
      <c r="JG136">
        <v>2119</v>
      </c>
      <c r="JH136">
        <v>20060316</v>
      </c>
      <c r="JI136">
        <v>2120</v>
      </c>
      <c r="JP136" s="1">
        <v>35636</v>
      </c>
      <c r="JQ136">
        <v>2.2000000000000002</v>
      </c>
      <c r="JR136" t="s">
        <v>302</v>
      </c>
      <c r="JS136" t="s">
        <v>302</v>
      </c>
      <c r="JU136" s="1">
        <v>40999</v>
      </c>
      <c r="JV136">
        <v>1.23</v>
      </c>
      <c r="JW136">
        <v>20120426</v>
      </c>
      <c r="JX136">
        <v>4.0999999999999996</v>
      </c>
      <c r="JZ136" s="1">
        <v>40968</v>
      </c>
      <c r="KA136" s="1">
        <v>-3.57</v>
      </c>
      <c r="KB136">
        <v>20120424</v>
      </c>
      <c r="KC136">
        <v>-3.49</v>
      </c>
      <c r="KE136" s="1">
        <v>40602</v>
      </c>
      <c r="KF136">
        <v>139.05000000000001</v>
      </c>
      <c r="KG136">
        <v>20110426</v>
      </c>
      <c r="KH136">
        <v>139.27000000000001</v>
      </c>
      <c r="KJ136" s="1">
        <v>40268</v>
      </c>
      <c r="KK136" s="1">
        <v>5.15</v>
      </c>
      <c r="KL136">
        <v>20100422</v>
      </c>
      <c r="KM136">
        <v>6.8</v>
      </c>
      <c r="KO136" s="1">
        <v>38776</v>
      </c>
      <c r="KP136">
        <v>7.5060000000000002</v>
      </c>
      <c r="KQ136">
        <v>20060407</v>
      </c>
      <c r="KR136">
        <v>3.3</v>
      </c>
      <c r="KT136" s="1">
        <v>41333</v>
      </c>
      <c r="KU136" s="1">
        <v>49.5</v>
      </c>
      <c r="KV136">
        <v>20130131</v>
      </c>
      <c r="KW136">
        <v>49.5</v>
      </c>
      <c r="LD136" s="1">
        <v>38776</v>
      </c>
      <c r="LE136" s="1">
        <v>0.2</v>
      </c>
      <c r="LF136" t="s">
        <v>302</v>
      </c>
      <c r="LG136" t="s">
        <v>302</v>
      </c>
      <c r="LN136" s="1"/>
      <c r="LO136" s="1"/>
      <c r="LX136" s="1"/>
      <c r="LY136" s="1"/>
      <c r="MH136" s="1"/>
      <c r="MI136" s="1"/>
      <c r="MR136" s="1"/>
      <c r="MS136" s="1"/>
      <c r="MW136" s="1"/>
      <c r="NC136" s="1"/>
      <c r="NG136" s="1"/>
      <c r="NM136" s="1"/>
      <c r="NQ136" s="1"/>
      <c r="NW136" s="1"/>
      <c r="OA136" s="1"/>
      <c r="OB136" s="1"/>
      <c r="OK136" s="1"/>
      <c r="OL136" s="1"/>
      <c r="OU136" s="1"/>
      <c r="PE136" s="1"/>
      <c r="PO136" s="1"/>
      <c r="PY136" s="1"/>
      <c r="QI136" s="1"/>
    </row>
    <row r="137" spans="1:451" x14ac:dyDescent="0.25">
      <c r="A137" s="1">
        <v>38807</v>
      </c>
      <c r="B137">
        <v>4.7</v>
      </c>
      <c r="C137">
        <v>20060407</v>
      </c>
      <c r="D137">
        <v>4.7</v>
      </c>
      <c r="F137" s="1">
        <v>38807</v>
      </c>
      <c r="G137">
        <v>54.3</v>
      </c>
      <c r="H137">
        <v>20060403</v>
      </c>
      <c r="I137">
        <v>55.2</v>
      </c>
      <c r="K137" s="1">
        <v>38807</v>
      </c>
      <c r="L137">
        <v>107.51</v>
      </c>
      <c r="M137">
        <v>20060328</v>
      </c>
      <c r="N137">
        <v>107.2</v>
      </c>
      <c r="U137" s="1">
        <v>38807</v>
      </c>
      <c r="V137">
        <v>0.3</v>
      </c>
      <c r="W137">
        <v>20060420</v>
      </c>
      <c r="X137">
        <v>-0.1</v>
      </c>
      <c r="Z137" s="1">
        <v>38807</v>
      </c>
      <c r="AA137">
        <v>54.3</v>
      </c>
      <c r="AB137">
        <v>20060403</v>
      </c>
      <c r="AC137">
        <v>55.2</v>
      </c>
      <c r="AE137" s="1">
        <v>38807</v>
      </c>
      <c r="AF137">
        <v>107.51</v>
      </c>
      <c r="AG137">
        <v>20060328</v>
      </c>
      <c r="AH137">
        <v>107.2</v>
      </c>
      <c r="AO137" s="1">
        <v>38807</v>
      </c>
      <c r="AP137">
        <v>0.3</v>
      </c>
      <c r="AQ137">
        <v>20060420</v>
      </c>
      <c r="AR137">
        <v>-0.1</v>
      </c>
      <c r="AT137" s="1">
        <v>38807</v>
      </c>
      <c r="AU137">
        <v>0.17</v>
      </c>
      <c r="AV137">
        <v>20060414</v>
      </c>
      <c r="AW137">
        <v>0.6</v>
      </c>
      <c r="AY137" s="1"/>
      <c r="BD137" s="1">
        <v>38807</v>
      </c>
      <c r="BE137">
        <v>0.2</v>
      </c>
      <c r="BF137">
        <v>20060419</v>
      </c>
      <c r="BG137">
        <v>0.4</v>
      </c>
      <c r="BI137" s="1">
        <v>38807</v>
      </c>
      <c r="BJ137">
        <v>0.5</v>
      </c>
      <c r="BK137">
        <v>20060413</v>
      </c>
      <c r="BL137">
        <v>0.6</v>
      </c>
      <c r="BN137" s="1">
        <v>38807</v>
      </c>
      <c r="BO137">
        <v>88.9</v>
      </c>
      <c r="BP137">
        <v>20060331</v>
      </c>
      <c r="BQ137">
        <v>88.9</v>
      </c>
      <c r="BS137" s="1">
        <v>41182</v>
      </c>
      <c r="BT137">
        <v>-6.7</v>
      </c>
      <c r="BU137">
        <v>20120917</v>
      </c>
      <c r="BV137">
        <v>-10.41</v>
      </c>
      <c r="BX137" s="1">
        <v>39721</v>
      </c>
      <c r="BY137">
        <v>49.4</v>
      </c>
      <c r="BZ137">
        <v>20081003</v>
      </c>
      <c r="CA137">
        <v>50.2</v>
      </c>
      <c r="CC137" s="1"/>
      <c r="CM137" s="1">
        <v>42247</v>
      </c>
      <c r="CN137">
        <v>-16.3</v>
      </c>
      <c r="CO137">
        <v>20150831</v>
      </c>
      <c r="CP137">
        <v>-15.8</v>
      </c>
      <c r="CR137" s="1">
        <v>38807</v>
      </c>
      <c r="CS137">
        <v>66.5</v>
      </c>
      <c r="CT137">
        <v>20060403</v>
      </c>
      <c r="CU137">
        <v>66.5</v>
      </c>
      <c r="CW137" s="1">
        <v>38807</v>
      </c>
      <c r="CX137">
        <v>12</v>
      </c>
      <c r="CY137">
        <v>20060328</v>
      </c>
      <c r="CZ137">
        <v>21</v>
      </c>
      <c r="DB137" s="1">
        <v>38807</v>
      </c>
      <c r="DC137">
        <v>14.7</v>
      </c>
      <c r="DD137">
        <v>20060316</v>
      </c>
      <c r="DE137">
        <v>12.3</v>
      </c>
      <c r="DG137" s="1"/>
      <c r="DL137" s="1">
        <v>38807</v>
      </c>
      <c r="DM137">
        <v>59.3</v>
      </c>
      <c r="DN137">
        <v>20060331</v>
      </c>
      <c r="DO137">
        <v>60.4</v>
      </c>
      <c r="DQ137" s="1"/>
      <c r="EA137" s="1"/>
      <c r="EF137" s="1">
        <v>35638</v>
      </c>
      <c r="EG137">
        <v>55</v>
      </c>
      <c r="EH137" t="s">
        <v>302</v>
      </c>
      <c r="EI137" t="s">
        <v>302</v>
      </c>
      <c r="EK137" s="1">
        <v>38807</v>
      </c>
      <c r="EL137">
        <v>0.29470000000000002</v>
      </c>
      <c r="EM137" t="s">
        <v>302</v>
      </c>
      <c r="EN137" t="s">
        <v>302</v>
      </c>
      <c r="EP137" s="1">
        <v>38807</v>
      </c>
      <c r="EQ137">
        <v>0.24</v>
      </c>
      <c r="ER137">
        <v>20060501</v>
      </c>
      <c r="ES137">
        <v>0.3</v>
      </c>
      <c r="EU137" s="1">
        <v>40117</v>
      </c>
      <c r="EV137">
        <v>47</v>
      </c>
      <c r="EW137" t="s">
        <v>302</v>
      </c>
      <c r="EX137" t="s">
        <v>302</v>
      </c>
      <c r="EZ137" s="1">
        <v>40178</v>
      </c>
      <c r="FA137">
        <v>52</v>
      </c>
      <c r="FB137">
        <v>20091231</v>
      </c>
      <c r="FC137">
        <v>52</v>
      </c>
      <c r="FE137" s="1"/>
      <c r="FO137" s="1"/>
      <c r="FT137" s="1">
        <v>41182</v>
      </c>
      <c r="FU137">
        <v>2</v>
      </c>
      <c r="FV137">
        <v>20120927</v>
      </c>
      <c r="FW137">
        <v>2</v>
      </c>
      <c r="FY137" s="1">
        <v>38807</v>
      </c>
      <c r="FZ137">
        <v>68.84</v>
      </c>
      <c r="GA137" t="s">
        <v>302</v>
      </c>
      <c r="GB137" t="s">
        <v>302</v>
      </c>
      <c r="GD137" s="1">
        <v>38807</v>
      </c>
      <c r="GE137">
        <v>0.26</v>
      </c>
      <c r="GF137" t="s">
        <v>302</v>
      </c>
      <c r="GG137" t="s">
        <v>302</v>
      </c>
      <c r="GI137" s="1">
        <v>40999</v>
      </c>
      <c r="GJ137">
        <v>187.9</v>
      </c>
      <c r="GK137">
        <v>20120404</v>
      </c>
      <c r="GL137">
        <v>209</v>
      </c>
      <c r="GN137" s="1">
        <v>38807</v>
      </c>
      <c r="GO137">
        <v>66.5</v>
      </c>
      <c r="GP137">
        <v>20060403</v>
      </c>
      <c r="GQ137">
        <v>66.5</v>
      </c>
      <c r="GX137" s="1">
        <v>38807</v>
      </c>
      <c r="GY137">
        <v>2.8</v>
      </c>
      <c r="GZ137">
        <v>20060503</v>
      </c>
      <c r="HA137">
        <v>4.2</v>
      </c>
      <c r="HC137" s="1">
        <v>38807</v>
      </c>
      <c r="HD137">
        <v>4.7</v>
      </c>
      <c r="HE137" t="s">
        <v>302</v>
      </c>
      <c r="HF137" t="s">
        <v>302</v>
      </c>
      <c r="HH137" s="1">
        <v>38807</v>
      </c>
      <c r="HI137" s="1">
        <v>4.5999999999999996</v>
      </c>
      <c r="HJ137">
        <v>20060426</v>
      </c>
      <c r="HK137">
        <v>6.1</v>
      </c>
      <c r="HM137" s="1">
        <v>38807</v>
      </c>
      <c r="HN137">
        <v>2</v>
      </c>
      <c r="HO137">
        <v>20060426</v>
      </c>
      <c r="HP137">
        <v>2.8</v>
      </c>
      <c r="HR137" s="1">
        <v>38807</v>
      </c>
      <c r="HS137" s="1">
        <v>0.5</v>
      </c>
      <c r="HT137">
        <v>20060509</v>
      </c>
      <c r="HU137">
        <v>0.2</v>
      </c>
      <c r="HW137" s="1">
        <v>38807</v>
      </c>
      <c r="HX137">
        <v>16.46</v>
      </c>
      <c r="HY137">
        <v>20060403</v>
      </c>
      <c r="HZ137">
        <v>16.59</v>
      </c>
      <c r="IB137" s="1">
        <v>38807</v>
      </c>
      <c r="IC137" s="1">
        <v>13.1</v>
      </c>
      <c r="ID137">
        <v>20060403</v>
      </c>
      <c r="IE137">
        <v>13.09</v>
      </c>
      <c r="IG137" s="1">
        <v>38807</v>
      </c>
      <c r="IH137">
        <v>-1.1000000000000001</v>
      </c>
      <c r="II137" t="s">
        <v>302</v>
      </c>
      <c r="IJ137" t="s">
        <v>302</v>
      </c>
      <c r="IL137" s="1">
        <v>38807</v>
      </c>
      <c r="IM137" s="1">
        <v>1969</v>
      </c>
      <c r="IN137">
        <v>20060418</v>
      </c>
      <c r="IO137">
        <v>1960</v>
      </c>
      <c r="IQ137" s="1">
        <v>38807</v>
      </c>
      <c r="IR137">
        <v>1</v>
      </c>
      <c r="IS137">
        <v>20060511</v>
      </c>
      <c r="IT137">
        <v>0.7</v>
      </c>
      <c r="IV137" s="1">
        <v>40268</v>
      </c>
      <c r="IW137">
        <v>4.49</v>
      </c>
      <c r="IX137">
        <v>20100422</v>
      </c>
      <c r="IY137">
        <v>5.35</v>
      </c>
      <c r="JA137" s="1">
        <v>38807</v>
      </c>
      <c r="JB137">
        <v>1116</v>
      </c>
      <c r="JC137">
        <v>20060426</v>
      </c>
      <c r="JD137">
        <v>1213</v>
      </c>
      <c r="JF137" s="1">
        <v>38807</v>
      </c>
      <c r="JG137">
        <v>1969</v>
      </c>
      <c r="JH137">
        <v>20060418</v>
      </c>
      <c r="JI137">
        <v>1960</v>
      </c>
      <c r="JP137" s="1">
        <v>35643</v>
      </c>
      <c r="JQ137">
        <v>7.1</v>
      </c>
      <c r="JR137" t="s">
        <v>302</v>
      </c>
      <c r="JS137" t="s">
        <v>302</v>
      </c>
      <c r="JU137" s="1">
        <v>41029</v>
      </c>
      <c r="JV137">
        <v>-0.3</v>
      </c>
      <c r="JW137">
        <v>20120530</v>
      </c>
      <c r="JX137">
        <v>-5.5</v>
      </c>
      <c r="JZ137" s="1">
        <v>40999</v>
      </c>
      <c r="KA137" s="1">
        <v>-2.59</v>
      </c>
      <c r="KB137">
        <v>20120529</v>
      </c>
      <c r="KC137">
        <v>-2.57</v>
      </c>
      <c r="KE137" s="1">
        <v>40633</v>
      </c>
      <c r="KF137">
        <v>137.63999999999999</v>
      </c>
      <c r="KG137">
        <v>20110531</v>
      </c>
      <c r="KH137">
        <v>138.16</v>
      </c>
      <c r="KJ137" s="1">
        <v>40298</v>
      </c>
      <c r="KK137" s="1">
        <v>7.35</v>
      </c>
      <c r="KL137">
        <v>20100524</v>
      </c>
      <c r="KM137">
        <v>7.6</v>
      </c>
      <c r="KO137" s="1">
        <v>38807</v>
      </c>
      <c r="KP137">
        <v>10.831</v>
      </c>
      <c r="KQ137">
        <v>20060505</v>
      </c>
      <c r="KR137">
        <v>2.5</v>
      </c>
      <c r="KT137" s="1">
        <v>41364</v>
      </c>
      <c r="KU137" s="1">
        <v>47.1</v>
      </c>
      <c r="KV137">
        <v>20130307</v>
      </c>
      <c r="KW137">
        <v>47.1</v>
      </c>
      <c r="LD137" s="1">
        <v>38807</v>
      </c>
      <c r="LE137" s="1">
        <v>0.4</v>
      </c>
      <c r="LF137" t="s">
        <v>302</v>
      </c>
      <c r="LG137" t="s">
        <v>302</v>
      </c>
      <c r="LN137" s="1"/>
      <c r="LO137" s="1"/>
      <c r="LX137" s="1"/>
      <c r="LY137" s="1"/>
      <c r="MH137" s="1"/>
      <c r="MI137" s="1"/>
      <c r="MR137" s="1"/>
      <c r="MS137" s="1"/>
      <c r="MW137" s="1"/>
      <c r="NC137" s="1"/>
      <c r="NG137" s="1"/>
      <c r="NM137" s="1"/>
      <c r="NQ137" s="1"/>
      <c r="NW137" s="1"/>
      <c r="OA137" s="1"/>
      <c r="OB137" s="1"/>
      <c r="OK137" s="1"/>
      <c r="OL137" s="1"/>
      <c r="OU137" s="1"/>
      <c r="PE137" s="1"/>
      <c r="PO137" s="1"/>
      <c r="PY137" s="1"/>
      <c r="QI137" s="1"/>
    </row>
    <row r="138" spans="1:451" x14ac:dyDescent="0.25">
      <c r="A138" s="1">
        <v>38837</v>
      </c>
      <c r="B138">
        <v>4.7</v>
      </c>
      <c r="C138">
        <v>20060505</v>
      </c>
      <c r="D138">
        <v>4.7</v>
      </c>
      <c r="F138" s="1">
        <v>38837</v>
      </c>
      <c r="G138">
        <v>55.2</v>
      </c>
      <c r="H138">
        <v>20060501</v>
      </c>
      <c r="I138">
        <v>57.3</v>
      </c>
      <c r="K138" s="1">
        <v>38837</v>
      </c>
      <c r="L138">
        <v>109.81</v>
      </c>
      <c r="M138">
        <v>20060425</v>
      </c>
      <c r="N138">
        <v>109.6</v>
      </c>
      <c r="U138" s="1">
        <v>38837</v>
      </c>
      <c r="V138">
        <v>-0.6</v>
      </c>
      <c r="W138">
        <v>20060518</v>
      </c>
      <c r="X138">
        <v>-0.1</v>
      </c>
      <c r="Z138" s="1">
        <v>38837</v>
      </c>
      <c r="AA138">
        <v>55.2</v>
      </c>
      <c r="AB138">
        <v>20060501</v>
      </c>
      <c r="AC138">
        <v>57.3</v>
      </c>
      <c r="AE138" s="1">
        <v>38837</v>
      </c>
      <c r="AF138">
        <v>109.81</v>
      </c>
      <c r="AG138">
        <v>20060425</v>
      </c>
      <c r="AH138">
        <v>109.6</v>
      </c>
      <c r="AO138" s="1">
        <v>38837</v>
      </c>
      <c r="AP138">
        <v>-0.6</v>
      </c>
      <c r="AQ138">
        <v>20060518</v>
      </c>
      <c r="AR138">
        <v>-0.1</v>
      </c>
      <c r="AT138" s="1">
        <v>38837</v>
      </c>
      <c r="AU138">
        <v>0.43</v>
      </c>
      <c r="AV138">
        <v>20060516</v>
      </c>
      <c r="AW138">
        <v>0.8</v>
      </c>
      <c r="AY138" s="1"/>
      <c r="BD138" s="1">
        <v>38837</v>
      </c>
      <c r="BE138">
        <v>0.5</v>
      </c>
      <c r="BF138">
        <v>20060517</v>
      </c>
      <c r="BG138">
        <v>0.6</v>
      </c>
      <c r="BI138" s="1">
        <v>38837</v>
      </c>
      <c r="BJ138">
        <v>0.3</v>
      </c>
      <c r="BK138">
        <v>20060511</v>
      </c>
      <c r="BL138">
        <v>0.5</v>
      </c>
      <c r="BN138" s="1">
        <v>38837</v>
      </c>
      <c r="BO138">
        <v>87.4</v>
      </c>
      <c r="BP138">
        <v>20060428</v>
      </c>
      <c r="BQ138">
        <v>87.4</v>
      </c>
      <c r="BS138" s="1">
        <v>41213</v>
      </c>
      <c r="BT138">
        <v>-3.87</v>
      </c>
      <c r="BU138">
        <v>20121015</v>
      </c>
      <c r="BV138">
        <v>-6.16</v>
      </c>
      <c r="BX138" s="1">
        <v>39752</v>
      </c>
      <c r="BY138">
        <v>44.7</v>
      </c>
      <c r="BZ138">
        <v>20081105</v>
      </c>
      <c r="CA138">
        <v>44.4</v>
      </c>
      <c r="CC138" s="1"/>
      <c r="CM138" s="1">
        <v>42277</v>
      </c>
      <c r="CN138">
        <v>-10.3</v>
      </c>
      <c r="CO138">
        <v>20150928</v>
      </c>
      <c r="CP138">
        <v>-9.5</v>
      </c>
      <c r="CR138" s="1">
        <v>38837</v>
      </c>
      <c r="CS138">
        <v>71.5</v>
      </c>
      <c r="CT138">
        <v>20060501</v>
      </c>
      <c r="CU138">
        <v>71.5</v>
      </c>
      <c r="CW138" s="1">
        <v>38837</v>
      </c>
      <c r="CX138">
        <v>8</v>
      </c>
      <c r="CY138">
        <v>20060425</v>
      </c>
      <c r="CZ138">
        <v>18</v>
      </c>
      <c r="DB138" s="1">
        <v>38837</v>
      </c>
      <c r="DC138">
        <v>14.2</v>
      </c>
      <c r="DD138">
        <v>20060420</v>
      </c>
      <c r="DE138">
        <v>13.2</v>
      </c>
      <c r="DG138" s="1"/>
      <c r="DL138" s="1">
        <v>38837</v>
      </c>
      <c r="DM138">
        <v>58.4</v>
      </c>
      <c r="DN138">
        <v>20060428</v>
      </c>
      <c r="DO138">
        <v>57.2</v>
      </c>
      <c r="DQ138" s="1"/>
      <c r="EA138" s="1"/>
      <c r="EF138" s="1">
        <v>35645</v>
      </c>
      <c r="EG138">
        <v>56</v>
      </c>
      <c r="EH138" t="s">
        <v>302</v>
      </c>
      <c r="EI138" t="s">
        <v>302</v>
      </c>
      <c r="EK138" s="1">
        <v>38837</v>
      </c>
      <c r="EL138">
        <v>-2.69E-2</v>
      </c>
      <c r="EM138" t="s">
        <v>302</v>
      </c>
      <c r="EN138" t="s">
        <v>302</v>
      </c>
      <c r="EP138" s="1">
        <v>38837</v>
      </c>
      <c r="EQ138">
        <v>0.25</v>
      </c>
      <c r="ER138">
        <v>20060526</v>
      </c>
      <c r="ES138">
        <v>0.2</v>
      </c>
      <c r="EU138" s="1">
        <v>40147</v>
      </c>
      <c r="EV138">
        <v>47</v>
      </c>
      <c r="EW138" t="s">
        <v>302</v>
      </c>
      <c r="EX138" t="s">
        <v>302</v>
      </c>
      <c r="EZ138" s="1">
        <v>40209</v>
      </c>
      <c r="FA138">
        <v>56</v>
      </c>
      <c r="FB138">
        <v>20100129</v>
      </c>
      <c r="FC138">
        <v>56</v>
      </c>
      <c r="FE138" s="1"/>
      <c r="FO138" s="1"/>
      <c r="FT138" s="1">
        <v>41213</v>
      </c>
      <c r="FU138">
        <v>-2</v>
      </c>
      <c r="FV138">
        <v>20121025</v>
      </c>
      <c r="FW138">
        <v>-4</v>
      </c>
      <c r="FY138" s="1">
        <v>38837</v>
      </c>
      <c r="FZ138">
        <v>66.98</v>
      </c>
      <c r="GA138" t="s">
        <v>302</v>
      </c>
      <c r="GB138" t="s">
        <v>302</v>
      </c>
      <c r="GD138" s="1">
        <v>38837</v>
      </c>
      <c r="GE138">
        <v>0.159</v>
      </c>
      <c r="GF138" t="s">
        <v>302</v>
      </c>
      <c r="GG138" t="s">
        <v>302</v>
      </c>
      <c r="GI138" s="1">
        <v>41029</v>
      </c>
      <c r="GJ138">
        <v>190.5</v>
      </c>
      <c r="GK138">
        <v>20120502</v>
      </c>
      <c r="GL138">
        <v>119</v>
      </c>
      <c r="GN138" s="1">
        <v>38837</v>
      </c>
      <c r="GO138">
        <v>71.5</v>
      </c>
      <c r="GP138">
        <v>20060501</v>
      </c>
      <c r="GQ138">
        <v>71.5</v>
      </c>
      <c r="GX138" s="1">
        <v>38837</v>
      </c>
      <c r="GY138">
        <v>-3</v>
      </c>
      <c r="GZ138">
        <v>20060602</v>
      </c>
      <c r="HA138">
        <v>-1.8</v>
      </c>
      <c r="HC138" s="1">
        <v>38837</v>
      </c>
      <c r="HD138">
        <v>-4.0999999999999996</v>
      </c>
      <c r="HE138" t="s">
        <v>302</v>
      </c>
      <c r="HF138" t="s">
        <v>302</v>
      </c>
      <c r="HH138" s="1">
        <v>38837</v>
      </c>
      <c r="HI138" s="1">
        <v>-5.8</v>
      </c>
      <c r="HJ138">
        <v>20060524</v>
      </c>
      <c r="HK138">
        <v>-4.8</v>
      </c>
      <c r="HM138" s="1">
        <v>38837</v>
      </c>
      <c r="HN138">
        <v>-1.6</v>
      </c>
      <c r="HO138">
        <v>20060524</v>
      </c>
      <c r="HP138">
        <v>-1.1000000000000001</v>
      </c>
      <c r="HR138" s="1">
        <v>38837</v>
      </c>
      <c r="HS138" s="1">
        <v>1.3</v>
      </c>
      <c r="HT138">
        <v>20060608</v>
      </c>
      <c r="HU138">
        <v>0.9</v>
      </c>
      <c r="HW138" s="1">
        <v>38837</v>
      </c>
      <c r="HX138">
        <v>16.62</v>
      </c>
      <c r="HY138">
        <v>20060502</v>
      </c>
      <c r="HZ138">
        <v>16.739999999999998</v>
      </c>
      <c r="IB138" s="1">
        <v>38837</v>
      </c>
      <c r="IC138" s="1">
        <v>13.01</v>
      </c>
      <c r="ID138">
        <v>20060502</v>
      </c>
      <c r="IE138">
        <v>12.96</v>
      </c>
      <c r="IG138" s="1">
        <v>38837</v>
      </c>
      <c r="IH138">
        <v>-5.7</v>
      </c>
      <c r="II138" t="s">
        <v>302</v>
      </c>
      <c r="IJ138" t="s">
        <v>302</v>
      </c>
      <c r="IL138" s="1">
        <v>38837</v>
      </c>
      <c r="IM138" s="1">
        <v>1821</v>
      </c>
      <c r="IN138">
        <v>20060516</v>
      </c>
      <c r="IO138">
        <v>1849</v>
      </c>
      <c r="IQ138" s="1">
        <v>38837</v>
      </c>
      <c r="IR138">
        <v>0.6</v>
      </c>
      <c r="IS138">
        <v>20060613</v>
      </c>
      <c r="IT138">
        <v>0.4</v>
      </c>
      <c r="IV138" s="1">
        <v>40298</v>
      </c>
      <c r="IW138">
        <v>4.82</v>
      </c>
      <c r="IX138">
        <v>20100524</v>
      </c>
      <c r="IY138">
        <v>5.77</v>
      </c>
      <c r="JA138" s="1">
        <v>38837</v>
      </c>
      <c r="JB138">
        <v>1123</v>
      </c>
      <c r="JC138">
        <v>20060524</v>
      </c>
      <c r="JD138">
        <v>1198</v>
      </c>
      <c r="JF138" s="1">
        <v>38837</v>
      </c>
      <c r="JG138">
        <v>1821</v>
      </c>
      <c r="JH138">
        <v>20060516</v>
      </c>
      <c r="JI138">
        <v>1849</v>
      </c>
      <c r="JP138" s="1">
        <v>35650</v>
      </c>
      <c r="JQ138">
        <v>4.2</v>
      </c>
      <c r="JR138" t="s">
        <v>302</v>
      </c>
      <c r="JS138" t="s">
        <v>302</v>
      </c>
      <c r="JU138" s="1">
        <v>41060</v>
      </c>
      <c r="JV138">
        <v>-0.51</v>
      </c>
      <c r="JW138">
        <v>20120627</v>
      </c>
      <c r="JX138">
        <v>5.9</v>
      </c>
      <c r="JZ138" s="1">
        <v>41029</v>
      </c>
      <c r="KA138" s="1">
        <v>-1.77</v>
      </c>
      <c r="KB138">
        <v>20120626</v>
      </c>
      <c r="KC138">
        <v>-1.9</v>
      </c>
      <c r="KE138" s="1">
        <v>40663</v>
      </c>
      <c r="KF138">
        <v>138.43</v>
      </c>
      <c r="KG138">
        <v>20110628</v>
      </c>
      <c r="KH138">
        <v>138.84</v>
      </c>
      <c r="KJ138" s="1">
        <v>40329</v>
      </c>
      <c r="KK138" s="1">
        <v>1.24</v>
      </c>
      <c r="KL138">
        <v>20100622</v>
      </c>
      <c r="KM138">
        <v>-2.2000000000000002</v>
      </c>
      <c r="KO138" s="1">
        <v>38837</v>
      </c>
      <c r="KP138">
        <v>11.872999999999999</v>
      </c>
      <c r="KQ138">
        <v>20060607</v>
      </c>
      <c r="KR138">
        <v>10.6</v>
      </c>
      <c r="KT138" s="1">
        <v>41394</v>
      </c>
      <c r="KU138" s="1">
        <v>50.3</v>
      </c>
      <c r="KV138">
        <v>20130404</v>
      </c>
      <c r="KW138">
        <v>50.3</v>
      </c>
      <c r="LD138" s="1">
        <v>38837</v>
      </c>
      <c r="LE138" s="1">
        <v>0.2</v>
      </c>
      <c r="LF138" t="s">
        <v>302</v>
      </c>
      <c r="LG138" t="s">
        <v>302</v>
      </c>
      <c r="LN138" s="1"/>
      <c r="LO138" s="1"/>
      <c r="LX138" s="1"/>
      <c r="LY138" s="1"/>
      <c r="MH138" s="1"/>
      <c r="MI138" s="1"/>
      <c r="MR138" s="1"/>
      <c r="MS138" s="1"/>
      <c r="MW138" s="1"/>
      <c r="NC138" s="1"/>
      <c r="NG138" s="1"/>
      <c r="NM138" s="1"/>
      <c r="NQ138" s="1"/>
      <c r="NW138" s="1"/>
      <c r="OA138" s="1"/>
      <c r="OB138" s="1"/>
      <c r="OK138" s="1"/>
      <c r="OL138" s="1"/>
      <c r="OU138" s="1"/>
      <c r="PE138" s="1"/>
      <c r="PO138" s="1"/>
      <c r="PY138" s="1"/>
      <c r="QI138" s="1"/>
    </row>
    <row r="139" spans="1:451" x14ac:dyDescent="0.25">
      <c r="A139" s="1">
        <v>38868</v>
      </c>
      <c r="B139">
        <v>4.5999999999999996</v>
      </c>
      <c r="C139">
        <v>20060602</v>
      </c>
      <c r="D139">
        <v>4.5999999999999996</v>
      </c>
      <c r="F139" s="1">
        <v>38868</v>
      </c>
      <c r="G139">
        <v>53.7</v>
      </c>
      <c r="H139">
        <v>20060601</v>
      </c>
      <c r="I139">
        <v>54.4</v>
      </c>
      <c r="K139" s="1">
        <v>38868</v>
      </c>
      <c r="L139">
        <v>104.69</v>
      </c>
      <c r="M139">
        <v>20060530</v>
      </c>
      <c r="N139">
        <v>103.2</v>
      </c>
      <c r="U139" s="1">
        <v>38868</v>
      </c>
      <c r="V139">
        <v>-0.6</v>
      </c>
      <c r="W139">
        <v>20060622</v>
      </c>
      <c r="X139">
        <v>-0.6</v>
      </c>
      <c r="Z139" s="1">
        <v>38868</v>
      </c>
      <c r="AA139">
        <v>53.7</v>
      </c>
      <c r="AB139">
        <v>20060601</v>
      </c>
      <c r="AC139">
        <v>54.4</v>
      </c>
      <c r="AE139" s="1">
        <v>38868</v>
      </c>
      <c r="AF139">
        <v>104.69</v>
      </c>
      <c r="AG139">
        <v>20060530</v>
      </c>
      <c r="AH139">
        <v>103.2</v>
      </c>
      <c r="AO139" s="1">
        <v>38868</v>
      </c>
      <c r="AP139">
        <v>-0.6</v>
      </c>
      <c r="AQ139">
        <v>20060622</v>
      </c>
      <c r="AR139">
        <v>-0.6</v>
      </c>
      <c r="AT139" s="1">
        <v>38868</v>
      </c>
      <c r="AU139">
        <v>-0.14000000000000001</v>
      </c>
      <c r="AV139">
        <v>20060615</v>
      </c>
      <c r="AW139">
        <v>-0.1</v>
      </c>
      <c r="AY139" s="1"/>
      <c r="BD139" s="1">
        <v>38868</v>
      </c>
      <c r="BE139">
        <v>0.3</v>
      </c>
      <c r="BF139">
        <v>20060614</v>
      </c>
      <c r="BG139">
        <v>0.4</v>
      </c>
      <c r="BI139" s="1">
        <v>38868</v>
      </c>
      <c r="BJ139">
        <v>-0.3</v>
      </c>
      <c r="BK139">
        <v>20060613</v>
      </c>
      <c r="BL139">
        <v>0.1</v>
      </c>
      <c r="BN139" s="1">
        <v>38868</v>
      </c>
      <c r="BO139">
        <v>79.099999999999994</v>
      </c>
      <c r="BP139">
        <v>20060526</v>
      </c>
      <c r="BQ139">
        <v>79.099999999999994</v>
      </c>
      <c r="BS139" s="1">
        <v>41243</v>
      </c>
      <c r="BT139">
        <v>-1.1299999999999999</v>
      </c>
      <c r="BU139">
        <v>20121115</v>
      </c>
      <c r="BV139">
        <v>-5.22</v>
      </c>
      <c r="BX139" s="1">
        <v>39782</v>
      </c>
      <c r="BY139">
        <v>37.6</v>
      </c>
      <c r="BZ139">
        <v>20081203</v>
      </c>
      <c r="CA139">
        <v>37.299999999999997</v>
      </c>
      <c r="CC139" s="1"/>
      <c r="CM139" s="1">
        <v>42308</v>
      </c>
      <c r="CN139">
        <v>-13.8</v>
      </c>
      <c r="CO139">
        <v>20151026</v>
      </c>
      <c r="CP139">
        <v>-12.7</v>
      </c>
      <c r="CR139" s="1">
        <v>38868</v>
      </c>
      <c r="CS139">
        <v>77</v>
      </c>
      <c r="CT139">
        <v>20060601</v>
      </c>
      <c r="CU139">
        <v>77</v>
      </c>
      <c r="CW139" s="1">
        <v>38868</v>
      </c>
      <c r="CX139">
        <v>-7</v>
      </c>
      <c r="CY139">
        <v>20060523</v>
      </c>
      <c r="CZ139">
        <v>1</v>
      </c>
      <c r="DB139" s="1">
        <v>38868</v>
      </c>
      <c r="DC139">
        <v>13.8</v>
      </c>
      <c r="DD139">
        <v>20060518</v>
      </c>
      <c r="DE139">
        <v>14.4</v>
      </c>
      <c r="DG139" s="1"/>
      <c r="DL139" s="1">
        <v>38868</v>
      </c>
      <c r="DM139">
        <v>58.5</v>
      </c>
      <c r="DN139">
        <v>20060531</v>
      </c>
      <c r="DO139">
        <v>61.5</v>
      </c>
      <c r="DQ139" s="1"/>
      <c r="EA139" s="1"/>
      <c r="EF139" s="1">
        <v>35652</v>
      </c>
      <c r="EG139">
        <v>55</v>
      </c>
      <c r="EH139" t="s">
        <v>302</v>
      </c>
      <c r="EI139" t="s">
        <v>302</v>
      </c>
      <c r="EK139" s="1">
        <v>38868</v>
      </c>
      <c r="EL139">
        <v>-0.1905</v>
      </c>
      <c r="EM139" t="s">
        <v>302</v>
      </c>
      <c r="EN139" t="s">
        <v>302</v>
      </c>
      <c r="EP139" s="1">
        <v>38868</v>
      </c>
      <c r="EQ139">
        <v>0.2</v>
      </c>
      <c r="ER139">
        <v>20060630</v>
      </c>
      <c r="ES139">
        <v>0.2</v>
      </c>
      <c r="EU139" s="1">
        <v>40178</v>
      </c>
      <c r="EV139">
        <v>48.5</v>
      </c>
      <c r="EW139" t="s">
        <v>302</v>
      </c>
      <c r="EX139" t="s">
        <v>302</v>
      </c>
      <c r="EZ139" s="1">
        <v>40237</v>
      </c>
      <c r="FA139">
        <v>56</v>
      </c>
      <c r="FB139">
        <v>20100226</v>
      </c>
      <c r="FC139">
        <v>56</v>
      </c>
      <c r="FE139" s="1"/>
      <c r="FO139" s="1"/>
      <c r="FT139" s="1">
        <v>41243</v>
      </c>
      <c r="FU139">
        <v>-5</v>
      </c>
      <c r="FV139">
        <v>20121129</v>
      </c>
      <c r="FW139">
        <v>-6</v>
      </c>
      <c r="FY139" s="1">
        <v>38868</v>
      </c>
      <c r="FZ139">
        <v>56.97</v>
      </c>
      <c r="GA139" t="s">
        <v>302</v>
      </c>
      <c r="GB139" t="s">
        <v>302</v>
      </c>
      <c r="GD139" s="1">
        <v>38868</v>
      </c>
      <c r="GE139">
        <v>0.14899999999999999</v>
      </c>
      <c r="GF139" t="s">
        <v>302</v>
      </c>
      <c r="GG139" t="s">
        <v>302</v>
      </c>
      <c r="GI139" s="1">
        <v>41060</v>
      </c>
      <c r="GJ139">
        <v>130.69999999999999</v>
      </c>
      <c r="GK139">
        <v>20120531</v>
      </c>
      <c r="GL139">
        <v>133</v>
      </c>
      <c r="GN139" s="1">
        <v>38868</v>
      </c>
      <c r="GO139">
        <v>77</v>
      </c>
      <c r="GP139">
        <v>20060601</v>
      </c>
      <c r="GQ139">
        <v>77</v>
      </c>
      <c r="GX139" s="1">
        <v>38868</v>
      </c>
      <c r="GY139">
        <v>1.4</v>
      </c>
      <c r="GZ139">
        <v>20060705</v>
      </c>
      <c r="HA139">
        <v>0.7</v>
      </c>
      <c r="HC139" s="1">
        <v>38868</v>
      </c>
      <c r="HD139">
        <v>2</v>
      </c>
      <c r="HE139" t="s">
        <v>302</v>
      </c>
      <c r="HF139" t="s">
        <v>302</v>
      </c>
      <c r="HH139" s="1">
        <v>38868</v>
      </c>
      <c r="HI139" s="1">
        <v>0.7</v>
      </c>
      <c r="HJ139">
        <v>20060623</v>
      </c>
      <c r="HK139">
        <v>-0.3</v>
      </c>
      <c r="HM139" s="1">
        <v>38868</v>
      </c>
      <c r="HN139">
        <v>1.7</v>
      </c>
      <c r="HO139">
        <v>20060623</v>
      </c>
      <c r="HP139">
        <v>0.7</v>
      </c>
      <c r="HR139" s="1">
        <v>38868</v>
      </c>
      <c r="HS139" s="1">
        <v>0.8</v>
      </c>
      <c r="HT139">
        <v>20060710</v>
      </c>
      <c r="HU139">
        <v>0.8</v>
      </c>
      <c r="HW139" s="1">
        <v>38868</v>
      </c>
      <c r="HX139">
        <v>16.22</v>
      </c>
      <c r="HY139">
        <v>20060601</v>
      </c>
      <c r="HZ139">
        <v>16.09</v>
      </c>
      <c r="IB139" s="1">
        <v>38868</v>
      </c>
      <c r="IC139" s="1">
        <v>12.61</v>
      </c>
      <c r="ID139">
        <v>20060601</v>
      </c>
      <c r="IE139">
        <v>12.37</v>
      </c>
      <c r="IG139" s="1">
        <v>38868</v>
      </c>
      <c r="IH139">
        <v>-4.7</v>
      </c>
      <c r="II139" t="s">
        <v>302</v>
      </c>
      <c r="IJ139" t="s">
        <v>302</v>
      </c>
      <c r="IL139" s="1">
        <v>38868</v>
      </c>
      <c r="IM139" s="1">
        <v>1942</v>
      </c>
      <c r="IN139">
        <v>20060620</v>
      </c>
      <c r="IO139">
        <v>1957</v>
      </c>
      <c r="IQ139" s="1">
        <v>38868</v>
      </c>
      <c r="IR139">
        <v>1.1000000000000001</v>
      </c>
      <c r="IS139">
        <v>20060714</v>
      </c>
      <c r="IT139">
        <v>0.8</v>
      </c>
      <c r="IV139" s="1">
        <v>40329</v>
      </c>
      <c r="IW139">
        <v>4.88</v>
      </c>
      <c r="IX139">
        <v>20100622</v>
      </c>
      <c r="IY139">
        <v>5.66</v>
      </c>
      <c r="JA139" s="1">
        <v>38868</v>
      </c>
      <c r="JB139">
        <v>1086</v>
      </c>
      <c r="JC139">
        <v>20060626</v>
      </c>
      <c r="JD139">
        <v>1234</v>
      </c>
      <c r="JF139" s="1">
        <v>38868</v>
      </c>
      <c r="JG139">
        <v>1942</v>
      </c>
      <c r="JH139">
        <v>20060620</v>
      </c>
      <c r="JI139">
        <v>1957</v>
      </c>
      <c r="JP139" s="1">
        <v>35657</v>
      </c>
      <c r="JQ139">
        <v>-9.6</v>
      </c>
      <c r="JR139" t="s">
        <v>302</v>
      </c>
      <c r="JS139" t="s">
        <v>302</v>
      </c>
      <c r="JU139" s="1">
        <v>41090</v>
      </c>
      <c r="JV139">
        <v>0.41</v>
      </c>
      <c r="JW139">
        <v>20120726</v>
      </c>
      <c r="JX139">
        <v>-1.4</v>
      </c>
      <c r="JZ139" s="1">
        <v>41060</v>
      </c>
      <c r="KA139" s="1">
        <v>-0.49</v>
      </c>
      <c r="KB139">
        <v>20120731</v>
      </c>
      <c r="KC139">
        <v>-0.66</v>
      </c>
      <c r="KE139" s="1">
        <v>40694</v>
      </c>
      <c r="KF139">
        <v>139.88</v>
      </c>
      <c r="KG139">
        <v>20110726</v>
      </c>
      <c r="KH139">
        <v>139.87</v>
      </c>
      <c r="KJ139" s="1">
        <v>40359</v>
      </c>
      <c r="KK139" s="1">
        <v>-8.81</v>
      </c>
      <c r="KL139">
        <v>20100722</v>
      </c>
      <c r="KM139">
        <v>-5.0999999999999996</v>
      </c>
      <c r="KO139" s="1">
        <v>38868</v>
      </c>
      <c r="KP139">
        <v>9.4809999999999999</v>
      </c>
      <c r="KQ139">
        <v>20060710</v>
      </c>
      <c r="KR139">
        <v>4.4000000000000004</v>
      </c>
      <c r="KT139" s="1">
        <v>41425</v>
      </c>
      <c r="KU139" s="1">
        <v>50.2</v>
      </c>
      <c r="KV139">
        <v>20130502</v>
      </c>
      <c r="KW139">
        <v>50.2</v>
      </c>
      <c r="LD139" s="1">
        <v>38868</v>
      </c>
      <c r="LE139" s="1">
        <v>0.3</v>
      </c>
      <c r="LF139" t="s">
        <v>302</v>
      </c>
      <c r="LG139" t="s">
        <v>302</v>
      </c>
      <c r="LN139" s="1"/>
      <c r="LO139" s="1"/>
      <c r="LX139" s="1"/>
      <c r="LY139" s="1"/>
      <c r="MH139" s="1"/>
      <c r="MI139" s="1"/>
      <c r="MR139" s="1"/>
      <c r="MS139" s="1"/>
      <c r="MW139" s="1"/>
      <c r="NC139" s="1"/>
      <c r="NG139" s="1"/>
      <c r="NM139" s="1"/>
      <c r="NQ139" s="1"/>
      <c r="NW139" s="1"/>
      <c r="OA139" s="1"/>
      <c r="OB139" s="1"/>
      <c r="OK139" s="1"/>
      <c r="OL139" s="1"/>
      <c r="OU139" s="1"/>
      <c r="PE139" s="1"/>
      <c r="PO139" s="1"/>
      <c r="PY139" s="1"/>
      <c r="QI139" s="1"/>
    </row>
    <row r="140" spans="1:451" x14ac:dyDescent="0.25">
      <c r="A140" s="1">
        <v>38898</v>
      </c>
      <c r="B140">
        <v>4.5999999999999996</v>
      </c>
      <c r="C140">
        <v>20060707</v>
      </c>
      <c r="D140">
        <v>4.5999999999999996</v>
      </c>
      <c r="F140" s="1">
        <v>38898</v>
      </c>
      <c r="G140">
        <v>52</v>
      </c>
      <c r="H140">
        <v>20060703</v>
      </c>
      <c r="I140">
        <v>53.8</v>
      </c>
      <c r="K140" s="1">
        <v>38898</v>
      </c>
      <c r="L140">
        <v>105.37</v>
      </c>
      <c r="M140">
        <v>20060627</v>
      </c>
      <c r="N140">
        <v>105.7</v>
      </c>
      <c r="U140" s="1">
        <v>38898</v>
      </c>
      <c r="V140">
        <v>-0.1</v>
      </c>
      <c r="W140">
        <v>20060720</v>
      </c>
      <c r="X140">
        <v>0.1</v>
      </c>
      <c r="Z140" s="1">
        <v>38898</v>
      </c>
      <c r="AA140">
        <v>52</v>
      </c>
      <c r="AB140">
        <v>20060703</v>
      </c>
      <c r="AC140">
        <v>53.8</v>
      </c>
      <c r="AE140" s="1">
        <v>38898</v>
      </c>
      <c r="AF140">
        <v>105.37</v>
      </c>
      <c r="AG140">
        <v>20060627</v>
      </c>
      <c r="AH140">
        <v>105.7</v>
      </c>
      <c r="AO140" s="1">
        <v>38898</v>
      </c>
      <c r="AP140">
        <v>-0.1</v>
      </c>
      <c r="AQ140">
        <v>20060720</v>
      </c>
      <c r="AR140">
        <v>0.1</v>
      </c>
      <c r="AT140" s="1">
        <v>38898</v>
      </c>
      <c r="AU140">
        <v>0.36</v>
      </c>
      <c r="AV140">
        <v>20060717</v>
      </c>
      <c r="AW140">
        <v>0.8</v>
      </c>
      <c r="AY140" s="1"/>
      <c r="BD140" s="1">
        <v>38898</v>
      </c>
      <c r="BE140">
        <v>0.2</v>
      </c>
      <c r="BF140">
        <v>20060719</v>
      </c>
      <c r="BG140">
        <v>0.2</v>
      </c>
      <c r="BI140" s="1">
        <v>38898</v>
      </c>
      <c r="BJ140">
        <v>0.4</v>
      </c>
      <c r="BK140">
        <v>20060714</v>
      </c>
      <c r="BL140">
        <v>-0.1</v>
      </c>
      <c r="BN140" s="1">
        <v>38898</v>
      </c>
      <c r="BO140">
        <v>84.9</v>
      </c>
      <c r="BP140">
        <v>20060630</v>
      </c>
      <c r="BQ140">
        <v>84.9</v>
      </c>
      <c r="BS140" s="1">
        <v>41274</v>
      </c>
      <c r="BT140">
        <v>-5.59</v>
      </c>
      <c r="BU140">
        <v>20121217</v>
      </c>
      <c r="BV140">
        <v>-8.1</v>
      </c>
      <c r="BX140" s="1">
        <v>39813</v>
      </c>
      <c r="BY140">
        <v>40</v>
      </c>
      <c r="BZ140">
        <v>20090106</v>
      </c>
      <c r="CA140">
        <v>40.6</v>
      </c>
      <c r="CC140" s="1"/>
      <c r="CM140" s="1">
        <v>42338</v>
      </c>
      <c r="CN140">
        <v>-5.4</v>
      </c>
      <c r="CO140">
        <v>20151130</v>
      </c>
      <c r="CP140">
        <v>-4.9000000000000004</v>
      </c>
      <c r="CR140" s="1">
        <v>38898</v>
      </c>
      <c r="CS140">
        <v>76.5</v>
      </c>
      <c r="CT140">
        <v>20060703</v>
      </c>
      <c r="CU140">
        <v>76.5</v>
      </c>
      <c r="CW140" s="1">
        <v>38898</v>
      </c>
      <c r="CX140">
        <v>-3</v>
      </c>
      <c r="CY140">
        <v>20060627</v>
      </c>
      <c r="CZ140">
        <v>4</v>
      </c>
      <c r="DB140" s="1">
        <v>38898</v>
      </c>
      <c r="DC140">
        <v>11.7</v>
      </c>
      <c r="DD140">
        <v>20060615</v>
      </c>
      <c r="DE140">
        <v>13.1</v>
      </c>
      <c r="DG140" s="1"/>
      <c r="DL140" s="1">
        <v>38898</v>
      </c>
      <c r="DM140">
        <v>57</v>
      </c>
      <c r="DN140">
        <v>20060630</v>
      </c>
      <c r="DO140">
        <v>56.5</v>
      </c>
      <c r="DQ140" s="1"/>
      <c r="EA140" s="1"/>
      <c r="EF140" s="1">
        <v>35659</v>
      </c>
      <c r="EG140">
        <v>56</v>
      </c>
      <c r="EH140" t="s">
        <v>302</v>
      </c>
      <c r="EI140" t="s">
        <v>302</v>
      </c>
      <c r="EK140" s="1">
        <v>38898</v>
      </c>
      <c r="EL140">
        <v>3.61E-2</v>
      </c>
      <c r="EM140" t="s">
        <v>302</v>
      </c>
      <c r="EN140" t="s">
        <v>302</v>
      </c>
      <c r="EP140" s="1">
        <v>38898</v>
      </c>
      <c r="EQ140">
        <v>0.24</v>
      </c>
      <c r="ER140">
        <v>20060801</v>
      </c>
      <c r="ES140">
        <v>0.2</v>
      </c>
      <c r="EU140" s="1">
        <v>40209</v>
      </c>
      <c r="EV140">
        <v>43.5</v>
      </c>
      <c r="EW140" t="s">
        <v>302</v>
      </c>
      <c r="EX140" t="s">
        <v>302</v>
      </c>
      <c r="EZ140" s="1">
        <v>40268</v>
      </c>
      <c r="FA140">
        <v>62</v>
      </c>
      <c r="FB140">
        <v>20100331</v>
      </c>
      <c r="FC140">
        <v>62</v>
      </c>
      <c r="FE140" s="1"/>
      <c r="FO140" s="1"/>
      <c r="FT140" s="1">
        <v>41274</v>
      </c>
      <c r="FU140">
        <v>0</v>
      </c>
      <c r="FV140">
        <v>20121221</v>
      </c>
      <c r="FW140">
        <v>-2</v>
      </c>
      <c r="FY140" s="1">
        <v>38898</v>
      </c>
      <c r="FZ140">
        <v>62.8</v>
      </c>
      <c r="GA140" t="s">
        <v>302</v>
      </c>
      <c r="GB140" t="s">
        <v>302</v>
      </c>
      <c r="GD140" s="1">
        <v>38898</v>
      </c>
      <c r="GE140">
        <v>0.28599999999999998</v>
      </c>
      <c r="GF140" t="s">
        <v>302</v>
      </c>
      <c r="GG140" t="s">
        <v>302</v>
      </c>
      <c r="GI140" s="1">
        <v>41090</v>
      </c>
      <c r="GJ140">
        <v>80.5</v>
      </c>
      <c r="GK140">
        <v>20120705</v>
      </c>
      <c r="GL140">
        <v>176</v>
      </c>
      <c r="GN140" s="1">
        <v>38898</v>
      </c>
      <c r="GO140">
        <v>76.5</v>
      </c>
      <c r="GP140">
        <v>20060703</v>
      </c>
      <c r="GQ140">
        <v>76.5</v>
      </c>
      <c r="GX140" s="1">
        <v>38898</v>
      </c>
      <c r="GY140">
        <v>1</v>
      </c>
      <c r="GZ140">
        <v>20060803</v>
      </c>
      <c r="HA140">
        <v>1.2</v>
      </c>
      <c r="HC140" s="1">
        <v>38898</v>
      </c>
      <c r="HD140">
        <v>-0.6</v>
      </c>
      <c r="HE140" t="s">
        <v>302</v>
      </c>
      <c r="HF140" t="s">
        <v>302</v>
      </c>
      <c r="HH140" s="1">
        <v>38898</v>
      </c>
      <c r="HI140" s="1">
        <v>2.4</v>
      </c>
      <c r="HJ140">
        <v>20060727</v>
      </c>
      <c r="HK140">
        <v>3.1</v>
      </c>
      <c r="HM140" s="1">
        <v>38898</v>
      </c>
      <c r="HN140">
        <v>0.8</v>
      </c>
      <c r="HO140">
        <v>20060727</v>
      </c>
      <c r="HP140">
        <v>1</v>
      </c>
      <c r="HR140" s="1">
        <v>38898</v>
      </c>
      <c r="HS140" s="1">
        <v>0.7</v>
      </c>
      <c r="HT140">
        <v>20060809</v>
      </c>
      <c r="HU140">
        <v>0.8</v>
      </c>
      <c r="HW140" s="1">
        <v>38898</v>
      </c>
      <c r="HX140">
        <v>16.399999999999999</v>
      </c>
      <c r="HY140">
        <v>20060703</v>
      </c>
      <c r="HZ140">
        <v>16.3</v>
      </c>
      <c r="IB140" s="1">
        <v>38898</v>
      </c>
      <c r="IC140" s="1">
        <v>12.62</v>
      </c>
      <c r="ID140">
        <v>20060703</v>
      </c>
      <c r="IE140">
        <v>12.57</v>
      </c>
      <c r="IG140" s="1">
        <v>38898</v>
      </c>
      <c r="IH140">
        <v>-2</v>
      </c>
      <c r="II140" t="s">
        <v>302</v>
      </c>
      <c r="IJ140" t="s">
        <v>302</v>
      </c>
      <c r="IL140" s="1">
        <v>38898</v>
      </c>
      <c r="IM140" s="1">
        <v>1802</v>
      </c>
      <c r="IN140">
        <v>20060719</v>
      </c>
      <c r="IO140">
        <v>1850</v>
      </c>
      <c r="IQ140" s="1">
        <v>38898</v>
      </c>
      <c r="IR140">
        <v>0.9</v>
      </c>
      <c r="IS140">
        <v>20060811</v>
      </c>
      <c r="IT140">
        <v>0.8</v>
      </c>
      <c r="IV140" s="1">
        <v>40359</v>
      </c>
      <c r="IW140">
        <v>4.45</v>
      </c>
      <c r="IX140">
        <v>20100722</v>
      </c>
      <c r="IY140">
        <v>5.37</v>
      </c>
      <c r="JA140" s="1">
        <v>38898</v>
      </c>
      <c r="JB140">
        <v>1074</v>
      </c>
      <c r="JC140">
        <v>20060727</v>
      </c>
      <c r="JD140">
        <v>1131</v>
      </c>
      <c r="JF140" s="1">
        <v>38898</v>
      </c>
      <c r="JG140">
        <v>1802</v>
      </c>
      <c r="JH140">
        <v>20060719</v>
      </c>
      <c r="JI140">
        <v>1850</v>
      </c>
      <c r="JP140" s="1">
        <v>35664</v>
      </c>
      <c r="JQ140">
        <v>1.2</v>
      </c>
      <c r="JR140" t="s">
        <v>302</v>
      </c>
      <c r="JS140" t="s">
        <v>302</v>
      </c>
      <c r="JU140" s="1">
        <v>41121</v>
      </c>
      <c r="JV140">
        <v>2.14</v>
      </c>
      <c r="JW140">
        <v>20120829</v>
      </c>
      <c r="JX140">
        <v>2.4</v>
      </c>
      <c r="JZ140" s="1">
        <v>41090</v>
      </c>
      <c r="KA140" s="1">
        <v>0.61</v>
      </c>
      <c r="KB140">
        <v>20120828</v>
      </c>
      <c r="KC140">
        <v>0.5</v>
      </c>
      <c r="KE140" s="1">
        <v>40724</v>
      </c>
      <c r="KF140">
        <v>141.5</v>
      </c>
      <c r="KG140">
        <v>20110830</v>
      </c>
      <c r="KH140">
        <v>141.30000000000001</v>
      </c>
      <c r="KJ140" s="1">
        <v>40390</v>
      </c>
      <c r="KK140" s="1">
        <v>-22.47</v>
      </c>
      <c r="KL140">
        <v>20100824</v>
      </c>
      <c r="KM140">
        <v>-27.2</v>
      </c>
      <c r="KO140" s="1">
        <v>38898</v>
      </c>
      <c r="KP140">
        <v>7.3520000000000003</v>
      </c>
      <c r="KQ140">
        <v>20060807</v>
      </c>
      <c r="KR140">
        <v>10.3</v>
      </c>
      <c r="KT140" s="1">
        <v>41455</v>
      </c>
      <c r="KU140" s="1">
        <v>51.8</v>
      </c>
      <c r="KV140">
        <v>20130606</v>
      </c>
      <c r="KW140">
        <v>51.8</v>
      </c>
      <c r="LD140" s="1">
        <v>38898</v>
      </c>
      <c r="LE140" s="1">
        <v>0</v>
      </c>
      <c r="LF140" t="s">
        <v>302</v>
      </c>
      <c r="LG140" t="s">
        <v>302</v>
      </c>
      <c r="LN140" s="1"/>
      <c r="LO140" s="1"/>
      <c r="LX140" s="1"/>
      <c r="LY140" s="1"/>
      <c r="MH140" s="1"/>
      <c r="MI140" s="1"/>
      <c r="MR140" s="1"/>
      <c r="MS140" s="1"/>
      <c r="MW140" s="1"/>
      <c r="NC140" s="1"/>
      <c r="NG140" s="1"/>
      <c r="NM140" s="1"/>
      <c r="NQ140" s="1"/>
      <c r="NW140" s="1"/>
      <c r="OA140" s="1"/>
      <c r="OB140" s="1"/>
      <c r="OK140" s="1"/>
      <c r="OL140" s="1"/>
      <c r="OU140" s="1"/>
      <c r="PE140" s="1"/>
      <c r="PO140" s="1"/>
      <c r="PY140" s="1"/>
      <c r="QI140" s="1"/>
    </row>
    <row r="141" spans="1:451" x14ac:dyDescent="0.25">
      <c r="A141" s="1">
        <v>38929</v>
      </c>
      <c r="B141">
        <v>4.7</v>
      </c>
      <c r="C141">
        <v>20060804</v>
      </c>
      <c r="D141">
        <v>4.8</v>
      </c>
      <c r="F141" s="1">
        <v>38929</v>
      </c>
      <c r="G141">
        <v>53</v>
      </c>
      <c r="H141">
        <v>20060801</v>
      </c>
      <c r="I141">
        <v>54.7</v>
      </c>
      <c r="K141" s="1">
        <v>38929</v>
      </c>
      <c r="L141">
        <v>107.01</v>
      </c>
      <c r="M141">
        <v>20060725</v>
      </c>
      <c r="N141">
        <v>106.5</v>
      </c>
      <c r="U141" s="1">
        <v>38929</v>
      </c>
      <c r="V141">
        <v>-0.5</v>
      </c>
      <c r="W141">
        <v>20060817</v>
      </c>
      <c r="X141">
        <v>-0.1</v>
      </c>
      <c r="Z141" s="1">
        <v>38929</v>
      </c>
      <c r="AA141">
        <v>53</v>
      </c>
      <c r="AB141">
        <v>20060801</v>
      </c>
      <c r="AC141">
        <v>54.7</v>
      </c>
      <c r="AE141" s="1">
        <v>38929</v>
      </c>
      <c r="AF141">
        <v>107.01</v>
      </c>
      <c r="AG141">
        <v>20060725</v>
      </c>
      <c r="AH141">
        <v>106.5</v>
      </c>
      <c r="AO141" s="1">
        <v>38929</v>
      </c>
      <c r="AP141">
        <v>-0.5</v>
      </c>
      <c r="AQ141">
        <v>20060817</v>
      </c>
      <c r="AR141">
        <v>-0.1</v>
      </c>
      <c r="AT141" s="1">
        <v>38929</v>
      </c>
      <c r="AU141">
        <v>-0.02</v>
      </c>
      <c r="AV141">
        <v>20060816</v>
      </c>
      <c r="AW141">
        <v>0.4</v>
      </c>
      <c r="AY141" s="1"/>
      <c r="BD141" s="1">
        <v>38929</v>
      </c>
      <c r="BE141">
        <v>0.5</v>
      </c>
      <c r="BF141">
        <v>20060816</v>
      </c>
      <c r="BG141">
        <v>0.4</v>
      </c>
      <c r="BI141" s="1">
        <v>38929</v>
      </c>
      <c r="BJ141">
        <v>0.4</v>
      </c>
      <c r="BK141">
        <v>20060811</v>
      </c>
      <c r="BL141">
        <v>1.4</v>
      </c>
      <c r="BN141" s="1">
        <v>38929</v>
      </c>
      <c r="BO141">
        <v>84.7</v>
      </c>
      <c r="BP141">
        <v>20060728</v>
      </c>
      <c r="BQ141">
        <v>84.7</v>
      </c>
      <c r="BS141" s="1">
        <v>41305</v>
      </c>
      <c r="BT141">
        <v>-9.31</v>
      </c>
      <c r="BU141">
        <v>20130115</v>
      </c>
      <c r="BV141">
        <v>-7.78</v>
      </c>
      <c r="BX141" s="1">
        <v>39844</v>
      </c>
      <c r="BY141">
        <v>43.1</v>
      </c>
      <c r="BZ141">
        <v>20090204</v>
      </c>
      <c r="CA141">
        <v>42.9</v>
      </c>
      <c r="CC141" s="1"/>
      <c r="CM141" s="1">
        <v>42369</v>
      </c>
      <c r="CN141">
        <v>-21.6</v>
      </c>
      <c r="CO141">
        <v>20151228</v>
      </c>
      <c r="CP141">
        <v>-20.100000000000001</v>
      </c>
      <c r="CR141" s="1">
        <v>38929</v>
      </c>
      <c r="CS141">
        <v>78.5</v>
      </c>
      <c r="CT141">
        <v>20060801</v>
      </c>
      <c r="CU141">
        <v>78.5</v>
      </c>
      <c r="CW141" s="1">
        <v>38929</v>
      </c>
      <c r="CX141">
        <v>3</v>
      </c>
      <c r="CY141">
        <v>20060725</v>
      </c>
      <c r="CZ141">
        <v>12</v>
      </c>
      <c r="DB141" s="1">
        <v>38929</v>
      </c>
      <c r="DC141">
        <v>4</v>
      </c>
      <c r="DD141">
        <v>20060720</v>
      </c>
      <c r="DE141">
        <v>6</v>
      </c>
      <c r="DG141" s="1"/>
      <c r="DL141" s="1">
        <v>38929</v>
      </c>
      <c r="DM141">
        <v>58.1</v>
      </c>
      <c r="DN141">
        <v>20060731</v>
      </c>
      <c r="DO141">
        <v>57.9</v>
      </c>
      <c r="DQ141" s="1"/>
      <c r="EA141" s="1"/>
      <c r="EF141" s="1">
        <v>35666</v>
      </c>
      <c r="EG141">
        <v>56</v>
      </c>
      <c r="EH141" t="s">
        <v>302</v>
      </c>
      <c r="EI141" t="s">
        <v>302</v>
      </c>
      <c r="EK141" s="1">
        <v>38929</v>
      </c>
      <c r="EL141">
        <v>-0.37409999999999999</v>
      </c>
      <c r="EM141" t="s">
        <v>302</v>
      </c>
      <c r="EN141" t="s">
        <v>302</v>
      </c>
      <c r="EP141" s="1">
        <v>38929</v>
      </c>
      <c r="EQ141">
        <v>0.12</v>
      </c>
      <c r="ER141">
        <v>20060831</v>
      </c>
      <c r="ES141">
        <v>0.1</v>
      </c>
      <c r="EU141" s="1">
        <v>40237</v>
      </c>
      <c r="EV141">
        <v>44.5</v>
      </c>
      <c r="EW141" t="s">
        <v>302</v>
      </c>
      <c r="EX141" t="s">
        <v>302</v>
      </c>
      <c r="EZ141" s="1">
        <v>40298</v>
      </c>
      <c r="FA141">
        <v>66</v>
      </c>
      <c r="FB141">
        <v>20100430</v>
      </c>
      <c r="FC141">
        <v>66</v>
      </c>
      <c r="FE141" s="1"/>
      <c r="FO141" s="1"/>
      <c r="FT141" s="1">
        <v>41305</v>
      </c>
      <c r="FU141">
        <v>-1</v>
      </c>
      <c r="FV141">
        <v>20130124</v>
      </c>
      <c r="FW141">
        <v>-2</v>
      </c>
      <c r="FY141" s="1">
        <v>38929</v>
      </c>
      <c r="FZ141">
        <v>80.47</v>
      </c>
      <c r="GA141" t="s">
        <v>302</v>
      </c>
      <c r="GB141" t="s">
        <v>302</v>
      </c>
      <c r="GD141" s="1">
        <v>38929</v>
      </c>
      <c r="GE141">
        <v>2.1999999999999999E-2</v>
      </c>
      <c r="GF141" t="s">
        <v>302</v>
      </c>
      <c r="GG141" t="s">
        <v>302</v>
      </c>
      <c r="GI141" s="1">
        <v>41121</v>
      </c>
      <c r="GJ141">
        <v>166.7</v>
      </c>
      <c r="GK141">
        <v>20120801</v>
      </c>
      <c r="GL141">
        <v>163</v>
      </c>
      <c r="GN141" s="1">
        <v>38929</v>
      </c>
      <c r="GO141">
        <v>78.5</v>
      </c>
      <c r="GP141">
        <v>20060801</v>
      </c>
      <c r="GQ141">
        <v>78.5</v>
      </c>
      <c r="GX141" s="1">
        <v>38929</v>
      </c>
      <c r="GY141">
        <v>-1.9</v>
      </c>
      <c r="GZ141">
        <v>20060831</v>
      </c>
      <c r="HA141">
        <v>-0.6</v>
      </c>
      <c r="HC141" s="1">
        <v>38929</v>
      </c>
      <c r="HD141">
        <v>-0.4</v>
      </c>
      <c r="HE141" t="s">
        <v>302</v>
      </c>
      <c r="HF141" t="s">
        <v>302</v>
      </c>
      <c r="HH141" s="1">
        <v>38929</v>
      </c>
      <c r="HI141" s="1">
        <v>-4.2</v>
      </c>
      <c r="HJ141">
        <v>20060824</v>
      </c>
      <c r="HK141">
        <v>-2.4</v>
      </c>
      <c r="HM141" s="1">
        <v>38929</v>
      </c>
      <c r="HN141">
        <v>-1.7</v>
      </c>
      <c r="HO141">
        <v>20060824</v>
      </c>
      <c r="HP141">
        <v>0.5</v>
      </c>
      <c r="HR141" s="1">
        <v>38929</v>
      </c>
      <c r="HS141" s="1">
        <v>0.9</v>
      </c>
      <c r="HT141">
        <v>20060907</v>
      </c>
      <c r="HU141">
        <v>0.8</v>
      </c>
      <c r="HW141" s="1">
        <v>38929</v>
      </c>
      <c r="HX141">
        <v>17.170000000000002</v>
      </c>
      <c r="HY141">
        <v>20060801</v>
      </c>
      <c r="HZ141">
        <v>17.239999999999998</v>
      </c>
      <c r="IB141" s="1">
        <v>38929</v>
      </c>
      <c r="IC141" s="1">
        <v>13.1</v>
      </c>
      <c r="ID141">
        <v>20060801</v>
      </c>
      <c r="IE141">
        <v>13.18</v>
      </c>
      <c r="IG141" s="1">
        <v>38929</v>
      </c>
      <c r="IH141">
        <v>-5.6</v>
      </c>
      <c r="II141" t="s">
        <v>302</v>
      </c>
      <c r="IJ141" t="s">
        <v>302</v>
      </c>
      <c r="IL141" s="1">
        <v>38929</v>
      </c>
      <c r="IM141" s="1">
        <v>1737</v>
      </c>
      <c r="IN141">
        <v>20060816</v>
      </c>
      <c r="IO141">
        <v>1795</v>
      </c>
      <c r="IQ141" s="1">
        <v>38929</v>
      </c>
      <c r="IR141">
        <v>0.4</v>
      </c>
      <c r="IS141">
        <v>20060914</v>
      </c>
      <c r="IT141">
        <v>0.6</v>
      </c>
      <c r="IV141" s="1">
        <v>40390</v>
      </c>
      <c r="IW141">
        <v>3.45</v>
      </c>
      <c r="IX141">
        <v>20100824</v>
      </c>
      <c r="IY141">
        <v>3.83</v>
      </c>
      <c r="JA141" s="1">
        <v>38929</v>
      </c>
      <c r="JB141">
        <v>965</v>
      </c>
      <c r="JC141">
        <v>20060824</v>
      </c>
      <c r="JD141">
        <v>1072</v>
      </c>
      <c r="JF141" s="1">
        <v>38929</v>
      </c>
      <c r="JG141">
        <v>1737</v>
      </c>
      <c r="JH141">
        <v>20060816</v>
      </c>
      <c r="JI141">
        <v>1795</v>
      </c>
      <c r="JP141" s="1">
        <v>35671</v>
      </c>
      <c r="JQ141">
        <v>-8.6</v>
      </c>
      <c r="JR141" t="s">
        <v>302</v>
      </c>
      <c r="JS141" t="s">
        <v>302</v>
      </c>
      <c r="JU141" s="1">
        <v>41152</v>
      </c>
      <c r="JV141">
        <v>-0.1</v>
      </c>
      <c r="JW141">
        <v>20120927</v>
      </c>
      <c r="JX141">
        <v>-2.6</v>
      </c>
      <c r="JZ141" s="1">
        <v>41121</v>
      </c>
      <c r="KA141" s="1">
        <v>1.18</v>
      </c>
      <c r="KB141">
        <v>20120925</v>
      </c>
      <c r="KC141">
        <v>1.2</v>
      </c>
      <c r="KE141" s="1">
        <v>40755</v>
      </c>
      <c r="KF141">
        <v>142.88999999999999</v>
      </c>
      <c r="KG141">
        <v>20110927</v>
      </c>
      <c r="KH141">
        <v>142.77000000000001</v>
      </c>
      <c r="KJ141" s="1">
        <v>40421</v>
      </c>
      <c r="KK141" s="1">
        <v>6.67</v>
      </c>
      <c r="KL141">
        <v>20100923</v>
      </c>
      <c r="KM141">
        <v>7.6</v>
      </c>
      <c r="KO141" s="1">
        <v>38929</v>
      </c>
      <c r="KP141">
        <v>7.2859999999999996</v>
      </c>
      <c r="KQ141">
        <v>20060908</v>
      </c>
      <c r="KR141">
        <v>5.5</v>
      </c>
      <c r="KT141" s="1">
        <v>41486</v>
      </c>
      <c r="KU141" s="1">
        <v>50.7</v>
      </c>
      <c r="KV141">
        <v>20130703</v>
      </c>
      <c r="KW141">
        <v>50.7</v>
      </c>
      <c r="LD141" s="1">
        <v>38929</v>
      </c>
      <c r="LE141" s="1">
        <v>0</v>
      </c>
      <c r="LF141" t="s">
        <v>302</v>
      </c>
      <c r="LG141" t="s">
        <v>302</v>
      </c>
      <c r="LN141" s="1"/>
      <c r="LO141" s="1"/>
      <c r="LX141" s="1"/>
      <c r="LY141" s="1"/>
      <c r="MH141" s="1"/>
      <c r="MI141" s="1"/>
      <c r="MR141" s="1"/>
      <c r="MS141" s="1"/>
      <c r="MW141" s="1"/>
      <c r="NC141" s="1"/>
      <c r="NG141" s="1"/>
      <c r="NM141" s="1"/>
      <c r="NQ141" s="1"/>
      <c r="NW141" s="1"/>
      <c r="OA141" s="1"/>
      <c r="OB141" s="1"/>
      <c r="OK141" s="1"/>
      <c r="OL141" s="1"/>
      <c r="OU141" s="1"/>
      <c r="PE141" s="1"/>
      <c r="PO141" s="1"/>
      <c r="PY141" s="1"/>
      <c r="QI141" s="1"/>
    </row>
    <row r="142" spans="1:451" x14ac:dyDescent="0.25">
      <c r="A142" s="1">
        <v>38960</v>
      </c>
      <c r="B142">
        <v>4.7</v>
      </c>
      <c r="C142">
        <v>20060901</v>
      </c>
      <c r="D142">
        <v>4.7</v>
      </c>
      <c r="F142" s="1">
        <v>38960</v>
      </c>
      <c r="G142">
        <v>53.7</v>
      </c>
      <c r="H142">
        <v>20060901</v>
      </c>
      <c r="I142">
        <v>54.5</v>
      </c>
      <c r="K142" s="1">
        <v>38960</v>
      </c>
      <c r="L142">
        <v>100.2</v>
      </c>
      <c r="M142">
        <v>20060829</v>
      </c>
      <c r="N142">
        <v>99.6</v>
      </c>
      <c r="U142" s="1">
        <v>38960</v>
      </c>
      <c r="V142">
        <v>-0.2</v>
      </c>
      <c r="W142">
        <v>20060921</v>
      </c>
      <c r="X142">
        <v>-0.2</v>
      </c>
      <c r="Z142" s="1">
        <v>38960</v>
      </c>
      <c r="AA142">
        <v>53.7</v>
      </c>
      <c r="AB142">
        <v>20060901</v>
      </c>
      <c r="AC142">
        <v>54.5</v>
      </c>
      <c r="AE142" s="1">
        <v>38960</v>
      </c>
      <c r="AF142">
        <v>100.2</v>
      </c>
      <c r="AG142">
        <v>20060829</v>
      </c>
      <c r="AH142">
        <v>99.6</v>
      </c>
      <c r="AO142" s="1">
        <v>38960</v>
      </c>
      <c r="AP142">
        <v>-0.2</v>
      </c>
      <c r="AQ142">
        <v>20060921</v>
      </c>
      <c r="AR142">
        <v>-0.2</v>
      </c>
      <c r="AT142" s="1">
        <v>38960</v>
      </c>
      <c r="AU142">
        <v>0.32</v>
      </c>
      <c r="AV142">
        <v>20060915</v>
      </c>
      <c r="AW142">
        <v>-0.1</v>
      </c>
      <c r="AY142" s="1"/>
      <c r="BD142" s="1">
        <v>38960</v>
      </c>
      <c r="BE142">
        <v>0.4</v>
      </c>
      <c r="BF142">
        <v>20060915</v>
      </c>
      <c r="BG142">
        <v>0.2</v>
      </c>
      <c r="BI142" s="1">
        <v>38960</v>
      </c>
      <c r="BJ142">
        <v>0.4</v>
      </c>
      <c r="BK142">
        <v>20060914</v>
      </c>
      <c r="BL142">
        <v>0.2</v>
      </c>
      <c r="BN142" s="1">
        <v>38960</v>
      </c>
      <c r="BO142">
        <v>82</v>
      </c>
      <c r="BP142">
        <v>20060901</v>
      </c>
      <c r="BQ142">
        <v>82</v>
      </c>
      <c r="BS142" s="1">
        <v>41333</v>
      </c>
      <c r="BT142">
        <v>7.62</v>
      </c>
      <c r="BU142">
        <v>20130215</v>
      </c>
      <c r="BV142">
        <v>10.039999999999999</v>
      </c>
      <c r="BX142" s="1">
        <v>39872</v>
      </c>
      <c r="BY142">
        <v>41.5</v>
      </c>
      <c r="BZ142">
        <v>20090304</v>
      </c>
      <c r="CA142">
        <v>41.6</v>
      </c>
      <c r="CC142" s="1"/>
      <c r="CM142" s="1">
        <v>42400</v>
      </c>
      <c r="CN142">
        <v>-34.6</v>
      </c>
      <c r="CO142">
        <v>20160125</v>
      </c>
      <c r="CP142">
        <v>-34.6</v>
      </c>
      <c r="CR142" s="1">
        <v>38960</v>
      </c>
      <c r="CS142">
        <v>73</v>
      </c>
      <c r="CT142">
        <v>20060901</v>
      </c>
      <c r="CU142">
        <v>73</v>
      </c>
      <c r="CW142" s="1">
        <v>38960</v>
      </c>
      <c r="CX142">
        <v>-4</v>
      </c>
      <c r="CY142">
        <v>20060822</v>
      </c>
      <c r="CZ142">
        <v>3</v>
      </c>
      <c r="DB142" s="1">
        <v>38960</v>
      </c>
      <c r="DC142">
        <v>12.5</v>
      </c>
      <c r="DD142">
        <v>20060817</v>
      </c>
      <c r="DE142">
        <v>18.5</v>
      </c>
      <c r="DG142" s="1"/>
      <c r="DL142" s="1">
        <v>38960</v>
      </c>
      <c r="DM142">
        <v>56.9</v>
      </c>
      <c r="DN142">
        <v>20060831</v>
      </c>
      <c r="DO142">
        <v>57.1</v>
      </c>
      <c r="DQ142" s="1"/>
      <c r="EA142" s="1"/>
      <c r="EF142" s="1">
        <v>35673</v>
      </c>
      <c r="EG142">
        <v>56</v>
      </c>
      <c r="EH142" t="s">
        <v>302</v>
      </c>
      <c r="EI142" t="s">
        <v>302</v>
      </c>
      <c r="EK142" s="1">
        <v>38960</v>
      </c>
      <c r="EL142">
        <v>0.25640000000000002</v>
      </c>
      <c r="EM142" t="s">
        <v>302</v>
      </c>
      <c r="EN142" t="s">
        <v>302</v>
      </c>
      <c r="EP142" s="1">
        <v>38960</v>
      </c>
      <c r="EQ142">
        <v>0.21</v>
      </c>
      <c r="ER142">
        <v>20060929</v>
      </c>
      <c r="ES142">
        <v>0.2</v>
      </c>
      <c r="EU142" s="1">
        <v>40268</v>
      </c>
      <c r="EV142">
        <v>46.5</v>
      </c>
      <c r="EW142" t="s">
        <v>302</v>
      </c>
      <c r="EX142" t="s">
        <v>302</v>
      </c>
      <c r="EZ142" s="1">
        <v>40329</v>
      </c>
      <c r="FA142">
        <v>65</v>
      </c>
      <c r="FB142">
        <v>20100528</v>
      </c>
      <c r="FC142">
        <v>65</v>
      </c>
      <c r="FE142" s="1"/>
      <c r="FO142" s="1"/>
      <c r="FT142" s="1">
        <v>41333</v>
      </c>
      <c r="FU142">
        <v>-7</v>
      </c>
      <c r="FV142">
        <v>20130228</v>
      </c>
      <c r="FW142">
        <v>-10</v>
      </c>
      <c r="FY142" s="1">
        <v>38960</v>
      </c>
      <c r="FZ142">
        <v>62.18</v>
      </c>
      <c r="GA142" t="s">
        <v>302</v>
      </c>
      <c r="GB142" t="s">
        <v>302</v>
      </c>
      <c r="GD142" s="1">
        <v>38960</v>
      </c>
      <c r="GE142">
        <v>0.45400000000000001</v>
      </c>
      <c r="GF142" t="s">
        <v>302</v>
      </c>
      <c r="GG142" t="s">
        <v>302</v>
      </c>
      <c r="GI142" s="1">
        <v>41152</v>
      </c>
      <c r="GJ142">
        <v>172.4</v>
      </c>
      <c r="GK142">
        <v>20120906</v>
      </c>
      <c r="GL142">
        <v>201</v>
      </c>
      <c r="GN142" s="1">
        <v>38960</v>
      </c>
      <c r="GO142">
        <v>73</v>
      </c>
      <c r="GP142">
        <v>20060901</v>
      </c>
      <c r="GQ142">
        <v>73</v>
      </c>
      <c r="GX142" s="1">
        <v>38960</v>
      </c>
      <c r="GY142">
        <v>-0.3</v>
      </c>
      <c r="GZ142">
        <v>20061004</v>
      </c>
      <c r="HA142">
        <v>0</v>
      </c>
      <c r="HC142" s="1">
        <v>38960</v>
      </c>
      <c r="HD142">
        <v>1.5</v>
      </c>
      <c r="HE142" t="s">
        <v>302</v>
      </c>
      <c r="HF142" t="s">
        <v>302</v>
      </c>
      <c r="HH142" s="1">
        <v>38960</v>
      </c>
      <c r="HI142" s="1">
        <v>-0.7</v>
      </c>
      <c r="HJ142">
        <v>20060927</v>
      </c>
      <c r="HK142">
        <v>-0.5</v>
      </c>
      <c r="HM142" s="1">
        <v>38960</v>
      </c>
      <c r="HN142">
        <v>-1.2</v>
      </c>
      <c r="HO142">
        <v>20060927</v>
      </c>
      <c r="HP142">
        <v>-2</v>
      </c>
      <c r="HR142" s="1">
        <v>38960</v>
      </c>
      <c r="HS142" s="1">
        <v>1.1000000000000001</v>
      </c>
      <c r="HT142">
        <v>20061010</v>
      </c>
      <c r="HU142">
        <v>1.1000000000000001</v>
      </c>
      <c r="HW142" s="1">
        <v>38960</v>
      </c>
      <c r="HX142">
        <v>15.95</v>
      </c>
      <c r="HY142">
        <v>20060901</v>
      </c>
      <c r="HZ142">
        <v>16.07</v>
      </c>
      <c r="IB142" s="1">
        <v>38960</v>
      </c>
      <c r="IC142" s="1">
        <v>12.46</v>
      </c>
      <c r="ID142">
        <v>20060901</v>
      </c>
      <c r="IE142">
        <v>12.45</v>
      </c>
      <c r="IG142" s="1">
        <v>38960</v>
      </c>
      <c r="IH142">
        <v>-2.2999999999999998</v>
      </c>
      <c r="II142" t="s">
        <v>302</v>
      </c>
      <c r="IJ142" t="s">
        <v>302</v>
      </c>
      <c r="IL142" s="1">
        <v>38960</v>
      </c>
      <c r="IM142" s="1">
        <v>1650</v>
      </c>
      <c r="IN142">
        <v>20060919</v>
      </c>
      <c r="IO142">
        <v>1665</v>
      </c>
      <c r="IQ142" s="1">
        <v>38960</v>
      </c>
      <c r="IR142">
        <v>0.7</v>
      </c>
      <c r="IS142">
        <v>20061013</v>
      </c>
      <c r="IT142">
        <v>0.6</v>
      </c>
      <c r="IV142" s="1">
        <v>40421</v>
      </c>
      <c r="IW142">
        <v>3.68</v>
      </c>
      <c r="IX142">
        <v>20100923</v>
      </c>
      <c r="IY142">
        <v>4.13</v>
      </c>
      <c r="JA142" s="1">
        <v>38960</v>
      </c>
      <c r="JB142">
        <v>1035</v>
      </c>
      <c r="JC142">
        <v>20060927</v>
      </c>
      <c r="JD142">
        <v>1050</v>
      </c>
      <c r="JF142" s="1">
        <v>38960</v>
      </c>
      <c r="JG142">
        <v>1650</v>
      </c>
      <c r="JH142">
        <v>20060919</v>
      </c>
      <c r="JI142">
        <v>1665</v>
      </c>
      <c r="JP142" s="1">
        <v>35678</v>
      </c>
      <c r="JQ142">
        <v>5.4</v>
      </c>
      <c r="JR142" t="s">
        <v>302</v>
      </c>
      <c r="JS142" t="s">
        <v>302</v>
      </c>
      <c r="JU142" s="1">
        <v>41182</v>
      </c>
      <c r="JV142">
        <v>1.8</v>
      </c>
      <c r="JW142">
        <v>20121025</v>
      </c>
      <c r="JX142">
        <v>0.3</v>
      </c>
      <c r="JZ142" s="1">
        <v>41152</v>
      </c>
      <c r="KA142" s="1">
        <v>1.99</v>
      </c>
      <c r="KB142">
        <v>20121030</v>
      </c>
      <c r="KC142">
        <v>2.0299999999999998</v>
      </c>
      <c r="KE142" s="1">
        <v>40786</v>
      </c>
      <c r="KF142">
        <v>142.97</v>
      </c>
      <c r="KG142">
        <v>20111025</v>
      </c>
      <c r="KH142">
        <v>142.84</v>
      </c>
      <c r="KJ142" s="1">
        <v>40451</v>
      </c>
      <c r="KK142" s="1">
        <v>4.3499999999999996</v>
      </c>
      <c r="KL142">
        <v>20101025</v>
      </c>
      <c r="KM142">
        <v>10</v>
      </c>
      <c r="KO142" s="1">
        <v>38960</v>
      </c>
      <c r="KP142">
        <v>12.632999999999999</v>
      </c>
      <c r="KQ142">
        <v>20061006</v>
      </c>
      <c r="KR142">
        <v>5</v>
      </c>
      <c r="KT142" s="1">
        <v>41517</v>
      </c>
      <c r="KU142" s="1">
        <v>49.4</v>
      </c>
      <c r="KV142">
        <v>20130801</v>
      </c>
      <c r="KW142">
        <v>49.4</v>
      </c>
      <c r="LD142" s="1">
        <v>38960</v>
      </c>
      <c r="LE142" s="1">
        <v>0.2</v>
      </c>
      <c r="LF142" t="s">
        <v>302</v>
      </c>
      <c r="LG142" t="s">
        <v>302</v>
      </c>
      <c r="LN142" s="1"/>
      <c r="LO142" s="1"/>
      <c r="LX142" s="1"/>
      <c r="LY142" s="1"/>
      <c r="MH142" s="1"/>
      <c r="MI142" s="1"/>
      <c r="MR142" s="1"/>
      <c r="MS142" s="1"/>
      <c r="MW142" s="1"/>
      <c r="NC142" s="1"/>
      <c r="NG142" s="1"/>
      <c r="NM142" s="1"/>
      <c r="NQ142" s="1"/>
      <c r="NW142" s="1"/>
      <c r="OA142" s="1"/>
      <c r="OB142" s="1"/>
      <c r="OK142" s="1"/>
      <c r="OL142" s="1"/>
      <c r="OU142" s="1"/>
      <c r="PE142" s="1"/>
      <c r="PO142" s="1"/>
      <c r="PY142" s="1"/>
      <c r="QI142" s="1"/>
    </row>
    <row r="143" spans="1:451" x14ac:dyDescent="0.25">
      <c r="A143" s="1">
        <v>38990</v>
      </c>
      <c r="B143">
        <v>4.5</v>
      </c>
      <c r="C143">
        <v>20061006</v>
      </c>
      <c r="D143">
        <v>4.5999999999999996</v>
      </c>
      <c r="F143" s="1">
        <v>38990</v>
      </c>
      <c r="G143">
        <v>52.2</v>
      </c>
      <c r="H143">
        <v>20061002</v>
      </c>
      <c r="I143">
        <v>52.9</v>
      </c>
      <c r="K143" s="1">
        <v>38990</v>
      </c>
      <c r="L143">
        <v>105.88</v>
      </c>
      <c r="M143">
        <v>20060926</v>
      </c>
      <c r="N143">
        <v>104.5</v>
      </c>
      <c r="U143" s="1">
        <v>38990</v>
      </c>
      <c r="V143">
        <v>-0.1</v>
      </c>
      <c r="W143">
        <v>20061019</v>
      </c>
      <c r="X143">
        <v>0.1</v>
      </c>
      <c r="Z143" s="1">
        <v>38990</v>
      </c>
      <c r="AA143">
        <v>52.2</v>
      </c>
      <c r="AB143">
        <v>20061002</v>
      </c>
      <c r="AC143">
        <v>52.9</v>
      </c>
      <c r="AE143" s="1">
        <v>38990</v>
      </c>
      <c r="AF143">
        <v>105.88</v>
      </c>
      <c r="AG143">
        <v>20060926</v>
      </c>
      <c r="AH143">
        <v>104.5</v>
      </c>
      <c r="AO143" s="1">
        <v>38990</v>
      </c>
      <c r="AP143">
        <v>-0.1</v>
      </c>
      <c r="AQ143">
        <v>20061019</v>
      </c>
      <c r="AR143">
        <v>0.1</v>
      </c>
      <c r="AT143" s="1">
        <v>38990</v>
      </c>
      <c r="AU143">
        <v>-0.17</v>
      </c>
      <c r="AV143">
        <v>20061017</v>
      </c>
      <c r="AW143">
        <v>-0.6</v>
      </c>
      <c r="AY143" s="1"/>
      <c r="BD143" s="1">
        <v>38990</v>
      </c>
      <c r="BE143">
        <v>-0.5</v>
      </c>
      <c r="BF143">
        <v>20061018</v>
      </c>
      <c r="BG143">
        <v>-0.5</v>
      </c>
      <c r="BI143" s="1">
        <v>38990</v>
      </c>
      <c r="BJ143">
        <v>-0.6</v>
      </c>
      <c r="BK143">
        <v>20061013</v>
      </c>
      <c r="BL143">
        <v>-0.4</v>
      </c>
      <c r="BN143" s="1">
        <v>38990</v>
      </c>
      <c r="BO143">
        <v>85.4</v>
      </c>
      <c r="BP143">
        <v>20060929</v>
      </c>
      <c r="BQ143">
        <v>85.4</v>
      </c>
      <c r="BS143" s="1">
        <v>41364</v>
      </c>
      <c r="BT143">
        <v>6.45</v>
      </c>
      <c r="BU143">
        <v>20130315</v>
      </c>
      <c r="BV143">
        <v>9.24</v>
      </c>
      <c r="BX143" s="1">
        <v>39903</v>
      </c>
      <c r="BY143">
        <v>40</v>
      </c>
      <c r="BZ143">
        <v>20090403</v>
      </c>
      <c r="CA143">
        <v>40.799999999999997</v>
      </c>
      <c r="CC143" s="1"/>
      <c r="CM143" s="1">
        <v>42429</v>
      </c>
      <c r="CN143">
        <v>-31.8</v>
      </c>
      <c r="CO143">
        <v>20160229</v>
      </c>
      <c r="CP143">
        <v>-31.8</v>
      </c>
      <c r="CR143" s="1">
        <v>38990</v>
      </c>
      <c r="CS143">
        <v>61</v>
      </c>
      <c r="CT143">
        <v>20061002</v>
      </c>
      <c r="CU143">
        <v>61</v>
      </c>
      <c r="CW143" s="1">
        <v>38990</v>
      </c>
      <c r="CX143">
        <v>4</v>
      </c>
      <c r="CY143">
        <v>20060926</v>
      </c>
      <c r="CZ143">
        <v>9</v>
      </c>
      <c r="DB143" s="1">
        <v>38990</v>
      </c>
      <c r="DC143">
        <v>-0.8</v>
      </c>
      <c r="DD143">
        <v>20060921</v>
      </c>
      <c r="DE143">
        <v>-0.4</v>
      </c>
      <c r="DG143" s="1"/>
      <c r="DL143" s="1">
        <v>38990</v>
      </c>
      <c r="DM143">
        <v>58.7</v>
      </c>
      <c r="DN143">
        <v>20060929</v>
      </c>
      <c r="DO143">
        <v>62.1</v>
      </c>
      <c r="DQ143" s="1"/>
      <c r="EA143" s="1"/>
      <c r="EF143" s="1">
        <v>35680</v>
      </c>
      <c r="EG143">
        <v>57</v>
      </c>
      <c r="EH143" t="s">
        <v>302</v>
      </c>
      <c r="EI143" t="s">
        <v>302</v>
      </c>
      <c r="EK143" s="1">
        <v>38990</v>
      </c>
      <c r="EL143">
        <v>-0.1118</v>
      </c>
      <c r="EM143" t="s">
        <v>302</v>
      </c>
      <c r="EN143" t="s">
        <v>302</v>
      </c>
      <c r="EP143" s="1">
        <v>38990</v>
      </c>
      <c r="EQ143">
        <v>0.17</v>
      </c>
      <c r="ER143">
        <v>20061030</v>
      </c>
      <c r="ES143">
        <v>0.2</v>
      </c>
      <c r="EU143" s="1">
        <v>40298</v>
      </c>
      <c r="EV143">
        <v>46.5</v>
      </c>
      <c r="EW143" t="s">
        <v>302</v>
      </c>
      <c r="EX143" t="s">
        <v>302</v>
      </c>
      <c r="EZ143" s="1">
        <v>40359</v>
      </c>
      <c r="FA143">
        <v>59</v>
      </c>
      <c r="FB143">
        <v>20100630</v>
      </c>
      <c r="FC143">
        <v>59</v>
      </c>
      <c r="FE143" s="1"/>
      <c r="FO143" s="1"/>
      <c r="FT143" s="1">
        <v>41364</v>
      </c>
      <c r="FU143">
        <v>-4</v>
      </c>
      <c r="FV143">
        <v>20130328</v>
      </c>
      <c r="FW143">
        <v>-5</v>
      </c>
      <c r="FY143" s="1">
        <v>38990</v>
      </c>
      <c r="FZ143">
        <v>63.28</v>
      </c>
      <c r="GA143" t="s">
        <v>302</v>
      </c>
      <c r="GB143" t="s">
        <v>302</v>
      </c>
      <c r="GD143" s="1">
        <v>38990</v>
      </c>
      <c r="GE143">
        <v>0.83599999999999997</v>
      </c>
      <c r="GF143" t="s">
        <v>302</v>
      </c>
      <c r="GG143" t="s">
        <v>302</v>
      </c>
      <c r="GI143" s="1">
        <v>41182</v>
      </c>
      <c r="GJ143">
        <v>169.8</v>
      </c>
      <c r="GK143">
        <v>20121003</v>
      </c>
      <c r="GL143">
        <v>162</v>
      </c>
      <c r="GN143" s="1">
        <v>38990</v>
      </c>
      <c r="GO143">
        <v>61</v>
      </c>
      <c r="GP143">
        <v>20061002</v>
      </c>
      <c r="GQ143">
        <v>61</v>
      </c>
      <c r="GX143" s="1">
        <v>38990</v>
      </c>
      <c r="GY143">
        <v>4.7</v>
      </c>
      <c r="GZ143">
        <v>20061102</v>
      </c>
      <c r="HA143">
        <v>2.1</v>
      </c>
      <c r="HC143" s="1">
        <v>38990</v>
      </c>
      <c r="HD143">
        <v>4.5</v>
      </c>
      <c r="HE143" t="s">
        <v>302</v>
      </c>
      <c r="HF143" t="s">
        <v>302</v>
      </c>
      <c r="HH143" s="1">
        <v>38990</v>
      </c>
      <c r="HI143" s="1">
        <v>12.2</v>
      </c>
      <c r="HJ143">
        <v>20061026</v>
      </c>
      <c r="HK143">
        <v>7.8</v>
      </c>
      <c r="HM143" s="1">
        <v>38990</v>
      </c>
      <c r="HN143">
        <v>2.7</v>
      </c>
      <c r="HO143">
        <v>20061026</v>
      </c>
      <c r="HP143">
        <v>0.1</v>
      </c>
      <c r="HR143" s="1">
        <v>38990</v>
      </c>
      <c r="HS143" s="1">
        <v>0.5</v>
      </c>
      <c r="HT143">
        <v>20061109</v>
      </c>
      <c r="HU143">
        <v>0.8</v>
      </c>
      <c r="HW143" s="1">
        <v>38990</v>
      </c>
      <c r="HX143">
        <v>16.47</v>
      </c>
      <c r="HY143">
        <v>20061003</v>
      </c>
      <c r="HZ143">
        <v>16.63</v>
      </c>
      <c r="IB143" s="1">
        <v>38990</v>
      </c>
      <c r="IC143" s="1">
        <v>12.79</v>
      </c>
      <c r="ID143">
        <v>20061003</v>
      </c>
      <c r="IE143">
        <v>12.94</v>
      </c>
      <c r="IG143" s="1">
        <v>38990</v>
      </c>
      <c r="IH143">
        <v>-3.9</v>
      </c>
      <c r="II143" t="s">
        <v>302</v>
      </c>
      <c r="IJ143" t="s">
        <v>302</v>
      </c>
      <c r="IL143" s="1">
        <v>38990</v>
      </c>
      <c r="IM143" s="1">
        <v>1720</v>
      </c>
      <c r="IN143">
        <v>20061018</v>
      </c>
      <c r="IO143">
        <v>1772</v>
      </c>
      <c r="IQ143" s="1">
        <v>38990</v>
      </c>
      <c r="IR143">
        <v>0.4</v>
      </c>
      <c r="IS143">
        <v>20061114</v>
      </c>
      <c r="IT143">
        <v>0.4</v>
      </c>
      <c r="IV143" s="1">
        <v>40451</v>
      </c>
      <c r="IW143">
        <v>3.84</v>
      </c>
      <c r="IX143">
        <v>20101025</v>
      </c>
      <c r="IY143">
        <v>4.53</v>
      </c>
      <c r="JA143" s="1">
        <v>38990</v>
      </c>
      <c r="JB143">
        <v>1016</v>
      </c>
      <c r="JC143">
        <v>20061026</v>
      </c>
      <c r="JD143">
        <v>1075</v>
      </c>
      <c r="JF143" s="1">
        <v>38990</v>
      </c>
      <c r="JG143">
        <v>1720</v>
      </c>
      <c r="JH143">
        <v>20061018</v>
      </c>
      <c r="JI143">
        <v>1772</v>
      </c>
      <c r="JP143" s="1">
        <v>35685</v>
      </c>
      <c r="JQ143">
        <v>-1.1000000000000001</v>
      </c>
      <c r="JR143" t="s">
        <v>302</v>
      </c>
      <c r="JS143" t="s">
        <v>302</v>
      </c>
      <c r="JU143" s="1">
        <v>41213</v>
      </c>
      <c r="JV143">
        <v>1.18</v>
      </c>
      <c r="JW143">
        <v>20121129</v>
      </c>
      <c r="JX143">
        <v>5.2</v>
      </c>
      <c r="JZ143" s="1">
        <v>41182</v>
      </c>
      <c r="KA143" s="1">
        <v>3</v>
      </c>
      <c r="KB143">
        <v>20121127</v>
      </c>
      <c r="KC143">
        <v>3</v>
      </c>
      <c r="KE143" s="1">
        <v>40816</v>
      </c>
      <c r="KF143">
        <v>141.97</v>
      </c>
      <c r="KG143">
        <v>20111129</v>
      </c>
      <c r="KH143">
        <v>141.97</v>
      </c>
      <c r="KJ143" s="1">
        <v>40482</v>
      </c>
      <c r="KK143" s="1">
        <v>-0.52</v>
      </c>
      <c r="KL143">
        <v>20101123</v>
      </c>
      <c r="KM143">
        <v>-2.2000000000000002</v>
      </c>
      <c r="KO143" s="1">
        <v>38990</v>
      </c>
      <c r="KP143">
        <v>11.081</v>
      </c>
      <c r="KQ143">
        <v>20061107</v>
      </c>
      <c r="KR143">
        <v>-1.2</v>
      </c>
      <c r="KT143" s="1">
        <v>41547</v>
      </c>
      <c r="KU143" s="1">
        <v>51.1</v>
      </c>
      <c r="KV143">
        <v>20130905</v>
      </c>
      <c r="KW143">
        <v>51.1</v>
      </c>
      <c r="LD143" s="1">
        <v>38990</v>
      </c>
      <c r="LE143" s="1">
        <v>0</v>
      </c>
      <c r="LF143" t="s">
        <v>302</v>
      </c>
      <c r="LG143" t="s">
        <v>302</v>
      </c>
      <c r="LN143" s="1"/>
      <c r="LO143" s="1"/>
      <c r="LX143" s="1"/>
      <c r="LY143" s="1"/>
      <c r="MH143" s="1"/>
      <c r="MI143" s="1"/>
      <c r="MR143" s="1"/>
      <c r="MS143" s="1"/>
      <c r="MW143" s="1"/>
      <c r="NC143" s="1"/>
      <c r="NG143" s="1"/>
      <c r="NM143" s="1"/>
      <c r="NQ143" s="1"/>
      <c r="NW143" s="1"/>
      <c r="OA143" s="1"/>
      <c r="OB143" s="1"/>
      <c r="OK143" s="1"/>
      <c r="OL143" s="1"/>
      <c r="OU143" s="1"/>
      <c r="PE143" s="1"/>
      <c r="PO143" s="1"/>
      <c r="PY143" s="1"/>
      <c r="QI143" s="1"/>
    </row>
    <row r="144" spans="1:451" x14ac:dyDescent="0.25">
      <c r="A144" s="1">
        <v>39021</v>
      </c>
      <c r="B144">
        <v>4.4000000000000004</v>
      </c>
      <c r="C144">
        <v>20061103</v>
      </c>
      <c r="D144">
        <v>4.4000000000000004</v>
      </c>
      <c r="F144" s="1">
        <v>39021</v>
      </c>
      <c r="G144">
        <v>51.4</v>
      </c>
      <c r="H144">
        <v>20061101</v>
      </c>
      <c r="I144">
        <v>51.2</v>
      </c>
      <c r="K144" s="1">
        <v>39021</v>
      </c>
      <c r="L144">
        <v>105.14</v>
      </c>
      <c r="M144">
        <v>20061031</v>
      </c>
      <c r="N144">
        <v>105.4</v>
      </c>
      <c r="U144" s="1">
        <v>39021</v>
      </c>
      <c r="V144">
        <v>-0.2</v>
      </c>
      <c r="W144">
        <v>20061120</v>
      </c>
      <c r="X144">
        <v>0.2</v>
      </c>
      <c r="Z144" s="1">
        <v>39021</v>
      </c>
      <c r="AA144">
        <v>51.4</v>
      </c>
      <c r="AB144">
        <v>20061101</v>
      </c>
      <c r="AC144">
        <v>51.2</v>
      </c>
      <c r="AE144" s="1">
        <v>39021</v>
      </c>
      <c r="AF144">
        <v>105.14</v>
      </c>
      <c r="AG144">
        <v>20061031</v>
      </c>
      <c r="AH144">
        <v>105.4</v>
      </c>
      <c r="AO144" s="1">
        <v>39021</v>
      </c>
      <c r="AP144">
        <v>-0.2</v>
      </c>
      <c r="AQ144">
        <v>20061120</v>
      </c>
      <c r="AR144">
        <v>0.2</v>
      </c>
      <c r="AT144" s="1">
        <v>39021</v>
      </c>
      <c r="AU144">
        <v>-0.03</v>
      </c>
      <c r="AV144">
        <v>20061116</v>
      </c>
      <c r="AW144">
        <v>0.2</v>
      </c>
      <c r="AY144" s="1"/>
      <c r="BD144" s="1">
        <v>39021</v>
      </c>
      <c r="BE144">
        <v>-0.4</v>
      </c>
      <c r="BF144">
        <v>20061116</v>
      </c>
      <c r="BG144">
        <v>-0.5</v>
      </c>
      <c r="BI144" s="1">
        <v>39021</v>
      </c>
      <c r="BJ144">
        <v>0</v>
      </c>
      <c r="BK144">
        <v>20061114</v>
      </c>
      <c r="BL144">
        <v>-0.2</v>
      </c>
      <c r="BN144" s="1">
        <v>39021</v>
      </c>
      <c r="BO144">
        <v>93.6</v>
      </c>
      <c r="BP144">
        <v>20061027</v>
      </c>
      <c r="BQ144">
        <v>93.6</v>
      </c>
      <c r="BS144" s="1">
        <v>41394</v>
      </c>
      <c r="BT144">
        <v>5.12</v>
      </c>
      <c r="BU144">
        <v>20130415</v>
      </c>
      <c r="BV144">
        <v>3.05</v>
      </c>
      <c r="BX144" s="1">
        <v>39933</v>
      </c>
      <c r="BY144">
        <v>43.4</v>
      </c>
      <c r="BZ144">
        <v>20090505</v>
      </c>
      <c r="CA144">
        <v>43.7</v>
      </c>
      <c r="CC144" s="1"/>
      <c r="CM144" s="1">
        <v>42460</v>
      </c>
      <c r="CN144">
        <v>-13.6</v>
      </c>
      <c r="CO144">
        <v>20160328</v>
      </c>
      <c r="CP144">
        <v>-13.6</v>
      </c>
      <c r="CR144" s="1">
        <v>39021</v>
      </c>
      <c r="CS144">
        <v>47</v>
      </c>
      <c r="CT144">
        <v>20061101</v>
      </c>
      <c r="CU144">
        <v>47</v>
      </c>
      <c r="CW144" s="1">
        <v>39021</v>
      </c>
      <c r="CX144">
        <v>-1</v>
      </c>
      <c r="CY144">
        <v>20061024</v>
      </c>
      <c r="CZ144">
        <v>-2</v>
      </c>
      <c r="DB144" s="1">
        <v>39021</v>
      </c>
      <c r="DC144">
        <v>2.2999999999999998</v>
      </c>
      <c r="DD144">
        <v>20061019</v>
      </c>
      <c r="DE144">
        <v>-0.7</v>
      </c>
      <c r="DG144" s="1"/>
      <c r="DL144" s="1">
        <v>39021</v>
      </c>
      <c r="DM144">
        <v>53.6</v>
      </c>
      <c r="DN144">
        <v>20061031</v>
      </c>
      <c r="DO144">
        <v>53.5</v>
      </c>
      <c r="DQ144" s="1"/>
      <c r="EA144" s="1"/>
      <c r="EF144" s="1">
        <v>35687</v>
      </c>
      <c r="EG144">
        <v>56</v>
      </c>
      <c r="EH144" t="s">
        <v>302</v>
      </c>
      <c r="EI144" t="s">
        <v>302</v>
      </c>
      <c r="EK144" s="1">
        <v>39021</v>
      </c>
      <c r="EL144">
        <v>-0.3604</v>
      </c>
      <c r="EM144" t="s">
        <v>302</v>
      </c>
      <c r="EN144" t="s">
        <v>302</v>
      </c>
      <c r="EP144" s="1">
        <v>39021</v>
      </c>
      <c r="EQ144">
        <v>0.15</v>
      </c>
      <c r="ER144">
        <v>20061130</v>
      </c>
      <c r="ES144">
        <v>0.2</v>
      </c>
      <c r="EU144" s="1">
        <v>40329</v>
      </c>
      <c r="EV144">
        <v>51</v>
      </c>
      <c r="EW144" t="s">
        <v>302</v>
      </c>
      <c r="EX144" t="s">
        <v>302</v>
      </c>
      <c r="EZ144" s="1">
        <v>40390</v>
      </c>
      <c r="FA144">
        <v>66</v>
      </c>
      <c r="FB144">
        <v>20100730</v>
      </c>
      <c r="FC144">
        <v>66</v>
      </c>
      <c r="FE144" s="1"/>
      <c r="FO144" s="1"/>
      <c r="FT144" s="1">
        <v>41394</v>
      </c>
      <c r="FU144">
        <v>-3</v>
      </c>
      <c r="FV144">
        <v>20130425</v>
      </c>
      <c r="FW144">
        <v>-5</v>
      </c>
      <c r="FY144" s="1">
        <v>39021</v>
      </c>
      <c r="FZ144">
        <v>60.31</v>
      </c>
      <c r="GA144" t="s">
        <v>302</v>
      </c>
      <c r="GB144" t="s">
        <v>302</v>
      </c>
      <c r="GD144" s="1">
        <v>39021</v>
      </c>
      <c r="GE144">
        <v>0.28899999999999998</v>
      </c>
      <c r="GF144" t="s">
        <v>302</v>
      </c>
      <c r="GG144" t="s">
        <v>302</v>
      </c>
      <c r="GI144" s="1">
        <v>41213</v>
      </c>
      <c r="GJ144">
        <v>189.4</v>
      </c>
      <c r="GK144">
        <v>20121101</v>
      </c>
      <c r="GL144">
        <v>158</v>
      </c>
      <c r="GN144" s="1">
        <v>39021</v>
      </c>
      <c r="GO144">
        <v>47</v>
      </c>
      <c r="GP144">
        <v>20061101</v>
      </c>
      <c r="GQ144">
        <v>47</v>
      </c>
      <c r="GX144" s="1">
        <v>39021</v>
      </c>
      <c r="GY144">
        <v>-4.9000000000000004</v>
      </c>
      <c r="GZ144">
        <v>20061205</v>
      </c>
      <c r="HA144">
        <v>-4.7</v>
      </c>
      <c r="HC144" s="1">
        <v>39021</v>
      </c>
      <c r="HD144">
        <v>-1.3</v>
      </c>
      <c r="HE144" t="s">
        <v>302</v>
      </c>
      <c r="HF144" t="s">
        <v>302</v>
      </c>
      <c r="HH144" s="1">
        <v>39021</v>
      </c>
      <c r="HI144" s="1">
        <v>-8.1</v>
      </c>
      <c r="HJ144">
        <v>20061128</v>
      </c>
      <c r="HK144">
        <v>-8.3000000000000007</v>
      </c>
      <c r="HM144" s="1">
        <v>39021</v>
      </c>
      <c r="HN144">
        <v>-0.8</v>
      </c>
      <c r="HO144">
        <v>20061128</v>
      </c>
      <c r="HP144">
        <v>-1.7</v>
      </c>
      <c r="HR144" s="1">
        <v>39021</v>
      </c>
      <c r="HS144" s="1">
        <v>0.4</v>
      </c>
      <c r="HT144">
        <v>20061211</v>
      </c>
      <c r="HU144">
        <v>0.8</v>
      </c>
      <c r="HW144" s="1">
        <v>39021</v>
      </c>
      <c r="HX144">
        <v>16.38</v>
      </c>
      <c r="HY144">
        <v>20061101</v>
      </c>
      <c r="HZ144">
        <v>16.16</v>
      </c>
      <c r="IB144" s="1">
        <v>39021</v>
      </c>
      <c r="IC144" s="1">
        <v>12.41</v>
      </c>
      <c r="ID144">
        <v>20061101</v>
      </c>
      <c r="IE144">
        <v>12.37</v>
      </c>
      <c r="IG144" s="1">
        <v>39021</v>
      </c>
      <c r="IH144">
        <v>-5.0999999999999996</v>
      </c>
      <c r="II144" t="s">
        <v>302</v>
      </c>
      <c r="IJ144" t="s">
        <v>302</v>
      </c>
      <c r="IL144" s="1">
        <v>39021</v>
      </c>
      <c r="IM144" s="1">
        <v>1491</v>
      </c>
      <c r="IN144">
        <v>20061117</v>
      </c>
      <c r="IO144">
        <v>1486</v>
      </c>
      <c r="IQ144" s="1">
        <v>39021</v>
      </c>
      <c r="IR144">
        <v>0.3</v>
      </c>
      <c r="IS144">
        <v>20061213</v>
      </c>
      <c r="IT144">
        <v>0.4</v>
      </c>
      <c r="IV144" s="1">
        <v>40482</v>
      </c>
      <c r="IW144">
        <v>3.83</v>
      </c>
      <c r="IX144">
        <v>20101123</v>
      </c>
      <c r="IY144">
        <v>4.43</v>
      </c>
      <c r="JA144" s="1">
        <v>39021</v>
      </c>
      <c r="JB144">
        <v>941</v>
      </c>
      <c r="JC144">
        <v>20061129</v>
      </c>
      <c r="JD144">
        <v>1004</v>
      </c>
      <c r="JF144" s="1">
        <v>39021</v>
      </c>
      <c r="JG144">
        <v>1491</v>
      </c>
      <c r="JH144">
        <v>20061117</v>
      </c>
      <c r="JI144">
        <v>1486</v>
      </c>
      <c r="JP144" s="1">
        <v>35692</v>
      </c>
      <c r="JQ144">
        <v>15.9</v>
      </c>
      <c r="JR144" t="s">
        <v>302</v>
      </c>
      <c r="JS144" t="s">
        <v>302</v>
      </c>
      <c r="JU144" s="1">
        <v>41243</v>
      </c>
      <c r="JV144">
        <v>-0.28999999999999998</v>
      </c>
      <c r="JW144">
        <v>20121228</v>
      </c>
      <c r="JX144">
        <v>1.7</v>
      </c>
      <c r="JZ144" s="1">
        <v>41213</v>
      </c>
      <c r="KA144" s="1">
        <v>4.28</v>
      </c>
      <c r="KB144">
        <v>20121226</v>
      </c>
      <c r="KC144">
        <v>4.3099999999999996</v>
      </c>
      <c r="KE144" s="1">
        <v>40847</v>
      </c>
      <c r="KF144">
        <v>140.05000000000001</v>
      </c>
      <c r="KG144">
        <v>20111227</v>
      </c>
      <c r="KH144">
        <v>140.30000000000001</v>
      </c>
      <c r="KJ144" s="1">
        <v>40512</v>
      </c>
      <c r="KK144" s="1">
        <v>4.96</v>
      </c>
      <c r="KL144">
        <v>20101222</v>
      </c>
      <c r="KM144">
        <v>5.6</v>
      </c>
      <c r="KO144" s="1">
        <v>39021</v>
      </c>
      <c r="KP144">
        <v>13.339</v>
      </c>
      <c r="KQ144">
        <v>20061207</v>
      </c>
      <c r="KR144">
        <v>-1.2</v>
      </c>
      <c r="KT144" s="1">
        <v>41578</v>
      </c>
      <c r="KU144" s="1">
        <v>50.7</v>
      </c>
      <c r="KV144">
        <v>20131003</v>
      </c>
      <c r="KW144">
        <v>50.7</v>
      </c>
      <c r="LD144" s="1">
        <v>39021</v>
      </c>
      <c r="LE144" s="1">
        <v>0.1</v>
      </c>
      <c r="LF144" t="s">
        <v>302</v>
      </c>
      <c r="LG144" t="s">
        <v>302</v>
      </c>
      <c r="LN144" s="1"/>
      <c r="LO144" s="1"/>
      <c r="LX144" s="1"/>
      <c r="LY144" s="1"/>
      <c r="MH144" s="1"/>
      <c r="MI144" s="1"/>
      <c r="MR144" s="1"/>
      <c r="MS144" s="1"/>
      <c r="MW144" s="1"/>
      <c r="NC144" s="1"/>
      <c r="NG144" s="1"/>
      <c r="NM144" s="1"/>
      <c r="NQ144" s="1"/>
      <c r="NW144" s="1"/>
      <c r="OA144" s="1"/>
      <c r="OB144" s="1"/>
      <c r="OK144" s="1"/>
      <c r="OL144" s="1"/>
      <c r="OU144" s="1"/>
      <c r="PE144" s="1"/>
      <c r="PO144" s="1"/>
      <c r="PY144" s="1"/>
      <c r="QI144" s="1"/>
    </row>
    <row r="145" spans="1:451" x14ac:dyDescent="0.25">
      <c r="A145" s="1">
        <v>39051</v>
      </c>
      <c r="B145">
        <v>4.5</v>
      </c>
      <c r="C145">
        <v>20061208</v>
      </c>
      <c r="D145">
        <v>4.5</v>
      </c>
      <c r="F145" s="1">
        <v>39051</v>
      </c>
      <c r="G145">
        <v>50.3</v>
      </c>
      <c r="H145">
        <v>20061201</v>
      </c>
      <c r="I145">
        <v>49.5</v>
      </c>
      <c r="K145" s="1">
        <v>39051</v>
      </c>
      <c r="L145">
        <v>105.3</v>
      </c>
      <c r="M145">
        <v>20061128</v>
      </c>
      <c r="N145">
        <v>102.9</v>
      </c>
      <c r="U145" s="1">
        <v>39051</v>
      </c>
      <c r="V145">
        <v>-0.2</v>
      </c>
      <c r="W145">
        <v>20061221</v>
      </c>
      <c r="X145">
        <v>0.1</v>
      </c>
      <c r="Z145" s="1">
        <v>39051</v>
      </c>
      <c r="AA145">
        <v>50.3</v>
      </c>
      <c r="AB145">
        <v>20061201</v>
      </c>
      <c r="AC145">
        <v>49.5</v>
      </c>
      <c r="AE145" s="1">
        <v>39051</v>
      </c>
      <c r="AF145">
        <v>105.3</v>
      </c>
      <c r="AG145">
        <v>20061128</v>
      </c>
      <c r="AH145">
        <v>102.9</v>
      </c>
      <c r="AO145" s="1">
        <v>39051</v>
      </c>
      <c r="AP145">
        <v>-0.2</v>
      </c>
      <c r="AQ145">
        <v>20061221</v>
      </c>
      <c r="AR145">
        <v>0.1</v>
      </c>
      <c r="AT145" s="1">
        <v>39051</v>
      </c>
      <c r="AU145">
        <v>-0.09</v>
      </c>
      <c r="AV145">
        <v>20061215</v>
      </c>
      <c r="AW145">
        <v>0.2</v>
      </c>
      <c r="AY145" s="1"/>
      <c r="BD145" s="1">
        <v>39051</v>
      </c>
      <c r="BE145">
        <v>0</v>
      </c>
      <c r="BF145">
        <v>20061215</v>
      </c>
      <c r="BG145">
        <v>0</v>
      </c>
      <c r="BI145" s="1">
        <v>39051</v>
      </c>
      <c r="BJ145">
        <v>0.2</v>
      </c>
      <c r="BK145">
        <v>20061213</v>
      </c>
      <c r="BL145">
        <v>1</v>
      </c>
      <c r="BN145" s="1">
        <v>39051</v>
      </c>
      <c r="BO145">
        <v>92.1</v>
      </c>
      <c r="BP145">
        <v>20061122</v>
      </c>
      <c r="BQ145">
        <v>92.1</v>
      </c>
      <c r="BS145" s="1">
        <v>41425</v>
      </c>
      <c r="BT145">
        <v>-2.2000000000000002</v>
      </c>
      <c r="BU145">
        <v>20130515</v>
      </c>
      <c r="BV145">
        <v>-1.43</v>
      </c>
      <c r="BX145" s="1">
        <v>39964</v>
      </c>
      <c r="BY145">
        <v>44.2</v>
      </c>
      <c r="BZ145">
        <v>20090603</v>
      </c>
      <c r="CA145">
        <v>44</v>
      </c>
      <c r="CC145" s="1"/>
      <c r="CM145" s="1">
        <v>42490</v>
      </c>
      <c r="CN145">
        <v>-13.9</v>
      </c>
      <c r="CO145">
        <v>20160425</v>
      </c>
      <c r="CP145">
        <v>-13.9</v>
      </c>
      <c r="CR145" s="1">
        <v>39051</v>
      </c>
      <c r="CS145">
        <v>53.5</v>
      </c>
      <c r="CT145">
        <v>20061201</v>
      </c>
      <c r="CU145">
        <v>53.5</v>
      </c>
      <c r="CW145" s="1">
        <v>39051</v>
      </c>
      <c r="CX145">
        <v>8</v>
      </c>
      <c r="CY145">
        <v>20061128</v>
      </c>
      <c r="CZ145">
        <v>7</v>
      </c>
      <c r="DB145" s="1">
        <v>39051</v>
      </c>
      <c r="DC145">
        <v>4.5</v>
      </c>
      <c r="DD145">
        <v>20061116</v>
      </c>
      <c r="DE145">
        <v>5.0999999999999996</v>
      </c>
      <c r="DG145" s="1"/>
      <c r="DL145" s="1">
        <v>39051</v>
      </c>
      <c r="DM145">
        <v>50.5</v>
      </c>
      <c r="DN145">
        <v>20061130</v>
      </c>
      <c r="DO145">
        <v>49.9</v>
      </c>
      <c r="DQ145" s="1"/>
      <c r="EA145" s="1"/>
      <c r="EF145" s="1">
        <v>35694</v>
      </c>
      <c r="EG145">
        <v>55</v>
      </c>
      <c r="EH145" t="s">
        <v>302</v>
      </c>
      <c r="EI145" t="s">
        <v>302</v>
      </c>
      <c r="EK145" s="1">
        <v>39051</v>
      </c>
      <c r="EL145">
        <v>-0.2102</v>
      </c>
      <c r="EM145" t="s">
        <v>302</v>
      </c>
      <c r="EN145" t="s">
        <v>302</v>
      </c>
      <c r="EP145" s="1">
        <v>39051</v>
      </c>
      <c r="EQ145">
        <v>0.04</v>
      </c>
      <c r="ER145">
        <v>20061222</v>
      </c>
      <c r="ES145">
        <v>0</v>
      </c>
      <c r="EU145" s="1">
        <v>40359</v>
      </c>
      <c r="EV145">
        <v>45</v>
      </c>
      <c r="EW145" t="s">
        <v>302</v>
      </c>
      <c r="EX145" t="s">
        <v>302</v>
      </c>
      <c r="EZ145" s="1">
        <v>40421</v>
      </c>
      <c r="FA145">
        <v>59</v>
      </c>
      <c r="FB145">
        <v>20100831</v>
      </c>
      <c r="FC145">
        <v>59</v>
      </c>
      <c r="FE145" s="1"/>
      <c r="FO145" s="1"/>
      <c r="FT145" s="1">
        <v>41425</v>
      </c>
      <c r="FU145">
        <v>2</v>
      </c>
      <c r="FV145">
        <v>20130523</v>
      </c>
      <c r="FW145">
        <v>2</v>
      </c>
      <c r="FY145" s="1">
        <v>39051</v>
      </c>
      <c r="FZ145">
        <v>77.09</v>
      </c>
      <c r="GA145" t="s">
        <v>302</v>
      </c>
      <c r="GB145" t="s">
        <v>302</v>
      </c>
      <c r="GD145" s="1">
        <v>39051</v>
      </c>
      <c r="GE145">
        <v>9.9000000000000005E-2</v>
      </c>
      <c r="GF145" t="s">
        <v>302</v>
      </c>
      <c r="GG145" t="s">
        <v>302</v>
      </c>
      <c r="GI145" s="1">
        <v>41243</v>
      </c>
      <c r="GJ145">
        <v>213.8</v>
      </c>
      <c r="GK145">
        <v>20121205</v>
      </c>
      <c r="GL145">
        <v>118</v>
      </c>
      <c r="GN145" s="1">
        <v>39051</v>
      </c>
      <c r="GO145">
        <v>53.5</v>
      </c>
      <c r="GP145">
        <v>20061201</v>
      </c>
      <c r="GQ145">
        <v>53.5</v>
      </c>
      <c r="GX145" s="1">
        <v>39051</v>
      </c>
      <c r="GY145">
        <v>2.7</v>
      </c>
      <c r="GZ145">
        <v>20070104</v>
      </c>
      <c r="HA145">
        <v>0.9</v>
      </c>
      <c r="HC145" s="1">
        <v>39051</v>
      </c>
      <c r="HD145">
        <v>-0.4</v>
      </c>
      <c r="HE145" t="s">
        <v>302</v>
      </c>
      <c r="HF145" t="s">
        <v>302</v>
      </c>
      <c r="HH145" s="1">
        <v>39051</v>
      </c>
      <c r="HI145" s="1">
        <v>4.0999999999999996</v>
      </c>
      <c r="HJ145">
        <v>20061222</v>
      </c>
      <c r="HK145">
        <v>1.9</v>
      </c>
      <c r="HM145" s="1">
        <v>39051</v>
      </c>
      <c r="HN145">
        <v>-0.4</v>
      </c>
      <c r="HO145">
        <v>20061222</v>
      </c>
      <c r="HP145">
        <v>-1.1000000000000001</v>
      </c>
      <c r="HR145" s="1">
        <v>39051</v>
      </c>
      <c r="HS145" s="1">
        <v>1.1000000000000001</v>
      </c>
      <c r="HT145">
        <v>20070110</v>
      </c>
      <c r="HU145">
        <v>1.3</v>
      </c>
      <c r="HW145" s="1">
        <v>39051</v>
      </c>
      <c r="HX145">
        <v>16.18</v>
      </c>
      <c r="HY145">
        <v>20061201</v>
      </c>
      <c r="HZ145">
        <v>16.05</v>
      </c>
      <c r="IB145" s="1">
        <v>39051</v>
      </c>
      <c r="IC145" s="1">
        <v>12.2</v>
      </c>
      <c r="ID145">
        <v>20061201</v>
      </c>
      <c r="IE145">
        <v>12.25</v>
      </c>
      <c r="IG145" s="1">
        <v>39051</v>
      </c>
      <c r="IH145">
        <v>-2.2000000000000002</v>
      </c>
      <c r="II145" t="s">
        <v>302</v>
      </c>
      <c r="IJ145" t="s">
        <v>302</v>
      </c>
      <c r="IL145" s="1">
        <v>39051</v>
      </c>
      <c r="IM145" s="1">
        <v>1570</v>
      </c>
      <c r="IN145">
        <v>20061219</v>
      </c>
      <c r="IO145">
        <v>1588</v>
      </c>
      <c r="IQ145" s="1">
        <v>39051</v>
      </c>
      <c r="IR145">
        <v>0.4</v>
      </c>
      <c r="IS145">
        <v>20070112</v>
      </c>
      <c r="IT145">
        <v>0.4</v>
      </c>
      <c r="IV145" s="1">
        <v>40512</v>
      </c>
      <c r="IW145">
        <v>4.0199999999999996</v>
      </c>
      <c r="IX145">
        <v>20101222</v>
      </c>
      <c r="IY145">
        <v>4.68</v>
      </c>
      <c r="JA145" s="1">
        <v>39051</v>
      </c>
      <c r="JB145">
        <v>1003</v>
      </c>
      <c r="JC145">
        <v>20061227</v>
      </c>
      <c r="JD145">
        <v>1047</v>
      </c>
      <c r="JF145" s="1">
        <v>39051</v>
      </c>
      <c r="JG145">
        <v>1570</v>
      </c>
      <c r="JH145">
        <v>20061219</v>
      </c>
      <c r="JI145">
        <v>1588</v>
      </c>
      <c r="JP145" s="1">
        <v>35699</v>
      </c>
      <c r="JQ145">
        <v>-3.4</v>
      </c>
      <c r="JR145" t="s">
        <v>302</v>
      </c>
      <c r="JS145" t="s">
        <v>302</v>
      </c>
      <c r="JU145" s="1">
        <v>41274</v>
      </c>
      <c r="JV145">
        <v>0.57999999999999996</v>
      </c>
      <c r="JW145">
        <v>20130128</v>
      </c>
      <c r="JX145">
        <v>-4.3</v>
      </c>
      <c r="JZ145" s="1">
        <v>41243</v>
      </c>
      <c r="KA145" s="1">
        <v>5.53</v>
      </c>
      <c r="KB145">
        <v>20130129</v>
      </c>
      <c r="KC145">
        <v>5.52</v>
      </c>
      <c r="KE145" s="1">
        <v>40877</v>
      </c>
      <c r="KF145">
        <v>138.18</v>
      </c>
      <c r="KG145">
        <v>20120131</v>
      </c>
      <c r="KH145">
        <v>138.49</v>
      </c>
      <c r="KJ145" s="1">
        <v>40543</v>
      </c>
      <c r="KK145" s="1">
        <v>6.22</v>
      </c>
      <c r="KL145">
        <v>20110120</v>
      </c>
      <c r="KM145">
        <v>12.3</v>
      </c>
      <c r="KO145" s="1">
        <v>39051</v>
      </c>
      <c r="KP145">
        <v>11.349</v>
      </c>
      <c r="KQ145">
        <v>20070108</v>
      </c>
      <c r="KR145">
        <v>12.3</v>
      </c>
      <c r="KT145" s="1">
        <v>41608</v>
      </c>
      <c r="KU145" s="1">
        <v>47</v>
      </c>
      <c r="KV145">
        <v>20131031</v>
      </c>
      <c r="KW145">
        <v>47</v>
      </c>
      <c r="LD145" s="1">
        <v>39051</v>
      </c>
      <c r="LE145" s="1">
        <v>0.3</v>
      </c>
      <c r="LF145" t="s">
        <v>302</v>
      </c>
      <c r="LG145" t="s">
        <v>302</v>
      </c>
      <c r="LN145" s="1"/>
      <c r="LO145" s="1"/>
      <c r="LX145" s="1"/>
      <c r="LY145" s="1"/>
      <c r="MH145" s="1"/>
      <c r="MI145" s="1"/>
      <c r="MR145" s="1"/>
      <c r="MS145" s="1"/>
      <c r="MW145" s="1"/>
      <c r="NC145" s="1"/>
      <c r="NG145" s="1"/>
      <c r="NM145" s="1"/>
      <c r="NQ145" s="1"/>
      <c r="NW145" s="1"/>
      <c r="OA145" s="1"/>
      <c r="OB145" s="1"/>
      <c r="OK145" s="1"/>
      <c r="OL145" s="1"/>
      <c r="OU145" s="1"/>
      <c r="PE145" s="1"/>
      <c r="PO145" s="1"/>
      <c r="PY145" s="1"/>
      <c r="QI145" s="1"/>
    </row>
    <row r="146" spans="1:451" x14ac:dyDescent="0.25">
      <c r="A146" s="1">
        <v>39082</v>
      </c>
      <c r="B146">
        <v>4.4000000000000004</v>
      </c>
      <c r="C146">
        <v>20070105</v>
      </c>
      <c r="D146">
        <v>4.5</v>
      </c>
      <c r="F146" s="1">
        <v>39082</v>
      </c>
      <c r="G146">
        <v>51.4</v>
      </c>
      <c r="H146">
        <v>20070103</v>
      </c>
      <c r="I146">
        <v>51.4</v>
      </c>
      <c r="K146" s="1">
        <v>39082</v>
      </c>
      <c r="L146">
        <v>110</v>
      </c>
      <c r="M146">
        <v>20061228</v>
      </c>
      <c r="N146">
        <v>109</v>
      </c>
      <c r="U146" s="1">
        <v>39082</v>
      </c>
      <c r="V146">
        <v>0.4</v>
      </c>
      <c r="W146">
        <v>20070123</v>
      </c>
      <c r="X146">
        <v>0.3</v>
      </c>
      <c r="Z146" s="1">
        <v>39082</v>
      </c>
      <c r="AA146">
        <v>51.4</v>
      </c>
      <c r="AB146">
        <v>20070103</v>
      </c>
      <c r="AC146">
        <v>51.4</v>
      </c>
      <c r="AE146" s="1">
        <v>39082</v>
      </c>
      <c r="AF146">
        <v>110</v>
      </c>
      <c r="AG146">
        <v>20061228</v>
      </c>
      <c r="AH146">
        <v>109</v>
      </c>
      <c r="AO146" s="1">
        <v>39082</v>
      </c>
      <c r="AP146">
        <v>0.4</v>
      </c>
      <c r="AQ146">
        <v>20070123</v>
      </c>
      <c r="AR146">
        <v>0.3</v>
      </c>
      <c r="AT146" s="1">
        <v>39082</v>
      </c>
      <c r="AU146">
        <v>1.06</v>
      </c>
      <c r="AV146">
        <v>20070117</v>
      </c>
      <c r="AW146">
        <v>0.4</v>
      </c>
      <c r="AY146" s="1"/>
      <c r="BD146" s="1">
        <v>39082</v>
      </c>
      <c r="BE146">
        <v>0.5</v>
      </c>
      <c r="BF146">
        <v>20070118</v>
      </c>
      <c r="BG146">
        <v>0.5</v>
      </c>
      <c r="BI146" s="1">
        <v>39082</v>
      </c>
      <c r="BJ146">
        <v>1.4</v>
      </c>
      <c r="BK146">
        <v>20070112</v>
      </c>
      <c r="BL146">
        <v>0.9</v>
      </c>
      <c r="BN146" s="1">
        <v>39082</v>
      </c>
      <c r="BO146">
        <v>91.7</v>
      </c>
      <c r="BP146">
        <v>20061222</v>
      </c>
      <c r="BQ146">
        <v>91.7</v>
      </c>
      <c r="BS146" s="1">
        <v>41455</v>
      </c>
      <c r="BT146">
        <v>6.22</v>
      </c>
      <c r="BU146">
        <v>20130617</v>
      </c>
      <c r="BV146">
        <v>7.84</v>
      </c>
      <c r="BX146" s="1">
        <v>39994</v>
      </c>
      <c r="BY146">
        <v>46.8</v>
      </c>
      <c r="BZ146">
        <v>20090706</v>
      </c>
      <c r="CA146">
        <v>47</v>
      </c>
      <c r="CC146" s="1"/>
      <c r="CM146" s="1">
        <v>42521</v>
      </c>
      <c r="CN146">
        <v>-20.8</v>
      </c>
      <c r="CO146">
        <v>20160531</v>
      </c>
      <c r="CP146">
        <v>-20.8</v>
      </c>
      <c r="CR146" s="1">
        <v>39082</v>
      </c>
      <c r="CS146">
        <v>47.5</v>
      </c>
      <c r="CT146">
        <v>20070103</v>
      </c>
      <c r="CU146">
        <v>47.5</v>
      </c>
      <c r="CW146" s="1">
        <v>39082</v>
      </c>
      <c r="CX146">
        <v>-2</v>
      </c>
      <c r="CY146">
        <v>20061226</v>
      </c>
      <c r="CZ146">
        <v>-6</v>
      </c>
      <c r="DB146" s="1">
        <v>39082</v>
      </c>
      <c r="DC146">
        <v>-1.8</v>
      </c>
      <c r="DD146">
        <v>20061221</v>
      </c>
      <c r="DE146">
        <v>-4.3</v>
      </c>
      <c r="DG146" s="1"/>
      <c r="DL146" s="1">
        <v>39082</v>
      </c>
      <c r="DM146">
        <v>51.6</v>
      </c>
      <c r="DN146">
        <v>20061228</v>
      </c>
      <c r="DO146">
        <v>52.4</v>
      </c>
      <c r="DQ146" s="1"/>
      <c r="EA146" s="1"/>
      <c r="EF146" s="1">
        <v>35701</v>
      </c>
      <c r="EG146">
        <v>55</v>
      </c>
      <c r="EH146" t="s">
        <v>302</v>
      </c>
      <c r="EI146" t="s">
        <v>302</v>
      </c>
      <c r="EK146" s="1">
        <v>39082</v>
      </c>
      <c r="EL146">
        <v>0.93620000000000003</v>
      </c>
      <c r="EM146" t="s">
        <v>302</v>
      </c>
      <c r="EN146" t="s">
        <v>302</v>
      </c>
      <c r="EP146" s="1">
        <v>39082</v>
      </c>
      <c r="EQ146">
        <v>0.19</v>
      </c>
      <c r="ER146">
        <v>20070201</v>
      </c>
      <c r="ES146">
        <v>0.1</v>
      </c>
      <c r="EU146" s="1">
        <v>40390</v>
      </c>
      <c r="EV146">
        <v>44.5</v>
      </c>
      <c r="EW146" t="s">
        <v>302</v>
      </c>
      <c r="EX146" t="s">
        <v>302</v>
      </c>
      <c r="EZ146" s="1">
        <v>40451</v>
      </c>
      <c r="FA146">
        <v>50</v>
      </c>
      <c r="FB146">
        <v>20100930</v>
      </c>
      <c r="FC146">
        <v>50</v>
      </c>
      <c r="FE146" s="1"/>
      <c r="FO146" s="1"/>
      <c r="FT146" s="1">
        <v>41455</v>
      </c>
      <c r="FU146">
        <v>-4</v>
      </c>
      <c r="FV146">
        <v>20130627</v>
      </c>
      <c r="FW146">
        <v>-5</v>
      </c>
      <c r="FY146" s="1">
        <v>39082</v>
      </c>
      <c r="FZ146">
        <v>49.42</v>
      </c>
      <c r="GA146" t="s">
        <v>302</v>
      </c>
      <c r="GB146" t="s">
        <v>302</v>
      </c>
      <c r="GD146" s="1">
        <v>39082</v>
      </c>
      <c r="GE146">
        <v>1.2410000000000001</v>
      </c>
      <c r="GF146" t="s">
        <v>302</v>
      </c>
      <c r="GG146" t="s">
        <v>302</v>
      </c>
      <c r="GI146" s="1">
        <v>41274</v>
      </c>
      <c r="GJ146">
        <v>144.30000000000001</v>
      </c>
      <c r="GK146">
        <v>20130103</v>
      </c>
      <c r="GL146">
        <v>215</v>
      </c>
      <c r="GN146" s="1">
        <v>39082</v>
      </c>
      <c r="GO146">
        <v>47.5</v>
      </c>
      <c r="GP146">
        <v>20070103</v>
      </c>
      <c r="GQ146">
        <v>47.5</v>
      </c>
      <c r="GX146" s="1">
        <v>39082</v>
      </c>
      <c r="GY146">
        <v>2.2000000000000002</v>
      </c>
      <c r="GZ146">
        <v>20070202</v>
      </c>
      <c r="HA146">
        <v>2.4</v>
      </c>
      <c r="HC146" s="1">
        <v>39082</v>
      </c>
      <c r="HD146">
        <v>-0.1</v>
      </c>
      <c r="HE146" t="s">
        <v>302</v>
      </c>
      <c r="HF146" t="s">
        <v>302</v>
      </c>
      <c r="HH146" s="1">
        <v>39082</v>
      </c>
      <c r="HI146" s="1">
        <v>1.6</v>
      </c>
      <c r="HJ146">
        <v>20070126</v>
      </c>
      <c r="HK146">
        <v>3.1</v>
      </c>
      <c r="HM146" s="1">
        <v>39082</v>
      </c>
      <c r="HN146">
        <v>4.2</v>
      </c>
      <c r="HO146">
        <v>20070126</v>
      </c>
      <c r="HP146">
        <v>2.2999999999999998</v>
      </c>
      <c r="HR146" s="1">
        <v>39082</v>
      </c>
      <c r="HS146" s="1">
        <v>-0.4</v>
      </c>
      <c r="HT146">
        <v>20070208</v>
      </c>
      <c r="HU146">
        <v>-0.5</v>
      </c>
      <c r="HW146" s="1">
        <v>39082</v>
      </c>
      <c r="HX146">
        <v>16.64</v>
      </c>
      <c r="HY146">
        <v>20070103</v>
      </c>
      <c r="HZ146">
        <v>16.760000000000002</v>
      </c>
      <c r="IB146" s="1">
        <v>39082</v>
      </c>
      <c r="IC146" s="1">
        <v>12.66</v>
      </c>
      <c r="ID146">
        <v>20070103</v>
      </c>
      <c r="IE146">
        <v>12.72</v>
      </c>
      <c r="IG146" s="1">
        <v>39082</v>
      </c>
      <c r="IH146">
        <v>6.7</v>
      </c>
      <c r="II146" t="s">
        <v>302</v>
      </c>
      <c r="IJ146" t="s">
        <v>302</v>
      </c>
      <c r="IL146" s="1">
        <v>39082</v>
      </c>
      <c r="IM146" s="1">
        <v>1649</v>
      </c>
      <c r="IN146">
        <v>20070118</v>
      </c>
      <c r="IO146">
        <v>1642</v>
      </c>
      <c r="IQ146" s="1">
        <v>39082</v>
      </c>
      <c r="IR146">
        <v>0.1</v>
      </c>
      <c r="IS146">
        <v>20070214</v>
      </c>
      <c r="IT146">
        <v>0</v>
      </c>
      <c r="IV146" s="1">
        <v>40543</v>
      </c>
      <c r="IW146">
        <v>4.2699999999999996</v>
      </c>
      <c r="IX146">
        <v>20110120</v>
      </c>
      <c r="IY146">
        <v>5.28</v>
      </c>
      <c r="JA146" s="1">
        <v>39082</v>
      </c>
      <c r="JB146">
        <v>998</v>
      </c>
      <c r="JC146">
        <v>20070126</v>
      </c>
      <c r="JD146">
        <v>1120</v>
      </c>
      <c r="JF146" s="1">
        <v>39082</v>
      </c>
      <c r="JG146">
        <v>1649</v>
      </c>
      <c r="JH146">
        <v>20070118</v>
      </c>
      <c r="JI146">
        <v>1642</v>
      </c>
      <c r="JP146" s="1">
        <v>35706</v>
      </c>
      <c r="JQ146">
        <v>2.8</v>
      </c>
      <c r="JR146" t="s">
        <v>302</v>
      </c>
      <c r="JS146" t="s">
        <v>302</v>
      </c>
      <c r="JU146" s="1">
        <v>41305</v>
      </c>
      <c r="JV146">
        <v>1.74</v>
      </c>
      <c r="JW146">
        <v>20130227</v>
      </c>
      <c r="JX146">
        <v>4.5</v>
      </c>
      <c r="JZ146" s="1">
        <v>41274</v>
      </c>
      <c r="KA146" s="1">
        <v>6.9399999999999995</v>
      </c>
      <c r="KB146">
        <v>20130226</v>
      </c>
      <c r="KC146">
        <v>6.84</v>
      </c>
      <c r="KE146" s="1">
        <v>40908</v>
      </c>
      <c r="KF146">
        <v>136.6</v>
      </c>
      <c r="KG146">
        <v>20120228</v>
      </c>
      <c r="KH146">
        <v>136.71</v>
      </c>
      <c r="KJ146" s="1">
        <v>40574</v>
      </c>
      <c r="KK146" s="1">
        <v>3.51</v>
      </c>
      <c r="KL146">
        <v>20110223</v>
      </c>
      <c r="KM146">
        <v>2.7</v>
      </c>
      <c r="KO146" s="1">
        <v>39082</v>
      </c>
      <c r="KP146">
        <v>15.967000000000001</v>
      </c>
      <c r="KQ146">
        <v>20070207</v>
      </c>
      <c r="KR146">
        <v>6</v>
      </c>
      <c r="KT146" s="1">
        <v>41639</v>
      </c>
      <c r="KU146" s="1">
        <v>49.7</v>
      </c>
      <c r="KV146">
        <v>20131205</v>
      </c>
      <c r="KW146">
        <v>49.7</v>
      </c>
      <c r="LD146" s="1">
        <v>39082</v>
      </c>
      <c r="LE146" s="1">
        <v>0.1</v>
      </c>
      <c r="LF146" t="s">
        <v>302</v>
      </c>
      <c r="LG146" t="s">
        <v>302</v>
      </c>
      <c r="LN146" s="1"/>
      <c r="LO146" s="1"/>
      <c r="LX146" s="1"/>
      <c r="LY146" s="1"/>
      <c r="MH146" s="1"/>
      <c r="MI146" s="1"/>
      <c r="MR146" s="1"/>
      <c r="MS146" s="1"/>
      <c r="MW146" s="1"/>
      <c r="NC146" s="1"/>
      <c r="NG146" s="1"/>
      <c r="NM146" s="1"/>
      <c r="NQ146" s="1"/>
      <c r="NW146" s="1"/>
      <c r="OA146" s="1"/>
      <c r="OB146" s="1"/>
      <c r="OK146" s="1"/>
      <c r="OL146" s="1"/>
      <c r="OU146" s="1"/>
      <c r="PE146" s="1"/>
      <c r="PO146" s="1"/>
      <c r="PY146" s="1"/>
      <c r="QI146" s="1"/>
    </row>
    <row r="147" spans="1:451" x14ac:dyDescent="0.25">
      <c r="A147" s="1">
        <v>39113</v>
      </c>
      <c r="B147">
        <v>4.5999999999999996</v>
      </c>
      <c r="C147">
        <v>20070202</v>
      </c>
      <c r="D147">
        <v>4.5999999999999996</v>
      </c>
      <c r="F147" s="1">
        <v>39113</v>
      </c>
      <c r="G147">
        <v>49.5</v>
      </c>
      <c r="H147">
        <v>20070201</v>
      </c>
      <c r="I147">
        <v>49.3</v>
      </c>
      <c r="K147" s="1">
        <v>39113</v>
      </c>
      <c r="L147">
        <v>110.21</v>
      </c>
      <c r="M147">
        <v>20070130</v>
      </c>
      <c r="N147">
        <v>110.3</v>
      </c>
      <c r="U147" s="1">
        <v>39113</v>
      </c>
      <c r="V147">
        <v>-0.3</v>
      </c>
      <c r="W147">
        <v>20070221</v>
      </c>
      <c r="X147">
        <v>0.1</v>
      </c>
      <c r="Z147" s="1">
        <v>39113</v>
      </c>
      <c r="AA147">
        <v>49.5</v>
      </c>
      <c r="AB147">
        <v>20070201</v>
      </c>
      <c r="AC147">
        <v>49.3</v>
      </c>
      <c r="AE147" s="1">
        <v>39113</v>
      </c>
      <c r="AF147">
        <v>110.21</v>
      </c>
      <c r="AG147">
        <v>20070130</v>
      </c>
      <c r="AH147">
        <v>110.3</v>
      </c>
      <c r="AO147" s="1">
        <v>39113</v>
      </c>
      <c r="AP147">
        <v>-0.3</v>
      </c>
      <c r="AQ147">
        <v>20070221</v>
      </c>
      <c r="AR147">
        <v>0.1</v>
      </c>
      <c r="AT147" s="1">
        <v>39113</v>
      </c>
      <c r="AU147">
        <v>-0.49</v>
      </c>
      <c r="AV147">
        <v>20070215</v>
      </c>
      <c r="AW147">
        <v>-0.5</v>
      </c>
      <c r="AY147" s="1"/>
      <c r="BD147" s="1">
        <v>39113</v>
      </c>
      <c r="BE147">
        <v>0.2</v>
      </c>
      <c r="BF147">
        <v>20070221</v>
      </c>
      <c r="BG147">
        <v>0.2</v>
      </c>
      <c r="BI147" s="1">
        <v>39113</v>
      </c>
      <c r="BJ147">
        <v>-0.2</v>
      </c>
      <c r="BK147">
        <v>20070214</v>
      </c>
      <c r="BL147">
        <v>0</v>
      </c>
      <c r="BN147" s="1">
        <v>39113</v>
      </c>
      <c r="BO147">
        <v>96.9</v>
      </c>
      <c r="BP147">
        <v>20070202</v>
      </c>
      <c r="BQ147">
        <v>96.9</v>
      </c>
      <c r="BS147" s="1">
        <v>41486</v>
      </c>
      <c r="BT147">
        <v>4.8899999999999997</v>
      </c>
      <c r="BU147">
        <v>20130715</v>
      </c>
      <c r="BV147">
        <v>9.4600000000000009</v>
      </c>
      <c r="BX147" s="1">
        <v>40025</v>
      </c>
      <c r="BY147">
        <v>47</v>
      </c>
      <c r="BZ147">
        <v>20090805</v>
      </c>
      <c r="CA147">
        <v>46.4</v>
      </c>
      <c r="CC147" s="1"/>
      <c r="CM147" s="1">
        <v>42551</v>
      </c>
      <c r="CN147">
        <v>-18.3</v>
      </c>
      <c r="CO147">
        <v>20160627</v>
      </c>
      <c r="CP147">
        <v>-18.3</v>
      </c>
      <c r="CR147" s="1">
        <v>39113</v>
      </c>
      <c r="CS147">
        <v>53</v>
      </c>
      <c r="CT147">
        <v>20070201</v>
      </c>
      <c r="CU147">
        <v>53</v>
      </c>
      <c r="CW147" s="1">
        <v>39113</v>
      </c>
      <c r="CX147">
        <v>-7</v>
      </c>
      <c r="CY147">
        <v>20070123</v>
      </c>
      <c r="CZ147">
        <v>-11</v>
      </c>
      <c r="DB147" s="1">
        <v>39113</v>
      </c>
      <c r="DC147">
        <v>7.5</v>
      </c>
      <c r="DD147">
        <v>20070118</v>
      </c>
      <c r="DE147">
        <v>8.3000000000000007</v>
      </c>
      <c r="DG147" s="1"/>
      <c r="DL147" s="1">
        <v>39113</v>
      </c>
      <c r="DM147">
        <v>50.9</v>
      </c>
      <c r="DN147">
        <v>20070131</v>
      </c>
      <c r="DO147">
        <v>48.8</v>
      </c>
      <c r="DQ147" s="1"/>
      <c r="EA147" s="1"/>
      <c r="EF147" s="1">
        <v>35708</v>
      </c>
      <c r="EG147">
        <v>54</v>
      </c>
      <c r="EH147" t="s">
        <v>302</v>
      </c>
      <c r="EI147" t="s">
        <v>302</v>
      </c>
      <c r="EK147" s="1">
        <v>39113</v>
      </c>
      <c r="EL147">
        <v>-0.73229999999999995</v>
      </c>
      <c r="EM147" t="s">
        <v>302</v>
      </c>
      <c r="EN147" t="s">
        <v>302</v>
      </c>
      <c r="EP147" s="1">
        <v>39113</v>
      </c>
      <c r="EQ147">
        <v>0.38</v>
      </c>
      <c r="ER147">
        <v>20070301</v>
      </c>
      <c r="ES147">
        <v>0.3</v>
      </c>
      <c r="EU147" s="1">
        <v>40421</v>
      </c>
      <c r="EV147">
        <v>42</v>
      </c>
      <c r="EW147" t="s">
        <v>302</v>
      </c>
      <c r="EX147" t="s">
        <v>302</v>
      </c>
      <c r="EZ147" s="1">
        <v>40482</v>
      </c>
      <c r="FA147">
        <v>56</v>
      </c>
      <c r="FB147">
        <v>20101029</v>
      </c>
      <c r="FC147">
        <v>56</v>
      </c>
      <c r="FE147" s="1"/>
      <c r="FO147" s="1"/>
      <c r="FT147" s="1">
        <v>41486</v>
      </c>
      <c r="FU147">
        <v>4</v>
      </c>
      <c r="FV147">
        <v>20130725</v>
      </c>
      <c r="FW147">
        <v>6</v>
      </c>
      <c r="FY147" s="1">
        <v>39113</v>
      </c>
      <c r="FZ147">
        <v>56.67</v>
      </c>
      <c r="GA147" t="s">
        <v>302</v>
      </c>
      <c r="GB147" t="s">
        <v>302</v>
      </c>
      <c r="GD147" s="1">
        <v>39113</v>
      </c>
      <c r="GE147">
        <v>0.186</v>
      </c>
      <c r="GF147" t="s">
        <v>302</v>
      </c>
      <c r="GG147" t="s">
        <v>302</v>
      </c>
      <c r="GI147" s="1">
        <v>41305</v>
      </c>
      <c r="GJ147">
        <v>181.4</v>
      </c>
      <c r="GK147">
        <v>20130130</v>
      </c>
      <c r="GL147">
        <v>192</v>
      </c>
      <c r="GN147" s="1">
        <v>39113</v>
      </c>
      <c r="GO147">
        <v>53</v>
      </c>
      <c r="GP147">
        <v>20070201</v>
      </c>
      <c r="GQ147">
        <v>53</v>
      </c>
      <c r="GX147" s="1">
        <v>39113</v>
      </c>
      <c r="GY147">
        <v>-3.3</v>
      </c>
      <c r="GZ147">
        <v>20070306</v>
      </c>
      <c r="HA147">
        <v>-5.6</v>
      </c>
      <c r="HC147" s="1">
        <v>39113</v>
      </c>
      <c r="HD147">
        <v>-3</v>
      </c>
      <c r="HE147" t="s">
        <v>302</v>
      </c>
      <c r="HF147" t="s">
        <v>302</v>
      </c>
      <c r="HH147" s="1">
        <v>39113</v>
      </c>
      <c r="HI147" s="1">
        <v>-4.7</v>
      </c>
      <c r="HJ147">
        <v>20070227</v>
      </c>
      <c r="HK147">
        <v>-7.8</v>
      </c>
      <c r="HM147" s="1">
        <v>39113</v>
      </c>
      <c r="HN147">
        <v>-3.5</v>
      </c>
      <c r="HO147">
        <v>20070227</v>
      </c>
      <c r="HP147">
        <v>-3.1</v>
      </c>
      <c r="HR147" s="1">
        <v>39113</v>
      </c>
      <c r="HS147" s="1">
        <v>0.3</v>
      </c>
      <c r="HT147">
        <v>20070309</v>
      </c>
      <c r="HU147">
        <v>0.7</v>
      </c>
      <c r="HW147" s="1">
        <v>39113</v>
      </c>
      <c r="HX147">
        <v>16.440000000000001</v>
      </c>
      <c r="HY147">
        <v>20070202</v>
      </c>
      <c r="HZ147">
        <v>16.73</v>
      </c>
      <c r="IB147" s="1">
        <v>39113</v>
      </c>
      <c r="IC147" s="1">
        <v>12.39</v>
      </c>
      <c r="ID147">
        <v>20070202</v>
      </c>
      <c r="IE147">
        <v>12.7</v>
      </c>
      <c r="IG147" s="1">
        <v>39113</v>
      </c>
      <c r="IH147">
        <v>-0.7</v>
      </c>
      <c r="II147" t="s">
        <v>302</v>
      </c>
      <c r="IJ147" t="s">
        <v>302</v>
      </c>
      <c r="IL147" s="1">
        <v>39113</v>
      </c>
      <c r="IM147" s="1">
        <v>1409</v>
      </c>
      <c r="IN147">
        <v>20070216</v>
      </c>
      <c r="IO147">
        <v>1408</v>
      </c>
      <c r="IQ147" s="1">
        <v>39113</v>
      </c>
      <c r="IR147">
        <v>0.4</v>
      </c>
      <c r="IS147">
        <v>20070313</v>
      </c>
      <c r="IT147">
        <v>0.2</v>
      </c>
      <c r="IV147" s="1">
        <v>40574</v>
      </c>
      <c r="IW147">
        <v>4.42</v>
      </c>
      <c r="IX147">
        <v>20110223</v>
      </c>
      <c r="IY147">
        <v>5.36</v>
      </c>
      <c r="JA147" s="1">
        <v>39113</v>
      </c>
      <c r="JB147">
        <v>891</v>
      </c>
      <c r="JC147">
        <v>20070228</v>
      </c>
      <c r="JD147">
        <v>937</v>
      </c>
      <c r="JF147" s="1">
        <v>39113</v>
      </c>
      <c r="JG147">
        <v>1409</v>
      </c>
      <c r="JH147">
        <v>20070216</v>
      </c>
      <c r="JI147">
        <v>1408</v>
      </c>
      <c r="JP147" s="1">
        <v>35713</v>
      </c>
      <c r="JQ147">
        <v>10.1</v>
      </c>
      <c r="JR147" t="s">
        <v>302</v>
      </c>
      <c r="JS147" t="s">
        <v>302</v>
      </c>
      <c r="JU147" s="1">
        <v>41333</v>
      </c>
      <c r="JV147">
        <v>0.85</v>
      </c>
      <c r="JW147">
        <v>20130327</v>
      </c>
      <c r="JX147">
        <v>-0.4</v>
      </c>
      <c r="JZ147" s="1">
        <v>41305</v>
      </c>
      <c r="KA147" s="1">
        <v>8.09</v>
      </c>
      <c r="KB147">
        <v>20130326</v>
      </c>
      <c r="KC147">
        <v>8.08</v>
      </c>
      <c r="KE147" s="1">
        <v>40939</v>
      </c>
      <c r="KF147">
        <v>135.21</v>
      </c>
      <c r="KG147">
        <v>20120327</v>
      </c>
      <c r="KH147">
        <v>135.46</v>
      </c>
      <c r="KJ147" s="1">
        <v>40602</v>
      </c>
      <c r="KK147" s="1">
        <v>-5.88</v>
      </c>
      <c r="KL147">
        <v>20110321</v>
      </c>
      <c r="KM147">
        <v>-9.6</v>
      </c>
      <c r="KO147" s="1">
        <v>39113</v>
      </c>
      <c r="KP147">
        <v>6.915</v>
      </c>
      <c r="KQ147">
        <v>20070307</v>
      </c>
      <c r="KR147">
        <v>6.4</v>
      </c>
      <c r="KT147" s="1">
        <v>41670</v>
      </c>
      <c r="KU147" s="1">
        <v>51.5</v>
      </c>
      <c r="KV147">
        <v>20140109</v>
      </c>
      <c r="KW147">
        <v>51.5</v>
      </c>
      <c r="LD147" s="1">
        <v>39113</v>
      </c>
      <c r="LE147" s="1">
        <v>0.4</v>
      </c>
      <c r="LF147" t="s">
        <v>302</v>
      </c>
      <c r="LG147" t="s">
        <v>302</v>
      </c>
      <c r="LN147" s="1"/>
      <c r="LO147" s="1"/>
      <c r="LX147" s="1"/>
      <c r="LY147" s="1"/>
      <c r="MH147" s="1"/>
      <c r="MI147" s="1"/>
      <c r="MR147" s="1"/>
      <c r="MS147" s="1"/>
      <c r="MW147" s="1"/>
      <c r="NC147" s="1"/>
      <c r="NG147" s="1"/>
      <c r="NM147" s="1"/>
      <c r="NQ147" s="1"/>
      <c r="NW147" s="1"/>
      <c r="OA147" s="1"/>
      <c r="OB147" s="1"/>
      <c r="OK147" s="1"/>
      <c r="OL147" s="1"/>
      <c r="OU147" s="1"/>
      <c r="PE147" s="1"/>
      <c r="PO147" s="1"/>
      <c r="PY147" s="1"/>
      <c r="QI147" s="1"/>
    </row>
    <row r="148" spans="1:451" x14ac:dyDescent="0.25">
      <c r="A148" s="1">
        <v>39141</v>
      </c>
      <c r="B148">
        <v>4.5</v>
      </c>
      <c r="C148">
        <v>20070309</v>
      </c>
      <c r="D148">
        <v>4.5</v>
      </c>
      <c r="F148" s="1">
        <v>39141</v>
      </c>
      <c r="G148">
        <v>51.9</v>
      </c>
      <c r="H148">
        <v>20070301</v>
      </c>
      <c r="I148">
        <v>52.3</v>
      </c>
      <c r="K148" s="1">
        <v>39141</v>
      </c>
      <c r="L148">
        <v>111.15</v>
      </c>
      <c r="M148">
        <v>20070227</v>
      </c>
      <c r="N148">
        <v>112.5</v>
      </c>
      <c r="U148" s="1">
        <v>39141</v>
      </c>
      <c r="V148">
        <v>-0.2</v>
      </c>
      <c r="W148">
        <v>20070322</v>
      </c>
      <c r="X148">
        <v>-0.5</v>
      </c>
      <c r="Z148" s="1">
        <v>39141</v>
      </c>
      <c r="AA148">
        <v>51.9</v>
      </c>
      <c r="AB148">
        <v>20070301</v>
      </c>
      <c r="AC148">
        <v>52.3</v>
      </c>
      <c r="AE148" s="1">
        <v>39141</v>
      </c>
      <c r="AF148">
        <v>111.15</v>
      </c>
      <c r="AG148">
        <v>20070227</v>
      </c>
      <c r="AH148">
        <v>112.5</v>
      </c>
      <c r="AO148" s="1">
        <v>39141</v>
      </c>
      <c r="AP148">
        <v>-0.2</v>
      </c>
      <c r="AQ148">
        <v>20070322</v>
      </c>
      <c r="AR148">
        <v>-0.5</v>
      </c>
      <c r="AT148" s="1">
        <v>39141</v>
      </c>
      <c r="AU148">
        <v>1.02</v>
      </c>
      <c r="AV148">
        <v>20070316</v>
      </c>
      <c r="AW148">
        <v>1</v>
      </c>
      <c r="AY148" s="1"/>
      <c r="BD148" s="1">
        <v>39141</v>
      </c>
      <c r="BE148">
        <v>0.4</v>
      </c>
      <c r="BF148">
        <v>20070316</v>
      </c>
      <c r="BG148">
        <v>0.4</v>
      </c>
      <c r="BI148" s="1">
        <v>39141</v>
      </c>
      <c r="BJ148">
        <v>0.2</v>
      </c>
      <c r="BK148">
        <v>20070313</v>
      </c>
      <c r="BL148">
        <v>0.1</v>
      </c>
      <c r="BN148" s="1">
        <v>39141</v>
      </c>
      <c r="BO148">
        <v>91.3</v>
      </c>
      <c r="BP148">
        <v>20070302</v>
      </c>
      <c r="BQ148">
        <v>91.3</v>
      </c>
      <c r="BS148" s="1">
        <v>41517</v>
      </c>
      <c r="BT148">
        <v>10.34</v>
      </c>
      <c r="BU148">
        <v>20130815</v>
      </c>
      <c r="BV148">
        <v>8.24</v>
      </c>
      <c r="BX148" s="1">
        <v>40056</v>
      </c>
      <c r="BY148">
        <v>49.1</v>
      </c>
      <c r="BZ148">
        <v>20090903</v>
      </c>
      <c r="CA148">
        <v>48.4</v>
      </c>
      <c r="CC148" s="1"/>
      <c r="CM148" s="1"/>
      <c r="CR148" s="1">
        <v>39141</v>
      </c>
      <c r="CS148">
        <v>59</v>
      </c>
      <c r="CT148">
        <v>20070301</v>
      </c>
      <c r="CU148">
        <v>59</v>
      </c>
      <c r="CW148" s="1">
        <v>39141</v>
      </c>
      <c r="CX148">
        <v>-2</v>
      </c>
      <c r="CY148">
        <v>20070227</v>
      </c>
      <c r="CZ148">
        <v>-10</v>
      </c>
      <c r="DB148" s="1">
        <v>39141</v>
      </c>
      <c r="DC148">
        <v>3.5</v>
      </c>
      <c r="DD148">
        <v>20070215</v>
      </c>
      <c r="DE148">
        <v>0.6</v>
      </c>
      <c r="DG148" s="1"/>
      <c r="DL148" s="1">
        <v>39141</v>
      </c>
      <c r="DM148">
        <v>50.4</v>
      </c>
      <c r="DN148">
        <v>20070228</v>
      </c>
      <c r="DO148">
        <v>47.9</v>
      </c>
      <c r="DQ148" s="1"/>
      <c r="EA148" s="1"/>
      <c r="EF148" s="1">
        <v>35715</v>
      </c>
      <c r="EG148">
        <v>54</v>
      </c>
      <c r="EH148" t="s">
        <v>302</v>
      </c>
      <c r="EI148" t="s">
        <v>302</v>
      </c>
      <c r="EK148" s="1">
        <v>39141</v>
      </c>
      <c r="EL148">
        <v>0.2656</v>
      </c>
      <c r="EM148" t="s">
        <v>302</v>
      </c>
      <c r="EN148" t="s">
        <v>302</v>
      </c>
      <c r="EP148" s="1">
        <v>39141</v>
      </c>
      <c r="EQ148">
        <v>0.24</v>
      </c>
      <c r="ER148">
        <v>20070330</v>
      </c>
      <c r="ES148">
        <v>0.3</v>
      </c>
      <c r="EU148" s="1">
        <v>40451</v>
      </c>
      <c r="EV148">
        <v>40.5</v>
      </c>
      <c r="EW148" t="s">
        <v>302</v>
      </c>
      <c r="EX148" t="s">
        <v>302</v>
      </c>
      <c r="EZ148" s="1">
        <v>40512</v>
      </c>
      <c r="FA148">
        <v>59</v>
      </c>
      <c r="FB148">
        <v>20101130</v>
      </c>
      <c r="FC148">
        <v>59</v>
      </c>
      <c r="FE148" s="1"/>
      <c r="FO148" s="1"/>
      <c r="FT148" s="1">
        <v>41517</v>
      </c>
      <c r="FU148">
        <v>6</v>
      </c>
      <c r="FV148">
        <v>20130822</v>
      </c>
      <c r="FW148">
        <v>8</v>
      </c>
      <c r="FY148" s="1">
        <v>39141</v>
      </c>
      <c r="FZ148">
        <v>55</v>
      </c>
      <c r="GA148" t="s">
        <v>302</v>
      </c>
      <c r="GB148" t="s">
        <v>302</v>
      </c>
      <c r="GD148" s="1">
        <v>39141</v>
      </c>
      <c r="GE148">
        <v>8.5999999999999993E-2</v>
      </c>
      <c r="GF148" t="s">
        <v>302</v>
      </c>
      <c r="GG148" t="s">
        <v>302</v>
      </c>
      <c r="GI148" s="1">
        <v>41333</v>
      </c>
      <c r="GJ148">
        <v>256.3</v>
      </c>
      <c r="GK148">
        <v>20130306</v>
      </c>
      <c r="GL148">
        <v>198</v>
      </c>
      <c r="GN148" s="1">
        <v>39141</v>
      </c>
      <c r="GO148">
        <v>59</v>
      </c>
      <c r="GP148">
        <v>20070301</v>
      </c>
      <c r="GQ148">
        <v>59</v>
      </c>
      <c r="GX148" s="1">
        <v>39141</v>
      </c>
      <c r="GY148">
        <v>1.9</v>
      </c>
      <c r="GZ148">
        <v>20070404</v>
      </c>
      <c r="HA148">
        <v>1</v>
      </c>
      <c r="HC148" s="1">
        <v>39141</v>
      </c>
      <c r="HD148">
        <v>-0.2</v>
      </c>
      <c r="HE148" t="s">
        <v>302</v>
      </c>
      <c r="HF148" t="s">
        <v>302</v>
      </c>
      <c r="HH148" s="1">
        <v>39141</v>
      </c>
      <c r="HI148" s="1">
        <v>1.3</v>
      </c>
      <c r="HJ148">
        <v>20070328</v>
      </c>
      <c r="HK148">
        <v>2.5</v>
      </c>
      <c r="HM148" s="1">
        <v>39141</v>
      </c>
      <c r="HN148">
        <v>1</v>
      </c>
      <c r="HO148">
        <v>20070328</v>
      </c>
      <c r="HP148">
        <v>-0.1</v>
      </c>
      <c r="HR148" s="1">
        <v>39141</v>
      </c>
      <c r="HS148" s="1">
        <v>0.4</v>
      </c>
      <c r="HT148">
        <v>20070406</v>
      </c>
      <c r="HU148">
        <v>0.5</v>
      </c>
      <c r="HW148" s="1">
        <v>39141</v>
      </c>
      <c r="HX148">
        <v>16.82</v>
      </c>
      <c r="HY148">
        <v>20070301</v>
      </c>
      <c r="HZ148">
        <v>16.62</v>
      </c>
      <c r="IB148" s="1">
        <v>39141</v>
      </c>
      <c r="IC148" s="1">
        <v>12.68</v>
      </c>
      <c r="ID148">
        <v>20070301</v>
      </c>
      <c r="IE148">
        <v>12.8</v>
      </c>
      <c r="IG148" s="1">
        <v>39141</v>
      </c>
      <c r="IH148">
        <v>-1.7</v>
      </c>
      <c r="II148" t="s">
        <v>302</v>
      </c>
      <c r="IJ148" t="s">
        <v>302</v>
      </c>
      <c r="IL148" s="1">
        <v>39141</v>
      </c>
      <c r="IM148" s="1">
        <v>1480</v>
      </c>
      <c r="IN148">
        <v>20070320</v>
      </c>
      <c r="IO148">
        <v>1525</v>
      </c>
      <c r="IQ148" s="1">
        <v>39141</v>
      </c>
      <c r="IR148">
        <v>0.4</v>
      </c>
      <c r="IS148">
        <v>20070416</v>
      </c>
      <c r="IT148">
        <v>0.3</v>
      </c>
      <c r="IV148" s="1">
        <v>40602</v>
      </c>
      <c r="IW148">
        <v>4.16</v>
      </c>
      <c r="IX148">
        <v>20110321</v>
      </c>
      <c r="IY148">
        <v>4.88</v>
      </c>
      <c r="JA148" s="1">
        <v>39141</v>
      </c>
      <c r="JB148">
        <v>828</v>
      </c>
      <c r="JC148">
        <v>20070326</v>
      </c>
      <c r="JD148">
        <v>848</v>
      </c>
      <c r="JF148" s="1">
        <v>39141</v>
      </c>
      <c r="JG148">
        <v>1480</v>
      </c>
      <c r="JH148">
        <v>20070320</v>
      </c>
      <c r="JI148">
        <v>1525</v>
      </c>
      <c r="JP148" s="1">
        <v>35720</v>
      </c>
      <c r="JQ148">
        <v>-13.5</v>
      </c>
      <c r="JR148" t="s">
        <v>302</v>
      </c>
      <c r="JS148" t="s">
        <v>302</v>
      </c>
      <c r="JU148" s="1">
        <v>41364</v>
      </c>
      <c r="JV148">
        <v>-0.09</v>
      </c>
      <c r="JW148">
        <v>20130429</v>
      </c>
      <c r="JX148">
        <v>1.5</v>
      </c>
      <c r="JZ148" s="1">
        <v>41333</v>
      </c>
      <c r="KA148" s="1">
        <v>9.27</v>
      </c>
      <c r="KB148">
        <v>20130430</v>
      </c>
      <c r="KC148">
        <v>9.32</v>
      </c>
      <c r="KE148" s="1">
        <v>40968</v>
      </c>
      <c r="KF148">
        <v>134.08000000000001</v>
      </c>
      <c r="KG148">
        <v>20120424</v>
      </c>
      <c r="KH148">
        <v>134.19999999999999</v>
      </c>
      <c r="KJ148" s="1">
        <v>40633</v>
      </c>
      <c r="KK148" s="1">
        <v>2.4</v>
      </c>
      <c r="KL148">
        <v>20110420</v>
      </c>
      <c r="KM148">
        <v>3.7</v>
      </c>
      <c r="KO148" s="1">
        <v>39141</v>
      </c>
      <c r="KP148">
        <v>11.323</v>
      </c>
      <c r="KQ148">
        <v>20070406</v>
      </c>
      <c r="KR148">
        <v>3</v>
      </c>
      <c r="KT148" s="1">
        <v>41698</v>
      </c>
      <c r="KU148" s="1">
        <v>50.4</v>
      </c>
      <c r="KV148">
        <v>20140206</v>
      </c>
      <c r="KW148">
        <v>50.4</v>
      </c>
      <c r="LD148" s="1">
        <v>39141</v>
      </c>
      <c r="LE148" s="1">
        <v>-0.1</v>
      </c>
      <c r="LF148" t="s">
        <v>302</v>
      </c>
      <c r="LG148" t="s">
        <v>302</v>
      </c>
      <c r="LN148" s="1"/>
      <c r="LO148" s="1"/>
      <c r="LX148" s="1"/>
      <c r="LY148" s="1"/>
      <c r="MH148" s="1"/>
      <c r="MI148" s="1"/>
      <c r="MR148" s="1"/>
      <c r="MS148" s="1"/>
      <c r="MW148" s="1"/>
      <c r="NC148" s="1"/>
      <c r="NG148" s="1"/>
      <c r="NM148" s="1"/>
      <c r="NQ148" s="1"/>
      <c r="NW148" s="1"/>
      <c r="OA148" s="1"/>
      <c r="OB148" s="1"/>
      <c r="OK148" s="1"/>
      <c r="OL148" s="1"/>
      <c r="OU148" s="1"/>
      <c r="PE148" s="1"/>
      <c r="PO148" s="1"/>
      <c r="PY148" s="1"/>
      <c r="QI148" s="1"/>
    </row>
    <row r="149" spans="1:451" x14ac:dyDescent="0.25">
      <c r="A149" s="1">
        <v>39172</v>
      </c>
      <c r="B149">
        <v>4.4000000000000004</v>
      </c>
      <c r="C149">
        <v>20070406</v>
      </c>
      <c r="D149">
        <v>4.4000000000000004</v>
      </c>
      <c r="F149" s="1">
        <v>39172</v>
      </c>
      <c r="G149">
        <v>50.7</v>
      </c>
      <c r="H149">
        <v>20070402</v>
      </c>
      <c r="I149">
        <v>50.9</v>
      </c>
      <c r="K149" s="1">
        <v>39172</v>
      </c>
      <c r="L149">
        <v>108.16</v>
      </c>
      <c r="M149">
        <v>20070327</v>
      </c>
      <c r="N149">
        <v>107.2</v>
      </c>
      <c r="U149" s="1">
        <v>39172</v>
      </c>
      <c r="V149">
        <v>0.3</v>
      </c>
      <c r="W149">
        <v>20070419</v>
      </c>
      <c r="X149">
        <v>0.1</v>
      </c>
      <c r="Z149" s="1">
        <v>39172</v>
      </c>
      <c r="AA149">
        <v>50.7</v>
      </c>
      <c r="AB149">
        <v>20070402</v>
      </c>
      <c r="AC149">
        <v>50.9</v>
      </c>
      <c r="AE149" s="1">
        <v>39172</v>
      </c>
      <c r="AF149">
        <v>108.16</v>
      </c>
      <c r="AG149">
        <v>20070327</v>
      </c>
      <c r="AH149">
        <v>107.2</v>
      </c>
      <c r="AO149" s="1">
        <v>39172</v>
      </c>
      <c r="AP149">
        <v>0.3</v>
      </c>
      <c r="AQ149">
        <v>20070419</v>
      </c>
      <c r="AR149">
        <v>0.1</v>
      </c>
      <c r="AT149" s="1">
        <v>39172</v>
      </c>
      <c r="AU149">
        <v>0.17</v>
      </c>
      <c r="AV149">
        <v>20070417</v>
      </c>
      <c r="AW149">
        <v>-0.2</v>
      </c>
      <c r="AY149" s="1"/>
      <c r="BD149" s="1">
        <v>39172</v>
      </c>
      <c r="BE149">
        <v>0.5</v>
      </c>
      <c r="BF149">
        <v>20070417</v>
      </c>
      <c r="BG149">
        <v>0.6</v>
      </c>
      <c r="BI149" s="1">
        <v>39172</v>
      </c>
      <c r="BJ149">
        <v>1</v>
      </c>
      <c r="BK149">
        <v>20070416</v>
      </c>
      <c r="BL149">
        <v>0.7</v>
      </c>
      <c r="BN149" s="1">
        <v>39172</v>
      </c>
      <c r="BO149">
        <v>88.4</v>
      </c>
      <c r="BP149">
        <v>20070330</v>
      </c>
      <c r="BQ149">
        <v>88.4</v>
      </c>
      <c r="BS149" s="1">
        <v>41547</v>
      </c>
      <c r="BT149">
        <v>7.67</v>
      </c>
      <c r="BU149">
        <v>20130916</v>
      </c>
      <c r="BV149">
        <v>6.29</v>
      </c>
      <c r="BX149" s="1">
        <v>40086</v>
      </c>
      <c r="BY149">
        <v>50.5</v>
      </c>
      <c r="BZ149">
        <v>20091005</v>
      </c>
      <c r="CA149">
        <v>50.9</v>
      </c>
      <c r="CC149" s="1"/>
      <c r="CM149" s="1"/>
      <c r="CR149" s="1">
        <v>39172</v>
      </c>
      <c r="CS149">
        <v>65.5</v>
      </c>
      <c r="CT149">
        <v>20070402</v>
      </c>
      <c r="CU149">
        <v>65.5</v>
      </c>
      <c r="CW149" s="1">
        <v>39172</v>
      </c>
      <c r="CX149">
        <v>-12</v>
      </c>
      <c r="CY149">
        <v>20070327</v>
      </c>
      <c r="CZ149">
        <v>-10</v>
      </c>
      <c r="DB149" s="1">
        <v>39172</v>
      </c>
      <c r="DC149">
        <v>2.8</v>
      </c>
      <c r="DD149">
        <v>20070315</v>
      </c>
      <c r="DE149">
        <v>0.2</v>
      </c>
      <c r="DG149" s="1"/>
      <c r="DL149" s="1">
        <v>39172</v>
      </c>
      <c r="DM149">
        <v>58.9</v>
      </c>
      <c r="DN149">
        <v>20070330</v>
      </c>
      <c r="DO149">
        <v>61.7</v>
      </c>
      <c r="DQ149" s="1"/>
      <c r="EA149" s="1"/>
      <c r="EF149" s="1">
        <v>35722</v>
      </c>
      <c r="EG149">
        <v>53</v>
      </c>
      <c r="EH149" t="s">
        <v>302</v>
      </c>
      <c r="EI149" t="s">
        <v>302</v>
      </c>
      <c r="EK149" s="1">
        <v>39172</v>
      </c>
      <c r="EL149">
        <v>0.2467</v>
      </c>
      <c r="EM149" t="s">
        <v>302</v>
      </c>
      <c r="EN149" t="s">
        <v>302</v>
      </c>
      <c r="EP149" s="1">
        <v>39172</v>
      </c>
      <c r="EQ149">
        <v>0.08</v>
      </c>
      <c r="ER149">
        <v>20070430</v>
      </c>
      <c r="ES149">
        <v>0</v>
      </c>
      <c r="EU149" s="1">
        <v>40482</v>
      </c>
      <c r="EV149">
        <v>43</v>
      </c>
      <c r="EW149" t="s">
        <v>302</v>
      </c>
      <c r="EX149" t="s">
        <v>302</v>
      </c>
      <c r="EZ149" s="1">
        <v>40543</v>
      </c>
      <c r="FA149">
        <v>62</v>
      </c>
      <c r="FB149">
        <v>20101230</v>
      </c>
      <c r="FC149">
        <v>62</v>
      </c>
      <c r="FE149" s="1"/>
      <c r="FO149" s="1"/>
      <c r="FT149" s="1">
        <v>41547</v>
      </c>
      <c r="FU149">
        <v>2</v>
      </c>
      <c r="FV149">
        <v>20130926</v>
      </c>
      <c r="FW149">
        <v>2</v>
      </c>
      <c r="FY149" s="1">
        <v>39172</v>
      </c>
      <c r="FZ149">
        <v>49.17</v>
      </c>
      <c r="GA149" t="s">
        <v>302</v>
      </c>
      <c r="GB149" t="s">
        <v>302</v>
      </c>
      <c r="GD149" s="1">
        <v>39172</v>
      </c>
      <c r="GE149">
        <v>0.874</v>
      </c>
      <c r="GF149" t="s">
        <v>302</v>
      </c>
      <c r="GG149" t="s">
        <v>302</v>
      </c>
      <c r="GI149" s="1">
        <v>41364</v>
      </c>
      <c r="GJ149">
        <v>128.19999999999999</v>
      </c>
      <c r="GK149">
        <v>20130403</v>
      </c>
      <c r="GL149">
        <v>158</v>
      </c>
      <c r="GN149" s="1">
        <v>39172</v>
      </c>
      <c r="GO149">
        <v>65.5</v>
      </c>
      <c r="GP149">
        <v>20070402</v>
      </c>
      <c r="GQ149">
        <v>65.5</v>
      </c>
      <c r="GX149" s="1">
        <v>39172</v>
      </c>
      <c r="GY149">
        <v>2.4</v>
      </c>
      <c r="GZ149">
        <v>20070502</v>
      </c>
      <c r="HA149">
        <v>3.1</v>
      </c>
      <c r="HC149" s="1">
        <v>39172</v>
      </c>
      <c r="HD149">
        <v>3.8</v>
      </c>
      <c r="HE149" t="s">
        <v>302</v>
      </c>
      <c r="HF149" t="s">
        <v>302</v>
      </c>
      <c r="HH149" s="1">
        <v>39172</v>
      </c>
      <c r="HI149" s="1">
        <v>3.3</v>
      </c>
      <c r="HJ149">
        <v>20070425</v>
      </c>
      <c r="HK149">
        <v>3.4</v>
      </c>
      <c r="HM149" s="1">
        <v>39172</v>
      </c>
      <c r="HN149">
        <v>0.3</v>
      </c>
      <c r="HO149">
        <v>20070425</v>
      </c>
      <c r="HP149">
        <v>1.5</v>
      </c>
      <c r="HR149" s="1">
        <v>39172</v>
      </c>
      <c r="HS149" s="1">
        <v>0.6</v>
      </c>
      <c r="HT149">
        <v>20070508</v>
      </c>
      <c r="HU149">
        <v>0.3</v>
      </c>
      <c r="HW149" s="1">
        <v>39172</v>
      </c>
      <c r="HX149">
        <v>16.07</v>
      </c>
      <c r="HY149">
        <v>20070403</v>
      </c>
      <c r="HZ149">
        <v>16.25</v>
      </c>
      <c r="IB149" s="1">
        <v>39172</v>
      </c>
      <c r="IC149" s="1">
        <v>12.34</v>
      </c>
      <c r="ID149">
        <v>20070403</v>
      </c>
      <c r="IE149">
        <v>12.33</v>
      </c>
      <c r="IG149" s="1">
        <v>39172</v>
      </c>
      <c r="IH149">
        <v>-0.1</v>
      </c>
      <c r="II149" t="s">
        <v>302</v>
      </c>
      <c r="IJ149" t="s">
        <v>302</v>
      </c>
      <c r="IL149" s="1">
        <v>39172</v>
      </c>
      <c r="IM149" s="1">
        <v>1495</v>
      </c>
      <c r="IN149">
        <v>20070417</v>
      </c>
      <c r="IO149">
        <v>1518</v>
      </c>
      <c r="IQ149" s="1">
        <v>39172</v>
      </c>
      <c r="IR149">
        <v>0.2</v>
      </c>
      <c r="IS149">
        <v>20070511</v>
      </c>
      <c r="IT149">
        <v>-0.1</v>
      </c>
      <c r="IV149" s="1">
        <v>40633</v>
      </c>
      <c r="IW149">
        <v>4.26</v>
      </c>
      <c r="IX149">
        <v>20110420</v>
      </c>
      <c r="IY149">
        <v>5.0999999999999996</v>
      </c>
      <c r="JA149" s="1">
        <v>39172</v>
      </c>
      <c r="JB149">
        <v>833</v>
      </c>
      <c r="JC149">
        <v>20070425</v>
      </c>
      <c r="JD149">
        <v>858</v>
      </c>
      <c r="JF149" s="1">
        <v>39172</v>
      </c>
      <c r="JG149">
        <v>1495</v>
      </c>
      <c r="JH149">
        <v>20070417</v>
      </c>
      <c r="JI149">
        <v>1518</v>
      </c>
      <c r="JP149" s="1">
        <v>35727</v>
      </c>
      <c r="JQ149">
        <v>-2.1</v>
      </c>
      <c r="JR149" t="s">
        <v>302</v>
      </c>
      <c r="JS149" t="s">
        <v>302</v>
      </c>
      <c r="JU149" s="1">
        <v>41394</v>
      </c>
      <c r="JV149">
        <v>1.7</v>
      </c>
      <c r="JW149">
        <v>20130530</v>
      </c>
      <c r="JX149">
        <v>0.3</v>
      </c>
      <c r="JZ149" s="1">
        <v>41364</v>
      </c>
      <c r="KA149" s="1">
        <v>10.72</v>
      </c>
      <c r="KB149">
        <v>20130528</v>
      </c>
      <c r="KC149">
        <v>10.87</v>
      </c>
      <c r="KE149" s="1">
        <v>40999</v>
      </c>
      <c r="KF149">
        <v>134.07</v>
      </c>
      <c r="KG149">
        <v>20120529</v>
      </c>
      <c r="KH149">
        <v>134.1</v>
      </c>
      <c r="KJ149" s="1">
        <v>40663</v>
      </c>
      <c r="KK149" s="1">
        <v>-2.11</v>
      </c>
      <c r="KL149">
        <v>20110519</v>
      </c>
      <c r="KM149">
        <v>-0.8</v>
      </c>
      <c r="KO149" s="1">
        <v>39172</v>
      </c>
      <c r="KP149">
        <v>13.343</v>
      </c>
      <c r="KQ149">
        <v>20070507</v>
      </c>
      <c r="KR149">
        <v>13.5</v>
      </c>
      <c r="KT149" s="1">
        <v>41729</v>
      </c>
      <c r="KU149" s="1">
        <v>51.8</v>
      </c>
      <c r="KV149">
        <v>20140306</v>
      </c>
      <c r="KW149">
        <v>51.8</v>
      </c>
      <c r="LD149" s="1">
        <v>39172</v>
      </c>
      <c r="LE149" s="1">
        <v>0.6</v>
      </c>
      <c r="LF149" t="s">
        <v>302</v>
      </c>
      <c r="LG149" t="s">
        <v>302</v>
      </c>
      <c r="LN149" s="1"/>
      <c r="LO149" s="1"/>
      <c r="LX149" s="1"/>
      <c r="LY149" s="1"/>
      <c r="MH149" s="1"/>
      <c r="MI149" s="1"/>
      <c r="MR149" s="1"/>
      <c r="MS149" s="1"/>
      <c r="MW149" s="1"/>
      <c r="NC149" s="1"/>
      <c r="NG149" s="1"/>
      <c r="NM149" s="1"/>
      <c r="NQ149" s="1"/>
      <c r="NW149" s="1"/>
      <c r="OA149" s="1"/>
      <c r="OB149" s="1"/>
      <c r="OK149" s="1"/>
      <c r="OL149" s="1"/>
      <c r="OU149" s="1"/>
      <c r="PE149" s="1"/>
      <c r="PO149" s="1"/>
      <c r="PY149" s="1"/>
      <c r="QI149" s="1"/>
    </row>
    <row r="150" spans="1:451" x14ac:dyDescent="0.25">
      <c r="A150" s="1">
        <v>39202</v>
      </c>
      <c r="B150">
        <v>4.5</v>
      </c>
      <c r="C150">
        <v>20070504</v>
      </c>
      <c r="D150">
        <v>4.5</v>
      </c>
      <c r="F150" s="1">
        <v>39202</v>
      </c>
      <c r="G150">
        <v>52.6</v>
      </c>
      <c r="H150">
        <v>20070501</v>
      </c>
      <c r="I150">
        <v>54.7</v>
      </c>
      <c r="K150" s="1">
        <v>39202</v>
      </c>
      <c r="L150">
        <v>106.28</v>
      </c>
      <c r="M150">
        <v>20070424</v>
      </c>
      <c r="N150">
        <v>104</v>
      </c>
      <c r="U150" s="1">
        <v>39202</v>
      </c>
      <c r="V150">
        <v>-0.2</v>
      </c>
      <c r="W150">
        <v>20070517</v>
      </c>
      <c r="X150">
        <v>-0.5</v>
      </c>
      <c r="Z150" s="1">
        <v>39202</v>
      </c>
      <c r="AA150">
        <v>52.6</v>
      </c>
      <c r="AB150">
        <v>20070501</v>
      </c>
      <c r="AC150">
        <v>54.7</v>
      </c>
      <c r="AE150" s="1">
        <v>39202</v>
      </c>
      <c r="AF150">
        <v>106.28</v>
      </c>
      <c r="AG150">
        <v>20070424</v>
      </c>
      <c r="AH150">
        <v>104</v>
      </c>
      <c r="AO150" s="1">
        <v>39202</v>
      </c>
      <c r="AP150">
        <v>-0.2</v>
      </c>
      <c r="AQ150">
        <v>20070517</v>
      </c>
      <c r="AR150">
        <v>-0.5</v>
      </c>
      <c r="AT150" s="1">
        <v>39202</v>
      </c>
      <c r="AU150">
        <v>0.72</v>
      </c>
      <c r="AV150">
        <v>20070516</v>
      </c>
      <c r="AW150">
        <v>0.7</v>
      </c>
      <c r="AY150" s="1"/>
      <c r="BD150" s="1">
        <v>39202</v>
      </c>
      <c r="BE150">
        <v>0.3</v>
      </c>
      <c r="BF150">
        <v>20070515</v>
      </c>
      <c r="BG150">
        <v>0.4</v>
      </c>
      <c r="BI150" s="1">
        <v>39202</v>
      </c>
      <c r="BJ150">
        <v>-0.4</v>
      </c>
      <c r="BK150">
        <v>20070511</v>
      </c>
      <c r="BL150">
        <v>-0.2</v>
      </c>
      <c r="BN150" s="1">
        <v>39202</v>
      </c>
      <c r="BO150">
        <v>87.1</v>
      </c>
      <c r="BP150">
        <v>20070427</v>
      </c>
      <c r="BQ150">
        <v>87.1</v>
      </c>
      <c r="BS150" s="1">
        <v>41578</v>
      </c>
      <c r="BT150">
        <v>4.71</v>
      </c>
      <c r="BU150">
        <v>20131015</v>
      </c>
      <c r="BV150">
        <v>1.52</v>
      </c>
      <c r="BX150" s="1">
        <v>40117</v>
      </c>
      <c r="BY150">
        <v>50.9</v>
      </c>
      <c r="BZ150">
        <v>20091104</v>
      </c>
      <c r="CA150">
        <v>50.6</v>
      </c>
      <c r="CC150" s="1"/>
      <c r="CM150" s="1"/>
      <c r="CR150" s="1">
        <v>39202</v>
      </c>
      <c r="CS150">
        <v>73</v>
      </c>
      <c r="CT150">
        <v>20070501</v>
      </c>
      <c r="CU150">
        <v>73</v>
      </c>
      <c r="CW150" s="1">
        <v>39202</v>
      </c>
      <c r="CX150">
        <v>-10</v>
      </c>
      <c r="CY150">
        <v>20070424</v>
      </c>
      <c r="CZ150">
        <v>-11</v>
      </c>
      <c r="DB150" s="1">
        <v>39202</v>
      </c>
      <c r="DC150">
        <v>3</v>
      </c>
      <c r="DD150">
        <v>20070419</v>
      </c>
      <c r="DE150">
        <v>0.2</v>
      </c>
      <c r="DG150" s="1"/>
      <c r="DL150" s="1">
        <v>39202</v>
      </c>
      <c r="DM150">
        <v>54.6</v>
      </c>
      <c r="DN150">
        <v>20070430</v>
      </c>
      <c r="DO150">
        <v>52.9</v>
      </c>
      <c r="DQ150" s="1"/>
      <c r="EA150" s="1"/>
      <c r="EF150" s="1">
        <v>35729</v>
      </c>
      <c r="EG150">
        <v>53</v>
      </c>
      <c r="EH150" t="s">
        <v>302</v>
      </c>
      <c r="EI150" t="s">
        <v>302</v>
      </c>
      <c r="EK150" s="1">
        <v>39202</v>
      </c>
      <c r="EL150">
        <v>-0.12659999999999999</v>
      </c>
      <c r="EM150" t="s">
        <v>302</v>
      </c>
      <c r="EN150" t="s">
        <v>302</v>
      </c>
      <c r="EP150" s="1">
        <v>39202</v>
      </c>
      <c r="EQ150">
        <v>0.1</v>
      </c>
      <c r="ER150">
        <v>20070601</v>
      </c>
      <c r="ES150">
        <v>0.1</v>
      </c>
      <c r="EU150" s="1">
        <v>40512</v>
      </c>
      <c r="EV150">
        <v>45.5</v>
      </c>
      <c r="EW150" t="s">
        <v>302</v>
      </c>
      <c r="EX150" t="s">
        <v>302</v>
      </c>
      <c r="EZ150" s="1">
        <v>40574</v>
      </c>
      <c r="FA150">
        <v>57</v>
      </c>
      <c r="FB150">
        <v>20110131</v>
      </c>
      <c r="FC150">
        <v>57</v>
      </c>
      <c r="FE150" s="1"/>
      <c r="FO150" s="1"/>
      <c r="FT150" s="1">
        <v>41578</v>
      </c>
      <c r="FU150">
        <v>5</v>
      </c>
      <c r="FV150">
        <v>20131024</v>
      </c>
      <c r="FW150">
        <v>6</v>
      </c>
      <c r="FY150" s="1">
        <v>39202</v>
      </c>
      <c r="FZ150">
        <v>66.98</v>
      </c>
      <c r="GA150" t="s">
        <v>302</v>
      </c>
      <c r="GB150" t="s">
        <v>302</v>
      </c>
      <c r="GD150" s="1">
        <v>39202</v>
      </c>
      <c r="GE150">
        <v>-0.61699999999999999</v>
      </c>
      <c r="GF150" t="s">
        <v>302</v>
      </c>
      <c r="GG150" t="s">
        <v>302</v>
      </c>
      <c r="GI150" s="1">
        <v>41394</v>
      </c>
      <c r="GJ150">
        <v>118.2</v>
      </c>
      <c r="GK150">
        <v>20130501</v>
      </c>
      <c r="GL150">
        <v>119</v>
      </c>
      <c r="GN150" s="1">
        <v>39202</v>
      </c>
      <c r="GO150">
        <v>73</v>
      </c>
      <c r="GP150">
        <v>20070501</v>
      </c>
      <c r="GQ150">
        <v>73</v>
      </c>
      <c r="GX150" s="1">
        <v>39202</v>
      </c>
      <c r="GY150">
        <v>1.4</v>
      </c>
      <c r="GZ150">
        <v>20070604</v>
      </c>
      <c r="HA150">
        <v>0.3</v>
      </c>
      <c r="HC150" s="1">
        <v>39202</v>
      </c>
      <c r="HD150">
        <v>1.1000000000000001</v>
      </c>
      <c r="HE150" t="s">
        <v>302</v>
      </c>
      <c r="HF150" t="s">
        <v>302</v>
      </c>
      <c r="HH150" s="1">
        <v>39202</v>
      </c>
      <c r="HI150" s="1">
        <v>2.1</v>
      </c>
      <c r="HJ150">
        <v>20070524</v>
      </c>
      <c r="HK150">
        <v>0.6</v>
      </c>
      <c r="HM150" s="1">
        <v>39202</v>
      </c>
      <c r="HN150">
        <v>2.1</v>
      </c>
      <c r="HO150">
        <v>20070524</v>
      </c>
      <c r="HP150">
        <v>1.5</v>
      </c>
      <c r="HR150" s="1">
        <v>39202</v>
      </c>
      <c r="HS150" s="1">
        <v>0.2</v>
      </c>
      <c r="HT150">
        <v>20070607</v>
      </c>
      <c r="HU150">
        <v>0.3</v>
      </c>
      <c r="HW150" s="1">
        <v>39202</v>
      </c>
      <c r="HX150">
        <v>16.28</v>
      </c>
      <c r="HY150">
        <v>20070501</v>
      </c>
      <c r="HZ150">
        <v>16.260000000000002</v>
      </c>
      <c r="IB150" s="1">
        <v>39202</v>
      </c>
      <c r="IC150" s="1">
        <v>12.58</v>
      </c>
      <c r="ID150">
        <v>20070501</v>
      </c>
      <c r="IE150">
        <v>12.5</v>
      </c>
      <c r="IG150" s="1">
        <v>39202</v>
      </c>
      <c r="IH150">
        <v>-7.9</v>
      </c>
      <c r="II150" t="s">
        <v>302</v>
      </c>
      <c r="IJ150" t="s">
        <v>302</v>
      </c>
      <c r="IL150" s="1">
        <v>39202</v>
      </c>
      <c r="IM150" s="1">
        <v>1490</v>
      </c>
      <c r="IN150">
        <v>20070516</v>
      </c>
      <c r="IO150">
        <v>1528</v>
      </c>
      <c r="IQ150" s="1">
        <v>39202</v>
      </c>
      <c r="IR150">
        <v>0.5</v>
      </c>
      <c r="IS150">
        <v>20070613</v>
      </c>
      <c r="IT150">
        <v>0.4</v>
      </c>
      <c r="IV150" s="1">
        <v>40663</v>
      </c>
      <c r="IW150">
        <v>4.17</v>
      </c>
      <c r="IX150">
        <v>20110519</v>
      </c>
      <c r="IY150">
        <v>5.05</v>
      </c>
      <c r="JA150" s="1">
        <v>39202</v>
      </c>
      <c r="JB150">
        <v>887</v>
      </c>
      <c r="JC150">
        <v>20070524</v>
      </c>
      <c r="JD150">
        <v>981</v>
      </c>
      <c r="JF150" s="1">
        <v>39202</v>
      </c>
      <c r="JG150">
        <v>1490</v>
      </c>
      <c r="JH150">
        <v>20070516</v>
      </c>
      <c r="JI150">
        <v>1528</v>
      </c>
      <c r="JP150" s="1">
        <v>35734</v>
      </c>
      <c r="JQ150">
        <v>26.9</v>
      </c>
      <c r="JR150" t="s">
        <v>302</v>
      </c>
      <c r="JS150" t="s">
        <v>302</v>
      </c>
      <c r="JU150" s="1">
        <v>41425</v>
      </c>
      <c r="JV150">
        <v>-0.37</v>
      </c>
      <c r="JW150">
        <v>20130627</v>
      </c>
      <c r="JX150">
        <v>6.7</v>
      </c>
      <c r="JZ150" s="1">
        <v>41394</v>
      </c>
      <c r="KA150" s="1">
        <v>11.96</v>
      </c>
      <c r="KB150">
        <v>20130625</v>
      </c>
      <c r="KC150">
        <v>12.05</v>
      </c>
      <c r="KE150" s="1">
        <v>41029</v>
      </c>
      <c r="KF150">
        <v>135.97999999999999</v>
      </c>
      <c r="KG150">
        <v>20120626</v>
      </c>
      <c r="KH150">
        <v>135.80000000000001</v>
      </c>
      <c r="KJ150" s="1">
        <v>40694</v>
      </c>
      <c r="KK150" s="1">
        <v>-0.72</v>
      </c>
      <c r="KL150">
        <v>20110621</v>
      </c>
      <c r="KM150">
        <v>-3.8</v>
      </c>
      <c r="KO150" s="1">
        <v>39202</v>
      </c>
      <c r="KP150">
        <v>8.3339999999999996</v>
      </c>
      <c r="KQ150">
        <v>20070607</v>
      </c>
      <c r="KR150">
        <v>2.6</v>
      </c>
      <c r="KT150" s="1">
        <v>41759</v>
      </c>
      <c r="KU150" s="1">
        <v>50</v>
      </c>
      <c r="KV150">
        <v>20140403</v>
      </c>
      <c r="KW150">
        <v>50</v>
      </c>
      <c r="LD150" s="1">
        <v>39202</v>
      </c>
      <c r="LE150" s="1">
        <v>-0.1</v>
      </c>
      <c r="LF150" t="s">
        <v>302</v>
      </c>
      <c r="LG150" t="s">
        <v>302</v>
      </c>
      <c r="LN150" s="1"/>
      <c r="LO150" s="1"/>
      <c r="LX150" s="1"/>
      <c r="LY150" s="1"/>
      <c r="MH150" s="1"/>
      <c r="MI150" s="1"/>
      <c r="MR150" s="1"/>
      <c r="MS150" s="1"/>
      <c r="MW150" s="1"/>
      <c r="NC150" s="1"/>
      <c r="NG150" s="1"/>
      <c r="NM150" s="1"/>
      <c r="NQ150" s="1"/>
      <c r="NW150" s="1"/>
      <c r="OA150" s="1"/>
      <c r="OB150" s="1"/>
      <c r="OK150" s="1"/>
      <c r="OL150" s="1"/>
      <c r="OU150" s="1"/>
      <c r="PE150" s="1"/>
      <c r="PO150" s="1"/>
      <c r="PY150" s="1"/>
      <c r="QI150" s="1"/>
    </row>
    <row r="151" spans="1:451" x14ac:dyDescent="0.25">
      <c r="A151" s="1">
        <v>39233</v>
      </c>
      <c r="B151">
        <v>4.4000000000000004</v>
      </c>
      <c r="C151">
        <v>20070601</v>
      </c>
      <c r="D151">
        <v>4.5</v>
      </c>
      <c r="F151" s="1">
        <v>39233</v>
      </c>
      <c r="G151">
        <v>52.5</v>
      </c>
      <c r="H151">
        <v>20070601</v>
      </c>
      <c r="I151">
        <v>55</v>
      </c>
      <c r="K151" s="1">
        <v>39233</v>
      </c>
      <c r="L151">
        <v>108.52</v>
      </c>
      <c r="M151">
        <v>20070529</v>
      </c>
      <c r="N151">
        <v>108</v>
      </c>
      <c r="U151" s="1">
        <v>39233</v>
      </c>
      <c r="V151">
        <v>-0.1</v>
      </c>
      <c r="W151">
        <v>20070621</v>
      </c>
      <c r="X151">
        <v>0.3</v>
      </c>
      <c r="Z151" s="1">
        <v>39233</v>
      </c>
      <c r="AA151">
        <v>52.5</v>
      </c>
      <c r="AB151">
        <v>20070601</v>
      </c>
      <c r="AC151">
        <v>55</v>
      </c>
      <c r="AE151" s="1">
        <v>39233</v>
      </c>
      <c r="AF151">
        <v>108.52</v>
      </c>
      <c r="AG151">
        <v>20070529</v>
      </c>
      <c r="AH151">
        <v>108</v>
      </c>
      <c r="AO151" s="1">
        <v>39233</v>
      </c>
      <c r="AP151">
        <v>-0.1</v>
      </c>
      <c r="AQ151">
        <v>20070621</v>
      </c>
      <c r="AR151">
        <v>0.3</v>
      </c>
      <c r="AT151" s="1">
        <v>39233</v>
      </c>
      <c r="AU151">
        <v>0.04</v>
      </c>
      <c r="AV151">
        <v>20070615</v>
      </c>
      <c r="AW151">
        <v>0</v>
      </c>
      <c r="AY151" s="1"/>
      <c r="BD151" s="1">
        <v>39233</v>
      </c>
      <c r="BE151">
        <v>0.4</v>
      </c>
      <c r="BF151">
        <v>20070615</v>
      </c>
      <c r="BG151">
        <v>0.7</v>
      </c>
      <c r="BI151" s="1">
        <v>39233</v>
      </c>
      <c r="BJ151">
        <v>1.3</v>
      </c>
      <c r="BK151">
        <v>20070613</v>
      </c>
      <c r="BL151">
        <v>1.4</v>
      </c>
      <c r="BN151" s="1">
        <v>39233</v>
      </c>
      <c r="BO151">
        <v>88.3</v>
      </c>
      <c r="BP151">
        <v>20070601</v>
      </c>
      <c r="BQ151">
        <v>88.3</v>
      </c>
      <c r="BS151" s="1">
        <v>41608</v>
      </c>
      <c r="BT151">
        <v>1.77</v>
      </c>
      <c r="BU151">
        <v>20131115</v>
      </c>
      <c r="BV151">
        <v>-2.21</v>
      </c>
      <c r="BX151" s="1">
        <v>40147</v>
      </c>
      <c r="BY151">
        <v>49.3</v>
      </c>
      <c r="BZ151">
        <v>20091203</v>
      </c>
      <c r="CA151">
        <v>48.7</v>
      </c>
      <c r="CC151" s="1"/>
      <c r="CM151" s="1"/>
      <c r="CR151" s="1">
        <v>39233</v>
      </c>
      <c r="CS151">
        <v>71</v>
      </c>
      <c r="CT151">
        <v>20070601</v>
      </c>
      <c r="CU151">
        <v>71</v>
      </c>
      <c r="CW151" s="1">
        <v>39233</v>
      </c>
      <c r="CX151">
        <v>-9</v>
      </c>
      <c r="CY151">
        <v>20070522</v>
      </c>
      <c r="CZ151">
        <v>-10</v>
      </c>
      <c r="DB151" s="1">
        <v>39233</v>
      </c>
      <c r="DC151">
        <v>3.7</v>
      </c>
      <c r="DD151">
        <v>20070517</v>
      </c>
      <c r="DE151">
        <v>4.2</v>
      </c>
      <c r="DG151" s="1"/>
      <c r="DL151" s="1">
        <v>39233</v>
      </c>
      <c r="DM151">
        <v>60.7</v>
      </c>
      <c r="DN151">
        <v>20070531</v>
      </c>
      <c r="DO151">
        <v>61.7</v>
      </c>
      <c r="DQ151" s="1"/>
      <c r="EA151" s="1"/>
      <c r="EF151" s="1">
        <v>35736</v>
      </c>
      <c r="EG151">
        <v>53</v>
      </c>
      <c r="EH151" t="s">
        <v>302</v>
      </c>
      <c r="EI151" t="s">
        <v>302</v>
      </c>
      <c r="EK151" s="1">
        <v>39233</v>
      </c>
      <c r="EL151">
        <v>-2.07E-2</v>
      </c>
      <c r="EM151" t="s">
        <v>302</v>
      </c>
      <c r="EN151" t="s">
        <v>302</v>
      </c>
      <c r="EP151" s="1">
        <v>39233</v>
      </c>
      <c r="EQ151">
        <v>0.11</v>
      </c>
      <c r="ER151">
        <v>20070629</v>
      </c>
      <c r="ES151">
        <v>0.1</v>
      </c>
      <c r="EU151" s="1">
        <v>40543</v>
      </c>
      <c r="EV151">
        <v>49</v>
      </c>
      <c r="EW151" t="s">
        <v>302</v>
      </c>
      <c r="EX151" t="s">
        <v>302</v>
      </c>
      <c r="EZ151" s="1">
        <v>40602</v>
      </c>
      <c r="FA151">
        <v>63</v>
      </c>
      <c r="FB151">
        <v>20110228</v>
      </c>
      <c r="FC151">
        <v>63</v>
      </c>
      <c r="FE151" s="1"/>
      <c r="FO151" s="1"/>
      <c r="FT151" s="1">
        <v>41608</v>
      </c>
      <c r="FU151">
        <v>4</v>
      </c>
      <c r="FV151">
        <v>20131122</v>
      </c>
      <c r="FW151">
        <v>7</v>
      </c>
      <c r="FY151" s="1">
        <v>39233</v>
      </c>
      <c r="FZ151">
        <v>37.950000000000003</v>
      </c>
      <c r="GA151" t="s">
        <v>302</v>
      </c>
      <c r="GB151" t="s">
        <v>302</v>
      </c>
      <c r="GD151" s="1">
        <v>39233</v>
      </c>
      <c r="GE151">
        <v>0.68200000000000005</v>
      </c>
      <c r="GF151" t="s">
        <v>302</v>
      </c>
      <c r="GG151" t="s">
        <v>302</v>
      </c>
      <c r="GI151" s="1">
        <v>41425</v>
      </c>
      <c r="GJ151">
        <v>169.1</v>
      </c>
      <c r="GK151">
        <v>20130605</v>
      </c>
      <c r="GL151">
        <v>135</v>
      </c>
      <c r="GN151" s="1">
        <v>39233</v>
      </c>
      <c r="GO151">
        <v>71</v>
      </c>
      <c r="GP151">
        <v>20070601</v>
      </c>
      <c r="GQ151">
        <v>71</v>
      </c>
      <c r="GX151" s="1">
        <v>39233</v>
      </c>
      <c r="GY151">
        <v>-0.6</v>
      </c>
      <c r="GZ151">
        <v>20070703</v>
      </c>
      <c r="HA151">
        <v>-0.5</v>
      </c>
      <c r="HC151" s="1">
        <v>39233</v>
      </c>
      <c r="HD151">
        <v>-3.9</v>
      </c>
      <c r="HE151" t="s">
        <v>302</v>
      </c>
      <c r="HF151" t="s">
        <v>302</v>
      </c>
      <c r="HH151" s="1">
        <v>39233</v>
      </c>
      <c r="HI151" s="1">
        <v>-2.5</v>
      </c>
      <c r="HJ151">
        <v>20070627</v>
      </c>
      <c r="HK151">
        <v>-2.8</v>
      </c>
      <c r="HM151" s="1">
        <v>39233</v>
      </c>
      <c r="HN151">
        <v>-0.5</v>
      </c>
      <c r="HO151">
        <v>20070627</v>
      </c>
      <c r="HP151">
        <v>-1</v>
      </c>
      <c r="HR151" s="1">
        <v>39233</v>
      </c>
      <c r="HS151" s="1">
        <v>0.4</v>
      </c>
      <c r="HT151">
        <v>20070710</v>
      </c>
      <c r="HU151">
        <v>0.5</v>
      </c>
      <c r="HW151" s="1">
        <v>39233</v>
      </c>
      <c r="HX151">
        <v>16.350000000000001</v>
      </c>
      <c r="HY151">
        <v>20070601</v>
      </c>
      <c r="HZ151">
        <v>16.149999999999999</v>
      </c>
      <c r="IB151" s="1">
        <v>39233</v>
      </c>
      <c r="IC151" s="1">
        <v>12.52</v>
      </c>
      <c r="ID151">
        <v>20070601</v>
      </c>
      <c r="IE151">
        <v>12.3</v>
      </c>
      <c r="IG151" s="1">
        <v>39233</v>
      </c>
      <c r="IH151">
        <v>1.6</v>
      </c>
      <c r="II151" t="s">
        <v>302</v>
      </c>
      <c r="IJ151" t="s">
        <v>302</v>
      </c>
      <c r="IL151" s="1">
        <v>39233</v>
      </c>
      <c r="IM151" s="1">
        <v>1415</v>
      </c>
      <c r="IN151">
        <v>20070619</v>
      </c>
      <c r="IO151">
        <v>1474</v>
      </c>
      <c r="IQ151" s="1">
        <v>39233</v>
      </c>
      <c r="IR151">
        <v>0.7</v>
      </c>
      <c r="IS151">
        <v>20070713</v>
      </c>
      <c r="IT151">
        <v>0.5</v>
      </c>
      <c r="IV151" s="1">
        <v>40694</v>
      </c>
      <c r="IW151">
        <v>4.1399999999999997</v>
      </c>
      <c r="IX151">
        <v>20110621</v>
      </c>
      <c r="IY151">
        <v>4.8100000000000005</v>
      </c>
      <c r="JA151" s="1">
        <v>39233</v>
      </c>
      <c r="JB151">
        <v>842</v>
      </c>
      <c r="JC151">
        <v>20070626</v>
      </c>
      <c r="JD151">
        <v>915</v>
      </c>
      <c r="JF151" s="1">
        <v>39233</v>
      </c>
      <c r="JG151">
        <v>1415</v>
      </c>
      <c r="JH151">
        <v>20070619</v>
      </c>
      <c r="JI151">
        <v>1474</v>
      </c>
      <c r="JP151" s="1">
        <v>35741</v>
      </c>
      <c r="JQ151">
        <v>-16.600000000000001</v>
      </c>
      <c r="JR151" t="s">
        <v>302</v>
      </c>
      <c r="JS151" t="s">
        <v>302</v>
      </c>
      <c r="JU151" s="1">
        <v>41455</v>
      </c>
      <c r="JV151">
        <v>1.4</v>
      </c>
      <c r="JW151">
        <v>20130729</v>
      </c>
      <c r="JX151">
        <v>-0.4</v>
      </c>
      <c r="JZ151" s="1">
        <v>41425</v>
      </c>
      <c r="KA151" s="1">
        <v>12.11</v>
      </c>
      <c r="KB151">
        <v>20130730</v>
      </c>
      <c r="KC151">
        <v>12.17</v>
      </c>
      <c r="KE151" s="1">
        <v>41060</v>
      </c>
      <c r="KF151">
        <v>139.19999999999999</v>
      </c>
      <c r="KG151">
        <v>20120731</v>
      </c>
      <c r="KH151">
        <v>138.96</v>
      </c>
      <c r="KJ151" s="1">
        <v>40724</v>
      </c>
      <c r="KK151" s="1">
        <v>2.17</v>
      </c>
      <c r="KL151">
        <v>20110720</v>
      </c>
      <c r="KM151">
        <v>-0.8</v>
      </c>
      <c r="KO151" s="1">
        <v>39233</v>
      </c>
      <c r="KP151">
        <v>15.859</v>
      </c>
      <c r="KQ151">
        <v>20070709</v>
      </c>
      <c r="KR151">
        <v>12.9</v>
      </c>
      <c r="KT151" s="1">
        <v>41790</v>
      </c>
      <c r="KU151" s="1">
        <v>50.1</v>
      </c>
      <c r="KV151">
        <v>20140501</v>
      </c>
      <c r="KW151">
        <v>50.1</v>
      </c>
      <c r="LD151" s="1">
        <v>39233</v>
      </c>
      <c r="LE151" s="1">
        <v>-0.4</v>
      </c>
      <c r="LF151" t="s">
        <v>302</v>
      </c>
      <c r="LG151" t="s">
        <v>302</v>
      </c>
      <c r="LN151" s="1"/>
      <c r="LO151" s="1"/>
      <c r="LX151" s="1"/>
      <c r="LY151" s="1"/>
      <c r="MH151" s="1"/>
      <c r="MI151" s="1"/>
      <c r="MR151" s="1"/>
      <c r="MS151" s="1"/>
      <c r="MW151" s="1"/>
      <c r="NC151" s="1"/>
      <c r="NG151" s="1"/>
      <c r="NM151" s="1"/>
      <c r="NQ151" s="1"/>
      <c r="NW151" s="1"/>
      <c r="OA151" s="1"/>
      <c r="OB151" s="1"/>
      <c r="OK151" s="1"/>
      <c r="OL151" s="1"/>
      <c r="OU151" s="1"/>
      <c r="PE151" s="1"/>
      <c r="PO151" s="1"/>
      <c r="PY151" s="1"/>
      <c r="QI151" s="1"/>
    </row>
    <row r="152" spans="1:451" x14ac:dyDescent="0.25">
      <c r="A152" s="1">
        <v>39263</v>
      </c>
      <c r="B152">
        <v>4.5999999999999996</v>
      </c>
      <c r="C152">
        <v>20070706</v>
      </c>
      <c r="D152">
        <v>4.5</v>
      </c>
      <c r="F152" s="1">
        <v>39263</v>
      </c>
      <c r="G152">
        <v>52.6</v>
      </c>
      <c r="H152">
        <v>20070702</v>
      </c>
      <c r="I152">
        <v>56</v>
      </c>
      <c r="K152" s="1">
        <v>39263</v>
      </c>
      <c r="L152">
        <v>105.27</v>
      </c>
      <c r="M152">
        <v>20070626</v>
      </c>
      <c r="N152">
        <v>103.9</v>
      </c>
      <c r="U152" s="1">
        <v>39263</v>
      </c>
      <c r="V152">
        <v>-0.2</v>
      </c>
      <c r="W152">
        <v>20070719</v>
      </c>
      <c r="X152">
        <v>-0.3</v>
      </c>
      <c r="Z152" s="1">
        <v>39263</v>
      </c>
      <c r="AA152">
        <v>52.6</v>
      </c>
      <c r="AB152">
        <v>20070702</v>
      </c>
      <c r="AC152">
        <v>56</v>
      </c>
      <c r="AE152" s="1">
        <v>39263</v>
      </c>
      <c r="AF152">
        <v>105.27</v>
      </c>
      <c r="AG152">
        <v>20070626</v>
      </c>
      <c r="AH152">
        <v>103.9</v>
      </c>
      <c r="AO152" s="1">
        <v>39263</v>
      </c>
      <c r="AP152">
        <v>-0.2</v>
      </c>
      <c r="AQ152">
        <v>20070719</v>
      </c>
      <c r="AR152">
        <v>-0.3</v>
      </c>
      <c r="AT152" s="1">
        <v>39263</v>
      </c>
      <c r="AU152">
        <v>0</v>
      </c>
      <c r="AV152">
        <v>20070717</v>
      </c>
      <c r="AW152">
        <v>0.5</v>
      </c>
      <c r="AY152" s="1"/>
      <c r="BD152" s="1">
        <v>39263</v>
      </c>
      <c r="BE152">
        <v>0.2</v>
      </c>
      <c r="BF152">
        <v>20070718</v>
      </c>
      <c r="BG152">
        <v>0.2</v>
      </c>
      <c r="BI152" s="1">
        <v>39263</v>
      </c>
      <c r="BJ152">
        <v>-0.8</v>
      </c>
      <c r="BK152">
        <v>20070713</v>
      </c>
      <c r="BL152">
        <v>-0.9</v>
      </c>
      <c r="BN152" s="1">
        <v>39263</v>
      </c>
      <c r="BO152">
        <v>85.3</v>
      </c>
      <c r="BP152">
        <v>20070629</v>
      </c>
      <c r="BQ152">
        <v>85.3</v>
      </c>
      <c r="BS152" s="1">
        <v>41639</v>
      </c>
      <c r="BT152">
        <v>3.3</v>
      </c>
      <c r="BU152">
        <v>20131216</v>
      </c>
      <c r="BV152">
        <v>0.98</v>
      </c>
      <c r="BX152" s="1">
        <v>40178</v>
      </c>
      <c r="BY152">
        <v>49.9</v>
      </c>
      <c r="BZ152">
        <v>20100106</v>
      </c>
      <c r="CA152">
        <v>50.1</v>
      </c>
      <c r="CC152" s="1"/>
      <c r="CM152" s="1"/>
      <c r="CR152" s="1">
        <v>39263</v>
      </c>
      <c r="CS152">
        <v>68</v>
      </c>
      <c r="CT152">
        <v>20070702</v>
      </c>
      <c r="CU152">
        <v>68</v>
      </c>
      <c r="CW152" s="1">
        <v>39263</v>
      </c>
      <c r="CX152">
        <v>-2</v>
      </c>
      <c r="CY152">
        <v>20070626</v>
      </c>
      <c r="CZ152">
        <v>4</v>
      </c>
      <c r="DB152" s="1">
        <v>39263</v>
      </c>
      <c r="DC152">
        <v>17.3</v>
      </c>
      <c r="DD152">
        <v>20070621</v>
      </c>
      <c r="DE152">
        <v>18</v>
      </c>
      <c r="DG152" s="1"/>
      <c r="DL152" s="1">
        <v>39263</v>
      </c>
      <c r="DM152">
        <v>59.6</v>
      </c>
      <c r="DN152">
        <v>20070629</v>
      </c>
      <c r="DO152">
        <v>60.2</v>
      </c>
      <c r="DQ152" s="1"/>
      <c r="EA152" s="1"/>
      <c r="EF152" s="1">
        <v>35743</v>
      </c>
      <c r="EG152">
        <v>53</v>
      </c>
      <c r="EH152" t="s">
        <v>302</v>
      </c>
      <c r="EI152" t="s">
        <v>302</v>
      </c>
      <c r="EK152" s="1">
        <v>39263</v>
      </c>
      <c r="EL152">
        <v>-0.23699999999999999</v>
      </c>
      <c r="EM152" t="s">
        <v>302</v>
      </c>
      <c r="EN152" t="s">
        <v>302</v>
      </c>
      <c r="EP152" s="1">
        <v>39263</v>
      </c>
      <c r="EQ152">
        <v>0.16</v>
      </c>
      <c r="ER152">
        <v>20070731</v>
      </c>
      <c r="ES152">
        <v>0.1</v>
      </c>
      <c r="EU152" s="1">
        <v>40574</v>
      </c>
      <c r="EV152">
        <v>54</v>
      </c>
      <c r="EW152" t="s">
        <v>302</v>
      </c>
      <c r="EX152" t="s">
        <v>302</v>
      </c>
      <c r="EZ152" s="1">
        <v>40633</v>
      </c>
      <c r="FA152">
        <v>66</v>
      </c>
      <c r="FB152">
        <v>20110331</v>
      </c>
      <c r="FC152">
        <v>66</v>
      </c>
      <c r="FE152" s="1"/>
      <c r="FO152" s="1"/>
      <c r="FT152" s="1">
        <v>41639</v>
      </c>
      <c r="FU152">
        <v>-2</v>
      </c>
      <c r="FV152">
        <v>20131220</v>
      </c>
      <c r="FW152">
        <v>-3</v>
      </c>
      <c r="FY152" s="1">
        <v>39263</v>
      </c>
      <c r="FZ152">
        <v>53.22</v>
      </c>
      <c r="GA152" t="s">
        <v>302</v>
      </c>
      <c r="GB152" t="s">
        <v>302</v>
      </c>
      <c r="GD152" s="1">
        <v>39263</v>
      </c>
      <c r="GE152">
        <v>0.17499999999999999</v>
      </c>
      <c r="GF152" t="s">
        <v>302</v>
      </c>
      <c r="GG152" t="s">
        <v>302</v>
      </c>
      <c r="GI152" s="1">
        <v>41455</v>
      </c>
      <c r="GJ152">
        <v>195.9</v>
      </c>
      <c r="GK152">
        <v>20130703</v>
      </c>
      <c r="GL152">
        <v>188</v>
      </c>
      <c r="GN152" s="1">
        <v>39263</v>
      </c>
      <c r="GO152">
        <v>68</v>
      </c>
      <c r="GP152">
        <v>20070702</v>
      </c>
      <c r="GQ152">
        <v>68</v>
      </c>
      <c r="GX152" s="1">
        <v>39263</v>
      </c>
      <c r="GY152">
        <v>0.7</v>
      </c>
      <c r="GZ152">
        <v>20070802</v>
      </c>
      <c r="HA152">
        <v>0.6</v>
      </c>
      <c r="HC152" s="1">
        <v>39263</v>
      </c>
      <c r="HD152">
        <v>0.5</v>
      </c>
      <c r="HE152" t="s">
        <v>302</v>
      </c>
      <c r="HF152" t="s">
        <v>302</v>
      </c>
      <c r="HH152" s="1">
        <v>39263</v>
      </c>
      <c r="HI152" s="1">
        <v>0.9</v>
      </c>
      <c r="HJ152">
        <v>20070726</v>
      </c>
      <c r="HK152">
        <v>1.4</v>
      </c>
      <c r="HM152" s="1">
        <v>39263</v>
      </c>
      <c r="HN152">
        <v>-2.1</v>
      </c>
      <c r="HO152">
        <v>20070726</v>
      </c>
      <c r="HP152">
        <v>-0.5</v>
      </c>
      <c r="HR152" s="1">
        <v>39263</v>
      </c>
      <c r="HS152" s="1">
        <v>0.4</v>
      </c>
      <c r="HT152">
        <v>20070808</v>
      </c>
      <c r="HU152">
        <v>0.5</v>
      </c>
      <c r="HW152" s="1">
        <v>39263</v>
      </c>
      <c r="HX152">
        <v>15.88</v>
      </c>
      <c r="HY152">
        <v>20070703</v>
      </c>
      <c r="HZ152">
        <v>15.6</v>
      </c>
      <c r="IB152" s="1">
        <v>39263</v>
      </c>
      <c r="IC152" s="1">
        <v>11.96</v>
      </c>
      <c r="ID152">
        <v>20070703</v>
      </c>
      <c r="IE152">
        <v>11.79</v>
      </c>
      <c r="IG152" s="1">
        <v>39263</v>
      </c>
      <c r="IH152">
        <v>-5.8</v>
      </c>
      <c r="II152" t="s">
        <v>302</v>
      </c>
      <c r="IJ152" t="s">
        <v>302</v>
      </c>
      <c r="IL152" s="1">
        <v>39263</v>
      </c>
      <c r="IM152" s="1">
        <v>1448</v>
      </c>
      <c r="IN152">
        <v>20070718</v>
      </c>
      <c r="IO152">
        <v>1467</v>
      </c>
      <c r="IQ152" s="1">
        <v>39263</v>
      </c>
      <c r="IR152">
        <v>0.5</v>
      </c>
      <c r="IS152">
        <v>20070813</v>
      </c>
      <c r="IT152">
        <v>0.4</v>
      </c>
      <c r="IV152" s="1">
        <v>40724</v>
      </c>
      <c r="IW152">
        <v>4.2300000000000004</v>
      </c>
      <c r="IX152">
        <v>20110720</v>
      </c>
      <c r="IY152">
        <v>4.7699999999999996</v>
      </c>
      <c r="JA152" s="1">
        <v>39263</v>
      </c>
      <c r="JB152">
        <v>793</v>
      </c>
      <c r="JC152">
        <v>20070726</v>
      </c>
      <c r="JD152">
        <v>834</v>
      </c>
      <c r="JF152" s="1">
        <v>39263</v>
      </c>
      <c r="JG152">
        <v>1448</v>
      </c>
      <c r="JH152">
        <v>20070718</v>
      </c>
      <c r="JI152">
        <v>1467</v>
      </c>
      <c r="JP152" s="1">
        <v>35748</v>
      </c>
      <c r="JQ152">
        <v>9.1999999999999993</v>
      </c>
      <c r="JR152" t="s">
        <v>302</v>
      </c>
      <c r="JS152" t="s">
        <v>302</v>
      </c>
      <c r="JU152" s="1">
        <v>41486</v>
      </c>
      <c r="JV152">
        <v>-3.3</v>
      </c>
      <c r="JW152">
        <v>20130828</v>
      </c>
      <c r="JX152">
        <v>-1.3</v>
      </c>
      <c r="JZ152" s="1">
        <v>41455</v>
      </c>
      <c r="KA152" s="1">
        <v>12.01</v>
      </c>
      <c r="KB152">
        <v>20130827</v>
      </c>
      <c r="KC152">
        <v>12.07</v>
      </c>
      <c r="KE152" s="1">
        <v>41090</v>
      </c>
      <c r="KF152">
        <v>142.36000000000001</v>
      </c>
      <c r="KG152">
        <v>20120828</v>
      </c>
      <c r="KH152">
        <v>142.21</v>
      </c>
      <c r="KJ152" s="1">
        <v>40755</v>
      </c>
      <c r="KK152" s="1">
        <v>-1.8900000000000001</v>
      </c>
      <c r="KL152">
        <v>20110818</v>
      </c>
      <c r="KM152">
        <v>-3.5</v>
      </c>
      <c r="KO152" s="1">
        <v>39263</v>
      </c>
      <c r="KP152">
        <v>10.507</v>
      </c>
      <c r="KQ152">
        <v>20070807</v>
      </c>
      <c r="KR152">
        <v>13.2</v>
      </c>
      <c r="KT152" s="1">
        <v>41820</v>
      </c>
      <c r="KU152" s="1">
        <v>51</v>
      </c>
      <c r="KV152">
        <v>20140605</v>
      </c>
      <c r="KW152">
        <v>51</v>
      </c>
      <c r="LD152" s="1">
        <v>39263</v>
      </c>
      <c r="LE152" s="1">
        <v>-0.4</v>
      </c>
      <c r="LF152" t="s">
        <v>302</v>
      </c>
      <c r="LG152" t="s">
        <v>302</v>
      </c>
      <c r="LN152" s="1"/>
      <c r="LO152" s="1"/>
      <c r="LX152" s="1"/>
      <c r="LY152" s="1"/>
      <c r="MH152" s="1"/>
      <c r="MI152" s="1"/>
      <c r="MR152" s="1"/>
      <c r="MS152" s="1"/>
      <c r="MW152" s="1"/>
      <c r="NC152" s="1"/>
      <c r="NG152" s="1"/>
      <c r="NM152" s="1"/>
      <c r="NQ152" s="1"/>
      <c r="NW152" s="1"/>
      <c r="OA152" s="1"/>
      <c r="OB152" s="1"/>
      <c r="OK152" s="1"/>
      <c r="OL152" s="1"/>
      <c r="OU152" s="1"/>
      <c r="PE152" s="1"/>
      <c r="PO152" s="1"/>
      <c r="PY152" s="1"/>
      <c r="QI152" s="1"/>
    </row>
    <row r="153" spans="1:451" x14ac:dyDescent="0.25">
      <c r="A153" s="1">
        <v>39294</v>
      </c>
      <c r="B153">
        <v>4.7</v>
      </c>
      <c r="C153">
        <v>20070803</v>
      </c>
      <c r="D153">
        <v>4.5999999999999996</v>
      </c>
      <c r="F153" s="1">
        <v>39294</v>
      </c>
      <c r="G153">
        <v>52.4</v>
      </c>
      <c r="H153">
        <v>20070801</v>
      </c>
      <c r="I153">
        <v>53.8</v>
      </c>
      <c r="K153" s="1">
        <v>39294</v>
      </c>
      <c r="L153">
        <v>111.94</v>
      </c>
      <c r="M153">
        <v>20070731</v>
      </c>
      <c r="N153">
        <v>112.6</v>
      </c>
      <c r="U153" s="1">
        <v>39294</v>
      </c>
      <c r="V153">
        <v>0</v>
      </c>
      <c r="W153">
        <v>20070820</v>
      </c>
      <c r="X153">
        <v>0.4</v>
      </c>
      <c r="Z153" s="1">
        <v>39294</v>
      </c>
      <c r="AA153">
        <v>52.4</v>
      </c>
      <c r="AB153">
        <v>20070801</v>
      </c>
      <c r="AC153">
        <v>53.8</v>
      </c>
      <c r="AE153" s="1">
        <v>39294</v>
      </c>
      <c r="AF153">
        <v>111.94</v>
      </c>
      <c r="AG153">
        <v>20070731</v>
      </c>
      <c r="AH153">
        <v>112.6</v>
      </c>
      <c r="AO153" s="1">
        <v>39294</v>
      </c>
      <c r="AP153">
        <v>0</v>
      </c>
      <c r="AQ153">
        <v>20070820</v>
      </c>
      <c r="AR153">
        <v>0.4</v>
      </c>
      <c r="AT153" s="1">
        <v>39294</v>
      </c>
      <c r="AU153">
        <v>-0.03</v>
      </c>
      <c r="AV153">
        <v>20070815</v>
      </c>
      <c r="AW153">
        <v>0.3</v>
      </c>
      <c r="AY153" s="1"/>
      <c r="BD153" s="1">
        <v>39294</v>
      </c>
      <c r="BE153">
        <v>0.2</v>
      </c>
      <c r="BF153">
        <v>20070815</v>
      </c>
      <c r="BG153">
        <v>0.1</v>
      </c>
      <c r="BI153" s="1">
        <v>39294</v>
      </c>
      <c r="BJ153">
        <v>0.4</v>
      </c>
      <c r="BK153">
        <v>20070813</v>
      </c>
      <c r="BL153">
        <v>0.3</v>
      </c>
      <c r="BN153" s="1">
        <v>39294</v>
      </c>
      <c r="BO153">
        <v>90.4</v>
      </c>
      <c r="BP153">
        <v>20070727</v>
      </c>
      <c r="BQ153">
        <v>90.4</v>
      </c>
      <c r="BS153" s="1">
        <v>41670</v>
      </c>
      <c r="BT153">
        <v>10.52</v>
      </c>
      <c r="BU153">
        <v>20140115</v>
      </c>
      <c r="BV153">
        <v>12.51</v>
      </c>
      <c r="BX153" s="1">
        <v>40209</v>
      </c>
      <c r="BY153">
        <v>49.6</v>
      </c>
      <c r="BZ153">
        <v>20100203</v>
      </c>
      <c r="CA153">
        <v>50.5</v>
      </c>
      <c r="CC153" s="1"/>
      <c r="CM153" s="1"/>
      <c r="CR153" s="1">
        <v>39294</v>
      </c>
      <c r="CS153">
        <v>65</v>
      </c>
      <c r="CT153">
        <v>20070801</v>
      </c>
      <c r="CU153">
        <v>65</v>
      </c>
      <c r="CW153" s="1">
        <v>39294</v>
      </c>
      <c r="CX153">
        <v>1</v>
      </c>
      <c r="CY153">
        <v>20070724</v>
      </c>
      <c r="CZ153">
        <v>4</v>
      </c>
      <c r="DB153" s="1">
        <v>39294</v>
      </c>
      <c r="DC153">
        <v>6.8</v>
      </c>
      <c r="DD153">
        <v>20070719</v>
      </c>
      <c r="DE153">
        <v>9.1999999999999993</v>
      </c>
      <c r="DG153" s="1"/>
      <c r="DL153" s="1">
        <v>39294</v>
      </c>
      <c r="DM153">
        <v>54</v>
      </c>
      <c r="DN153">
        <v>20070731</v>
      </c>
      <c r="DO153">
        <v>53.4</v>
      </c>
      <c r="DQ153" s="1"/>
      <c r="EA153" s="1"/>
      <c r="EF153" s="1">
        <v>35750</v>
      </c>
      <c r="EG153">
        <v>55</v>
      </c>
      <c r="EH153" t="s">
        <v>302</v>
      </c>
      <c r="EI153" t="s">
        <v>302</v>
      </c>
      <c r="EK153" s="1">
        <v>39294</v>
      </c>
      <c r="EL153">
        <v>-0.47360000000000002</v>
      </c>
      <c r="EM153" t="s">
        <v>302</v>
      </c>
      <c r="EN153" t="s">
        <v>302</v>
      </c>
      <c r="EP153" s="1">
        <v>39294</v>
      </c>
      <c r="EQ153">
        <v>0.15</v>
      </c>
      <c r="ER153">
        <v>20070831</v>
      </c>
      <c r="ES153">
        <v>0.1</v>
      </c>
      <c r="EU153" s="1">
        <v>40602</v>
      </c>
      <c r="EV153">
        <v>51.5</v>
      </c>
      <c r="EW153">
        <v>20110217</v>
      </c>
      <c r="EX153">
        <v>4</v>
      </c>
      <c r="EZ153" s="1">
        <v>40663</v>
      </c>
      <c r="FA153">
        <v>68</v>
      </c>
      <c r="FB153">
        <v>20110429</v>
      </c>
      <c r="FC153">
        <v>68</v>
      </c>
      <c r="FE153" s="1"/>
      <c r="FO153" s="1"/>
      <c r="FT153" s="1">
        <v>41670</v>
      </c>
      <c r="FU153">
        <v>4</v>
      </c>
      <c r="FV153">
        <v>20140123</v>
      </c>
      <c r="FW153">
        <v>5</v>
      </c>
      <c r="FY153" s="1">
        <v>39294</v>
      </c>
      <c r="FZ153">
        <v>40.229999999999997</v>
      </c>
      <c r="GA153" t="s">
        <v>302</v>
      </c>
      <c r="GB153" t="s">
        <v>302</v>
      </c>
      <c r="GD153" s="1">
        <v>39294</v>
      </c>
      <c r="GE153">
        <v>0.61899999999999999</v>
      </c>
      <c r="GF153" t="s">
        <v>302</v>
      </c>
      <c r="GG153" t="s">
        <v>302</v>
      </c>
      <c r="GI153" s="1">
        <v>41486</v>
      </c>
      <c r="GJ153">
        <v>256</v>
      </c>
      <c r="GK153">
        <v>20130731</v>
      </c>
      <c r="GL153">
        <v>200</v>
      </c>
      <c r="GN153" s="1">
        <v>39294</v>
      </c>
      <c r="GO153">
        <v>65</v>
      </c>
      <c r="GP153">
        <v>20070801</v>
      </c>
      <c r="GQ153">
        <v>65</v>
      </c>
      <c r="GX153" s="1">
        <v>39294</v>
      </c>
      <c r="GY153">
        <v>2</v>
      </c>
      <c r="GZ153">
        <v>20070831</v>
      </c>
      <c r="HA153">
        <v>3.7</v>
      </c>
      <c r="HC153" s="1">
        <v>39294</v>
      </c>
      <c r="HD153">
        <v>0.5</v>
      </c>
      <c r="HE153" t="s">
        <v>302</v>
      </c>
      <c r="HF153" t="s">
        <v>302</v>
      </c>
      <c r="HH153" s="1">
        <v>39294</v>
      </c>
      <c r="HI153" s="1">
        <v>3.8</v>
      </c>
      <c r="HJ153">
        <v>20070824</v>
      </c>
      <c r="HK153">
        <v>5.9</v>
      </c>
      <c r="HM153" s="1">
        <v>39294</v>
      </c>
      <c r="HN153">
        <v>1.8</v>
      </c>
      <c r="HO153">
        <v>20070824</v>
      </c>
      <c r="HP153">
        <v>3.7</v>
      </c>
      <c r="HR153" s="1">
        <v>39294</v>
      </c>
      <c r="HS153" s="1">
        <v>0.1</v>
      </c>
      <c r="HT153">
        <v>20070907</v>
      </c>
      <c r="HU153">
        <v>0.2</v>
      </c>
      <c r="HW153" s="1">
        <v>39294</v>
      </c>
      <c r="HX153">
        <v>15.55</v>
      </c>
      <c r="HY153">
        <v>20070801</v>
      </c>
      <c r="HZ153">
        <v>15.54</v>
      </c>
      <c r="IB153" s="1">
        <v>39294</v>
      </c>
      <c r="IC153" s="1">
        <v>11.77</v>
      </c>
      <c r="ID153">
        <v>20070801</v>
      </c>
      <c r="IE153">
        <v>11.74</v>
      </c>
      <c r="IG153" s="1">
        <v>39294</v>
      </c>
      <c r="IH153">
        <v>-3.3</v>
      </c>
      <c r="II153" t="s">
        <v>302</v>
      </c>
      <c r="IJ153" t="s">
        <v>302</v>
      </c>
      <c r="IL153" s="1">
        <v>39294</v>
      </c>
      <c r="IM153" s="1">
        <v>1354</v>
      </c>
      <c r="IN153">
        <v>20070816</v>
      </c>
      <c r="IO153">
        <v>1381</v>
      </c>
      <c r="IQ153" s="1">
        <v>39294</v>
      </c>
      <c r="IR153">
        <v>0.1</v>
      </c>
      <c r="IS153">
        <v>20070914</v>
      </c>
      <c r="IT153">
        <v>0.5</v>
      </c>
      <c r="IV153" s="1">
        <v>40755</v>
      </c>
      <c r="IW153">
        <v>4.1500000000000004</v>
      </c>
      <c r="IX153">
        <v>20110818</v>
      </c>
      <c r="IY153">
        <v>4.67</v>
      </c>
      <c r="JA153" s="1">
        <v>39294</v>
      </c>
      <c r="JB153">
        <v>778</v>
      </c>
      <c r="JC153">
        <v>20070824</v>
      </c>
      <c r="JD153">
        <v>870</v>
      </c>
      <c r="JF153" s="1">
        <v>39294</v>
      </c>
      <c r="JG153">
        <v>1354</v>
      </c>
      <c r="JH153">
        <v>20070816</v>
      </c>
      <c r="JI153">
        <v>1381</v>
      </c>
      <c r="JP153" s="1">
        <v>35755</v>
      </c>
      <c r="JQ153">
        <v>-3.7</v>
      </c>
      <c r="JR153" t="s">
        <v>302</v>
      </c>
      <c r="JS153" t="s">
        <v>302</v>
      </c>
      <c r="JU153" s="1">
        <v>41517</v>
      </c>
      <c r="JV153">
        <v>-0.47</v>
      </c>
      <c r="JW153">
        <v>20130926</v>
      </c>
      <c r="JX153">
        <v>-1.6</v>
      </c>
      <c r="JZ153" s="1">
        <v>41486</v>
      </c>
      <c r="KA153" s="1">
        <v>12.31</v>
      </c>
      <c r="KB153">
        <v>20130924</v>
      </c>
      <c r="KC153">
        <v>12.39</v>
      </c>
      <c r="KE153" s="1">
        <v>41121</v>
      </c>
      <c r="KF153">
        <v>144.58000000000001</v>
      </c>
      <c r="KG153">
        <v>20120925</v>
      </c>
      <c r="KH153">
        <v>144.61000000000001</v>
      </c>
      <c r="KJ153" s="1">
        <v>40786</v>
      </c>
      <c r="KK153" s="1">
        <v>5.54</v>
      </c>
      <c r="KL153">
        <v>20110921</v>
      </c>
      <c r="KM153">
        <v>7.7</v>
      </c>
      <c r="KO153" s="1">
        <v>39294</v>
      </c>
      <c r="KP153">
        <v>12.815</v>
      </c>
      <c r="KQ153">
        <v>20070910</v>
      </c>
      <c r="KR153">
        <v>7.5</v>
      </c>
      <c r="KT153" s="1">
        <v>41851</v>
      </c>
      <c r="KU153" s="1">
        <v>50.5</v>
      </c>
      <c r="KV153">
        <v>20140702</v>
      </c>
      <c r="KW153">
        <v>50.5</v>
      </c>
      <c r="LD153" s="1">
        <v>39294</v>
      </c>
      <c r="LE153" s="1">
        <v>-0.5</v>
      </c>
      <c r="LF153" t="s">
        <v>302</v>
      </c>
      <c r="LG153" t="s">
        <v>302</v>
      </c>
      <c r="LN153" s="1"/>
      <c r="LO153" s="1"/>
      <c r="LX153" s="1"/>
      <c r="LY153" s="1"/>
      <c r="MH153" s="1"/>
      <c r="MI153" s="1"/>
      <c r="MR153" s="1"/>
      <c r="MS153" s="1"/>
      <c r="MW153" s="1"/>
      <c r="NC153" s="1"/>
      <c r="NG153" s="1"/>
      <c r="NM153" s="1"/>
      <c r="NQ153" s="1"/>
      <c r="NW153" s="1"/>
      <c r="OA153" s="1"/>
      <c r="OB153" s="1"/>
      <c r="OK153" s="1"/>
      <c r="OL153" s="1"/>
      <c r="OU153" s="1"/>
      <c r="PE153" s="1"/>
      <c r="PO153" s="1"/>
      <c r="PY153" s="1"/>
      <c r="QI153" s="1"/>
    </row>
    <row r="154" spans="1:451" x14ac:dyDescent="0.25">
      <c r="A154" s="1">
        <v>39325</v>
      </c>
      <c r="B154">
        <v>4.5999999999999996</v>
      </c>
      <c r="C154">
        <v>20070907</v>
      </c>
      <c r="D154">
        <v>4.5999999999999996</v>
      </c>
      <c r="F154" s="1">
        <v>39325</v>
      </c>
      <c r="G154">
        <v>50.9</v>
      </c>
      <c r="H154">
        <v>20070904</v>
      </c>
      <c r="I154">
        <v>52.9</v>
      </c>
      <c r="K154" s="1">
        <v>39325</v>
      </c>
      <c r="L154">
        <v>105.55</v>
      </c>
      <c r="M154">
        <v>20070828</v>
      </c>
      <c r="N154">
        <v>105</v>
      </c>
      <c r="U154" s="1">
        <v>39325</v>
      </c>
      <c r="V154">
        <v>-0.7</v>
      </c>
      <c r="W154">
        <v>20070920</v>
      </c>
      <c r="X154">
        <v>-0.6</v>
      </c>
      <c r="Z154" s="1">
        <v>39325</v>
      </c>
      <c r="AA154">
        <v>50.9</v>
      </c>
      <c r="AB154">
        <v>20070904</v>
      </c>
      <c r="AC154">
        <v>52.9</v>
      </c>
      <c r="AE154" s="1">
        <v>39325</v>
      </c>
      <c r="AF154">
        <v>105.55</v>
      </c>
      <c r="AG154">
        <v>20070828</v>
      </c>
      <c r="AH154">
        <v>105</v>
      </c>
      <c r="AO154" s="1">
        <v>39325</v>
      </c>
      <c r="AP154">
        <v>-0.7</v>
      </c>
      <c r="AQ154">
        <v>20070920</v>
      </c>
      <c r="AR154">
        <v>-0.6</v>
      </c>
      <c r="AT154" s="1">
        <v>39325</v>
      </c>
      <c r="AU154">
        <v>0.19</v>
      </c>
      <c r="AV154">
        <v>20070914</v>
      </c>
      <c r="AW154">
        <v>0.2</v>
      </c>
      <c r="AY154" s="1"/>
      <c r="BD154" s="1">
        <v>39325</v>
      </c>
      <c r="BE154">
        <v>0</v>
      </c>
      <c r="BF154">
        <v>20070919</v>
      </c>
      <c r="BG154">
        <v>-0.1</v>
      </c>
      <c r="BI154" s="1">
        <v>39325</v>
      </c>
      <c r="BJ154">
        <v>0.4</v>
      </c>
      <c r="BK154">
        <v>20070914</v>
      </c>
      <c r="BL154">
        <v>0.3</v>
      </c>
      <c r="BN154" s="1">
        <v>39325</v>
      </c>
      <c r="BO154">
        <v>83.4</v>
      </c>
      <c r="BP154">
        <v>20070831</v>
      </c>
      <c r="BQ154">
        <v>83.4</v>
      </c>
      <c r="BS154" s="1">
        <v>41698</v>
      </c>
      <c r="BT154">
        <v>4.41</v>
      </c>
      <c r="BU154">
        <v>20140218</v>
      </c>
      <c r="BV154">
        <v>4.4800000000000004</v>
      </c>
      <c r="BX154" s="1">
        <v>40237</v>
      </c>
      <c r="BY154">
        <v>50.8</v>
      </c>
      <c r="BZ154">
        <v>20100303</v>
      </c>
      <c r="CA154">
        <v>53</v>
      </c>
      <c r="CC154" s="1"/>
      <c r="CM154" s="1"/>
      <c r="CR154" s="1">
        <v>39325</v>
      </c>
      <c r="CS154">
        <v>63</v>
      </c>
      <c r="CT154">
        <v>20070904</v>
      </c>
      <c r="CU154">
        <v>59</v>
      </c>
      <c r="CW154" s="1">
        <v>39325</v>
      </c>
      <c r="CX154">
        <v>0</v>
      </c>
      <c r="CY154">
        <v>20070828</v>
      </c>
      <c r="CZ154">
        <v>7</v>
      </c>
      <c r="DB154" s="1">
        <v>39325</v>
      </c>
      <c r="DC154">
        <v>-0.5</v>
      </c>
      <c r="DD154">
        <v>20070816</v>
      </c>
      <c r="DE154">
        <v>0</v>
      </c>
      <c r="DG154" s="1"/>
      <c r="DL154" s="1">
        <v>39325</v>
      </c>
      <c r="DM154">
        <v>52.1</v>
      </c>
      <c r="DN154">
        <v>20070831</v>
      </c>
      <c r="DO154">
        <v>53.8</v>
      </c>
      <c r="DQ154" s="1"/>
      <c r="EA154" s="1"/>
      <c r="EF154" s="1">
        <v>35757</v>
      </c>
      <c r="EG154">
        <v>55</v>
      </c>
      <c r="EH154" t="s">
        <v>302</v>
      </c>
      <c r="EI154" t="s">
        <v>302</v>
      </c>
      <c r="EK154" s="1">
        <v>39325</v>
      </c>
      <c r="EL154">
        <v>-0.36099999999999999</v>
      </c>
      <c r="EM154" t="s">
        <v>302</v>
      </c>
      <c r="EN154" t="s">
        <v>302</v>
      </c>
      <c r="EP154" s="1">
        <v>39325</v>
      </c>
      <c r="EQ154">
        <v>0.17</v>
      </c>
      <c r="ER154">
        <v>20070928</v>
      </c>
      <c r="ES154">
        <v>0.1</v>
      </c>
      <c r="EU154" s="1">
        <v>40633</v>
      </c>
      <c r="EV154">
        <v>45.5</v>
      </c>
      <c r="EW154">
        <v>20110317</v>
      </c>
      <c r="EX154">
        <v>-8</v>
      </c>
      <c r="EZ154" s="1">
        <v>40694</v>
      </c>
      <c r="FA154">
        <v>62.3</v>
      </c>
      <c r="FB154">
        <v>20110531</v>
      </c>
      <c r="FC154">
        <v>62</v>
      </c>
      <c r="FE154" s="1"/>
      <c r="FO154" s="1"/>
      <c r="FT154" s="1">
        <v>41698</v>
      </c>
      <c r="FU154">
        <v>4</v>
      </c>
      <c r="FV154">
        <v>20140227</v>
      </c>
      <c r="FW154">
        <v>4</v>
      </c>
      <c r="FY154" s="1">
        <v>39325</v>
      </c>
      <c r="FZ154">
        <v>45.19</v>
      </c>
      <c r="GA154" t="s">
        <v>302</v>
      </c>
      <c r="GB154" t="s">
        <v>302</v>
      </c>
      <c r="GD154" s="1">
        <v>39325</v>
      </c>
      <c r="GE154">
        <v>2.4E-2</v>
      </c>
      <c r="GF154" t="s">
        <v>302</v>
      </c>
      <c r="GG154" t="s">
        <v>302</v>
      </c>
      <c r="GI154" s="1">
        <v>41517</v>
      </c>
      <c r="GJ154">
        <v>186.6</v>
      </c>
      <c r="GK154">
        <v>20130905</v>
      </c>
      <c r="GL154">
        <v>176</v>
      </c>
      <c r="GN154" s="1">
        <v>39325</v>
      </c>
      <c r="GO154">
        <v>63</v>
      </c>
      <c r="GP154">
        <v>20070904</v>
      </c>
      <c r="GQ154">
        <v>59</v>
      </c>
      <c r="GX154" s="1">
        <v>39325</v>
      </c>
      <c r="GY154">
        <v>-1.4</v>
      </c>
      <c r="GZ154">
        <v>20071004</v>
      </c>
      <c r="HA154">
        <v>-3.3</v>
      </c>
      <c r="HC154" s="1">
        <v>39325</v>
      </c>
      <c r="HD154">
        <v>1.1000000000000001</v>
      </c>
      <c r="HE154" t="s">
        <v>302</v>
      </c>
      <c r="HF154" t="s">
        <v>302</v>
      </c>
      <c r="HH154" s="1">
        <v>39325</v>
      </c>
      <c r="HI154" s="1">
        <v>-2.2999999999999998</v>
      </c>
      <c r="HJ154">
        <v>20070926</v>
      </c>
      <c r="HK154">
        <v>-4.9000000000000004</v>
      </c>
      <c r="HM154" s="1">
        <v>39325</v>
      </c>
      <c r="HN154">
        <v>0.1</v>
      </c>
      <c r="HO154">
        <v>20070926</v>
      </c>
      <c r="HP154">
        <v>-1.8</v>
      </c>
      <c r="HR154" s="1">
        <v>39325</v>
      </c>
      <c r="HS154" s="1">
        <v>0.4</v>
      </c>
      <c r="HT154">
        <v>20071010</v>
      </c>
      <c r="HU154">
        <v>0.1</v>
      </c>
      <c r="HW154" s="1">
        <v>39325</v>
      </c>
      <c r="HX154">
        <v>16.11</v>
      </c>
      <c r="HY154">
        <v>20070904</v>
      </c>
      <c r="HZ154">
        <v>16.27</v>
      </c>
      <c r="IB154" s="1">
        <v>39325</v>
      </c>
      <c r="IC154" s="1">
        <v>12.66</v>
      </c>
      <c r="ID154">
        <v>20070904</v>
      </c>
      <c r="IE154">
        <v>12.69</v>
      </c>
      <c r="IG154" s="1">
        <v>39325</v>
      </c>
      <c r="IH154">
        <v>-2.9</v>
      </c>
      <c r="II154" t="s">
        <v>302</v>
      </c>
      <c r="IJ154" t="s">
        <v>302</v>
      </c>
      <c r="IL154" s="1">
        <v>39325</v>
      </c>
      <c r="IM154" s="1">
        <v>1330</v>
      </c>
      <c r="IN154">
        <v>20070919</v>
      </c>
      <c r="IO154">
        <v>1331</v>
      </c>
      <c r="IQ154" s="1">
        <v>39325</v>
      </c>
      <c r="IR154">
        <v>0.4</v>
      </c>
      <c r="IS154">
        <v>20071012</v>
      </c>
      <c r="IT154">
        <v>0.1</v>
      </c>
      <c r="IV154" s="1">
        <v>40786</v>
      </c>
      <c r="IW154">
        <v>4.38</v>
      </c>
      <c r="IX154">
        <v>20110921</v>
      </c>
      <c r="IY154">
        <v>5.03</v>
      </c>
      <c r="JA154" s="1">
        <v>39325</v>
      </c>
      <c r="JB154">
        <v>699</v>
      </c>
      <c r="JC154">
        <v>20070927</v>
      </c>
      <c r="JD154">
        <v>795</v>
      </c>
      <c r="JF154" s="1">
        <v>39325</v>
      </c>
      <c r="JG154">
        <v>1330</v>
      </c>
      <c r="JH154">
        <v>20070919</v>
      </c>
      <c r="JI154">
        <v>1331</v>
      </c>
      <c r="JP154" s="1">
        <v>35762</v>
      </c>
      <c r="JQ154">
        <v>8.5</v>
      </c>
      <c r="JR154" t="s">
        <v>302</v>
      </c>
      <c r="JS154" t="s">
        <v>302</v>
      </c>
      <c r="JU154" s="1">
        <v>41547</v>
      </c>
      <c r="JV154">
        <v>-2.1</v>
      </c>
      <c r="JW154">
        <v>20131028</v>
      </c>
      <c r="JX154">
        <v>-5.6</v>
      </c>
      <c r="JZ154" s="1">
        <v>41517</v>
      </c>
      <c r="KA154" s="1">
        <v>12.8</v>
      </c>
      <c r="KB154">
        <v>20131029</v>
      </c>
      <c r="KC154">
        <v>12.82</v>
      </c>
      <c r="KE154" s="1">
        <v>41152</v>
      </c>
      <c r="KF154">
        <v>145.82</v>
      </c>
      <c r="KG154">
        <v>20121030</v>
      </c>
      <c r="KH154">
        <v>145.87</v>
      </c>
      <c r="KJ154" s="1">
        <v>40816</v>
      </c>
      <c r="KK154" s="1">
        <v>-1.1400000000000001</v>
      </c>
      <c r="KL154">
        <v>20111020</v>
      </c>
      <c r="KM154">
        <v>-3</v>
      </c>
      <c r="KO154" s="1">
        <v>39325</v>
      </c>
      <c r="KP154">
        <v>18.364999999999998</v>
      </c>
      <c r="KQ154">
        <v>20071005</v>
      </c>
      <c r="KR154">
        <v>12.2</v>
      </c>
      <c r="KT154" s="1">
        <v>41882</v>
      </c>
      <c r="KU154" s="1">
        <v>51.5</v>
      </c>
      <c r="KV154">
        <v>20140731</v>
      </c>
      <c r="KW154">
        <v>51.5</v>
      </c>
      <c r="LD154" s="1">
        <v>39325</v>
      </c>
      <c r="LE154" s="1">
        <v>-0.4</v>
      </c>
      <c r="LF154" t="s">
        <v>302</v>
      </c>
      <c r="LG154" t="s">
        <v>302</v>
      </c>
      <c r="LN154" s="1"/>
      <c r="LO154" s="1"/>
      <c r="LX154" s="1"/>
      <c r="LY154" s="1"/>
      <c r="MH154" s="1"/>
      <c r="MI154" s="1"/>
      <c r="MR154" s="1"/>
      <c r="MS154" s="1"/>
      <c r="MW154" s="1"/>
      <c r="NC154" s="1"/>
      <c r="NG154" s="1"/>
      <c r="NM154" s="1"/>
      <c r="NQ154" s="1"/>
      <c r="NW154" s="1"/>
      <c r="OA154" s="1"/>
      <c r="OB154" s="1"/>
      <c r="OK154" s="1"/>
      <c r="OL154" s="1"/>
      <c r="OU154" s="1"/>
      <c r="PE154" s="1"/>
      <c r="PO154" s="1"/>
      <c r="PY154" s="1"/>
      <c r="QI154" s="1"/>
    </row>
    <row r="155" spans="1:451" x14ac:dyDescent="0.25">
      <c r="A155" s="1">
        <v>39355</v>
      </c>
      <c r="B155">
        <v>4.7</v>
      </c>
      <c r="C155">
        <v>20071005</v>
      </c>
      <c r="D155">
        <v>4.7</v>
      </c>
      <c r="F155" s="1">
        <v>39355</v>
      </c>
      <c r="G155">
        <v>51</v>
      </c>
      <c r="H155">
        <v>20071001</v>
      </c>
      <c r="I155">
        <v>52</v>
      </c>
      <c r="K155" s="1">
        <v>39355</v>
      </c>
      <c r="L155">
        <v>99.46</v>
      </c>
      <c r="M155">
        <v>20070925</v>
      </c>
      <c r="N155">
        <v>99.8</v>
      </c>
      <c r="U155" s="1">
        <v>39355</v>
      </c>
      <c r="V155">
        <v>-0.7</v>
      </c>
      <c r="W155">
        <v>20071018</v>
      </c>
      <c r="X155">
        <v>0.3</v>
      </c>
      <c r="Z155" s="1">
        <v>39355</v>
      </c>
      <c r="AA155">
        <v>51</v>
      </c>
      <c r="AB155">
        <v>20071001</v>
      </c>
      <c r="AC155">
        <v>52</v>
      </c>
      <c r="AE155" s="1">
        <v>39355</v>
      </c>
      <c r="AF155">
        <v>99.46</v>
      </c>
      <c r="AG155">
        <v>20070925</v>
      </c>
      <c r="AH155">
        <v>99.8</v>
      </c>
      <c r="AO155" s="1">
        <v>39355</v>
      </c>
      <c r="AP155">
        <v>-0.7</v>
      </c>
      <c r="AQ155">
        <v>20071018</v>
      </c>
      <c r="AR155">
        <v>0.3</v>
      </c>
      <c r="AT155" s="1">
        <v>39355</v>
      </c>
      <c r="AU155">
        <v>0.33</v>
      </c>
      <c r="AV155">
        <v>20071016</v>
      </c>
      <c r="AW155">
        <v>0.1</v>
      </c>
      <c r="AY155" s="1"/>
      <c r="BD155" s="1">
        <v>39355</v>
      </c>
      <c r="BE155">
        <v>0.4</v>
      </c>
      <c r="BF155">
        <v>20071017</v>
      </c>
      <c r="BG155">
        <v>0.3</v>
      </c>
      <c r="BI155" s="1">
        <v>39355</v>
      </c>
      <c r="BJ155">
        <v>0.6</v>
      </c>
      <c r="BK155">
        <v>20071012</v>
      </c>
      <c r="BL155">
        <v>0.6</v>
      </c>
      <c r="BN155" s="1">
        <v>39355</v>
      </c>
      <c r="BO155">
        <v>83.4</v>
      </c>
      <c r="BP155">
        <v>20070928</v>
      </c>
      <c r="BQ155">
        <v>83.4</v>
      </c>
      <c r="BS155" s="1">
        <v>41729</v>
      </c>
      <c r="BT155">
        <v>5.16</v>
      </c>
      <c r="BU155">
        <v>20140317</v>
      </c>
      <c r="BV155">
        <v>5.61</v>
      </c>
      <c r="BX155" s="1">
        <v>40268</v>
      </c>
      <c r="BY155">
        <v>53.2</v>
      </c>
      <c r="BZ155">
        <v>20100405</v>
      </c>
      <c r="CA155">
        <v>55.4</v>
      </c>
      <c r="CC155" s="1"/>
      <c r="CM155" s="1"/>
      <c r="CR155" s="1">
        <v>39355</v>
      </c>
      <c r="CS155">
        <v>59</v>
      </c>
      <c r="CT155">
        <v>20071001</v>
      </c>
      <c r="CU155">
        <v>59</v>
      </c>
      <c r="CW155" s="1">
        <v>39355</v>
      </c>
      <c r="CX155">
        <v>3</v>
      </c>
      <c r="CY155">
        <v>20070925</v>
      </c>
      <c r="CZ155">
        <v>14</v>
      </c>
      <c r="DB155" s="1">
        <v>39355</v>
      </c>
      <c r="DC155">
        <v>7.5</v>
      </c>
      <c r="DD155">
        <v>20070920</v>
      </c>
      <c r="DE155">
        <v>10.9</v>
      </c>
      <c r="DG155" s="1"/>
      <c r="DL155" s="1">
        <v>39355</v>
      </c>
      <c r="DM155">
        <v>52.9</v>
      </c>
      <c r="DN155">
        <v>20070928</v>
      </c>
      <c r="DO155">
        <v>54.2</v>
      </c>
      <c r="DQ155" s="1"/>
      <c r="EA155" s="1"/>
      <c r="EF155" s="1">
        <v>35764</v>
      </c>
      <c r="EG155">
        <v>56</v>
      </c>
      <c r="EH155" t="s">
        <v>302</v>
      </c>
      <c r="EI155" t="s">
        <v>302</v>
      </c>
      <c r="EK155" s="1">
        <v>39355</v>
      </c>
      <c r="EL155">
        <v>-0.18340000000000001</v>
      </c>
      <c r="EM155" t="s">
        <v>302</v>
      </c>
      <c r="EN155" t="s">
        <v>302</v>
      </c>
      <c r="EP155" s="1">
        <v>39355</v>
      </c>
      <c r="EQ155">
        <v>0.27</v>
      </c>
      <c r="ER155">
        <v>20071101</v>
      </c>
      <c r="ES155">
        <v>0.2</v>
      </c>
      <c r="EU155" s="1">
        <v>40663</v>
      </c>
      <c r="EV155">
        <v>41</v>
      </c>
      <c r="EW155">
        <v>20110421</v>
      </c>
      <c r="EX155">
        <v>-16</v>
      </c>
      <c r="EZ155" s="1">
        <v>40724</v>
      </c>
      <c r="FA155">
        <v>59.3</v>
      </c>
      <c r="FB155">
        <v>20110630</v>
      </c>
      <c r="FC155">
        <v>59.3</v>
      </c>
      <c r="FE155" s="1"/>
      <c r="FO155" s="1"/>
      <c r="FT155" s="1">
        <v>41729</v>
      </c>
      <c r="FU155">
        <v>10</v>
      </c>
      <c r="FV155">
        <v>20140327</v>
      </c>
      <c r="FW155">
        <v>10</v>
      </c>
      <c r="FY155" s="1">
        <v>39355</v>
      </c>
      <c r="FZ155">
        <v>37.97</v>
      </c>
      <c r="GA155" t="s">
        <v>302</v>
      </c>
      <c r="GB155" t="s">
        <v>302</v>
      </c>
      <c r="GD155" s="1">
        <v>39355</v>
      </c>
      <c r="GE155">
        <v>0.121</v>
      </c>
      <c r="GF155" t="s">
        <v>302</v>
      </c>
      <c r="GG155" t="s">
        <v>302</v>
      </c>
      <c r="GI155" s="1">
        <v>41547</v>
      </c>
      <c r="GJ155">
        <v>230.7</v>
      </c>
      <c r="GK155">
        <v>20131002</v>
      </c>
      <c r="GL155">
        <v>166</v>
      </c>
      <c r="GN155" s="1">
        <v>39355</v>
      </c>
      <c r="GO155">
        <v>59</v>
      </c>
      <c r="GP155">
        <v>20071001</v>
      </c>
      <c r="GQ155">
        <v>59</v>
      </c>
      <c r="GX155" s="1">
        <v>39355</v>
      </c>
      <c r="GY155">
        <v>-0.3</v>
      </c>
      <c r="GZ155">
        <v>20071102</v>
      </c>
      <c r="HA155">
        <v>0.2</v>
      </c>
      <c r="HC155" s="1">
        <v>39355</v>
      </c>
      <c r="HD155">
        <v>-1.3</v>
      </c>
      <c r="HE155" t="s">
        <v>302</v>
      </c>
      <c r="HF155" t="s">
        <v>302</v>
      </c>
      <c r="HH155" s="1">
        <v>39355</v>
      </c>
      <c r="HI155" s="1">
        <v>-3.2</v>
      </c>
      <c r="HJ155">
        <v>20071025</v>
      </c>
      <c r="HK155">
        <v>-1.7</v>
      </c>
      <c r="HM155" s="1">
        <v>39355</v>
      </c>
      <c r="HN155">
        <v>-0.6</v>
      </c>
      <c r="HO155">
        <v>20071025</v>
      </c>
      <c r="HP155">
        <v>0.3</v>
      </c>
      <c r="HR155" s="1">
        <v>39355</v>
      </c>
      <c r="HS155" s="1">
        <v>0.8</v>
      </c>
      <c r="HT155">
        <v>20071107</v>
      </c>
      <c r="HU155">
        <v>0.8</v>
      </c>
      <c r="HW155" s="1">
        <v>39355</v>
      </c>
      <c r="HX155">
        <v>16.260000000000002</v>
      </c>
      <c r="HY155">
        <v>20071002</v>
      </c>
      <c r="HZ155">
        <v>16.22</v>
      </c>
      <c r="IB155" s="1">
        <v>39355</v>
      </c>
      <c r="IC155" s="1">
        <v>12.42</v>
      </c>
      <c r="ID155">
        <v>20071002</v>
      </c>
      <c r="IE155">
        <v>12.47</v>
      </c>
      <c r="IG155" s="1">
        <v>39355</v>
      </c>
      <c r="IH155">
        <v>-4.5</v>
      </c>
      <c r="II155" t="s">
        <v>302</v>
      </c>
      <c r="IJ155" t="s">
        <v>302</v>
      </c>
      <c r="IL155" s="1">
        <v>39355</v>
      </c>
      <c r="IM155" s="1">
        <v>1183</v>
      </c>
      <c r="IN155">
        <v>20071017</v>
      </c>
      <c r="IO155">
        <v>1191</v>
      </c>
      <c r="IQ155" s="1">
        <v>39355</v>
      </c>
      <c r="IR155">
        <v>0.6</v>
      </c>
      <c r="IS155">
        <v>20071114</v>
      </c>
      <c r="IT155">
        <v>0.4</v>
      </c>
      <c r="IV155" s="1">
        <v>40816</v>
      </c>
      <c r="IW155">
        <v>4.33</v>
      </c>
      <c r="IX155">
        <v>20111020</v>
      </c>
      <c r="IY155">
        <v>4.91</v>
      </c>
      <c r="JA155" s="1">
        <v>39355</v>
      </c>
      <c r="JB155">
        <v>686</v>
      </c>
      <c r="JC155">
        <v>20071025</v>
      </c>
      <c r="JD155">
        <v>770</v>
      </c>
      <c r="JF155" s="1">
        <v>39355</v>
      </c>
      <c r="JG155">
        <v>1183</v>
      </c>
      <c r="JH155">
        <v>20071017</v>
      </c>
      <c r="JI155">
        <v>1191</v>
      </c>
      <c r="JP155" s="1">
        <v>35769</v>
      </c>
      <c r="JQ155">
        <v>-4.5999999999999996</v>
      </c>
      <c r="JR155" t="s">
        <v>302</v>
      </c>
      <c r="JS155" t="s">
        <v>302</v>
      </c>
      <c r="JU155" s="1">
        <v>41578</v>
      </c>
      <c r="JV155">
        <v>-1.27</v>
      </c>
      <c r="JW155">
        <v>20131125</v>
      </c>
      <c r="JX155">
        <v>-0.6</v>
      </c>
      <c r="JZ155" s="1">
        <v>41547</v>
      </c>
      <c r="KA155" s="1">
        <v>13.25</v>
      </c>
      <c r="KB155">
        <v>20131126</v>
      </c>
      <c r="KC155">
        <v>13.29</v>
      </c>
      <c r="KE155" s="1">
        <v>41182</v>
      </c>
      <c r="KF155">
        <v>146.22999999999999</v>
      </c>
      <c r="KG155">
        <v>20121127</v>
      </c>
      <c r="KH155">
        <v>146.22</v>
      </c>
      <c r="KJ155" s="1">
        <v>40847</v>
      </c>
      <c r="KK155" s="1">
        <v>0.23</v>
      </c>
      <c r="KL155">
        <v>20111121</v>
      </c>
      <c r="KM155">
        <v>1.4</v>
      </c>
      <c r="KO155" s="1">
        <v>39355</v>
      </c>
      <c r="KP155">
        <v>14.404999999999999</v>
      </c>
      <c r="KQ155">
        <v>20071107</v>
      </c>
      <c r="KR155">
        <v>3.7</v>
      </c>
      <c r="KT155" s="1">
        <v>41912</v>
      </c>
      <c r="KU155" s="1">
        <v>52.4</v>
      </c>
      <c r="KV155">
        <v>20140904</v>
      </c>
      <c r="KW155">
        <v>52.4</v>
      </c>
      <c r="LD155" s="1">
        <v>39355</v>
      </c>
      <c r="LE155" s="1">
        <v>-0.4</v>
      </c>
      <c r="LF155" t="s">
        <v>302</v>
      </c>
      <c r="LG155" t="s">
        <v>302</v>
      </c>
      <c r="LN155" s="1"/>
      <c r="LO155" s="1"/>
      <c r="LX155" s="1"/>
      <c r="LY155" s="1"/>
      <c r="MH155" s="1"/>
      <c r="MI155" s="1"/>
      <c r="MR155" s="1"/>
      <c r="MS155" s="1"/>
      <c r="MW155" s="1"/>
      <c r="NC155" s="1"/>
      <c r="NG155" s="1"/>
      <c r="NM155" s="1"/>
      <c r="NQ155" s="1"/>
      <c r="NW155" s="1"/>
      <c r="OA155" s="1"/>
      <c r="OB155" s="1"/>
      <c r="OK155" s="1"/>
      <c r="OL155" s="1"/>
      <c r="OU155" s="1"/>
      <c r="PE155" s="1"/>
      <c r="PO155" s="1"/>
      <c r="PY155" s="1"/>
      <c r="QI155" s="1"/>
    </row>
    <row r="156" spans="1:451" x14ac:dyDescent="0.25">
      <c r="A156" s="1">
        <v>39386</v>
      </c>
      <c r="B156">
        <v>4.7</v>
      </c>
      <c r="C156">
        <v>20071102</v>
      </c>
      <c r="D156">
        <v>4.7</v>
      </c>
      <c r="F156" s="1">
        <v>39386</v>
      </c>
      <c r="G156">
        <v>51.1</v>
      </c>
      <c r="H156">
        <v>20071101</v>
      </c>
      <c r="I156">
        <v>50.9</v>
      </c>
      <c r="K156" s="1">
        <v>39386</v>
      </c>
      <c r="L156">
        <v>95.24</v>
      </c>
      <c r="M156">
        <v>20071030</v>
      </c>
      <c r="N156">
        <v>95.6</v>
      </c>
      <c r="U156" s="1">
        <v>39386</v>
      </c>
      <c r="V156">
        <v>-0.6</v>
      </c>
      <c r="W156">
        <v>20071121</v>
      </c>
      <c r="X156">
        <v>-0.5</v>
      </c>
      <c r="Z156" s="1">
        <v>39386</v>
      </c>
      <c r="AA156">
        <v>51.1</v>
      </c>
      <c r="AB156">
        <v>20071101</v>
      </c>
      <c r="AC156">
        <v>50.9</v>
      </c>
      <c r="AE156" s="1">
        <v>39386</v>
      </c>
      <c r="AF156">
        <v>95.24</v>
      </c>
      <c r="AG156">
        <v>20071030</v>
      </c>
      <c r="AH156">
        <v>95.6</v>
      </c>
      <c r="AO156" s="1">
        <v>39386</v>
      </c>
      <c r="AP156">
        <v>-0.6</v>
      </c>
      <c r="AQ156">
        <v>20071121</v>
      </c>
      <c r="AR156">
        <v>-0.5</v>
      </c>
      <c r="AT156" s="1">
        <v>39386</v>
      </c>
      <c r="AU156">
        <v>-0.48</v>
      </c>
      <c r="AV156">
        <v>20071116</v>
      </c>
      <c r="AW156">
        <v>-0.5</v>
      </c>
      <c r="AY156" s="1"/>
      <c r="BD156" s="1">
        <v>39386</v>
      </c>
      <c r="BE156">
        <v>0.3</v>
      </c>
      <c r="BF156">
        <v>20071115</v>
      </c>
      <c r="BG156">
        <v>0.3</v>
      </c>
      <c r="BI156" s="1">
        <v>39386</v>
      </c>
      <c r="BJ156">
        <v>0.5</v>
      </c>
      <c r="BK156">
        <v>20071114</v>
      </c>
      <c r="BL156">
        <v>0.2</v>
      </c>
      <c r="BN156" s="1">
        <v>39386</v>
      </c>
      <c r="BO156">
        <v>80.900000000000006</v>
      </c>
      <c r="BP156">
        <v>20071026</v>
      </c>
      <c r="BQ156">
        <v>80.900000000000006</v>
      </c>
      <c r="BS156" s="1">
        <v>41759</v>
      </c>
      <c r="BT156">
        <v>4.67</v>
      </c>
      <c r="BU156">
        <v>20140415</v>
      </c>
      <c r="BV156">
        <v>1.29</v>
      </c>
      <c r="BX156" s="1">
        <v>40298</v>
      </c>
      <c r="BY156">
        <v>55.6</v>
      </c>
      <c r="BZ156">
        <v>20100505</v>
      </c>
      <c r="CA156">
        <v>55.4</v>
      </c>
      <c r="CC156" s="1"/>
      <c r="CM156" s="1"/>
      <c r="CR156" s="1">
        <v>39386</v>
      </c>
      <c r="CS156">
        <v>63</v>
      </c>
      <c r="CT156">
        <v>20071101</v>
      </c>
      <c r="CU156">
        <v>63</v>
      </c>
      <c r="CW156" s="1">
        <v>39386</v>
      </c>
      <c r="CX156">
        <v>1</v>
      </c>
      <c r="CY156">
        <v>20071023</v>
      </c>
      <c r="CZ156">
        <v>-5</v>
      </c>
      <c r="DB156" s="1">
        <v>39386</v>
      </c>
      <c r="DC156">
        <v>7.8</v>
      </c>
      <c r="DD156">
        <v>20071018</v>
      </c>
      <c r="DE156">
        <v>6.8</v>
      </c>
      <c r="DG156" s="1"/>
      <c r="DL156" s="1">
        <v>39386</v>
      </c>
      <c r="DM156">
        <v>50.3</v>
      </c>
      <c r="DN156">
        <v>20071031</v>
      </c>
      <c r="DO156">
        <v>49.7</v>
      </c>
      <c r="DQ156" s="1"/>
      <c r="EA156" s="1"/>
      <c r="EF156" s="1">
        <v>35771</v>
      </c>
      <c r="EG156">
        <v>56</v>
      </c>
      <c r="EH156" t="s">
        <v>302</v>
      </c>
      <c r="EI156" t="s">
        <v>302</v>
      </c>
      <c r="EK156" s="1">
        <v>39386</v>
      </c>
      <c r="EL156">
        <v>-0.70760000000000001</v>
      </c>
      <c r="EM156" t="s">
        <v>302</v>
      </c>
      <c r="EN156" t="s">
        <v>302</v>
      </c>
      <c r="EP156" s="1">
        <v>39386</v>
      </c>
      <c r="EQ156">
        <v>0.25</v>
      </c>
      <c r="ER156">
        <v>20071130</v>
      </c>
      <c r="ES156">
        <v>0.2</v>
      </c>
      <c r="EU156" s="1">
        <v>40694</v>
      </c>
      <c r="EV156">
        <v>41.5</v>
      </c>
      <c r="EW156">
        <v>20110519</v>
      </c>
      <c r="EX156">
        <v>-16</v>
      </c>
      <c r="EZ156" s="1">
        <v>40755</v>
      </c>
      <c r="FA156">
        <v>57.6</v>
      </c>
      <c r="FB156">
        <v>20110729</v>
      </c>
      <c r="FC156">
        <v>57.6</v>
      </c>
      <c r="FE156" s="1"/>
      <c r="FO156" s="1"/>
      <c r="FT156" s="1">
        <v>41759</v>
      </c>
      <c r="FU156">
        <v>7</v>
      </c>
      <c r="FV156">
        <v>20140424</v>
      </c>
      <c r="FW156">
        <v>7</v>
      </c>
      <c r="FY156" s="1">
        <v>39386</v>
      </c>
      <c r="FZ156">
        <v>56.26</v>
      </c>
      <c r="GA156" t="s">
        <v>302</v>
      </c>
      <c r="GB156" t="s">
        <v>302</v>
      </c>
      <c r="GD156" s="1">
        <v>39386</v>
      </c>
      <c r="GE156">
        <v>0.29499999999999998</v>
      </c>
      <c r="GF156" t="s">
        <v>302</v>
      </c>
      <c r="GG156" t="s">
        <v>302</v>
      </c>
      <c r="GI156" s="1">
        <v>41578</v>
      </c>
      <c r="GJ156">
        <v>188.3</v>
      </c>
      <c r="GK156">
        <v>20131030</v>
      </c>
      <c r="GL156">
        <v>130</v>
      </c>
      <c r="GN156" s="1">
        <v>39386</v>
      </c>
      <c r="GO156">
        <v>63</v>
      </c>
      <c r="GP156">
        <v>20071101</v>
      </c>
      <c r="GQ156">
        <v>63</v>
      </c>
      <c r="GX156" s="1">
        <v>39386</v>
      </c>
      <c r="GY156">
        <v>2.1</v>
      </c>
      <c r="GZ156">
        <v>20071205</v>
      </c>
      <c r="HA156">
        <v>0.5</v>
      </c>
      <c r="HC156" s="1">
        <v>39386</v>
      </c>
      <c r="HD156">
        <v>0.1</v>
      </c>
      <c r="HE156" t="s">
        <v>302</v>
      </c>
      <c r="HF156" t="s">
        <v>302</v>
      </c>
      <c r="HH156" s="1">
        <v>39386</v>
      </c>
      <c r="HI156" s="1">
        <v>1.5</v>
      </c>
      <c r="HJ156">
        <v>20071128</v>
      </c>
      <c r="HK156">
        <v>-0.4</v>
      </c>
      <c r="HM156" s="1">
        <v>39386</v>
      </c>
      <c r="HN156">
        <v>1.9</v>
      </c>
      <c r="HO156">
        <v>20071128</v>
      </c>
      <c r="HP156">
        <v>-0.7</v>
      </c>
      <c r="HR156" s="1">
        <v>39386</v>
      </c>
      <c r="HS156" s="1">
        <v>0.2</v>
      </c>
      <c r="HT156">
        <v>20071211</v>
      </c>
      <c r="HU156">
        <v>0</v>
      </c>
      <c r="HW156" s="1">
        <v>39386</v>
      </c>
      <c r="HX156">
        <v>16.190000000000001</v>
      </c>
      <c r="HY156">
        <v>20071101</v>
      </c>
      <c r="HZ156">
        <v>16.100000000000001</v>
      </c>
      <c r="IB156" s="1">
        <v>39386</v>
      </c>
      <c r="IC156" s="1">
        <v>12.22</v>
      </c>
      <c r="ID156">
        <v>20071101</v>
      </c>
      <c r="IE156">
        <v>12.2</v>
      </c>
      <c r="IG156" s="1">
        <v>39386</v>
      </c>
      <c r="IH156">
        <v>-5.5</v>
      </c>
      <c r="II156" t="s">
        <v>302</v>
      </c>
      <c r="IJ156" t="s">
        <v>302</v>
      </c>
      <c r="IL156" s="1">
        <v>39386</v>
      </c>
      <c r="IM156" s="1">
        <v>1264</v>
      </c>
      <c r="IN156">
        <v>20071120</v>
      </c>
      <c r="IO156">
        <v>1229</v>
      </c>
      <c r="IQ156" s="1">
        <v>39386</v>
      </c>
      <c r="IR156">
        <v>0.3</v>
      </c>
      <c r="IS156">
        <v>20071213</v>
      </c>
      <c r="IT156">
        <v>0.1</v>
      </c>
      <c r="IV156" s="1">
        <v>40847</v>
      </c>
      <c r="IW156">
        <v>4.34</v>
      </c>
      <c r="IX156">
        <v>20111121</v>
      </c>
      <c r="IY156">
        <v>4.97</v>
      </c>
      <c r="JA156" s="1">
        <v>39386</v>
      </c>
      <c r="JB156">
        <v>727</v>
      </c>
      <c r="JC156">
        <v>20071129</v>
      </c>
      <c r="JD156">
        <v>728</v>
      </c>
      <c r="JF156" s="1">
        <v>39386</v>
      </c>
      <c r="JG156">
        <v>1264</v>
      </c>
      <c r="JH156">
        <v>20071120</v>
      </c>
      <c r="JI156">
        <v>1229</v>
      </c>
      <c r="JP156" s="1">
        <v>35776</v>
      </c>
      <c r="JQ156">
        <v>1.7</v>
      </c>
      <c r="JR156" t="s">
        <v>302</v>
      </c>
      <c r="JS156" t="s">
        <v>302</v>
      </c>
      <c r="JU156" s="1">
        <v>41608</v>
      </c>
      <c r="JV156">
        <v>-0.59</v>
      </c>
      <c r="JW156">
        <v>20131230</v>
      </c>
      <c r="JX156">
        <v>0.2</v>
      </c>
      <c r="JZ156" s="1">
        <v>41578</v>
      </c>
      <c r="KA156" s="1">
        <v>13.6</v>
      </c>
      <c r="KB156">
        <v>20131231</v>
      </c>
      <c r="KC156">
        <v>13.61</v>
      </c>
      <c r="KE156" s="1">
        <v>41213</v>
      </c>
      <c r="KF156">
        <v>146.04</v>
      </c>
      <c r="KG156">
        <v>20121226</v>
      </c>
      <c r="KH156">
        <v>146.08000000000001</v>
      </c>
      <c r="KJ156" s="1">
        <v>40877</v>
      </c>
      <c r="KK156" s="1">
        <v>1.1499999999999999</v>
      </c>
      <c r="KL156">
        <v>20111221</v>
      </c>
      <c r="KM156">
        <v>4</v>
      </c>
      <c r="KO156" s="1">
        <v>39386</v>
      </c>
      <c r="KP156">
        <v>15.302</v>
      </c>
      <c r="KQ156">
        <v>20071207</v>
      </c>
      <c r="KR156">
        <v>4.7</v>
      </c>
      <c r="KT156" s="1">
        <v>41943</v>
      </c>
      <c r="KU156" s="1">
        <v>53.2</v>
      </c>
      <c r="KV156">
        <v>20141002</v>
      </c>
      <c r="KW156">
        <v>53.2</v>
      </c>
      <c r="LD156" s="1">
        <v>39386</v>
      </c>
      <c r="LE156" s="1">
        <v>-0.8</v>
      </c>
      <c r="LF156" t="s">
        <v>302</v>
      </c>
      <c r="LG156" t="s">
        <v>302</v>
      </c>
      <c r="LN156" s="1"/>
      <c r="LO156" s="1"/>
      <c r="LX156" s="1"/>
      <c r="LY156" s="1"/>
      <c r="MH156" s="1"/>
      <c r="MI156" s="1"/>
      <c r="MR156" s="1"/>
      <c r="MS156" s="1"/>
      <c r="MW156" s="1"/>
      <c r="NC156" s="1"/>
      <c r="NG156" s="1"/>
      <c r="NM156" s="1"/>
      <c r="NQ156" s="1"/>
      <c r="NW156" s="1"/>
      <c r="OA156" s="1"/>
      <c r="OB156" s="1"/>
      <c r="OK156" s="1"/>
      <c r="OL156" s="1"/>
      <c r="OU156" s="1"/>
      <c r="PE156" s="1"/>
      <c r="PO156" s="1"/>
      <c r="PY156" s="1"/>
      <c r="QI156" s="1"/>
    </row>
    <row r="157" spans="1:451" x14ac:dyDescent="0.25">
      <c r="A157" s="1">
        <v>39416</v>
      </c>
      <c r="B157">
        <v>4.7</v>
      </c>
      <c r="C157">
        <v>20071207</v>
      </c>
      <c r="D157">
        <v>4.7</v>
      </c>
      <c r="F157" s="1">
        <v>39416</v>
      </c>
      <c r="G157">
        <v>50.5</v>
      </c>
      <c r="H157">
        <v>20071203</v>
      </c>
      <c r="I157">
        <v>50.8</v>
      </c>
      <c r="K157" s="1">
        <v>39416</v>
      </c>
      <c r="L157">
        <v>87.78</v>
      </c>
      <c r="M157">
        <v>20071127</v>
      </c>
      <c r="N157">
        <v>87.3</v>
      </c>
      <c r="U157" s="1">
        <v>39416</v>
      </c>
      <c r="V157">
        <v>-0.9</v>
      </c>
      <c r="W157">
        <v>20071220</v>
      </c>
      <c r="X157">
        <v>-0.4</v>
      </c>
      <c r="Z157" s="1">
        <v>39416</v>
      </c>
      <c r="AA157">
        <v>50.5</v>
      </c>
      <c r="AB157">
        <v>20071203</v>
      </c>
      <c r="AC157">
        <v>50.8</v>
      </c>
      <c r="AE157" s="1">
        <v>39416</v>
      </c>
      <c r="AF157">
        <v>87.78</v>
      </c>
      <c r="AG157">
        <v>20071127</v>
      </c>
      <c r="AH157">
        <v>87.3</v>
      </c>
      <c r="AO157" s="1">
        <v>39416</v>
      </c>
      <c r="AP157">
        <v>-0.9</v>
      </c>
      <c r="AQ157">
        <v>20071220</v>
      </c>
      <c r="AR157">
        <v>-0.4</v>
      </c>
      <c r="AT157" s="1">
        <v>39416</v>
      </c>
      <c r="AU157">
        <v>0.54</v>
      </c>
      <c r="AV157">
        <v>20071214</v>
      </c>
      <c r="AW157">
        <v>0.3</v>
      </c>
      <c r="AY157" s="1"/>
      <c r="BD157" s="1">
        <v>39416</v>
      </c>
      <c r="BE157">
        <v>0.8</v>
      </c>
      <c r="BF157">
        <v>20071214</v>
      </c>
      <c r="BG157">
        <v>0.8</v>
      </c>
      <c r="BI157" s="1">
        <v>39416</v>
      </c>
      <c r="BJ157">
        <v>0.9</v>
      </c>
      <c r="BK157">
        <v>20071213</v>
      </c>
      <c r="BL157">
        <v>1.2</v>
      </c>
      <c r="BN157" s="1">
        <v>39416</v>
      </c>
      <c r="BO157">
        <v>76.099999999999994</v>
      </c>
      <c r="BP157">
        <v>20071121</v>
      </c>
      <c r="BQ157">
        <v>76.099999999999994</v>
      </c>
      <c r="BS157" s="1">
        <v>41790</v>
      </c>
      <c r="BT157">
        <v>16.23</v>
      </c>
      <c r="BU157">
        <v>20140515</v>
      </c>
      <c r="BV157">
        <v>19.010000000000002</v>
      </c>
      <c r="BX157" s="1">
        <v>40329</v>
      </c>
      <c r="BY157">
        <v>55.5</v>
      </c>
      <c r="BZ157">
        <v>20100603</v>
      </c>
      <c r="CA157">
        <v>55.4</v>
      </c>
      <c r="CC157" s="1"/>
      <c r="CM157" s="1"/>
      <c r="CR157" s="1">
        <v>39416</v>
      </c>
      <c r="CS157">
        <v>67.5</v>
      </c>
      <c r="CT157">
        <v>20071203</v>
      </c>
      <c r="CU157">
        <v>67.5</v>
      </c>
      <c r="CW157" s="1">
        <v>39416</v>
      </c>
      <c r="CX157">
        <v>0</v>
      </c>
      <c r="CY157">
        <v>20071127</v>
      </c>
      <c r="CZ157">
        <v>0</v>
      </c>
      <c r="DB157" s="1">
        <v>39416</v>
      </c>
      <c r="DC157">
        <v>6.7</v>
      </c>
      <c r="DD157">
        <v>20071115</v>
      </c>
      <c r="DE157">
        <v>8.1999999999999993</v>
      </c>
      <c r="DG157" s="1"/>
      <c r="DL157" s="1">
        <v>39416</v>
      </c>
      <c r="DM157">
        <v>52.7</v>
      </c>
      <c r="DN157">
        <v>20071130</v>
      </c>
      <c r="DO157">
        <v>52.9</v>
      </c>
      <c r="DQ157" s="1"/>
      <c r="EA157" s="1"/>
      <c r="EF157" s="1">
        <v>35778</v>
      </c>
      <c r="EG157">
        <v>55</v>
      </c>
      <c r="EH157" t="s">
        <v>302</v>
      </c>
      <c r="EI157" t="s">
        <v>302</v>
      </c>
      <c r="EK157" s="1">
        <v>39416</v>
      </c>
      <c r="EL157">
        <v>-0.1094</v>
      </c>
      <c r="EM157" t="s">
        <v>302</v>
      </c>
      <c r="EN157" t="s">
        <v>302</v>
      </c>
      <c r="EP157" s="1">
        <v>39416</v>
      </c>
      <c r="EQ157">
        <v>0.16</v>
      </c>
      <c r="ER157">
        <v>20071221</v>
      </c>
      <c r="ES157">
        <v>0.2</v>
      </c>
      <c r="EU157" s="1">
        <v>40724</v>
      </c>
      <c r="EV157">
        <v>34</v>
      </c>
      <c r="EW157">
        <v>20110616</v>
      </c>
      <c r="EX157">
        <v>-31</v>
      </c>
      <c r="EZ157" s="1">
        <v>40786</v>
      </c>
      <c r="FA157">
        <v>58.3</v>
      </c>
      <c r="FB157">
        <v>20110831</v>
      </c>
      <c r="FC157">
        <v>58.3</v>
      </c>
      <c r="FE157" s="1"/>
      <c r="FO157" s="1"/>
      <c r="FT157" s="1">
        <v>41790</v>
      </c>
      <c r="FU157">
        <v>11</v>
      </c>
      <c r="FV157">
        <v>20140522</v>
      </c>
      <c r="FW157">
        <v>10</v>
      </c>
      <c r="FY157" s="1">
        <v>39416</v>
      </c>
      <c r="FZ157">
        <v>56.18</v>
      </c>
      <c r="GA157" t="s">
        <v>302</v>
      </c>
      <c r="GB157" t="s">
        <v>302</v>
      </c>
      <c r="GD157" s="1">
        <v>39416</v>
      </c>
      <c r="GE157">
        <v>1.093</v>
      </c>
      <c r="GF157" t="s">
        <v>302</v>
      </c>
      <c r="GG157" t="s">
        <v>302</v>
      </c>
      <c r="GI157" s="1">
        <v>41608</v>
      </c>
      <c r="GJ157">
        <v>210.9</v>
      </c>
      <c r="GK157">
        <v>20131204</v>
      </c>
      <c r="GL157">
        <v>215</v>
      </c>
      <c r="GN157" s="1">
        <v>39416</v>
      </c>
      <c r="GO157">
        <v>67.5</v>
      </c>
      <c r="GP157">
        <v>20071203</v>
      </c>
      <c r="GQ157">
        <v>67.5</v>
      </c>
      <c r="GX157" s="1">
        <v>39416</v>
      </c>
      <c r="GY157">
        <v>2.6</v>
      </c>
      <c r="GZ157">
        <v>20080103</v>
      </c>
      <c r="HA157">
        <v>1.5</v>
      </c>
      <c r="HC157" s="1">
        <v>39416</v>
      </c>
      <c r="HD157">
        <v>0.2</v>
      </c>
      <c r="HE157" t="s">
        <v>302</v>
      </c>
      <c r="HF157" t="s">
        <v>302</v>
      </c>
      <c r="HH157" s="1">
        <v>39416</v>
      </c>
      <c r="HI157" s="1">
        <v>1.4</v>
      </c>
      <c r="HJ157">
        <v>20071227</v>
      </c>
      <c r="HK157">
        <v>0.1</v>
      </c>
      <c r="HM157" s="1">
        <v>39416</v>
      </c>
      <c r="HN157">
        <v>-0.2</v>
      </c>
      <c r="HO157">
        <v>20071227</v>
      </c>
      <c r="HP157">
        <v>-0.7</v>
      </c>
      <c r="HR157" s="1">
        <v>39416</v>
      </c>
      <c r="HS157" s="1">
        <v>1.2</v>
      </c>
      <c r="HT157">
        <v>20080110</v>
      </c>
      <c r="HU157">
        <v>0.6</v>
      </c>
      <c r="HW157" s="1">
        <v>39416</v>
      </c>
      <c r="HX157">
        <v>16.100000000000001</v>
      </c>
      <c r="HY157">
        <v>20071203</v>
      </c>
      <c r="HZ157">
        <v>16.21</v>
      </c>
      <c r="IB157" s="1">
        <v>39416</v>
      </c>
      <c r="IC157" s="1">
        <v>12.25</v>
      </c>
      <c r="ID157">
        <v>20071203</v>
      </c>
      <c r="IE157">
        <v>12.38</v>
      </c>
      <c r="IG157" s="1">
        <v>39416</v>
      </c>
      <c r="IH157">
        <v>2.7</v>
      </c>
      <c r="II157" t="s">
        <v>302</v>
      </c>
      <c r="IJ157" t="s">
        <v>302</v>
      </c>
      <c r="IL157" s="1">
        <v>39416</v>
      </c>
      <c r="IM157" s="1">
        <v>1197</v>
      </c>
      <c r="IN157">
        <v>20071218</v>
      </c>
      <c r="IO157">
        <v>1187</v>
      </c>
      <c r="IQ157" s="1">
        <v>39416</v>
      </c>
      <c r="IR157">
        <v>0.6</v>
      </c>
      <c r="IS157">
        <v>20080115</v>
      </c>
      <c r="IT157">
        <v>0.4</v>
      </c>
      <c r="IV157" s="1">
        <v>40877</v>
      </c>
      <c r="IW157">
        <v>4.3899999999999997</v>
      </c>
      <c r="IX157">
        <v>20111221</v>
      </c>
      <c r="IY157">
        <v>4.42</v>
      </c>
      <c r="JA157" s="1">
        <v>39416</v>
      </c>
      <c r="JB157">
        <v>641</v>
      </c>
      <c r="JC157">
        <v>20071228</v>
      </c>
      <c r="JD157">
        <v>647</v>
      </c>
      <c r="JF157" s="1">
        <v>39416</v>
      </c>
      <c r="JG157">
        <v>1197</v>
      </c>
      <c r="JH157">
        <v>20071218</v>
      </c>
      <c r="JI157">
        <v>1187</v>
      </c>
      <c r="JP157" s="1">
        <v>35783</v>
      </c>
      <c r="JQ157">
        <v>-3.5</v>
      </c>
      <c r="JR157" t="s">
        <v>302</v>
      </c>
      <c r="JS157" t="s">
        <v>302</v>
      </c>
      <c r="JU157" s="1">
        <v>41639</v>
      </c>
      <c r="JV157">
        <v>-3.4699999999999998</v>
      </c>
      <c r="JW157">
        <v>20140130</v>
      </c>
      <c r="JX157">
        <v>-8.6999999999999993</v>
      </c>
      <c r="JZ157" s="1">
        <v>41608</v>
      </c>
      <c r="KA157" s="1">
        <v>13.7</v>
      </c>
      <c r="KB157">
        <v>20140128</v>
      </c>
      <c r="KC157">
        <v>13.71</v>
      </c>
      <c r="KE157" s="1">
        <v>41243</v>
      </c>
      <c r="KF157">
        <v>145.82</v>
      </c>
      <c r="KG157">
        <v>20130129</v>
      </c>
      <c r="KH157">
        <v>145.82</v>
      </c>
      <c r="KJ157" s="1">
        <v>40908</v>
      </c>
      <c r="KK157" s="1">
        <v>-0.91</v>
      </c>
      <c r="KL157">
        <v>20120120</v>
      </c>
      <c r="KM157">
        <v>5</v>
      </c>
      <c r="KO157" s="1">
        <v>39416</v>
      </c>
      <c r="KP157">
        <v>13.997999999999999</v>
      </c>
      <c r="KQ157">
        <v>20080108</v>
      </c>
      <c r="KR157">
        <v>15.4</v>
      </c>
      <c r="KT157" s="1">
        <v>41973</v>
      </c>
      <c r="KU157" s="1">
        <v>51.7</v>
      </c>
      <c r="KV157">
        <v>20141106</v>
      </c>
      <c r="KW157">
        <v>51.7</v>
      </c>
      <c r="LD157" s="1">
        <v>39416</v>
      </c>
      <c r="LE157" s="1">
        <v>-0.6</v>
      </c>
      <c r="LF157" t="s">
        <v>302</v>
      </c>
      <c r="LG157" t="s">
        <v>302</v>
      </c>
      <c r="LN157" s="1"/>
      <c r="LO157" s="1"/>
      <c r="LX157" s="1"/>
      <c r="LY157" s="1"/>
      <c r="MH157" s="1"/>
      <c r="MI157" s="1"/>
      <c r="MR157" s="1"/>
      <c r="MS157" s="1"/>
      <c r="MW157" s="1"/>
      <c r="NC157" s="1"/>
      <c r="NG157" s="1"/>
      <c r="NM157" s="1"/>
      <c r="NQ157" s="1"/>
      <c r="NW157" s="1"/>
      <c r="OA157" s="1"/>
      <c r="OB157" s="1"/>
      <c r="OK157" s="1"/>
      <c r="OL157" s="1"/>
      <c r="OU157" s="1"/>
      <c r="PE157" s="1"/>
      <c r="PO157" s="1"/>
      <c r="PY157" s="1"/>
      <c r="QI157" s="1"/>
    </row>
    <row r="158" spans="1:451" x14ac:dyDescent="0.25">
      <c r="A158" s="1">
        <v>39447</v>
      </c>
      <c r="B158">
        <v>5</v>
      </c>
      <c r="C158">
        <v>20080104</v>
      </c>
      <c r="D158">
        <v>5</v>
      </c>
      <c r="F158" s="1">
        <v>39447</v>
      </c>
      <c r="G158">
        <v>49</v>
      </c>
      <c r="H158">
        <v>20080102</v>
      </c>
      <c r="I158">
        <v>47.7</v>
      </c>
      <c r="K158" s="1">
        <v>39447</v>
      </c>
      <c r="L158">
        <v>90.62</v>
      </c>
      <c r="M158">
        <v>20071227</v>
      </c>
      <c r="N158">
        <v>88.6</v>
      </c>
      <c r="U158" s="1">
        <v>39447</v>
      </c>
      <c r="V158">
        <v>-1</v>
      </c>
      <c r="W158">
        <v>20080118</v>
      </c>
      <c r="X158">
        <v>-0.2</v>
      </c>
      <c r="Z158" s="1">
        <v>39447</v>
      </c>
      <c r="AA158">
        <v>49</v>
      </c>
      <c r="AB158">
        <v>20080102</v>
      </c>
      <c r="AC158">
        <v>47.7</v>
      </c>
      <c r="AE158" s="1">
        <v>39447</v>
      </c>
      <c r="AF158">
        <v>90.62</v>
      </c>
      <c r="AG158">
        <v>20071227</v>
      </c>
      <c r="AH158">
        <v>88.6</v>
      </c>
      <c r="AO158" s="1">
        <v>39447</v>
      </c>
      <c r="AP158">
        <v>-1</v>
      </c>
      <c r="AQ158">
        <v>20080118</v>
      </c>
      <c r="AR158">
        <v>-0.2</v>
      </c>
      <c r="AT158" s="1">
        <v>39447</v>
      </c>
      <c r="AU158">
        <v>0</v>
      </c>
      <c r="AV158">
        <v>20080116</v>
      </c>
      <c r="AW158">
        <v>0</v>
      </c>
      <c r="AY158" s="1"/>
      <c r="BD158" s="1">
        <v>39447</v>
      </c>
      <c r="BE158">
        <v>0.3</v>
      </c>
      <c r="BF158">
        <v>20080116</v>
      </c>
      <c r="BG158">
        <v>0.3</v>
      </c>
      <c r="BI158" s="1">
        <v>39447</v>
      </c>
      <c r="BJ158">
        <v>-0.8</v>
      </c>
      <c r="BK158">
        <v>20080115</v>
      </c>
      <c r="BL158">
        <v>-0.4</v>
      </c>
      <c r="BN158" s="1">
        <v>39447</v>
      </c>
      <c r="BO158">
        <v>75.5</v>
      </c>
      <c r="BP158">
        <v>20071221</v>
      </c>
      <c r="BQ158">
        <v>75.5</v>
      </c>
      <c r="BS158" s="1">
        <v>41820</v>
      </c>
      <c r="BT158">
        <v>18.13</v>
      </c>
      <c r="BU158">
        <v>20140616</v>
      </c>
      <c r="BV158">
        <v>19.28</v>
      </c>
      <c r="BX158" s="1">
        <v>40359</v>
      </c>
      <c r="BY158">
        <v>54.6</v>
      </c>
      <c r="BZ158">
        <v>20100706</v>
      </c>
      <c r="CA158">
        <v>53.8</v>
      </c>
      <c r="CC158" s="1"/>
      <c r="CM158" s="1"/>
      <c r="CR158" s="1">
        <v>39447</v>
      </c>
      <c r="CS158">
        <v>68</v>
      </c>
      <c r="CT158">
        <v>20080102</v>
      </c>
      <c r="CU158">
        <v>68</v>
      </c>
      <c r="CW158" s="1">
        <v>39447</v>
      </c>
      <c r="CX158">
        <v>-4</v>
      </c>
      <c r="CY158">
        <v>20071226</v>
      </c>
      <c r="CZ158">
        <v>-4</v>
      </c>
      <c r="DB158" s="1">
        <v>39447</v>
      </c>
      <c r="DC158">
        <v>-5.4</v>
      </c>
      <c r="DD158">
        <v>20071220</v>
      </c>
      <c r="DE158">
        <v>-5.7</v>
      </c>
      <c r="DG158" s="1"/>
      <c r="DL158" s="1">
        <v>39447</v>
      </c>
      <c r="DM158">
        <v>55.9</v>
      </c>
      <c r="DN158">
        <v>20071228</v>
      </c>
      <c r="DO158">
        <v>56.6</v>
      </c>
      <c r="DQ158" s="1"/>
      <c r="EA158" s="1"/>
      <c r="EF158" s="1">
        <v>35785</v>
      </c>
      <c r="EG158">
        <v>56</v>
      </c>
      <c r="EH158" t="s">
        <v>302</v>
      </c>
      <c r="EI158" t="s">
        <v>302</v>
      </c>
      <c r="EK158" s="1">
        <v>39447</v>
      </c>
      <c r="EL158">
        <v>-0.64910000000000001</v>
      </c>
      <c r="EM158" t="s">
        <v>302</v>
      </c>
      <c r="EN158" t="s">
        <v>302</v>
      </c>
      <c r="EP158" s="1">
        <v>39447</v>
      </c>
      <c r="EQ158">
        <v>0.24</v>
      </c>
      <c r="ER158">
        <v>20080131</v>
      </c>
      <c r="ES158">
        <v>0.2</v>
      </c>
      <c r="EU158" s="1">
        <v>40755</v>
      </c>
      <c r="EV158">
        <v>38.5</v>
      </c>
      <c r="EW158">
        <v>20110721</v>
      </c>
      <c r="EX158">
        <v>-22</v>
      </c>
      <c r="EZ158" s="1">
        <v>40816</v>
      </c>
      <c r="FA158">
        <v>55.4</v>
      </c>
      <c r="FB158">
        <v>20110930</v>
      </c>
      <c r="FC158">
        <v>55.4</v>
      </c>
      <c r="FE158" s="1"/>
      <c r="FO158" s="1"/>
      <c r="FT158" s="1">
        <v>41820</v>
      </c>
      <c r="FU158">
        <v>7</v>
      </c>
      <c r="FV158">
        <v>20140626</v>
      </c>
      <c r="FW158">
        <v>6</v>
      </c>
      <c r="FY158" s="1">
        <v>39447</v>
      </c>
      <c r="FZ158">
        <v>53.67</v>
      </c>
      <c r="GA158" t="s">
        <v>302</v>
      </c>
      <c r="GB158" t="s">
        <v>302</v>
      </c>
      <c r="GD158" s="1">
        <v>39447</v>
      </c>
      <c r="GE158">
        <v>-0.19400000000000001</v>
      </c>
      <c r="GF158" t="s">
        <v>302</v>
      </c>
      <c r="GG158" t="s">
        <v>302</v>
      </c>
      <c r="GI158" s="1">
        <v>41639</v>
      </c>
      <c r="GJ158">
        <v>204.2</v>
      </c>
      <c r="GK158">
        <v>20140108</v>
      </c>
      <c r="GL158">
        <v>238</v>
      </c>
      <c r="GN158" s="1">
        <v>39447</v>
      </c>
      <c r="GO158">
        <v>68</v>
      </c>
      <c r="GP158">
        <v>20080102</v>
      </c>
      <c r="GQ158">
        <v>68</v>
      </c>
      <c r="GX158" s="1">
        <v>39447</v>
      </c>
      <c r="GY158">
        <v>1.9</v>
      </c>
      <c r="GZ158">
        <v>20080204</v>
      </c>
      <c r="HA158">
        <v>2.2999999999999998</v>
      </c>
      <c r="HC158" s="1">
        <v>39447</v>
      </c>
      <c r="HD158">
        <v>2.9</v>
      </c>
      <c r="HE158" t="s">
        <v>302</v>
      </c>
      <c r="HF158" t="s">
        <v>302</v>
      </c>
      <c r="HH158" s="1">
        <v>39447</v>
      </c>
      <c r="HI158" s="1">
        <v>4.5</v>
      </c>
      <c r="HJ158">
        <v>20080129</v>
      </c>
      <c r="HK158">
        <v>5.2</v>
      </c>
      <c r="HM158" s="1">
        <v>39447</v>
      </c>
      <c r="HN158">
        <v>2.5</v>
      </c>
      <c r="HO158">
        <v>20080129</v>
      </c>
      <c r="HP158">
        <v>2.6</v>
      </c>
      <c r="HR158" s="1">
        <v>39447</v>
      </c>
      <c r="HS158" s="1">
        <v>1.2</v>
      </c>
      <c r="HT158">
        <v>20080208</v>
      </c>
      <c r="HU158">
        <v>1.1000000000000001</v>
      </c>
      <c r="HW158" s="1">
        <v>39447</v>
      </c>
      <c r="HX158">
        <v>15.78</v>
      </c>
      <c r="HY158">
        <v>20080103</v>
      </c>
      <c r="HZ158">
        <v>16.29</v>
      </c>
      <c r="IB158" s="1">
        <v>39447</v>
      </c>
      <c r="IC158" s="1">
        <v>12.19</v>
      </c>
      <c r="ID158">
        <v>20080103</v>
      </c>
      <c r="IE158">
        <v>12.45</v>
      </c>
      <c r="IG158" s="1">
        <v>39447</v>
      </c>
      <c r="IH158">
        <v>-6.1</v>
      </c>
      <c r="II158" t="s">
        <v>302</v>
      </c>
      <c r="IJ158" t="s">
        <v>302</v>
      </c>
      <c r="IL158" s="1">
        <v>39447</v>
      </c>
      <c r="IM158" s="1">
        <v>1037</v>
      </c>
      <c r="IN158">
        <v>20080117</v>
      </c>
      <c r="IO158">
        <v>1006</v>
      </c>
      <c r="IQ158" s="1">
        <v>39447</v>
      </c>
      <c r="IR158">
        <v>0.7</v>
      </c>
      <c r="IS158">
        <v>20080213</v>
      </c>
      <c r="IT158">
        <v>0.6</v>
      </c>
      <c r="IV158" s="1">
        <v>40908</v>
      </c>
      <c r="IW158">
        <v>4.3499999999999996</v>
      </c>
      <c r="IX158">
        <v>20120120</v>
      </c>
      <c r="IY158">
        <v>4.6100000000000003</v>
      </c>
      <c r="JA158" s="1">
        <v>39447</v>
      </c>
      <c r="JB158">
        <v>619</v>
      </c>
      <c r="JC158">
        <v>20080128</v>
      </c>
      <c r="JD158">
        <v>604</v>
      </c>
      <c r="JF158" s="1">
        <v>39447</v>
      </c>
      <c r="JG158">
        <v>1037</v>
      </c>
      <c r="JH158">
        <v>20080117</v>
      </c>
      <c r="JI158">
        <v>1006</v>
      </c>
      <c r="JP158" s="1">
        <v>35790</v>
      </c>
      <c r="JQ158">
        <v>-3.5</v>
      </c>
      <c r="JR158" t="s">
        <v>302</v>
      </c>
      <c r="JS158" t="s">
        <v>302</v>
      </c>
      <c r="JU158" s="1">
        <v>41670</v>
      </c>
      <c r="JV158">
        <v>-0.72</v>
      </c>
      <c r="JW158">
        <v>20140228</v>
      </c>
      <c r="JX158">
        <v>0.1</v>
      </c>
      <c r="JZ158" s="1">
        <v>41639</v>
      </c>
      <c r="KA158" s="1">
        <v>13.38</v>
      </c>
      <c r="KB158">
        <v>20140225</v>
      </c>
      <c r="KC158">
        <v>13.42</v>
      </c>
      <c r="KE158" s="1">
        <v>41274</v>
      </c>
      <c r="KF158">
        <v>146.08000000000001</v>
      </c>
      <c r="KG158">
        <v>20130226</v>
      </c>
      <c r="KH158">
        <v>145.94999999999999</v>
      </c>
      <c r="KJ158" s="1">
        <v>40939</v>
      </c>
      <c r="KK158" s="1">
        <v>2.99</v>
      </c>
      <c r="KL158">
        <v>20120222</v>
      </c>
      <c r="KM158">
        <v>4.3</v>
      </c>
      <c r="KO158" s="1">
        <v>39447</v>
      </c>
      <c r="KP158">
        <v>9.452</v>
      </c>
      <c r="KQ158">
        <v>20080207</v>
      </c>
      <c r="KR158">
        <v>4.5</v>
      </c>
      <c r="KT158" s="1">
        <v>42004</v>
      </c>
      <c r="KU158" s="1">
        <v>53.3</v>
      </c>
      <c r="KV158">
        <v>20141204</v>
      </c>
      <c r="KW158">
        <v>53.3</v>
      </c>
      <c r="LD158" s="1">
        <v>39447</v>
      </c>
      <c r="LE158" s="1">
        <v>-0.5</v>
      </c>
      <c r="LF158" t="s">
        <v>302</v>
      </c>
      <c r="LG158" t="s">
        <v>302</v>
      </c>
      <c r="LN158" s="1"/>
      <c r="LO158" s="1"/>
      <c r="LX158" s="1"/>
      <c r="LY158" s="1"/>
      <c r="MH158" s="1"/>
      <c r="MI158" s="1"/>
      <c r="MR158" s="1"/>
      <c r="MS158" s="1"/>
      <c r="MW158" s="1"/>
      <c r="NC158" s="1"/>
      <c r="NG158" s="1"/>
      <c r="NM158" s="1"/>
      <c r="NQ158" s="1"/>
      <c r="NW158" s="1"/>
      <c r="OA158" s="1"/>
      <c r="OB158" s="1"/>
      <c r="OK158" s="1"/>
      <c r="OL158" s="1"/>
      <c r="OU158" s="1"/>
      <c r="PE158" s="1"/>
      <c r="PO158" s="1"/>
      <c r="PY158" s="1"/>
      <c r="QI158" s="1"/>
    </row>
    <row r="159" spans="1:451" x14ac:dyDescent="0.25">
      <c r="A159" s="1">
        <v>39478</v>
      </c>
      <c r="B159">
        <v>5</v>
      </c>
      <c r="C159">
        <v>20080201</v>
      </c>
      <c r="D159">
        <v>4.9000000000000004</v>
      </c>
      <c r="F159" s="1">
        <v>39478</v>
      </c>
      <c r="G159">
        <v>50.3</v>
      </c>
      <c r="H159">
        <v>20080201</v>
      </c>
      <c r="I159">
        <v>50.7</v>
      </c>
      <c r="K159" s="1">
        <v>39478</v>
      </c>
      <c r="L159">
        <v>87.32</v>
      </c>
      <c r="M159">
        <v>20080129</v>
      </c>
      <c r="N159">
        <v>87.9</v>
      </c>
      <c r="U159" s="1">
        <v>39478</v>
      </c>
      <c r="V159">
        <v>-1.1000000000000001</v>
      </c>
      <c r="W159">
        <v>20080221</v>
      </c>
      <c r="X159">
        <v>-0.1</v>
      </c>
      <c r="Z159" s="1">
        <v>39478</v>
      </c>
      <c r="AA159">
        <v>50.3</v>
      </c>
      <c r="AB159">
        <v>20080201</v>
      </c>
      <c r="AC159">
        <v>50.7</v>
      </c>
      <c r="AE159" s="1">
        <v>39478</v>
      </c>
      <c r="AF159">
        <v>87.32</v>
      </c>
      <c r="AG159">
        <v>20080129</v>
      </c>
      <c r="AH159">
        <v>87.9</v>
      </c>
      <c r="AO159" s="1">
        <v>39478</v>
      </c>
      <c r="AP159">
        <v>-1.1000000000000001</v>
      </c>
      <c r="AQ159">
        <v>20080221</v>
      </c>
      <c r="AR159">
        <v>-0.1</v>
      </c>
      <c r="AT159" s="1">
        <v>39478</v>
      </c>
      <c r="AU159">
        <v>-0.3</v>
      </c>
      <c r="AV159">
        <v>20080215</v>
      </c>
      <c r="AW159">
        <v>0.1</v>
      </c>
      <c r="AY159" s="1"/>
      <c r="BD159" s="1">
        <v>39478</v>
      </c>
      <c r="BE159">
        <v>0.3</v>
      </c>
      <c r="BF159">
        <v>20080220</v>
      </c>
      <c r="BG159">
        <v>0.4</v>
      </c>
      <c r="BI159" s="1">
        <v>39478</v>
      </c>
      <c r="BJ159">
        <v>0</v>
      </c>
      <c r="BK159">
        <v>20080213</v>
      </c>
      <c r="BL159">
        <v>0.3</v>
      </c>
      <c r="BN159" s="1">
        <v>39478</v>
      </c>
      <c r="BO159">
        <v>78.400000000000006</v>
      </c>
      <c r="BP159">
        <v>20080201</v>
      </c>
      <c r="BQ159">
        <v>78.400000000000006</v>
      </c>
      <c r="BS159" s="1">
        <v>41851</v>
      </c>
      <c r="BT159">
        <v>20.420000000000002</v>
      </c>
      <c r="BU159">
        <v>20140715</v>
      </c>
      <c r="BV159">
        <v>25.6</v>
      </c>
      <c r="BX159" s="1">
        <v>40390</v>
      </c>
      <c r="BY159">
        <v>54.8</v>
      </c>
      <c r="BZ159">
        <v>20100804</v>
      </c>
      <c r="CA159">
        <v>54.3</v>
      </c>
      <c r="CC159" s="1"/>
      <c r="CM159" s="1"/>
      <c r="CR159" s="1">
        <v>39478</v>
      </c>
      <c r="CS159">
        <v>76</v>
      </c>
      <c r="CT159">
        <v>20080201</v>
      </c>
      <c r="CU159">
        <v>76</v>
      </c>
      <c r="CW159" s="1">
        <v>39478</v>
      </c>
      <c r="CX159">
        <v>-5</v>
      </c>
      <c r="CY159">
        <v>20080122</v>
      </c>
      <c r="CZ159">
        <v>-8</v>
      </c>
      <c r="DB159" s="1">
        <v>39478</v>
      </c>
      <c r="DC159">
        <v>-18.399999999999999</v>
      </c>
      <c r="DD159">
        <v>20080117</v>
      </c>
      <c r="DE159">
        <v>-20.9</v>
      </c>
      <c r="DG159" s="1"/>
      <c r="DL159" s="1">
        <v>39478</v>
      </c>
      <c r="DM159">
        <v>50.9</v>
      </c>
      <c r="DN159">
        <v>20080131</v>
      </c>
      <c r="DO159">
        <v>51.5</v>
      </c>
      <c r="DQ159" s="1"/>
      <c r="EA159" s="1"/>
      <c r="EF159" s="1">
        <v>35792</v>
      </c>
      <c r="EG159">
        <v>55</v>
      </c>
      <c r="EH159" t="s">
        <v>302</v>
      </c>
      <c r="EI159" t="s">
        <v>302</v>
      </c>
      <c r="EK159" s="1">
        <v>39478</v>
      </c>
      <c r="EL159">
        <v>-0.5292</v>
      </c>
      <c r="EM159" t="s">
        <v>302</v>
      </c>
      <c r="EN159" t="s">
        <v>302</v>
      </c>
      <c r="EP159" s="1">
        <v>39478</v>
      </c>
      <c r="EQ159">
        <v>0.21</v>
      </c>
      <c r="ER159">
        <v>20080229</v>
      </c>
      <c r="ES159">
        <v>0.3</v>
      </c>
      <c r="EU159" s="1">
        <v>40786</v>
      </c>
      <c r="EV159">
        <v>32</v>
      </c>
      <c r="EW159">
        <v>20110818</v>
      </c>
      <c r="EX159">
        <v>-34</v>
      </c>
      <c r="EZ159" s="1">
        <v>40847</v>
      </c>
      <c r="FA159">
        <v>55.5</v>
      </c>
      <c r="FB159">
        <v>20111028</v>
      </c>
      <c r="FC159">
        <v>55.5</v>
      </c>
      <c r="FE159" s="1"/>
      <c r="FO159" s="1"/>
      <c r="FT159" s="1">
        <v>41851</v>
      </c>
      <c r="FU159">
        <v>8</v>
      </c>
      <c r="FV159">
        <v>20140724</v>
      </c>
      <c r="FW159">
        <v>9</v>
      </c>
      <c r="FY159" s="1">
        <v>39478</v>
      </c>
      <c r="FZ159">
        <v>45</v>
      </c>
      <c r="GA159" t="s">
        <v>302</v>
      </c>
      <c r="GB159" t="s">
        <v>302</v>
      </c>
      <c r="GD159" s="1">
        <v>39478</v>
      </c>
      <c r="GE159">
        <v>-0.28199999999999997</v>
      </c>
      <c r="GF159" t="s">
        <v>302</v>
      </c>
      <c r="GG159" t="s">
        <v>302</v>
      </c>
      <c r="GI159" s="1">
        <v>41670</v>
      </c>
      <c r="GJ159">
        <v>175.3</v>
      </c>
      <c r="GK159">
        <v>20140205</v>
      </c>
      <c r="GL159">
        <v>175</v>
      </c>
      <c r="GN159" s="1">
        <v>39478</v>
      </c>
      <c r="GO159">
        <v>76</v>
      </c>
      <c r="GP159">
        <v>20080201</v>
      </c>
      <c r="GQ159">
        <v>76</v>
      </c>
      <c r="GX159" s="1">
        <v>39478</v>
      </c>
      <c r="GY159">
        <v>-0.9</v>
      </c>
      <c r="GZ159">
        <v>20080305</v>
      </c>
      <c r="HA159">
        <v>-2.5</v>
      </c>
      <c r="HC159" s="1">
        <v>39478</v>
      </c>
      <c r="HD159">
        <v>1.9</v>
      </c>
      <c r="HE159" t="s">
        <v>302</v>
      </c>
      <c r="HF159" t="s">
        <v>302</v>
      </c>
      <c r="HH159" s="1">
        <v>39478</v>
      </c>
      <c r="HI159" s="1">
        <v>-2.2999999999999998</v>
      </c>
      <c r="HJ159">
        <v>20080227</v>
      </c>
      <c r="HK159">
        <v>-5.3</v>
      </c>
      <c r="HM159" s="1">
        <v>39478</v>
      </c>
      <c r="HN159">
        <v>0.4</v>
      </c>
      <c r="HO159">
        <v>20080227</v>
      </c>
      <c r="HP159">
        <v>-1.6</v>
      </c>
      <c r="HR159" s="1">
        <v>39478</v>
      </c>
      <c r="HS159" s="1">
        <v>1.4</v>
      </c>
      <c r="HT159">
        <v>20080310</v>
      </c>
      <c r="HU159">
        <v>0.8</v>
      </c>
      <c r="HW159" s="1">
        <v>39478</v>
      </c>
      <c r="HX159">
        <v>15.45</v>
      </c>
      <c r="HY159">
        <v>20080201</v>
      </c>
      <c r="HZ159">
        <v>15.2</v>
      </c>
      <c r="IB159" s="1">
        <v>39478</v>
      </c>
      <c r="IC159" s="1">
        <v>11.84</v>
      </c>
      <c r="ID159">
        <v>20080201</v>
      </c>
      <c r="IE159">
        <v>11.7</v>
      </c>
      <c r="IG159" s="1">
        <v>39478</v>
      </c>
      <c r="IH159">
        <v>-4.8</v>
      </c>
      <c r="II159" t="s">
        <v>302</v>
      </c>
      <c r="IJ159" t="s">
        <v>302</v>
      </c>
      <c r="IL159" s="1">
        <v>39478</v>
      </c>
      <c r="IM159" s="1">
        <v>1084</v>
      </c>
      <c r="IN159">
        <v>20080220</v>
      </c>
      <c r="IO159">
        <v>1012</v>
      </c>
      <c r="IQ159" s="1">
        <v>39478</v>
      </c>
      <c r="IR159">
        <v>1</v>
      </c>
      <c r="IS159">
        <v>20080313</v>
      </c>
      <c r="IT159">
        <v>0.8</v>
      </c>
      <c r="IV159" s="1">
        <v>40939</v>
      </c>
      <c r="IW159">
        <v>4.4800000000000004</v>
      </c>
      <c r="IX159">
        <v>20120222</v>
      </c>
      <c r="IY159">
        <v>4.57</v>
      </c>
      <c r="JA159" s="1">
        <v>39478</v>
      </c>
      <c r="JB159">
        <v>627</v>
      </c>
      <c r="JC159">
        <v>20080227</v>
      </c>
      <c r="JD159">
        <v>588</v>
      </c>
      <c r="JF159" s="1">
        <v>39478</v>
      </c>
      <c r="JG159">
        <v>1084</v>
      </c>
      <c r="JH159">
        <v>20080220</v>
      </c>
      <c r="JI159">
        <v>1012</v>
      </c>
      <c r="JP159" s="1">
        <v>35797</v>
      </c>
      <c r="JQ159">
        <v>14.2</v>
      </c>
      <c r="JR159" t="s">
        <v>302</v>
      </c>
      <c r="JS159" t="s">
        <v>302</v>
      </c>
      <c r="JU159" s="1">
        <v>41698</v>
      </c>
      <c r="JV159">
        <v>-0.41</v>
      </c>
      <c r="JW159">
        <v>20140327</v>
      </c>
      <c r="JX159">
        <v>-0.8</v>
      </c>
      <c r="JZ159" s="1">
        <v>41670</v>
      </c>
      <c r="KA159" s="1">
        <v>13.17</v>
      </c>
      <c r="KB159">
        <v>20140325</v>
      </c>
      <c r="KC159">
        <v>13.24</v>
      </c>
      <c r="KE159" s="1">
        <v>41305</v>
      </c>
      <c r="KF159">
        <v>146.15</v>
      </c>
      <c r="KG159">
        <v>20130326</v>
      </c>
      <c r="KH159">
        <v>146.13999999999999</v>
      </c>
      <c r="KJ159" s="1">
        <v>40968</v>
      </c>
      <c r="KK159" s="1">
        <v>2.23</v>
      </c>
      <c r="KL159">
        <v>20120321</v>
      </c>
      <c r="KM159">
        <v>-0.9</v>
      </c>
      <c r="KO159" s="1">
        <v>39478</v>
      </c>
      <c r="KP159">
        <v>16.431000000000001</v>
      </c>
      <c r="KQ159">
        <v>20080307</v>
      </c>
      <c r="KR159">
        <v>6.9</v>
      </c>
      <c r="KT159" s="1">
        <v>42035</v>
      </c>
      <c r="KU159" s="1">
        <v>53.3</v>
      </c>
      <c r="KV159">
        <v>20150106</v>
      </c>
      <c r="KW159">
        <v>53.3</v>
      </c>
      <c r="LD159" s="1">
        <v>39478</v>
      </c>
      <c r="LE159" s="1">
        <v>-0.9</v>
      </c>
      <c r="LF159">
        <v>20080325</v>
      </c>
      <c r="LG159">
        <v>-1.1000000000000001</v>
      </c>
      <c r="LN159" s="1"/>
      <c r="LO159" s="1"/>
      <c r="LX159" s="1"/>
      <c r="LY159" s="1"/>
      <c r="MH159" s="1"/>
      <c r="MI159" s="1"/>
      <c r="MR159" s="1"/>
      <c r="MS159" s="1"/>
      <c r="MW159" s="1"/>
      <c r="NC159" s="1"/>
      <c r="NG159" s="1"/>
      <c r="NM159" s="1"/>
      <c r="NQ159" s="1"/>
      <c r="NW159" s="1"/>
      <c r="OA159" s="1"/>
      <c r="OB159" s="1"/>
      <c r="OK159" s="1"/>
      <c r="OL159" s="1"/>
      <c r="OU159" s="1"/>
      <c r="PE159" s="1"/>
      <c r="PO159" s="1"/>
      <c r="PY159" s="1"/>
      <c r="QI159" s="1"/>
    </row>
    <row r="160" spans="1:451" x14ac:dyDescent="0.25">
      <c r="A160" s="1">
        <v>39507</v>
      </c>
      <c r="B160">
        <v>4.9000000000000004</v>
      </c>
      <c r="C160">
        <v>20080307</v>
      </c>
      <c r="D160">
        <v>4.8</v>
      </c>
      <c r="F160" s="1">
        <v>39507</v>
      </c>
      <c r="G160">
        <v>47.6</v>
      </c>
      <c r="H160">
        <v>20080303</v>
      </c>
      <c r="I160">
        <v>48.3</v>
      </c>
      <c r="K160" s="1">
        <v>39507</v>
      </c>
      <c r="L160">
        <v>76.39</v>
      </c>
      <c r="M160">
        <v>20080226</v>
      </c>
      <c r="N160">
        <v>75</v>
      </c>
      <c r="U160" s="1">
        <v>39507</v>
      </c>
      <c r="V160">
        <v>-1.2</v>
      </c>
      <c r="W160">
        <v>20080320</v>
      </c>
      <c r="X160">
        <v>-0.3</v>
      </c>
      <c r="Z160" s="1">
        <v>39507</v>
      </c>
      <c r="AA160">
        <v>47.6</v>
      </c>
      <c r="AB160">
        <v>20080303</v>
      </c>
      <c r="AC160">
        <v>48.3</v>
      </c>
      <c r="AE160" s="1">
        <v>39507</v>
      </c>
      <c r="AF160">
        <v>76.39</v>
      </c>
      <c r="AG160">
        <v>20080226</v>
      </c>
      <c r="AH160">
        <v>75</v>
      </c>
      <c r="AO160" s="1">
        <v>39507</v>
      </c>
      <c r="AP160">
        <v>-1.2</v>
      </c>
      <c r="AQ160">
        <v>20080320</v>
      </c>
      <c r="AR160">
        <v>-0.3</v>
      </c>
      <c r="AT160" s="1">
        <v>39507</v>
      </c>
      <c r="AU160">
        <v>-0.33</v>
      </c>
      <c r="AV160">
        <v>20080317</v>
      </c>
      <c r="AW160">
        <v>-0.5</v>
      </c>
      <c r="AY160" s="1"/>
      <c r="BD160" s="1">
        <v>39507</v>
      </c>
      <c r="BE160">
        <v>0.2</v>
      </c>
      <c r="BF160">
        <v>20080314</v>
      </c>
      <c r="BG160">
        <v>0</v>
      </c>
      <c r="BI160" s="1">
        <v>39507</v>
      </c>
      <c r="BJ160">
        <v>-1</v>
      </c>
      <c r="BK160">
        <v>20080313</v>
      </c>
      <c r="BL160">
        <v>-0.6</v>
      </c>
      <c r="BN160" s="1">
        <v>39507</v>
      </c>
      <c r="BO160">
        <v>70.8</v>
      </c>
      <c r="BP160">
        <v>20080229</v>
      </c>
      <c r="BQ160">
        <v>70.8</v>
      </c>
      <c r="BS160" s="1">
        <v>41882</v>
      </c>
      <c r="BT160">
        <v>17.21</v>
      </c>
      <c r="BU160">
        <v>20140815</v>
      </c>
      <c r="BV160">
        <v>14.69</v>
      </c>
      <c r="BX160" s="1">
        <v>40421</v>
      </c>
      <c r="BY160">
        <v>52.7</v>
      </c>
      <c r="BZ160">
        <v>20100903</v>
      </c>
      <c r="CA160">
        <v>51.5</v>
      </c>
      <c r="CC160" s="1"/>
      <c r="CM160" s="1"/>
      <c r="CR160" s="1">
        <v>39507</v>
      </c>
      <c r="CS160">
        <v>75.5</v>
      </c>
      <c r="CT160">
        <v>20080303</v>
      </c>
      <c r="CU160">
        <v>75.5</v>
      </c>
      <c r="CW160" s="1">
        <v>39507</v>
      </c>
      <c r="CX160">
        <v>-13</v>
      </c>
      <c r="CY160">
        <v>20080226</v>
      </c>
      <c r="CZ160">
        <v>-5</v>
      </c>
      <c r="DB160" s="1">
        <v>39507</v>
      </c>
      <c r="DC160">
        <v>-20.2</v>
      </c>
      <c r="DD160">
        <v>20080221</v>
      </c>
      <c r="DE160">
        <v>-24</v>
      </c>
      <c r="DG160" s="1"/>
      <c r="DL160" s="1">
        <v>39507</v>
      </c>
      <c r="DM160">
        <v>47.2</v>
      </c>
      <c r="DN160">
        <v>20080229</v>
      </c>
      <c r="DO160">
        <v>44.5</v>
      </c>
      <c r="DQ160" s="1"/>
      <c r="EA160" s="1"/>
      <c r="EF160" s="1">
        <v>35799</v>
      </c>
      <c r="EG160">
        <v>56</v>
      </c>
      <c r="EH160" t="s">
        <v>302</v>
      </c>
      <c r="EI160" t="s">
        <v>302</v>
      </c>
      <c r="EK160" s="1">
        <v>39507</v>
      </c>
      <c r="EL160">
        <v>-1.2253000000000001</v>
      </c>
      <c r="EM160" t="s">
        <v>302</v>
      </c>
      <c r="EN160" t="s">
        <v>302</v>
      </c>
      <c r="EP160" s="1">
        <v>39507</v>
      </c>
      <c r="EQ160">
        <v>0.12</v>
      </c>
      <c r="ER160">
        <v>20080328</v>
      </c>
      <c r="ES160">
        <v>0.1</v>
      </c>
      <c r="EU160" s="1">
        <v>40816</v>
      </c>
      <c r="EV160">
        <v>32.5</v>
      </c>
      <c r="EW160">
        <v>20110922</v>
      </c>
      <c r="EX160">
        <v>-34</v>
      </c>
      <c r="EZ160" s="1">
        <v>40877</v>
      </c>
      <c r="FA160">
        <v>56.7</v>
      </c>
      <c r="FB160">
        <v>20111130</v>
      </c>
      <c r="FC160">
        <v>56.7</v>
      </c>
      <c r="FE160" s="1"/>
      <c r="FO160" s="1"/>
      <c r="FT160" s="1">
        <v>41882</v>
      </c>
      <c r="FU160">
        <v>4</v>
      </c>
      <c r="FV160">
        <v>20140828</v>
      </c>
      <c r="FW160">
        <v>3</v>
      </c>
      <c r="FY160" s="1">
        <v>39507</v>
      </c>
      <c r="FZ160">
        <v>41</v>
      </c>
      <c r="GA160" t="s">
        <v>302</v>
      </c>
      <c r="GB160" t="s">
        <v>302</v>
      </c>
      <c r="GD160" s="1">
        <v>39507</v>
      </c>
      <c r="GE160">
        <v>-0.65900000000000003</v>
      </c>
      <c r="GF160" t="s">
        <v>302</v>
      </c>
      <c r="GG160" t="s">
        <v>302</v>
      </c>
      <c r="GI160" s="1">
        <v>41698</v>
      </c>
      <c r="GJ160">
        <v>208.7</v>
      </c>
      <c r="GK160">
        <v>20140305</v>
      </c>
      <c r="GL160">
        <v>139</v>
      </c>
      <c r="GN160" s="1">
        <v>39507</v>
      </c>
      <c r="GO160">
        <v>75.5</v>
      </c>
      <c r="GP160">
        <v>20080303</v>
      </c>
      <c r="GQ160">
        <v>75.5</v>
      </c>
      <c r="GX160" s="1">
        <v>39507</v>
      </c>
      <c r="GY160">
        <v>-1.1000000000000001</v>
      </c>
      <c r="GZ160">
        <v>20080402</v>
      </c>
      <c r="HA160">
        <v>-1.3</v>
      </c>
      <c r="HC160" s="1">
        <v>39507</v>
      </c>
      <c r="HD160">
        <v>-3.1</v>
      </c>
      <c r="HE160" t="s">
        <v>302</v>
      </c>
      <c r="HF160" t="s">
        <v>302</v>
      </c>
      <c r="HH160" s="1">
        <v>39507</v>
      </c>
      <c r="HI160" s="1">
        <v>-1.5</v>
      </c>
      <c r="HJ160">
        <v>20080326</v>
      </c>
      <c r="HK160">
        <v>-1.7</v>
      </c>
      <c r="HM160" s="1">
        <v>39507</v>
      </c>
      <c r="HN160">
        <v>-2</v>
      </c>
      <c r="HO160">
        <v>20080326</v>
      </c>
      <c r="HP160">
        <v>-2.6</v>
      </c>
      <c r="HR160" s="1">
        <v>39507</v>
      </c>
      <c r="HS160" s="1">
        <v>1</v>
      </c>
      <c r="HT160">
        <v>20080409</v>
      </c>
      <c r="HU160">
        <v>1.1000000000000001</v>
      </c>
      <c r="HW160" s="1">
        <v>39507</v>
      </c>
      <c r="HX160">
        <v>15.2</v>
      </c>
      <c r="HY160">
        <v>20080303</v>
      </c>
      <c r="HZ160">
        <v>15.35</v>
      </c>
      <c r="IB160" s="1">
        <v>39507</v>
      </c>
      <c r="IC160" s="1">
        <v>11.54</v>
      </c>
      <c r="ID160">
        <v>20080303</v>
      </c>
      <c r="IE160">
        <v>11.68</v>
      </c>
      <c r="IG160" s="1">
        <v>39507</v>
      </c>
      <c r="IH160">
        <v>-7.3</v>
      </c>
      <c r="II160" t="s">
        <v>302</v>
      </c>
      <c r="IJ160" t="s">
        <v>302</v>
      </c>
      <c r="IL160" s="1">
        <v>39507</v>
      </c>
      <c r="IM160" s="1">
        <v>1103</v>
      </c>
      <c r="IN160">
        <v>20080318</v>
      </c>
      <c r="IO160">
        <v>1065</v>
      </c>
      <c r="IQ160" s="1">
        <v>39507</v>
      </c>
      <c r="IR160">
        <v>0.4</v>
      </c>
      <c r="IS160">
        <v>20080414</v>
      </c>
      <c r="IT160">
        <v>0.6</v>
      </c>
      <c r="IV160" s="1">
        <v>40968</v>
      </c>
      <c r="IW160">
        <v>4.58</v>
      </c>
      <c r="IX160">
        <v>20120321</v>
      </c>
      <c r="IY160">
        <v>4.59</v>
      </c>
      <c r="JA160" s="1">
        <v>39507</v>
      </c>
      <c r="JB160">
        <v>593</v>
      </c>
      <c r="JC160">
        <v>20080326</v>
      </c>
      <c r="JD160">
        <v>590</v>
      </c>
      <c r="JF160" s="1">
        <v>39507</v>
      </c>
      <c r="JG160">
        <v>1103</v>
      </c>
      <c r="JH160">
        <v>20080318</v>
      </c>
      <c r="JI160">
        <v>1065</v>
      </c>
      <c r="JP160" s="1">
        <v>35804</v>
      </c>
      <c r="JQ160">
        <v>45.2</v>
      </c>
      <c r="JR160" t="s">
        <v>302</v>
      </c>
      <c r="JS160" t="s">
        <v>302</v>
      </c>
      <c r="JU160" s="1">
        <v>41729</v>
      </c>
      <c r="JV160">
        <v>1.77</v>
      </c>
      <c r="JW160">
        <v>20140428</v>
      </c>
      <c r="JX160">
        <v>3.4</v>
      </c>
      <c r="JZ160" s="1">
        <v>41698</v>
      </c>
      <c r="KA160" s="1">
        <v>12.86</v>
      </c>
      <c r="KB160">
        <v>20140429</v>
      </c>
      <c r="KC160">
        <v>12.86</v>
      </c>
      <c r="KE160" s="1">
        <v>41333</v>
      </c>
      <c r="KF160">
        <v>146.51</v>
      </c>
      <c r="KG160">
        <v>20130430</v>
      </c>
      <c r="KH160">
        <v>146.57</v>
      </c>
      <c r="KJ160" s="1">
        <v>40999</v>
      </c>
      <c r="KK160" s="1">
        <v>-1.31</v>
      </c>
      <c r="KL160">
        <v>20120419</v>
      </c>
      <c r="KM160">
        <v>-2.6</v>
      </c>
      <c r="KO160" s="1">
        <v>39507</v>
      </c>
      <c r="KP160">
        <v>13.516999999999999</v>
      </c>
      <c r="KQ160">
        <v>20080407</v>
      </c>
      <c r="KR160">
        <v>5.2</v>
      </c>
      <c r="KT160" s="1">
        <v>42063</v>
      </c>
      <c r="KU160" s="1">
        <v>54.7</v>
      </c>
      <c r="KV160">
        <v>20150205</v>
      </c>
      <c r="KW160">
        <v>54.7</v>
      </c>
      <c r="LD160" s="1">
        <v>39507</v>
      </c>
      <c r="LE160" s="1">
        <v>-0.5</v>
      </c>
      <c r="LF160">
        <v>20080422</v>
      </c>
      <c r="LG160">
        <v>0.6</v>
      </c>
      <c r="LN160" s="1"/>
      <c r="LO160" s="1"/>
      <c r="LX160" s="1"/>
      <c r="LY160" s="1"/>
      <c r="MH160" s="1"/>
      <c r="MI160" s="1"/>
      <c r="MR160" s="1"/>
      <c r="MS160" s="1"/>
      <c r="MW160" s="1"/>
      <c r="NC160" s="1"/>
      <c r="NG160" s="1"/>
      <c r="NM160" s="1"/>
      <c r="NQ160" s="1"/>
      <c r="NW160" s="1"/>
      <c r="OA160" s="1"/>
      <c r="OB160" s="1"/>
      <c r="OK160" s="1"/>
      <c r="OL160" s="1"/>
      <c r="OU160" s="1"/>
      <c r="PE160" s="1"/>
      <c r="PO160" s="1"/>
      <c r="PY160" s="1"/>
      <c r="QI160" s="1"/>
    </row>
    <row r="161" spans="1:451" x14ac:dyDescent="0.25">
      <c r="A161" s="1">
        <v>39538</v>
      </c>
      <c r="B161">
        <v>5.0999999999999996</v>
      </c>
      <c r="C161">
        <v>20080404</v>
      </c>
      <c r="D161">
        <v>5.0999999999999996</v>
      </c>
      <c r="F161" s="1">
        <v>39538</v>
      </c>
      <c r="G161">
        <v>48.3</v>
      </c>
      <c r="H161">
        <v>20080401</v>
      </c>
      <c r="I161">
        <v>48.6</v>
      </c>
      <c r="K161" s="1">
        <v>39538</v>
      </c>
      <c r="L161">
        <v>65.86</v>
      </c>
      <c r="M161">
        <v>20080325</v>
      </c>
      <c r="N161">
        <v>64.5</v>
      </c>
      <c r="U161" s="1">
        <v>39538</v>
      </c>
      <c r="V161">
        <v>-1.6</v>
      </c>
      <c r="W161">
        <v>20080417</v>
      </c>
      <c r="X161">
        <v>0.1</v>
      </c>
      <c r="Z161" s="1">
        <v>39538</v>
      </c>
      <c r="AA161">
        <v>48.3</v>
      </c>
      <c r="AB161">
        <v>20080401</v>
      </c>
      <c r="AC161">
        <v>48.6</v>
      </c>
      <c r="AE161" s="1">
        <v>39538</v>
      </c>
      <c r="AF161">
        <v>65.86</v>
      </c>
      <c r="AG161">
        <v>20080325</v>
      </c>
      <c r="AH161">
        <v>64.5</v>
      </c>
      <c r="AO161" s="1">
        <v>39538</v>
      </c>
      <c r="AP161">
        <v>-1.6</v>
      </c>
      <c r="AQ161">
        <v>20080417</v>
      </c>
      <c r="AR161">
        <v>0.1</v>
      </c>
      <c r="AT161" s="1">
        <v>39538</v>
      </c>
      <c r="AU161">
        <v>-0.24</v>
      </c>
      <c r="AV161">
        <v>20080416</v>
      </c>
      <c r="AW161">
        <v>0.3</v>
      </c>
      <c r="AY161" s="1"/>
      <c r="BD161" s="1">
        <v>39538</v>
      </c>
      <c r="BE161">
        <v>0.4</v>
      </c>
      <c r="BF161">
        <v>20080416</v>
      </c>
      <c r="BG161">
        <v>0.3</v>
      </c>
      <c r="BI161" s="1">
        <v>39538</v>
      </c>
      <c r="BJ161">
        <v>0.1</v>
      </c>
      <c r="BK161">
        <v>20080414</v>
      </c>
      <c r="BL161">
        <v>0.2</v>
      </c>
      <c r="BN161" s="1">
        <v>39538</v>
      </c>
      <c r="BO161">
        <v>69.5</v>
      </c>
      <c r="BP161">
        <v>20080328</v>
      </c>
      <c r="BQ161">
        <v>69.5</v>
      </c>
      <c r="BS161" s="1">
        <v>41912</v>
      </c>
      <c r="BT161">
        <v>29.17</v>
      </c>
      <c r="BU161">
        <v>20140915</v>
      </c>
      <c r="BV161">
        <v>27.54</v>
      </c>
      <c r="BX161" s="1">
        <v>40451</v>
      </c>
      <c r="BY161">
        <v>53.6</v>
      </c>
      <c r="BZ161">
        <v>20101005</v>
      </c>
      <c r="CA161">
        <v>53.2</v>
      </c>
      <c r="CC161" s="1"/>
      <c r="CM161" s="1"/>
      <c r="CR161" s="1">
        <v>39538</v>
      </c>
      <c r="CS161">
        <v>83.5</v>
      </c>
      <c r="CT161">
        <v>20080401</v>
      </c>
      <c r="CU161">
        <v>83.5</v>
      </c>
      <c r="CW161" s="1">
        <v>39538</v>
      </c>
      <c r="CX161">
        <v>-6</v>
      </c>
      <c r="CY161">
        <v>20080325</v>
      </c>
      <c r="CZ161">
        <v>6</v>
      </c>
      <c r="DB161" s="1">
        <v>39538</v>
      </c>
      <c r="DC161">
        <v>-14.7</v>
      </c>
      <c r="DD161">
        <v>20080320</v>
      </c>
      <c r="DE161">
        <v>-17.399999999999999</v>
      </c>
      <c r="DG161" s="1"/>
      <c r="DL161" s="1">
        <v>39538</v>
      </c>
      <c r="DM161">
        <v>50.4</v>
      </c>
      <c r="DN161">
        <v>20080331</v>
      </c>
      <c r="DO161">
        <v>48.2</v>
      </c>
      <c r="DQ161" s="1"/>
      <c r="EA161" s="1"/>
      <c r="EF161" s="1">
        <v>35806</v>
      </c>
      <c r="EG161">
        <v>57</v>
      </c>
      <c r="EH161" t="s">
        <v>302</v>
      </c>
      <c r="EI161" t="s">
        <v>302</v>
      </c>
      <c r="EK161" s="1">
        <v>39538</v>
      </c>
      <c r="EL161">
        <v>-1.2883</v>
      </c>
      <c r="EM161" t="s">
        <v>302</v>
      </c>
      <c r="EN161" t="s">
        <v>302</v>
      </c>
      <c r="EP161" s="1">
        <v>39538</v>
      </c>
      <c r="EQ161">
        <v>0.23</v>
      </c>
      <c r="ER161">
        <v>20080501</v>
      </c>
      <c r="ES161">
        <v>0.2</v>
      </c>
      <c r="EU161" s="1">
        <v>40847</v>
      </c>
      <c r="EV161">
        <v>27</v>
      </c>
      <c r="EW161">
        <v>20111020</v>
      </c>
      <c r="EX161">
        <v>-45</v>
      </c>
      <c r="EZ161" s="1">
        <v>40908</v>
      </c>
      <c r="FA161">
        <v>57.8</v>
      </c>
      <c r="FB161">
        <v>20111230</v>
      </c>
      <c r="FC161">
        <v>57.77</v>
      </c>
      <c r="FE161" s="1"/>
      <c r="FO161" s="1"/>
      <c r="FT161" s="1">
        <v>41912</v>
      </c>
      <c r="FU161">
        <v>7</v>
      </c>
      <c r="FV161">
        <v>20140925</v>
      </c>
      <c r="FW161">
        <v>6</v>
      </c>
      <c r="FY161" s="1">
        <v>39538</v>
      </c>
      <c r="FZ161">
        <v>43.1</v>
      </c>
      <c r="GA161" t="s">
        <v>302</v>
      </c>
      <c r="GB161" t="s">
        <v>302</v>
      </c>
      <c r="GD161" s="1">
        <v>39538</v>
      </c>
      <c r="GE161">
        <v>0.29599999999999999</v>
      </c>
      <c r="GF161" t="s">
        <v>302</v>
      </c>
      <c r="GG161" t="s">
        <v>302</v>
      </c>
      <c r="GI161" s="1">
        <v>41729</v>
      </c>
      <c r="GJ161">
        <v>200.2</v>
      </c>
      <c r="GK161">
        <v>20140402</v>
      </c>
      <c r="GL161">
        <v>191</v>
      </c>
      <c r="GN161" s="1">
        <v>39538</v>
      </c>
      <c r="GO161">
        <v>83.5</v>
      </c>
      <c r="GP161">
        <v>20080401</v>
      </c>
      <c r="GQ161">
        <v>83.5</v>
      </c>
      <c r="GX161" s="1">
        <v>39538</v>
      </c>
      <c r="GY161">
        <v>0</v>
      </c>
      <c r="GZ161">
        <v>20080502</v>
      </c>
      <c r="HA161">
        <v>1.4</v>
      </c>
      <c r="HC161" s="1">
        <v>39538</v>
      </c>
      <c r="HD161">
        <v>-1.6</v>
      </c>
      <c r="HE161" t="s">
        <v>302</v>
      </c>
      <c r="HF161" t="s">
        <v>302</v>
      </c>
      <c r="HH161" s="1">
        <v>39538</v>
      </c>
      <c r="HI161" s="1">
        <v>-1.3</v>
      </c>
      <c r="HJ161">
        <v>20080424</v>
      </c>
      <c r="HK161">
        <v>-0.3</v>
      </c>
      <c r="HM161" s="1">
        <v>39538</v>
      </c>
      <c r="HN161">
        <v>0.9</v>
      </c>
      <c r="HO161">
        <v>20080424</v>
      </c>
      <c r="HP161">
        <v>1.5</v>
      </c>
      <c r="HR161" s="1">
        <v>39538</v>
      </c>
      <c r="HS161" s="1">
        <v>0.2</v>
      </c>
      <c r="HT161">
        <v>20080508</v>
      </c>
      <c r="HU161">
        <v>-0.1</v>
      </c>
      <c r="HW161" s="1">
        <v>39538</v>
      </c>
      <c r="HX161">
        <v>14.82</v>
      </c>
      <c r="HY161">
        <v>20080401</v>
      </c>
      <c r="HZ161">
        <v>15.08</v>
      </c>
      <c r="IB161" s="1">
        <v>39538</v>
      </c>
      <c r="IC161" s="1">
        <v>11.01</v>
      </c>
      <c r="ID161">
        <v>20080401</v>
      </c>
      <c r="IE161">
        <v>11.14</v>
      </c>
      <c r="IG161" s="1">
        <v>39538</v>
      </c>
      <c r="IH161">
        <v>-4.5999999999999996</v>
      </c>
      <c r="II161" t="s">
        <v>302</v>
      </c>
      <c r="IJ161" t="s">
        <v>302</v>
      </c>
      <c r="IL161" s="1">
        <v>39538</v>
      </c>
      <c r="IM161" s="1">
        <v>1005</v>
      </c>
      <c r="IN161">
        <v>20080416</v>
      </c>
      <c r="IO161">
        <v>947</v>
      </c>
      <c r="IQ161" s="1">
        <v>39538</v>
      </c>
      <c r="IR161">
        <v>0</v>
      </c>
      <c r="IS161">
        <v>20080513</v>
      </c>
      <c r="IT161">
        <v>0.1</v>
      </c>
      <c r="IV161" s="1">
        <v>40999</v>
      </c>
      <c r="IW161">
        <v>4.5199999999999996</v>
      </c>
      <c r="IX161">
        <v>20120419</v>
      </c>
      <c r="IY161">
        <v>4.4800000000000004</v>
      </c>
      <c r="JA161" s="1">
        <v>39538</v>
      </c>
      <c r="JB161">
        <v>535</v>
      </c>
      <c r="JC161">
        <v>20080424</v>
      </c>
      <c r="JD161">
        <v>526</v>
      </c>
      <c r="JF161" s="1">
        <v>39538</v>
      </c>
      <c r="JG161">
        <v>1005</v>
      </c>
      <c r="JH161">
        <v>20080416</v>
      </c>
      <c r="JI161">
        <v>947</v>
      </c>
      <c r="JP161" s="1">
        <v>35811</v>
      </c>
      <c r="JQ161">
        <v>40.6</v>
      </c>
      <c r="JR161" t="s">
        <v>302</v>
      </c>
      <c r="JS161" t="s">
        <v>302</v>
      </c>
      <c r="JU161" s="1">
        <v>41759</v>
      </c>
      <c r="JV161">
        <v>0.41</v>
      </c>
      <c r="JW161">
        <v>20140529</v>
      </c>
      <c r="JX161">
        <v>0.4</v>
      </c>
      <c r="JZ161" s="1">
        <v>41729</v>
      </c>
      <c r="KA161" s="1">
        <v>12.37</v>
      </c>
      <c r="KB161">
        <v>20140527</v>
      </c>
      <c r="KC161">
        <v>12.37</v>
      </c>
      <c r="KE161" s="1">
        <v>41364</v>
      </c>
      <c r="KF161">
        <v>148.44</v>
      </c>
      <c r="KG161">
        <v>20130528</v>
      </c>
      <c r="KH161">
        <v>148.65</v>
      </c>
      <c r="KJ161" s="1">
        <v>41029</v>
      </c>
      <c r="KK161" s="1">
        <v>1.55</v>
      </c>
      <c r="KL161">
        <v>20120522</v>
      </c>
      <c r="KM161">
        <v>3.4</v>
      </c>
      <c r="KO161" s="1">
        <v>39538</v>
      </c>
      <c r="KP161">
        <v>9.7509999999999994</v>
      </c>
      <c r="KQ161">
        <v>20080507</v>
      </c>
      <c r="KR161">
        <v>15.3</v>
      </c>
      <c r="KT161" s="1"/>
      <c r="KU161" s="1"/>
      <c r="LD161" s="1">
        <v>39538</v>
      </c>
      <c r="LE161" s="1">
        <v>-0.9</v>
      </c>
      <c r="LF161">
        <v>20080522</v>
      </c>
      <c r="LG161">
        <v>-0.4</v>
      </c>
      <c r="LN161" s="1"/>
      <c r="LO161" s="1"/>
      <c r="LX161" s="1"/>
      <c r="LY161" s="1"/>
      <c r="MH161" s="1"/>
      <c r="MI161" s="1"/>
      <c r="MR161" s="1"/>
      <c r="MS161" s="1"/>
      <c r="MW161" s="1"/>
      <c r="NC161" s="1"/>
      <c r="NG161" s="1"/>
      <c r="NM161" s="1"/>
      <c r="NQ161" s="1"/>
      <c r="NW161" s="1"/>
      <c r="OA161" s="1"/>
      <c r="OB161" s="1"/>
      <c r="OK161" s="1"/>
      <c r="OL161" s="1"/>
      <c r="OU161" s="1"/>
      <c r="PE161" s="1"/>
      <c r="PO161" s="1"/>
      <c r="PY161" s="1"/>
      <c r="QI161" s="1"/>
    </row>
    <row r="162" spans="1:451" x14ac:dyDescent="0.25">
      <c r="A162" s="1">
        <v>39568</v>
      </c>
      <c r="B162">
        <v>5</v>
      </c>
      <c r="C162">
        <v>20080502</v>
      </c>
      <c r="D162">
        <v>5</v>
      </c>
      <c r="F162" s="1">
        <v>39568</v>
      </c>
      <c r="G162">
        <v>48.8</v>
      </c>
      <c r="H162">
        <v>20080501</v>
      </c>
      <c r="I162">
        <v>48.6</v>
      </c>
      <c r="K162" s="1">
        <v>39568</v>
      </c>
      <c r="L162">
        <v>62.76</v>
      </c>
      <c r="M162">
        <v>20080429</v>
      </c>
      <c r="N162">
        <v>62.3</v>
      </c>
      <c r="U162" s="1">
        <v>39568</v>
      </c>
      <c r="V162">
        <v>-0.5</v>
      </c>
      <c r="W162">
        <v>20080519</v>
      </c>
      <c r="X162">
        <v>0.1</v>
      </c>
      <c r="Z162" s="1">
        <v>39568</v>
      </c>
      <c r="AA162">
        <v>48.8</v>
      </c>
      <c r="AB162">
        <v>20080501</v>
      </c>
      <c r="AC162">
        <v>48.6</v>
      </c>
      <c r="AE162" s="1">
        <v>39568</v>
      </c>
      <c r="AF162">
        <v>62.76</v>
      </c>
      <c r="AG162">
        <v>20080429</v>
      </c>
      <c r="AH162">
        <v>62.3</v>
      </c>
      <c r="AO162" s="1">
        <v>39568</v>
      </c>
      <c r="AP162">
        <v>-0.5</v>
      </c>
      <c r="AQ162">
        <v>20080519</v>
      </c>
      <c r="AR162">
        <v>0.1</v>
      </c>
      <c r="AT162" s="1">
        <v>39568</v>
      </c>
      <c r="AU162">
        <v>-0.74</v>
      </c>
      <c r="AV162">
        <v>20080515</v>
      </c>
      <c r="AW162">
        <v>-0.7</v>
      </c>
      <c r="AY162" s="1"/>
      <c r="BD162" s="1">
        <v>39568</v>
      </c>
      <c r="BE162">
        <v>0.2</v>
      </c>
      <c r="BF162">
        <v>20080514</v>
      </c>
      <c r="BG162">
        <v>0.2</v>
      </c>
      <c r="BI162" s="1">
        <v>39568</v>
      </c>
      <c r="BJ162">
        <v>0.5</v>
      </c>
      <c r="BK162">
        <v>20080513</v>
      </c>
      <c r="BL162">
        <v>-0.2</v>
      </c>
      <c r="BN162" s="1">
        <v>39568</v>
      </c>
      <c r="BO162">
        <v>62.6</v>
      </c>
      <c r="BP162">
        <v>20080425</v>
      </c>
      <c r="BQ162">
        <v>62.6</v>
      </c>
      <c r="BS162" s="1">
        <v>41943</v>
      </c>
      <c r="BT162">
        <v>7.85</v>
      </c>
      <c r="BU162">
        <v>20141015</v>
      </c>
      <c r="BV162">
        <v>6.17</v>
      </c>
      <c r="BX162" s="1">
        <v>40482</v>
      </c>
      <c r="BY162">
        <v>55.3</v>
      </c>
      <c r="BZ162">
        <v>20101103</v>
      </c>
      <c r="CA162">
        <v>54.3</v>
      </c>
      <c r="CC162" s="1"/>
      <c r="CM162" s="1"/>
      <c r="CR162" s="1">
        <v>39568</v>
      </c>
      <c r="CS162">
        <v>84.5</v>
      </c>
      <c r="CT162">
        <v>20080501</v>
      </c>
      <c r="CU162">
        <v>84.5</v>
      </c>
      <c r="CW162" s="1">
        <v>39568</v>
      </c>
      <c r="CX162">
        <v>-11</v>
      </c>
      <c r="CY162">
        <v>20080422</v>
      </c>
      <c r="CZ162">
        <v>0</v>
      </c>
      <c r="DB162" s="1">
        <v>39568</v>
      </c>
      <c r="DC162">
        <v>-21.2</v>
      </c>
      <c r="DD162">
        <v>20080417</v>
      </c>
      <c r="DE162">
        <v>-24.9</v>
      </c>
      <c r="DG162" s="1"/>
      <c r="DL162" s="1">
        <v>39568</v>
      </c>
      <c r="DM162">
        <v>48.1</v>
      </c>
      <c r="DN162">
        <v>20080430</v>
      </c>
      <c r="DO162">
        <v>48.3</v>
      </c>
      <c r="DQ162" s="1"/>
      <c r="EA162" s="1"/>
      <c r="EF162" s="1">
        <v>35813</v>
      </c>
      <c r="EG162">
        <v>58</v>
      </c>
      <c r="EH162" t="s">
        <v>302</v>
      </c>
      <c r="EI162" t="s">
        <v>302</v>
      </c>
      <c r="EK162" s="1">
        <v>39568</v>
      </c>
      <c r="EL162">
        <v>-1.0737000000000001</v>
      </c>
      <c r="EM162" t="s">
        <v>302</v>
      </c>
      <c r="EN162" t="s">
        <v>302</v>
      </c>
      <c r="EP162" s="1">
        <v>39568</v>
      </c>
      <c r="EQ162">
        <v>0.12</v>
      </c>
      <c r="ER162">
        <v>20080530</v>
      </c>
      <c r="ES162">
        <v>0.1</v>
      </c>
      <c r="EU162" s="1">
        <v>40877</v>
      </c>
      <c r="EV162">
        <v>34</v>
      </c>
      <c r="EW162">
        <v>20111117</v>
      </c>
      <c r="EX162">
        <v>-32</v>
      </c>
      <c r="EZ162" s="1">
        <v>40939</v>
      </c>
      <c r="FA162">
        <v>58.4</v>
      </c>
      <c r="FB162">
        <v>20120201</v>
      </c>
      <c r="FC162">
        <v>58.4</v>
      </c>
      <c r="FE162" s="1"/>
      <c r="FO162" s="1"/>
      <c r="FT162" s="1">
        <v>41943</v>
      </c>
      <c r="FU162">
        <v>3</v>
      </c>
      <c r="FV162">
        <v>20141023</v>
      </c>
      <c r="FW162">
        <v>4</v>
      </c>
      <c r="FY162" s="1">
        <v>39568</v>
      </c>
      <c r="FZ162">
        <v>45.7</v>
      </c>
      <c r="GA162" t="s">
        <v>302</v>
      </c>
      <c r="GB162" t="s">
        <v>302</v>
      </c>
      <c r="GD162" s="1">
        <v>39568</v>
      </c>
      <c r="GE162">
        <v>1.1439999999999999</v>
      </c>
      <c r="GF162" t="s">
        <v>302</v>
      </c>
      <c r="GG162" t="s">
        <v>302</v>
      </c>
      <c r="GI162" s="1">
        <v>41759</v>
      </c>
      <c r="GJ162">
        <v>253.6</v>
      </c>
      <c r="GK162">
        <v>20140430</v>
      </c>
      <c r="GL162">
        <v>220</v>
      </c>
      <c r="GN162" s="1">
        <v>39568</v>
      </c>
      <c r="GO162">
        <v>84.5</v>
      </c>
      <c r="GP162">
        <v>20080501</v>
      </c>
      <c r="GQ162">
        <v>84.5</v>
      </c>
      <c r="GX162" s="1">
        <v>39568</v>
      </c>
      <c r="GY162">
        <v>1.6</v>
      </c>
      <c r="GZ162">
        <v>20080603</v>
      </c>
      <c r="HA162">
        <v>1.1000000000000001</v>
      </c>
      <c r="HC162" s="1">
        <v>39568</v>
      </c>
      <c r="HD162">
        <v>6.1</v>
      </c>
      <c r="HE162" t="s">
        <v>302</v>
      </c>
      <c r="HF162" t="s">
        <v>302</v>
      </c>
      <c r="HH162" s="1">
        <v>39568</v>
      </c>
      <c r="HI162" s="1">
        <v>-0.4</v>
      </c>
      <c r="HJ162">
        <v>20080528</v>
      </c>
      <c r="HK162">
        <v>-0.5</v>
      </c>
      <c r="HM162" s="1">
        <v>39568</v>
      </c>
      <c r="HN162">
        <v>2.6</v>
      </c>
      <c r="HO162">
        <v>20080528</v>
      </c>
      <c r="HP162">
        <v>2.5</v>
      </c>
      <c r="HR162" s="1">
        <v>39568</v>
      </c>
      <c r="HS162" s="1">
        <v>1.6</v>
      </c>
      <c r="HT162">
        <v>20080606</v>
      </c>
      <c r="HU162">
        <v>1.3</v>
      </c>
      <c r="HW162" s="1">
        <v>39568</v>
      </c>
      <c r="HX162">
        <v>14.28</v>
      </c>
      <c r="HY162">
        <v>20080505</v>
      </c>
      <c r="HZ162">
        <v>14.42</v>
      </c>
      <c r="IB162" s="1">
        <v>39568</v>
      </c>
      <c r="IC162" s="1">
        <v>10.46</v>
      </c>
      <c r="ID162">
        <v>20080505</v>
      </c>
      <c r="IE162">
        <v>10.57</v>
      </c>
      <c r="IG162" s="1">
        <v>39568</v>
      </c>
      <c r="IH162">
        <v>4.2</v>
      </c>
      <c r="II162" t="s">
        <v>302</v>
      </c>
      <c r="IJ162" t="s">
        <v>302</v>
      </c>
      <c r="IL162" s="1">
        <v>39568</v>
      </c>
      <c r="IM162" s="1">
        <v>1013</v>
      </c>
      <c r="IN162">
        <v>20080516</v>
      </c>
      <c r="IO162">
        <v>1032</v>
      </c>
      <c r="IQ162" s="1">
        <v>39568</v>
      </c>
      <c r="IR162">
        <v>0.6</v>
      </c>
      <c r="IS162">
        <v>20080612</v>
      </c>
      <c r="IT162">
        <v>0.5</v>
      </c>
      <c r="IV162" s="1">
        <v>41029</v>
      </c>
      <c r="IW162">
        <v>4.59</v>
      </c>
      <c r="IX162">
        <v>20120522</v>
      </c>
      <c r="IY162">
        <v>4.62</v>
      </c>
      <c r="JA162" s="1">
        <v>39568</v>
      </c>
      <c r="JB162">
        <v>536</v>
      </c>
      <c r="JC162">
        <v>20080527</v>
      </c>
      <c r="JD162">
        <v>526</v>
      </c>
      <c r="JF162" s="1">
        <v>39568</v>
      </c>
      <c r="JG162">
        <v>1013</v>
      </c>
      <c r="JH162">
        <v>20080516</v>
      </c>
      <c r="JI162">
        <v>1032</v>
      </c>
      <c r="JP162" s="1">
        <v>35818</v>
      </c>
      <c r="JQ162">
        <v>3.2</v>
      </c>
      <c r="JR162" t="s">
        <v>302</v>
      </c>
      <c r="JS162" t="s">
        <v>302</v>
      </c>
      <c r="JU162" s="1">
        <v>41790</v>
      </c>
      <c r="JV162">
        <v>2.95</v>
      </c>
      <c r="JW162">
        <v>20140630</v>
      </c>
      <c r="JX162">
        <v>6.1</v>
      </c>
      <c r="JZ162" s="1">
        <v>41759</v>
      </c>
      <c r="KA162" s="1">
        <v>10.83</v>
      </c>
      <c r="KB162">
        <v>20140624</v>
      </c>
      <c r="KC162">
        <v>10.82</v>
      </c>
      <c r="KE162" s="1">
        <v>41394</v>
      </c>
      <c r="KF162">
        <v>152.24</v>
      </c>
      <c r="KG162">
        <v>20130625</v>
      </c>
      <c r="KH162">
        <v>152.37</v>
      </c>
      <c r="KJ162" s="1">
        <v>41060</v>
      </c>
      <c r="KK162" s="1">
        <v>0.22</v>
      </c>
      <c r="KL162">
        <v>20120621</v>
      </c>
      <c r="KM162">
        <v>-1.5</v>
      </c>
      <c r="KO162" s="1">
        <v>39568</v>
      </c>
      <c r="KP162">
        <v>8.6690000000000005</v>
      </c>
      <c r="KQ162">
        <v>20080606</v>
      </c>
      <c r="KR162">
        <v>8.9</v>
      </c>
      <c r="KT162" s="1"/>
      <c r="KU162" s="1"/>
      <c r="LD162" s="1">
        <v>39568</v>
      </c>
      <c r="LE162" s="1">
        <v>-1.1000000000000001</v>
      </c>
      <c r="LF162">
        <v>20080624</v>
      </c>
      <c r="LG162">
        <v>-0.8</v>
      </c>
      <c r="LN162" s="1"/>
      <c r="LO162" s="1"/>
      <c r="LX162" s="1"/>
      <c r="LY162" s="1"/>
      <c r="MH162" s="1"/>
      <c r="MI162" s="1"/>
      <c r="MR162" s="1"/>
      <c r="MS162" s="1"/>
      <c r="MW162" s="1"/>
      <c r="NC162" s="1"/>
      <c r="NG162" s="1"/>
      <c r="NM162" s="1"/>
      <c r="NQ162" s="1"/>
      <c r="NW162" s="1"/>
      <c r="OA162" s="1"/>
      <c r="OB162" s="1"/>
      <c r="OK162" s="1"/>
      <c r="OL162" s="1"/>
      <c r="OU162" s="1"/>
      <c r="PE162" s="1"/>
      <c r="PO162" s="1"/>
      <c r="PY162" s="1"/>
      <c r="QI162" s="1"/>
    </row>
    <row r="163" spans="1:451" x14ac:dyDescent="0.25">
      <c r="A163" s="1">
        <v>39599</v>
      </c>
      <c r="B163">
        <v>5.4</v>
      </c>
      <c r="C163">
        <v>20080606</v>
      </c>
      <c r="D163">
        <v>5.5</v>
      </c>
      <c r="F163" s="1">
        <v>39599</v>
      </c>
      <c r="G163">
        <v>48.8</v>
      </c>
      <c r="H163">
        <v>20080602</v>
      </c>
      <c r="I163">
        <v>49.6</v>
      </c>
      <c r="K163" s="1">
        <v>39599</v>
      </c>
      <c r="L163">
        <v>58.07</v>
      </c>
      <c r="M163">
        <v>20080527</v>
      </c>
      <c r="N163">
        <v>57.2</v>
      </c>
      <c r="U163" s="1">
        <v>39599</v>
      </c>
      <c r="V163">
        <v>-0.8</v>
      </c>
      <c r="W163">
        <v>20080619</v>
      </c>
      <c r="X163">
        <v>0.1</v>
      </c>
      <c r="Z163" s="1">
        <v>39599</v>
      </c>
      <c r="AA163">
        <v>48.8</v>
      </c>
      <c r="AB163">
        <v>20080602</v>
      </c>
      <c r="AC163">
        <v>49.6</v>
      </c>
      <c r="AE163" s="1">
        <v>39599</v>
      </c>
      <c r="AF163">
        <v>58.07</v>
      </c>
      <c r="AG163">
        <v>20080527</v>
      </c>
      <c r="AH163">
        <v>57.2</v>
      </c>
      <c r="AO163" s="1">
        <v>39599</v>
      </c>
      <c r="AP163">
        <v>-0.8</v>
      </c>
      <c r="AQ163">
        <v>20080619</v>
      </c>
      <c r="AR163">
        <v>0.1</v>
      </c>
      <c r="AT163" s="1">
        <v>39599</v>
      </c>
      <c r="AU163">
        <v>-0.51</v>
      </c>
      <c r="AV163">
        <v>20080617</v>
      </c>
      <c r="AW163">
        <v>-0.2</v>
      </c>
      <c r="AY163" s="1"/>
      <c r="BD163" s="1">
        <v>39599</v>
      </c>
      <c r="BE163">
        <v>0.6</v>
      </c>
      <c r="BF163">
        <v>20080613</v>
      </c>
      <c r="BG163">
        <v>0.6</v>
      </c>
      <c r="BI163" s="1">
        <v>39599</v>
      </c>
      <c r="BJ163">
        <v>0.5</v>
      </c>
      <c r="BK163">
        <v>20080612</v>
      </c>
      <c r="BL163">
        <v>1</v>
      </c>
      <c r="BN163" s="1">
        <v>39599</v>
      </c>
      <c r="BO163">
        <v>59.8</v>
      </c>
      <c r="BP163">
        <v>20080530</v>
      </c>
      <c r="BQ163">
        <v>59.8</v>
      </c>
      <c r="BS163" s="1">
        <v>41973</v>
      </c>
      <c r="BT163">
        <v>11.47</v>
      </c>
      <c r="BU163">
        <v>20141117</v>
      </c>
      <c r="BV163">
        <v>10.16</v>
      </c>
      <c r="BX163" s="1">
        <v>40512</v>
      </c>
      <c r="BY163">
        <v>56.7</v>
      </c>
      <c r="BZ163">
        <v>20101203</v>
      </c>
      <c r="CA163">
        <v>55</v>
      </c>
      <c r="CC163" s="1"/>
      <c r="CM163" s="1"/>
      <c r="CR163" s="1">
        <v>39599</v>
      </c>
      <c r="CS163">
        <v>87</v>
      </c>
      <c r="CT163">
        <v>20080602</v>
      </c>
      <c r="CU163">
        <v>87</v>
      </c>
      <c r="CW163" s="1">
        <v>39599</v>
      </c>
      <c r="CX163">
        <v>-10</v>
      </c>
      <c r="CY163">
        <v>20080527</v>
      </c>
      <c r="CZ163">
        <v>-3</v>
      </c>
      <c r="DB163" s="1">
        <v>39599</v>
      </c>
      <c r="DC163">
        <v>-16.100000000000001</v>
      </c>
      <c r="DD163">
        <v>20080515</v>
      </c>
      <c r="DE163">
        <v>-15.6</v>
      </c>
      <c r="DG163" s="1"/>
      <c r="DL163" s="1">
        <v>39599</v>
      </c>
      <c r="DM163">
        <v>49.9</v>
      </c>
      <c r="DN163">
        <v>20080530</v>
      </c>
      <c r="DO163">
        <v>49.1</v>
      </c>
      <c r="DQ163" s="1"/>
      <c r="EA163" s="1"/>
      <c r="EF163" s="1">
        <v>35820</v>
      </c>
      <c r="EG163">
        <v>59</v>
      </c>
      <c r="EH163" t="s">
        <v>302</v>
      </c>
      <c r="EI163" t="s">
        <v>302</v>
      </c>
      <c r="EK163" s="1">
        <v>39599</v>
      </c>
      <c r="EL163">
        <v>-1.3524</v>
      </c>
      <c r="EM163" t="s">
        <v>302</v>
      </c>
      <c r="EN163" t="s">
        <v>302</v>
      </c>
      <c r="EP163" s="1">
        <v>39599</v>
      </c>
      <c r="EQ163">
        <v>0.19</v>
      </c>
      <c r="ER163">
        <v>20080627</v>
      </c>
      <c r="ES163">
        <v>0.1</v>
      </c>
      <c r="EU163" s="1">
        <v>40908</v>
      </c>
      <c r="EV163">
        <v>41</v>
      </c>
      <c r="EW163">
        <v>20111222</v>
      </c>
      <c r="EX163">
        <v>-17</v>
      </c>
      <c r="EZ163" s="1">
        <v>40968</v>
      </c>
      <c r="FA163">
        <v>58.6</v>
      </c>
      <c r="FB163">
        <v>20120229</v>
      </c>
      <c r="FC163">
        <v>58.61</v>
      </c>
      <c r="FE163" s="1"/>
      <c r="FO163" s="1"/>
      <c r="FT163" s="1">
        <v>41973</v>
      </c>
      <c r="FU163">
        <v>5</v>
      </c>
      <c r="FV163">
        <v>20141121</v>
      </c>
      <c r="FW163">
        <v>7</v>
      </c>
      <c r="FY163" s="1">
        <v>39599</v>
      </c>
      <c r="FZ163">
        <v>38.299999999999997</v>
      </c>
      <c r="GA163" t="s">
        <v>302</v>
      </c>
      <c r="GB163" t="s">
        <v>302</v>
      </c>
      <c r="GD163" s="1">
        <v>39599</v>
      </c>
      <c r="GE163">
        <v>0.79</v>
      </c>
      <c r="GF163" t="s">
        <v>302</v>
      </c>
      <c r="GG163" t="s">
        <v>302</v>
      </c>
      <c r="GI163" s="1">
        <v>41790</v>
      </c>
      <c r="GJ163">
        <v>267.10000000000002</v>
      </c>
      <c r="GK163">
        <v>20140604</v>
      </c>
      <c r="GL163">
        <v>179</v>
      </c>
      <c r="GN163" s="1">
        <v>39599</v>
      </c>
      <c r="GO163">
        <v>87</v>
      </c>
      <c r="GP163">
        <v>20080602</v>
      </c>
      <c r="GQ163">
        <v>87</v>
      </c>
      <c r="GX163" s="1">
        <v>39599</v>
      </c>
      <c r="GY163">
        <v>0.8</v>
      </c>
      <c r="GZ163">
        <v>20080702</v>
      </c>
      <c r="HA163">
        <v>0.6</v>
      </c>
      <c r="HC163" s="1">
        <v>39599</v>
      </c>
      <c r="HD163">
        <v>-1.6</v>
      </c>
      <c r="HE163" t="s">
        <v>302</v>
      </c>
      <c r="HF163" t="s">
        <v>302</v>
      </c>
      <c r="HH163" s="1">
        <v>39599</v>
      </c>
      <c r="HI163" s="1">
        <v>0.1</v>
      </c>
      <c r="HJ163">
        <v>20080625</v>
      </c>
      <c r="HK163">
        <v>0</v>
      </c>
      <c r="HM163" s="1">
        <v>39599</v>
      </c>
      <c r="HN163">
        <v>-1.3</v>
      </c>
      <c r="HO163">
        <v>20080625</v>
      </c>
      <c r="HP163">
        <v>-0.9</v>
      </c>
      <c r="HR163" s="1">
        <v>39599</v>
      </c>
      <c r="HS163" s="1">
        <v>0.6</v>
      </c>
      <c r="HT163">
        <v>20080708</v>
      </c>
      <c r="HU163">
        <v>0.8</v>
      </c>
      <c r="HW163" s="1">
        <v>39599</v>
      </c>
      <c r="HX163">
        <v>14.36</v>
      </c>
      <c r="HY163">
        <v>20080603</v>
      </c>
      <c r="HZ163">
        <v>14.26</v>
      </c>
      <c r="IB163" s="1">
        <v>39599</v>
      </c>
      <c r="IC163" s="1">
        <v>10.47</v>
      </c>
      <c r="ID163">
        <v>20080603</v>
      </c>
      <c r="IE163">
        <v>10.45</v>
      </c>
      <c r="IG163" s="1">
        <v>39599</v>
      </c>
      <c r="IH163">
        <v>-1.3</v>
      </c>
      <c r="II163" t="s">
        <v>302</v>
      </c>
      <c r="IJ163" t="s">
        <v>302</v>
      </c>
      <c r="IL163" s="1">
        <v>39599</v>
      </c>
      <c r="IM163" s="1">
        <v>973</v>
      </c>
      <c r="IN163">
        <v>20080617</v>
      </c>
      <c r="IO163">
        <v>975</v>
      </c>
      <c r="IQ163" s="1">
        <v>39599</v>
      </c>
      <c r="IR163">
        <v>0.1</v>
      </c>
      <c r="IS163">
        <v>20080715</v>
      </c>
      <c r="IT163">
        <v>0.3</v>
      </c>
      <c r="IV163" s="1">
        <v>41060</v>
      </c>
      <c r="IW163">
        <v>4.5999999999999996</v>
      </c>
      <c r="IX163">
        <v>20120621</v>
      </c>
      <c r="IY163">
        <v>4.55</v>
      </c>
      <c r="JA163" s="1">
        <v>39599</v>
      </c>
      <c r="JB163">
        <v>504</v>
      </c>
      <c r="JC163">
        <v>20080625</v>
      </c>
      <c r="JD163">
        <v>512</v>
      </c>
      <c r="JF163" s="1">
        <v>39599</v>
      </c>
      <c r="JG163">
        <v>973</v>
      </c>
      <c r="JH163">
        <v>20080617</v>
      </c>
      <c r="JI163">
        <v>975</v>
      </c>
      <c r="JP163" s="1">
        <v>35825</v>
      </c>
      <c r="JQ163">
        <v>-28.5</v>
      </c>
      <c r="JR163" t="s">
        <v>302</v>
      </c>
      <c r="JS163" t="s">
        <v>302</v>
      </c>
      <c r="JU163" s="1">
        <v>41820</v>
      </c>
      <c r="JV163">
        <v>0.2</v>
      </c>
      <c r="JW163">
        <v>20140728</v>
      </c>
      <c r="JX163">
        <v>-1.1000000000000001</v>
      </c>
      <c r="JZ163" s="1">
        <v>41790</v>
      </c>
      <c r="KA163" s="1">
        <v>9.32</v>
      </c>
      <c r="KB163">
        <v>20140729</v>
      </c>
      <c r="KC163">
        <v>9.34</v>
      </c>
      <c r="KE163" s="1">
        <v>41425</v>
      </c>
      <c r="KF163">
        <v>156.06</v>
      </c>
      <c r="KG163">
        <v>20130730</v>
      </c>
      <c r="KH163">
        <v>156.13999999999999</v>
      </c>
      <c r="KJ163" s="1">
        <v>41090</v>
      </c>
      <c r="KK163" s="1">
        <v>-2.83</v>
      </c>
      <c r="KL163">
        <v>20120719</v>
      </c>
      <c r="KM163">
        <v>-5.4</v>
      </c>
      <c r="KO163" s="1">
        <v>39599</v>
      </c>
      <c r="KP163">
        <v>3.0880000000000001</v>
      </c>
      <c r="KQ163">
        <v>20080708</v>
      </c>
      <c r="KR163">
        <v>7.8</v>
      </c>
      <c r="KT163" s="1"/>
      <c r="KU163" s="1"/>
      <c r="LD163" s="1">
        <v>39599</v>
      </c>
      <c r="LE163" s="1">
        <v>-1.1000000000000001</v>
      </c>
      <c r="LF163">
        <v>20080722</v>
      </c>
      <c r="LG163">
        <v>-0.3</v>
      </c>
      <c r="LN163" s="1"/>
      <c r="LO163" s="1"/>
      <c r="LX163" s="1"/>
      <c r="LY163" s="1"/>
      <c r="MH163" s="1"/>
      <c r="MI163" s="1"/>
      <c r="MR163" s="1"/>
      <c r="MS163" s="1"/>
      <c r="MW163" s="1"/>
      <c r="NC163" s="1"/>
      <c r="NG163" s="1"/>
      <c r="NM163" s="1"/>
      <c r="NQ163" s="1"/>
      <c r="NW163" s="1"/>
      <c r="OA163" s="1"/>
      <c r="OB163" s="1"/>
      <c r="OK163" s="1"/>
      <c r="OL163" s="1"/>
      <c r="OU163" s="1"/>
      <c r="PE163" s="1"/>
      <c r="PO163" s="1"/>
      <c r="PY163" s="1"/>
      <c r="QI163" s="1"/>
    </row>
    <row r="164" spans="1:451" x14ac:dyDescent="0.25">
      <c r="A164" s="1">
        <v>39629</v>
      </c>
      <c r="B164">
        <v>5.6</v>
      </c>
      <c r="C164">
        <v>20080703</v>
      </c>
      <c r="D164">
        <v>5.5</v>
      </c>
      <c r="F164" s="1">
        <v>39629</v>
      </c>
      <c r="G164">
        <v>49.8</v>
      </c>
      <c r="H164">
        <v>20080701</v>
      </c>
      <c r="I164">
        <v>50.2</v>
      </c>
      <c r="K164" s="1">
        <v>39629</v>
      </c>
      <c r="L164">
        <v>50.97</v>
      </c>
      <c r="M164">
        <v>20080624</v>
      </c>
      <c r="N164">
        <v>50.4</v>
      </c>
      <c r="U164" s="1">
        <v>39629</v>
      </c>
      <c r="V164">
        <v>-0.5</v>
      </c>
      <c r="W164">
        <v>20080721</v>
      </c>
      <c r="X164">
        <v>-0.1</v>
      </c>
      <c r="Z164" s="1">
        <v>39629</v>
      </c>
      <c r="AA164">
        <v>49.8</v>
      </c>
      <c r="AB164">
        <v>20080701</v>
      </c>
      <c r="AC164">
        <v>50.2</v>
      </c>
      <c r="AE164" s="1">
        <v>39629</v>
      </c>
      <c r="AF164">
        <v>50.97</v>
      </c>
      <c r="AG164">
        <v>20080624</v>
      </c>
      <c r="AH164">
        <v>50.4</v>
      </c>
      <c r="AO164" s="1">
        <v>39629</v>
      </c>
      <c r="AP164">
        <v>-0.5</v>
      </c>
      <c r="AQ164">
        <v>20080721</v>
      </c>
      <c r="AR164">
        <v>-0.1</v>
      </c>
      <c r="AT164" s="1">
        <v>39629</v>
      </c>
      <c r="AU164">
        <v>-0.17</v>
      </c>
      <c r="AV164">
        <v>20080716</v>
      </c>
      <c r="AW164">
        <v>0.5</v>
      </c>
      <c r="AY164" s="1"/>
      <c r="BD164" s="1">
        <v>39629</v>
      </c>
      <c r="BE164">
        <v>1</v>
      </c>
      <c r="BF164">
        <v>20080716</v>
      </c>
      <c r="BG164">
        <v>1.1000000000000001</v>
      </c>
      <c r="BI164" s="1">
        <v>39629</v>
      </c>
      <c r="BJ164">
        <v>0.2</v>
      </c>
      <c r="BK164">
        <v>20080715</v>
      </c>
      <c r="BL164">
        <v>0.1</v>
      </c>
      <c r="BN164" s="1">
        <v>39629</v>
      </c>
      <c r="BO164">
        <v>56.4</v>
      </c>
      <c r="BP164">
        <v>20080627</v>
      </c>
      <c r="BQ164">
        <v>56.4</v>
      </c>
      <c r="BS164" s="1">
        <v>42004</v>
      </c>
      <c r="BT164">
        <v>-2.61</v>
      </c>
      <c r="BU164">
        <v>20141215</v>
      </c>
      <c r="BV164">
        <v>-3.58</v>
      </c>
      <c r="BX164" s="1">
        <v>40543</v>
      </c>
      <c r="BY164">
        <v>57</v>
      </c>
      <c r="BZ164">
        <v>20110105</v>
      </c>
      <c r="CA164">
        <v>57.1</v>
      </c>
      <c r="CC164" s="1"/>
      <c r="CM164" s="1"/>
      <c r="CR164" s="1">
        <v>39629</v>
      </c>
      <c r="CS164">
        <v>91.5</v>
      </c>
      <c r="CT164">
        <v>20080701</v>
      </c>
      <c r="CU164">
        <v>91.5</v>
      </c>
      <c r="CW164" s="1">
        <v>39629</v>
      </c>
      <c r="CX164">
        <v>-10</v>
      </c>
      <c r="CY164">
        <v>20080624</v>
      </c>
      <c r="CZ164">
        <v>-12</v>
      </c>
      <c r="DB164" s="1">
        <v>39629</v>
      </c>
      <c r="DC164">
        <v>-16.8</v>
      </c>
      <c r="DD164">
        <v>20080619</v>
      </c>
      <c r="DE164">
        <v>-17.100000000000001</v>
      </c>
      <c r="DG164" s="1"/>
      <c r="DL164" s="1">
        <v>39629</v>
      </c>
      <c r="DM164">
        <v>49.7</v>
      </c>
      <c r="DN164">
        <v>20080630</v>
      </c>
      <c r="DO164">
        <v>49.6</v>
      </c>
      <c r="DQ164" s="1"/>
      <c r="EA164" s="1"/>
      <c r="EF164" s="1">
        <v>35827</v>
      </c>
      <c r="EG164">
        <v>61</v>
      </c>
      <c r="EH164" t="s">
        <v>302</v>
      </c>
      <c r="EI164" t="s">
        <v>302</v>
      </c>
      <c r="EK164" s="1">
        <v>39629</v>
      </c>
      <c r="EL164">
        <v>-1.1480999999999999</v>
      </c>
      <c r="EM164" t="s">
        <v>302</v>
      </c>
      <c r="EN164" t="s">
        <v>302</v>
      </c>
      <c r="EP164" s="1">
        <v>39629</v>
      </c>
      <c r="EQ164">
        <v>0.19</v>
      </c>
      <c r="ER164">
        <v>20080804</v>
      </c>
      <c r="ES164">
        <v>0.3</v>
      </c>
      <c r="EU164" s="1">
        <v>40939</v>
      </c>
      <c r="EV164">
        <v>40.5</v>
      </c>
      <c r="EW164">
        <v>20120119</v>
      </c>
      <c r="EX164">
        <v>-19</v>
      </c>
      <c r="EZ164" s="1">
        <v>40999</v>
      </c>
      <c r="FA164">
        <v>51.8</v>
      </c>
      <c r="FB164">
        <v>20120330</v>
      </c>
      <c r="FC164">
        <v>51.78</v>
      </c>
      <c r="FE164" s="1"/>
      <c r="FO164" s="1"/>
      <c r="FT164" s="1">
        <v>42004</v>
      </c>
      <c r="FU164">
        <v>8</v>
      </c>
      <c r="FV164">
        <v>20141219</v>
      </c>
      <c r="FW164">
        <v>8</v>
      </c>
      <c r="FY164" s="1">
        <v>39629</v>
      </c>
      <c r="FZ164">
        <v>45.5</v>
      </c>
      <c r="GA164" t="s">
        <v>302</v>
      </c>
      <c r="GB164" t="s">
        <v>302</v>
      </c>
      <c r="GD164" s="1">
        <v>39629</v>
      </c>
      <c r="GE164">
        <v>0.26500000000000001</v>
      </c>
      <c r="GF164" t="s">
        <v>302</v>
      </c>
      <c r="GG164" t="s">
        <v>302</v>
      </c>
      <c r="GI164" s="1">
        <v>41820</v>
      </c>
      <c r="GJ164">
        <v>276.60000000000002</v>
      </c>
      <c r="GK164">
        <v>20140702</v>
      </c>
      <c r="GL164">
        <v>281</v>
      </c>
      <c r="GN164" s="1">
        <v>39629</v>
      </c>
      <c r="GO164">
        <v>91.5</v>
      </c>
      <c r="GP164">
        <v>20080701</v>
      </c>
      <c r="GQ164">
        <v>91.5</v>
      </c>
      <c r="GX164" s="1">
        <v>39629</v>
      </c>
      <c r="GY164">
        <v>1.3</v>
      </c>
      <c r="GZ164">
        <v>20080804</v>
      </c>
      <c r="HA164">
        <v>1.7</v>
      </c>
      <c r="HC164" s="1">
        <v>39629</v>
      </c>
      <c r="HD164">
        <v>-0.2</v>
      </c>
      <c r="HE164" t="s">
        <v>302</v>
      </c>
      <c r="HF164" t="s">
        <v>302</v>
      </c>
      <c r="HH164" s="1">
        <v>39629</v>
      </c>
      <c r="HI164" s="1">
        <v>-0.2</v>
      </c>
      <c r="HJ164">
        <v>20080725</v>
      </c>
      <c r="HK164">
        <v>0.8</v>
      </c>
      <c r="HM164" s="1">
        <v>39629</v>
      </c>
      <c r="HN164">
        <v>1.4</v>
      </c>
      <c r="HO164">
        <v>20080725</v>
      </c>
      <c r="HP164">
        <v>2</v>
      </c>
      <c r="HR164" s="1">
        <v>39629</v>
      </c>
      <c r="HS164" s="1">
        <v>1.3</v>
      </c>
      <c r="HT164">
        <v>20080808</v>
      </c>
      <c r="HU164">
        <v>1.1000000000000001</v>
      </c>
      <c r="HW164" s="1">
        <v>39629</v>
      </c>
      <c r="HX164">
        <v>14.07</v>
      </c>
      <c r="HY164">
        <v>20080701</v>
      </c>
      <c r="HZ164">
        <v>13.58</v>
      </c>
      <c r="IB164" s="1">
        <v>39629</v>
      </c>
      <c r="IC164" s="1">
        <v>10.29</v>
      </c>
      <c r="ID164">
        <v>20080701</v>
      </c>
      <c r="IE164">
        <v>9.8800000000000008</v>
      </c>
      <c r="IG164" s="1">
        <v>39629</v>
      </c>
      <c r="IH164">
        <v>18.600000000000001</v>
      </c>
      <c r="II164" t="s">
        <v>302</v>
      </c>
      <c r="IJ164" t="s">
        <v>302</v>
      </c>
      <c r="IL164" s="1">
        <v>39629</v>
      </c>
      <c r="IM164" s="1">
        <v>1046</v>
      </c>
      <c r="IN164">
        <v>20080717</v>
      </c>
      <c r="IO164">
        <v>1066</v>
      </c>
      <c r="IQ164" s="1">
        <v>39629</v>
      </c>
      <c r="IR164">
        <v>0.8</v>
      </c>
      <c r="IS164">
        <v>20080813</v>
      </c>
      <c r="IT164">
        <v>0.7</v>
      </c>
      <c r="IV164" s="1">
        <v>41090</v>
      </c>
      <c r="IW164">
        <v>4.47</v>
      </c>
      <c r="IX164">
        <v>20120719</v>
      </c>
      <c r="IY164">
        <v>4.37</v>
      </c>
      <c r="JA164" s="1">
        <v>39629</v>
      </c>
      <c r="JB164">
        <v>487</v>
      </c>
      <c r="JC164">
        <v>20080725</v>
      </c>
      <c r="JD164">
        <v>530</v>
      </c>
      <c r="JF164" s="1">
        <v>39629</v>
      </c>
      <c r="JG164">
        <v>1046</v>
      </c>
      <c r="JH164">
        <v>20080717</v>
      </c>
      <c r="JI164">
        <v>1066</v>
      </c>
      <c r="JP164" s="1">
        <v>35832</v>
      </c>
      <c r="JQ164">
        <v>-1</v>
      </c>
      <c r="JR164" t="s">
        <v>302</v>
      </c>
      <c r="JS164" t="s">
        <v>302</v>
      </c>
      <c r="JU164" s="1">
        <v>41851</v>
      </c>
      <c r="JV164">
        <v>0.99</v>
      </c>
      <c r="JW164">
        <v>20140828</v>
      </c>
      <c r="JX164">
        <v>3.3</v>
      </c>
      <c r="JZ164" s="1">
        <v>41820</v>
      </c>
      <c r="KA164" s="1">
        <v>8.0500000000000007</v>
      </c>
      <c r="KB164">
        <v>20140826</v>
      </c>
      <c r="KC164">
        <v>8.1</v>
      </c>
      <c r="KE164" s="1">
        <v>41455</v>
      </c>
      <c r="KF164">
        <v>159.46</v>
      </c>
      <c r="KG164">
        <v>20130827</v>
      </c>
      <c r="KH164">
        <v>159.54</v>
      </c>
      <c r="KJ164" s="1">
        <v>41121</v>
      </c>
      <c r="KK164" s="1">
        <v>1.34</v>
      </c>
      <c r="KL164">
        <v>20120822</v>
      </c>
      <c r="KM164">
        <v>2.2999999999999998</v>
      </c>
      <c r="KO164" s="1">
        <v>39629</v>
      </c>
      <c r="KP164">
        <v>4.2780000000000005</v>
      </c>
      <c r="KQ164">
        <v>20080807</v>
      </c>
      <c r="KR164">
        <v>14.3</v>
      </c>
      <c r="KT164" s="1"/>
      <c r="KU164" s="1"/>
      <c r="LD164" s="1">
        <v>39629</v>
      </c>
      <c r="LE164" s="1">
        <v>-0.6</v>
      </c>
      <c r="LF164">
        <v>20080826</v>
      </c>
      <c r="LG164">
        <v>0</v>
      </c>
      <c r="LN164" s="1"/>
      <c r="LO164" s="1"/>
      <c r="LX164" s="1"/>
      <c r="LY164" s="1"/>
      <c r="MH164" s="1"/>
      <c r="MI164" s="1"/>
      <c r="MR164" s="1"/>
      <c r="MS164" s="1"/>
      <c r="MW164" s="1"/>
      <c r="NC164" s="1"/>
      <c r="NG164" s="1"/>
      <c r="NM164" s="1"/>
      <c r="NQ164" s="1"/>
      <c r="NW164" s="1"/>
      <c r="OA164" s="1"/>
      <c r="OB164" s="1"/>
      <c r="OK164" s="1"/>
      <c r="OL164" s="1"/>
      <c r="OU164" s="1"/>
      <c r="PE164" s="1"/>
      <c r="PO164" s="1"/>
      <c r="PY164" s="1"/>
      <c r="QI164" s="1"/>
    </row>
    <row r="165" spans="1:451" x14ac:dyDescent="0.25">
      <c r="A165" s="1">
        <v>39660</v>
      </c>
      <c r="B165">
        <v>5.8</v>
      </c>
      <c r="C165">
        <v>20080801</v>
      </c>
      <c r="D165">
        <v>5.7</v>
      </c>
      <c r="F165" s="1">
        <v>39660</v>
      </c>
      <c r="G165">
        <v>50</v>
      </c>
      <c r="H165">
        <v>20080801</v>
      </c>
      <c r="I165">
        <v>50</v>
      </c>
      <c r="K165" s="1">
        <v>39660</v>
      </c>
      <c r="L165">
        <v>51.94</v>
      </c>
      <c r="M165">
        <v>20080729</v>
      </c>
      <c r="N165">
        <v>51.9</v>
      </c>
      <c r="U165" s="1">
        <v>39660</v>
      </c>
      <c r="V165">
        <v>-2.2999999999999998</v>
      </c>
      <c r="W165">
        <v>20080821</v>
      </c>
      <c r="X165">
        <v>-0.7</v>
      </c>
      <c r="Z165" s="1">
        <v>39660</v>
      </c>
      <c r="AA165">
        <v>50</v>
      </c>
      <c r="AB165">
        <v>20080801</v>
      </c>
      <c r="AC165">
        <v>50</v>
      </c>
      <c r="AE165" s="1">
        <v>39660</v>
      </c>
      <c r="AF165">
        <v>51.94</v>
      </c>
      <c r="AG165">
        <v>20080729</v>
      </c>
      <c r="AH165">
        <v>51.9</v>
      </c>
      <c r="AO165" s="1">
        <v>39660</v>
      </c>
      <c r="AP165">
        <v>-2.2999999999999998</v>
      </c>
      <c r="AQ165">
        <v>20080821</v>
      </c>
      <c r="AR165">
        <v>-0.7</v>
      </c>
      <c r="AT165" s="1">
        <v>39660</v>
      </c>
      <c r="AU165">
        <v>-0.54</v>
      </c>
      <c r="AV165">
        <v>20080815</v>
      </c>
      <c r="AW165">
        <v>0.2</v>
      </c>
      <c r="AY165" s="1"/>
      <c r="BD165" s="1">
        <v>39660</v>
      </c>
      <c r="BE165">
        <v>0.7</v>
      </c>
      <c r="BF165">
        <v>20080814</v>
      </c>
      <c r="BG165">
        <v>0.8</v>
      </c>
      <c r="BI165" s="1">
        <v>39660</v>
      </c>
      <c r="BJ165">
        <v>-0.5</v>
      </c>
      <c r="BK165">
        <v>20080813</v>
      </c>
      <c r="BL165">
        <v>-0.1</v>
      </c>
      <c r="BN165" s="1">
        <v>39660</v>
      </c>
      <c r="BO165">
        <v>61.2</v>
      </c>
      <c r="BP165">
        <v>20080725</v>
      </c>
      <c r="BQ165">
        <v>61.2</v>
      </c>
      <c r="BS165" s="1">
        <v>42035</v>
      </c>
      <c r="BT165">
        <v>9.69</v>
      </c>
      <c r="BU165">
        <v>20150115</v>
      </c>
      <c r="BV165">
        <v>9.9499999999999993</v>
      </c>
      <c r="BX165" s="1">
        <v>40574</v>
      </c>
      <c r="BY165">
        <v>57.2</v>
      </c>
      <c r="BZ165">
        <v>20110203</v>
      </c>
      <c r="CA165">
        <v>59.4</v>
      </c>
      <c r="CC165" s="1"/>
      <c r="CM165" s="1"/>
      <c r="CR165" s="1">
        <v>39660</v>
      </c>
      <c r="CS165">
        <v>88.5</v>
      </c>
      <c r="CT165">
        <v>20080801</v>
      </c>
      <c r="CU165">
        <v>88.5</v>
      </c>
      <c r="CW165" s="1">
        <v>39660</v>
      </c>
      <c r="CX165">
        <v>-13</v>
      </c>
      <c r="CY165">
        <v>20080722</v>
      </c>
      <c r="CZ165">
        <v>-16</v>
      </c>
      <c r="DB165" s="1">
        <v>39660</v>
      </c>
      <c r="DC165">
        <v>-16.2</v>
      </c>
      <c r="DD165">
        <v>20080717</v>
      </c>
      <c r="DE165">
        <v>-16.3</v>
      </c>
      <c r="DG165" s="1"/>
      <c r="DL165" s="1">
        <v>39660</v>
      </c>
      <c r="DM165">
        <v>50.5</v>
      </c>
      <c r="DN165">
        <v>20080731</v>
      </c>
      <c r="DO165">
        <v>50.8</v>
      </c>
      <c r="DQ165" s="1"/>
      <c r="EA165" s="1"/>
      <c r="EF165" s="1">
        <v>35834</v>
      </c>
      <c r="EG165">
        <v>61</v>
      </c>
      <c r="EH165" t="s">
        <v>302</v>
      </c>
      <c r="EI165" t="s">
        <v>302</v>
      </c>
      <c r="EK165" s="1">
        <v>39660</v>
      </c>
      <c r="EL165">
        <v>-1.8641999999999999</v>
      </c>
      <c r="EM165" t="s">
        <v>302</v>
      </c>
      <c r="EN165" t="s">
        <v>302</v>
      </c>
      <c r="EP165" s="1">
        <v>39660</v>
      </c>
      <c r="EQ165">
        <v>0.14000000000000001</v>
      </c>
      <c r="ER165">
        <v>20080829</v>
      </c>
      <c r="ES165">
        <v>0.3</v>
      </c>
      <c r="EU165" s="1">
        <v>40968</v>
      </c>
      <c r="EV165">
        <v>46</v>
      </c>
      <c r="EW165">
        <v>20120216</v>
      </c>
      <c r="EX165">
        <v>-7</v>
      </c>
      <c r="EZ165" s="1">
        <v>41029</v>
      </c>
      <c r="FA165">
        <v>52.9</v>
      </c>
      <c r="FB165">
        <v>20120430</v>
      </c>
      <c r="FC165">
        <v>52.87</v>
      </c>
      <c r="FE165" s="1"/>
      <c r="FO165" s="1"/>
      <c r="FT165" s="1">
        <v>42035</v>
      </c>
      <c r="FU165">
        <v>1</v>
      </c>
      <c r="FV165">
        <v>20150122</v>
      </c>
      <c r="FW165">
        <v>3</v>
      </c>
      <c r="FY165" s="1">
        <v>39660</v>
      </c>
      <c r="FZ165">
        <v>44.1</v>
      </c>
      <c r="GA165" t="s">
        <v>302</v>
      </c>
      <c r="GB165" t="s">
        <v>302</v>
      </c>
      <c r="GD165" s="1">
        <v>39660</v>
      </c>
      <c r="GE165">
        <v>0.17799999999999999</v>
      </c>
      <c r="GF165" t="s">
        <v>302</v>
      </c>
      <c r="GG165" t="s">
        <v>302</v>
      </c>
      <c r="GI165" s="1">
        <v>41851</v>
      </c>
      <c r="GJ165">
        <v>221.3</v>
      </c>
      <c r="GK165">
        <v>20140730</v>
      </c>
      <c r="GL165">
        <v>218</v>
      </c>
      <c r="GN165" s="1">
        <v>39660</v>
      </c>
      <c r="GO165">
        <v>88.5</v>
      </c>
      <c r="GP165">
        <v>20080801</v>
      </c>
      <c r="GQ165">
        <v>88.5</v>
      </c>
      <c r="GX165" s="1">
        <v>39660</v>
      </c>
      <c r="GY165">
        <v>-1.1000000000000001</v>
      </c>
      <c r="GZ165">
        <v>20080903</v>
      </c>
      <c r="HA165">
        <v>1.3</v>
      </c>
      <c r="HC165" s="1">
        <v>39660</v>
      </c>
      <c r="HD165">
        <v>-1</v>
      </c>
      <c r="HE165" t="s">
        <v>302</v>
      </c>
      <c r="HF165" t="s">
        <v>302</v>
      </c>
      <c r="HH165" s="1">
        <v>39660</v>
      </c>
      <c r="HI165" s="1">
        <v>-2.6</v>
      </c>
      <c r="HJ165">
        <v>20080827</v>
      </c>
      <c r="HK165">
        <v>1.3</v>
      </c>
      <c r="HM165" s="1">
        <v>39660</v>
      </c>
      <c r="HN165">
        <v>-2.5</v>
      </c>
      <c r="HO165">
        <v>20080827</v>
      </c>
      <c r="HP165">
        <v>0.7</v>
      </c>
      <c r="HR165" s="1">
        <v>39660</v>
      </c>
      <c r="HS165" s="1">
        <v>1.3</v>
      </c>
      <c r="HT165">
        <v>20080909</v>
      </c>
      <c r="HU165">
        <v>1.4</v>
      </c>
      <c r="HW165" s="1">
        <v>39660</v>
      </c>
      <c r="HX165">
        <v>12.73</v>
      </c>
      <c r="HY165">
        <v>20080801</v>
      </c>
      <c r="HZ165">
        <v>12.52</v>
      </c>
      <c r="IB165" s="1">
        <v>39660</v>
      </c>
      <c r="IC165" s="1">
        <v>9.19</v>
      </c>
      <c r="ID165">
        <v>20080801</v>
      </c>
      <c r="IE165">
        <v>9.1</v>
      </c>
      <c r="IG165" s="1">
        <v>39660</v>
      </c>
      <c r="IH165">
        <v>-21.9</v>
      </c>
      <c r="II165" t="s">
        <v>302</v>
      </c>
      <c r="IJ165" t="s">
        <v>302</v>
      </c>
      <c r="IL165" s="1">
        <v>39660</v>
      </c>
      <c r="IM165" s="1">
        <v>923</v>
      </c>
      <c r="IN165">
        <v>20080819</v>
      </c>
      <c r="IO165">
        <v>965</v>
      </c>
      <c r="IQ165" s="1">
        <v>39660</v>
      </c>
      <c r="IR165">
        <v>0.7</v>
      </c>
      <c r="IS165">
        <v>20080912</v>
      </c>
      <c r="IT165">
        <v>1.1000000000000001</v>
      </c>
      <c r="IV165" s="1">
        <v>41121</v>
      </c>
      <c r="IW165">
        <v>4.53</v>
      </c>
      <c r="IX165">
        <v>20120822</v>
      </c>
      <c r="IY165">
        <v>4.47</v>
      </c>
      <c r="JA165" s="1">
        <v>39660</v>
      </c>
      <c r="JB165">
        <v>477</v>
      </c>
      <c r="JC165">
        <v>20080826</v>
      </c>
      <c r="JD165">
        <v>515</v>
      </c>
      <c r="JF165" s="1">
        <v>39660</v>
      </c>
      <c r="JG165">
        <v>923</v>
      </c>
      <c r="JH165">
        <v>20080819</v>
      </c>
      <c r="JI165">
        <v>965</v>
      </c>
      <c r="JP165" s="1">
        <v>35839</v>
      </c>
      <c r="JQ165">
        <v>-14.3</v>
      </c>
      <c r="JR165" t="s">
        <v>302</v>
      </c>
      <c r="JS165" t="s">
        <v>302</v>
      </c>
      <c r="JU165" s="1">
        <v>41882</v>
      </c>
      <c r="JV165">
        <v>0</v>
      </c>
      <c r="JW165">
        <v>20140929</v>
      </c>
      <c r="JX165">
        <v>-1</v>
      </c>
      <c r="JZ165" s="1">
        <v>41851</v>
      </c>
      <c r="KA165" s="1">
        <v>6.72</v>
      </c>
      <c r="KB165">
        <v>20140930</v>
      </c>
      <c r="KC165">
        <v>6.75</v>
      </c>
      <c r="KE165" s="1">
        <v>41486</v>
      </c>
      <c r="KF165">
        <v>162.38</v>
      </c>
      <c r="KG165">
        <v>20130924</v>
      </c>
      <c r="KH165">
        <v>162.49</v>
      </c>
      <c r="KJ165" s="1">
        <v>41152</v>
      </c>
      <c r="KK165" s="1">
        <v>5.08</v>
      </c>
      <c r="KL165">
        <v>20120919</v>
      </c>
      <c r="KM165">
        <v>7.8</v>
      </c>
      <c r="KO165" s="1">
        <v>39660</v>
      </c>
      <c r="KP165">
        <v>2.835</v>
      </c>
      <c r="KQ165">
        <v>20080908</v>
      </c>
      <c r="KR165">
        <v>4.5999999999999996</v>
      </c>
      <c r="KT165" s="1"/>
      <c r="KU165" s="1"/>
      <c r="LD165" s="1">
        <v>39660</v>
      </c>
      <c r="LE165" s="1">
        <v>-0.9</v>
      </c>
      <c r="LF165">
        <v>20080923</v>
      </c>
      <c r="LG165">
        <v>-0.6</v>
      </c>
      <c r="LN165" s="1"/>
      <c r="LO165" s="1"/>
      <c r="LX165" s="1"/>
      <c r="LY165" s="1"/>
      <c r="MH165" s="1"/>
      <c r="MI165" s="1"/>
      <c r="MR165" s="1"/>
      <c r="MS165" s="1"/>
      <c r="MW165" s="1"/>
      <c r="NC165" s="1"/>
      <c r="NG165" s="1"/>
      <c r="NM165" s="1"/>
      <c r="NQ165" s="1"/>
      <c r="NW165" s="1"/>
      <c r="OA165" s="1"/>
      <c r="OB165" s="1"/>
      <c r="OK165" s="1"/>
      <c r="OL165" s="1"/>
      <c r="OU165" s="1"/>
      <c r="PE165" s="1"/>
      <c r="PO165" s="1"/>
      <c r="PY165" s="1"/>
      <c r="QI165" s="1"/>
    </row>
    <row r="166" spans="1:451" x14ac:dyDescent="0.25">
      <c r="A166" s="1">
        <v>39691</v>
      </c>
      <c r="B166">
        <v>6.1</v>
      </c>
      <c r="C166">
        <v>20080905</v>
      </c>
      <c r="D166">
        <v>6.1</v>
      </c>
      <c r="F166" s="1">
        <v>39691</v>
      </c>
      <c r="G166">
        <v>49.2</v>
      </c>
      <c r="H166">
        <v>20080902</v>
      </c>
      <c r="I166">
        <v>49.9</v>
      </c>
      <c r="K166" s="1">
        <v>39691</v>
      </c>
      <c r="L166">
        <v>58.48</v>
      </c>
      <c r="M166">
        <v>20080826</v>
      </c>
      <c r="N166">
        <v>56.9</v>
      </c>
      <c r="U166" s="1">
        <v>39691</v>
      </c>
      <c r="V166">
        <v>-1.3</v>
      </c>
      <c r="W166">
        <v>20080918</v>
      </c>
      <c r="X166">
        <v>-0.5</v>
      </c>
      <c r="Z166" s="1">
        <v>39691</v>
      </c>
      <c r="AA166">
        <v>49.2</v>
      </c>
      <c r="AB166">
        <v>20080902</v>
      </c>
      <c r="AC166">
        <v>49.9</v>
      </c>
      <c r="AE166" s="1">
        <v>39691</v>
      </c>
      <c r="AF166">
        <v>58.48</v>
      </c>
      <c r="AG166">
        <v>20080826</v>
      </c>
      <c r="AH166">
        <v>56.9</v>
      </c>
      <c r="AO166" s="1">
        <v>39691</v>
      </c>
      <c r="AP166">
        <v>-1.3</v>
      </c>
      <c r="AQ166">
        <v>20080918</v>
      </c>
      <c r="AR166">
        <v>-0.5</v>
      </c>
      <c r="AT166" s="1">
        <v>39691</v>
      </c>
      <c r="AU166">
        <v>-1.5</v>
      </c>
      <c r="AV166">
        <v>20080915</v>
      </c>
      <c r="AW166">
        <v>-1.1000000000000001</v>
      </c>
      <c r="AY166" s="1"/>
      <c r="BD166" s="1">
        <v>39691</v>
      </c>
      <c r="BE166">
        <v>-0.1</v>
      </c>
      <c r="BF166">
        <v>20080916</v>
      </c>
      <c r="BG166">
        <v>-0.1</v>
      </c>
      <c r="BI166" s="1">
        <v>39691</v>
      </c>
      <c r="BJ166">
        <v>-0.7</v>
      </c>
      <c r="BK166">
        <v>20080912</v>
      </c>
      <c r="BL166">
        <v>-0.3</v>
      </c>
      <c r="BN166" s="1">
        <v>39691</v>
      </c>
      <c r="BO166">
        <v>63</v>
      </c>
      <c r="BP166">
        <v>20080829</v>
      </c>
      <c r="BQ166">
        <v>63</v>
      </c>
      <c r="BS166" s="1">
        <v>42063</v>
      </c>
      <c r="BT166">
        <v>7.71</v>
      </c>
      <c r="BU166">
        <v>20150217</v>
      </c>
      <c r="BV166">
        <v>7.78</v>
      </c>
      <c r="BX166" s="1">
        <v>40602</v>
      </c>
      <c r="BY166">
        <v>57.3</v>
      </c>
      <c r="BZ166">
        <v>20110303</v>
      </c>
      <c r="CA166">
        <v>59.7</v>
      </c>
      <c r="CC166" s="1"/>
      <c r="CM166" s="1"/>
      <c r="CR166" s="1">
        <v>39691</v>
      </c>
      <c r="CS166">
        <v>77</v>
      </c>
      <c r="CT166">
        <v>20080902</v>
      </c>
      <c r="CU166">
        <v>77</v>
      </c>
      <c r="CW166" s="1">
        <v>39691</v>
      </c>
      <c r="CX166">
        <v>-15</v>
      </c>
      <c r="CY166">
        <v>20080826</v>
      </c>
      <c r="CZ166">
        <v>-16</v>
      </c>
      <c r="DB166" s="1">
        <v>39691</v>
      </c>
      <c r="DC166">
        <v>-17.600000000000001</v>
      </c>
      <c r="DD166">
        <v>20080821</v>
      </c>
      <c r="DE166">
        <v>-12.7</v>
      </c>
      <c r="DG166" s="1"/>
      <c r="DL166" s="1">
        <v>39691</v>
      </c>
      <c r="DM166">
        <v>56</v>
      </c>
      <c r="DN166">
        <v>20080829</v>
      </c>
      <c r="DO166">
        <v>57.9</v>
      </c>
      <c r="DQ166" s="1"/>
      <c r="EA166" s="1"/>
      <c r="EF166" s="1">
        <v>35841</v>
      </c>
      <c r="EG166">
        <v>61</v>
      </c>
      <c r="EH166" t="s">
        <v>302</v>
      </c>
      <c r="EI166" t="s">
        <v>302</v>
      </c>
      <c r="EK166" s="1">
        <v>39691</v>
      </c>
      <c r="EL166">
        <v>-2.0337000000000001</v>
      </c>
      <c r="EM166" t="s">
        <v>302</v>
      </c>
      <c r="EN166" t="s">
        <v>302</v>
      </c>
      <c r="EP166" s="1">
        <v>39691</v>
      </c>
      <c r="EQ166">
        <v>0.12</v>
      </c>
      <c r="ER166">
        <v>20080929</v>
      </c>
      <c r="ES166">
        <v>0.2</v>
      </c>
      <c r="EU166" s="1">
        <v>40999</v>
      </c>
      <c r="EV166">
        <v>51</v>
      </c>
      <c r="EW166">
        <v>20120322</v>
      </c>
      <c r="EX166">
        <v>1</v>
      </c>
      <c r="EZ166" s="1">
        <v>41060</v>
      </c>
      <c r="FA166">
        <v>57.7</v>
      </c>
      <c r="FB166">
        <v>20120531</v>
      </c>
      <c r="FC166">
        <v>57.7</v>
      </c>
      <c r="FE166" s="1"/>
      <c r="FO166" s="1"/>
      <c r="FT166" s="1">
        <v>42063</v>
      </c>
      <c r="FU166">
        <v>0</v>
      </c>
      <c r="FV166">
        <v>20150226</v>
      </c>
      <c r="FW166">
        <v>1</v>
      </c>
      <c r="FY166" s="1">
        <v>39691</v>
      </c>
      <c r="FZ166">
        <v>49</v>
      </c>
      <c r="GA166" t="s">
        <v>302</v>
      </c>
      <c r="GB166" t="s">
        <v>302</v>
      </c>
      <c r="GD166" s="1">
        <v>39691</v>
      </c>
      <c r="GE166">
        <v>-0.873</v>
      </c>
      <c r="GF166" t="s">
        <v>302</v>
      </c>
      <c r="GG166" t="s">
        <v>302</v>
      </c>
      <c r="GI166" s="1">
        <v>41882</v>
      </c>
      <c r="GJ166">
        <v>221.5</v>
      </c>
      <c r="GK166">
        <v>20140904</v>
      </c>
      <c r="GL166">
        <v>204</v>
      </c>
      <c r="GN166" s="1">
        <v>39691</v>
      </c>
      <c r="GO166">
        <v>77</v>
      </c>
      <c r="GP166">
        <v>20080902</v>
      </c>
      <c r="GQ166">
        <v>77</v>
      </c>
      <c r="GX166" s="1">
        <v>39691</v>
      </c>
      <c r="GY166">
        <v>-3.1</v>
      </c>
      <c r="GZ166">
        <v>20081002</v>
      </c>
      <c r="HA166">
        <v>-4</v>
      </c>
      <c r="HC166" s="1">
        <v>39691</v>
      </c>
      <c r="HD166">
        <v>-0.9</v>
      </c>
      <c r="HE166" t="s">
        <v>302</v>
      </c>
      <c r="HF166" t="s">
        <v>302</v>
      </c>
      <c r="HH166" s="1">
        <v>39691</v>
      </c>
      <c r="HI166" s="1">
        <v>-3.3</v>
      </c>
      <c r="HJ166">
        <v>20080925</v>
      </c>
      <c r="HK166">
        <v>-4.5</v>
      </c>
      <c r="HM166" s="1">
        <v>39691</v>
      </c>
      <c r="HN166">
        <v>-2.9</v>
      </c>
      <c r="HO166">
        <v>20080925</v>
      </c>
      <c r="HP166">
        <v>-3</v>
      </c>
      <c r="HR166" s="1">
        <v>39691</v>
      </c>
      <c r="HS166" s="1">
        <v>0.9</v>
      </c>
      <c r="HT166">
        <v>20081009</v>
      </c>
      <c r="HU166">
        <v>0.8</v>
      </c>
      <c r="HW166" s="1">
        <v>39691</v>
      </c>
      <c r="HX166">
        <v>13.83</v>
      </c>
      <c r="HY166">
        <v>20080903</v>
      </c>
      <c r="HZ166">
        <v>13.69</v>
      </c>
      <c r="IB166" s="1">
        <v>39691</v>
      </c>
      <c r="IC166" s="1">
        <v>10.51</v>
      </c>
      <c r="ID166">
        <v>20080903</v>
      </c>
      <c r="IE166">
        <v>10.4</v>
      </c>
      <c r="IG166" s="1">
        <v>39691</v>
      </c>
      <c r="IH166">
        <v>-6.8</v>
      </c>
      <c r="II166" t="s">
        <v>302</v>
      </c>
      <c r="IJ166" t="s">
        <v>302</v>
      </c>
      <c r="IL166" s="1">
        <v>39691</v>
      </c>
      <c r="IM166" s="1">
        <v>844</v>
      </c>
      <c r="IN166">
        <v>20080917</v>
      </c>
      <c r="IO166">
        <v>895</v>
      </c>
      <c r="IQ166" s="1">
        <v>39691</v>
      </c>
      <c r="IR166">
        <v>0.1</v>
      </c>
      <c r="IS166">
        <v>20081015</v>
      </c>
      <c r="IT166">
        <v>0.3</v>
      </c>
      <c r="IV166" s="1">
        <v>41152</v>
      </c>
      <c r="IW166">
        <v>4.76</v>
      </c>
      <c r="IX166">
        <v>20120919</v>
      </c>
      <c r="IY166">
        <v>4.82</v>
      </c>
      <c r="JA166" s="1">
        <v>39691</v>
      </c>
      <c r="JB166">
        <v>435</v>
      </c>
      <c r="JC166">
        <v>20080925</v>
      </c>
      <c r="JD166">
        <v>460</v>
      </c>
      <c r="JF166" s="1">
        <v>39691</v>
      </c>
      <c r="JG166">
        <v>844</v>
      </c>
      <c r="JH166">
        <v>20080917</v>
      </c>
      <c r="JI166">
        <v>895</v>
      </c>
      <c r="JP166" s="1">
        <v>35846</v>
      </c>
      <c r="JQ166">
        <v>16.2</v>
      </c>
      <c r="JR166" t="s">
        <v>302</v>
      </c>
      <c r="JS166" t="s">
        <v>302</v>
      </c>
      <c r="JU166" s="1">
        <v>41912</v>
      </c>
      <c r="JV166">
        <v>1.46</v>
      </c>
      <c r="JW166">
        <v>20141027</v>
      </c>
      <c r="JX166">
        <v>0.3</v>
      </c>
      <c r="JZ166" s="1">
        <v>41882</v>
      </c>
      <c r="KA166" s="1">
        <v>5.55</v>
      </c>
      <c r="KB166">
        <v>20141028</v>
      </c>
      <c r="KC166">
        <v>5.57</v>
      </c>
      <c r="KE166" s="1">
        <v>41517</v>
      </c>
      <c r="KF166">
        <v>164.49</v>
      </c>
      <c r="KG166">
        <v>20131029</v>
      </c>
      <c r="KH166">
        <v>164.53</v>
      </c>
      <c r="KJ166" s="1">
        <v>41182</v>
      </c>
      <c r="KK166" s="1">
        <v>-1.05</v>
      </c>
      <c r="KL166">
        <v>20121019</v>
      </c>
      <c r="KM166">
        <v>-1.7</v>
      </c>
      <c r="KO166" s="1">
        <v>39691</v>
      </c>
      <c r="KP166">
        <v>-4.8049999999999997</v>
      </c>
      <c r="KQ166">
        <v>20081007</v>
      </c>
      <c r="KR166">
        <v>-7.9</v>
      </c>
      <c r="KT166" s="1"/>
      <c r="KU166" s="1"/>
      <c r="LD166" s="1">
        <v>39691</v>
      </c>
      <c r="LE166" s="1">
        <v>-0.9</v>
      </c>
      <c r="LF166">
        <v>20081023</v>
      </c>
      <c r="LG166">
        <v>-0.6</v>
      </c>
      <c r="LN166" s="1"/>
      <c r="LO166" s="1"/>
      <c r="LX166" s="1"/>
      <c r="LY166" s="1"/>
      <c r="MH166" s="1"/>
      <c r="MI166" s="1"/>
      <c r="MR166" s="1"/>
      <c r="MS166" s="1"/>
      <c r="MW166" s="1"/>
      <c r="NC166" s="1"/>
      <c r="NG166" s="1"/>
      <c r="NM166" s="1"/>
      <c r="NQ166" s="1"/>
      <c r="NW166" s="1"/>
      <c r="OA166" s="1"/>
      <c r="OB166" s="1"/>
      <c r="OK166" s="1"/>
      <c r="OL166" s="1"/>
      <c r="OU166" s="1"/>
      <c r="PE166" s="1"/>
      <c r="PO166" s="1"/>
      <c r="PY166" s="1"/>
      <c r="QI166" s="1"/>
    </row>
    <row r="167" spans="1:451" x14ac:dyDescent="0.25">
      <c r="A167" s="1">
        <v>39721</v>
      </c>
      <c r="B167">
        <v>6.1</v>
      </c>
      <c r="C167">
        <v>20081003</v>
      </c>
      <c r="D167">
        <v>6.1</v>
      </c>
      <c r="F167" s="1">
        <v>39721</v>
      </c>
      <c r="G167">
        <v>44.8</v>
      </c>
      <c r="H167">
        <v>20081001</v>
      </c>
      <c r="I167">
        <v>43.5</v>
      </c>
      <c r="K167" s="1">
        <v>39721</v>
      </c>
      <c r="L167">
        <v>61.37</v>
      </c>
      <c r="M167">
        <v>20080930</v>
      </c>
      <c r="N167">
        <v>59.8</v>
      </c>
      <c r="U167" s="1">
        <v>39721</v>
      </c>
      <c r="V167">
        <v>-2.2999999999999998</v>
      </c>
      <c r="W167">
        <v>20081020</v>
      </c>
      <c r="X167">
        <v>0.3</v>
      </c>
      <c r="Z167" s="1">
        <v>39721</v>
      </c>
      <c r="AA167">
        <v>44.8</v>
      </c>
      <c r="AB167">
        <v>20081001</v>
      </c>
      <c r="AC167">
        <v>43.5</v>
      </c>
      <c r="AE167" s="1">
        <v>39721</v>
      </c>
      <c r="AF167">
        <v>61.37</v>
      </c>
      <c r="AG167">
        <v>20080930</v>
      </c>
      <c r="AH167">
        <v>59.8</v>
      </c>
      <c r="AO167" s="1">
        <v>39721</v>
      </c>
      <c r="AP167">
        <v>-2.2999999999999998</v>
      </c>
      <c r="AQ167">
        <v>20081020</v>
      </c>
      <c r="AR167">
        <v>0.3</v>
      </c>
      <c r="AT167" s="1">
        <v>39721</v>
      </c>
      <c r="AU167">
        <v>-4.3</v>
      </c>
      <c r="AV167">
        <v>20081016</v>
      </c>
      <c r="AW167">
        <v>-2.8</v>
      </c>
      <c r="AY167" s="1"/>
      <c r="BD167" s="1">
        <v>39721</v>
      </c>
      <c r="BE167">
        <v>0.1</v>
      </c>
      <c r="BF167">
        <v>20081016</v>
      </c>
      <c r="BG167">
        <v>0</v>
      </c>
      <c r="BI167" s="1">
        <v>39721</v>
      </c>
      <c r="BJ167">
        <v>-1.6</v>
      </c>
      <c r="BK167">
        <v>20081015</v>
      </c>
      <c r="BL167">
        <v>-1.2</v>
      </c>
      <c r="BN167" s="1">
        <v>39721</v>
      </c>
      <c r="BO167">
        <v>70.3</v>
      </c>
      <c r="BP167">
        <v>20080926</v>
      </c>
      <c r="BQ167">
        <v>70.3</v>
      </c>
      <c r="BS167" s="1">
        <v>42094</v>
      </c>
      <c r="BT167">
        <v>6.22</v>
      </c>
      <c r="BU167">
        <v>20150316</v>
      </c>
      <c r="BV167">
        <v>6.9</v>
      </c>
      <c r="BX167" s="1">
        <v>40633</v>
      </c>
      <c r="BY167">
        <v>55.8</v>
      </c>
      <c r="BZ167">
        <v>20110405</v>
      </c>
      <c r="CA167">
        <v>57.3</v>
      </c>
      <c r="CC167" s="1"/>
      <c r="CM167" s="1"/>
      <c r="CR167" s="1">
        <v>39721</v>
      </c>
      <c r="CS167">
        <v>53.5</v>
      </c>
      <c r="CT167">
        <v>20081001</v>
      </c>
      <c r="CU167">
        <v>53.5</v>
      </c>
      <c r="CW167" s="1">
        <v>39721</v>
      </c>
      <c r="CX167">
        <v>-25</v>
      </c>
      <c r="CY167">
        <v>20080923</v>
      </c>
      <c r="CZ167">
        <v>-18</v>
      </c>
      <c r="DB167" s="1">
        <v>39721</v>
      </c>
      <c r="DC167">
        <v>2</v>
      </c>
      <c r="DD167">
        <v>20080918</v>
      </c>
      <c r="DE167">
        <v>3.8</v>
      </c>
      <c r="DG167" s="1"/>
      <c r="DL167" s="1">
        <v>39721</v>
      </c>
      <c r="DM167">
        <v>56.1</v>
      </c>
      <c r="DN167">
        <v>20080930</v>
      </c>
      <c r="DO167">
        <v>56.7</v>
      </c>
      <c r="DQ167" s="1"/>
      <c r="EA167" s="1"/>
      <c r="EF167" s="1">
        <v>35848</v>
      </c>
      <c r="EG167">
        <v>62</v>
      </c>
      <c r="EH167" t="s">
        <v>302</v>
      </c>
      <c r="EI167" t="s">
        <v>302</v>
      </c>
      <c r="EK167" s="1">
        <v>39721</v>
      </c>
      <c r="EL167">
        <v>-3.7023999999999999</v>
      </c>
      <c r="EM167" t="s">
        <v>302</v>
      </c>
      <c r="EN167" t="s">
        <v>302</v>
      </c>
      <c r="EP167" s="1">
        <v>39721</v>
      </c>
      <c r="EQ167">
        <v>0.12</v>
      </c>
      <c r="ER167">
        <v>20081031</v>
      </c>
      <c r="ES167">
        <v>0.2</v>
      </c>
      <c r="EU167" s="1">
        <v>41029</v>
      </c>
      <c r="EV167">
        <v>48</v>
      </c>
      <c r="EW167">
        <v>20120419</v>
      </c>
      <c r="EX167">
        <v>-3</v>
      </c>
      <c r="EZ167" s="1">
        <v>41090</v>
      </c>
      <c r="FA167">
        <v>60.2</v>
      </c>
      <c r="FB167">
        <v>20120629</v>
      </c>
      <c r="FC167">
        <v>60.22</v>
      </c>
      <c r="FE167" s="1"/>
      <c r="FO167" s="1"/>
      <c r="FT167" s="1">
        <v>42094</v>
      </c>
      <c r="FU167">
        <v>-4</v>
      </c>
      <c r="FV167">
        <v>20150326</v>
      </c>
      <c r="FW167">
        <v>-4</v>
      </c>
      <c r="FY167" s="1">
        <v>39721</v>
      </c>
      <c r="FZ167">
        <v>39.5</v>
      </c>
      <c r="GA167" t="s">
        <v>302</v>
      </c>
      <c r="GB167" t="s">
        <v>302</v>
      </c>
      <c r="GD167" s="1">
        <v>39721</v>
      </c>
      <c r="GE167">
        <v>-1.5449999999999999</v>
      </c>
      <c r="GF167" t="s">
        <v>302</v>
      </c>
      <c r="GG167" t="s">
        <v>302</v>
      </c>
      <c r="GI167" s="1">
        <v>41912</v>
      </c>
      <c r="GJ167">
        <v>208.8</v>
      </c>
      <c r="GK167">
        <v>20141001</v>
      </c>
      <c r="GL167">
        <v>213</v>
      </c>
      <c r="GN167" s="1">
        <v>39721</v>
      </c>
      <c r="GO167">
        <v>53.5</v>
      </c>
      <c r="GP167">
        <v>20081001</v>
      </c>
      <c r="GQ167">
        <v>53.5</v>
      </c>
      <c r="GX167" s="1">
        <v>39721</v>
      </c>
      <c r="GY167">
        <v>-4</v>
      </c>
      <c r="GZ167">
        <v>20081104</v>
      </c>
      <c r="HA167">
        <v>-2.5</v>
      </c>
      <c r="HC167" s="1">
        <v>39721</v>
      </c>
      <c r="HD167">
        <v>-4.7</v>
      </c>
      <c r="HE167" t="s">
        <v>302</v>
      </c>
      <c r="HF167" t="s">
        <v>302</v>
      </c>
      <c r="HH167" s="1">
        <v>39721</v>
      </c>
      <c r="HI167" s="1">
        <v>-2.5</v>
      </c>
      <c r="HJ167">
        <v>20081029</v>
      </c>
      <c r="HK167">
        <v>0.8</v>
      </c>
      <c r="HM167" s="1">
        <v>39721</v>
      </c>
      <c r="HN167">
        <v>-3.4</v>
      </c>
      <c r="HO167">
        <v>20081029</v>
      </c>
      <c r="HP167">
        <v>-1.1000000000000001</v>
      </c>
      <c r="HR167" s="1">
        <v>39721</v>
      </c>
      <c r="HS167" s="1">
        <v>-0.4</v>
      </c>
      <c r="HT167">
        <v>20081107</v>
      </c>
      <c r="HU167">
        <v>-0.1</v>
      </c>
      <c r="HW167" s="1">
        <v>39721</v>
      </c>
      <c r="HX167">
        <v>12.69</v>
      </c>
      <c r="HY167">
        <v>20081001</v>
      </c>
      <c r="HZ167">
        <v>12.46</v>
      </c>
      <c r="IB167" s="1">
        <v>39721</v>
      </c>
      <c r="IC167" s="1">
        <v>9.7799999999999994</v>
      </c>
      <c r="ID167">
        <v>20081001</v>
      </c>
      <c r="IE167">
        <v>9.6</v>
      </c>
      <c r="IG167" s="1">
        <v>39721</v>
      </c>
      <c r="IH167">
        <v>-7.1</v>
      </c>
      <c r="II167" t="s">
        <v>302</v>
      </c>
      <c r="IJ167" t="s">
        <v>302</v>
      </c>
      <c r="IL167" s="1">
        <v>39721</v>
      </c>
      <c r="IM167" s="1">
        <v>820</v>
      </c>
      <c r="IN167">
        <v>20081017</v>
      </c>
      <c r="IO167">
        <v>817</v>
      </c>
      <c r="IQ167" s="1">
        <v>39721</v>
      </c>
      <c r="IR167">
        <v>-0.6</v>
      </c>
      <c r="IS167">
        <v>20081114</v>
      </c>
      <c r="IT167">
        <v>-0.2</v>
      </c>
      <c r="IV167" s="1">
        <v>41182</v>
      </c>
      <c r="IW167">
        <v>4.71</v>
      </c>
      <c r="IX167">
        <v>20121019</v>
      </c>
      <c r="IY167">
        <v>4.75</v>
      </c>
      <c r="JA167" s="1">
        <v>39721</v>
      </c>
      <c r="JB167">
        <v>433</v>
      </c>
      <c r="JC167">
        <v>20081027</v>
      </c>
      <c r="JD167">
        <v>464</v>
      </c>
      <c r="JF167" s="1">
        <v>39721</v>
      </c>
      <c r="JG167">
        <v>820</v>
      </c>
      <c r="JH167">
        <v>20081017</v>
      </c>
      <c r="JI167">
        <v>817</v>
      </c>
      <c r="JP167" s="1">
        <v>35853</v>
      </c>
      <c r="JQ167">
        <v>-19.5</v>
      </c>
      <c r="JR167" t="s">
        <v>302</v>
      </c>
      <c r="JS167" t="s">
        <v>302</v>
      </c>
      <c r="JU167" s="1">
        <v>41943</v>
      </c>
      <c r="JV167">
        <v>-0.1</v>
      </c>
      <c r="JW167">
        <v>20141126</v>
      </c>
      <c r="JX167">
        <v>-1.1000000000000001</v>
      </c>
      <c r="JZ167" s="1">
        <v>41912</v>
      </c>
      <c r="KA167" s="1">
        <v>4.7300000000000004</v>
      </c>
      <c r="KB167">
        <v>20141125</v>
      </c>
      <c r="KC167">
        <v>4.9000000000000004</v>
      </c>
      <c r="KE167" s="1">
        <v>41547</v>
      </c>
      <c r="KF167">
        <v>165.6</v>
      </c>
      <c r="KG167">
        <v>20131126</v>
      </c>
      <c r="KH167">
        <v>165.66</v>
      </c>
      <c r="KJ167" s="1">
        <v>41213</v>
      </c>
      <c r="KK167" s="1">
        <v>1.7</v>
      </c>
      <c r="KL167">
        <v>20121119</v>
      </c>
      <c r="KM167">
        <v>2.1</v>
      </c>
      <c r="KO167" s="1">
        <v>39721</v>
      </c>
      <c r="KP167">
        <v>-4.51</v>
      </c>
      <c r="KQ167">
        <v>20081107</v>
      </c>
      <c r="KR167">
        <v>6.9</v>
      </c>
      <c r="KT167" s="1"/>
      <c r="KU167" s="1"/>
      <c r="LD167" s="1">
        <v>39721</v>
      </c>
      <c r="LE167" s="1">
        <v>-0.9</v>
      </c>
      <c r="LF167">
        <v>20081125</v>
      </c>
      <c r="LG167">
        <v>-1.3</v>
      </c>
      <c r="LN167" s="1"/>
      <c r="LO167" s="1"/>
      <c r="LX167" s="1"/>
      <c r="LY167" s="1"/>
      <c r="MH167" s="1"/>
      <c r="MI167" s="1"/>
      <c r="MR167" s="1"/>
      <c r="MS167" s="1"/>
      <c r="MW167" s="1"/>
      <c r="NC167" s="1"/>
      <c r="NG167" s="1"/>
      <c r="NM167" s="1"/>
      <c r="NQ167" s="1"/>
      <c r="NW167" s="1"/>
      <c r="OA167" s="1"/>
      <c r="OB167" s="1"/>
      <c r="OK167" s="1"/>
      <c r="OL167" s="1"/>
      <c r="OU167" s="1"/>
      <c r="PE167" s="1"/>
      <c r="PO167" s="1"/>
      <c r="PY167" s="1"/>
      <c r="QI167" s="1"/>
    </row>
    <row r="168" spans="1:451" x14ac:dyDescent="0.25">
      <c r="A168" s="1">
        <v>39752</v>
      </c>
      <c r="B168">
        <v>6.5</v>
      </c>
      <c r="C168">
        <v>20081107</v>
      </c>
      <c r="D168">
        <v>6.5</v>
      </c>
      <c r="F168" s="1">
        <v>39752</v>
      </c>
      <c r="G168">
        <v>38.9</v>
      </c>
      <c r="H168">
        <v>20081103</v>
      </c>
      <c r="I168">
        <v>38.9</v>
      </c>
      <c r="K168" s="1">
        <v>39752</v>
      </c>
      <c r="L168">
        <v>38.83</v>
      </c>
      <c r="M168">
        <v>20081028</v>
      </c>
      <c r="N168">
        <v>38</v>
      </c>
      <c r="U168" s="1">
        <v>39752</v>
      </c>
      <c r="V168">
        <v>-3.2</v>
      </c>
      <c r="W168">
        <v>20081120</v>
      </c>
      <c r="X168">
        <v>-0.8</v>
      </c>
      <c r="Z168" s="1">
        <v>39752</v>
      </c>
      <c r="AA168">
        <v>38.9</v>
      </c>
      <c r="AB168">
        <v>20081103</v>
      </c>
      <c r="AC168">
        <v>38.9</v>
      </c>
      <c r="AE168" s="1">
        <v>39752</v>
      </c>
      <c r="AF168">
        <v>38.83</v>
      </c>
      <c r="AG168">
        <v>20081028</v>
      </c>
      <c r="AH168">
        <v>38</v>
      </c>
      <c r="AO168" s="1">
        <v>39752</v>
      </c>
      <c r="AP168">
        <v>-3.2</v>
      </c>
      <c r="AQ168">
        <v>20081120</v>
      </c>
      <c r="AR168">
        <v>-0.8</v>
      </c>
      <c r="AT168" s="1">
        <v>39752</v>
      </c>
      <c r="AU168">
        <v>0.92</v>
      </c>
      <c r="AV168">
        <v>20081117</v>
      </c>
      <c r="AW168">
        <v>1.3</v>
      </c>
      <c r="AY168" s="1"/>
      <c r="BD168" s="1">
        <v>39752</v>
      </c>
      <c r="BE168">
        <v>-0.9</v>
      </c>
      <c r="BF168">
        <v>20081119</v>
      </c>
      <c r="BG168">
        <v>-1</v>
      </c>
      <c r="BI168" s="1">
        <v>39752</v>
      </c>
      <c r="BJ168">
        <v>-3.6</v>
      </c>
      <c r="BK168">
        <v>20081114</v>
      </c>
      <c r="BL168">
        <v>-2.8</v>
      </c>
      <c r="BN168" s="1">
        <v>39752</v>
      </c>
      <c r="BO168">
        <v>57.6</v>
      </c>
      <c r="BP168">
        <v>20081031</v>
      </c>
      <c r="BQ168">
        <v>57.6</v>
      </c>
      <c r="BS168" s="1">
        <v>42124</v>
      </c>
      <c r="BT168">
        <v>0.56999999999999995</v>
      </c>
      <c r="BU168">
        <v>20150415</v>
      </c>
      <c r="BV168">
        <v>-1.19</v>
      </c>
      <c r="BX168" s="1">
        <v>40663</v>
      </c>
      <c r="BY168">
        <v>55.3</v>
      </c>
      <c r="BZ168">
        <v>20110504</v>
      </c>
      <c r="CA168">
        <v>52.8</v>
      </c>
      <c r="CC168" s="1"/>
      <c r="CM168" s="1"/>
      <c r="CR168" s="1">
        <v>39752</v>
      </c>
      <c r="CS168">
        <v>37</v>
      </c>
      <c r="CT168">
        <v>20081103</v>
      </c>
      <c r="CU168">
        <v>37</v>
      </c>
      <c r="CW168" s="1">
        <v>39752</v>
      </c>
      <c r="CX168">
        <v>-31</v>
      </c>
      <c r="CY168">
        <v>20081028</v>
      </c>
      <c r="CZ168">
        <v>-26</v>
      </c>
      <c r="DB168" s="1">
        <v>39752</v>
      </c>
      <c r="DC168">
        <v>-37.6</v>
      </c>
      <c r="DD168">
        <v>20081016</v>
      </c>
      <c r="DE168">
        <v>-37.5</v>
      </c>
      <c r="DG168" s="1"/>
      <c r="DL168" s="1">
        <v>39752</v>
      </c>
      <c r="DM168">
        <v>37.4</v>
      </c>
      <c r="DN168">
        <v>20081031</v>
      </c>
      <c r="DO168">
        <v>37.799999999999997</v>
      </c>
      <c r="DQ168" s="1"/>
      <c r="EA168" s="1"/>
      <c r="EF168" s="1">
        <v>35855</v>
      </c>
      <c r="EG168">
        <v>61</v>
      </c>
      <c r="EH168" t="s">
        <v>302</v>
      </c>
      <c r="EI168" t="s">
        <v>302</v>
      </c>
      <c r="EK168" s="1">
        <v>39752</v>
      </c>
      <c r="EL168">
        <v>-1.9238</v>
      </c>
      <c r="EM168" t="s">
        <v>302</v>
      </c>
      <c r="EN168" t="s">
        <v>302</v>
      </c>
      <c r="EP168" s="1">
        <v>39752</v>
      </c>
      <c r="EQ168">
        <v>-0.01</v>
      </c>
      <c r="ER168">
        <v>20081126</v>
      </c>
      <c r="ES168">
        <v>0</v>
      </c>
      <c r="EU168" s="1">
        <v>41060</v>
      </c>
      <c r="EV168">
        <v>49.5</v>
      </c>
      <c r="EW168">
        <v>20120517</v>
      </c>
      <c r="EX168">
        <v>-1</v>
      </c>
      <c r="EZ168" s="1">
        <v>41121</v>
      </c>
      <c r="FA168">
        <v>46.7</v>
      </c>
      <c r="FB168">
        <v>20120731</v>
      </c>
      <c r="FC168">
        <v>46.73</v>
      </c>
      <c r="FE168" s="1"/>
      <c r="FO168" s="1"/>
      <c r="FT168" s="1">
        <v>42124</v>
      </c>
      <c r="FU168">
        <v>-6</v>
      </c>
      <c r="FV168">
        <v>20150423</v>
      </c>
      <c r="FW168">
        <v>-7</v>
      </c>
      <c r="FY168" s="1">
        <v>39752</v>
      </c>
      <c r="FZ168">
        <v>38.5</v>
      </c>
      <c r="GA168" t="s">
        <v>302</v>
      </c>
      <c r="GB168" t="s">
        <v>302</v>
      </c>
      <c r="GD168" s="1">
        <v>39752</v>
      </c>
      <c r="GE168">
        <v>-0.81399999999999995</v>
      </c>
      <c r="GF168" t="s">
        <v>302</v>
      </c>
      <c r="GG168" t="s">
        <v>302</v>
      </c>
      <c r="GI168" s="1">
        <v>41943</v>
      </c>
      <c r="GJ168">
        <v>228.5</v>
      </c>
      <c r="GK168">
        <v>20141105</v>
      </c>
      <c r="GL168">
        <v>230</v>
      </c>
      <c r="GN168" s="1">
        <v>39752</v>
      </c>
      <c r="GO168">
        <v>37</v>
      </c>
      <c r="GP168">
        <v>20081103</v>
      </c>
      <c r="GQ168">
        <v>37</v>
      </c>
      <c r="GX168" s="1">
        <v>39752</v>
      </c>
      <c r="GY168">
        <v>-6.5</v>
      </c>
      <c r="GZ168">
        <v>20081204</v>
      </c>
      <c r="HA168">
        <v>-5.0999999999999996</v>
      </c>
      <c r="HC168" s="1">
        <v>39752</v>
      </c>
      <c r="HD168">
        <v>-7</v>
      </c>
      <c r="HE168" t="s">
        <v>302</v>
      </c>
      <c r="HF168" t="s">
        <v>302</v>
      </c>
      <c r="HH168" s="1">
        <v>39752</v>
      </c>
      <c r="HI168" s="1">
        <v>-8.9</v>
      </c>
      <c r="HJ168">
        <v>20081126</v>
      </c>
      <c r="HK168">
        <v>-6.2</v>
      </c>
      <c r="HM168" s="1">
        <v>39752</v>
      </c>
      <c r="HN168">
        <v>-7.6</v>
      </c>
      <c r="HO168">
        <v>20081126</v>
      </c>
      <c r="HP168">
        <v>-4.4000000000000004</v>
      </c>
      <c r="HR168" s="1">
        <v>39752</v>
      </c>
      <c r="HS168" s="1">
        <v>-1.4</v>
      </c>
      <c r="HT168">
        <v>20081210</v>
      </c>
      <c r="HU168">
        <v>-1.1000000000000001</v>
      </c>
      <c r="HW168" s="1">
        <v>39752</v>
      </c>
      <c r="HX168">
        <v>10.7</v>
      </c>
      <c r="HY168">
        <v>20081103</v>
      </c>
      <c r="HZ168">
        <v>10.55</v>
      </c>
      <c r="IB168" s="1">
        <v>39752</v>
      </c>
      <c r="IC168" s="1">
        <v>7.97</v>
      </c>
      <c r="ID168">
        <v>20081103</v>
      </c>
      <c r="IE168">
        <v>7.87</v>
      </c>
      <c r="IG168" s="1">
        <v>39752</v>
      </c>
      <c r="IH168">
        <v>-7.7</v>
      </c>
      <c r="II168" t="s">
        <v>302</v>
      </c>
      <c r="IJ168" t="s">
        <v>302</v>
      </c>
      <c r="IL168" s="1">
        <v>39752</v>
      </c>
      <c r="IM168" s="1">
        <v>777</v>
      </c>
      <c r="IN168">
        <v>20081119</v>
      </c>
      <c r="IO168">
        <v>791</v>
      </c>
      <c r="IQ168" s="1">
        <v>39752</v>
      </c>
      <c r="IR168">
        <v>-1</v>
      </c>
      <c r="IS168">
        <v>20081212</v>
      </c>
      <c r="IT168">
        <v>-0.6</v>
      </c>
      <c r="IV168" s="1">
        <v>41213</v>
      </c>
      <c r="IW168">
        <v>4.79</v>
      </c>
      <c r="IX168">
        <v>20121119</v>
      </c>
      <c r="IY168">
        <v>4.79</v>
      </c>
      <c r="JA168" s="1">
        <v>39752</v>
      </c>
      <c r="JB168">
        <v>393</v>
      </c>
      <c r="JC168">
        <v>20081126</v>
      </c>
      <c r="JD168">
        <v>433</v>
      </c>
      <c r="JF168" s="1">
        <v>39752</v>
      </c>
      <c r="JG168">
        <v>777</v>
      </c>
      <c r="JH168">
        <v>20081119</v>
      </c>
      <c r="JI168">
        <v>791</v>
      </c>
      <c r="JP168" s="1">
        <v>35860</v>
      </c>
      <c r="JQ168">
        <v>-4.2</v>
      </c>
      <c r="JR168" t="s">
        <v>302</v>
      </c>
      <c r="JS168" t="s">
        <v>302</v>
      </c>
      <c r="JU168" s="1">
        <v>41973</v>
      </c>
      <c r="JV168">
        <v>0.96</v>
      </c>
      <c r="JW168">
        <v>20141231</v>
      </c>
      <c r="JX168">
        <v>0.8</v>
      </c>
      <c r="JZ168" s="1">
        <v>41943</v>
      </c>
      <c r="KA168" s="1">
        <v>4.41</v>
      </c>
      <c r="KB168">
        <v>20141230</v>
      </c>
      <c r="KC168">
        <v>4.5</v>
      </c>
      <c r="KE168" s="1">
        <v>41578</v>
      </c>
      <c r="KF168">
        <v>165.9</v>
      </c>
      <c r="KG168">
        <v>20131231</v>
      </c>
      <c r="KH168">
        <v>165.91</v>
      </c>
      <c r="KJ168" s="1">
        <v>41243</v>
      </c>
      <c r="KK168" s="1">
        <v>3.55</v>
      </c>
      <c r="KL168">
        <v>20121220</v>
      </c>
      <c r="KM168">
        <v>5.9</v>
      </c>
      <c r="KO168" s="1">
        <v>39752</v>
      </c>
      <c r="KP168">
        <v>3.6520000000000001</v>
      </c>
      <c r="KQ168">
        <v>20081205</v>
      </c>
      <c r="KR168">
        <v>-3.5</v>
      </c>
      <c r="KT168" s="1"/>
      <c r="KU168" s="1"/>
      <c r="LD168" s="1">
        <v>39752</v>
      </c>
      <c r="LE168" s="1">
        <v>-1</v>
      </c>
      <c r="LF168">
        <v>20081223</v>
      </c>
      <c r="LG168">
        <v>-1.1000000000000001</v>
      </c>
      <c r="LN168" s="1"/>
      <c r="LO168" s="1"/>
      <c r="LX168" s="1"/>
      <c r="LY168" s="1"/>
      <c r="MH168" s="1"/>
      <c r="MI168" s="1"/>
      <c r="MR168" s="1"/>
      <c r="MS168" s="1"/>
      <c r="MW168" s="1"/>
      <c r="NC168" s="1"/>
      <c r="NG168" s="1"/>
      <c r="NM168" s="1"/>
      <c r="NQ168" s="1"/>
      <c r="NW168" s="1"/>
      <c r="OA168" s="1"/>
      <c r="OB168" s="1"/>
      <c r="OK168" s="1"/>
      <c r="OL168" s="1"/>
      <c r="OU168" s="1"/>
      <c r="PE168" s="1"/>
      <c r="PO168" s="1"/>
      <c r="PY168" s="1"/>
      <c r="QI168" s="1"/>
    </row>
    <row r="169" spans="1:451" x14ac:dyDescent="0.25">
      <c r="A169" s="1">
        <v>39782</v>
      </c>
      <c r="B169">
        <v>6.8</v>
      </c>
      <c r="C169">
        <v>20081205</v>
      </c>
      <c r="D169">
        <v>6.7</v>
      </c>
      <c r="F169" s="1">
        <v>39782</v>
      </c>
      <c r="G169">
        <v>36.5</v>
      </c>
      <c r="H169">
        <v>20081201</v>
      </c>
      <c r="I169">
        <v>36.200000000000003</v>
      </c>
      <c r="K169" s="1">
        <v>39782</v>
      </c>
      <c r="L169">
        <v>44.65</v>
      </c>
      <c r="M169">
        <v>20081125</v>
      </c>
      <c r="N169">
        <v>44.9</v>
      </c>
      <c r="U169" s="1">
        <v>39782</v>
      </c>
      <c r="V169">
        <v>-3</v>
      </c>
      <c r="W169">
        <v>20081218</v>
      </c>
      <c r="X169">
        <v>-0.4</v>
      </c>
      <c r="Z169" s="1">
        <v>39782</v>
      </c>
      <c r="AA169">
        <v>36.5</v>
      </c>
      <c r="AB169">
        <v>20081201</v>
      </c>
      <c r="AC169">
        <v>36.200000000000003</v>
      </c>
      <c r="AE169" s="1">
        <v>39782</v>
      </c>
      <c r="AF169">
        <v>44.65</v>
      </c>
      <c r="AG169">
        <v>20081125</v>
      </c>
      <c r="AH169">
        <v>44.9</v>
      </c>
      <c r="AO169" s="1">
        <v>39782</v>
      </c>
      <c r="AP169">
        <v>-3</v>
      </c>
      <c r="AQ169">
        <v>20081218</v>
      </c>
      <c r="AR169">
        <v>-0.4</v>
      </c>
      <c r="AT169" s="1">
        <v>39782</v>
      </c>
      <c r="AU169">
        <v>-1.23</v>
      </c>
      <c r="AV169">
        <v>20081215</v>
      </c>
      <c r="AW169">
        <v>-0.6</v>
      </c>
      <c r="AY169" s="1"/>
      <c r="BD169" s="1">
        <v>39782</v>
      </c>
      <c r="BE169">
        <v>-1.8</v>
      </c>
      <c r="BF169">
        <v>20081216</v>
      </c>
      <c r="BG169">
        <v>-1.7</v>
      </c>
      <c r="BI169" s="1">
        <v>39782</v>
      </c>
      <c r="BJ169">
        <v>-3.7</v>
      </c>
      <c r="BK169">
        <v>20081212</v>
      </c>
      <c r="BL169">
        <v>-1.8</v>
      </c>
      <c r="BN169" s="1">
        <v>39782</v>
      </c>
      <c r="BO169">
        <v>55.3</v>
      </c>
      <c r="BP169">
        <v>20081126</v>
      </c>
      <c r="BQ169">
        <v>55.3</v>
      </c>
      <c r="BS169" s="1">
        <v>42155</v>
      </c>
      <c r="BT169">
        <v>2.2200000000000002</v>
      </c>
      <c r="BU169">
        <v>20150515</v>
      </c>
      <c r="BV169">
        <v>3.09</v>
      </c>
      <c r="BX169" s="1">
        <v>40694</v>
      </c>
      <c r="BY169">
        <v>55</v>
      </c>
      <c r="BZ169">
        <v>20110603</v>
      </c>
      <c r="CA169">
        <v>54.6</v>
      </c>
      <c r="CC169" s="1"/>
      <c r="CM169" s="1"/>
      <c r="CR169" s="1">
        <v>39782</v>
      </c>
      <c r="CS169">
        <v>25.5</v>
      </c>
      <c r="CT169">
        <v>20081201</v>
      </c>
      <c r="CU169">
        <v>25.5</v>
      </c>
      <c r="CW169" s="1">
        <v>39782</v>
      </c>
      <c r="CX169">
        <v>-40</v>
      </c>
      <c r="CY169">
        <v>20081125</v>
      </c>
      <c r="CZ169">
        <v>-38</v>
      </c>
      <c r="DB169" s="1">
        <v>39782</v>
      </c>
      <c r="DC169">
        <v>-40.9</v>
      </c>
      <c r="DD169">
        <v>20081120</v>
      </c>
      <c r="DE169">
        <v>-39.299999999999997</v>
      </c>
      <c r="DG169" s="1"/>
      <c r="DL169" s="1">
        <v>39782</v>
      </c>
      <c r="DM169">
        <v>33.6</v>
      </c>
      <c r="DN169">
        <v>20081126</v>
      </c>
      <c r="DO169">
        <v>33.799999999999997</v>
      </c>
      <c r="DQ169" s="1"/>
      <c r="EA169" s="1"/>
      <c r="EF169" s="1">
        <v>35862</v>
      </c>
      <c r="EG169">
        <v>63</v>
      </c>
      <c r="EH169" t="s">
        <v>302</v>
      </c>
      <c r="EI169" t="s">
        <v>302</v>
      </c>
      <c r="EK169" s="1">
        <v>39782</v>
      </c>
      <c r="EL169">
        <v>-3.6131000000000002</v>
      </c>
      <c r="EM169" t="s">
        <v>302</v>
      </c>
      <c r="EN169" t="s">
        <v>302</v>
      </c>
      <c r="EP169" s="1">
        <v>39782</v>
      </c>
      <c r="EQ169">
        <v>-0.01</v>
      </c>
      <c r="ER169">
        <v>20081224</v>
      </c>
      <c r="ES169">
        <v>0</v>
      </c>
      <c r="EU169" s="1">
        <v>41090</v>
      </c>
      <c r="EV169">
        <v>43.5</v>
      </c>
      <c r="EW169">
        <v>20120621</v>
      </c>
      <c r="EX169">
        <v>-11</v>
      </c>
      <c r="EZ169" s="1">
        <v>41152</v>
      </c>
      <c r="FA169">
        <v>42.9</v>
      </c>
      <c r="FB169">
        <v>20120831</v>
      </c>
      <c r="FC169">
        <v>42.9</v>
      </c>
      <c r="FE169" s="1"/>
      <c r="FO169" s="1"/>
      <c r="FT169" s="1">
        <v>42155</v>
      </c>
      <c r="FU169">
        <v>-11</v>
      </c>
      <c r="FV169">
        <v>20150521</v>
      </c>
      <c r="FW169">
        <v>-13</v>
      </c>
      <c r="FY169" s="1">
        <v>39782</v>
      </c>
      <c r="FZ169">
        <v>34.299999999999997</v>
      </c>
      <c r="GA169" t="s">
        <v>302</v>
      </c>
      <c r="GB169" t="s">
        <v>302</v>
      </c>
      <c r="GD169" s="1">
        <v>39782</v>
      </c>
      <c r="GE169">
        <v>-0.61399999999999999</v>
      </c>
      <c r="GF169" t="s">
        <v>302</v>
      </c>
      <c r="GG169" t="s">
        <v>302</v>
      </c>
      <c r="GI169" s="1">
        <v>41973</v>
      </c>
      <c r="GJ169">
        <v>268.7</v>
      </c>
      <c r="GK169">
        <v>20141203</v>
      </c>
      <c r="GL169">
        <v>208</v>
      </c>
      <c r="GN169" s="1">
        <v>39782</v>
      </c>
      <c r="GO169">
        <v>25.5</v>
      </c>
      <c r="GP169">
        <v>20081201</v>
      </c>
      <c r="GQ169">
        <v>25.5</v>
      </c>
      <c r="GX169" s="1">
        <v>39782</v>
      </c>
      <c r="GY169">
        <v>-7.5</v>
      </c>
      <c r="GZ169">
        <v>20090106</v>
      </c>
      <c r="HA169">
        <v>-4.5999999999999996</v>
      </c>
      <c r="HC169" s="1">
        <v>39782</v>
      </c>
      <c r="HD169">
        <v>2.8</v>
      </c>
      <c r="HE169" t="s">
        <v>302</v>
      </c>
      <c r="HF169" t="s">
        <v>302</v>
      </c>
      <c r="HH169" s="1">
        <v>39782</v>
      </c>
      <c r="HI169" s="1">
        <v>-4.2</v>
      </c>
      <c r="HJ169">
        <v>20081224</v>
      </c>
      <c r="HK169">
        <v>-1</v>
      </c>
      <c r="HM169" s="1">
        <v>39782</v>
      </c>
      <c r="HN169">
        <v>-2</v>
      </c>
      <c r="HO169">
        <v>20081224</v>
      </c>
      <c r="HP169">
        <v>1.2</v>
      </c>
      <c r="HR169" s="1">
        <v>39782</v>
      </c>
      <c r="HS169" s="1">
        <v>-0.5</v>
      </c>
      <c r="HT169">
        <v>20090109</v>
      </c>
      <c r="HU169">
        <v>-0.6</v>
      </c>
      <c r="HW169" s="1">
        <v>39782</v>
      </c>
      <c r="HX169">
        <v>10.29</v>
      </c>
      <c r="HY169">
        <v>20081202</v>
      </c>
      <c r="HZ169">
        <v>10.17</v>
      </c>
      <c r="IB169" s="1">
        <v>39782</v>
      </c>
      <c r="IC169" s="1">
        <v>7.6899999999999995</v>
      </c>
      <c r="ID169">
        <v>20081202</v>
      </c>
      <c r="IE169">
        <v>7.63</v>
      </c>
      <c r="IG169" s="1">
        <v>39782</v>
      </c>
      <c r="IH169">
        <v>-14.9</v>
      </c>
      <c r="II169" t="s">
        <v>302</v>
      </c>
      <c r="IJ169" t="s">
        <v>302</v>
      </c>
      <c r="IL169" s="1">
        <v>39782</v>
      </c>
      <c r="IM169" s="1">
        <v>652</v>
      </c>
      <c r="IN169">
        <v>20081216</v>
      </c>
      <c r="IO169">
        <v>625</v>
      </c>
      <c r="IQ169" s="1">
        <v>39782</v>
      </c>
      <c r="IR169">
        <v>-1.4</v>
      </c>
      <c r="IS169">
        <v>20090114</v>
      </c>
      <c r="IT169">
        <v>-0.7</v>
      </c>
      <c r="IV169" s="1">
        <v>41243</v>
      </c>
      <c r="IW169">
        <v>4.96</v>
      </c>
      <c r="IX169">
        <v>20121220</v>
      </c>
      <c r="IY169">
        <v>5.04</v>
      </c>
      <c r="JA169" s="1">
        <v>39782</v>
      </c>
      <c r="JB169">
        <v>389</v>
      </c>
      <c r="JC169">
        <v>20081223</v>
      </c>
      <c r="JD169">
        <v>407</v>
      </c>
      <c r="JF169" s="1">
        <v>39782</v>
      </c>
      <c r="JG169">
        <v>652</v>
      </c>
      <c r="JH169">
        <v>20081216</v>
      </c>
      <c r="JI169">
        <v>625</v>
      </c>
      <c r="JP169" s="1">
        <v>35867</v>
      </c>
      <c r="JQ169">
        <v>-2.7</v>
      </c>
      <c r="JR169" t="s">
        <v>302</v>
      </c>
      <c r="JS169" t="s">
        <v>302</v>
      </c>
      <c r="JU169" s="1">
        <v>42004</v>
      </c>
      <c r="JV169">
        <v>-0.76</v>
      </c>
      <c r="JW169">
        <v>20150129</v>
      </c>
      <c r="JX169">
        <v>-3.7</v>
      </c>
      <c r="JZ169" s="1">
        <v>41973</v>
      </c>
      <c r="KA169" s="1">
        <v>4.22</v>
      </c>
      <c r="KB169">
        <v>20150127</v>
      </c>
      <c r="KC169">
        <v>4.3099999999999996</v>
      </c>
      <c r="KE169" s="1">
        <v>41608</v>
      </c>
      <c r="KF169">
        <v>165.8</v>
      </c>
      <c r="KG169">
        <v>20140128</v>
      </c>
      <c r="KH169">
        <v>165.8</v>
      </c>
      <c r="KJ169" s="1">
        <v>41274</v>
      </c>
      <c r="KK169" s="1">
        <v>-1.41</v>
      </c>
      <c r="KL169">
        <v>20130122</v>
      </c>
      <c r="KM169">
        <v>-1</v>
      </c>
      <c r="KO169" s="1">
        <v>39782</v>
      </c>
      <c r="KP169">
        <v>-9.9849999999999994</v>
      </c>
      <c r="KQ169">
        <v>20090108</v>
      </c>
      <c r="KR169">
        <v>-7.9</v>
      </c>
      <c r="KT169" s="1"/>
      <c r="KU169" s="1"/>
      <c r="LD169" s="1">
        <v>39782</v>
      </c>
      <c r="LE169" s="1">
        <v>-1.7</v>
      </c>
      <c r="LF169">
        <v>20090122</v>
      </c>
      <c r="LG169">
        <v>-1.8</v>
      </c>
      <c r="LN169" s="1"/>
      <c r="LO169" s="1"/>
      <c r="LX169" s="1"/>
      <c r="LY169" s="1"/>
      <c r="MH169" s="1"/>
      <c r="MI169" s="1"/>
      <c r="MR169" s="1"/>
      <c r="MS169" s="1"/>
      <c r="MW169" s="1"/>
      <c r="NC169" s="1"/>
      <c r="NG169" s="1"/>
      <c r="NM169" s="1"/>
      <c r="NQ169" s="1"/>
      <c r="NW169" s="1"/>
      <c r="OA169" s="1"/>
      <c r="OB169" s="1"/>
      <c r="OK169" s="1"/>
      <c r="OL169" s="1"/>
      <c r="OU169" s="1"/>
      <c r="PE169" s="1"/>
      <c r="PO169" s="1"/>
      <c r="PY169" s="1"/>
      <c r="QI169" s="1"/>
    </row>
    <row r="170" spans="1:451" x14ac:dyDescent="0.25">
      <c r="A170" s="1">
        <v>39813</v>
      </c>
      <c r="B170">
        <v>7.3</v>
      </c>
      <c r="C170">
        <v>20090109</v>
      </c>
      <c r="D170">
        <v>7.2</v>
      </c>
      <c r="F170" s="1">
        <v>39813</v>
      </c>
      <c r="G170">
        <v>33.1</v>
      </c>
      <c r="H170">
        <v>20090102</v>
      </c>
      <c r="I170">
        <v>32.4</v>
      </c>
      <c r="K170" s="1">
        <v>39813</v>
      </c>
      <c r="L170">
        <v>38.619999999999997</v>
      </c>
      <c r="M170">
        <v>20081230</v>
      </c>
      <c r="N170">
        <v>38</v>
      </c>
      <c r="U170" s="1">
        <v>39813</v>
      </c>
      <c r="V170">
        <v>-3</v>
      </c>
      <c r="W170">
        <v>20090126</v>
      </c>
      <c r="X170">
        <v>0.3</v>
      </c>
      <c r="Z170" s="1">
        <v>39813</v>
      </c>
      <c r="AA170">
        <v>33.1</v>
      </c>
      <c r="AB170">
        <v>20090102</v>
      </c>
      <c r="AC170">
        <v>32.4</v>
      </c>
      <c r="AE170" s="1">
        <v>39813</v>
      </c>
      <c r="AF170">
        <v>38.619999999999997</v>
      </c>
      <c r="AG170">
        <v>20081230</v>
      </c>
      <c r="AH170">
        <v>38</v>
      </c>
      <c r="AO170" s="1">
        <v>39813</v>
      </c>
      <c r="AP170">
        <v>-3</v>
      </c>
      <c r="AQ170">
        <v>20090126</v>
      </c>
      <c r="AR170">
        <v>0.3</v>
      </c>
      <c r="AT170" s="1">
        <v>39813</v>
      </c>
      <c r="AU170">
        <v>-2.94</v>
      </c>
      <c r="AV170">
        <v>20090116</v>
      </c>
      <c r="AW170">
        <v>-2</v>
      </c>
      <c r="AY170" s="1"/>
      <c r="BD170" s="1">
        <v>39813</v>
      </c>
      <c r="BE170">
        <v>-0.8</v>
      </c>
      <c r="BF170">
        <v>20090116</v>
      </c>
      <c r="BG170">
        <v>-0.7</v>
      </c>
      <c r="BI170" s="1">
        <v>39813</v>
      </c>
      <c r="BJ170">
        <v>-2.2999999999999998</v>
      </c>
      <c r="BK170">
        <v>20090114</v>
      </c>
      <c r="BL170">
        <v>-2.7</v>
      </c>
      <c r="BN170" s="1">
        <v>39813</v>
      </c>
      <c r="BO170">
        <v>60.1</v>
      </c>
      <c r="BP170">
        <v>20081223</v>
      </c>
      <c r="BQ170">
        <v>60.1</v>
      </c>
      <c r="BS170" s="1">
        <v>42185</v>
      </c>
      <c r="BT170">
        <v>-2.0499999999999998</v>
      </c>
      <c r="BU170">
        <v>20150615</v>
      </c>
      <c r="BV170">
        <v>-1.98</v>
      </c>
      <c r="BX170" s="1">
        <v>40724</v>
      </c>
      <c r="BY170">
        <v>54.3</v>
      </c>
      <c r="BZ170">
        <v>20110706</v>
      </c>
      <c r="CA170">
        <v>53.3</v>
      </c>
      <c r="CC170" s="1"/>
      <c r="CM170" s="1"/>
      <c r="CR170" s="1">
        <v>39813</v>
      </c>
      <c r="CS170">
        <v>18</v>
      </c>
      <c r="CT170">
        <v>20090102</v>
      </c>
      <c r="CU170">
        <v>18</v>
      </c>
      <c r="CW170" s="1">
        <v>39813</v>
      </c>
      <c r="CX170">
        <v>-34</v>
      </c>
      <c r="CY170">
        <v>20081223</v>
      </c>
      <c r="CZ170">
        <v>-55</v>
      </c>
      <c r="DB170" s="1">
        <v>39813</v>
      </c>
      <c r="DC170">
        <v>-37.6</v>
      </c>
      <c r="DD170">
        <v>20081218</v>
      </c>
      <c r="DE170">
        <v>-32.9</v>
      </c>
      <c r="DG170" s="1"/>
      <c r="DL170" s="1">
        <v>39813</v>
      </c>
      <c r="DM170">
        <v>32.5</v>
      </c>
      <c r="DN170">
        <v>20081230</v>
      </c>
      <c r="DO170">
        <v>34.1</v>
      </c>
      <c r="DQ170" s="1"/>
      <c r="EA170" s="1"/>
      <c r="EF170" s="1">
        <v>35869</v>
      </c>
      <c r="EG170">
        <v>64</v>
      </c>
      <c r="EH170" t="s">
        <v>302</v>
      </c>
      <c r="EI170" t="s">
        <v>302</v>
      </c>
      <c r="EK170" s="1">
        <v>39813</v>
      </c>
      <c r="EL170">
        <v>-4.2876000000000003</v>
      </c>
      <c r="EM170" t="s">
        <v>302</v>
      </c>
      <c r="EN170" t="s">
        <v>302</v>
      </c>
      <c r="EP170" s="1">
        <v>39813</v>
      </c>
      <c r="EQ170">
        <v>-0.03</v>
      </c>
      <c r="ER170">
        <v>20090202</v>
      </c>
      <c r="ES170">
        <v>0</v>
      </c>
      <c r="EU170" s="1">
        <v>41121</v>
      </c>
      <c r="EV170">
        <v>43.5</v>
      </c>
      <c r="EW170">
        <v>20120719</v>
      </c>
      <c r="EX170">
        <v>-11</v>
      </c>
      <c r="EZ170" s="1">
        <v>41182</v>
      </c>
      <c r="FA170">
        <v>47.14</v>
      </c>
      <c r="FB170">
        <v>20120928</v>
      </c>
      <c r="FC170">
        <v>47.2</v>
      </c>
      <c r="FE170" s="1"/>
      <c r="FO170" s="1"/>
      <c r="FT170" s="1">
        <v>42185</v>
      </c>
      <c r="FU170">
        <v>-8</v>
      </c>
      <c r="FV170">
        <v>20150625</v>
      </c>
      <c r="FW170">
        <v>-9</v>
      </c>
      <c r="FY170" s="1">
        <v>39813</v>
      </c>
      <c r="FZ170">
        <v>45.3</v>
      </c>
      <c r="GA170" t="s">
        <v>302</v>
      </c>
      <c r="GB170" t="s">
        <v>302</v>
      </c>
      <c r="GD170" s="1">
        <v>39813</v>
      </c>
      <c r="GE170">
        <v>-1.242</v>
      </c>
      <c r="GF170" t="s">
        <v>302</v>
      </c>
      <c r="GG170" t="s">
        <v>302</v>
      </c>
      <c r="GI170" s="1">
        <v>42004</v>
      </c>
      <c r="GJ170">
        <v>275.60000000000002</v>
      </c>
      <c r="GK170">
        <v>20150107</v>
      </c>
      <c r="GL170">
        <v>241</v>
      </c>
      <c r="GN170" s="1">
        <v>39813</v>
      </c>
      <c r="GO170">
        <v>18</v>
      </c>
      <c r="GP170">
        <v>20090102</v>
      </c>
      <c r="GQ170">
        <v>18</v>
      </c>
      <c r="GX170" s="1">
        <v>39813</v>
      </c>
      <c r="GY170">
        <v>-6.1</v>
      </c>
      <c r="GZ170">
        <v>20090205</v>
      </c>
      <c r="HA170">
        <v>-3.9</v>
      </c>
      <c r="HC170" s="1">
        <v>39813</v>
      </c>
      <c r="HD170">
        <v>-8.1</v>
      </c>
      <c r="HE170" t="s">
        <v>302</v>
      </c>
      <c r="HF170" t="s">
        <v>302</v>
      </c>
      <c r="HH170" s="1">
        <v>39813</v>
      </c>
      <c r="HI170" s="1">
        <v>-5.5</v>
      </c>
      <c r="HJ170">
        <v>20090129</v>
      </c>
      <c r="HK170">
        <v>-2.6</v>
      </c>
      <c r="HM170" s="1">
        <v>39813</v>
      </c>
      <c r="HN170">
        <v>-6.3</v>
      </c>
      <c r="HO170">
        <v>20090129</v>
      </c>
      <c r="HP170">
        <v>-3.6</v>
      </c>
      <c r="HR170" s="1">
        <v>39813</v>
      </c>
      <c r="HS170" s="1">
        <v>-1.2</v>
      </c>
      <c r="HT170">
        <v>20090210</v>
      </c>
      <c r="HU170">
        <v>-1.4</v>
      </c>
      <c r="HW170" s="1">
        <v>39813</v>
      </c>
      <c r="HX170">
        <v>10.18</v>
      </c>
      <c r="HY170">
        <v>20090105</v>
      </c>
      <c r="HZ170">
        <v>10.3</v>
      </c>
      <c r="IB170" s="1">
        <v>39813</v>
      </c>
      <c r="IC170" s="1">
        <v>7.6899999999999995</v>
      </c>
      <c r="ID170">
        <v>20090105</v>
      </c>
      <c r="IE170">
        <v>7.82</v>
      </c>
      <c r="IG170" s="1">
        <v>39813</v>
      </c>
      <c r="IH170">
        <v>-11.5</v>
      </c>
      <c r="II170" t="s">
        <v>302</v>
      </c>
      <c r="IJ170" t="s">
        <v>302</v>
      </c>
      <c r="IL170" s="1">
        <v>39813</v>
      </c>
      <c r="IM170" s="1">
        <v>560</v>
      </c>
      <c r="IN170">
        <v>20090122</v>
      </c>
      <c r="IO170">
        <v>550</v>
      </c>
      <c r="IQ170" s="1">
        <v>39813</v>
      </c>
      <c r="IR170">
        <v>-2.1</v>
      </c>
      <c r="IS170">
        <v>20090212</v>
      </c>
      <c r="IT170">
        <v>-1.3</v>
      </c>
      <c r="IV170" s="1">
        <v>41274</v>
      </c>
      <c r="IW170">
        <v>4.8899999999999997</v>
      </c>
      <c r="IX170">
        <v>20130122</v>
      </c>
      <c r="IY170">
        <v>4.9399999999999995</v>
      </c>
      <c r="JA170" s="1">
        <v>39813</v>
      </c>
      <c r="JB170">
        <v>377</v>
      </c>
      <c r="JC170">
        <v>20090129</v>
      </c>
      <c r="JD170">
        <v>331</v>
      </c>
      <c r="JF170" s="1">
        <v>39813</v>
      </c>
      <c r="JG170">
        <v>560</v>
      </c>
      <c r="JH170">
        <v>20090122</v>
      </c>
      <c r="JI170">
        <v>550</v>
      </c>
      <c r="JP170" s="1">
        <v>35874</v>
      </c>
      <c r="JQ170">
        <v>7</v>
      </c>
      <c r="JR170" t="s">
        <v>302</v>
      </c>
      <c r="JS170" t="s">
        <v>302</v>
      </c>
      <c r="JU170" s="1">
        <v>42035</v>
      </c>
      <c r="JV170">
        <v>0.48</v>
      </c>
      <c r="JW170">
        <v>20150227</v>
      </c>
      <c r="JX170">
        <v>1.7</v>
      </c>
      <c r="JZ170" s="1">
        <v>42004</v>
      </c>
      <c r="KA170" s="1">
        <v>4.34</v>
      </c>
      <c r="KB170">
        <v>20150224</v>
      </c>
      <c r="KC170">
        <v>4.46</v>
      </c>
      <c r="KE170" s="1">
        <v>41639</v>
      </c>
      <c r="KF170">
        <v>165.63</v>
      </c>
      <c r="KG170">
        <v>20140225</v>
      </c>
      <c r="KH170">
        <v>165.69</v>
      </c>
      <c r="KJ170" s="1">
        <v>41305</v>
      </c>
      <c r="KK170" s="1">
        <v>1.8399999999999999</v>
      </c>
      <c r="KL170">
        <v>20130221</v>
      </c>
      <c r="KM170">
        <v>0.4</v>
      </c>
      <c r="KO170" s="1">
        <v>39813</v>
      </c>
      <c r="KP170">
        <v>-8.6150000000000002</v>
      </c>
      <c r="KQ170">
        <v>20090206</v>
      </c>
      <c r="KR170">
        <v>-6.6</v>
      </c>
      <c r="KT170" s="1"/>
      <c r="KU170" s="1"/>
      <c r="LD170" s="1">
        <v>39813</v>
      </c>
      <c r="LE170" s="1">
        <v>-0.2</v>
      </c>
      <c r="LF170">
        <v>20090224</v>
      </c>
      <c r="LG170">
        <v>0.1</v>
      </c>
      <c r="LN170" s="1"/>
      <c r="LO170" s="1"/>
      <c r="LX170" s="1"/>
      <c r="LY170" s="1"/>
      <c r="MH170" s="1"/>
      <c r="MI170" s="1"/>
      <c r="MR170" s="1"/>
      <c r="MS170" s="1"/>
      <c r="MW170" s="1"/>
      <c r="NC170" s="1"/>
      <c r="NG170" s="1"/>
      <c r="NM170" s="1"/>
      <c r="NQ170" s="1"/>
      <c r="NW170" s="1"/>
      <c r="OA170" s="1"/>
      <c r="OB170" s="1"/>
      <c r="OK170" s="1"/>
      <c r="OL170" s="1"/>
      <c r="OU170" s="1"/>
      <c r="PE170" s="1"/>
      <c r="PO170" s="1"/>
      <c r="PY170" s="1"/>
      <c r="QI170" s="1"/>
    </row>
    <row r="171" spans="1:451" x14ac:dyDescent="0.25">
      <c r="A171" s="1">
        <v>39844</v>
      </c>
      <c r="B171">
        <v>7.8</v>
      </c>
      <c r="C171">
        <v>20090206</v>
      </c>
      <c r="D171">
        <v>7.6</v>
      </c>
      <c r="F171" s="1">
        <v>39844</v>
      </c>
      <c r="G171">
        <v>34.9</v>
      </c>
      <c r="H171">
        <v>20090202</v>
      </c>
      <c r="I171">
        <v>35.6</v>
      </c>
      <c r="K171" s="1">
        <v>39844</v>
      </c>
      <c r="L171">
        <v>37.380000000000003</v>
      </c>
      <c r="M171">
        <v>20090127</v>
      </c>
      <c r="N171">
        <v>37.700000000000003</v>
      </c>
      <c r="U171" s="1">
        <v>39844</v>
      </c>
      <c r="V171">
        <v>-2</v>
      </c>
      <c r="W171">
        <v>20090219</v>
      </c>
      <c r="X171">
        <v>0.4</v>
      </c>
      <c r="Z171" s="1">
        <v>39844</v>
      </c>
      <c r="AA171">
        <v>34.9</v>
      </c>
      <c r="AB171">
        <v>20090202</v>
      </c>
      <c r="AC171">
        <v>35.6</v>
      </c>
      <c r="AE171" s="1">
        <v>39844</v>
      </c>
      <c r="AF171">
        <v>37.380000000000003</v>
      </c>
      <c r="AG171">
        <v>20090127</v>
      </c>
      <c r="AH171">
        <v>37.700000000000003</v>
      </c>
      <c r="AO171" s="1">
        <v>39844</v>
      </c>
      <c r="AP171">
        <v>-2</v>
      </c>
      <c r="AQ171">
        <v>20090219</v>
      </c>
      <c r="AR171">
        <v>0.4</v>
      </c>
      <c r="AT171" s="1">
        <v>39844</v>
      </c>
      <c r="AU171">
        <v>-2.36</v>
      </c>
      <c r="AV171">
        <v>20090218</v>
      </c>
      <c r="AW171">
        <v>-1.8</v>
      </c>
      <c r="AY171" s="1"/>
      <c r="BD171" s="1">
        <v>39844</v>
      </c>
      <c r="BE171">
        <v>0.3</v>
      </c>
      <c r="BF171">
        <v>20090220</v>
      </c>
      <c r="BG171">
        <v>0.3</v>
      </c>
      <c r="BI171" s="1">
        <v>39844</v>
      </c>
      <c r="BJ171">
        <v>1.5</v>
      </c>
      <c r="BK171">
        <v>20090212</v>
      </c>
      <c r="BL171">
        <v>1</v>
      </c>
      <c r="BN171" s="1">
        <v>39844</v>
      </c>
      <c r="BO171">
        <v>61.2</v>
      </c>
      <c r="BP171">
        <v>20090130</v>
      </c>
      <c r="BQ171">
        <v>61.2</v>
      </c>
      <c r="BS171" s="1">
        <v>42216</v>
      </c>
      <c r="BT171">
        <v>0.94</v>
      </c>
      <c r="BU171">
        <v>20150715</v>
      </c>
      <c r="BV171">
        <v>3.86</v>
      </c>
      <c r="BX171" s="1">
        <v>40755</v>
      </c>
      <c r="BY171">
        <v>53.6</v>
      </c>
      <c r="BZ171">
        <v>20110803</v>
      </c>
      <c r="CA171">
        <v>52.7</v>
      </c>
      <c r="CC171" s="1"/>
      <c r="CM171" s="1"/>
      <c r="CR171" s="1">
        <v>39844</v>
      </c>
      <c r="CS171">
        <v>29</v>
      </c>
      <c r="CT171">
        <v>20090202</v>
      </c>
      <c r="CU171">
        <v>29</v>
      </c>
      <c r="CW171" s="1">
        <v>39844</v>
      </c>
      <c r="CX171">
        <v>-35</v>
      </c>
      <c r="CY171">
        <v>20090127</v>
      </c>
      <c r="CZ171">
        <v>-49</v>
      </c>
      <c r="DB171" s="1">
        <v>39844</v>
      </c>
      <c r="DC171">
        <v>-31.1</v>
      </c>
      <c r="DD171">
        <v>20090115</v>
      </c>
      <c r="DE171">
        <v>-24.3</v>
      </c>
      <c r="DG171" s="1"/>
      <c r="DL171" s="1">
        <v>39844</v>
      </c>
      <c r="DM171">
        <v>33</v>
      </c>
      <c r="DN171">
        <v>20090130</v>
      </c>
      <c r="DO171">
        <v>33.299999999999997</v>
      </c>
      <c r="DQ171" s="1"/>
      <c r="EA171" s="1"/>
      <c r="EF171" s="1">
        <v>35876</v>
      </c>
      <c r="EG171">
        <v>64</v>
      </c>
      <c r="EH171" t="s">
        <v>302</v>
      </c>
      <c r="EI171" t="s">
        <v>302</v>
      </c>
      <c r="EK171" s="1">
        <v>39844</v>
      </c>
      <c r="EL171">
        <v>-4.6162000000000001</v>
      </c>
      <c r="EM171" t="s">
        <v>302</v>
      </c>
      <c r="EN171" t="s">
        <v>302</v>
      </c>
      <c r="EP171" s="1">
        <v>39844</v>
      </c>
      <c r="EQ171">
        <v>0.03</v>
      </c>
      <c r="ER171">
        <v>20090302</v>
      </c>
      <c r="ES171">
        <v>0.1</v>
      </c>
      <c r="EU171" s="1">
        <v>41152</v>
      </c>
      <c r="EV171">
        <v>38.5</v>
      </c>
      <c r="EW171">
        <v>20120816</v>
      </c>
      <c r="EX171">
        <v>-22</v>
      </c>
      <c r="EZ171" s="1">
        <v>41213</v>
      </c>
      <c r="FA171">
        <v>43.31</v>
      </c>
      <c r="FB171">
        <v>20121031</v>
      </c>
      <c r="FC171">
        <v>43.31</v>
      </c>
      <c r="FE171" s="1"/>
      <c r="FO171" s="1"/>
      <c r="FT171" s="1">
        <v>42216</v>
      </c>
      <c r="FU171">
        <v>-7</v>
      </c>
      <c r="FV171">
        <v>20150723</v>
      </c>
      <c r="FW171">
        <v>-7</v>
      </c>
      <c r="FY171" s="1">
        <v>39844</v>
      </c>
      <c r="FZ171">
        <v>34.1</v>
      </c>
      <c r="GA171" t="s">
        <v>302</v>
      </c>
      <c r="GB171" t="s">
        <v>302</v>
      </c>
      <c r="GD171" s="1">
        <v>39844</v>
      </c>
      <c r="GE171">
        <v>1.2</v>
      </c>
      <c r="GF171" t="s">
        <v>302</v>
      </c>
      <c r="GG171" t="s">
        <v>302</v>
      </c>
      <c r="GI171" s="1">
        <v>42035</v>
      </c>
      <c r="GJ171">
        <v>207.7</v>
      </c>
      <c r="GK171">
        <v>20150204</v>
      </c>
      <c r="GL171">
        <v>213</v>
      </c>
      <c r="GN171" s="1">
        <v>39844</v>
      </c>
      <c r="GO171">
        <v>29</v>
      </c>
      <c r="GP171">
        <v>20090202</v>
      </c>
      <c r="GQ171">
        <v>29</v>
      </c>
      <c r="GX171" s="1">
        <v>39844</v>
      </c>
      <c r="GY171">
        <v>-5.4</v>
      </c>
      <c r="GZ171">
        <v>20090305</v>
      </c>
      <c r="HA171">
        <v>-1.9</v>
      </c>
      <c r="HC171" s="1">
        <v>39844</v>
      </c>
      <c r="HD171">
        <v>-11.7</v>
      </c>
      <c r="HE171" t="s">
        <v>302</v>
      </c>
      <c r="HF171" t="s">
        <v>302</v>
      </c>
      <c r="HH171" s="1">
        <v>39844</v>
      </c>
      <c r="HI171" s="1">
        <v>-11.8</v>
      </c>
      <c r="HJ171">
        <v>20090226</v>
      </c>
      <c r="HK171">
        <v>-5.2</v>
      </c>
      <c r="HM171" s="1">
        <v>39844</v>
      </c>
      <c r="HN171">
        <v>-11.4</v>
      </c>
      <c r="HO171">
        <v>20090226</v>
      </c>
      <c r="HP171">
        <v>-2.5</v>
      </c>
      <c r="HR171" s="1">
        <v>39844</v>
      </c>
      <c r="HS171" s="1">
        <v>-1</v>
      </c>
      <c r="HT171">
        <v>20090310</v>
      </c>
      <c r="HU171">
        <v>-0.7</v>
      </c>
      <c r="HW171" s="1">
        <v>39844</v>
      </c>
      <c r="HX171">
        <v>9.6</v>
      </c>
      <c r="HY171">
        <v>20090203</v>
      </c>
      <c r="HZ171">
        <v>9.57</v>
      </c>
      <c r="IB171" s="1">
        <v>39844</v>
      </c>
      <c r="IC171" s="1">
        <v>6.96</v>
      </c>
      <c r="ID171">
        <v>20090203</v>
      </c>
      <c r="IE171">
        <v>6.93</v>
      </c>
      <c r="IG171" s="1">
        <v>39844</v>
      </c>
      <c r="IH171">
        <v>-1.6</v>
      </c>
      <c r="II171" t="s">
        <v>302</v>
      </c>
      <c r="IJ171" t="s">
        <v>302</v>
      </c>
      <c r="IL171" s="1">
        <v>39844</v>
      </c>
      <c r="IM171" s="1">
        <v>490</v>
      </c>
      <c r="IN171">
        <v>20090218</v>
      </c>
      <c r="IO171">
        <v>466</v>
      </c>
      <c r="IQ171" s="1">
        <v>39844</v>
      </c>
      <c r="IR171">
        <v>-1.2</v>
      </c>
      <c r="IS171">
        <v>20090312</v>
      </c>
      <c r="IT171">
        <v>-1.1000000000000001</v>
      </c>
      <c r="IV171" s="1">
        <v>41305</v>
      </c>
      <c r="IW171">
        <v>4.9800000000000004</v>
      </c>
      <c r="IX171">
        <v>20130221</v>
      </c>
      <c r="IY171">
        <v>4.92</v>
      </c>
      <c r="JA171" s="1">
        <v>39844</v>
      </c>
      <c r="JB171">
        <v>336</v>
      </c>
      <c r="JC171">
        <v>20090226</v>
      </c>
      <c r="JD171">
        <v>309</v>
      </c>
      <c r="JF171" s="1">
        <v>39844</v>
      </c>
      <c r="JG171">
        <v>490</v>
      </c>
      <c r="JH171">
        <v>20090218</v>
      </c>
      <c r="JI171">
        <v>466</v>
      </c>
      <c r="JP171" s="1">
        <v>35881</v>
      </c>
      <c r="JQ171">
        <v>-7</v>
      </c>
      <c r="JR171" t="s">
        <v>302</v>
      </c>
      <c r="JS171" t="s">
        <v>302</v>
      </c>
      <c r="JU171" s="1">
        <v>42063</v>
      </c>
      <c r="JV171">
        <v>3.64</v>
      </c>
      <c r="JW171">
        <v>20150330</v>
      </c>
      <c r="JX171">
        <v>3.1</v>
      </c>
      <c r="JZ171" s="1">
        <v>42035</v>
      </c>
      <c r="KA171" s="1">
        <v>4.38</v>
      </c>
      <c r="KB171">
        <v>20150331</v>
      </c>
      <c r="KC171">
        <v>4.5600000000000005</v>
      </c>
      <c r="KE171" s="1">
        <v>41670</v>
      </c>
      <c r="KF171">
        <v>165.4</v>
      </c>
      <c r="KG171">
        <v>20140325</v>
      </c>
      <c r="KH171">
        <v>165.5</v>
      </c>
      <c r="KJ171" s="1">
        <v>41333</v>
      </c>
      <c r="KK171" s="1">
        <v>1.6099999999999999</v>
      </c>
      <c r="KL171">
        <v>20130321</v>
      </c>
      <c r="KM171">
        <v>0.8</v>
      </c>
      <c r="KO171" s="1">
        <v>39844</v>
      </c>
      <c r="KP171">
        <v>8.7919999999999998</v>
      </c>
      <c r="KQ171">
        <v>20090306</v>
      </c>
      <c r="KR171">
        <v>1.8</v>
      </c>
      <c r="KT171" s="1"/>
      <c r="KU171" s="1"/>
      <c r="LD171" s="1">
        <v>39844</v>
      </c>
      <c r="LE171" s="1">
        <v>1</v>
      </c>
      <c r="LF171">
        <v>20090324</v>
      </c>
      <c r="LG171">
        <v>1.7</v>
      </c>
      <c r="LN171" s="1"/>
      <c r="LO171" s="1"/>
      <c r="LX171" s="1"/>
      <c r="LY171" s="1"/>
      <c r="MH171" s="1"/>
      <c r="MI171" s="1"/>
      <c r="MR171" s="1"/>
      <c r="MS171" s="1"/>
      <c r="MW171" s="1"/>
      <c r="NC171" s="1"/>
      <c r="NG171" s="1"/>
      <c r="NM171" s="1"/>
      <c r="NQ171" s="1"/>
      <c r="NW171" s="1"/>
      <c r="OA171" s="1"/>
      <c r="OB171" s="1"/>
      <c r="OK171" s="1"/>
      <c r="OL171" s="1"/>
      <c r="OU171" s="1"/>
      <c r="PE171" s="1"/>
      <c r="PO171" s="1"/>
      <c r="PY171" s="1"/>
      <c r="QI171" s="1"/>
    </row>
    <row r="172" spans="1:451" x14ac:dyDescent="0.25">
      <c r="A172" s="1">
        <v>39872</v>
      </c>
      <c r="B172">
        <v>8.3000000000000007</v>
      </c>
      <c r="C172">
        <v>20090306</v>
      </c>
      <c r="D172">
        <v>8.1</v>
      </c>
      <c r="F172" s="1">
        <v>39872</v>
      </c>
      <c r="G172">
        <v>35.5</v>
      </c>
      <c r="H172">
        <v>20090302</v>
      </c>
      <c r="I172">
        <v>35.799999999999997</v>
      </c>
      <c r="K172" s="1">
        <v>39872</v>
      </c>
      <c r="L172">
        <v>25.3</v>
      </c>
      <c r="M172">
        <v>20090224</v>
      </c>
      <c r="N172">
        <v>25</v>
      </c>
      <c r="U172" s="1">
        <v>39872</v>
      </c>
      <c r="V172">
        <v>-1.5</v>
      </c>
      <c r="W172">
        <v>20090319</v>
      </c>
      <c r="X172">
        <v>-0.4</v>
      </c>
      <c r="Z172" s="1">
        <v>39872</v>
      </c>
      <c r="AA172">
        <v>35.5</v>
      </c>
      <c r="AB172">
        <v>20090302</v>
      </c>
      <c r="AC172">
        <v>35.799999999999997</v>
      </c>
      <c r="AE172" s="1">
        <v>39872</v>
      </c>
      <c r="AF172">
        <v>25.3</v>
      </c>
      <c r="AG172">
        <v>20090224</v>
      </c>
      <c r="AH172">
        <v>25</v>
      </c>
      <c r="AO172" s="1">
        <v>39872</v>
      </c>
      <c r="AP172">
        <v>-1.5</v>
      </c>
      <c r="AQ172">
        <v>20090319</v>
      </c>
      <c r="AR172">
        <v>-0.4</v>
      </c>
      <c r="AT172" s="1">
        <v>39872</v>
      </c>
      <c r="AU172">
        <v>-0.62</v>
      </c>
      <c r="AV172">
        <v>20090316</v>
      </c>
      <c r="AW172">
        <v>-1.4</v>
      </c>
      <c r="AY172" s="1"/>
      <c r="BD172" s="1">
        <v>39872</v>
      </c>
      <c r="BE172">
        <v>0.4</v>
      </c>
      <c r="BF172">
        <v>20090318</v>
      </c>
      <c r="BG172">
        <v>0.4</v>
      </c>
      <c r="BI172" s="1">
        <v>39872</v>
      </c>
      <c r="BJ172">
        <v>-0.4</v>
      </c>
      <c r="BK172">
        <v>20090312</v>
      </c>
      <c r="BL172">
        <v>-0.1</v>
      </c>
      <c r="BN172" s="1">
        <v>39872</v>
      </c>
      <c r="BO172">
        <v>56.3</v>
      </c>
      <c r="BP172">
        <v>20090227</v>
      </c>
      <c r="BQ172">
        <v>56.3</v>
      </c>
      <c r="BS172" s="1">
        <v>42247</v>
      </c>
      <c r="BT172">
        <v>-12.79</v>
      </c>
      <c r="BU172">
        <v>20150817</v>
      </c>
      <c r="BV172">
        <v>-14.92</v>
      </c>
      <c r="BX172" s="1">
        <v>40786</v>
      </c>
      <c r="BY172">
        <v>53.6</v>
      </c>
      <c r="BZ172">
        <v>20110906</v>
      </c>
      <c r="CA172">
        <v>53.3</v>
      </c>
      <c r="CC172" s="1"/>
      <c r="CM172" s="1"/>
      <c r="CR172" s="1">
        <v>39872</v>
      </c>
      <c r="CS172">
        <v>29</v>
      </c>
      <c r="CT172">
        <v>20090302</v>
      </c>
      <c r="CU172">
        <v>29</v>
      </c>
      <c r="CW172" s="1">
        <v>39872</v>
      </c>
      <c r="CX172">
        <v>-43</v>
      </c>
      <c r="CY172">
        <v>20090224</v>
      </c>
      <c r="CZ172">
        <v>-51</v>
      </c>
      <c r="DB172" s="1">
        <v>39872</v>
      </c>
      <c r="DC172">
        <v>-39.4</v>
      </c>
      <c r="DD172">
        <v>20090219</v>
      </c>
      <c r="DE172">
        <v>-41.3</v>
      </c>
      <c r="DG172" s="1"/>
      <c r="DL172" s="1">
        <v>39872</v>
      </c>
      <c r="DM172">
        <v>33.299999999999997</v>
      </c>
      <c r="DN172">
        <v>20090227</v>
      </c>
      <c r="DO172">
        <v>34.200000000000003</v>
      </c>
      <c r="DQ172" s="1"/>
      <c r="EA172" s="1"/>
      <c r="EF172" s="1">
        <v>35883</v>
      </c>
      <c r="EG172">
        <v>63</v>
      </c>
      <c r="EH172" t="s">
        <v>302</v>
      </c>
      <c r="EI172" t="s">
        <v>302</v>
      </c>
      <c r="EK172" s="1">
        <v>39872</v>
      </c>
      <c r="EL172">
        <v>-2.3698000000000001</v>
      </c>
      <c r="EM172" t="s">
        <v>302</v>
      </c>
      <c r="EN172" t="s">
        <v>302</v>
      </c>
      <c r="EP172" s="1">
        <v>39872</v>
      </c>
      <c r="EQ172">
        <v>0.1</v>
      </c>
      <c r="ER172">
        <v>20090327</v>
      </c>
      <c r="ES172">
        <v>0.2</v>
      </c>
      <c r="EU172" s="1">
        <v>41182</v>
      </c>
      <c r="EV172">
        <v>45.5</v>
      </c>
      <c r="EW172">
        <v>20120920</v>
      </c>
      <c r="EX172">
        <v>-8</v>
      </c>
      <c r="EZ172" s="1">
        <v>41243</v>
      </c>
      <c r="FA172">
        <v>45.5</v>
      </c>
      <c r="FB172">
        <v>20121130</v>
      </c>
      <c r="FC172">
        <v>45.5</v>
      </c>
      <c r="FE172" s="1"/>
      <c r="FO172" s="1"/>
      <c r="FT172" s="1">
        <v>42247</v>
      </c>
      <c r="FU172">
        <v>-8</v>
      </c>
      <c r="FV172">
        <v>20150827</v>
      </c>
      <c r="FW172">
        <v>-9</v>
      </c>
      <c r="FY172" s="1">
        <v>39872</v>
      </c>
      <c r="FZ172">
        <v>27.1</v>
      </c>
      <c r="GA172" t="s">
        <v>302</v>
      </c>
      <c r="GB172" t="s">
        <v>302</v>
      </c>
      <c r="GD172" s="1">
        <v>39872</v>
      </c>
      <c r="GE172">
        <v>-0.151</v>
      </c>
      <c r="GF172" t="s">
        <v>302</v>
      </c>
      <c r="GG172" t="s">
        <v>302</v>
      </c>
      <c r="GI172" s="1">
        <v>42063</v>
      </c>
      <c r="GJ172">
        <v>211.2</v>
      </c>
      <c r="GK172">
        <v>20150304</v>
      </c>
      <c r="GL172">
        <v>212</v>
      </c>
      <c r="GN172" s="1">
        <v>39872</v>
      </c>
      <c r="GO172">
        <v>29</v>
      </c>
      <c r="GP172">
        <v>20090302</v>
      </c>
      <c r="GQ172">
        <v>29</v>
      </c>
      <c r="GX172" s="1">
        <v>39872</v>
      </c>
      <c r="GY172">
        <v>-1.5</v>
      </c>
      <c r="GZ172">
        <v>20090402</v>
      </c>
      <c r="HA172">
        <v>1.8</v>
      </c>
      <c r="HC172" s="1">
        <v>39872</v>
      </c>
      <c r="HD172">
        <v>1.3</v>
      </c>
      <c r="HE172" t="s">
        <v>302</v>
      </c>
      <c r="HF172" t="s">
        <v>302</v>
      </c>
      <c r="HH172" s="1">
        <v>39872</v>
      </c>
      <c r="HI172" s="1">
        <v>-5</v>
      </c>
      <c r="HJ172">
        <v>20090325</v>
      </c>
      <c r="HK172">
        <v>3.4</v>
      </c>
      <c r="HM172" s="1">
        <v>39872</v>
      </c>
      <c r="HN172">
        <v>1.6</v>
      </c>
      <c r="HO172">
        <v>20090325</v>
      </c>
      <c r="HP172">
        <v>3.9</v>
      </c>
      <c r="HR172" s="1">
        <v>39872</v>
      </c>
      <c r="HS172" s="1">
        <v>-1.9</v>
      </c>
      <c r="HT172">
        <v>20090408</v>
      </c>
      <c r="HU172">
        <v>-1.5</v>
      </c>
      <c r="HW172" s="1">
        <v>39872</v>
      </c>
      <c r="HX172">
        <v>9.0399999999999991</v>
      </c>
      <c r="HY172">
        <v>20090303</v>
      </c>
      <c r="HZ172">
        <v>9.11</v>
      </c>
      <c r="IB172" s="1">
        <v>39872</v>
      </c>
      <c r="IC172" s="1">
        <v>6.39</v>
      </c>
      <c r="ID172">
        <v>20090303</v>
      </c>
      <c r="IE172">
        <v>6.41</v>
      </c>
      <c r="IG172" s="1">
        <v>39872</v>
      </c>
      <c r="IH172">
        <v>2.4</v>
      </c>
      <c r="II172" t="s">
        <v>302</v>
      </c>
      <c r="IJ172" t="s">
        <v>302</v>
      </c>
      <c r="IL172" s="1">
        <v>39872</v>
      </c>
      <c r="IM172" s="1">
        <v>582</v>
      </c>
      <c r="IN172">
        <v>20090317</v>
      </c>
      <c r="IO172">
        <v>583</v>
      </c>
      <c r="IQ172" s="1">
        <v>39872</v>
      </c>
      <c r="IR172">
        <v>-1.5</v>
      </c>
      <c r="IS172">
        <v>20090414</v>
      </c>
      <c r="IT172">
        <v>-1.3</v>
      </c>
      <c r="IV172" s="1">
        <v>41333</v>
      </c>
      <c r="IW172">
        <v>5.0599999999999996</v>
      </c>
      <c r="IX172">
        <v>20130321</v>
      </c>
      <c r="IY172">
        <v>4.9800000000000004</v>
      </c>
      <c r="JA172" s="1">
        <v>39872</v>
      </c>
      <c r="JB172">
        <v>372</v>
      </c>
      <c r="JC172">
        <v>20090325</v>
      </c>
      <c r="JD172">
        <v>337</v>
      </c>
      <c r="JF172" s="1">
        <v>39872</v>
      </c>
      <c r="JG172">
        <v>582</v>
      </c>
      <c r="JH172">
        <v>20090317</v>
      </c>
      <c r="JI172">
        <v>583</v>
      </c>
      <c r="JP172" s="1">
        <v>35888</v>
      </c>
      <c r="JQ172">
        <v>2.5</v>
      </c>
      <c r="JR172" t="s">
        <v>302</v>
      </c>
      <c r="JS172" t="s">
        <v>302</v>
      </c>
      <c r="JU172" s="1">
        <v>42094</v>
      </c>
      <c r="JV172">
        <v>0.65</v>
      </c>
      <c r="JW172">
        <v>20150429</v>
      </c>
      <c r="JX172">
        <v>1.1000000000000001</v>
      </c>
      <c r="JZ172" s="1">
        <v>42063</v>
      </c>
      <c r="KA172" s="1">
        <v>4.8899999999999997</v>
      </c>
      <c r="KB172">
        <v>20150428</v>
      </c>
      <c r="KC172">
        <v>5.03</v>
      </c>
      <c r="KE172" s="1">
        <v>41698</v>
      </c>
      <c r="KF172">
        <v>165.35</v>
      </c>
      <c r="KG172">
        <v>20140429</v>
      </c>
      <c r="KH172">
        <v>165.35</v>
      </c>
      <c r="KJ172" s="1">
        <v>41364</v>
      </c>
      <c r="KK172" s="1">
        <v>0.2</v>
      </c>
      <c r="KL172">
        <v>20130422</v>
      </c>
      <c r="KM172">
        <v>-0.6</v>
      </c>
      <c r="KO172" s="1">
        <v>39872</v>
      </c>
      <c r="KP172">
        <v>-11.852</v>
      </c>
      <c r="KQ172">
        <v>20090407</v>
      </c>
      <c r="KR172">
        <v>-7.5</v>
      </c>
      <c r="KT172" s="1"/>
      <c r="KU172" s="1"/>
      <c r="LD172" s="1">
        <v>39872</v>
      </c>
      <c r="LE172" s="1">
        <v>0.2</v>
      </c>
      <c r="LF172">
        <v>20090422</v>
      </c>
      <c r="LG172">
        <v>0.7</v>
      </c>
      <c r="LN172" s="1"/>
      <c r="LO172" s="1"/>
      <c r="LX172" s="1"/>
      <c r="LY172" s="1"/>
      <c r="MH172" s="1"/>
      <c r="MI172" s="1"/>
      <c r="MR172" s="1"/>
      <c r="MS172" s="1"/>
      <c r="MW172" s="1"/>
      <c r="NC172" s="1"/>
      <c r="NG172" s="1"/>
      <c r="NM172" s="1"/>
      <c r="NQ172" s="1"/>
      <c r="NW172" s="1"/>
      <c r="OA172" s="1"/>
      <c r="OB172" s="1"/>
      <c r="OK172" s="1"/>
      <c r="OL172" s="1"/>
      <c r="OU172" s="1"/>
      <c r="PE172" s="1"/>
      <c r="PO172" s="1"/>
      <c r="PY172" s="1"/>
      <c r="QI172" s="1"/>
    </row>
    <row r="173" spans="1:451" x14ac:dyDescent="0.25">
      <c r="A173" s="1">
        <v>39903</v>
      </c>
      <c r="B173">
        <v>8.6999999999999993</v>
      </c>
      <c r="C173">
        <v>20090403</v>
      </c>
      <c r="D173">
        <v>8.5</v>
      </c>
      <c r="F173" s="1">
        <v>39903</v>
      </c>
      <c r="G173">
        <v>36</v>
      </c>
      <c r="H173">
        <v>20090401</v>
      </c>
      <c r="I173">
        <v>36.299999999999997</v>
      </c>
      <c r="K173" s="1">
        <v>39903</v>
      </c>
      <c r="L173">
        <v>26.9</v>
      </c>
      <c r="M173">
        <v>20090331</v>
      </c>
      <c r="N173">
        <v>26</v>
      </c>
      <c r="U173" s="1">
        <v>39903</v>
      </c>
      <c r="V173">
        <v>-1.7</v>
      </c>
      <c r="W173">
        <v>20090420</v>
      </c>
      <c r="X173">
        <v>-0.3</v>
      </c>
      <c r="Z173" s="1">
        <v>39903</v>
      </c>
      <c r="AA173">
        <v>36</v>
      </c>
      <c r="AB173">
        <v>20090401</v>
      </c>
      <c r="AC173">
        <v>36.299999999999997</v>
      </c>
      <c r="AE173" s="1">
        <v>39903</v>
      </c>
      <c r="AF173">
        <v>26.9</v>
      </c>
      <c r="AG173">
        <v>20090331</v>
      </c>
      <c r="AH173">
        <v>26</v>
      </c>
      <c r="AO173" s="1">
        <v>39903</v>
      </c>
      <c r="AP173">
        <v>-1.7</v>
      </c>
      <c r="AQ173">
        <v>20090420</v>
      </c>
      <c r="AR173">
        <v>-0.3</v>
      </c>
      <c r="AT173" s="1">
        <v>39903</v>
      </c>
      <c r="AU173">
        <v>-1.58</v>
      </c>
      <c r="AV173">
        <v>20090415</v>
      </c>
      <c r="AW173">
        <v>-1.5</v>
      </c>
      <c r="AY173" s="1"/>
      <c r="BD173" s="1">
        <v>39903</v>
      </c>
      <c r="BE173">
        <v>-0.1</v>
      </c>
      <c r="BF173">
        <v>20090415</v>
      </c>
      <c r="BG173">
        <v>-0.1</v>
      </c>
      <c r="BI173" s="1">
        <v>39903</v>
      </c>
      <c r="BJ173">
        <v>-1.7</v>
      </c>
      <c r="BK173">
        <v>20090414</v>
      </c>
      <c r="BL173">
        <v>-1.1000000000000001</v>
      </c>
      <c r="BN173" s="1">
        <v>39903</v>
      </c>
      <c r="BO173">
        <v>57.3</v>
      </c>
      <c r="BP173">
        <v>20090327</v>
      </c>
      <c r="BQ173">
        <v>57.3</v>
      </c>
      <c r="BS173" s="1">
        <v>42277</v>
      </c>
      <c r="BT173">
        <v>-12.86</v>
      </c>
      <c r="BU173">
        <v>20150915</v>
      </c>
      <c r="BV173">
        <v>-14.67</v>
      </c>
      <c r="BX173" s="1">
        <v>40816</v>
      </c>
      <c r="BY173">
        <v>52.4</v>
      </c>
      <c r="BZ173">
        <v>20111005</v>
      </c>
      <c r="CA173">
        <v>53</v>
      </c>
      <c r="CC173" s="1"/>
      <c r="CM173" s="1"/>
      <c r="CR173" s="1">
        <v>39903</v>
      </c>
      <c r="CS173">
        <v>31</v>
      </c>
      <c r="CT173">
        <v>20090401</v>
      </c>
      <c r="CU173">
        <v>31</v>
      </c>
      <c r="CW173" s="1">
        <v>39903</v>
      </c>
      <c r="CX173">
        <v>-31</v>
      </c>
      <c r="CY173">
        <v>20090324</v>
      </c>
      <c r="CZ173">
        <v>-20</v>
      </c>
      <c r="DB173" s="1">
        <v>39903</v>
      </c>
      <c r="DC173">
        <v>-34.4</v>
      </c>
      <c r="DD173">
        <v>20090319</v>
      </c>
      <c r="DE173">
        <v>-35</v>
      </c>
      <c r="DG173" s="1"/>
      <c r="DL173" s="1">
        <v>39903</v>
      </c>
      <c r="DM173">
        <v>33.200000000000003</v>
      </c>
      <c r="DN173">
        <v>20090331</v>
      </c>
      <c r="DO173">
        <v>31.4</v>
      </c>
      <c r="DQ173" s="1"/>
      <c r="EA173" s="1"/>
      <c r="EF173" s="1">
        <v>35890</v>
      </c>
      <c r="EG173">
        <v>61</v>
      </c>
      <c r="EH173" t="s">
        <v>302</v>
      </c>
      <c r="EI173" t="s">
        <v>302</v>
      </c>
      <c r="EK173" s="1">
        <v>39903</v>
      </c>
      <c r="EL173">
        <v>-3.6871</v>
      </c>
      <c r="EM173" t="s">
        <v>302</v>
      </c>
      <c r="EN173" t="s">
        <v>302</v>
      </c>
      <c r="EP173" s="1">
        <v>39903</v>
      </c>
      <c r="EQ173">
        <v>0.12</v>
      </c>
      <c r="ER173">
        <v>20090430</v>
      </c>
      <c r="ES173">
        <v>0.2</v>
      </c>
      <c r="EU173" s="1">
        <v>41213</v>
      </c>
      <c r="EV173">
        <v>46.5</v>
      </c>
      <c r="EW173">
        <v>20121018</v>
      </c>
      <c r="EX173">
        <v>-7</v>
      </c>
      <c r="EZ173" s="1">
        <v>41274</v>
      </c>
      <c r="FA173">
        <v>52.15</v>
      </c>
      <c r="FB173">
        <v>20121227</v>
      </c>
      <c r="FC173">
        <v>52.15</v>
      </c>
      <c r="FE173" s="1"/>
      <c r="FO173" s="1"/>
      <c r="FT173" s="1">
        <v>42277</v>
      </c>
      <c r="FU173">
        <v>-8</v>
      </c>
      <c r="FV173">
        <v>20150924</v>
      </c>
      <c r="FW173">
        <v>-8</v>
      </c>
      <c r="FY173" s="1">
        <v>39903</v>
      </c>
      <c r="FZ173">
        <v>40.9</v>
      </c>
      <c r="GA173" t="s">
        <v>302</v>
      </c>
      <c r="GB173" t="s">
        <v>302</v>
      </c>
      <c r="GD173" s="1">
        <v>39903</v>
      </c>
      <c r="GE173">
        <v>-1.4630000000000001</v>
      </c>
      <c r="GF173" t="s">
        <v>302</v>
      </c>
      <c r="GG173" t="s">
        <v>302</v>
      </c>
      <c r="GI173" s="1">
        <v>42094</v>
      </c>
      <c r="GJ173">
        <v>184.4</v>
      </c>
      <c r="GK173">
        <v>20150401</v>
      </c>
      <c r="GL173">
        <v>189</v>
      </c>
      <c r="GN173" s="1">
        <v>39903</v>
      </c>
      <c r="GO173">
        <v>31</v>
      </c>
      <c r="GP173">
        <v>20090401</v>
      </c>
      <c r="GQ173">
        <v>31</v>
      </c>
      <c r="GX173" s="1">
        <v>39903</v>
      </c>
      <c r="GY173">
        <v>-2</v>
      </c>
      <c r="GZ173">
        <v>20090501</v>
      </c>
      <c r="HA173">
        <v>-0.9</v>
      </c>
      <c r="HC173" s="1">
        <v>39903</v>
      </c>
      <c r="HD173">
        <v>-1.1000000000000001</v>
      </c>
      <c r="HE173" t="s">
        <v>302</v>
      </c>
      <c r="HF173" t="s">
        <v>302</v>
      </c>
      <c r="HH173" s="1">
        <v>39903</v>
      </c>
      <c r="HI173" s="1">
        <v>0</v>
      </c>
      <c r="HJ173">
        <v>20090424</v>
      </c>
      <c r="HK173">
        <v>-0.8</v>
      </c>
      <c r="HM173" s="1">
        <v>39903</v>
      </c>
      <c r="HN173">
        <v>-2.4</v>
      </c>
      <c r="HO173">
        <v>20090424</v>
      </c>
      <c r="HP173">
        <v>-0.6</v>
      </c>
      <c r="HR173" s="1">
        <v>39903</v>
      </c>
      <c r="HS173" s="1">
        <v>-2</v>
      </c>
      <c r="HT173">
        <v>20090508</v>
      </c>
      <c r="HU173">
        <v>-1.6</v>
      </c>
      <c r="HW173" s="1">
        <v>39903</v>
      </c>
      <c r="HX173">
        <v>9.57</v>
      </c>
      <c r="HY173">
        <v>20090401</v>
      </c>
      <c r="HZ173">
        <v>9.86</v>
      </c>
      <c r="IB173" s="1">
        <v>39903</v>
      </c>
      <c r="IC173" s="1">
        <v>6.92</v>
      </c>
      <c r="ID173">
        <v>20090401</v>
      </c>
      <c r="IE173">
        <v>7.1</v>
      </c>
      <c r="IG173" s="1">
        <v>39903</v>
      </c>
      <c r="IH173">
        <v>-8.1</v>
      </c>
      <c r="II173" t="s">
        <v>302</v>
      </c>
      <c r="IJ173" t="s">
        <v>302</v>
      </c>
      <c r="IL173" s="1">
        <v>39903</v>
      </c>
      <c r="IM173" s="1">
        <v>505</v>
      </c>
      <c r="IN173">
        <v>20090416</v>
      </c>
      <c r="IO173">
        <v>510</v>
      </c>
      <c r="IQ173" s="1">
        <v>39903</v>
      </c>
      <c r="IR173">
        <v>-1.4</v>
      </c>
      <c r="IS173">
        <v>20090513</v>
      </c>
      <c r="IT173">
        <v>-1</v>
      </c>
      <c r="IV173" s="1">
        <v>41364</v>
      </c>
      <c r="IW173">
        <v>5.07</v>
      </c>
      <c r="IX173">
        <v>20130422</v>
      </c>
      <c r="IY173">
        <v>4.92</v>
      </c>
      <c r="JA173" s="1">
        <v>39903</v>
      </c>
      <c r="JB173">
        <v>339</v>
      </c>
      <c r="JC173">
        <v>20090424</v>
      </c>
      <c r="JD173">
        <v>356</v>
      </c>
      <c r="JF173" s="1">
        <v>39903</v>
      </c>
      <c r="JG173">
        <v>505</v>
      </c>
      <c r="JH173">
        <v>20090416</v>
      </c>
      <c r="JI173">
        <v>510</v>
      </c>
      <c r="JP173" s="1">
        <v>35895</v>
      </c>
      <c r="JQ173">
        <v>26.4</v>
      </c>
      <c r="JR173" t="s">
        <v>302</v>
      </c>
      <c r="JS173" t="s">
        <v>302</v>
      </c>
      <c r="JU173" s="1">
        <v>42124</v>
      </c>
      <c r="JV173">
        <v>2.02</v>
      </c>
      <c r="JW173">
        <v>20150528</v>
      </c>
      <c r="JX173">
        <v>3.4</v>
      </c>
      <c r="JZ173" s="1">
        <v>42094</v>
      </c>
      <c r="KA173" s="1">
        <v>4.91</v>
      </c>
      <c r="KB173">
        <v>20150526</v>
      </c>
      <c r="KC173">
        <v>5.04</v>
      </c>
      <c r="KE173" s="1">
        <v>41729</v>
      </c>
      <c r="KF173">
        <v>166.8</v>
      </c>
      <c r="KG173">
        <v>20140527</v>
      </c>
      <c r="KH173">
        <v>166.8</v>
      </c>
      <c r="KJ173" s="1">
        <v>41394</v>
      </c>
      <c r="KK173" s="1">
        <v>0.39</v>
      </c>
      <c r="KL173">
        <v>20130522</v>
      </c>
      <c r="KM173">
        <v>0.6</v>
      </c>
      <c r="KO173" s="1">
        <v>39903</v>
      </c>
      <c r="KP173">
        <v>-16.984999999999999</v>
      </c>
      <c r="KQ173">
        <v>20090507</v>
      </c>
      <c r="KR173">
        <v>-11.1</v>
      </c>
      <c r="KT173" s="1"/>
      <c r="KU173" s="1"/>
      <c r="LD173" s="1">
        <v>39903</v>
      </c>
      <c r="LE173" s="1">
        <v>-1.2</v>
      </c>
      <c r="LF173">
        <v>20090527</v>
      </c>
      <c r="LG173">
        <v>-1.1000000000000001</v>
      </c>
      <c r="LN173" s="1"/>
      <c r="LO173" s="1"/>
      <c r="LX173" s="1"/>
      <c r="LY173" s="1"/>
      <c r="MH173" s="1"/>
      <c r="MI173" s="1"/>
      <c r="MR173" s="1"/>
      <c r="MS173" s="1"/>
      <c r="MW173" s="1"/>
      <c r="NC173" s="1"/>
      <c r="NG173" s="1"/>
      <c r="NM173" s="1"/>
      <c r="NQ173" s="1"/>
      <c r="NW173" s="1"/>
      <c r="OA173" s="1"/>
      <c r="OB173" s="1"/>
      <c r="OK173" s="1"/>
      <c r="OL173" s="1"/>
      <c r="OU173" s="1"/>
      <c r="PE173" s="1"/>
      <c r="PO173" s="1"/>
      <c r="PY173" s="1"/>
      <c r="QI173" s="1"/>
    </row>
    <row r="174" spans="1:451" x14ac:dyDescent="0.25">
      <c r="A174" s="1">
        <v>39933</v>
      </c>
      <c r="B174">
        <v>9</v>
      </c>
      <c r="C174">
        <v>20090508</v>
      </c>
      <c r="D174">
        <v>8.9</v>
      </c>
      <c r="F174" s="1">
        <v>39933</v>
      </c>
      <c r="G174">
        <v>39.5</v>
      </c>
      <c r="H174">
        <v>20090501</v>
      </c>
      <c r="I174">
        <v>40.1</v>
      </c>
      <c r="K174" s="1">
        <v>39933</v>
      </c>
      <c r="L174">
        <v>40.81</v>
      </c>
      <c r="M174">
        <v>20090428</v>
      </c>
      <c r="N174">
        <v>39.200000000000003</v>
      </c>
      <c r="U174" s="1">
        <v>39933</v>
      </c>
      <c r="V174">
        <v>0.3</v>
      </c>
      <c r="W174">
        <v>20090521</v>
      </c>
      <c r="X174">
        <v>1</v>
      </c>
      <c r="Z174" s="1">
        <v>39933</v>
      </c>
      <c r="AA174">
        <v>39.5</v>
      </c>
      <c r="AB174">
        <v>20090501</v>
      </c>
      <c r="AC174">
        <v>40.1</v>
      </c>
      <c r="AE174" s="1">
        <v>39933</v>
      </c>
      <c r="AF174">
        <v>40.81</v>
      </c>
      <c r="AG174">
        <v>20090428</v>
      </c>
      <c r="AH174">
        <v>39.200000000000003</v>
      </c>
      <c r="AO174" s="1">
        <v>39933</v>
      </c>
      <c r="AP174">
        <v>0.3</v>
      </c>
      <c r="AQ174">
        <v>20090521</v>
      </c>
      <c r="AR174">
        <v>1</v>
      </c>
      <c r="AT174" s="1">
        <v>39933</v>
      </c>
      <c r="AU174">
        <v>-0.89</v>
      </c>
      <c r="AV174">
        <v>20090515</v>
      </c>
      <c r="AW174">
        <v>-0.5</v>
      </c>
      <c r="AY174" s="1"/>
      <c r="BD174" s="1">
        <v>39933</v>
      </c>
      <c r="BE174">
        <v>0.1</v>
      </c>
      <c r="BF174">
        <v>20090515</v>
      </c>
      <c r="BG174">
        <v>0</v>
      </c>
      <c r="BI174" s="1">
        <v>39933</v>
      </c>
      <c r="BJ174">
        <v>0.3</v>
      </c>
      <c r="BK174">
        <v>20090513</v>
      </c>
      <c r="BL174">
        <v>-0.4</v>
      </c>
      <c r="BN174" s="1">
        <v>39933</v>
      </c>
      <c r="BO174">
        <v>65.099999999999994</v>
      </c>
      <c r="BP174">
        <v>20090501</v>
      </c>
      <c r="BQ174">
        <v>65.099999999999994</v>
      </c>
      <c r="BS174" s="1">
        <v>42308</v>
      </c>
      <c r="BT174">
        <v>-11.41</v>
      </c>
      <c r="BU174">
        <v>20151015</v>
      </c>
      <c r="BV174">
        <v>-11.36</v>
      </c>
      <c r="BX174" s="1">
        <v>40847</v>
      </c>
      <c r="BY174">
        <v>52.8</v>
      </c>
      <c r="BZ174">
        <v>20111103</v>
      </c>
      <c r="CA174">
        <v>52.9</v>
      </c>
      <c r="CC174" s="1"/>
      <c r="CM174" s="1"/>
      <c r="CR174" s="1">
        <v>39933</v>
      </c>
      <c r="CS174">
        <v>32</v>
      </c>
      <c r="CT174">
        <v>20090501</v>
      </c>
      <c r="CU174">
        <v>32</v>
      </c>
      <c r="CW174" s="1">
        <v>39933</v>
      </c>
      <c r="CX174">
        <v>-25</v>
      </c>
      <c r="CY174">
        <v>20090428</v>
      </c>
      <c r="CZ174">
        <v>-9</v>
      </c>
      <c r="DB174" s="1">
        <v>39933</v>
      </c>
      <c r="DC174">
        <v>-25.2</v>
      </c>
      <c r="DD174">
        <v>20090416</v>
      </c>
      <c r="DE174">
        <v>-24.4</v>
      </c>
      <c r="DG174" s="1"/>
      <c r="DL174" s="1">
        <v>39933</v>
      </c>
      <c r="DM174">
        <v>38.9</v>
      </c>
      <c r="DN174">
        <v>20090430</v>
      </c>
      <c r="DO174">
        <v>40.1</v>
      </c>
      <c r="DQ174" s="1"/>
      <c r="EA174" s="1"/>
      <c r="EF174" s="1">
        <v>35897</v>
      </c>
      <c r="EG174">
        <v>62</v>
      </c>
      <c r="EH174" t="s">
        <v>302</v>
      </c>
      <c r="EI174" t="s">
        <v>302</v>
      </c>
      <c r="EK174" s="1">
        <v>39933</v>
      </c>
      <c r="EL174">
        <v>-2.6684999999999999</v>
      </c>
      <c r="EM174" t="s">
        <v>302</v>
      </c>
      <c r="EN174" t="s">
        <v>302</v>
      </c>
      <c r="EP174" s="1">
        <v>39933</v>
      </c>
      <c r="EQ174">
        <v>0.26</v>
      </c>
      <c r="ER174">
        <v>20090601</v>
      </c>
      <c r="ES174">
        <v>0.3</v>
      </c>
      <c r="EU174" s="1">
        <v>41243</v>
      </c>
      <c r="EV174">
        <v>52</v>
      </c>
      <c r="EW174">
        <v>20121121</v>
      </c>
      <c r="EX174">
        <v>4</v>
      </c>
      <c r="EZ174" s="1">
        <v>41305</v>
      </c>
      <c r="FA174">
        <v>51.31</v>
      </c>
      <c r="FB174">
        <v>20130131</v>
      </c>
      <c r="FC174">
        <v>51.3</v>
      </c>
      <c r="FE174" s="1"/>
      <c r="FO174" s="1"/>
      <c r="FT174" s="1">
        <v>42308</v>
      </c>
      <c r="FU174">
        <v>-3</v>
      </c>
      <c r="FV174">
        <v>20151022</v>
      </c>
      <c r="FW174">
        <v>-1</v>
      </c>
      <c r="FY174" s="1">
        <v>39933</v>
      </c>
      <c r="FZ174">
        <v>32.200000000000003</v>
      </c>
      <c r="GA174" t="s">
        <v>302</v>
      </c>
      <c r="GB174" t="s">
        <v>302</v>
      </c>
      <c r="GD174" s="1">
        <v>39933</v>
      </c>
      <c r="GE174">
        <v>0.40899999999999997</v>
      </c>
      <c r="GF174" t="s">
        <v>302</v>
      </c>
      <c r="GG174" t="s">
        <v>302</v>
      </c>
      <c r="GI174" s="1">
        <v>42124</v>
      </c>
      <c r="GJ174">
        <v>191</v>
      </c>
      <c r="GK174">
        <v>20150506</v>
      </c>
      <c r="GL174">
        <v>169</v>
      </c>
      <c r="GN174" s="1">
        <v>39933</v>
      </c>
      <c r="GO174">
        <v>32</v>
      </c>
      <c r="GP174">
        <v>20090501</v>
      </c>
      <c r="GQ174">
        <v>32</v>
      </c>
      <c r="GX174" s="1">
        <v>39933</v>
      </c>
      <c r="GY174">
        <v>-0.3</v>
      </c>
      <c r="GZ174">
        <v>20090603</v>
      </c>
      <c r="HA174">
        <v>0.7</v>
      </c>
      <c r="HC174" s="1">
        <v>39933</v>
      </c>
      <c r="HD174">
        <v>-5.6</v>
      </c>
      <c r="HE174" t="s">
        <v>302</v>
      </c>
      <c r="HF174" t="s">
        <v>302</v>
      </c>
      <c r="HH174" s="1">
        <v>39933</v>
      </c>
      <c r="HI174" s="1">
        <v>-0.9</v>
      </c>
      <c r="HJ174">
        <v>20090528</v>
      </c>
      <c r="HK174">
        <v>1.9</v>
      </c>
      <c r="HM174" s="1">
        <v>39933</v>
      </c>
      <c r="HN174">
        <v>-3.1</v>
      </c>
      <c r="HO174">
        <v>20090528</v>
      </c>
      <c r="HP174">
        <v>0.8</v>
      </c>
      <c r="HR174" s="1">
        <v>39933</v>
      </c>
      <c r="HS174" s="1">
        <v>-1.4</v>
      </c>
      <c r="HT174">
        <v>20090609</v>
      </c>
      <c r="HU174">
        <v>-1.4</v>
      </c>
      <c r="HW174" s="1">
        <v>39933</v>
      </c>
      <c r="HX174">
        <v>9.2200000000000006</v>
      </c>
      <c r="HY174">
        <v>20090501</v>
      </c>
      <c r="HZ174">
        <v>9.32</v>
      </c>
      <c r="IB174" s="1">
        <v>39933</v>
      </c>
      <c r="IC174" s="1">
        <v>6.83</v>
      </c>
      <c r="ID174">
        <v>20090501</v>
      </c>
      <c r="IE174">
        <v>6.96</v>
      </c>
      <c r="IG174" s="1">
        <v>39933</v>
      </c>
      <c r="IH174">
        <v>1.6</v>
      </c>
      <c r="II174" t="s">
        <v>302</v>
      </c>
      <c r="IJ174" t="s">
        <v>302</v>
      </c>
      <c r="IL174" s="1">
        <v>39933</v>
      </c>
      <c r="IM174" s="1">
        <v>478</v>
      </c>
      <c r="IN174">
        <v>20090519</v>
      </c>
      <c r="IO174">
        <v>458</v>
      </c>
      <c r="IQ174" s="1">
        <v>39933</v>
      </c>
      <c r="IR174">
        <v>-1.2</v>
      </c>
      <c r="IS174">
        <v>20090611</v>
      </c>
      <c r="IT174">
        <v>-1.1000000000000001</v>
      </c>
      <c r="IV174" s="1">
        <v>41394</v>
      </c>
      <c r="IW174">
        <v>5.09</v>
      </c>
      <c r="IX174">
        <v>20130522</v>
      </c>
      <c r="IY174">
        <v>4.97</v>
      </c>
      <c r="JA174" s="1">
        <v>39933</v>
      </c>
      <c r="JB174">
        <v>337</v>
      </c>
      <c r="JC174">
        <v>20090528</v>
      </c>
      <c r="JD174">
        <v>352</v>
      </c>
      <c r="JF174" s="1">
        <v>39933</v>
      </c>
      <c r="JG174">
        <v>478</v>
      </c>
      <c r="JH174">
        <v>20090519</v>
      </c>
      <c r="JI174">
        <v>458</v>
      </c>
      <c r="JP174" s="1">
        <v>35902</v>
      </c>
      <c r="JQ174">
        <v>-28.2</v>
      </c>
      <c r="JR174" t="s">
        <v>302</v>
      </c>
      <c r="JS174" t="s">
        <v>302</v>
      </c>
      <c r="JU174" s="1">
        <v>42155</v>
      </c>
      <c r="JV174">
        <v>-0.18</v>
      </c>
      <c r="JW174">
        <v>20150629</v>
      </c>
      <c r="JX174">
        <v>0.9</v>
      </c>
      <c r="JZ174" s="1">
        <v>42124</v>
      </c>
      <c r="KA174" s="1">
        <v>4.91</v>
      </c>
      <c r="KB174">
        <v>20150630</v>
      </c>
      <c r="KC174">
        <v>4.91</v>
      </c>
      <c r="KE174" s="1">
        <v>41759</v>
      </c>
      <c r="KF174">
        <v>168.72</v>
      </c>
      <c r="KG174">
        <v>20140624</v>
      </c>
      <c r="KH174">
        <v>168.71</v>
      </c>
      <c r="KJ174" s="1">
        <v>41425</v>
      </c>
      <c r="KK174" s="1">
        <v>0.98</v>
      </c>
      <c r="KL174">
        <v>20130620</v>
      </c>
      <c r="KM174">
        <v>4.2</v>
      </c>
      <c r="KO174" s="1">
        <v>39933</v>
      </c>
      <c r="KP174">
        <v>-8.4120000000000008</v>
      </c>
      <c r="KQ174">
        <v>20090605</v>
      </c>
      <c r="KR174">
        <v>-15.7</v>
      </c>
      <c r="KT174" s="1"/>
      <c r="KU174" s="1"/>
      <c r="LD174" s="1">
        <v>39933</v>
      </c>
      <c r="LE174" s="1">
        <v>-0.6</v>
      </c>
      <c r="LF174">
        <v>20090623</v>
      </c>
      <c r="LG174">
        <v>-0.1</v>
      </c>
      <c r="LN174" s="1"/>
      <c r="LO174" s="1"/>
      <c r="LX174" s="1"/>
      <c r="LY174" s="1"/>
      <c r="MH174" s="1"/>
      <c r="MI174" s="1"/>
      <c r="MR174" s="1"/>
      <c r="MS174" s="1"/>
      <c r="MW174" s="1"/>
      <c r="NC174" s="1"/>
      <c r="NG174" s="1"/>
      <c r="NM174" s="1"/>
      <c r="NQ174" s="1"/>
      <c r="NW174" s="1"/>
      <c r="OA174" s="1"/>
      <c r="OB174" s="1"/>
      <c r="OK174" s="1"/>
      <c r="OL174" s="1"/>
      <c r="OU174" s="1"/>
      <c r="PE174" s="1"/>
      <c r="PO174" s="1"/>
      <c r="PY174" s="1"/>
      <c r="QI174" s="1"/>
    </row>
    <row r="175" spans="1:451" x14ac:dyDescent="0.25">
      <c r="A175" s="1">
        <v>39964</v>
      </c>
      <c r="B175">
        <v>9.4</v>
      </c>
      <c r="C175">
        <v>20090605</v>
      </c>
      <c r="D175">
        <v>9.4</v>
      </c>
      <c r="F175" s="1">
        <v>39964</v>
      </c>
      <c r="G175">
        <v>41.7</v>
      </c>
      <c r="H175">
        <v>20090601</v>
      </c>
      <c r="I175">
        <v>42.8</v>
      </c>
      <c r="K175" s="1">
        <v>39964</v>
      </c>
      <c r="L175">
        <v>54.81</v>
      </c>
      <c r="M175">
        <v>20090526</v>
      </c>
      <c r="N175">
        <v>54.9</v>
      </c>
      <c r="U175" s="1">
        <v>39964</v>
      </c>
      <c r="V175">
        <v>0.3</v>
      </c>
      <c r="W175">
        <v>20090618</v>
      </c>
      <c r="X175">
        <v>1.2</v>
      </c>
      <c r="Z175" s="1">
        <v>39964</v>
      </c>
      <c r="AA175">
        <v>41.7</v>
      </c>
      <c r="AB175">
        <v>20090601</v>
      </c>
      <c r="AC175">
        <v>42.8</v>
      </c>
      <c r="AE175" s="1">
        <v>39964</v>
      </c>
      <c r="AF175">
        <v>54.81</v>
      </c>
      <c r="AG175">
        <v>20090526</v>
      </c>
      <c r="AH175">
        <v>54.9</v>
      </c>
      <c r="AO175" s="1">
        <v>39964</v>
      </c>
      <c r="AP175">
        <v>0.3</v>
      </c>
      <c r="AQ175">
        <v>20090618</v>
      </c>
      <c r="AR175">
        <v>1.2</v>
      </c>
      <c r="AT175" s="1">
        <v>39964</v>
      </c>
      <c r="AU175">
        <v>-1.05</v>
      </c>
      <c r="AV175">
        <v>20090616</v>
      </c>
      <c r="AW175">
        <v>-1.1000000000000001</v>
      </c>
      <c r="AY175" s="1"/>
      <c r="BD175" s="1">
        <v>39964</v>
      </c>
      <c r="BE175">
        <v>0.1</v>
      </c>
      <c r="BF175">
        <v>20090617</v>
      </c>
      <c r="BG175">
        <v>0.1</v>
      </c>
      <c r="BI175" s="1">
        <v>39964</v>
      </c>
      <c r="BJ175">
        <v>0.9</v>
      </c>
      <c r="BK175">
        <v>20090611</v>
      </c>
      <c r="BL175">
        <v>0.5</v>
      </c>
      <c r="BN175" s="1">
        <v>39964</v>
      </c>
      <c r="BO175">
        <v>68.7</v>
      </c>
      <c r="BP175">
        <v>20090529</v>
      </c>
      <c r="BQ175">
        <v>68.7</v>
      </c>
      <c r="BS175" s="1">
        <v>42338</v>
      </c>
      <c r="BT175">
        <v>-10.06</v>
      </c>
      <c r="BU175">
        <v>20151116</v>
      </c>
      <c r="BV175">
        <v>-10.74</v>
      </c>
      <c r="BX175" s="1">
        <v>40877</v>
      </c>
      <c r="BY175">
        <v>53.1</v>
      </c>
      <c r="BZ175">
        <v>20111205</v>
      </c>
      <c r="CA175">
        <v>52</v>
      </c>
      <c r="CC175" s="1"/>
      <c r="CM175" s="1"/>
      <c r="CR175" s="1">
        <v>39964</v>
      </c>
      <c r="CS175">
        <v>43.5</v>
      </c>
      <c r="CT175">
        <v>20090601</v>
      </c>
      <c r="CU175">
        <v>43.5</v>
      </c>
      <c r="CW175" s="1">
        <v>39964</v>
      </c>
      <c r="CX175">
        <v>-13</v>
      </c>
      <c r="CY175">
        <v>20090526</v>
      </c>
      <c r="CZ175">
        <v>4</v>
      </c>
      <c r="DB175" s="1">
        <v>39964</v>
      </c>
      <c r="DC175">
        <v>-22.4</v>
      </c>
      <c r="DD175">
        <v>20090521</v>
      </c>
      <c r="DE175">
        <v>-22.6</v>
      </c>
      <c r="DG175" s="1"/>
      <c r="DL175" s="1">
        <v>39964</v>
      </c>
      <c r="DM175">
        <v>37.299999999999997</v>
      </c>
      <c r="DN175">
        <v>20090529</v>
      </c>
      <c r="DO175">
        <v>34.9</v>
      </c>
      <c r="DQ175" s="1"/>
      <c r="EA175" s="1"/>
      <c r="EF175" s="1">
        <v>35904</v>
      </c>
      <c r="EG175">
        <v>60</v>
      </c>
      <c r="EH175" t="s">
        <v>302</v>
      </c>
      <c r="EI175" t="s">
        <v>302</v>
      </c>
      <c r="EK175" s="1">
        <v>39964</v>
      </c>
      <c r="EL175">
        <v>-2.1960000000000002</v>
      </c>
      <c r="EM175">
        <v>20090629</v>
      </c>
      <c r="EN175">
        <v>-2.2999999999999998</v>
      </c>
      <c r="EP175" s="1">
        <v>39964</v>
      </c>
      <c r="EQ175">
        <v>0.1</v>
      </c>
      <c r="ER175">
        <v>20090626</v>
      </c>
      <c r="ES175">
        <v>0.1</v>
      </c>
      <c r="EU175" s="1">
        <v>41274</v>
      </c>
      <c r="EV175">
        <v>50</v>
      </c>
      <c r="EW175">
        <v>20121220</v>
      </c>
      <c r="EX175">
        <v>0</v>
      </c>
      <c r="EZ175" s="1">
        <v>41333</v>
      </c>
      <c r="FA175">
        <v>56.48</v>
      </c>
      <c r="FB175">
        <v>20130228</v>
      </c>
      <c r="FC175">
        <v>56.48</v>
      </c>
      <c r="FE175" s="1"/>
      <c r="FO175" s="1"/>
      <c r="FT175" s="1">
        <v>42338</v>
      </c>
      <c r="FU175">
        <v>-1</v>
      </c>
      <c r="FV175">
        <v>20151120</v>
      </c>
      <c r="FW175">
        <v>1</v>
      </c>
      <c r="FY175" s="1">
        <v>39964</v>
      </c>
      <c r="FZ175">
        <v>46.9</v>
      </c>
      <c r="GA175" t="s">
        <v>302</v>
      </c>
      <c r="GB175" t="s">
        <v>302</v>
      </c>
      <c r="GD175" s="1">
        <v>39964</v>
      </c>
      <c r="GE175">
        <v>0.14799999999999999</v>
      </c>
      <c r="GF175" t="s">
        <v>302</v>
      </c>
      <c r="GG175" t="s">
        <v>302</v>
      </c>
      <c r="GI175" s="1">
        <v>42155</v>
      </c>
      <c r="GJ175">
        <v>192</v>
      </c>
      <c r="GK175">
        <v>20150603</v>
      </c>
      <c r="GL175">
        <v>201</v>
      </c>
      <c r="GN175" s="1">
        <v>39964</v>
      </c>
      <c r="GO175">
        <v>43.5</v>
      </c>
      <c r="GP175">
        <v>20090601</v>
      </c>
      <c r="GQ175">
        <v>43.5</v>
      </c>
      <c r="GX175" s="1">
        <v>39964</v>
      </c>
      <c r="GY175">
        <v>3</v>
      </c>
      <c r="GZ175">
        <v>20090702</v>
      </c>
      <c r="HA175">
        <v>1.2</v>
      </c>
      <c r="HC175" s="1">
        <v>39964</v>
      </c>
      <c r="HD175">
        <v>4.0999999999999996</v>
      </c>
      <c r="HE175" t="s">
        <v>302</v>
      </c>
      <c r="HF175" t="s">
        <v>302</v>
      </c>
      <c r="HH175" s="1">
        <v>39964</v>
      </c>
      <c r="HI175" s="1">
        <v>4.4000000000000004</v>
      </c>
      <c r="HJ175">
        <v>20090624</v>
      </c>
      <c r="HK175">
        <v>1.8</v>
      </c>
      <c r="HM175" s="1">
        <v>39964</v>
      </c>
      <c r="HN175">
        <v>2.5</v>
      </c>
      <c r="HO175">
        <v>20090624</v>
      </c>
      <c r="HP175">
        <v>1.1000000000000001</v>
      </c>
      <c r="HR175" s="1">
        <v>39964</v>
      </c>
      <c r="HS175" s="1">
        <v>-1.3</v>
      </c>
      <c r="HT175">
        <v>20090709</v>
      </c>
      <c r="HU175">
        <v>-0.8</v>
      </c>
      <c r="HW175" s="1">
        <v>39964</v>
      </c>
      <c r="HX175">
        <v>10.01</v>
      </c>
      <c r="HY175">
        <v>20090602</v>
      </c>
      <c r="HZ175">
        <v>9.92</v>
      </c>
      <c r="IB175" s="1">
        <v>39964</v>
      </c>
      <c r="IC175" s="1">
        <v>7.44</v>
      </c>
      <c r="ID175">
        <v>20090602</v>
      </c>
      <c r="IE175">
        <v>7.44</v>
      </c>
      <c r="IG175" s="1">
        <v>39964</v>
      </c>
      <c r="IH175">
        <v>6.7</v>
      </c>
      <c r="II175" t="s">
        <v>302</v>
      </c>
      <c r="IJ175" t="s">
        <v>302</v>
      </c>
      <c r="IL175" s="1">
        <v>39964</v>
      </c>
      <c r="IM175" s="1">
        <v>540</v>
      </c>
      <c r="IN175">
        <v>20090616</v>
      </c>
      <c r="IO175">
        <v>532</v>
      </c>
      <c r="IQ175" s="1">
        <v>39964</v>
      </c>
      <c r="IR175">
        <v>-1.3</v>
      </c>
      <c r="IS175">
        <v>20090714</v>
      </c>
      <c r="IT175">
        <v>-1</v>
      </c>
      <c r="IV175" s="1">
        <v>41425</v>
      </c>
      <c r="IW175">
        <v>5.14</v>
      </c>
      <c r="IX175">
        <v>20130620</v>
      </c>
      <c r="IY175">
        <v>5.18</v>
      </c>
      <c r="JA175" s="1">
        <v>39964</v>
      </c>
      <c r="JB175">
        <v>376</v>
      </c>
      <c r="JC175">
        <v>20090624</v>
      </c>
      <c r="JD175">
        <v>342</v>
      </c>
      <c r="JF175" s="1">
        <v>39964</v>
      </c>
      <c r="JG175">
        <v>540</v>
      </c>
      <c r="JH175">
        <v>20090616</v>
      </c>
      <c r="JI175">
        <v>532</v>
      </c>
      <c r="JP175" s="1">
        <v>35909</v>
      </c>
      <c r="JQ175">
        <v>6.3</v>
      </c>
      <c r="JR175" t="s">
        <v>302</v>
      </c>
      <c r="JS175" t="s">
        <v>302</v>
      </c>
      <c r="JU175" s="1">
        <v>42185</v>
      </c>
      <c r="JV175">
        <v>-0.99</v>
      </c>
      <c r="JW175">
        <v>20150729</v>
      </c>
      <c r="JX175">
        <v>-1.8</v>
      </c>
      <c r="JZ175" s="1">
        <v>42155</v>
      </c>
      <c r="KA175" s="1">
        <v>4.88</v>
      </c>
      <c r="KB175">
        <v>20150728</v>
      </c>
      <c r="KC175">
        <v>4.9399999999999995</v>
      </c>
      <c r="KE175" s="1">
        <v>41790</v>
      </c>
      <c r="KF175">
        <v>170.6</v>
      </c>
      <c r="KG175">
        <v>20140729</v>
      </c>
      <c r="KH175">
        <v>170.64</v>
      </c>
      <c r="KJ175" s="1">
        <v>41455</v>
      </c>
      <c r="KK175" s="1">
        <v>-0.57999999999999996</v>
      </c>
      <c r="KL175">
        <v>20130722</v>
      </c>
      <c r="KM175">
        <v>-1.2</v>
      </c>
      <c r="KO175" s="1">
        <v>39964</v>
      </c>
      <c r="KP175">
        <v>-11.649000000000001</v>
      </c>
      <c r="KQ175">
        <v>20090708</v>
      </c>
      <c r="KR175">
        <v>-3.23</v>
      </c>
      <c r="KT175" s="1"/>
      <c r="KU175" s="1"/>
      <c r="LD175" s="1">
        <v>39964</v>
      </c>
      <c r="LE175" s="1">
        <v>-0.2</v>
      </c>
      <c r="LF175">
        <v>20090722</v>
      </c>
      <c r="LG175">
        <v>0.9</v>
      </c>
      <c r="LN175" s="1"/>
      <c r="LO175" s="1"/>
      <c r="LX175" s="1"/>
      <c r="LY175" s="1"/>
      <c r="MH175" s="1"/>
      <c r="MI175" s="1"/>
      <c r="MR175" s="1"/>
      <c r="MS175" s="1"/>
      <c r="MW175" s="1"/>
      <c r="NC175" s="1"/>
      <c r="NG175" s="1"/>
      <c r="NM175" s="1"/>
      <c r="NQ175" s="1"/>
      <c r="NW175" s="1"/>
      <c r="OA175" s="1"/>
      <c r="OB175" s="1"/>
      <c r="OK175" s="1"/>
      <c r="OL175" s="1"/>
      <c r="OU175" s="1"/>
      <c r="PE175" s="1"/>
      <c r="PO175" s="1"/>
      <c r="PY175" s="1"/>
      <c r="QI175" s="1"/>
    </row>
    <row r="176" spans="1:451" x14ac:dyDescent="0.25">
      <c r="A176" s="1">
        <v>39994</v>
      </c>
      <c r="B176">
        <v>9.5</v>
      </c>
      <c r="C176">
        <v>20090702</v>
      </c>
      <c r="D176">
        <v>9.5</v>
      </c>
      <c r="F176" s="1">
        <v>39994</v>
      </c>
      <c r="G176">
        <v>45.8</v>
      </c>
      <c r="H176">
        <v>20090701</v>
      </c>
      <c r="I176">
        <v>44.8</v>
      </c>
      <c r="K176" s="1">
        <v>39994</v>
      </c>
      <c r="L176">
        <v>49.32</v>
      </c>
      <c r="M176">
        <v>20090630</v>
      </c>
      <c r="N176">
        <v>49.3</v>
      </c>
      <c r="U176" s="1">
        <v>39994</v>
      </c>
      <c r="V176">
        <v>0.8</v>
      </c>
      <c r="W176">
        <v>20090720</v>
      </c>
      <c r="X176">
        <v>0.7</v>
      </c>
      <c r="Z176" s="1">
        <v>39994</v>
      </c>
      <c r="AA176">
        <v>45.8</v>
      </c>
      <c r="AB176">
        <v>20090701</v>
      </c>
      <c r="AC176">
        <v>44.8</v>
      </c>
      <c r="AE176" s="1">
        <v>39994</v>
      </c>
      <c r="AF176">
        <v>49.32</v>
      </c>
      <c r="AG176">
        <v>20090630</v>
      </c>
      <c r="AH176">
        <v>49.3</v>
      </c>
      <c r="AO176" s="1">
        <v>39994</v>
      </c>
      <c r="AP176">
        <v>0.8</v>
      </c>
      <c r="AQ176">
        <v>20090720</v>
      </c>
      <c r="AR176">
        <v>0.7</v>
      </c>
      <c r="AT176" s="1">
        <v>39994</v>
      </c>
      <c r="AU176">
        <v>-0.41</v>
      </c>
      <c r="AV176">
        <v>20090715</v>
      </c>
      <c r="AW176">
        <v>-0.4</v>
      </c>
      <c r="AY176" s="1"/>
      <c r="BD176" s="1">
        <v>39994</v>
      </c>
      <c r="BE176">
        <v>0.8</v>
      </c>
      <c r="BF176">
        <v>20090715</v>
      </c>
      <c r="BG176">
        <v>0.7</v>
      </c>
      <c r="BI176" s="1">
        <v>39994</v>
      </c>
      <c r="BJ176">
        <v>1.6</v>
      </c>
      <c r="BK176">
        <v>20090714</v>
      </c>
      <c r="BL176">
        <v>0.6</v>
      </c>
      <c r="BN176" s="1">
        <v>39994</v>
      </c>
      <c r="BO176">
        <v>70.8</v>
      </c>
      <c r="BP176">
        <v>20090626</v>
      </c>
      <c r="BQ176">
        <v>70.8</v>
      </c>
      <c r="BS176" s="1">
        <v>42369</v>
      </c>
      <c r="BT176">
        <v>-6.21</v>
      </c>
      <c r="BU176">
        <v>20151215</v>
      </c>
      <c r="BV176">
        <v>-4.59</v>
      </c>
      <c r="BX176" s="1">
        <v>40908</v>
      </c>
      <c r="BY176">
        <v>52.8</v>
      </c>
      <c r="BZ176">
        <v>20120105</v>
      </c>
      <c r="CA176">
        <v>52.6</v>
      </c>
      <c r="CC176" s="1"/>
      <c r="CM176" s="1"/>
      <c r="CR176" s="1">
        <v>39994</v>
      </c>
      <c r="CS176">
        <v>50</v>
      </c>
      <c r="CT176">
        <v>20090701</v>
      </c>
      <c r="CU176">
        <v>50</v>
      </c>
      <c r="CW176" s="1">
        <v>39994</v>
      </c>
      <c r="CX176">
        <v>-9</v>
      </c>
      <c r="CY176">
        <v>20090623</v>
      </c>
      <c r="CZ176">
        <v>6</v>
      </c>
      <c r="DB176" s="1">
        <v>39994</v>
      </c>
      <c r="DC176">
        <v>0.3</v>
      </c>
      <c r="DD176">
        <v>20090618</v>
      </c>
      <c r="DE176">
        <v>-2.2000000000000002</v>
      </c>
      <c r="DG176" s="1"/>
      <c r="DL176" s="1">
        <v>39994</v>
      </c>
      <c r="DM176">
        <v>40.9</v>
      </c>
      <c r="DN176">
        <v>20090630</v>
      </c>
      <c r="DO176">
        <v>39.9</v>
      </c>
      <c r="DQ176" s="1"/>
      <c r="EA176" s="1"/>
      <c r="EF176" s="1">
        <v>35911</v>
      </c>
      <c r="EG176">
        <v>62</v>
      </c>
      <c r="EH176" t="s">
        <v>302</v>
      </c>
      <c r="EI176" t="s">
        <v>302</v>
      </c>
      <c r="EK176" s="1">
        <v>39994</v>
      </c>
      <c r="EL176">
        <v>-1.6844000000000001</v>
      </c>
      <c r="EM176">
        <v>20090721</v>
      </c>
      <c r="EN176">
        <v>-1.8</v>
      </c>
      <c r="EP176" s="1">
        <v>39994</v>
      </c>
      <c r="EQ176">
        <v>0.13</v>
      </c>
      <c r="ER176">
        <v>20090804</v>
      </c>
      <c r="ES176">
        <v>0.2</v>
      </c>
      <c r="EU176" s="1">
        <v>41305</v>
      </c>
      <c r="EV176">
        <v>46</v>
      </c>
      <c r="EW176">
        <v>20130117</v>
      </c>
      <c r="EX176">
        <v>-7</v>
      </c>
      <c r="EZ176" s="1">
        <v>41364</v>
      </c>
      <c r="FA176">
        <v>50.98</v>
      </c>
      <c r="FB176">
        <v>20130329</v>
      </c>
      <c r="FC176">
        <v>50.98</v>
      </c>
      <c r="FE176" s="1"/>
      <c r="FO176" s="1"/>
      <c r="FT176" s="1">
        <v>42369</v>
      </c>
      <c r="FU176">
        <v>-9</v>
      </c>
      <c r="FV176">
        <v>20151218</v>
      </c>
      <c r="FW176">
        <v>-9</v>
      </c>
      <c r="FY176" s="1">
        <v>39994</v>
      </c>
      <c r="FZ176">
        <v>47.5</v>
      </c>
      <c r="GA176" t="s">
        <v>302</v>
      </c>
      <c r="GB176" t="s">
        <v>302</v>
      </c>
      <c r="GD176" s="1">
        <v>39994</v>
      </c>
      <c r="GE176">
        <v>5.1999999999999998E-2</v>
      </c>
      <c r="GF176" t="s">
        <v>302</v>
      </c>
      <c r="GG176" t="s">
        <v>302</v>
      </c>
      <c r="GI176" s="1">
        <v>42185</v>
      </c>
      <c r="GJ176">
        <v>307.2</v>
      </c>
      <c r="GK176">
        <v>20150701</v>
      </c>
      <c r="GL176">
        <v>237</v>
      </c>
      <c r="GN176" s="1">
        <v>39994</v>
      </c>
      <c r="GO176">
        <v>50</v>
      </c>
      <c r="GP176">
        <v>20090701</v>
      </c>
      <c r="GQ176">
        <v>50</v>
      </c>
      <c r="GX176" s="1">
        <v>39994</v>
      </c>
      <c r="GY176">
        <v>1.1000000000000001</v>
      </c>
      <c r="GZ176">
        <v>20090805</v>
      </c>
      <c r="HA176">
        <v>0.4</v>
      </c>
      <c r="HC176" s="1">
        <v>39994</v>
      </c>
      <c r="HD176">
        <v>3.9</v>
      </c>
      <c r="HE176" t="s">
        <v>302</v>
      </c>
      <c r="HF176" t="s">
        <v>302</v>
      </c>
      <c r="HH176" s="1">
        <v>39994</v>
      </c>
      <c r="HI176" s="1">
        <v>-3.2</v>
      </c>
      <c r="HJ176">
        <v>20090729</v>
      </c>
      <c r="HK176">
        <v>-2.5</v>
      </c>
      <c r="HM176" s="1">
        <v>39994</v>
      </c>
      <c r="HN176">
        <v>2.1</v>
      </c>
      <c r="HO176">
        <v>20090729</v>
      </c>
      <c r="HP176">
        <v>1.1000000000000001</v>
      </c>
      <c r="HR176" s="1">
        <v>39994</v>
      </c>
      <c r="HS176" s="1">
        <v>-1.5</v>
      </c>
      <c r="HT176">
        <v>20090811</v>
      </c>
      <c r="HU176">
        <v>-1.7</v>
      </c>
      <c r="HW176" s="1">
        <v>39994</v>
      </c>
      <c r="HX176">
        <v>9.98</v>
      </c>
      <c r="HY176">
        <v>20090701</v>
      </c>
      <c r="HZ176">
        <v>9.6999999999999993</v>
      </c>
      <c r="IB176" s="1">
        <v>39994</v>
      </c>
      <c r="IC176" s="1">
        <v>7.43</v>
      </c>
      <c r="ID176">
        <v>20090701</v>
      </c>
      <c r="IE176">
        <v>7.2</v>
      </c>
      <c r="IG176" s="1">
        <v>39994</v>
      </c>
      <c r="IH176">
        <v>8.1</v>
      </c>
      <c r="II176" t="s">
        <v>302</v>
      </c>
      <c r="IJ176" t="s">
        <v>302</v>
      </c>
      <c r="IL176" s="1">
        <v>39994</v>
      </c>
      <c r="IM176" s="1">
        <v>585</v>
      </c>
      <c r="IN176">
        <v>20090717</v>
      </c>
      <c r="IO176">
        <v>582</v>
      </c>
      <c r="IQ176" s="1">
        <v>39994</v>
      </c>
      <c r="IR176">
        <v>-1.2</v>
      </c>
      <c r="IS176">
        <v>20090813</v>
      </c>
      <c r="IT176">
        <v>-1.1000000000000001</v>
      </c>
      <c r="IV176" s="1">
        <v>41455</v>
      </c>
      <c r="IW176">
        <v>5.1100000000000003</v>
      </c>
      <c r="IX176">
        <v>20130722</v>
      </c>
      <c r="IY176">
        <v>5.08</v>
      </c>
      <c r="JA176" s="1">
        <v>39994</v>
      </c>
      <c r="JB176">
        <v>393</v>
      </c>
      <c r="JC176">
        <v>20090727</v>
      </c>
      <c r="JD176">
        <v>384</v>
      </c>
      <c r="JF176" s="1">
        <v>39994</v>
      </c>
      <c r="JG176">
        <v>585</v>
      </c>
      <c r="JH176">
        <v>20090717</v>
      </c>
      <c r="JI176">
        <v>582</v>
      </c>
      <c r="JP176" s="1">
        <v>35916</v>
      </c>
      <c r="JQ176">
        <v>15.9</v>
      </c>
      <c r="JR176" t="s">
        <v>302</v>
      </c>
      <c r="JS176" t="s">
        <v>302</v>
      </c>
      <c r="JU176" s="1">
        <v>42216</v>
      </c>
      <c r="JV176">
        <v>-0.09</v>
      </c>
      <c r="JW176">
        <v>20150827</v>
      </c>
      <c r="JX176">
        <v>0.5</v>
      </c>
      <c r="JZ176" s="1">
        <v>42185</v>
      </c>
      <c r="KA176" s="1">
        <v>4.83</v>
      </c>
      <c r="KB176">
        <v>20150825</v>
      </c>
      <c r="KC176">
        <v>4.97</v>
      </c>
      <c r="KE176" s="1">
        <v>41820</v>
      </c>
      <c r="KF176">
        <v>172.3</v>
      </c>
      <c r="KG176">
        <v>20140826</v>
      </c>
      <c r="KH176">
        <v>172.33</v>
      </c>
      <c r="KJ176" s="1">
        <v>41486</v>
      </c>
      <c r="KK176" s="1">
        <v>3.13</v>
      </c>
      <c r="KL176">
        <v>20130821</v>
      </c>
      <c r="KM176">
        <v>6.5</v>
      </c>
      <c r="KO176" s="1">
        <v>39994</v>
      </c>
      <c r="KP176">
        <v>-17.364000000000001</v>
      </c>
      <c r="KQ176">
        <v>20090807</v>
      </c>
      <c r="KR176">
        <v>-10.3</v>
      </c>
      <c r="KT176" s="1"/>
      <c r="KU176" s="1"/>
      <c r="LD176" s="1">
        <v>39994</v>
      </c>
      <c r="LE176" s="1">
        <v>0</v>
      </c>
      <c r="LF176">
        <v>20090825</v>
      </c>
      <c r="LG176">
        <v>0.5</v>
      </c>
      <c r="LN176" s="1"/>
      <c r="LO176" s="1"/>
      <c r="LX176" s="1"/>
      <c r="LY176" s="1"/>
      <c r="MH176" s="1"/>
      <c r="MI176" s="1"/>
      <c r="MR176" s="1"/>
      <c r="MS176" s="1"/>
      <c r="MW176" s="1"/>
      <c r="NC176" s="1"/>
      <c r="NG176" s="1"/>
      <c r="NM176" s="1"/>
      <c r="NQ176" s="1"/>
      <c r="NW176" s="1"/>
      <c r="OA176" s="1"/>
      <c r="OB176" s="1"/>
      <c r="OK176" s="1"/>
      <c r="OL176" s="1"/>
      <c r="OU176" s="1"/>
      <c r="PE176" s="1"/>
      <c r="PO176" s="1"/>
      <c r="PY176" s="1"/>
      <c r="QI176" s="1"/>
    </row>
    <row r="177" spans="1:451" x14ac:dyDescent="0.25">
      <c r="A177" s="1">
        <v>40025</v>
      </c>
      <c r="B177">
        <v>9.5</v>
      </c>
      <c r="C177">
        <v>20090807</v>
      </c>
      <c r="D177">
        <v>9.4</v>
      </c>
      <c r="F177" s="1">
        <v>40025</v>
      </c>
      <c r="G177">
        <v>49.9</v>
      </c>
      <c r="H177">
        <v>20090803</v>
      </c>
      <c r="I177">
        <v>48.9</v>
      </c>
      <c r="K177" s="1">
        <v>40025</v>
      </c>
      <c r="L177">
        <v>47.37</v>
      </c>
      <c r="M177">
        <v>20090728</v>
      </c>
      <c r="N177">
        <v>46.6</v>
      </c>
      <c r="U177" s="1">
        <v>40025</v>
      </c>
      <c r="V177">
        <v>0.9</v>
      </c>
      <c r="W177">
        <v>20090820</v>
      </c>
      <c r="X177">
        <v>0.6</v>
      </c>
      <c r="Z177" s="1">
        <v>40025</v>
      </c>
      <c r="AA177">
        <v>49.9</v>
      </c>
      <c r="AB177">
        <v>20090803</v>
      </c>
      <c r="AC177">
        <v>48.9</v>
      </c>
      <c r="AE177" s="1">
        <v>40025</v>
      </c>
      <c r="AF177">
        <v>47.37</v>
      </c>
      <c r="AG177">
        <v>20090728</v>
      </c>
      <c r="AH177">
        <v>46.6</v>
      </c>
      <c r="AO177" s="1">
        <v>40025</v>
      </c>
      <c r="AP177">
        <v>0.9</v>
      </c>
      <c r="AQ177">
        <v>20090820</v>
      </c>
      <c r="AR177">
        <v>0.6</v>
      </c>
      <c r="AT177" s="1">
        <v>40025</v>
      </c>
      <c r="AU177">
        <v>1.04</v>
      </c>
      <c r="AV177">
        <v>20090814</v>
      </c>
      <c r="AW177">
        <v>0.5</v>
      </c>
      <c r="AY177" s="1"/>
      <c r="BD177" s="1">
        <v>40025</v>
      </c>
      <c r="BE177">
        <v>0</v>
      </c>
      <c r="BF177">
        <v>20090814</v>
      </c>
      <c r="BG177">
        <v>0</v>
      </c>
      <c r="BI177" s="1">
        <v>40025</v>
      </c>
      <c r="BJ177">
        <v>0.2</v>
      </c>
      <c r="BK177">
        <v>20090813</v>
      </c>
      <c r="BL177">
        <v>-0.1</v>
      </c>
      <c r="BN177" s="1">
        <v>40025</v>
      </c>
      <c r="BO177">
        <v>66</v>
      </c>
      <c r="BP177">
        <v>20090724</v>
      </c>
      <c r="BQ177">
        <v>66</v>
      </c>
      <c r="BS177" s="1">
        <v>42400</v>
      </c>
      <c r="BT177">
        <v>-19.37</v>
      </c>
      <c r="BU177">
        <v>20160115</v>
      </c>
      <c r="BV177">
        <v>-19.37</v>
      </c>
      <c r="BX177" s="1">
        <v>40939</v>
      </c>
      <c r="BY177">
        <v>55.7</v>
      </c>
      <c r="BZ177">
        <v>20120203</v>
      </c>
      <c r="CA177">
        <v>56.8</v>
      </c>
      <c r="CC177" s="1"/>
      <c r="CM177" s="1"/>
      <c r="CR177" s="1">
        <v>40025</v>
      </c>
      <c r="CS177">
        <v>55</v>
      </c>
      <c r="CT177">
        <v>20090803</v>
      </c>
      <c r="CU177">
        <v>55</v>
      </c>
      <c r="CW177" s="1">
        <v>40025</v>
      </c>
      <c r="CX177">
        <v>-3</v>
      </c>
      <c r="CY177">
        <v>20090728</v>
      </c>
      <c r="CZ177">
        <v>14</v>
      </c>
      <c r="DB177" s="1">
        <v>40025</v>
      </c>
      <c r="DC177">
        <v>-6.7</v>
      </c>
      <c r="DD177">
        <v>20090716</v>
      </c>
      <c r="DE177">
        <v>-7.5</v>
      </c>
      <c r="DG177" s="1"/>
      <c r="DL177" s="1">
        <v>40025</v>
      </c>
      <c r="DM177">
        <v>43.6</v>
      </c>
      <c r="DN177">
        <v>20090731</v>
      </c>
      <c r="DO177">
        <v>43.4</v>
      </c>
      <c r="DQ177" s="1"/>
      <c r="EA177" s="1"/>
      <c r="EF177" s="1">
        <v>35918</v>
      </c>
      <c r="EG177">
        <v>62</v>
      </c>
      <c r="EH177" t="s">
        <v>302</v>
      </c>
      <c r="EI177" t="s">
        <v>302</v>
      </c>
      <c r="EK177" s="1">
        <v>40025</v>
      </c>
      <c r="EL177">
        <v>-7.0900000000000005E-2</v>
      </c>
      <c r="EM177">
        <v>20090824</v>
      </c>
      <c r="EN177">
        <v>-0.74</v>
      </c>
      <c r="EP177" s="1">
        <v>40025</v>
      </c>
      <c r="EQ177">
        <v>0.02</v>
      </c>
      <c r="ER177">
        <v>20090828</v>
      </c>
      <c r="ES177">
        <v>0.1</v>
      </c>
      <c r="EU177" s="1">
        <v>41333</v>
      </c>
      <c r="EV177">
        <v>46.5</v>
      </c>
      <c r="EW177">
        <v>20130221</v>
      </c>
      <c r="EX177">
        <v>-7</v>
      </c>
      <c r="EZ177" s="1">
        <v>41394</v>
      </c>
      <c r="FA177">
        <v>48.43</v>
      </c>
      <c r="FB177">
        <v>20130430</v>
      </c>
      <c r="FC177">
        <v>48.43</v>
      </c>
      <c r="FE177" s="1"/>
      <c r="FO177" s="1"/>
      <c r="FT177" s="1">
        <v>42400</v>
      </c>
      <c r="FU177">
        <v>-9</v>
      </c>
      <c r="FV177">
        <v>20160128</v>
      </c>
      <c r="FW177">
        <v>-9</v>
      </c>
      <c r="FY177" s="1">
        <v>40025</v>
      </c>
      <c r="FZ177">
        <v>52.4</v>
      </c>
      <c r="GA177" t="s">
        <v>302</v>
      </c>
      <c r="GB177" t="s">
        <v>302</v>
      </c>
      <c r="GD177" s="1">
        <v>40025</v>
      </c>
      <c r="GE177">
        <v>4.2999999999999997E-2</v>
      </c>
      <c r="GF177" t="s">
        <v>302</v>
      </c>
      <c r="GG177" t="s">
        <v>302</v>
      </c>
      <c r="GI177" s="1">
        <v>42216</v>
      </c>
      <c r="GJ177">
        <v>158</v>
      </c>
      <c r="GK177">
        <v>20150805</v>
      </c>
      <c r="GL177">
        <v>185</v>
      </c>
      <c r="GN177" s="1">
        <v>40025</v>
      </c>
      <c r="GO177">
        <v>55</v>
      </c>
      <c r="GP177">
        <v>20090803</v>
      </c>
      <c r="GQ177">
        <v>55</v>
      </c>
      <c r="GX177" s="1">
        <v>40025</v>
      </c>
      <c r="GY177">
        <v>2</v>
      </c>
      <c r="GZ177">
        <v>20090902</v>
      </c>
      <c r="HA177">
        <v>1.3</v>
      </c>
      <c r="HC177" s="1">
        <v>40025</v>
      </c>
      <c r="HD177">
        <v>0.7</v>
      </c>
      <c r="HE177" t="s">
        <v>302</v>
      </c>
      <c r="HF177" t="s">
        <v>302</v>
      </c>
      <c r="HH177" s="1">
        <v>40025</v>
      </c>
      <c r="HI177" s="1">
        <v>7.1</v>
      </c>
      <c r="HJ177">
        <v>20090826</v>
      </c>
      <c r="HK177">
        <v>4.9000000000000004</v>
      </c>
      <c r="HM177" s="1">
        <v>40025</v>
      </c>
      <c r="HN177">
        <v>2.6</v>
      </c>
      <c r="HO177">
        <v>20090826</v>
      </c>
      <c r="HP177">
        <v>0.8</v>
      </c>
      <c r="HR177" s="1">
        <v>40025</v>
      </c>
      <c r="HS177" s="1">
        <v>-1.5</v>
      </c>
      <c r="HT177">
        <v>20090911</v>
      </c>
      <c r="HU177">
        <v>-1.4</v>
      </c>
      <c r="HW177" s="1">
        <v>40025</v>
      </c>
      <c r="HX177">
        <v>11.4</v>
      </c>
      <c r="HY177">
        <v>20090803</v>
      </c>
      <c r="HZ177">
        <v>11.25</v>
      </c>
      <c r="IB177" s="1">
        <v>40025</v>
      </c>
      <c r="IC177" s="1">
        <v>8.4600000000000009</v>
      </c>
      <c r="ID177">
        <v>20090803</v>
      </c>
      <c r="IE177">
        <v>8.39</v>
      </c>
      <c r="IG177" s="1">
        <v>40025</v>
      </c>
      <c r="IH177">
        <v>-1</v>
      </c>
      <c r="II177" t="s">
        <v>302</v>
      </c>
      <c r="IJ177" t="s">
        <v>302</v>
      </c>
      <c r="IL177" s="1">
        <v>40025</v>
      </c>
      <c r="IM177" s="1">
        <v>594</v>
      </c>
      <c r="IN177">
        <v>20090818</v>
      </c>
      <c r="IO177">
        <v>581</v>
      </c>
      <c r="IQ177" s="1">
        <v>40025</v>
      </c>
      <c r="IR177">
        <v>-1.1000000000000001</v>
      </c>
      <c r="IS177">
        <v>20090915</v>
      </c>
      <c r="IT177">
        <v>-1</v>
      </c>
      <c r="IV177" s="1">
        <v>41486</v>
      </c>
      <c r="IW177">
        <v>5.27</v>
      </c>
      <c r="IX177">
        <v>20130821</v>
      </c>
      <c r="IY177">
        <v>5.39</v>
      </c>
      <c r="JA177" s="1">
        <v>40025</v>
      </c>
      <c r="JB177">
        <v>411</v>
      </c>
      <c r="JC177">
        <v>20090826</v>
      </c>
      <c r="JD177">
        <v>433</v>
      </c>
      <c r="JF177" s="1">
        <v>40025</v>
      </c>
      <c r="JG177">
        <v>594</v>
      </c>
      <c r="JH177">
        <v>20090818</v>
      </c>
      <c r="JI177">
        <v>581</v>
      </c>
      <c r="JP177" s="1">
        <v>35923</v>
      </c>
      <c r="JQ177">
        <v>-1.6</v>
      </c>
      <c r="JR177" t="s">
        <v>302</v>
      </c>
      <c r="JS177" t="s">
        <v>302</v>
      </c>
      <c r="JU177" s="1">
        <v>42247</v>
      </c>
      <c r="JV177">
        <v>-1</v>
      </c>
      <c r="JW177">
        <v>20150928</v>
      </c>
      <c r="JX177">
        <v>-1.4</v>
      </c>
      <c r="JZ177" s="1">
        <v>42216</v>
      </c>
      <c r="KA177" s="1">
        <v>4.9000000000000004</v>
      </c>
      <c r="KB177">
        <v>20150929</v>
      </c>
      <c r="KC177">
        <v>4.96</v>
      </c>
      <c r="KE177" s="1">
        <v>41851</v>
      </c>
      <c r="KF177">
        <v>173.3</v>
      </c>
      <c r="KG177">
        <v>20140930</v>
      </c>
      <c r="KH177">
        <v>173.34</v>
      </c>
      <c r="KJ177" s="1">
        <v>41517</v>
      </c>
      <c r="KK177" s="1">
        <v>-0.19</v>
      </c>
      <c r="KL177">
        <v>20130919</v>
      </c>
      <c r="KM177">
        <v>1.7</v>
      </c>
      <c r="KO177" s="1">
        <v>40025</v>
      </c>
      <c r="KP177">
        <v>-3.1709999999999998</v>
      </c>
      <c r="KQ177">
        <v>20090908</v>
      </c>
      <c r="KR177">
        <v>-21.6</v>
      </c>
      <c r="KT177" s="1"/>
      <c r="KU177" s="1"/>
      <c r="LD177" s="1">
        <v>40025</v>
      </c>
      <c r="LE177" s="1">
        <v>-0.3</v>
      </c>
      <c r="LF177">
        <v>20090922</v>
      </c>
      <c r="LG177">
        <v>0.3</v>
      </c>
      <c r="LN177" s="1"/>
      <c r="LO177" s="1"/>
      <c r="LX177" s="1"/>
      <c r="LY177" s="1"/>
      <c r="MH177" s="1"/>
      <c r="MI177" s="1"/>
      <c r="MR177" s="1"/>
      <c r="MS177" s="1"/>
      <c r="MW177" s="1"/>
      <c r="NC177" s="1"/>
      <c r="NG177" s="1"/>
      <c r="NM177" s="1"/>
      <c r="NQ177" s="1"/>
      <c r="NW177" s="1"/>
      <c r="OA177" s="1"/>
      <c r="OB177" s="1"/>
      <c r="OK177" s="1"/>
      <c r="OL177" s="1"/>
      <c r="OU177" s="1"/>
      <c r="PE177" s="1"/>
      <c r="PO177" s="1"/>
      <c r="PY177" s="1"/>
      <c r="QI177" s="1"/>
    </row>
    <row r="178" spans="1:451" x14ac:dyDescent="0.25">
      <c r="A178" s="1">
        <v>40056</v>
      </c>
      <c r="B178">
        <v>9.6</v>
      </c>
      <c r="C178">
        <v>20090904</v>
      </c>
      <c r="D178">
        <v>9.6999999999999993</v>
      </c>
      <c r="F178" s="1">
        <v>40056</v>
      </c>
      <c r="G178">
        <v>53.5</v>
      </c>
      <c r="H178">
        <v>20090901</v>
      </c>
      <c r="I178">
        <v>52.9</v>
      </c>
      <c r="K178" s="1">
        <v>40056</v>
      </c>
      <c r="L178">
        <v>54.48</v>
      </c>
      <c r="M178">
        <v>20090825</v>
      </c>
      <c r="N178">
        <v>54.1</v>
      </c>
      <c r="U178" s="1">
        <v>40056</v>
      </c>
      <c r="V178">
        <v>1</v>
      </c>
      <c r="W178">
        <v>20090921</v>
      </c>
      <c r="X178">
        <v>0.6</v>
      </c>
      <c r="Z178" s="1">
        <v>40056</v>
      </c>
      <c r="AA178">
        <v>53.5</v>
      </c>
      <c r="AB178">
        <v>20090901</v>
      </c>
      <c r="AC178">
        <v>52.9</v>
      </c>
      <c r="AE178" s="1">
        <v>40056</v>
      </c>
      <c r="AF178">
        <v>54.48</v>
      </c>
      <c r="AG178">
        <v>20090825</v>
      </c>
      <c r="AH178">
        <v>54.1</v>
      </c>
      <c r="AO178" s="1">
        <v>40056</v>
      </c>
      <c r="AP178">
        <v>1</v>
      </c>
      <c r="AQ178">
        <v>20090921</v>
      </c>
      <c r="AR178">
        <v>0.6</v>
      </c>
      <c r="AT178" s="1">
        <v>40056</v>
      </c>
      <c r="AU178">
        <v>1.1100000000000001</v>
      </c>
      <c r="AV178">
        <v>20090916</v>
      </c>
      <c r="AW178">
        <v>0.8</v>
      </c>
      <c r="AY178" s="1"/>
      <c r="BD178" s="1">
        <v>40056</v>
      </c>
      <c r="BE178">
        <v>0.3</v>
      </c>
      <c r="BF178">
        <v>20090916</v>
      </c>
      <c r="BG178">
        <v>0.4</v>
      </c>
      <c r="BI178" s="1">
        <v>40056</v>
      </c>
      <c r="BJ178">
        <v>1.9</v>
      </c>
      <c r="BK178">
        <v>20090915</v>
      </c>
      <c r="BL178">
        <v>2.7</v>
      </c>
      <c r="BN178" s="1">
        <v>40056</v>
      </c>
      <c r="BO178">
        <v>65.7</v>
      </c>
      <c r="BP178">
        <v>20090828</v>
      </c>
      <c r="BQ178">
        <v>65.7</v>
      </c>
      <c r="BS178" s="1">
        <v>42429</v>
      </c>
      <c r="BT178">
        <v>-16.64</v>
      </c>
      <c r="BU178">
        <v>20160216</v>
      </c>
      <c r="BV178">
        <v>-16.64</v>
      </c>
      <c r="BX178" s="1">
        <v>40968</v>
      </c>
      <c r="BY178">
        <v>55.5</v>
      </c>
      <c r="BZ178">
        <v>20120305</v>
      </c>
      <c r="CA178">
        <v>57.3</v>
      </c>
      <c r="CC178" s="1"/>
      <c r="CM178" s="1"/>
      <c r="CR178" s="1">
        <v>40056</v>
      </c>
      <c r="CS178">
        <v>65</v>
      </c>
      <c r="CT178">
        <v>20090901</v>
      </c>
      <c r="CU178">
        <v>65</v>
      </c>
      <c r="CW178" s="1">
        <v>40056</v>
      </c>
      <c r="CX178">
        <v>9</v>
      </c>
      <c r="CY178">
        <v>20090825</v>
      </c>
      <c r="CZ178">
        <v>14</v>
      </c>
      <c r="DB178" s="1">
        <v>40056</v>
      </c>
      <c r="DC178">
        <v>8.8000000000000007</v>
      </c>
      <c r="DD178">
        <v>20090820</v>
      </c>
      <c r="DE178">
        <v>4.2</v>
      </c>
      <c r="DG178" s="1"/>
      <c r="DL178" s="1">
        <v>40056</v>
      </c>
      <c r="DM178">
        <v>49.6</v>
      </c>
      <c r="DN178">
        <v>20090831</v>
      </c>
      <c r="DO178">
        <v>50</v>
      </c>
      <c r="DQ178" s="1"/>
      <c r="EA178" s="1"/>
      <c r="EF178" s="1">
        <v>35925</v>
      </c>
      <c r="EG178">
        <v>61</v>
      </c>
      <c r="EH178" t="s">
        <v>302</v>
      </c>
      <c r="EI178" t="s">
        <v>302</v>
      </c>
      <c r="EK178" s="1">
        <v>40056</v>
      </c>
      <c r="EL178">
        <v>-0.39389999999999997</v>
      </c>
      <c r="EM178">
        <v>20090928</v>
      </c>
      <c r="EN178">
        <v>-0.9</v>
      </c>
      <c r="EP178" s="1">
        <v>40056</v>
      </c>
      <c r="EQ178">
        <v>0.12</v>
      </c>
      <c r="ER178">
        <v>20091001</v>
      </c>
      <c r="ES178">
        <v>0.1</v>
      </c>
      <c r="EU178" s="1">
        <v>41364</v>
      </c>
      <c r="EV178">
        <v>48</v>
      </c>
      <c r="EW178">
        <v>20130321</v>
      </c>
      <c r="EX178">
        <v>-4</v>
      </c>
      <c r="EZ178" s="1">
        <v>41425</v>
      </c>
      <c r="FA178">
        <v>40.67</v>
      </c>
      <c r="FB178">
        <v>20130531</v>
      </c>
      <c r="FC178">
        <v>40.67</v>
      </c>
      <c r="FE178" s="1"/>
      <c r="FO178" s="1"/>
      <c r="FT178" s="1">
        <v>42429</v>
      </c>
      <c r="FU178">
        <v>-12</v>
      </c>
      <c r="FV178">
        <v>20160225</v>
      </c>
      <c r="FW178">
        <v>-12</v>
      </c>
      <c r="FY178" s="1">
        <v>40056</v>
      </c>
      <c r="FZ178">
        <v>61.2</v>
      </c>
      <c r="GA178" t="s">
        <v>302</v>
      </c>
      <c r="GB178" t="s">
        <v>302</v>
      </c>
      <c r="GD178" s="1">
        <v>40056</v>
      </c>
      <c r="GE178">
        <v>0.36099999999999999</v>
      </c>
      <c r="GF178" t="s">
        <v>302</v>
      </c>
      <c r="GG178" t="s">
        <v>302</v>
      </c>
      <c r="GI178" s="1">
        <v>42247</v>
      </c>
      <c r="GJ178">
        <v>201.2</v>
      </c>
      <c r="GK178">
        <v>20150902</v>
      </c>
      <c r="GL178">
        <v>190</v>
      </c>
      <c r="GN178" s="1">
        <v>40056</v>
      </c>
      <c r="GO178">
        <v>65</v>
      </c>
      <c r="GP178">
        <v>20090901</v>
      </c>
      <c r="GQ178">
        <v>65</v>
      </c>
      <c r="GX178" s="1">
        <v>40056</v>
      </c>
      <c r="GY178">
        <v>1.6</v>
      </c>
      <c r="GZ178">
        <v>20091002</v>
      </c>
      <c r="HA178">
        <v>-0.8</v>
      </c>
      <c r="HC178" s="1">
        <v>40056</v>
      </c>
      <c r="HD178">
        <v>-1.7</v>
      </c>
      <c r="HE178" t="s">
        <v>302</v>
      </c>
      <c r="HF178" t="s">
        <v>302</v>
      </c>
      <c r="HH178" s="1">
        <v>40056</v>
      </c>
      <c r="HI178" s="1">
        <v>1.1000000000000001</v>
      </c>
      <c r="HJ178">
        <v>20090925</v>
      </c>
      <c r="HK178">
        <v>-2.4</v>
      </c>
      <c r="HM178" s="1">
        <v>40056</v>
      </c>
      <c r="HN178">
        <v>-0.4</v>
      </c>
      <c r="HO178">
        <v>20090925</v>
      </c>
      <c r="HP178">
        <v>0</v>
      </c>
      <c r="HR178" s="1">
        <v>40056</v>
      </c>
      <c r="HS178" s="1">
        <v>-1.2</v>
      </c>
      <c r="HT178">
        <v>20091008</v>
      </c>
      <c r="HU178">
        <v>-1.3</v>
      </c>
      <c r="HW178" s="1">
        <v>40056</v>
      </c>
      <c r="HX178">
        <v>14.58</v>
      </c>
      <c r="HY178">
        <v>20090901</v>
      </c>
      <c r="HZ178">
        <v>14.09</v>
      </c>
      <c r="IB178" s="1">
        <v>40056</v>
      </c>
      <c r="IC178" s="1">
        <v>10.66</v>
      </c>
      <c r="ID178">
        <v>20090901</v>
      </c>
      <c r="IE178">
        <v>10.199999999999999</v>
      </c>
      <c r="IG178" s="1">
        <v>40056</v>
      </c>
      <c r="IH178">
        <v>3.5</v>
      </c>
      <c r="II178" t="s">
        <v>302</v>
      </c>
      <c r="IJ178" t="s">
        <v>302</v>
      </c>
      <c r="IL178" s="1">
        <v>40056</v>
      </c>
      <c r="IM178" s="1">
        <v>586</v>
      </c>
      <c r="IN178">
        <v>20090917</v>
      </c>
      <c r="IO178">
        <v>598</v>
      </c>
      <c r="IQ178" s="1">
        <v>40056</v>
      </c>
      <c r="IR178">
        <v>-1.4</v>
      </c>
      <c r="IS178">
        <v>20091014</v>
      </c>
      <c r="IT178">
        <v>-1.5</v>
      </c>
      <c r="IV178" s="1">
        <v>41517</v>
      </c>
      <c r="IW178">
        <v>5.26</v>
      </c>
      <c r="IX178">
        <v>20130919</v>
      </c>
      <c r="IY178">
        <v>5.48</v>
      </c>
      <c r="JA178" s="1">
        <v>40056</v>
      </c>
      <c r="JB178">
        <v>418</v>
      </c>
      <c r="JC178">
        <v>20090925</v>
      </c>
      <c r="JD178">
        <v>429</v>
      </c>
      <c r="JF178" s="1">
        <v>40056</v>
      </c>
      <c r="JG178">
        <v>586</v>
      </c>
      <c r="JH178">
        <v>20090917</v>
      </c>
      <c r="JI178">
        <v>598</v>
      </c>
      <c r="JP178" s="1">
        <v>35930</v>
      </c>
      <c r="JQ178">
        <v>-10.3</v>
      </c>
      <c r="JR178" t="s">
        <v>302</v>
      </c>
      <c r="JS178" t="s">
        <v>302</v>
      </c>
      <c r="JU178" s="1">
        <v>42277</v>
      </c>
      <c r="JV178">
        <v>-1.2</v>
      </c>
      <c r="JW178">
        <v>20151029</v>
      </c>
      <c r="JX178">
        <v>-2.2999999999999998</v>
      </c>
      <c r="JZ178" s="1">
        <v>42247</v>
      </c>
      <c r="KA178" s="1">
        <v>5.01</v>
      </c>
      <c r="KB178">
        <v>20151027</v>
      </c>
      <c r="KC178">
        <v>5.09</v>
      </c>
      <c r="KE178" s="1">
        <v>41882</v>
      </c>
      <c r="KF178">
        <v>173.62</v>
      </c>
      <c r="KG178">
        <v>20141028</v>
      </c>
      <c r="KH178">
        <v>173.66</v>
      </c>
      <c r="KJ178" s="1">
        <v>41547</v>
      </c>
      <c r="KK178" s="1">
        <v>-2.2800000000000002</v>
      </c>
      <c r="KL178">
        <v>20131021</v>
      </c>
      <c r="KM178">
        <v>-1.9</v>
      </c>
      <c r="KO178" s="1">
        <v>40056</v>
      </c>
      <c r="KP178">
        <v>-9.3800000000000008</v>
      </c>
      <c r="KQ178">
        <v>20091007</v>
      </c>
      <c r="KR178">
        <v>-12</v>
      </c>
      <c r="KT178" s="1"/>
      <c r="KU178" s="1"/>
      <c r="LD178" s="1">
        <v>40056</v>
      </c>
      <c r="LE178" s="1">
        <v>-0.1</v>
      </c>
      <c r="LF178">
        <v>20091022</v>
      </c>
      <c r="LG178">
        <v>-0.3</v>
      </c>
      <c r="LN178" s="1"/>
      <c r="LO178" s="1"/>
      <c r="LX178" s="1"/>
      <c r="LY178" s="1"/>
      <c r="MH178" s="1"/>
      <c r="MI178" s="1"/>
      <c r="MR178" s="1"/>
      <c r="MS178" s="1"/>
      <c r="MW178" s="1"/>
      <c r="NC178" s="1"/>
      <c r="NG178" s="1"/>
      <c r="NM178" s="1"/>
      <c r="NQ178" s="1"/>
      <c r="NW178" s="1"/>
      <c r="OA178" s="1"/>
      <c r="OB178" s="1"/>
      <c r="OK178" s="1"/>
      <c r="OL178" s="1"/>
      <c r="OU178" s="1"/>
      <c r="PE178" s="1"/>
      <c r="PO178" s="1"/>
      <c r="PY178" s="1"/>
      <c r="QI178" s="1"/>
    </row>
    <row r="179" spans="1:451" x14ac:dyDescent="0.25">
      <c r="A179" s="1">
        <v>40086</v>
      </c>
      <c r="B179">
        <v>9.8000000000000007</v>
      </c>
      <c r="C179">
        <v>20091002</v>
      </c>
      <c r="D179">
        <v>9.8000000000000007</v>
      </c>
      <c r="F179" s="1">
        <v>40086</v>
      </c>
      <c r="G179">
        <v>54.4</v>
      </c>
      <c r="H179">
        <v>20091001</v>
      </c>
      <c r="I179">
        <v>52.6</v>
      </c>
      <c r="K179" s="1">
        <v>40086</v>
      </c>
      <c r="L179">
        <v>53.43</v>
      </c>
      <c r="M179">
        <v>20090929</v>
      </c>
      <c r="N179">
        <v>53.1</v>
      </c>
      <c r="U179" s="1">
        <v>40086</v>
      </c>
      <c r="V179">
        <v>0.9</v>
      </c>
      <c r="W179">
        <v>20091022</v>
      </c>
      <c r="X179">
        <v>1</v>
      </c>
      <c r="Z179" s="1">
        <v>40086</v>
      </c>
      <c r="AA179">
        <v>54.4</v>
      </c>
      <c r="AB179">
        <v>20091001</v>
      </c>
      <c r="AC179">
        <v>52.6</v>
      </c>
      <c r="AE179" s="1">
        <v>40086</v>
      </c>
      <c r="AF179">
        <v>53.43</v>
      </c>
      <c r="AG179">
        <v>20090929</v>
      </c>
      <c r="AH179">
        <v>53.1</v>
      </c>
      <c r="AO179" s="1">
        <v>40086</v>
      </c>
      <c r="AP179">
        <v>0.9</v>
      </c>
      <c r="AQ179">
        <v>20091022</v>
      </c>
      <c r="AR179">
        <v>1</v>
      </c>
      <c r="AT179" s="1">
        <v>40086</v>
      </c>
      <c r="AU179">
        <v>0.77</v>
      </c>
      <c r="AV179">
        <v>20091016</v>
      </c>
      <c r="AW179">
        <v>0.7</v>
      </c>
      <c r="AY179" s="1"/>
      <c r="BD179" s="1">
        <v>40086</v>
      </c>
      <c r="BE179">
        <v>0.2</v>
      </c>
      <c r="BF179">
        <v>20091015</v>
      </c>
      <c r="BG179">
        <v>0.2</v>
      </c>
      <c r="BI179" s="1">
        <v>40086</v>
      </c>
      <c r="BJ179">
        <v>-2.4</v>
      </c>
      <c r="BK179">
        <v>20091014</v>
      </c>
      <c r="BL179">
        <v>-1.5</v>
      </c>
      <c r="BN179" s="1">
        <v>40086</v>
      </c>
      <c r="BO179">
        <v>73.5</v>
      </c>
      <c r="BP179">
        <v>20090925</v>
      </c>
      <c r="BQ179">
        <v>73.5</v>
      </c>
      <c r="BS179" s="1">
        <v>42460</v>
      </c>
      <c r="BT179">
        <v>0.62</v>
      </c>
      <c r="BU179">
        <v>20160315</v>
      </c>
      <c r="BV179">
        <v>0.62</v>
      </c>
      <c r="BX179" s="1">
        <v>40999</v>
      </c>
      <c r="BY179">
        <v>55.5</v>
      </c>
      <c r="BZ179">
        <v>20120404</v>
      </c>
      <c r="CA179">
        <v>56</v>
      </c>
      <c r="CC179" s="1"/>
      <c r="CM179" s="1"/>
      <c r="CR179" s="1">
        <v>40086</v>
      </c>
      <c r="CS179">
        <v>63.5</v>
      </c>
      <c r="CT179">
        <v>20091001</v>
      </c>
      <c r="CU179">
        <v>63.5</v>
      </c>
      <c r="CW179" s="1">
        <v>40086</v>
      </c>
      <c r="CX179">
        <v>0</v>
      </c>
      <c r="CY179">
        <v>20090922</v>
      </c>
      <c r="CZ179">
        <v>14</v>
      </c>
      <c r="DB179" s="1">
        <v>40086</v>
      </c>
      <c r="DC179">
        <v>14.9</v>
      </c>
      <c r="DD179">
        <v>20090917</v>
      </c>
      <c r="DE179">
        <v>14.1</v>
      </c>
      <c r="DG179" s="1"/>
      <c r="DL179" s="1">
        <v>40086</v>
      </c>
      <c r="DM179">
        <v>46.7</v>
      </c>
      <c r="DN179">
        <v>20090930</v>
      </c>
      <c r="DO179">
        <v>46.1</v>
      </c>
      <c r="DQ179" s="1"/>
      <c r="EA179" s="1"/>
      <c r="EF179" s="1">
        <v>35932</v>
      </c>
      <c r="EG179">
        <v>62</v>
      </c>
      <c r="EH179" t="s">
        <v>302</v>
      </c>
      <c r="EI179" t="s">
        <v>302</v>
      </c>
      <c r="EK179" s="1">
        <v>40086</v>
      </c>
      <c r="EL179">
        <v>-0.53220000000000001</v>
      </c>
      <c r="EM179">
        <v>20091026</v>
      </c>
      <c r="EN179">
        <v>-0.81</v>
      </c>
      <c r="EP179" s="1">
        <v>40086</v>
      </c>
      <c r="EQ179">
        <v>0.18</v>
      </c>
      <c r="ER179">
        <v>20091030</v>
      </c>
      <c r="ES179">
        <v>0.1</v>
      </c>
      <c r="EU179" s="1">
        <v>41394</v>
      </c>
      <c r="EV179">
        <v>48</v>
      </c>
      <c r="EW179">
        <v>20130418</v>
      </c>
      <c r="EX179">
        <v>-4</v>
      </c>
      <c r="EZ179" s="1">
        <v>41455</v>
      </c>
      <c r="FA179">
        <v>51.55</v>
      </c>
      <c r="FB179">
        <v>20130628</v>
      </c>
      <c r="FC179">
        <v>51.55</v>
      </c>
      <c r="FE179" s="1"/>
      <c r="FO179" s="1"/>
      <c r="FT179" s="1">
        <v>42460</v>
      </c>
      <c r="FU179">
        <v>-6</v>
      </c>
      <c r="FV179">
        <v>20160324</v>
      </c>
      <c r="FW179">
        <v>-6</v>
      </c>
      <c r="FY179" s="1">
        <v>40086</v>
      </c>
      <c r="FZ179">
        <v>71.5</v>
      </c>
      <c r="GA179" t="s">
        <v>302</v>
      </c>
      <c r="GB179" t="s">
        <v>302</v>
      </c>
      <c r="GD179" s="1">
        <v>40086</v>
      </c>
      <c r="GE179">
        <v>0.252</v>
      </c>
      <c r="GF179" t="s">
        <v>302</v>
      </c>
      <c r="GG179" t="s">
        <v>302</v>
      </c>
      <c r="GI179" s="1">
        <v>42277</v>
      </c>
      <c r="GJ179">
        <v>170.8</v>
      </c>
      <c r="GK179">
        <v>20150930</v>
      </c>
      <c r="GL179">
        <v>200</v>
      </c>
      <c r="GN179" s="1">
        <v>40086</v>
      </c>
      <c r="GO179">
        <v>63.5</v>
      </c>
      <c r="GP179">
        <v>20091001</v>
      </c>
      <c r="GQ179">
        <v>63.5</v>
      </c>
      <c r="GX179" s="1">
        <v>40086</v>
      </c>
      <c r="GY179">
        <v>0.6</v>
      </c>
      <c r="GZ179">
        <v>20091103</v>
      </c>
      <c r="HA179">
        <v>0.9</v>
      </c>
      <c r="HC179" s="1">
        <v>40086</v>
      </c>
      <c r="HD179">
        <v>5.6</v>
      </c>
      <c r="HE179" t="s">
        <v>302</v>
      </c>
      <c r="HF179" t="s">
        <v>302</v>
      </c>
      <c r="HH179" s="1">
        <v>40086</v>
      </c>
      <c r="HI179" s="1">
        <v>-0.4</v>
      </c>
      <c r="HJ179">
        <v>20091028</v>
      </c>
      <c r="HK179">
        <v>1</v>
      </c>
      <c r="HM179" s="1">
        <v>40086</v>
      </c>
      <c r="HN179">
        <v>3.5</v>
      </c>
      <c r="HO179">
        <v>20091028</v>
      </c>
      <c r="HP179">
        <v>0.9</v>
      </c>
      <c r="HR179" s="1">
        <v>40086</v>
      </c>
      <c r="HS179" s="1">
        <v>-1.2</v>
      </c>
      <c r="HT179">
        <v>20091106</v>
      </c>
      <c r="HU179">
        <v>-0.9</v>
      </c>
      <c r="HW179" s="1">
        <v>40086</v>
      </c>
      <c r="HX179">
        <v>9.36</v>
      </c>
      <c r="HY179">
        <v>20091001</v>
      </c>
      <c r="HZ179">
        <v>9.1999999999999993</v>
      </c>
      <c r="IB179" s="1">
        <v>40086</v>
      </c>
      <c r="IC179" s="1">
        <v>6.97</v>
      </c>
      <c r="ID179">
        <v>20091001</v>
      </c>
      <c r="IE179">
        <v>6.8</v>
      </c>
      <c r="IG179" s="1">
        <v>40086</v>
      </c>
      <c r="IH179">
        <v>-1.1000000000000001</v>
      </c>
      <c r="II179" t="s">
        <v>302</v>
      </c>
      <c r="IJ179" t="s">
        <v>302</v>
      </c>
      <c r="IL179" s="1">
        <v>40086</v>
      </c>
      <c r="IM179" s="1">
        <v>585</v>
      </c>
      <c r="IN179">
        <v>20091020</v>
      </c>
      <c r="IO179">
        <v>590</v>
      </c>
      <c r="IQ179" s="1">
        <v>40086</v>
      </c>
      <c r="IR179">
        <v>-0.4</v>
      </c>
      <c r="IS179">
        <v>20091116</v>
      </c>
      <c r="IT179">
        <v>-0.4</v>
      </c>
      <c r="IV179" s="1">
        <v>41547</v>
      </c>
      <c r="IW179">
        <v>5.14</v>
      </c>
      <c r="IX179">
        <v>20131021</v>
      </c>
      <c r="IY179">
        <v>5.29</v>
      </c>
      <c r="JA179" s="1">
        <v>40086</v>
      </c>
      <c r="JB179">
        <v>386</v>
      </c>
      <c r="JC179">
        <v>20091028</v>
      </c>
      <c r="JD179">
        <v>402</v>
      </c>
      <c r="JF179" s="1">
        <v>40086</v>
      </c>
      <c r="JG179">
        <v>585</v>
      </c>
      <c r="JH179">
        <v>20091020</v>
      </c>
      <c r="JI179">
        <v>590</v>
      </c>
      <c r="JP179" s="1">
        <v>35937</v>
      </c>
      <c r="JQ179">
        <v>-4.9000000000000004</v>
      </c>
      <c r="JR179" t="s">
        <v>302</v>
      </c>
      <c r="JS179" t="s">
        <v>302</v>
      </c>
      <c r="JU179" s="1">
        <v>42308</v>
      </c>
      <c r="JV179">
        <v>0.65</v>
      </c>
      <c r="JW179">
        <v>20151130</v>
      </c>
      <c r="JX179">
        <v>0.2</v>
      </c>
      <c r="JZ179" s="1">
        <v>42277</v>
      </c>
      <c r="KA179" s="1">
        <v>5.23</v>
      </c>
      <c r="KB179">
        <v>20151124</v>
      </c>
      <c r="KC179">
        <v>5.45</v>
      </c>
      <c r="KE179" s="1">
        <v>41912</v>
      </c>
      <c r="KF179">
        <v>173.44</v>
      </c>
      <c r="KG179">
        <v>20141125</v>
      </c>
      <c r="KH179">
        <v>173.72</v>
      </c>
      <c r="KJ179" s="1">
        <v>41578</v>
      </c>
      <c r="KK179" s="1">
        <v>-1.95</v>
      </c>
      <c r="KL179">
        <v>20131120</v>
      </c>
      <c r="KM179">
        <v>-3.2</v>
      </c>
      <c r="KO179" s="1">
        <v>40086</v>
      </c>
      <c r="KP179">
        <v>-5.3479999999999999</v>
      </c>
      <c r="KQ179">
        <v>20091106</v>
      </c>
      <c r="KR179">
        <v>-14.8</v>
      </c>
      <c r="KT179" s="1"/>
      <c r="KU179" s="1"/>
      <c r="LD179" s="1">
        <v>40086</v>
      </c>
      <c r="LE179" s="1">
        <v>-0.1</v>
      </c>
      <c r="LF179">
        <v>20091124</v>
      </c>
      <c r="LG179">
        <v>0</v>
      </c>
      <c r="LN179" s="1"/>
      <c r="LO179" s="1"/>
      <c r="LX179" s="1"/>
      <c r="LY179" s="1"/>
      <c r="MH179" s="1"/>
      <c r="MI179" s="1"/>
      <c r="MR179" s="1"/>
      <c r="MS179" s="1"/>
      <c r="MW179" s="1"/>
      <c r="NC179" s="1"/>
      <c r="NG179" s="1"/>
      <c r="NM179" s="1"/>
      <c r="NQ179" s="1"/>
      <c r="NW179" s="1"/>
      <c r="OA179" s="1"/>
      <c r="OB179" s="1"/>
      <c r="OK179" s="1"/>
      <c r="OL179" s="1"/>
      <c r="OU179" s="1"/>
      <c r="PE179" s="1"/>
      <c r="PO179" s="1"/>
      <c r="PY179" s="1"/>
      <c r="QI179" s="1"/>
    </row>
    <row r="180" spans="1:451" x14ac:dyDescent="0.25">
      <c r="A180" s="1">
        <v>40117</v>
      </c>
      <c r="B180">
        <v>10</v>
      </c>
      <c r="C180">
        <v>20091106</v>
      </c>
      <c r="D180">
        <v>10.199999999999999</v>
      </c>
      <c r="F180" s="1">
        <v>40117</v>
      </c>
      <c r="G180">
        <v>56</v>
      </c>
      <c r="H180">
        <v>20091102</v>
      </c>
      <c r="I180">
        <v>55.7</v>
      </c>
      <c r="K180" s="1">
        <v>40117</v>
      </c>
      <c r="L180">
        <v>48.67</v>
      </c>
      <c r="M180">
        <v>20091027</v>
      </c>
      <c r="N180">
        <v>47.7</v>
      </c>
      <c r="U180" s="1">
        <v>40117</v>
      </c>
      <c r="V180">
        <v>0.5</v>
      </c>
      <c r="W180">
        <v>20091119</v>
      </c>
      <c r="X180">
        <v>0.3</v>
      </c>
      <c r="Z180" s="1">
        <v>40117</v>
      </c>
      <c r="AA180">
        <v>56</v>
      </c>
      <c r="AB180">
        <v>20091102</v>
      </c>
      <c r="AC180">
        <v>55.7</v>
      </c>
      <c r="AE180" s="1">
        <v>40117</v>
      </c>
      <c r="AF180">
        <v>48.67</v>
      </c>
      <c r="AG180">
        <v>20091027</v>
      </c>
      <c r="AH180">
        <v>47.7</v>
      </c>
      <c r="AO180" s="1">
        <v>40117</v>
      </c>
      <c r="AP180">
        <v>0.5</v>
      </c>
      <c r="AQ180">
        <v>20091119</v>
      </c>
      <c r="AR180">
        <v>0.3</v>
      </c>
      <c r="AT180" s="1">
        <v>40117</v>
      </c>
      <c r="AU180">
        <v>0.28999999999999998</v>
      </c>
      <c r="AV180">
        <v>20091117</v>
      </c>
      <c r="AW180">
        <v>0.1</v>
      </c>
      <c r="AY180" s="1"/>
      <c r="BD180" s="1">
        <v>40117</v>
      </c>
      <c r="BE180">
        <v>0.3</v>
      </c>
      <c r="BF180">
        <v>20091118</v>
      </c>
      <c r="BG180">
        <v>0.3</v>
      </c>
      <c r="BI180" s="1">
        <v>40117</v>
      </c>
      <c r="BJ180">
        <v>1</v>
      </c>
      <c r="BK180">
        <v>20091116</v>
      </c>
      <c r="BL180">
        <v>1.4</v>
      </c>
      <c r="BN180" s="1">
        <v>40117</v>
      </c>
      <c r="BO180">
        <v>70.599999999999994</v>
      </c>
      <c r="BP180">
        <v>20091030</v>
      </c>
      <c r="BQ180">
        <v>70.599999999999994</v>
      </c>
      <c r="BS180" s="1">
        <v>42490</v>
      </c>
      <c r="BT180">
        <v>9.56</v>
      </c>
      <c r="BU180">
        <v>20160415</v>
      </c>
      <c r="BV180">
        <v>9.56</v>
      </c>
      <c r="BX180" s="1">
        <v>41029</v>
      </c>
      <c r="BY180">
        <v>54.5</v>
      </c>
      <c r="BZ180">
        <v>20120503</v>
      </c>
      <c r="CA180">
        <v>53.5</v>
      </c>
      <c r="CC180" s="1"/>
      <c r="CM180" s="1"/>
      <c r="CR180" s="1">
        <v>40117</v>
      </c>
      <c r="CS180">
        <v>65</v>
      </c>
      <c r="CT180">
        <v>20091102</v>
      </c>
      <c r="CU180">
        <v>65</v>
      </c>
      <c r="CW180" s="1">
        <v>40117</v>
      </c>
      <c r="CX180">
        <v>7</v>
      </c>
      <c r="CY180">
        <v>20091027</v>
      </c>
      <c r="CZ180">
        <v>7</v>
      </c>
      <c r="DB180" s="1">
        <v>40117</v>
      </c>
      <c r="DC180">
        <v>12.6</v>
      </c>
      <c r="DD180">
        <v>20091015</v>
      </c>
      <c r="DE180">
        <v>11.5</v>
      </c>
      <c r="DG180" s="1"/>
      <c r="DL180" s="1">
        <v>40117</v>
      </c>
      <c r="DM180">
        <v>53.9</v>
      </c>
      <c r="DN180">
        <v>20091030</v>
      </c>
      <c r="DO180">
        <v>54.2</v>
      </c>
      <c r="DQ180" s="1"/>
      <c r="EA180" s="1"/>
      <c r="EF180" s="1">
        <v>35939</v>
      </c>
      <c r="EG180">
        <v>61</v>
      </c>
      <c r="EH180" t="s">
        <v>302</v>
      </c>
      <c r="EI180" t="s">
        <v>302</v>
      </c>
      <c r="EK180" s="1">
        <v>40117</v>
      </c>
      <c r="EL180">
        <v>-0.67469999999999997</v>
      </c>
      <c r="EM180">
        <v>20091123</v>
      </c>
      <c r="EN180">
        <v>-1.08</v>
      </c>
      <c r="EP180" s="1">
        <v>40117</v>
      </c>
      <c r="EQ180">
        <v>0.28999999999999998</v>
      </c>
      <c r="ER180">
        <v>20091125</v>
      </c>
      <c r="ES180">
        <v>0.2</v>
      </c>
      <c r="EU180" s="1">
        <v>41425</v>
      </c>
      <c r="EV180">
        <v>49.5</v>
      </c>
      <c r="EW180">
        <v>20130516</v>
      </c>
      <c r="EX180">
        <v>-1</v>
      </c>
      <c r="EZ180" s="1">
        <v>41486</v>
      </c>
      <c r="FA180">
        <v>52.43</v>
      </c>
      <c r="FB180">
        <v>20130731</v>
      </c>
      <c r="FC180">
        <v>52.43</v>
      </c>
      <c r="FE180" s="1"/>
      <c r="FO180" s="1"/>
      <c r="FT180" s="1">
        <v>42490</v>
      </c>
      <c r="FU180">
        <v>-4</v>
      </c>
      <c r="FV180">
        <v>20160428</v>
      </c>
      <c r="FW180">
        <v>-4</v>
      </c>
      <c r="FY180" s="1">
        <v>40117</v>
      </c>
      <c r="FZ180">
        <v>66.5</v>
      </c>
      <c r="GA180" t="s">
        <v>302</v>
      </c>
      <c r="GB180" t="s">
        <v>302</v>
      </c>
      <c r="GD180" s="1">
        <v>40117</v>
      </c>
      <c r="GE180">
        <v>0.47199999999999998</v>
      </c>
      <c r="GF180" t="s">
        <v>302</v>
      </c>
      <c r="GG180" t="s">
        <v>302</v>
      </c>
      <c r="GI180" s="1">
        <v>42308</v>
      </c>
      <c r="GJ180">
        <v>177.9</v>
      </c>
      <c r="GK180">
        <v>20151104</v>
      </c>
      <c r="GL180">
        <v>182</v>
      </c>
      <c r="GN180" s="1">
        <v>40117</v>
      </c>
      <c r="GO180">
        <v>65</v>
      </c>
      <c r="GP180">
        <v>20091102</v>
      </c>
      <c r="GQ180">
        <v>65</v>
      </c>
      <c r="GX180" s="1">
        <v>40117</v>
      </c>
      <c r="GY180">
        <v>2.6</v>
      </c>
      <c r="GZ180">
        <v>20091204</v>
      </c>
      <c r="HA180">
        <v>0.6</v>
      </c>
      <c r="HC180" s="1">
        <v>40117</v>
      </c>
      <c r="HD180">
        <v>-0.7</v>
      </c>
      <c r="HE180" t="s">
        <v>302</v>
      </c>
      <c r="HF180" t="s">
        <v>302</v>
      </c>
      <c r="HH180" s="1">
        <v>40117</v>
      </c>
      <c r="HI180" s="1">
        <v>3.3</v>
      </c>
      <c r="HJ180">
        <v>20091125</v>
      </c>
      <c r="HK180">
        <v>-0.6</v>
      </c>
      <c r="HM180" s="1">
        <v>40117</v>
      </c>
      <c r="HN180">
        <v>0.4</v>
      </c>
      <c r="HO180">
        <v>20091125</v>
      </c>
      <c r="HP180">
        <v>-1.3</v>
      </c>
      <c r="HR180" s="1">
        <v>40117</v>
      </c>
      <c r="HS180" s="1">
        <v>0.4</v>
      </c>
      <c r="HT180">
        <v>20091209</v>
      </c>
      <c r="HU180">
        <v>0.3</v>
      </c>
      <c r="HW180" s="1">
        <v>40117</v>
      </c>
      <c r="HX180">
        <v>10.4</v>
      </c>
      <c r="HY180">
        <v>20091103</v>
      </c>
      <c r="HZ180">
        <v>10.45</v>
      </c>
      <c r="IB180" s="1">
        <v>40117</v>
      </c>
      <c r="IC180" s="1">
        <v>7.91</v>
      </c>
      <c r="ID180">
        <v>20091103</v>
      </c>
      <c r="IE180">
        <v>7.9399999999999995</v>
      </c>
      <c r="IG180" s="1">
        <v>40117</v>
      </c>
      <c r="IH180">
        <v>-4.3</v>
      </c>
      <c r="II180" t="s">
        <v>302</v>
      </c>
      <c r="IJ180" t="s">
        <v>302</v>
      </c>
      <c r="IL180" s="1">
        <v>40117</v>
      </c>
      <c r="IM180" s="1">
        <v>534</v>
      </c>
      <c r="IN180">
        <v>20091118</v>
      </c>
      <c r="IO180">
        <v>529</v>
      </c>
      <c r="IQ180" s="1">
        <v>40117</v>
      </c>
      <c r="IR180">
        <v>0.6</v>
      </c>
      <c r="IS180">
        <v>20091211</v>
      </c>
      <c r="IT180">
        <v>0.2</v>
      </c>
      <c r="IV180" s="1">
        <v>41578</v>
      </c>
      <c r="IW180">
        <v>5.04</v>
      </c>
      <c r="IX180">
        <v>20131120</v>
      </c>
      <c r="IY180">
        <v>5.12</v>
      </c>
      <c r="JA180" s="1">
        <v>40117</v>
      </c>
      <c r="JB180">
        <v>396</v>
      </c>
      <c r="JC180">
        <v>20091125</v>
      </c>
      <c r="JD180">
        <v>430</v>
      </c>
      <c r="JF180" s="1">
        <v>40117</v>
      </c>
      <c r="JG180">
        <v>534</v>
      </c>
      <c r="JH180">
        <v>20091118</v>
      </c>
      <c r="JI180">
        <v>529</v>
      </c>
      <c r="JP180" s="1">
        <v>35944</v>
      </c>
      <c r="JQ180">
        <v>7.7</v>
      </c>
      <c r="JR180" t="s">
        <v>302</v>
      </c>
      <c r="JS180" t="s">
        <v>302</v>
      </c>
      <c r="JU180" s="1">
        <v>42338</v>
      </c>
      <c r="JV180">
        <v>-0.37</v>
      </c>
      <c r="JW180">
        <v>20151230</v>
      </c>
      <c r="JX180">
        <v>-0.9</v>
      </c>
      <c r="JZ180" s="1">
        <v>42308</v>
      </c>
      <c r="KA180" s="1">
        <v>5.36</v>
      </c>
      <c r="KB180">
        <v>20151229</v>
      </c>
      <c r="KC180">
        <v>5.54</v>
      </c>
      <c r="KE180" s="1">
        <v>41943</v>
      </c>
      <c r="KF180">
        <v>173.22</v>
      </c>
      <c r="KG180">
        <v>20141230</v>
      </c>
      <c r="KH180">
        <v>173.36</v>
      </c>
      <c r="KJ180" s="1">
        <v>41608</v>
      </c>
      <c r="KK180" s="1">
        <v>-2.38</v>
      </c>
      <c r="KL180">
        <v>20131219</v>
      </c>
      <c r="KM180">
        <v>-4.3</v>
      </c>
      <c r="KO180" s="1">
        <v>40117</v>
      </c>
      <c r="KP180">
        <v>-12.634</v>
      </c>
      <c r="KQ180">
        <v>20091207</v>
      </c>
      <c r="KR180">
        <v>-3.5</v>
      </c>
      <c r="KT180" s="1"/>
      <c r="KU180" s="1"/>
      <c r="LD180" s="1">
        <v>40117</v>
      </c>
      <c r="LE180" s="1">
        <v>0.3</v>
      </c>
      <c r="LF180">
        <v>20091222</v>
      </c>
      <c r="LG180">
        <v>0.6</v>
      </c>
      <c r="LN180" s="1"/>
      <c r="LO180" s="1"/>
      <c r="LX180" s="1"/>
      <c r="LY180" s="1"/>
      <c r="MH180" s="1"/>
      <c r="MI180" s="1"/>
      <c r="MR180" s="1"/>
      <c r="MS180" s="1"/>
      <c r="MW180" s="1"/>
      <c r="NC180" s="1"/>
      <c r="NG180" s="1"/>
      <c r="NM180" s="1"/>
      <c r="NQ180" s="1"/>
      <c r="NW180" s="1"/>
      <c r="OA180" s="1"/>
      <c r="OB180" s="1"/>
      <c r="OK180" s="1"/>
      <c r="OL180" s="1"/>
      <c r="OU180" s="1"/>
      <c r="PE180" s="1"/>
      <c r="PO180" s="1"/>
      <c r="PY180" s="1"/>
      <c r="QI180" s="1"/>
    </row>
    <row r="181" spans="1:451" x14ac:dyDescent="0.25">
      <c r="A181" s="1">
        <v>40147</v>
      </c>
      <c r="B181">
        <v>9.9</v>
      </c>
      <c r="C181">
        <v>20091204</v>
      </c>
      <c r="D181">
        <v>10</v>
      </c>
      <c r="F181" s="1">
        <v>40147</v>
      </c>
      <c r="G181">
        <v>54.4</v>
      </c>
      <c r="H181">
        <v>20091201</v>
      </c>
      <c r="I181">
        <v>53.6</v>
      </c>
      <c r="K181" s="1">
        <v>40147</v>
      </c>
      <c r="L181">
        <v>50.64</v>
      </c>
      <c r="M181">
        <v>20091124</v>
      </c>
      <c r="N181">
        <v>49.5</v>
      </c>
      <c r="U181" s="1">
        <v>40147</v>
      </c>
      <c r="V181">
        <v>1.1000000000000001</v>
      </c>
      <c r="W181">
        <v>20091217</v>
      </c>
      <c r="X181">
        <v>0.9</v>
      </c>
      <c r="Z181" s="1">
        <v>40147</v>
      </c>
      <c r="AA181">
        <v>54.4</v>
      </c>
      <c r="AB181">
        <v>20091201</v>
      </c>
      <c r="AC181">
        <v>53.6</v>
      </c>
      <c r="AE181" s="1">
        <v>40147</v>
      </c>
      <c r="AF181">
        <v>50.64</v>
      </c>
      <c r="AG181">
        <v>20091124</v>
      </c>
      <c r="AH181">
        <v>49.5</v>
      </c>
      <c r="AO181" s="1">
        <v>40147</v>
      </c>
      <c r="AP181">
        <v>1.1000000000000001</v>
      </c>
      <c r="AQ181">
        <v>20091217</v>
      </c>
      <c r="AR181">
        <v>0.9</v>
      </c>
      <c r="AT181" s="1">
        <v>40147</v>
      </c>
      <c r="AU181">
        <v>0.42</v>
      </c>
      <c r="AV181">
        <v>20091215</v>
      </c>
      <c r="AW181">
        <v>0.8</v>
      </c>
      <c r="AY181" s="1"/>
      <c r="BD181" s="1">
        <v>40147</v>
      </c>
      <c r="BE181">
        <v>0.3</v>
      </c>
      <c r="BF181">
        <v>20091216</v>
      </c>
      <c r="BG181">
        <v>0.4</v>
      </c>
      <c r="BI181" s="1">
        <v>40147</v>
      </c>
      <c r="BJ181">
        <v>1</v>
      </c>
      <c r="BK181">
        <v>20091211</v>
      </c>
      <c r="BL181">
        <v>1.3</v>
      </c>
      <c r="BN181" s="1">
        <v>40147</v>
      </c>
      <c r="BO181">
        <v>67.400000000000006</v>
      </c>
      <c r="BP181">
        <v>20091125</v>
      </c>
      <c r="BQ181">
        <v>67.400000000000006</v>
      </c>
      <c r="BS181" s="1">
        <v>42521</v>
      </c>
      <c r="BT181">
        <v>-9.02</v>
      </c>
      <c r="BU181">
        <v>20160516</v>
      </c>
      <c r="BV181">
        <v>-9.02</v>
      </c>
      <c r="BX181" s="1">
        <v>41060</v>
      </c>
      <c r="BY181">
        <v>54.4</v>
      </c>
      <c r="BZ181">
        <v>20120605</v>
      </c>
      <c r="CA181">
        <v>53.7</v>
      </c>
      <c r="CC181" s="1"/>
      <c r="CM181" s="1"/>
      <c r="CR181" s="1">
        <v>40147</v>
      </c>
      <c r="CS181">
        <v>55</v>
      </c>
      <c r="CT181">
        <v>20091201</v>
      </c>
      <c r="CU181">
        <v>55</v>
      </c>
      <c r="CW181" s="1">
        <v>40147</v>
      </c>
      <c r="CX181">
        <v>3</v>
      </c>
      <c r="CY181">
        <v>20091124</v>
      </c>
      <c r="CZ181">
        <v>1</v>
      </c>
      <c r="DB181" s="1">
        <v>40147</v>
      </c>
      <c r="DC181">
        <v>15.5</v>
      </c>
      <c r="DD181">
        <v>20091119</v>
      </c>
      <c r="DE181">
        <v>16.7</v>
      </c>
      <c r="DG181" s="1"/>
      <c r="DL181" s="1">
        <v>40147</v>
      </c>
      <c r="DM181">
        <v>55.3</v>
      </c>
      <c r="DN181">
        <v>20091130</v>
      </c>
      <c r="DO181">
        <v>56.1</v>
      </c>
      <c r="DQ181" s="1"/>
      <c r="EA181" s="1"/>
      <c r="EF181" s="1">
        <v>35946</v>
      </c>
      <c r="EG181">
        <v>62</v>
      </c>
      <c r="EH181" t="s">
        <v>302</v>
      </c>
      <c r="EI181" t="s">
        <v>302</v>
      </c>
      <c r="EK181" s="1">
        <v>40147</v>
      </c>
      <c r="EL181">
        <v>-9.0999999999999998E-2</v>
      </c>
      <c r="EM181">
        <v>20091221</v>
      </c>
      <c r="EN181">
        <v>-0.32</v>
      </c>
      <c r="EP181" s="1">
        <v>40147</v>
      </c>
      <c r="EQ181">
        <v>0.08</v>
      </c>
      <c r="ER181">
        <v>20091223</v>
      </c>
      <c r="ES181">
        <v>0</v>
      </c>
      <c r="EU181" s="1">
        <v>41455</v>
      </c>
      <c r="EV181">
        <v>49.5</v>
      </c>
      <c r="EW181">
        <v>20130620</v>
      </c>
      <c r="EX181">
        <v>-1</v>
      </c>
      <c r="EZ181" s="1">
        <v>41517</v>
      </c>
      <c r="FA181">
        <v>48.21</v>
      </c>
      <c r="FB181">
        <v>20130830</v>
      </c>
      <c r="FC181">
        <v>48.21</v>
      </c>
      <c r="FE181" s="1"/>
      <c r="FO181" s="1"/>
      <c r="FT181" s="1">
        <v>42521</v>
      </c>
      <c r="FU181">
        <v>-5</v>
      </c>
      <c r="FV181">
        <v>20160526</v>
      </c>
      <c r="FW181">
        <v>-5</v>
      </c>
      <c r="FY181" s="1">
        <v>40147</v>
      </c>
      <c r="FZ181">
        <v>66.2</v>
      </c>
      <c r="GA181" t="s">
        <v>302</v>
      </c>
      <c r="GB181" t="s">
        <v>302</v>
      </c>
      <c r="GD181" s="1">
        <v>40147</v>
      </c>
      <c r="GE181">
        <v>-2.4E-2</v>
      </c>
      <c r="GF181" t="s">
        <v>302</v>
      </c>
      <c r="GG181" t="s">
        <v>302</v>
      </c>
      <c r="GI181" s="1">
        <v>42338</v>
      </c>
      <c r="GJ181">
        <v>192.8</v>
      </c>
      <c r="GK181">
        <v>20151202</v>
      </c>
      <c r="GL181">
        <v>217</v>
      </c>
      <c r="GN181" s="1">
        <v>40147</v>
      </c>
      <c r="GO181">
        <v>55</v>
      </c>
      <c r="GP181">
        <v>20091201</v>
      </c>
      <c r="GQ181">
        <v>55</v>
      </c>
      <c r="GX181" s="1">
        <v>40147</v>
      </c>
      <c r="GY181">
        <v>0.8</v>
      </c>
      <c r="GZ181">
        <v>20100105</v>
      </c>
      <c r="HA181">
        <v>1.1000000000000001</v>
      </c>
      <c r="HC181" s="1">
        <v>40147</v>
      </c>
      <c r="HD181">
        <v>1.6</v>
      </c>
      <c r="HE181" t="s">
        <v>302</v>
      </c>
      <c r="HF181" t="s">
        <v>302</v>
      </c>
      <c r="HH181" s="1">
        <v>40147</v>
      </c>
      <c r="HI181" s="1">
        <v>-0.5</v>
      </c>
      <c r="HJ181">
        <v>20091224</v>
      </c>
      <c r="HK181">
        <v>0.2</v>
      </c>
      <c r="HM181" s="1">
        <v>40147</v>
      </c>
      <c r="HN181">
        <v>0.1</v>
      </c>
      <c r="HO181">
        <v>20091224</v>
      </c>
      <c r="HP181">
        <v>2</v>
      </c>
      <c r="HR181" s="1">
        <v>40147</v>
      </c>
      <c r="HS181" s="1">
        <v>1.6</v>
      </c>
      <c r="HT181">
        <v>20100108</v>
      </c>
      <c r="HU181">
        <v>1.5</v>
      </c>
      <c r="HW181" s="1">
        <v>40147</v>
      </c>
      <c r="HX181">
        <v>10.85</v>
      </c>
      <c r="HY181">
        <v>20091201</v>
      </c>
      <c r="HZ181">
        <v>10.92</v>
      </c>
      <c r="IB181" s="1">
        <v>40147</v>
      </c>
      <c r="IC181" s="1">
        <v>8.34</v>
      </c>
      <c r="ID181">
        <v>20091201</v>
      </c>
      <c r="IE181">
        <v>8.36</v>
      </c>
      <c r="IG181" s="1">
        <v>40147</v>
      </c>
      <c r="IH181">
        <v>6.9</v>
      </c>
      <c r="II181" t="s">
        <v>302</v>
      </c>
      <c r="IJ181" t="s">
        <v>302</v>
      </c>
      <c r="IL181" s="1">
        <v>40147</v>
      </c>
      <c r="IM181" s="1">
        <v>588</v>
      </c>
      <c r="IN181">
        <v>20091216</v>
      </c>
      <c r="IO181">
        <v>574</v>
      </c>
      <c r="IQ181" s="1">
        <v>40147</v>
      </c>
      <c r="IR181">
        <v>0.7</v>
      </c>
      <c r="IS181">
        <v>20100114</v>
      </c>
      <c r="IT181">
        <v>0.4</v>
      </c>
      <c r="IV181" s="1">
        <v>41608</v>
      </c>
      <c r="IW181">
        <v>4.92</v>
      </c>
      <c r="IX181">
        <v>20131219</v>
      </c>
      <c r="IY181">
        <v>4.9000000000000004</v>
      </c>
      <c r="JA181" s="1">
        <v>40147</v>
      </c>
      <c r="JB181">
        <v>375</v>
      </c>
      <c r="JC181">
        <v>20091223</v>
      </c>
      <c r="JD181">
        <v>355</v>
      </c>
      <c r="JF181" s="1">
        <v>40147</v>
      </c>
      <c r="JG181">
        <v>588</v>
      </c>
      <c r="JH181">
        <v>20091216</v>
      </c>
      <c r="JI181">
        <v>574</v>
      </c>
      <c r="JP181" s="1">
        <v>35951</v>
      </c>
      <c r="JQ181">
        <v>0.7</v>
      </c>
      <c r="JR181" t="s">
        <v>302</v>
      </c>
      <c r="JS181" t="s">
        <v>302</v>
      </c>
      <c r="JU181" s="1">
        <v>42369</v>
      </c>
      <c r="JV181">
        <v>0.93</v>
      </c>
      <c r="JW181">
        <v>20160128</v>
      </c>
      <c r="JX181">
        <v>0.1</v>
      </c>
      <c r="JZ181" s="1">
        <v>42338</v>
      </c>
      <c r="KA181" s="1">
        <v>5.64</v>
      </c>
      <c r="KB181">
        <v>20160126</v>
      </c>
      <c r="KC181">
        <v>5.83</v>
      </c>
      <c r="KE181" s="1">
        <v>41973</v>
      </c>
      <c r="KF181">
        <v>172.79</v>
      </c>
      <c r="KG181">
        <v>20150127</v>
      </c>
      <c r="KH181">
        <v>172.94</v>
      </c>
      <c r="KJ181" s="1">
        <v>41639</v>
      </c>
      <c r="KK181" s="1">
        <v>-1.22</v>
      </c>
      <c r="KL181">
        <v>20140123</v>
      </c>
      <c r="KM181">
        <v>1</v>
      </c>
      <c r="KO181" s="1">
        <v>40147</v>
      </c>
      <c r="KP181">
        <v>-10.494999999999999</v>
      </c>
      <c r="KQ181">
        <v>20100108</v>
      </c>
      <c r="KR181">
        <v>-17.5</v>
      </c>
      <c r="KT181" s="1"/>
      <c r="KU181" s="1"/>
      <c r="LD181" s="1">
        <v>40147</v>
      </c>
      <c r="LE181" s="1">
        <v>0.2</v>
      </c>
      <c r="LF181">
        <v>20100126</v>
      </c>
      <c r="LG181">
        <v>0.7</v>
      </c>
      <c r="LN181" s="1"/>
      <c r="LO181" s="1"/>
      <c r="LX181" s="1"/>
      <c r="LY181" s="1"/>
      <c r="MH181" s="1"/>
      <c r="MI181" s="1"/>
      <c r="MR181" s="1"/>
      <c r="MS181" s="1"/>
      <c r="MW181" s="1"/>
      <c r="NC181" s="1"/>
      <c r="NG181" s="1"/>
      <c r="NM181" s="1"/>
      <c r="NQ181" s="1"/>
      <c r="NW181" s="1"/>
      <c r="OA181" s="1"/>
      <c r="OB181" s="1"/>
      <c r="OK181" s="1"/>
      <c r="OL181" s="1"/>
      <c r="OU181" s="1"/>
      <c r="PE181" s="1"/>
      <c r="PO181" s="1"/>
      <c r="PY181" s="1"/>
      <c r="QI181" s="1"/>
    </row>
    <row r="182" spans="1:451" x14ac:dyDescent="0.25">
      <c r="A182" s="1">
        <v>40178</v>
      </c>
      <c r="B182">
        <v>9.9</v>
      </c>
      <c r="C182">
        <v>20100108</v>
      </c>
      <c r="D182">
        <v>10</v>
      </c>
      <c r="F182" s="1">
        <v>40178</v>
      </c>
      <c r="G182">
        <v>55.3</v>
      </c>
      <c r="H182">
        <v>20100104</v>
      </c>
      <c r="I182">
        <v>55.9</v>
      </c>
      <c r="K182" s="1">
        <v>40178</v>
      </c>
      <c r="L182">
        <v>53.62</v>
      </c>
      <c r="M182">
        <v>20091229</v>
      </c>
      <c r="N182">
        <v>52.9</v>
      </c>
      <c r="U182" s="1">
        <v>40178</v>
      </c>
      <c r="V182">
        <v>0.9</v>
      </c>
      <c r="W182">
        <v>20100121</v>
      </c>
      <c r="X182">
        <v>1.1000000000000001</v>
      </c>
      <c r="Z182" s="1">
        <v>40178</v>
      </c>
      <c r="AA182">
        <v>55.3</v>
      </c>
      <c r="AB182">
        <v>20100104</v>
      </c>
      <c r="AC182">
        <v>55.9</v>
      </c>
      <c r="AE182" s="1">
        <v>40178</v>
      </c>
      <c r="AF182">
        <v>53.62</v>
      </c>
      <c r="AG182">
        <v>20091229</v>
      </c>
      <c r="AH182">
        <v>52.9</v>
      </c>
      <c r="AO182" s="1">
        <v>40178</v>
      </c>
      <c r="AP182">
        <v>0.9</v>
      </c>
      <c r="AQ182">
        <v>20100121</v>
      </c>
      <c r="AR182">
        <v>1.1000000000000001</v>
      </c>
      <c r="AT182" s="1">
        <v>40178</v>
      </c>
      <c r="AU182">
        <v>0.28000000000000003</v>
      </c>
      <c r="AV182">
        <v>20100115</v>
      </c>
      <c r="AW182">
        <v>0.6</v>
      </c>
      <c r="AY182" s="1"/>
      <c r="BD182" s="1">
        <v>40178</v>
      </c>
      <c r="BE182">
        <v>0.1</v>
      </c>
      <c r="BF182">
        <v>20100115</v>
      </c>
      <c r="BG182">
        <v>0.1</v>
      </c>
      <c r="BI182" s="1">
        <v>40178</v>
      </c>
      <c r="BJ182">
        <v>0.4</v>
      </c>
      <c r="BK182">
        <v>20100114</v>
      </c>
      <c r="BL182">
        <v>-0.3</v>
      </c>
      <c r="BN182" s="1">
        <v>40178</v>
      </c>
      <c r="BO182">
        <v>72.5</v>
      </c>
      <c r="BP182">
        <v>20091223</v>
      </c>
      <c r="BQ182">
        <v>72.5</v>
      </c>
      <c r="BS182" s="1">
        <v>42551</v>
      </c>
      <c r="BT182">
        <v>6.01</v>
      </c>
      <c r="BU182">
        <v>20160615</v>
      </c>
      <c r="BV182">
        <v>6.01</v>
      </c>
      <c r="BX182" s="1">
        <v>41090</v>
      </c>
      <c r="BY182">
        <v>53.8</v>
      </c>
      <c r="BZ182">
        <v>20120705</v>
      </c>
      <c r="CA182">
        <v>52.1</v>
      </c>
      <c r="CC182" s="1"/>
      <c r="CM182" s="1"/>
      <c r="CR182" s="1">
        <v>40178</v>
      </c>
      <c r="CS182">
        <v>61.5</v>
      </c>
      <c r="CT182">
        <v>20100104</v>
      </c>
      <c r="CU182">
        <v>61.5</v>
      </c>
      <c r="CW182" s="1">
        <v>40178</v>
      </c>
      <c r="CX182">
        <v>6</v>
      </c>
      <c r="CY182">
        <v>20091222</v>
      </c>
      <c r="CZ182">
        <v>-4</v>
      </c>
      <c r="DB182" s="1">
        <v>40178</v>
      </c>
      <c r="DC182">
        <v>16.5</v>
      </c>
      <c r="DD182">
        <v>20091217</v>
      </c>
      <c r="DE182">
        <v>20.399999999999999</v>
      </c>
      <c r="DG182" s="1"/>
      <c r="DL182" s="1">
        <v>40178</v>
      </c>
      <c r="DM182">
        <v>55.4</v>
      </c>
      <c r="DN182">
        <v>20091230</v>
      </c>
      <c r="DO182">
        <v>60</v>
      </c>
      <c r="DQ182" s="1"/>
      <c r="EA182" s="1"/>
      <c r="EF182" s="1">
        <v>35953</v>
      </c>
      <c r="EG182">
        <v>62</v>
      </c>
      <c r="EH182" t="s">
        <v>302</v>
      </c>
      <c r="EI182" t="s">
        <v>302</v>
      </c>
      <c r="EK182" s="1">
        <v>40178</v>
      </c>
      <c r="EL182">
        <v>-0.71630000000000005</v>
      </c>
      <c r="EM182">
        <v>20100128</v>
      </c>
      <c r="EN182">
        <v>-0.61</v>
      </c>
      <c r="EP182" s="1">
        <v>40178</v>
      </c>
      <c r="EQ182">
        <v>0.05</v>
      </c>
      <c r="ER182">
        <v>20100201</v>
      </c>
      <c r="ES182">
        <v>0.1</v>
      </c>
      <c r="EU182" s="1">
        <v>41486</v>
      </c>
      <c r="EV182">
        <v>47</v>
      </c>
      <c r="EW182">
        <v>20130718</v>
      </c>
      <c r="EX182">
        <v>-5</v>
      </c>
      <c r="EZ182" s="1">
        <v>41547</v>
      </c>
      <c r="FA182">
        <v>55</v>
      </c>
      <c r="FB182">
        <v>20130930</v>
      </c>
      <c r="FC182">
        <v>55</v>
      </c>
      <c r="FE182" s="1"/>
      <c r="FO182" s="1"/>
      <c r="FT182" s="1">
        <v>42551</v>
      </c>
      <c r="FU182">
        <v>2</v>
      </c>
      <c r="FV182">
        <v>20160623</v>
      </c>
      <c r="FW182">
        <v>2</v>
      </c>
      <c r="FY182" s="1">
        <v>40178</v>
      </c>
      <c r="FZ182">
        <v>63.2</v>
      </c>
      <c r="GA182" t="s">
        <v>302</v>
      </c>
      <c r="GB182" t="s">
        <v>302</v>
      </c>
      <c r="GD182" s="1">
        <v>40178</v>
      </c>
      <c r="GE182">
        <v>0.72799999999999998</v>
      </c>
      <c r="GF182" t="s">
        <v>302</v>
      </c>
      <c r="GG182" t="s">
        <v>302</v>
      </c>
      <c r="GI182" s="1">
        <v>42369</v>
      </c>
      <c r="GJ182">
        <v>287</v>
      </c>
      <c r="GK182">
        <v>20160106</v>
      </c>
      <c r="GL182">
        <v>257</v>
      </c>
      <c r="GN182" s="1">
        <v>40178</v>
      </c>
      <c r="GO182">
        <v>61.5</v>
      </c>
      <c r="GP182">
        <v>20100104</v>
      </c>
      <c r="GQ182">
        <v>61.5</v>
      </c>
      <c r="GX182" s="1">
        <v>40178</v>
      </c>
      <c r="GY182">
        <v>-0.5</v>
      </c>
      <c r="GZ182">
        <v>20100204</v>
      </c>
      <c r="HA182">
        <v>1</v>
      </c>
      <c r="HC182" s="1">
        <v>40178</v>
      </c>
      <c r="HD182">
        <v>1</v>
      </c>
      <c r="HE182" t="s">
        <v>302</v>
      </c>
      <c r="HF182" t="s">
        <v>302</v>
      </c>
      <c r="HH182" s="1">
        <v>40178</v>
      </c>
      <c r="HI182" s="1">
        <v>-1.5</v>
      </c>
      <c r="HJ182">
        <v>20100128</v>
      </c>
      <c r="HK182">
        <v>0.3</v>
      </c>
      <c r="HM182" s="1">
        <v>40178</v>
      </c>
      <c r="HN182">
        <v>2</v>
      </c>
      <c r="HO182">
        <v>20100128</v>
      </c>
      <c r="HP182">
        <v>0.9</v>
      </c>
      <c r="HR182" s="1">
        <v>40178</v>
      </c>
      <c r="HS182" s="1">
        <v>-0.4</v>
      </c>
      <c r="HT182">
        <v>20100209</v>
      </c>
      <c r="HU182">
        <v>-0.8</v>
      </c>
      <c r="HW182" s="1">
        <v>40178</v>
      </c>
      <c r="HX182">
        <v>11.1</v>
      </c>
      <c r="HY182">
        <v>20100105</v>
      </c>
      <c r="HZ182">
        <v>11.23</v>
      </c>
      <c r="IB182" s="1">
        <v>40178</v>
      </c>
      <c r="IC182" s="1">
        <v>8.58</v>
      </c>
      <c r="ID182">
        <v>20100105</v>
      </c>
      <c r="IE182">
        <v>8.6300000000000008</v>
      </c>
      <c r="IG182" s="1">
        <v>40178</v>
      </c>
      <c r="IH182">
        <v>6.6</v>
      </c>
      <c r="II182">
        <v>20100120</v>
      </c>
      <c r="IJ182">
        <v>10.9</v>
      </c>
      <c r="IL182" s="1">
        <v>40178</v>
      </c>
      <c r="IM182" s="1">
        <v>581</v>
      </c>
      <c r="IN182">
        <v>20100120</v>
      </c>
      <c r="IO182">
        <v>557</v>
      </c>
      <c r="IQ182" s="1">
        <v>40178</v>
      </c>
      <c r="IR182">
        <v>-0.1</v>
      </c>
      <c r="IS182">
        <v>20100212</v>
      </c>
      <c r="IT182">
        <v>-0.2</v>
      </c>
      <c r="IV182" s="1">
        <v>41639</v>
      </c>
      <c r="IW182">
        <v>4.8600000000000003</v>
      </c>
      <c r="IX182">
        <v>20140123</v>
      </c>
      <c r="IY182">
        <v>4.87</v>
      </c>
      <c r="JA182" s="1">
        <v>40178</v>
      </c>
      <c r="JB182">
        <v>352</v>
      </c>
      <c r="JC182">
        <v>20100127</v>
      </c>
      <c r="JD182">
        <v>342</v>
      </c>
      <c r="JF182" s="1">
        <v>40178</v>
      </c>
      <c r="JG182">
        <v>581</v>
      </c>
      <c r="JH182">
        <v>20100120</v>
      </c>
      <c r="JI182">
        <v>557</v>
      </c>
      <c r="JP182" s="1">
        <v>35958</v>
      </c>
      <c r="JQ182">
        <v>1.1000000000000001</v>
      </c>
      <c r="JR182" t="s">
        <v>302</v>
      </c>
      <c r="JS182" t="s">
        <v>302</v>
      </c>
      <c r="JU182" s="1">
        <v>42400</v>
      </c>
      <c r="JV182">
        <v>-3.04</v>
      </c>
      <c r="JW182">
        <v>20160229</v>
      </c>
      <c r="JX182">
        <v>-2.5</v>
      </c>
      <c r="JZ182" s="1">
        <v>42369</v>
      </c>
      <c r="KA182" s="1">
        <v>5.58</v>
      </c>
      <c r="KB182">
        <v>20160223</v>
      </c>
      <c r="KC182">
        <v>5.74</v>
      </c>
      <c r="KE182" s="1">
        <v>42004</v>
      </c>
      <c r="KF182">
        <v>172.82</v>
      </c>
      <c r="KG182">
        <v>20150224</v>
      </c>
      <c r="KH182">
        <v>173.02</v>
      </c>
      <c r="KJ182" s="1">
        <v>41670</v>
      </c>
      <c r="KK182" s="1">
        <v>-2.4699999999999998</v>
      </c>
      <c r="KL182">
        <v>20140221</v>
      </c>
      <c r="KM182">
        <v>-5.0999999999999996</v>
      </c>
      <c r="KO182" s="1">
        <v>40178</v>
      </c>
      <c r="KP182">
        <v>3.9060000000000001</v>
      </c>
      <c r="KQ182">
        <v>20100205</v>
      </c>
      <c r="KR182">
        <v>-1.7</v>
      </c>
      <c r="KT182" s="1"/>
      <c r="KU182" s="1"/>
      <c r="LD182" s="1">
        <v>40178</v>
      </c>
      <c r="LE182" s="1">
        <v>-1</v>
      </c>
      <c r="LF182">
        <v>20100225</v>
      </c>
      <c r="LG182">
        <v>-1.6</v>
      </c>
      <c r="LN182" s="1"/>
      <c r="LO182" s="1"/>
      <c r="LX182" s="1"/>
      <c r="LY182" s="1"/>
      <c r="MH182" s="1"/>
      <c r="MI182" s="1"/>
      <c r="MR182" s="1"/>
      <c r="MS182" s="1"/>
      <c r="MW182" s="1"/>
      <c r="NC182" s="1"/>
      <c r="NG182" s="1"/>
      <c r="NM182" s="1"/>
      <c r="NQ182" s="1"/>
      <c r="NW182" s="1"/>
      <c r="OA182" s="1"/>
      <c r="OB182" s="1"/>
      <c r="OK182" s="1"/>
      <c r="OL182" s="1"/>
      <c r="OU182" s="1"/>
      <c r="PE182" s="1"/>
      <c r="PO182" s="1"/>
      <c r="PY182" s="1"/>
      <c r="QI182" s="1"/>
    </row>
    <row r="183" spans="1:451" x14ac:dyDescent="0.25">
      <c r="A183" s="1">
        <v>40209</v>
      </c>
      <c r="B183">
        <v>9.8000000000000007</v>
      </c>
      <c r="C183">
        <v>20100205</v>
      </c>
      <c r="D183">
        <v>9.6999999999999993</v>
      </c>
      <c r="F183" s="1">
        <v>40209</v>
      </c>
      <c r="G183">
        <v>57.2</v>
      </c>
      <c r="H183">
        <v>20100201</v>
      </c>
      <c r="I183">
        <v>58.4</v>
      </c>
      <c r="K183" s="1">
        <v>40209</v>
      </c>
      <c r="L183">
        <v>56.45</v>
      </c>
      <c r="M183">
        <v>20100126</v>
      </c>
      <c r="N183">
        <v>55.9</v>
      </c>
      <c r="U183" s="1">
        <v>40209</v>
      </c>
      <c r="V183">
        <v>0.6</v>
      </c>
      <c r="W183">
        <v>20100218</v>
      </c>
      <c r="X183">
        <v>0.3</v>
      </c>
      <c r="Z183" s="1">
        <v>40209</v>
      </c>
      <c r="AA183">
        <v>57.2</v>
      </c>
      <c r="AB183">
        <v>20100201</v>
      </c>
      <c r="AC183">
        <v>58.4</v>
      </c>
      <c r="AE183" s="1">
        <v>40209</v>
      </c>
      <c r="AF183">
        <v>56.45</v>
      </c>
      <c r="AG183">
        <v>20100126</v>
      </c>
      <c r="AH183">
        <v>55.9</v>
      </c>
      <c r="AO183" s="1">
        <v>40209</v>
      </c>
      <c r="AP183">
        <v>0.6</v>
      </c>
      <c r="AQ183">
        <v>20100218</v>
      </c>
      <c r="AR183">
        <v>0.3</v>
      </c>
      <c r="AT183" s="1">
        <v>40209</v>
      </c>
      <c r="AU183">
        <v>1.1200000000000001</v>
      </c>
      <c r="AV183">
        <v>20100217</v>
      </c>
      <c r="AW183">
        <v>0.9</v>
      </c>
      <c r="AY183" s="1"/>
      <c r="BD183" s="1">
        <v>40209</v>
      </c>
      <c r="BE183">
        <v>0.1</v>
      </c>
      <c r="BF183">
        <v>20100219</v>
      </c>
      <c r="BG183">
        <v>0.2</v>
      </c>
      <c r="BI183" s="1">
        <v>40209</v>
      </c>
      <c r="BJ183">
        <v>0</v>
      </c>
      <c r="BK183">
        <v>20100212</v>
      </c>
      <c r="BL183">
        <v>0.5</v>
      </c>
      <c r="BN183" s="1">
        <v>40209</v>
      </c>
      <c r="BO183">
        <v>74.400000000000006</v>
      </c>
      <c r="BP183">
        <v>20100129</v>
      </c>
      <c r="BQ183">
        <v>74.400000000000006</v>
      </c>
      <c r="BS183" s="1"/>
      <c r="BX183" s="1">
        <v>41121</v>
      </c>
      <c r="BY183">
        <v>52.4</v>
      </c>
      <c r="BZ183">
        <v>20120803</v>
      </c>
      <c r="CA183">
        <v>52.6</v>
      </c>
      <c r="CC183" s="1"/>
      <c r="CM183" s="1"/>
      <c r="CR183" s="1">
        <v>40209</v>
      </c>
      <c r="CS183">
        <v>70</v>
      </c>
      <c r="CT183">
        <v>20100201</v>
      </c>
      <c r="CU183">
        <v>70</v>
      </c>
      <c r="CW183" s="1">
        <v>40209</v>
      </c>
      <c r="CX183">
        <v>10</v>
      </c>
      <c r="CY183">
        <v>20100126</v>
      </c>
      <c r="CZ183">
        <v>-2</v>
      </c>
      <c r="DB183" s="1">
        <v>40209</v>
      </c>
      <c r="DC183">
        <v>12.9</v>
      </c>
      <c r="DD183">
        <v>20100121</v>
      </c>
      <c r="DE183">
        <v>15.2</v>
      </c>
      <c r="DG183" s="1"/>
      <c r="DL183" s="1">
        <v>40209</v>
      </c>
      <c r="DM183">
        <v>59</v>
      </c>
      <c r="DN183">
        <v>20100129</v>
      </c>
      <c r="DO183">
        <v>61.5</v>
      </c>
      <c r="DQ183" s="1"/>
      <c r="EA183" s="1"/>
      <c r="EF183" s="1">
        <v>35960</v>
      </c>
      <c r="EG183">
        <v>62</v>
      </c>
      <c r="EH183" t="s">
        <v>302</v>
      </c>
      <c r="EI183" t="s">
        <v>302</v>
      </c>
      <c r="EK183" s="1">
        <v>40209</v>
      </c>
      <c r="EL183">
        <v>0.1537</v>
      </c>
      <c r="EM183">
        <v>20100222</v>
      </c>
      <c r="EN183">
        <v>0.02</v>
      </c>
      <c r="EP183" s="1">
        <v>40209</v>
      </c>
      <c r="EQ183">
        <v>0.09</v>
      </c>
      <c r="ER183">
        <v>20100301</v>
      </c>
      <c r="ES183">
        <v>0</v>
      </c>
      <c r="EU183" s="1">
        <v>41517</v>
      </c>
      <c r="EV183">
        <v>46.5</v>
      </c>
      <c r="EW183">
        <v>20130822</v>
      </c>
      <c r="EX183">
        <v>-5</v>
      </c>
      <c r="EZ183" s="1">
        <v>41578</v>
      </c>
      <c r="FA183">
        <v>57.1</v>
      </c>
      <c r="FB183">
        <v>20131031</v>
      </c>
      <c r="FC183">
        <v>57.1</v>
      </c>
      <c r="FE183" s="1"/>
      <c r="FO183" s="1"/>
      <c r="FY183" s="1">
        <v>40209</v>
      </c>
      <c r="FZ183">
        <v>67.099999999999994</v>
      </c>
      <c r="GA183" t="s">
        <v>302</v>
      </c>
      <c r="GB183" t="s">
        <v>302</v>
      </c>
      <c r="GD183" s="1">
        <v>40209</v>
      </c>
      <c r="GE183">
        <v>0.253</v>
      </c>
      <c r="GF183" t="s">
        <v>302</v>
      </c>
      <c r="GG183" t="s">
        <v>302</v>
      </c>
      <c r="GI183" s="1">
        <v>42400</v>
      </c>
      <c r="GJ183">
        <v>192.9</v>
      </c>
      <c r="GK183">
        <v>20160203</v>
      </c>
      <c r="GL183">
        <v>205</v>
      </c>
      <c r="GN183" s="1">
        <v>40209</v>
      </c>
      <c r="GO183">
        <v>70</v>
      </c>
      <c r="GP183">
        <v>20100201</v>
      </c>
      <c r="GQ183">
        <v>70</v>
      </c>
      <c r="GX183" s="1">
        <v>40209</v>
      </c>
      <c r="GY183">
        <v>6.6</v>
      </c>
      <c r="GZ183">
        <v>20100304</v>
      </c>
      <c r="HA183">
        <v>1.7</v>
      </c>
      <c r="HC183" s="1">
        <v>40209</v>
      </c>
      <c r="HD183">
        <v>-3.4</v>
      </c>
      <c r="HE183" t="s">
        <v>302</v>
      </c>
      <c r="HF183" t="s">
        <v>302</v>
      </c>
      <c r="HH183" s="1">
        <v>40209</v>
      </c>
      <c r="HI183" s="1">
        <v>14.3</v>
      </c>
      <c r="HJ183">
        <v>20100225</v>
      </c>
      <c r="HK183">
        <v>3</v>
      </c>
      <c r="HM183" s="1">
        <v>40209</v>
      </c>
      <c r="HN183">
        <v>1</v>
      </c>
      <c r="HO183">
        <v>20100225</v>
      </c>
      <c r="HP183">
        <v>-0.6</v>
      </c>
      <c r="HR183" s="1">
        <v>40209</v>
      </c>
      <c r="HS183" s="1">
        <v>0</v>
      </c>
      <c r="HT183">
        <v>20100310</v>
      </c>
      <c r="HU183">
        <v>-0.2</v>
      </c>
      <c r="HW183" s="1">
        <v>40209</v>
      </c>
      <c r="HX183">
        <v>10.7</v>
      </c>
      <c r="HY183">
        <v>20100202</v>
      </c>
      <c r="HZ183">
        <v>10.8</v>
      </c>
      <c r="IB183" s="1">
        <v>40209</v>
      </c>
      <c r="IC183" s="1">
        <v>8.14</v>
      </c>
      <c r="ID183">
        <v>20100202</v>
      </c>
      <c r="IE183">
        <v>8.19</v>
      </c>
      <c r="IG183" s="1">
        <v>40209</v>
      </c>
      <c r="IH183">
        <v>-4.2</v>
      </c>
      <c r="II183">
        <v>20100217</v>
      </c>
      <c r="IJ183">
        <v>-4.9000000000000004</v>
      </c>
      <c r="IL183" s="1">
        <v>40209</v>
      </c>
      <c r="IM183" s="1">
        <v>614</v>
      </c>
      <c r="IN183">
        <v>20100217</v>
      </c>
      <c r="IO183">
        <v>591</v>
      </c>
      <c r="IQ183" s="1">
        <v>40209</v>
      </c>
      <c r="IR183">
        <v>0.1</v>
      </c>
      <c r="IS183">
        <v>20100312</v>
      </c>
      <c r="IT183">
        <v>0</v>
      </c>
      <c r="IV183" s="1">
        <v>41670</v>
      </c>
      <c r="IW183">
        <v>4.74</v>
      </c>
      <c r="IX183">
        <v>20140221</v>
      </c>
      <c r="IY183">
        <v>4.62</v>
      </c>
      <c r="JA183" s="1">
        <v>40209</v>
      </c>
      <c r="JB183">
        <v>345</v>
      </c>
      <c r="JC183">
        <v>20100224</v>
      </c>
      <c r="JD183">
        <v>309</v>
      </c>
      <c r="JF183" s="1">
        <v>40209</v>
      </c>
      <c r="JG183">
        <v>614</v>
      </c>
      <c r="JH183">
        <v>20100217</v>
      </c>
      <c r="JI183">
        <v>591</v>
      </c>
      <c r="JP183" s="1">
        <v>35965</v>
      </c>
      <c r="JQ183">
        <v>9.8000000000000007</v>
      </c>
      <c r="JR183" t="s">
        <v>302</v>
      </c>
      <c r="JS183" t="s">
        <v>302</v>
      </c>
      <c r="JU183" s="1">
        <v>42429</v>
      </c>
      <c r="JV183">
        <v>3.42</v>
      </c>
      <c r="JW183">
        <v>20160328</v>
      </c>
      <c r="JX183">
        <v>3.5</v>
      </c>
      <c r="JZ183" s="1">
        <v>42400</v>
      </c>
      <c r="KA183" s="1">
        <v>5.65</v>
      </c>
      <c r="KB183">
        <v>20160329</v>
      </c>
      <c r="KC183">
        <v>5.75</v>
      </c>
      <c r="KE183" s="1">
        <v>42035</v>
      </c>
      <c r="KF183">
        <v>172.64</v>
      </c>
      <c r="KG183">
        <v>20150331</v>
      </c>
      <c r="KH183">
        <v>172.94</v>
      </c>
      <c r="KJ183" s="1">
        <v>41698</v>
      </c>
      <c r="KK183" s="1">
        <v>-0.42</v>
      </c>
      <c r="KL183">
        <v>20140320</v>
      </c>
      <c r="KM183">
        <v>-0.4</v>
      </c>
      <c r="KO183" s="1">
        <v>40209</v>
      </c>
      <c r="KP183">
        <v>-11.048999999999999</v>
      </c>
      <c r="KQ183">
        <v>20100305</v>
      </c>
      <c r="KR183">
        <v>5</v>
      </c>
      <c r="KT183" s="1"/>
      <c r="KU183" s="1"/>
      <c r="LD183" s="1">
        <v>40209</v>
      </c>
      <c r="LE183" s="1">
        <v>0.2</v>
      </c>
      <c r="LF183">
        <v>20100323</v>
      </c>
      <c r="LG183">
        <v>-0.6</v>
      </c>
      <c r="LN183" s="1"/>
      <c r="LO183" s="1"/>
      <c r="LX183" s="1"/>
      <c r="LY183" s="1"/>
      <c r="MH183" s="1"/>
      <c r="MI183" s="1"/>
      <c r="MR183" s="1"/>
      <c r="MS183" s="1"/>
      <c r="MW183" s="1"/>
      <c r="NC183" s="1"/>
      <c r="NG183" s="1"/>
      <c r="NM183" s="1"/>
      <c r="NQ183" s="1"/>
      <c r="NW183" s="1"/>
      <c r="OA183" s="1"/>
      <c r="OB183" s="1"/>
      <c r="OK183" s="1"/>
      <c r="OL183" s="1"/>
      <c r="OU183" s="1"/>
      <c r="PE183" s="1"/>
      <c r="PO183" s="1"/>
      <c r="PY183" s="1"/>
      <c r="QI183" s="1"/>
    </row>
    <row r="184" spans="1:451" x14ac:dyDescent="0.25">
      <c r="A184" s="1">
        <v>40237</v>
      </c>
      <c r="B184">
        <v>9.8000000000000007</v>
      </c>
      <c r="C184">
        <v>20100305</v>
      </c>
      <c r="D184">
        <v>9.6999999999999993</v>
      </c>
      <c r="F184" s="1">
        <v>40237</v>
      </c>
      <c r="G184">
        <v>55.8</v>
      </c>
      <c r="H184">
        <v>20100301</v>
      </c>
      <c r="I184">
        <v>56.5</v>
      </c>
      <c r="K184" s="1">
        <v>40237</v>
      </c>
      <c r="L184">
        <v>46.42</v>
      </c>
      <c r="M184">
        <v>20100223</v>
      </c>
      <c r="N184">
        <v>46</v>
      </c>
      <c r="U184" s="1">
        <v>40237</v>
      </c>
      <c r="V184">
        <v>0</v>
      </c>
      <c r="W184">
        <v>20100318</v>
      </c>
      <c r="X184">
        <v>0.1</v>
      </c>
      <c r="Z184" s="1">
        <v>40237</v>
      </c>
      <c r="AA184">
        <v>55.8</v>
      </c>
      <c r="AB184">
        <v>20100301</v>
      </c>
      <c r="AC184">
        <v>56.5</v>
      </c>
      <c r="AE184" s="1">
        <v>40237</v>
      </c>
      <c r="AF184">
        <v>46.42</v>
      </c>
      <c r="AG184">
        <v>20100223</v>
      </c>
      <c r="AH184">
        <v>46</v>
      </c>
      <c r="AO184" s="1">
        <v>40237</v>
      </c>
      <c r="AP184">
        <v>0</v>
      </c>
      <c r="AQ184">
        <v>20100318</v>
      </c>
      <c r="AR184">
        <v>0.1</v>
      </c>
      <c r="AT184" s="1">
        <v>40237</v>
      </c>
      <c r="AU184">
        <v>0.33</v>
      </c>
      <c r="AV184">
        <v>20100315</v>
      </c>
      <c r="AW184">
        <v>0.1</v>
      </c>
      <c r="AY184" s="1"/>
      <c r="BD184" s="1">
        <v>40237</v>
      </c>
      <c r="BE184">
        <v>-0.1</v>
      </c>
      <c r="BF184">
        <v>20100318</v>
      </c>
      <c r="BG184">
        <v>0</v>
      </c>
      <c r="BI184" s="1">
        <v>40237</v>
      </c>
      <c r="BJ184">
        <v>0.2</v>
      </c>
      <c r="BK184">
        <v>20100312</v>
      </c>
      <c r="BL184">
        <v>0.3</v>
      </c>
      <c r="BN184" s="1">
        <v>40237</v>
      </c>
      <c r="BO184">
        <v>73.599999999999994</v>
      </c>
      <c r="BP184">
        <v>20100226</v>
      </c>
      <c r="BQ184">
        <v>73.599999999999994</v>
      </c>
      <c r="BS184" s="1"/>
      <c r="BX184" s="1">
        <v>41152</v>
      </c>
      <c r="BY184">
        <v>53</v>
      </c>
      <c r="BZ184">
        <v>20120906</v>
      </c>
      <c r="CA184">
        <v>53.7</v>
      </c>
      <c r="CC184" s="1"/>
      <c r="CM184" s="1"/>
      <c r="CR184" s="1">
        <v>40237</v>
      </c>
      <c r="CS184">
        <v>67</v>
      </c>
      <c r="CT184">
        <v>20100301</v>
      </c>
      <c r="CU184">
        <v>67</v>
      </c>
      <c r="CW184" s="1">
        <v>40237</v>
      </c>
      <c r="CX184">
        <v>10</v>
      </c>
      <c r="CY184">
        <v>20100223</v>
      </c>
      <c r="CZ184">
        <v>2</v>
      </c>
      <c r="DB184" s="1">
        <v>40237</v>
      </c>
      <c r="DC184">
        <v>14.1</v>
      </c>
      <c r="DD184">
        <v>20100218</v>
      </c>
      <c r="DE184">
        <v>17.600000000000001</v>
      </c>
      <c r="DG184" s="1"/>
      <c r="DL184" s="1">
        <v>40237</v>
      </c>
      <c r="DM184">
        <v>57.3</v>
      </c>
      <c r="DN184">
        <v>20100226</v>
      </c>
      <c r="DO184">
        <v>62.6</v>
      </c>
      <c r="DQ184" s="1"/>
      <c r="EA184" s="1"/>
      <c r="EF184" s="1">
        <v>35967</v>
      </c>
      <c r="EG184">
        <v>62</v>
      </c>
      <c r="EH184" t="s">
        <v>302</v>
      </c>
      <c r="EI184" t="s">
        <v>302</v>
      </c>
      <c r="EK184" s="1">
        <v>40237</v>
      </c>
      <c r="EL184">
        <v>-0.60719999999999996</v>
      </c>
      <c r="EM184">
        <v>20100322</v>
      </c>
      <c r="EN184">
        <v>-0.64</v>
      </c>
      <c r="EP184" s="1">
        <v>40237</v>
      </c>
      <c r="EQ184">
        <v>0.08</v>
      </c>
      <c r="ER184">
        <v>20100329</v>
      </c>
      <c r="ES184">
        <v>0</v>
      </c>
      <c r="EU184" s="1">
        <v>41547</v>
      </c>
      <c r="EV184">
        <v>45</v>
      </c>
      <c r="EW184">
        <v>20130919</v>
      </c>
      <c r="EX184">
        <v>-9</v>
      </c>
      <c r="EZ184" s="1">
        <v>41608</v>
      </c>
      <c r="FA184">
        <v>52.06</v>
      </c>
      <c r="FB184">
        <v>20131130</v>
      </c>
      <c r="FC184">
        <v>52.06</v>
      </c>
      <c r="FE184" s="1"/>
      <c r="FO184" s="1"/>
      <c r="FY184" s="1">
        <v>40237</v>
      </c>
      <c r="FZ184">
        <v>67.599999999999994</v>
      </c>
      <c r="GA184" t="s">
        <v>302</v>
      </c>
      <c r="GB184" t="s">
        <v>302</v>
      </c>
      <c r="GD184" s="1">
        <v>40237</v>
      </c>
      <c r="GE184">
        <v>0.77400000000000002</v>
      </c>
      <c r="GF184" t="s">
        <v>302</v>
      </c>
      <c r="GG184" t="s">
        <v>302</v>
      </c>
      <c r="GI184" s="1">
        <v>42429</v>
      </c>
      <c r="GJ184">
        <v>207.5</v>
      </c>
      <c r="GK184">
        <v>20160302</v>
      </c>
      <c r="GL184">
        <v>214</v>
      </c>
      <c r="GN184" s="1">
        <v>40237</v>
      </c>
      <c r="GO184">
        <v>67</v>
      </c>
      <c r="GP184">
        <v>20100301</v>
      </c>
      <c r="GQ184">
        <v>67</v>
      </c>
      <c r="GX184" s="1">
        <v>40237</v>
      </c>
      <c r="GY184">
        <v>-1.1000000000000001</v>
      </c>
      <c r="GZ184">
        <v>20100331</v>
      </c>
      <c r="HA184">
        <v>0.6</v>
      </c>
      <c r="HC184" s="1">
        <v>40237</v>
      </c>
      <c r="HD184">
        <v>1.9</v>
      </c>
      <c r="HE184" t="s">
        <v>302</v>
      </c>
      <c r="HF184" t="s">
        <v>302</v>
      </c>
      <c r="HH184" s="1">
        <v>40237</v>
      </c>
      <c r="HI184" s="1">
        <v>-3.3</v>
      </c>
      <c r="HJ184">
        <v>20100324</v>
      </c>
      <c r="HK184">
        <v>0.5</v>
      </c>
      <c r="HM184" s="1">
        <v>40237</v>
      </c>
      <c r="HN184">
        <v>1.3</v>
      </c>
      <c r="HO184">
        <v>20100324</v>
      </c>
      <c r="HP184">
        <v>0.9</v>
      </c>
      <c r="HR184" s="1">
        <v>40237</v>
      </c>
      <c r="HS184" s="1">
        <v>0.3</v>
      </c>
      <c r="HT184">
        <v>20100409</v>
      </c>
      <c r="HU184">
        <v>0.6</v>
      </c>
      <c r="HW184" s="1">
        <v>40237</v>
      </c>
      <c r="HX184">
        <v>10.119999999999999</v>
      </c>
      <c r="HY184">
        <v>20100302</v>
      </c>
      <c r="HZ184">
        <v>10.36</v>
      </c>
      <c r="IB184" s="1">
        <v>40237</v>
      </c>
      <c r="IC184" s="1">
        <v>7.73</v>
      </c>
      <c r="ID184">
        <v>20100302</v>
      </c>
      <c r="IE184">
        <v>7.91</v>
      </c>
      <c r="IG184" s="1">
        <v>40237</v>
      </c>
      <c r="IH184">
        <v>2.2000000000000002</v>
      </c>
      <c r="II184">
        <v>20100316</v>
      </c>
      <c r="IJ184">
        <v>-1.6</v>
      </c>
      <c r="IL184" s="1">
        <v>40237</v>
      </c>
      <c r="IM184" s="1">
        <v>604</v>
      </c>
      <c r="IN184">
        <v>20100316</v>
      </c>
      <c r="IO184">
        <v>575</v>
      </c>
      <c r="IQ184" s="1">
        <v>40237</v>
      </c>
      <c r="IR184">
        <v>0.6</v>
      </c>
      <c r="IS184">
        <v>20100414</v>
      </c>
      <c r="IT184">
        <v>0.5</v>
      </c>
      <c r="IV184" s="1">
        <v>41698</v>
      </c>
      <c r="IW184">
        <v>4.72</v>
      </c>
      <c r="IX184">
        <v>20140320</v>
      </c>
      <c r="IY184">
        <v>4.5999999999999996</v>
      </c>
      <c r="JA184" s="1">
        <v>40237</v>
      </c>
      <c r="JB184">
        <v>336</v>
      </c>
      <c r="JC184">
        <v>20100324</v>
      </c>
      <c r="JD184">
        <v>308</v>
      </c>
      <c r="JF184" s="1">
        <v>40237</v>
      </c>
      <c r="JG184">
        <v>604</v>
      </c>
      <c r="JH184">
        <v>20100316</v>
      </c>
      <c r="JI184">
        <v>575</v>
      </c>
      <c r="JP184" s="1">
        <v>35972</v>
      </c>
      <c r="JQ184">
        <v>-13.3</v>
      </c>
      <c r="JR184" t="s">
        <v>302</v>
      </c>
      <c r="JS184" t="s">
        <v>302</v>
      </c>
      <c r="JU184" s="1">
        <v>42460</v>
      </c>
      <c r="JV184">
        <v>1.56</v>
      </c>
      <c r="JW184">
        <v>20160427</v>
      </c>
      <c r="JX184">
        <v>1.4</v>
      </c>
      <c r="JZ184" s="1">
        <v>42429</v>
      </c>
      <c r="KA184" s="1">
        <v>5.42</v>
      </c>
      <c r="KB184">
        <v>20160426</v>
      </c>
      <c r="KC184">
        <v>5.38</v>
      </c>
      <c r="KE184" s="1">
        <v>42063</v>
      </c>
      <c r="KF184">
        <v>173.44</v>
      </c>
      <c r="KG184">
        <v>20150428</v>
      </c>
      <c r="KH184">
        <v>173.67</v>
      </c>
      <c r="KJ184" s="1">
        <v>41729</v>
      </c>
      <c r="KK184" s="1">
        <v>0.42</v>
      </c>
      <c r="KL184">
        <v>20140422</v>
      </c>
      <c r="KM184">
        <v>-0.2</v>
      </c>
      <c r="KO184" s="1">
        <v>40237</v>
      </c>
      <c r="KP184">
        <v>-12.821</v>
      </c>
      <c r="KQ184">
        <v>20100407</v>
      </c>
      <c r="KR184">
        <v>-11.5</v>
      </c>
      <c r="KT184" s="1"/>
      <c r="KU184" s="1"/>
      <c r="LD184" s="1">
        <v>40237</v>
      </c>
      <c r="LE184" s="1">
        <v>-0.6</v>
      </c>
      <c r="LF184">
        <v>20100422</v>
      </c>
      <c r="LG184">
        <v>-0.2</v>
      </c>
      <c r="LN184" s="1"/>
      <c r="LO184" s="1"/>
      <c r="LX184" s="1"/>
      <c r="LY184" s="1"/>
      <c r="MH184" s="1"/>
      <c r="MI184" s="1"/>
      <c r="MR184" s="1"/>
      <c r="MS184" s="1"/>
      <c r="MW184" s="1"/>
      <c r="NC184" s="1"/>
      <c r="NG184" s="1"/>
      <c r="NM184" s="1"/>
      <c r="NQ184" s="1"/>
      <c r="NW184" s="1"/>
      <c r="OA184" s="1"/>
      <c r="OB184" s="1"/>
      <c r="OK184" s="1"/>
      <c r="OL184" s="1"/>
      <c r="OU184" s="1"/>
      <c r="PE184" s="1"/>
      <c r="PO184" s="1"/>
      <c r="PY184" s="1"/>
      <c r="QI184" s="1"/>
    </row>
    <row r="185" spans="1:451" x14ac:dyDescent="0.25">
      <c r="A185" s="1">
        <v>40268</v>
      </c>
      <c r="B185">
        <v>9.9</v>
      </c>
      <c r="C185">
        <v>20100402</v>
      </c>
      <c r="D185">
        <v>9.6999999999999993</v>
      </c>
      <c r="F185" s="1">
        <v>40268</v>
      </c>
      <c r="G185">
        <v>58.8</v>
      </c>
      <c r="H185">
        <v>20100401</v>
      </c>
      <c r="I185">
        <v>59.6</v>
      </c>
      <c r="K185" s="1">
        <v>40268</v>
      </c>
      <c r="L185">
        <v>52.29</v>
      </c>
      <c r="M185">
        <v>20100330</v>
      </c>
      <c r="N185">
        <v>52.5</v>
      </c>
      <c r="U185" s="1">
        <v>40268</v>
      </c>
      <c r="V185">
        <v>1.7</v>
      </c>
      <c r="W185">
        <v>20100419</v>
      </c>
      <c r="X185">
        <v>1.4</v>
      </c>
      <c r="Z185" s="1">
        <v>40268</v>
      </c>
      <c r="AA185">
        <v>58.8</v>
      </c>
      <c r="AB185">
        <v>20100401</v>
      </c>
      <c r="AC185">
        <v>59.6</v>
      </c>
      <c r="AE185" s="1">
        <v>40268</v>
      </c>
      <c r="AF185">
        <v>52.29</v>
      </c>
      <c r="AG185">
        <v>20100330</v>
      </c>
      <c r="AH185">
        <v>52.5</v>
      </c>
      <c r="AO185" s="1">
        <v>40268</v>
      </c>
      <c r="AP185">
        <v>1.7</v>
      </c>
      <c r="AQ185">
        <v>20100419</v>
      </c>
      <c r="AR185">
        <v>1.4</v>
      </c>
      <c r="AT185" s="1">
        <v>40268</v>
      </c>
      <c r="AU185">
        <v>0.65</v>
      </c>
      <c r="AV185">
        <v>20100415</v>
      </c>
      <c r="AW185">
        <v>0.1</v>
      </c>
      <c r="AY185" s="1"/>
      <c r="BD185" s="1">
        <v>40268</v>
      </c>
      <c r="BE185">
        <v>0</v>
      </c>
      <c r="BF185">
        <v>20100414</v>
      </c>
      <c r="BG185">
        <v>0.1</v>
      </c>
      <c r="BI185" s="1">
        <v>40268</v>
      </c>
      <c r="BJ185">
        <v>2.2000000000000002</v>
      </c>
      <c r="BK185">
        <v>20100414</v>
      </c>
      <c r="BL185">
        <v>1.6</v>
      </c>
      <c r="BN185" s="1">
        <v>40268</v>
      </c>
      <c r="BO185">
        <v>73.599999999999994</v>
      </c>
      <c r="BP185">
        <v>20100326</v>
      </c>
      <c r="BQ185">
        <v>73.599999999999994</v>
      </c>
      <c r="BS185" s="1"/>
      <c r="BX185" s="1">
        <v>41182</v>
      </c>
      <c r="BY185">
        <v>54.7</v>
      </c>
      <c r="BZ185">
        <v>20121003</v>
      </c>
      <c r="CA185">
        <v>55.1</v>
      </c>
      <c r="CC185" s="1"/>
      <c r="CM185" s="1"/>
      <c r="CR185" s="1">
        <v>40268</v>
      </c>
      <c r="CS185">
        <v>75</v>
      </c>
      <c r="CT185">
        <v>20100401</v>
      </c>
      <c r="CU185">
        <v>75</v>
      </c>
      <c r="CW185" s="1">
        <v>40268</v>
      </c>
      <c r="CX185">
        <v>8</v>
      </c>
      <c r="CY185">
        <v>20100323</v>
      </c>
      <c r="CZ185">
        <v>6</v>
      </c>
      <c r="DB185" s="1">
        <v>40268</v>
      </c>
      <c r="DC185">
        <v>14.3</v>
      </c>
      <c r="DD185">
        <v>20100318</v>
      </c>
      <c r="DE185">
        <v>18.899999999999999</v>
      </c>
      <c r="DG185" s="1"/>
      <c r="DL185" s="1">
        <v>40268</v>
      </c>
      <c r="DM185">
        <v>59.4</v>
      </c>
      <c r="DN185">
        <v>20100331</v>
      </c>
      <c r="DO185">
        <v>58.8</v>
      </c>
      <c r="DQ185" s="1"/>
      <c r="EA185" s="1"/>
      <c r="EF185" s="1">
        <v>35974</v>
      </c>
      <c r="EG185">
        <v>62</v>
      </c>
      <c r="EH185" t="s">
        <v>302</v>
      </c>
      <c r="EI185" t="s">
        <v>302</v>
      </c>
      <c r="EK185" s="1">
        <v>40268</v>
      </c>
      <c r="EL185">
        <v>0.54049999999999998</v>
      </c>
      <c r="EM185">
        <v>20100429</v>
      </c>
      <c r="EN185">
        <v>-7.0000000000000007E-2</v>
      </c>
      <c r="EP185" s="1">
        <v>40268</v>
      </c>
      <c r="EQ185">
        <v>0.14000000000000001</v>
      </c>
      <c r="ER185">
        <v>20100503</v>
      </c>
      <c r="ES185">
        <v>0.1</v>
      </c>
      <c r="EU185" s="1">
        <v>41578</v>
      </c>
      <c r="EV185">
        <v>35</v>
      </c>
      <c r="EW185">
        <v>20131017</v>
      </c>
      <c r="EX185">
        <v>-31</v>
      </c>
      <c r="EZ185" s="1">
        <v>41639</v>
      </c>
      <c r="FA185">
        <v>54.27</v>
      </c>
      <c r="FB185">
        <v>20131230</v>
      </c>
      <c r="FC185">
        <v>54.27</v>
      </c>
      <c r="FE185" s="1"/>
      <c r="FO185" s="1"/>
      <c r="FY185" s="1">
        <v>40268</v>
      </c>
      <c r="FZ185">
        <v>57.4</v>
      </c>
      <c r="GA185" t="s">
        <v>302</v>
      </c>
      <c r="GB185" t="s">
        <v>302</v>
      </c>
      <c r="GD185" s="1">
        <v>40268</v>
      </c>
      <c r="GE185">
        <v>0.46100000000000002</v>
      </c>
      <c r="GF185" t="s">
        <v>302</v>
      </c>
      <c r="GG185" t="s">
        <v>302</v>
      </c>
      <c r="GI185" s="1">
        <v>42460</v>
      </c>
      <c r="GJ185">
        <v>201</v>
      </c>
      <c r="GK185">
        <v>20160330</v>
      </c>
      <c r="GL185">
        <v>200</v>
      </c>
      <c r="GN185" s="1">
        <v>40268</v>
      </c>
      <c r="GO185">
        <v>75</v>
      </c>
      <c r="GP185">
        <v>20100401</v>
      </c>
      <c r="GQ185">
        <v>75</v>
      </c>
      <c r="GX185" s="1">
        <v>40268</v>
      </c>
      <c r="GY185">
        <v>2.4</v>
      </c>
      <c r="GZ185">
        <v>20100504</v>
      </c>
      <c r="HA185">
        <v>1.3</v>
      </c>
      <c r="HC185" s="1">
        <v>40268</v>
      </c>
      <c r="HD185">
        <v>5.8</v>
      </c>
      <c r="HE185" t="s">
        <v>302</v>
      </c>
      <c r="HF185" t="s">
        <v>302</v>
      </c>
      <c r="HH185" s="1">
        <v>40268</v>
      </c>
      <c r="HI185" s="1">
        <v>2.2999999999999998</v>
      </c>
      <c r="HJ185">
        <v>20100423</v>
      </c>
      <c r="HK185">
        <v>-1.3</v>
      </c>
      <c r="HM185" s="1">
        <v>40268</v>
      </c>
      <c r="HN185">
        <v>5.3</v>
      </c>
      <c r="HO185">
        <v>20100423</v>
      </c>
      <c r="HP185">
        <v>2.8</v>
      </c>
      <c r="HR185" s="1">
        <v>40268</v>
      </c>
      <c r="HS185" s="1">
        <v>0.6</v>
      </c>
      <c r="HT185">
        <v>20100511</v>
      </c>
      <c r="HU185">
        <v>0.4</v>
      </c>
      <c r="HW185" s="1">
        <v>40268</v>
      </c>
      <c r="HX185">
        <v>11.57</v>
      </c>
      <c r="HY185">
        <v>20100401</v>
      </c>
      <c r="HZ185">
        <v>11.77</v>
      </c>
      <c r="IB185" s="1">
        <v>40268</v>
      </c>
      <c r="IC185" s="1">
        <v>8.9</v>
      </c>
      <c r="ID185">
        <v>20100401</v>
      </c>
      <c r="IE185">
        <v>9.0500000000000007</v>
      </c>
      <c r="IG185" s="1">
        <v>40268</v>
      </c>
      <c r="IH185">
        <v>5.7</v>
      </c>
      <c r="II185">
        <v>20100416</v>
      </c>
      <c r="IJ185">
        <v>7.5</v>
      </c>
      <c r="IL185" s="1">
        <v>40268</v>
      </c>
      <c r="IM185" s="1">
        <v>636</v>
      </c>
      <c r="IN185">
        <v>20100416</v>
      </c>
      <c r="IO185">
        <v>626</v>
      </c>
      <c r="IQ185" s="1">
        <v>40268</v>
      </c>
      <c r="IR185">
        <v>0.7</v>
      </c>
      <c r="IS185">
        <v>20100514</v>
      </c>
      <c r="IT185">
        <v>0.4</v>
      </c>
      <c r="IV185" s="1">
        <v>41729</v>
      </c>
      <c r="IW185">
        <v>4.74</v>
      </c>
      <c r="IX185">
        <v>20140422</v>
      </c>
      <c r="IY185">
        <v>4.59</v>
      </c>
      <c r="JA185" s="1">
        <v>40268</v>
      </c>
      <c r="JB185">
        <v>381</v>
      </c>
      <c r="JC185">
        <v>20100423</v>
      </c>
      <c r="JD185">
        <v>411</v>
      </c>
      <c r="JF185" s="1">
        <v>40268</v>
      </c>
      <c r="JG185">
        <v>636</v>
      </c>
      <c r="JH185">
        <v>20100416</v>
      </c>
      <c r="JI185">
        <v>626</v>
      </c>
      <c r="JP185" s="1">
        <v>35979</v>
      </c>
      <c r="JQ185">
        <v>20.399999999999999</v>
      </c>
      <c r="JR185" t="s">
        <v>302</v>
      </c>
      <c r="JS185" t="s">
        <v>302</v>
      </c>
      <c r="JU185" s="1">
        <v>42490</v>
      </c>
      <c r="JV185">
        <v>3.9</v>
      </c>
      <c r="JW185">
        <v>20160526</v>
      </c>
      <c r="JX185">
        <v>5.0999999999999996</v>
      </c>
      <c r="JZ185" s="1">
        <v>42460</v>
      </c>
      <c r="KA185" s="1">
        <v>5.48</v>
      </c>
      <c r="KB185">
        <v>20160531</v>
      </c>
      <c r="KC185">
        <v>5.43</v>
      </c>
      <c r="KE185" s="1">
        <v>42094</v>
      </c>
      <c r="KF185">
        <v>174.99</v>
      </c>
      <c r="KG185">
        <v>20150526</v>
      </c>
      <c r="KH185">
        <v>175.2</v>
      </c>
      <c r="KJ185" s="1">
        <v>41759</v>
      </c>
      <c r="KK185" s="1">
        <v>0.84</v>
      </c>
      <c r="KL185">
        <v>20140522</v>
      </c>
      <c r="KM185">
        <v>1.3</v>
      </c>
      <c r="KO185" s="1">
        <v>40268</v>
      </c>
      <c r="KP185">
        <v>2.69</v>
      </c>
      <c r="KQ185">
        <v>20100507</v>
      </c>
      <c r="KR185">
        <v>2</v>
      </c>
      <c r="KT185" s="1"/>
      <c r="KU185" s="1"/>
      <c r="LD185" s="1">
        <v>40268</v>
      </c>
      <c r="LE185" s="1">
        <v>0</v>
      </c>
      <c r="LF185">
        <v>20100525</v>
      </c>
      <c r="LG185">
        <v>0.3</v>
      </c>
      <c r="LN185" s="1"/>
      <c r="LO185" s="1"/>
      <c r="LX185" s="1"/>
      <c r="LY185" s="1"/>
      <c r="MH185" s="1"/>
      <c r="MI185" s="1"/>
      <c r="MR185" s="1"/>
      <c r="MS185" s="1"/>
      <c r="MW185" s="1"/>
      <c r="NC185" s="1"/>
      <c r="NG185" s="1"/>
      <c r="NM185" s="1"/>
      <c r="NQ185" s="1"/>
      <c r="NW185" s="1"/>
      <c r="OA185" s="1"/>
      <c r="OB185" s="1"/>
      <c r="OK185" s="1"/>
      <c r="OL185" s="1"/>
      <c r="OU185" s="1"/>
      <c r="PE185" s="1"/>
      <c r="PO185" s="1"/>
      <c r="PY185" s="1"/>
      <c r="QI185" s="1"/>
    </row>
    <row r="186" spans="1:451" x14ac:dyDescent="0.25">
      <c r="A186" s="1">
        <v>40298</v>
      </c>
      <c r="B186">
        <v>9.9</v>
      </c>
      <c r="C186">
        <v>20100507</v>
      </c>
      <c r="D186">
        <v>9.9</v>
      </c>
      <c r="F186" s="1">
        <v>40298</v>
      </c>
      <c r="G186">
        <v>58.1</v>
      </c>
      <c r="H186">
        <v>20100503</v>
      </c>
      <c r="I186">
        <v>60.4</v>
      </c>
      <c r="K186" s="1">
        <v>40298</v>
      </c>
      <c r="L186">
        <v>57.74</v>
      </c>
      <c r="M186">
        <v>20100427</v>
      </c>
      <c r="N186">
        <v>57.9</v>
      </c>
      <c r="U186" s="1">
        <v>40298</v>
      </c>
      <c r="V186">
        <v>0.6</v>
      </c>
      <c r="W186">
        <v>20100520</v>
      </c>
      <c r="X186">
        <v>-0.1</v>
      </c>
      <c r="Z186" s="1">
        <v>40298</v>
      </c>
      <c r="AA186">
        <v>58.1</v>
      </c>
      <c r="AB186">
        <v>20100503</v>
      </c>
      <c r="AC186">
        <v>60.4</v>
      </c>
      <c r="AE186" s="1">
        <v>40298</v>
      </c>
      <c r="AF186">
        <v>57.74</v>
      </c>
      <c r="AG186">
        <v>20100427</v>
      </c>
      <c r="AH186">
        <v>57.9</v>
      </c>
      <c r="AO186" s="1">
        <v>40298</v>
      </c>
      <c r="AP186">
        <v>0.6</v>
      </c>
      <c r="AQ186">
        <v>20100520</v>
      </c>
      <c r="AR186">
        <v>-0.1</v>
      </c>
      <c r="AT186" s="1">
        <v>40298</v>
      </c>
      <c r="AU186">
        <v>0.41</v>
      </c>
      <c r="AV186">
        <v>20100514</v>
      </c>
      <c r="AW186">
        <v>0.8</v>
      </c>
      <c r="AY186" s="1"/>
      <c r="BD186" s="1">
        <v>40298</v>
      </c>
      <c r="BE186">
        <v>0</v>
      </c>
      <c r="BF186">
        <v>20100519</v>
      </c>
      <c r="BG186">
        <v>-0.1</v>
      </c>
      <c r="BI186" s="1">
        <v>40298</v>
      </c>
      <c r="BJ186">
        <v>0.7</v>
      </c>
      <c r="BK186">
        <v>20100514</v>
      </c>
      <c r="BL186">
        <v>0.4</v>
      </c>
      <c r="BN186" s="1">
        <v>40298</v>
      </c>
      <c r="BO186">
        <v>72.2</v>
      </c>
      <c r="BP186">
        <v>20100430</v>
      </c>
      <c r="BQ186">
        <v>72.2</v>
      </c>
      <c r="BS186" s="1"/>
      <c r="BX186" s="1">
        <v>41213</v>
      </c>
      <c r="BY186">
        <v>54.2</v>
      </c>
      <c r="BZ186">
        <v>20121105</v>
      </c>
      <c r="CA186">
        <v>54.2</v>
      </c>
      <c r="CC186" s="1"/>
      <c r="CM186" s="1"/>
      <c r="CR186" s="1">
        <v>40298</v>
      </c>
      <c r="CS186">
        <v>78</v>
      </c>
      <c r="CT186">
        <v>20100503</v>
      </c>
      <c r="CU186">
        <v>78</v>
      </c>
      <c r="CW186" s="1">
        <v>40298</v>
      </c>
      <c r="CX186">
        <v>26</v>
      </c>
      <c r="CY186">
        <v>20100427</v>
      </c>
      <c r="CZ186">
        <v>30</v>
      </c>
      <c r="DB186" s="1">
        <v>40298</v>
      </c>
      <c r="DC186">
        <v>16.2</v>
      </c>
      <c r="DD186">
        <v>20100415</v>
      </c>
      <c r="DE186">
        <v>20.2</v>
      </c>
      <c r="DG186" s="1"/>
      <c r="DL186" s="1">
        <v>40298</v>
      </c>
      <c r="DM186">
        <v>60.9</v>
      </c>
      <c r="DN186">
        <v>20100430</v>
      </c>
      <c r="DO186">
        <v>63.8</v>
      </c>
      <c r="DQ186" s="1"/>
      <c r="EA186" s="1"/>
      <c r="EF186" s="1">
        <v>35981</v>
      </c>
      <c r="EG186">
        <v>61</v>
      </c>
      <c r="EH186" t="s">
        <v>302</v>
      </c>
      <c r="EI186" t="s">
        <v>302</v>
      </c>
      <c r="EK186" s="1">
        <v>40298</v>
      </c>
      <c r="EL186">
        <v>0.62680000000000002</v>
      </c>
      <c r="EM186">
        <v>20100524</v>
      </c>
      <c r="EN186">
        <v>0.28999999999999998</v>
      </c>
      <c r="EP186" s="1">
        <v>40298</v>
      </c>
      <c r="EQ186">
        <v>0.03</v>
      </c>
      <c r="ER186">
        <v>20100528</v>
      </c>
      <c r="ES186">
        <v>0.1</v>
      </c>
      <c r="EU186" s="1">
        <v>41608</v>
      </c>
      <c r="EV186">
        <v>43</v>
      </c>
      <c r="EW186">
        <v>20131121</v>
      </c>
      <c r="EX186">
        <v>-14</v>
      </c>
      <c r="EZ186" s="1">
        <v>41670</v>
      </c>
      <c r="FA186">
        <v>52.82</v>
      </c>
      <c r="FB186">
        <v>20140130</v>
      </c>
      <c r="FC186">
        <v>52.82</v>
      </c>
      <c r="FE186" s="1"/>
      <c r="FO186" s="1"/>
      <c r="FY186" s="1">
        <v>40298</v>
      </c>
      <c r="FZ186">
        <v>70.400000000000006</v>
      </c>
      <c r="GA186" t="s">
        <v>302</v>
      </c>
      <c r="GB186" t="s">
        <v>302</v>
      </c>
      <c r="GD186" s="1">
        <v>40298</v>
      </c>
      <c r="GE186">
        <v>-8.9999999999999993E-3</v>
      </c>
      <c r="GF186" t="s">
        <v>302</v>
      </c>
      <c r="GG186" t="s">
        <v>302</v>
      </c>
      <c r="GI186" s="1">
        <v>42490</v>
      </c>
      <c r="GJ186">
        <v>149.30000000000001</v>
      </c>
      <c r="GK186">
        <v>20160504</v>
      </c>
      <c r="GL186">
        <v>156</v>
      </c>
      <c r="GN186" s="1">
        <v>40298</v>
      </c>
      <c r="GO186">
        <v>78</v>
      </c>
      <c r="GP186">
        <v>20100503</v>
      </c>
      <c r="GQ186">
        <v>78</v>
      </c>
      <c r="GX186" s="1">
        <v>40298</v>
      </c>
      <c r="GY186">
        <v>1.7</v>
      </c>
      <c r="GZ186">
        <v>20100603</v>
      </c>
      <c r="HA186">
        <v>1.2</v>
      </c>
      <c r="HC186" s="1">
        <v>40298</v>
      </c>
      <c r="HD186">
        <v>-2.7</v>
      </c>
      <c r="HE186" t="s">
        <v>302</v>
      </c>
      <c r="HF186" t="s">
        <v>302</v>
      </c>
      <c r="HH186" s="1">
        <v>40298</v>
      </c>
      <c r="HI186" s="1">
        <v>4</v>
      </c>
      <c r="HJ186">
        <v>20100526</v>
      </c>
      <c r="HK186">
        <v>2.9</v>
      </c>
      <c r="HM186" s="1">
        <v>40298</v>
      </c>
      <c r="HN186">
        <v>-1</v>
      </c>
      <c r="HO186">
        <v>20100526</v>
      </c>
      <c r="HP186">
        <v>-1</v>
      </c>
      <c r="HR186" s="1">
        <v>40298</v>
      </c>
      <c r="HS186" s="1">
        <v>0.2</v>
      </c>
      <c r="HT186">
        <v>20100609</v>
      </c>
      <c r="HU186">
        <v>0.4</v>
      </c>
      <c r="HW186" s="1">
        <v>40298</v>
      </c>
      <c r="HX186">
        <v>11.26</v>
      </c>
      <c r="HY186">
        <v>20100503</v>
      </c>
      <c r="HZ186">
        <v>11.21</v>
      </c>
      <c r="IB186" s="1">
        <v>40298</v>
      </c>
      <c r="IC186" s="1">
        <v>8.7799999999999994</v>
      </c>
      <c r="ID186">
        <v>20100503</v>
      </c>
      <c r="IE186">
        <v>8.7799999999999994</v>
      </c>
      <c r="IG186" s="1">
        <v>40298</v>
      </c>
      <c r="IH186">
        <v>-7.3</v>
      </c>
      <c r="II186">
        <v>20100518</v>
      </c>
      <c r="IJ186">
        <v>-11.5</v>
      </c>
      <c r="IL186" s="1">
        <v>40298</v>
      </c>
      <c r="IM186" s="1">
        <v>687</v>
      </c>
      <c r="IN186">
        <v>20100518</v>
      </c>
      <c r="IO186">
        <v>672</v>
      </c>
      <c r="IQ186" s="1">
        <v>40298</v>
      </c>
      <c r="IR186">
        <v>0.4</v>
      </c>
      <c r="IS186">
        <v>20100611</v>
      </c>
      <c r="IT186">
        <v>0.4</v>
      </c>
      <c r="IV186" s="1">
        <v>41759</v>
      </c>
      <c r="IW186">
        <v>4.78</v>
      </c>
      <c r="IX186">
        <v>20140522</v>
      </c>
      <c r="IY186">
        <v>4.6500000000000004</v>
      </c>
      <c r="JA186" s="1">
        <v>40298</v>
      </c>
      <c r="JB186">
        <v>422</v>
      </c>
      <c r="JC186">
        <v>20100526</v>
      </c>
      <c r="JD186">
        <v>504</v>
      </c>
      <c r="JF186" s="1">
        <v>40298</v>
      </c>
      <c r="JG186">
        <v>687</v>
      </c>
      <c r="JH186">
        <v>20100518</v>
      </c>
      <c r="JI186">
        <v>672</v>
      </c>
      <c r="JP186" s="1">
        <v>35986</v>
      </c>
      <c r="JQ186">
        <v>-9.6999999999999993</v>
      </c>
      <c r="JR186" t="s">
        <v>302</v>
      </c>
      <c r="JS186" t="s">
        <v>302</v>
      </c>
      <c r="JU186" s="1">
        <v>42521</v>
      </c>
      <c r="JV186">
        <v>-3.65</v>
      </c>
      <c r="JW186">
        <v>20160629</v>
      </c>
      <c r="JX186">
        <v>-3.7</v>
      </c>
      <c r="JZ186" s="1">
        <v>42490</v>
      </c>
      <c r="KA186" s="1">
        <v>5.44</v>
      </c>
      <c r="KB186">
        <v>20160628</v>
      </c>
      <c r="KC186">
        <v>5.44</v>
      </c>
      <c r="KE186" s="1">
        <v>42124</v>
      </c>
      <c r="KF186">
        <v>177</v>
      </c>
      <c r="KG186">
        <v>20150630</v>
      </c>
      <c r="KH186">
        <v>177.01</v>
      </c>
      <c r="KJ186" s="1">
        <v>41790</v>
      </c>
      <c r="KK186" s="1">
        <v>2.5099999999999998</v>
      </c>
      <c r="KL186">
        <v>20140623</v>
      </c>
      <c r="KM186">
        <v>4.9000000000000004</v>
      </c>
      <c r="KO186" s="1">
        <v>40298</v>
      </c>
      <c r="KP186">
        <v>-5.9930000000000003</v>
      </c>
      <c r="KQ186">
        <v>20100607</v>
      </c>
      <c r="KR186">
        <v>1</v>
      </c>
      <c r="KT186" s="1"/>
      <c r="KU186" s="1"/>
      <c r="LD186" s="1">
        <v>40298</v>
      </c>
      <c r="LE186" s="1">
        <v>0.1</v>
      </c>
      <c r="LF186">
        <v>20100622</v>
      </c>
      <c r="LG186">
        <v>0.8</v>
      </c>
      <c r="LN186" s="1"/>
      <c r="LO186" s="1"/>
      <c r="LX186" s="1"/>
      <c r="LY186" s="1"/>
      <c r="MH186" s="1"/>
      <c r="MI186" s="1"/>
      <c r="MR186" s="1"/>
      <c r="MS186" s="1"/>
      <c r="MW186" s="1"/>
      <c r="NC186" s="1"/>
      <c r="NG186" s="1"/>
      <c r="NM186" s="1"/>
      <c r="NQ186" s="1"/>
      <c r="NW186" s="1"/>
      <c r="OA186" s="1"/>
      <c r="OB186" s="1"/>
      <c r="OK186" s="1"/>
      <c r="OL186" s="1"/>
      <c r="OU186" s="1"/>
      <c r="PE186" s="1"/>
      <c r="PO186" s="1"/>
      <c r="PY186" s="1"/>
      <c r="QI186" s="1"/>
    </row>
    <row r="187" spans="1:451" x14ac:dyDescent="0.25">
      <c r="A187" s="1">
        <v>40329</v>
      </c>
      <c r="B187">
        <v>9.6</v>
      </c>
      <c r="C187">
        <v>20100604</v>
      </c>
      <c r="D187">
        <v>9.6999999999999993</v>
      </c>
      <c r="F187" s="1">
        <v>40329</v>
      </c>
      <c r="G187">
        <v>58.3</v>
      </c>
      <c r="H187">
        <v>20100601</v>
      </c>
      <c r="I187">
        <v>59.7</v>
      </c>
      <c r="K187" s="1">
        <v>40329</v>
      </c>
      <c r="L187">
        <v>62.66</v>
      </c>
      <c r="M187">
        <v>20100525</v>
      </c>
      <c r="N187">
        <v>63.3</v>
      </c>
      <c r="U187" s="1">
        <v>40329</v>
      </c>
      <c r="V187">
        <v>0.1</v>
      </c>
      <c r="W187">
        <v>20100617</v>
      </c>
      <c r="X187">
        <v>0.4</v>
      </c>
      <c r="Z187" s="1">
        <v>40329</v>
      </c>
      <c r="AA187">
        <v>58.3</v>
      </c>
      <c r="AB187">
        <v>20100601</v>
      </c>
      <c r="AC187">
        <v>59.7</v>
      </c>
      <c r="AE187" s="1">
        <v>40329</v>
      </c>
      <c r="AF187">
        <v>62.66</v>
      </c>
      <c r="AG187">
        <v>20100525</v>
      </c>
      <c r="AH187">
        <v>63.3</v>
      </c>
      <c r="AO187" s="1">
        <v>40329</v>
      </c>
      <c r="AP187">
        <v>0.1</v>
      </c>
      <c r="AQ187">
        <v>20100617</v>
      </c>
      <c r="AR187">
        <v>0.4</v>
      </c>
      <c r="AT187" s="1">
        <v>40329</v>
      </c>
      <c r="AU187">
        <v>1.56</v>
      </c>
      <c r="AV187">
        <v>20100616</v>
      </c>
      <c r="AW187">
        <v>1.2</v>
      </c>
      <c r="AY187" s="1"/>
      <c r="BD187" s="1">
        <v>40329</v>
      </c>
      <c r="BE187">
        <v>-0.1</v>
      </c>
      <c r="BF187">
        <v>20100617</v>
      </c>
      <c r="BG187">
        <v>-0.2</v>
      </c>
      <c r="BI187" s="1">
        <v>40329</v>
      </c>
      <c r="BJ187">
        <v>-0.7</v>
      </c>
      <c r="BK187">
        <v>20100611</v>
      </c>
      <c r="BL187">
        <v>-1.2</v>
      </c>
      <c r="BN187" s="1">
        <v>40329</v>
      </c>
      <c r="BO187">
        <v>73.599999999999994</v>
      </c>
      <c r="BP187">
        <v>20100528</v>
      </c>
      <c r="BQ187">
        <v>73.599999999999994</v>
      </c>
      <c r="BS187" s="1"/>
      <c r="BX187" s="1">
        <v>41243</v>
      </c>
      <c r="BY187">
        <v>55.1</v>
      </c>
      <c r="BZ187">
        <v>20121205</v>
      </c>
      <c r="CA187">
        <v>54.7</v>
      </c>
      <c r="CC187" s="1"/>
      <c r="CM187" s="1"/>
      <c r="CR187" s="1">
        <v>40329</v>
      </c>
      <c r="CS187">
        <v>77.5</v>
      </c>
      <c r="CT187">
        <v>20100601</v>
      </c>
      <c r="CU187">
        <v>77.5</v>
      </c>
      <c r="CW187" s="1">
        <v>40329</v>
      </c>
      <c r="CX187">
        <v>14</v>
      </c>
      <c r="CY187">
        <v>20100525</v>
      </c>
      <c r="CZ187">
        <v>26</v>
      </c>
      <c r="DB187" s="1">
        <v>40329</v>
      </c>
      <c r="DC187">
        <v>22.2</v>
      </c>
      <c r="DD187">
        <v>20100520</v>
      </c>
      <c r="DE187">
        <v>21.4</v>
      </c>
      <c r="DG187" s="1"/>
      <c r="DL187" s="1">
        <v>40329</v>
      </c>
      <c r="DM187">
        <v>63.2</v>
      </c>
      <c r="DN187">
        <v>20100528</v>
      </c>
      <c r="DO187">
        <v>59.7</v>
      </c>
      <c r="DQ187" s="1"/>
      <c r="EA187" s="1"/>
      <c r="EF187" s="1">
        <v>35988</v>
      </c>
      <c r="EG187">
        <v>59</v>
      </c>
      <c r="EH187" t="s">
        <v>302</v>
      </c>
      <c r="EI187" t="s">
        <v>302</v>
      </c>
      <c r="EK187" s="1">
        <v>40329</v>
      </c>
      <c r="EL187">
        <v>0.51049999999999995</v>
      </c>
      <c r="EM187">
        <v>20100628</v>
      </c>
      <c r="EN187">
        <v>0.21</v>
      </c>
      <c r="EP187" s="1">
        <v>40329</v>
      </c>
      <c r="EQ187">
        <v>0.12</v>
      </c>
      <c r="ER187">
        <v>20100628</v>
      </c>
      <c r="ES187">
        <v>0.2</v>
      </c>
      <c r="EU187" s="1">
        <v>41639</v>
      </c>
      <c r="EV187">
        <v>44</v>
      </c>
      <c r="EW187">
        <v>20131219</v>
      </c>
      <c r="EX187">
        <v>-11</v>
      </c>
      <c r="EZ187" s="1">
        <v>41698</v>
      </c>
      <c r="FA187">
        <v>48.59</v>
      </c>
      <c r="FB187">
        <v>20140227</v>
      </c>
      <c r="FC187">
        <v>48.59</v>
      </c>
      <c r="FE187" s="1"/>
      <c r="FO187" s="1"/>
      <c r="FY187" s="1">
        <v>40329</v>
      </c>
      <c r="FZ187">
        <v>68.900000000000006</v>
      </c>
      <c r="GA187" t="s">
        <v>302</v>
      </c>
      <c r="GB187" t="s">
        <v>302</v>
      </c>
      <c r="GD187" s="1">
        <v>40329</v>
      </c>
      <c r="GE187">
        <v>-0.2</v>
      </c>
      <c r="GF187" t="s">
        <v>302</v>
      </c>
      <c r="GG187" t="s">
        <v>302</v>
      </c>
      <c r="GI187" s="1">
        <v>42521</v>
      </c>
      <c r="GJ187">
        <v>167.6</v>
      </c>
      <c r="GK187">
        <v>20160602</v>
      </c>
      <c r="GL187">
        <v>173</v>
      </c>
      <c r="GN187" s="1">
        <v>40329</v>
      </c>
      <c r="GO187">
        <v>77.5</v>
      </c>
      <c r="GP187">
        <v>20100601</v>
      </c>
      <c r="GQ187">
        <v>77.5</v>
      </c>
      <c r="GX187" s="1">
        <v>40329</v>
      </c>
      <c r="GY187">
        <v>-1.1000000000000001</v>
      </c>
      <c r="GZ187">
        <v>20100702</v>
      </c>
      <c r="HA187">
        <v>-1.4</v>
      </c>
      <c r="HC187" s="1">
        <v>40329</v>
      </c>
      <c r="HD187">
        <v>3.5</v>
      </c>
      <c r="HE187" t="s">
        <v>302</v>
      </c>
      <c r="HF187" t="s">
        <v>302</v>
      </c>
      <c r="HH187" s="1">
        <v>40329</v>
      </c>
      <c r="HI187" s="1">
        <v>-0.6</v>
      </c>
      <c r="HJ187">
        <v>20100624</v>
      </c>
      <c r="HK187">
        <v>-1.1000000000000001</v>
      </c>
      <c r="HM187" s="1">
        <v>40329</v>
      </c>
      <c r="HN187">
        <v>1.9</v>
      </c>
      <c r="HO187">
        <v>20100624</v>
      </c>
      <c r="HP187">
        <v>0.9</v>
      </c>
      <c r="HR187" s="1">
        <v>40329</v>
      </c>
      <c r="HS187" s="1">
        <v>0.5</v>
      </c>
      <c r="HT187">
        <v>20100709</v>
      </c>
      <c r="HU187">
        <v>0.5</v>
      </c>
      <c r="HW187" s="1">
        <v>40329</v>
      </c>
      <c r="HX187">
        <v>11.84</v>
      </c>
      <c r="HY187">
        <v>20100602</v>
      </c>
      <c r="HZ187">
        <v>11.64</v>
      </c>
      <c r="IB187" s="1">
        <v>40329</v>
      </c>
      <c r="IC187" s="1">
        <v>9.19</v>
      </c>
      <c r="ID187">
        <v>20100602</v>
      </c>
      <c r="IE187">
        <v>9.14</v>
      </c>
      <c r="IG187" s="1">
        <v>40329</v>
      </c>
      <c r="IH187">
        <v>-9.6999999999999993</v>
      </c>
      <c r="II187">
        <v>20100616</v>
      </c>
      <c r="IJ187">
        <v>-5.9</v>
      </c>
      <c r="IL187" s="1">
        <v>40329</v>
      </c>
      <c r="IM187" s="1">
        <v>583</v>
      </c>
      <c r="IN187">
        <v>20100616</v>
      </c>
      <c r="IO187">
        <v>593</v>
      </c>
      <c r="IQ187" s="1">
        <v>40329</v>
      </c>
      <c r="IR187">
        <v>0.1</v>
      </c>
      <c r="IS187">
        <v>20100714</v>
      </c>
      <c r="IT187">
        <v>0.1</v>
      </c>
      <c r="IV187" s="1">
        <v>41790</v>
      </c>
      <c r="IW187">
        <v>4.9000000000000004</v>
      </c>
      <c r="IX187">
        <v>20140623</v>
      </c>
      <c r="IY187">
        <v>4.8899999999999997</v>
      </c>
      <c r="JA187" s="1">
        <v>40329</v>
      </c>
      <c r="JB187">
        <v>280</v>
      </c>
      <c r="JC187">
        <v>20100623</v>
      </c>
      <c r="JD187">
        <v>300</v>
      </c>
      <c r="JF187" s="1">
        <v>40329</v>
      </c>
      <c r="JG187">
        <v>583</v>
      </c>
      <c r="JH187">
        <v>20100616</v>
      </c>
      <c r="JI187">
        <v>593</v>
      </c>
      <c r="JP187" s="1">
        <v>35993</v>
      </c>
      <c r="JQ187">
        <v>-2</v>
      </c>
      <c r="JR187" t="s">
        <v>302</v>
      </c>
      <c r="JS187" t="s">
        <v>302</v>
      </c>
      <c r="JU187" s="1">
        <v>42551</v>
      </c>
      <c r="JV187" t="s">
        <v>302</v>
      </c>
      <c r="JW187">
        <v>20160727</v>
      </c>
      <c r="JX187" t="s">
        <v>302</v>
      </c>
      <c r="JZ187" s="1">
        <v>42521</v>
      </c>
      <c r="KA187" s="1" t="s">
        <v>302</v>
      </c>
      <c r="KB187">
        <v>20160726</v>
      </c>
      <c r="KC187" t="s">
        <v>302</v>
      </c>
      <c r="KE187" s="1">
        <v>42155</v>
      </c>
      <c r="KF187">
        <v>178.93</v>
      </c>
      <c r="KG187">
        <v>20150728</v>
      </c>
      <c r="KH187">
        <v>179.03</v>
      </c>
      <c r="KJ187" s="1">
        <v>41820</v>
      </c>
      <c r="KK187" s="1">
        <v>1.43</v>
      </c>
      <c r="KL187">
        <v>20140722</v>
      </c>
      <c r="KM187">
        <v>2.6</v>
      </c>
      <c r="KO187" s="1">
        <v>40329</v>
      </c>
      <c r="KP187">
        <v>-7.609</v>
      </c>
      <c r="KQ187">
        <v>20100708</v>
      </c>
      <c r="KR187">
        <v>-9.1</v>
      </c>
      <c r="KT187" s="1"/>
      <c r="KU187" s="1"/>
      <c r="LD187" s="1">
        <v>40329</v>
      </c>
      <c r="LE187" s="1">
        <v>0.1</v>
      </c>
      <c r="LF187">
        <v>20100722</v>
      </c>
      <c r="LG187">
        <v>0.5</v>
      </c>
      <c r="LN187" s="1"/>
      <c r="LO187" s="1"/>
      <c r="LX187" s="1"/>
      <c r="LY187" s="1"/>
      <c r="MH187" s="1"/>
      <c r="MI187" s="1"/>
      <c r="MR187" s="1"/>
      <c r="MS187" s="1"/>
      <c r="MW187" s="1"/>
      <c r="NC187" s="1"/>
      <c r="NG187" s="1"/>
      <c r="NM187" s="1"/>
      <c r="NQ187" s="1"/>
      <c r="NW187" s="1"/>
      <c r="OA187" s="1"/>
      <c r="OB187" s="1"/>
      <c r="OK187" s="1"/>
      <c r="OL187" s="1"/>
      <c r="OU187" s="1"/>
      <c r="PE187" s="1"/>
      <c r="PO187" s="1"/>
      <c r="PY187" s="1"/>
      <c r="QI187" s="1"/>
    </row>
    <row r="188" spans="1:451" x14ac:dyDescent="0.25">
      <c r="A188" s="1">
        <v>40359</v>
      </c>
      <c r="B188">
        <v>9.4</v>
      </c>
      <c r="C188">
        <v>20100702</v>
      </c>
      <c r="D188">
        <v>9.5</v>
      </c>
      <c r="F188" s="1">
        <v>40359</v>
      </c>
      <c r="G188">
        <v>56.4</v>
      </c>
      <c r="H188">
        <v>20100701</v>
      </c>
      <c r="I188">
        <v>56.2</v>
      </c>
      <c r="K188" s="1">
        <v>40359</v>
      </c>
      <c r="L188">
        <v>54.31</v>
      </c>
      <c r="M188">
        <v>20100629</v>
      </c>
      <c r="N188">
        <v>52.9</v>
      </c>
      <c r="U188" s="1">
        <v>40359</v>
      </c>
      <c r="V188">
        <v>0.1</v>
      </c>
      <c r="W188">
        <v>20100722</v>
      </c>
      <c r="X188">
        <v>-0.2</v>
      </c>
      <c r="Z188" s="1">
        <v>40359</v>
      </c>
      <c r="AA188">
        <v>56.4</v>
      </c>
      <c r="AB188">
        <v>20100701</v>
      </c>
      <c r="AC188">
        <v>56.2</v>
      </c>
      <c r="AE188" s="1">
        <v>40359</v>
      </c>
      <c r="AF188">
        <v>54.31</v>
      </c>
      <c r="AG188">
        <v>20100629</v>
      </c>
      <c r="AH188">
        <v>52.9</v>
      </c>
      <c r="AO188" s="1">
        <v>40359</v>
      </c>
      <c r="AP188">
        <v>0.1</v>
      </c>
      <c r="AQ188">
        <v>20100722</v>
      </c>
      <c r="AR188">
        <v>-0.2</v>
      </c>
      <c r="AT188" s="1">
        <v>40359</v>
      </c>
      <c r="AU188">
        <v>0.19</v>
      </c>
      <c r="AV188">
        <v>20100715</v>
      </c>
      <c r="AW188">
        <v>0.1</v>
      </c>
      <c r="AY188" s="1"/>
      <c r="BD188" s="1">
        <v>40359</v>
      </c>
      <c r="BE188">
        <v>0</v>
      </c>
      <c r="BF188">
        <v>20100716</v>
      </c>
      <c r="BG188">
        <v>-0.1</v>
      </c>
      <c r="BI188" s="1">
        <v>40359</v>
      </c>
      <c r="BJ188">
        <v>-0.2</v>
      </c>
      <c r="BK188">
        <v>20100714</v>
      </c>
      <c r="BL188">
        <v>-0.5</v>
      </c>
      <c r="BN188" s="1">
        <v>40359</v>
      </c>
      <c r="BO188">
        <v>76</v>
      </c>
      <c r="BP188">
        <v>20100625</v>
      </c>
      <c r="BQ188">
        <v>76</v>
      </c>
      <c r="BS188" s="1"/>
      <c r="BX188" s="1">
        <v>41274</v>
      </c>
      <c r="BY188">
        <v>56</v>
      </c>
      <c r="BZ188">
        <v>20130104</v>
      </c>
      <c r="CA188">
        <v>56.1</v>
      </c>
      <c r="CC188" s="1"/>
      <c r="CM188" s="1"/>
      <c r="CR188" s="1">
        <v>40359</v>
      </c>
      <c r="CS188">
        <v>57</v>
      </c>
      <c r="CT188">
        <v>20100701</v>
      </c>
      <c r="CU188">
        <v>57</v>
      </c>
      <c r="CW188" s="1">
        <v>40359</v>
      </c>
      <c r="CX188">
        <v>10</v>
      </c>
      <c r="CY188">
        <v>20100622</v>
      </c>
      <c r="CZ188">
        <v>23</v>
      </c>
      <c r="DB188" s="1">
        <v>40359</v>
      </c>
      <c r="DC188">
        <v>15.1</v>
      </c>
      <c r="DD188">
        <v>20100617</v>
      </c>
      <c r="DE188">
        <v>8</v>
      </c>
      <c r="DG188" s="1"/>
      <c r="DL188" s="1">
        <v>40359</v>
      </c>
      <c r="DM188">
        <v>61.8</v>
      </c>
      <c r="DN188">
        <v>20100630</v>
      </c>
      <c r="DO188">
        <v>59.1</v>
      </c>
      <c r="DQ188" s="1"/>
      <c r="EA188" s="1"/>
      <c r="EF188" s="1">
        <v>35995</v>
      </c>
      <c r="EG188">
        <v>60</v>
      </c>
      <c r="EH188" t="s">
        <v>302</v>
      </c>
      <c r="EI188" t="s">
        <v>302</v>
      </c>
      <c r="EK188" s="1">
        <v>40359</v>
      </c>
      <c r="EL188">
        <v>-0.28489999999999999</v>
      </c>
      <c r="EM188">
        <v>20100726</v>
      </c>
      <c r="EN188">
        <v>-0.63</v>
      </c>
      <c r="EP188" s="1">
        <v>40359</v>
      </c>
      <c r="EQ188">
        <v>0.1</v>
      </c>
      <c r="ER188">
        <v>20100803</v>
      </c>
      <c r="ES188">
        <v>0</v>
      </c>
      <c r="EU188" s="1">
        <v>41670</v>
      </c>
      <c r="EV188">
        <v>47.5</v>
      </c>
      <c r="EW188">
        <v>20140116</v>
      </c>
      <c r="EX188">
        <v>-5</v>
      </c>
      <c r="EZ188" s="1">
        <v>41729</v>
      </c>
      <c r="FA188">
        <v>56.03</v>
      </c>
      <c r="FB188">
        <v>20140331</v>
      </c>
      <c r="FC188">
        <v>56.03</v>
      </c>
      <c r="FE188" s="1"/>
      <c r="FO188" s="1"/>
      <c r="FY188" s="1">
        <v>40359</v>
      </c>
      <c r="FZ188">
        <v>71.400000000000006</v>
      </c>
      <c r="GA188" t="s">
        <v>302</v>
      </c>
      <c r="GB188" t="s">
        <v>302</v>
      </c>
      <c r="GD188" s="1">
        <v>40359</v>
      </c>
      <c r="GE188">
        <v>0.29899999999999999</v>
      </c>
      <c r="GF188" t="s">
        <v>302</v>
      </c>
      <c r="GG188" t="s">
        <v>302</v>
      </c>
      <c r="GI188" s="1">
        <v>42551</v>
      </c>
      <c r="GJ188">
        <v>171.6</v>
      </c>
      <c r="GK188">
        <v>20160707</v>
      </c>
      <c r="GL188">
        <v>172</v>
      </c>
      <c r="GN188" s="1">
        <v>40359</v>
      </c>
      <c r="GO188">
        <v>57</v>
      </c>
      <c r="GP188">
        <v>20100701</v>
      </c>
      <c r="GQ188">
        <v>57</v>
      </c>
      <c r="GX188" s="1">
        <v>40359</v>
      </c>
      <c r="GY188">
        <v>0</v>
      </c>
      <c r="GZ188">
        <v>20100803</v>
      </c>
      <c r="HA188">
        <v>-1.2</v>
      </c>
      <c r="HC188" s="1">
        <v>40359</v>
      </c>
      <c r="HD188">
        <v>5.6</v>
      </c>
      <c r="HE188">
        <v>20100728</v>
      </c>
      <c r="HF188">
        <v>0.6</v>
      </c>
      <c r="HH188" s="1">
        <v>40359</v>
      </c>
      <c r="HI188" s="1">
        <v>0.1</v>
      </c>
      <c r="HJ188">
        <v>20100728</v>
      </c>
      <c r="HK188">
        <v>-1</v>
      </c>
      <c r="HM188" s="1">
        <v>40359</v>
      </c>
      <c r="HN188">
        <v>0.5</v>
      </c>
      <c r="HO188">
        <v>20100728</v>
      </c>
      <c r="HP188">
        <v>-0.6</v>
      </c>
      <c r="HR188" s="1">
        <v>40359</v>
      </c>
      <c r="HS188" s="1">
        <v>0.6</v>
      </c>
      <c r="HT188">
        <v>20100810</v>
      </c>
      <c r="HU188">
        <v>0.1</v>
      </c>
      <c r="HW188" s="1">
        <v>40359</v>
      </c>
      <c r="HX188">
        <v>11.41</v>
      </c>
      <c r="HY188">
        <v>20100701</v>
      </c>
      <c r="HZ188">
        <v>11.08</v>
      </c>
      <c r="IB188" s="1">
        <v>40359</v>
      </c>
      <c r="IC188" s="1">
        <v>8.77</v>
      </c>
      <c r="ID188">
        <v>20100701</v>
      </c>
      <c r="IE188">
        <v>8.57</v>
      </c>
      <c r="IG188" s="1">
        <v>40359</v>
      </c>
      <c r="IH188">
        <v>2.1</v>
      </c>
      <c r="II188">
        <v>20100720</v>
      </c>
      <c r="IJ188">
        <v>2.1</v>
      </c>
      <c r="IL188" s="1">
        <v>40359</v>
      </c>
      <c r="IM188" s="1">
        <v>536</v>
      </c>
      <c r="IN188">
        <v>20100720</v>
      </c>
      <c r="IO188">
        <v>549</v>
      </c>
      <c r="IQ188" s="1">
        <v>40359</v>
      </c>
      <c r="IR188">
        <v>0.8</v>
      </c>
      <c r="IS188">
        <v>20100813</v>
      </c>
      <c r="IT188">
        <v>0.3</v>
      </c>
      <c r="IV188" s="1">
        <v>41820</v>
      </c>
      <c r="IW188">
        <v>4.97</v>
      </c>
      <c r="IX188">
        <v>20140722</v>
      </c>
      <c r="IY188">
        <v>5.04</v>
      </c>
      <c r="JA188" s="1">
        <v>40359</v>
      </c>
      <c r="JB188">
        <v>305</v>
      </c>
      <c r="JC188">
        <v>20100726</v>
      </c>
      <c r="JD188">
        <v>330</v>
      </c>
      <c r="JF188" s="1">
        <v>40359</v>
      </c>
      <c r="JG188">
        <v>536</v>
      </c>
      <c r="JH188">
        <v>20100720</v>
      </c>
      <c r="JI188">
        <v>549</v>
      </c>
      <c r="JP188" s="1">
        <v>36000</v>
      </c>
      <c r="JQ188">
        <v>0.4</v>
      </c>
      <c r="JR188" t="s">
        <v>302</v>
      </c>
      <c r="JS188" t="s">
        <v>302</v>
      </c>
      <c r="JZ188" s="1">
        <v>42551</v>
      </c>
      <c r="KA188" s="1" t="s">
        <v>302</v>
      </c>
      <c r="KB188">
        <v>20160830</v>
      </c>
      <c r="KC188" t="s">
        <v>302</v>
      </c>
      <c r="KE188" s="1">
        <v>42185</v>
      </c>
      <c r="KF188">
        <v>180.62</v>
      </c>
      <c r="KG188">
        <v>20150825</v>
      </c>
      <c r="KH188">
        <v>180.88</v>
      </c>
      <c r="KJ188" s="1">
        <v>41851</v>
      </c>
      <c r="KK188" s="1">
        <v>0.4</v>
      </c>
      <c r="KL188">
        <v>20140821</v>
      </c>
      <c r="KM188">
        <v>2.4</v>
      </c>
      <c r="KO188" s="1">
        <v>40359</v>
      </c>
      <c r="KP188">
        <v>-3.339</v>
      </c>
      <c r="KQ188">
        <v>20100806</v>
      </c>
      <c r="KR188">
        <v>-1.3</v>
      </c>
      <c r="KT188" s="1"/>
      <c r="KU188" s="1"/>
      <c r="LD188" s="1">
        <v>40359</v>
      </c>
      <c r="LE188" s="1">
        <v>-1.1000000000000001</v>
      </c>
      <c r="LF188">
        <v>20100825</v>
      </c>
      <c r="LG188">
        <v>-0.3</v>
      </c>
      <c r="LN188" s="1"/>
      <c r="LO188" s="1"/>
      <c r="LX188" s="1"/>
      <c r="LY188" s="1"/>
      <c r="MH188" s="1"/>
      <c r="MI188" s="1"/>
      <c r="MR188" s="1"/>
      <c r="MS188" s="1"/>
      <c r="MW188" s="1"/>
      <c r="NC188" s="1"/>
      <c r="NG188" s="1"/>
      <c r="NM188" s="1"/>
      <c r="NQ188" s="1"/>
      <c r="NW188" s="1"/>
      <c r="OA188" s="1"/>
      <c r="OB188" s="1"/>
      <c r="OK188" s="1"/>
      <c r="OL188" s="1"/>
      <c r="OU188" s="1"/>
      <c r="PE188" s="1"/>
      <c r="PO188" s="1"/>
      <c r="PY188" s="1"/>
      <c r="QI188" s="1"/>
    </row>
    <row r="189" spans="1:451" x14ac:dyDescent="0.25">
      <c r="A189" s="1">
        <v>40390</v>
      </c>
      <c r="B189">
        <v>9.4</v>
      </c>
      <c r="C189">
        <v>20100806</v>
      </c>
      <c r="D189">
        <v>9.5</v>
      </c>
      <c r="F189" s="1">
        <v>40390</v>
      </c>
      <c r="G189">
        <v>56.4</v>
      </c>
      <c r="H189">
        <v>20100802</v>
      </c>
      <c r="I189">
        <v>55.5</v>
      </c>
      <c r="K189" s="1">
        <v>40390</v>
      </c>
      <c r="L189">
        <v>51.03</v>
      </c>
      <c r="M189">
        <v>20100727</v>
      </c>
      <c r="N189">
        <v>50.4</v>
      </c>
      <c r="U189" s="1">
        <v>40390</v>
      </c>
      <c r="V189">
        <v>0.1</v>
      </c>
      <c r="W189">
        <v>20100819</v>
      </c>
      <c r="X189">
        <v>0.1</v>
      </c>
      <c r="Z189" s="1">
        <v>40390</v>
      </c>
      <c r="AA189">
        <v>56.4</v>
      </c>
      <c r="AB189">
        <v>20100802</v>
      </c>
      <c r="AC189">
        <v>55.5</v>
      </c>
      <c r="AE189" s="1">
        <v>40390</v>
      </c>
      <c r="AF189">
        <v>51.03</v>
      </c>
      <c r="AG189">
        <v>20100727</v>
      </c>
      <c r="AH189">
        <v>50.4</v>
      </c>
      <c r="AO189" s="1">
        <v>40390</v>
      </c>
      <c r="AP189">
        <v>0.1</v>
      </c>
      <c r="AQ189">
        <v>20100819</v>
      </c>
      <c r="AR189">
        <v>0.1</v>
      </c>
      <c r="AT189" s="1">
        <v>40390</v>
      </c>
      <c r="AU189">
        <v>0.44</v>
      </c>
      <c r="AV189">
        <v>20100817</v>
      </c>
      <c r="AW189">
        <v>1</v>
      </c>
      <c r="AY189" s="1"/>
      <c r="BD189" s="1">
        <v>40390</v>
      </c>
      <c r="BE189">
        <v>0.2</v>
      </c>
      <c r="BF189">
        <v>20100813</v>
      </c>
      <c r="BG189">
        <v>0.3</v>
      </c>
      <c r="BI189" s="1">
        <v>40390</v>
      </c>
      <c r="BJ189">
        <v>0.2</v>
      </c>
      <c r="BK189">
        <v>20100813</v>
      </c>
      <c r="BL189">
        <v>0.4</v>
      </c>
      <c r="BN189" s="1">
        <v>40390</v>
      </c>
      <c r="BO189">
        <v>67.8</v>
      </c>
      <c r="BP189">
        <v>20100730</v>
      </c>
      <c r="BQ189">
        <v>67.8</v>
      </c>
      <c r="BS189" s="1"/>
      <c r="BX189" s="1">
        <v>41305</v>
      </c>
      <c r="BY189">
        <v>55.1</v>
      </c>
      <c r="BZ189">
        <v>20130205</v>
      </c>
      <c r="CA189">
        <v>55.2</v>
      </c>
      <c r="CC189" s="1"/>
      <c r="CM189" s="1"/>
      <c r="CR189" s="1">
        <v>40390</v>
      </c>
      <c r="CS189">
        <v>57.5</v>
      </c>
      <c r="CT189">
        <v>20100802</v>
      </c>
      <c r="CU189">
        <v>57.5</v>
      </c>
      <c r="CW189" s="1">
        <v>40390</v>
      </c>
      <c r="CX189">
        <v>10</v>
      </c>
      <c r="CY189">
        <v>20100727</v>
      </c>
      <c r="CZ189">
        <v>16</v>
      </c>
      <c r="DB189" s="1">
        <v>40390</v>
      </c>
      <c r="DC189">
        <v>7.5</v>
      </c>
      <c r="DD189">
        <v>20100715</v>
      </c>
      <c r="DE189">
        <v>5.0999999999999996</v>
      </c>
      <c r="DG189" s="1"/>
      <c r="DL189" s="1">
        <v>40390</v>
      </c>
      <c r="DM189">
        <v>64.3</v>
      </c>
      <c r="DN189">
        <v>20100730</v>
      </c>
      <c r="DO189">
        <v>62.3</v>
      </c>
      <c r="DQ189" s="1"/>
      <c r="EA189" s="1"/>
      <c r="EF189" s="1">
        <v>36002</v>
      </c>
      <c r="EG189">
        <v>61</v>
      </c>
      <c r="EH189" t="s">
        <v>302</v>
      </c>
      <c r="EI189" t="s">
        <v>302</v>
      </c>
      <c r="EK189" s="1">
        <v>40390</v>
      </c>
      <c r="EL189">
        <v>0.26290000000000002</v>
      </c>
      <c r="EM189">
        <v>20100823</v>
      </c>
      <c r="EN189">
        <v>0</v>
      </c>
      <c r="EP189" s="1">
        <v>40390</v>
      </c>
      <c r="EQ189">
        <v>0.06</v>
      </c>
      <c r="ER189">
        <v>20100830</v>
      </c>
      <c r="ES189">
        <v>0.1</v>
      </c>
      <c r="EU189" s="1">
        <v>41698</v>
      </c>
      <c r="EV189">
        <v>48</v>
      </c>
      <c r="EW189">
        <v>20140220</v>
      </c>
      <c r="EX189">
        <v>-3</v>
      </c>
      <c r="EZ189" s="1">
        <v>41759</v>
      </c>
      <c r="FA189">
        <v>47.26</v>
      </c>
      <c r="FB189">
        <v>20140430</v>
      </c>
      <c r="FC189">
        <v>47.26</v>
      </c>
      <c r="FE189" s="1"/>
      <c r="FO189" s="1"/>
      <c r="FY189" s="1">
        <v>40390</v>
      </c>
      <c r="FZ189">
        <v>63.3</v>
      </c>
      <c r="GA189" t="s">
        <v>302</v>
      </c>
      <c r="GB189" t="s">
        <v>302</v>
      </c>
      <c r="GD189" s="1">
        <v>40390</v>
      </c>
      <c r="GE189">
        <v>-0.22600000000000001</v>
      </c>
      <c r="GF189" t="s">
        <v>302</v>
      </c>
      <c r="GG189" t="s">
        <v>302</v>
      </c>
      <c r="GN189" s="1">
        <v>40390</v>
      </c>
      <c r="GO189">
        <v>57.5</v>
      </c>
      <c r="GP189">
        <v>20100802</v>
      </c>
      <c r="GQ189">
        <v>57.5</v>
      </c>
      <c r="GX189" s="1">
        <v>40390</v>
      </c>
      <c r="GY189">
        <v>0.8</v>
      </c>
      <c r="GZ189">
        <v>20100902</v>
      </c>
      <c r="HA189">
        <v>0.1</v>
      </c>
      <c r="HC189" s="1">
        <v>40390</v>
      </c>
      <c r="HD189">
        <v>-5</v>
      </c>
      <c r="HE189">
        <v>20100825</v>
      </c>
      <c r="HF189">
        <v>-8</v>
      </c>
      <c r="HH189" s="1">
        <v>40390</v>
      </c>
      <c r="HI189" s="1">
        <v>1.6</v>
      </c>
      <c r="HJ189">
        <v>20100825</v>
      </c>
      <c r="HK189">
        <v>0.3</v>
      </c>
      <c r="HM189" s="1">
        <v>40390</v>
      </c>
      <c r="HN189">
        <v>-1.5</v>
      </c>
      <c r="HO189">
        <v>20100825</v>
      </c>
      <c r="HP189">
        <v>-3.8</v>
      </c>
      <c r="HR189" s="1">
        <v>40390</v>
      </c>
      <c r="HS189" s="1">
        <v>1.2</v>
      </c>
      <c r="HT189">
        <v>20100910</v>
      </c>
      <c r="HU189">
        <v>1.3</v>
      </c>
      <c r="HW189" s="1">
        <v>40390</v>
      </c>
      <c r="HX189">
        <v>11.74</v>
      </c>
      <c r="HY189">
        <v>20100803</v>
      </c>
      <c r="HZ189">
        <v>11.85</v>
      </c>
      <c r="IB189" s="1">
        <v>40390</v>
      </c>
      <c r="IC189" s="1">
        <v>9.02</v>
      </c>
      <c r="ID189">
        <v>20100803</v>
      </c>
      <c r="IE189">
        <v>9.11</v>
      </c>
      <c r="IG189" s="1">
        <v>40390</v>
      </c>
      <c r="IH189">
        <v>-1.4</v>
      </c>
      <c r="II189">
        <v>20100817</v>
      </c>
      <c r="IJ189">
        <v>-3.1</v>
      </c>
      <c r="IL189" s="1">
        <v>40390</v>
      </c>
      <c r="IM189" s="1">
        <v>546</v>
      </c>
      <c r="IN189">
        <v>20100817</v>
      </c>
      <c r="IO189">
        <v>546</v>
      </c>
      <c r="IQ189" s="1">
        <v>40390</v>
      </c>
      <c r="IR189">
        <v>0.8</v>
      </c>
      <c r="IS189">
        <v>20100914</v>
      </c>
      <c r="IT189">
        <v>1</v>
      </c>
      <c r="IV189" s="1">
        <v>41851</v>
      </c>
      <c r="IW189">
        <v>4.99</v>
      </c>
      <c r="IX189">
        <v>20140821</v>
      </c>
      <c r="IY189">
        <v>5.15</v>
      </c>
      <c r="JA189" s="1">
        <v>40390</v>
      </c>
      <c r="JB189">
        <v>283</v>
      </c>
      <c r="JC189">
        <v>20100825</v>
      </c>
      <c r="JD189">
        <v>276</v>
      </c>
      <c r="JF189" s="1">
        <v>40390</v>
      </c>
      <c r="JG189">
        <v>546</v>
      </c>
      <c r="JH189">
        <v>20100817</v>
      </c>
      <c r="JI189">
        <v>546</v>
      </c>
      <c r="JP189" s="1">
        <v>36007</v>
      </c>
      <c r="JQ189">
        <v>-0.5</v>
      </c>
      <c r="JR189" t="s">
        <v>302</v>
      </c>
      <c r="JS189" t="s">
        <v>302</v>
      </c>
      <c r="JZ189" s="1"/>
      <c r="KA189" s="1"/>
      <c r="KE189" s="1">
        <v>42216</v>
      </c>
      <c r="KF189">
        <v>181.79</v>
      </c>
      <c r="KG189">
        <v>20150929</v>
      </c>
      <c r="KH189">
        <v>181.9</v>
      </c>
      <c r="KJ189" s="1">
        <v>41882</v>
      </c>
      <c r="KK189" s="1">
        <v>-0.6</v>
      </c>
      <c r="KL189">
        <v>20140922</v>
      </c>
      <c r="KM189">
        <v>-1.8</v>
      </c>
      <c r="KO189" s="1">
        <v>40390</v>
      </c>
      <c r="KP189">
        <v>-2.3220000000000001</v>
      </c>
      <c r="KQ189">
        <v>20100908</v>
      </c>
      <c r="KR189">
        <v>-3.6</v>
      </c>
      <c r="KT189" s="1"/>
      <c r="KU189" s="1"/>
      <c r="LD189" s="1">
        <v>40390</v>
      </c>
      <c r="LE189" s="1">
        <v>-0.7</v>
      </c>
      <c r="LF189">
        <v>20100922</v>
      </c>
      <c r="LG189">
        <v>-0.5</v>
      </c>
      <c r="LN189" s="1"/>
      <c r="LO189" s="1"/>
      <c r="LX189" s="1"/>
      <c r="LY189" s="1"/>
      <c r="MH189" s="1"/>
      <c r="MI189" s="1"/>
      <c r="MR189" s="1"/>
      <c r="MS189" s="1"/>
      <c r="MW189" s="1"/>
      <c r="NC189" s="1"/>
      <c r="NG189" s="1"/>
      <c r="NM189" s="1"/>
      <c r="NQ189" s="1"/>
      <c r="NW189" s="1"/>
      <c r="OA189" s="1"/>
      <c r="OB189" s="1"/>
      <c r="OK189" s="1"/>
      <c r="OL189" s="1"/>
      <c r="OU189" s="1"/>
      <c r="PE189" s="1"/>
      <c r="PO189" s="1"/>
      <c r="PY189" s="1"/>
      <c r="QI189" s="1"/>
    </row>
    <row r="190" spans="1:451" x14ac:dyDescent="0.25">
      <c r="A190" s="1">
        <v>40421</v>
      </c>
      <c r="B190">
        <v>9.5</v>
      </c>
      <c r="C190">
        <v>20100903</v>
      </c>
      <c r="D190">
        <v>9.6</v>
      </c>
      <c r="F190" s="1">
        <v>40421</v>
      </c>
      <c r="G190">
        <v>58</v>
      </c>
      <c r="H190">
        <v>20100901</v>
      </c>
      <c r="I190">
        <v>56.3</v>
      </c>
      <c r="K190" s="1">
        <v>40421</v>
      </c>
      <c r="L190">
        <v>53.18</v>
      </c>
      <c r="M190">
        <v>20100831</v>
      </c>
      <c r="N190">
        <v>53.5</v>
      </c>
      <c r="U190" s="1">
        <v>40421</v>
      </c>
      <c r="V190">
        <v>0.5</v>
      </c>
      <c r="W190">
        <v>20100923</v>
      </c>
      <c r="X190">
        <v>0.3</v>
      </c>
      <c r="Z190" s="1">
        <v>40421</v>
      </c>
      <c r="AA190">
        <v>58</v>
      </c>
      <c r="AB190">
        <v>20100901</v>
      </c>
      <c r="AC190">
        <v>56.3</v>
      </c>
      <c r="AE190" s="1">
        <v>40421</v>
      </c>
      <c r="AF190">
        <v>53.18</v>
      </c>
      <c r="AG190">
        <v>20100831</v>
      </c>
      <c r="AH190">
        <v>53.5</v>
      </c>
      <c r="AO190" s="1">
        <v>40421</v>
      </c>
      <c r="AP190">
        <v>0.5</v>
      </c>
      <c r="AQ190">
        <v>20100923</v>
      </c>
      <c r="AR190">
        <v>0.3</v>
      </c>
      <c r="AT190" s="1">
        <v>40421</v>
      </c>
      <c r="AU190">
        <v>0.37</v>
      </c>
      <c r="AV190">
        <v>20100915</v>
      </c>
      <c r="AW190">
        <v>0.2</v>
      </c>
      <c r="AY190" s="1"/>
      <c r="BD190" s="1">
        <v>40421</v>
      </c>
      <c r="BE190">
        <v>0.1</v>
      </c>
      <c r="BF190">
        <v>20100917</v>
      </c>
      <c r="BG190">
        <v>0.3</v>
      </c>
      <c r="BI190" s="1">
        <v>40421</v>
      </c>
      <c r="BJ190">
        <v>0.6</v>
      </c>
      <c r="BK190">
        <v>20100914</v>
      </c>
      <c r="BL190">
        <v>0.4</v>
      </c>
      <c r="BN190" s="1">
        <v>40421</v>
      </c>
      <c r="BO190">
        <v>68.900000000000006</v>
      </c>
      <c r="BP190">
        <v>20100827</v>
      </c>
      <c r="BQ190">
        <v>68.900000000000006</v>
      </c>
      <c r="BS190" s="1"/>
      <c r="BX190" s="1">
        <v>41333</v>
      </c>
      <c r="BY190">
        <v>55.6</v>
      </c>
      <c r="BZ190">
        <v>20130305</v>
      </c>
      <c r="CA190">
        <v>56</v>
      </c>
      <c r="CC190" s="1"/>
      <c r="CM190" s="1"/>
      <c r="CR190" s="1">
        <v>40421</v>
      </c>
      <c r="CS190">
        <v>61.5</v>
      </c>
      <c r="CT190">
        <v>20100901</v>
      </c>
      <c r="CU190">
        <v>61.5</v>
      </c>
      <c r="CW190" s="1">
        <v>40421</v>
      </c>
      <c r="CX190">
        <v>3</v>
      </c>
      <c r="CY190">
        <v>20100824</v>
      </c>
      <c r="CZ190">
        <v>11</v>
      </c>
      <c r="DB190" s="1">
        <v>40421</v>
      </c>
      <c r="DC190">
        <v>3.6</v>
      </c>
      <c r="DD190">
        <v>20100819</v>
      </c>
      <c r="DE190">
        <v>-7.7</v>
      </c>
      <c r="DG190" s="1"/>
      <c r="DL190" s="1">
        <v>40421</v>
      </c>
      <c r="DM190">
        <v>59.9</v>
      </c>
      <c r="DN190">
        <v>20100831</v>
      </c>
      <c r="DO190">
        <v>56.7</v>
      </c>
      <c r="DQ190" s="1"/>
      <c r="EA190" s="1"/>
      <c r="EF190" s="1">
        <v>36009</v>
      </c>
      <c r="EG190">
        <v>62</v>
      </c>
      <c r="EH190" t="s">
        <v>302</v>
      </c>
      <c r="EI190" t="s">
        <v>302</v>
      </c>
      <c r="EK190" s="1">
        <v>40421</v>
      </c>
      <c r="EL190">
        <v>-0.1948</v>
      </c>
      <c r="EM190">
        <v>20100927</v>
      </c>
      <c r="EN190">
        <v>-0.53</v>
      </c>
      <c r="EP190" s="1">
        <v>40421</v>
      </c>
      <c r="EQ190">
        <v>0.1</v>
      </c>
      <c r="ER190">
        <v>20101001</v>
      </c>
      <c r="ES190">
        <v>0.1</v>
      </c>
      <c r="EU190" s="1">
        <v>41729</v>
      </c>
      <c r="EV190">
        <v>44</v>
      </c>
      <c r="EW190">
        <v>20140320</v>
      </c>
      <c r="EX190">
        <v>-12</v>
      </c>
      <c r="EZ190" s="1">
        <v>41790</v>
      </c>
      <c r="FA190">
        <v>63.49</v>
      </c>
      <c r="FB190">
        <v>20140530</v>
      </c>
      <c r="FC190">
        <v>63.49</v>
      </c>
      <c r="FE190" s="1"/>
      <c r="FO190" s="1"/>
      <c r="FY190" s="1">
        <v>40421</v>
      </c>
      <c r="FZ190">
        <v>62.5</v>
      </c>
      <c r="GA190" t="s">
        <v>302</v>
      </c>
      <c r="GB190" t="s">
        <v>302</v>
      </c>
      <c r="GD190" s="1">
        <v>40421</v>
      </c>
      <c r="GE190">
        <v>0.81699999999999995</v>
      </c>
      <c r="GF190" t="s">
        <v>302</v>
      </c>
      <c r="GG190" t="s">
        <v>302</v>
      </c>
      <c r="GN190" s="1">
        <v>40421</v>
      </c>
      <c r="GO190">
        <v>61.5</v>
      </c>
      <c r="GP190">
        <v>20100901</v>
      </c>
      <c r="GQ190">
        <v>61.5</v>
      </c>
      <c r="GX190" s="1">
        <v>40421</v>
      </c>
      <c r="GY190">
        <v>1.1000000000000001</v>
      </c>
      <c r="GZ190">
        <v>20101004</v>
      </c>
      <c r="HA190">
        <v>-0.5</v>
      </c>
      <c r="HC190" s="1">
        <v>40421</v>
      </c>
      <c r="HD190">
        <v>3.8</v>
      </c>
      <c r="HE190">
        <v>20100924</v>
      </c>
      <c r="HF190">
        <v>4.0999999999999996</v>
      </c>
      <c r="HH190" s="1">
        <v>40421</v>
      </c>
      <c r="HI190" s="1">
        <v>1.4</v>
      </c>
      <c r="HJ190">
        <v>20100924</v>
      </c>
      <c r="HK190">
        <v>-1.3</v>
      </c>
      <c r="HM190" s="1">
        <v>40421</v>
      </c>
      <c r="HN190">
        <v>2.4</v>
      </c>
      <c r="HO190">
        <v>20100924</v>
      </c>
      <c r="HP190">
        <v>2</v>
      </c>
      <c r="HR190" s="1">
        <v>40421</v>
      </c>
      <c r="HS190" s="1">
        <v>1.2</v>
      </c>
      <c r="HT190">
        <v>20101008</v>
      </c>
      <c r="HU190">
        <v>0.8</v>
      </c>
      <c r="HW190" s="1">
        <v>40421</v>
      </c>
      <c r="HX190">
        <v>11.83</v>
      </c>
      <c r="HY190">
        <v>20100901</v>
      </c>
      <c r="HZ190">
        <v>11.46</v>
      </c>
      <c r="IB190" s="1">
        <v>40421</v>
      </c>
      <c r="IC190" s="1">
        <v>8.94</v>
      </c>
      <c r="ID190">
        <v>20100901</v>
      </c>
      <c r="IE190">
        <v>8.66</v>
      </c>
      <c r="IG190" s="1">
        <v>40421</v>
      </c>
      <c r="IH190">
        <v>0.2</v>
      </c>
      <c r="II190">
        <v>20100921</v>
      </c>
      <c r="IJ190">
        <v>1.8</v>
      </c>
      <c r="IL190" s="1">
        <v>40421</v>
      </c>
      <c r="IM190" s="1">
        <v>599</v>
      </c>
      <c r="IN190">
        <v>20100921</v>
      </c>
      <c r="IO190">
        <v>598</v>
      </c>
      <c r="IQ190" s="1">
        <v>40421</v>
      </c>
      <c r="IR190">
        <v>0.8</v>
      </c>
      <c r="IS190">
        <v>20101015</v>
      </c>
      <c r="IT190">
        <v>0.6</v>
      </c>
      <c r="IV190" s="1">
        <v>41882</v>
      </c>
      <c r="IW190">
        <v>4.96</v>
      </c>
      <c r="IX190">
        <v>20140922</v>
      </c>
      <c r="IY190">
        <v>5.05</v>
      </c>
      <c r="JA190" s="1">
        <v>40421</v>
      </c>
      <c r="JB190">
        <v>282</v>
      </c>
      <c r="JC190">
        <v>20100924</v>
      </c>
      <c r="JD190">
        <v>288</v>
      </c>
      <c r="JF190" s="1">
        <v>40421</v>
      </c>
      <c r="JG190">
        <v>599</v>
      </c>
      <c r="JH190">
        <v>20100921</v>
      </c>
      <c r="JI190">
        <v>598</v>
      </c>
      <c r="JP190" s="1">
        <v>36014</v>
      </c>
      <c r="JQ190">
        <v>0</v>
      </c>
      <c r="JR190" t="s">
        <v>302</v>
      </c>
      <c r="JS190" t="s">
        <v>302</v>
      </c>
      <c r="JZ190" s="1"/>
      <c r="KA190" s="1"/>
      <c r="KE190" s="1">
        <v>42247</v>
      </c>
      <c r="KF190">
        <v>182.31</v>
      </c>
      <c r="KG190">
        <v>20151027</v>
      </c>
      <c r="KH190">
        <v>182.47</v>
      </c>
      <c r="KJ190" s="1">
        <v>41912</v>
      </c>
      <c r="KK190" s="1">
        <v>1.41</v>
      </c>
      <c r="KL190">
        <v>20141021</v>
      </c>
      <c r="KM190">
        <v>2.4</v>
      </c>
      <c r="KO190" s="1">
        <v>40421</v>
      </c>
      <c r="KP190">
        <v>0.20799999999999999</v>
      </c>
      <c r="KQ190">
        <v>20101007</v>
      </c>
      <c r="KR190">
        <v>-3.34</v>
      </c>
      <c r="KT190" s="1"/>
      <c r="KU190" s="1"/>
      <c r="LD190" s="1">
        <v>40421</v>
      </c>
      <c r="LE190" s="1">
        <v>-0.1</v>
      </c>
      <c r="LF190">
        <v>20101026</v>
      </c>
      <c r="LG190">
        <v>0.4</v>
      </c>
      <c r="LN190" s="1"/>
      <c r="LO190" s="1"/>
      <c r="LX190" s="1"/>
      <c r="LY190" s="1"/>
      <c r="MH190" s="1"/>
      <c r="MI190" s="1"/>
      <c r="MR190" s="1"/>
      <c r="MS190" s="1"/>
      <c r="MW190" s="1"/>
      <c r="NC190" s="1"/>
      <c r="NG190" s="1"/>
      <c r="NM190" s="1"/>
      <c r="NQ190" s="1"/>
      <c r="NW190" s="1"/>
      <c r="OA190" s="1"/>
      <c r="OB190" s="1"/>
      <c r="OK190" s="1"/>
      <c r="OL190" s="1"/>
      <c r="OU190" s="1"/>
      <c r="PE190" s="1"/>
      <c r="PO190" s="1"/>
      <c r="PY190" s="1"/>
      <c r="QI190" s="1"/>
    </row>
    <row r="191" spans="1:451" x14ac:dyDescent="0.25">
      <c r="A191" s="1">
        <v>40451</v>
      </c>
      <c r="B191">
        <v>9.5</v>
      </c>
      <c r="C191">
        <v>20101008</v>
      </c>
      <c r="D191">
        <v>9.6</v>
      </c>
      <c r="F191" s="1">
        <v>40451</v>
      </c>
      <c r="G191">
        <v>56.3</v>
      </c>
      <c r="H191">
        <v>20101001</v>
      </c>
      <c r="I191">
        <v>54.4</v>
      </c>
      <c r="K191" s="1">
        <v>40451</v>
      </c>
      <c r="L191">
        <v>48.61</v>
      </c>
      <c r="M191">
        <v>20100928</v>
      </c>
      <c r="N191">
        <v>48.5</v>
      </c>
      <c r="U191" s="1">
        <v>40451</v>
      </c>
      <c r="V191">
        <v>0.6</v>
      </c>
      <c r="W191">
        <v>20101021</v>
      </c>
      <c r="X191">
        <v>0.3</v>
      </c>
      <c r="Z191" s="1">
        <v>40451</v>
      </c>
      <c r="AA191">
        <v>56.3</v>
      </c>
      <c r="AB191">
        <v>20101001</v>
      </c>
      <c r="AC191">
        <v>54.4</v>
      </c>
      <c r="AE191" s="1">
        <v>40451</v>
      </c>
      <c r="AF191">
        <v>48.61</v>
      </c>
      <c r="AG191">
        <v>20100928</v>
      </c>
      <c r="AH191">
        <v>48.5</v>
      </c>
      <c r="AO191" s="1">
        <v>40451</v>
      </c>
      <c r="AP191">
        <v>0.6</v>
      </c>
      <c r="AQ191">
        <v>20101021</v>
      </c>
      <c r="AR191">
        <v>0.3</v>
      </c>
      <c r="AT191" s="1">
        <v>40451</v>
      </c>
      <c r="AU191">
        <v>0.28000000000000003</v>
      </c>
      <c r="AV191">
        <v>20101018</v>
      </c>
      <c r="AW191">
        <v>-0.2</v>
      </c>
      <c r="AY191" s="1"/>
      <c r="BD191" s="1">
        <v>40451</v>
      </c>
      <c r="BE191">
        <v>0.2</v>
      </c>
      <c r="BF191">
        <v>20101015</v>
      </c>
      <c r="BG191">
        <v>0.1</v>
      </c>
      <c r="BI191" s="1">
        <v>40451</v>
      </c>
      <c r="BJ191">
        <v>0.8</v>
      </c>
      <c r="BK191">
        <v>20101015</v>
      </c>
      <c r="BL191">
        <v>0.6</v>
      </c>
      <c r="BN191" s="1">
        <v>40451</v>
      </c>
      <c r="BO191">
        <v>68.2</v>
      </c>
      <c r="BP191">
        <v>20101001</v>
      </c>
      <c r="BQ191">
        <v>68.2</v>
      </c>
      <c r="BS191" s="1"/>
      <c r="BX191" s="1">
        <v>41364</v>
      </c>
      <c r="BY191">
        <v>55.1</v>
      </c>
      <c r="BZ191">
        <v>20130403</v>
      </c>
      <c r="CA191">
        <v>54.4</v>
      </c>
      <c r="CC191" s="1"/>
      <c r="CM191" s="1"/>
      <c r="CR191" s="1">
        <v>40451</v>
      </c>
      <c r="CS191">
        <v>70.5</v>
      </c>
      <c r="CT191">
        <v>20101001</v>
      </c>
      <c r="CU191">
        <v>70.5</v>
      </c>
      <c r="CW191" s="1">
        <v>40451</v>
      </c>
      <c r="CX191">
        <v>2</v>
      </c>
      <c r="CY191">
        <v>20100928</v>
      </c>
      <c r="CZ191">
        <v>-2</v>
      </c>
      <c r="DB191" s="1">
        <v>40451</v>
      </c>
      <c r="DC191">
        <v>4.0999999999999996</v>
      </c>
      <c r="DD191">
        <v>20100916</v>
      </c>
      <c r="DE191">
        <v>-0.7</v>
      </c>
      <c r="DG191" s="1"/>
      <c r="DL191" s="1">
        <v>40451</v>
      </c>
      <c r="DM191">
        <v>61.8</v>
      </c>
      <c r="DN191">
        <v>20100930</v>
      </c>
      <c r="DO191">
        <v>60.4</v>
      </c>
      <c r="DQ191" s="1"/>
      <c r="EA191" s="1"/>
      <c r="EF191" s="1">
        <v>36016</v>
      </c>
      <c r="EG191">
        <v>64</v>
      </c>
      <c r="EH191" t="s">
        <v>302</v>
      </c>
      <c r="EI191" t="s">
        <v>302</v>
      </c>
      <c r="EK191" s="1">
        <v>40451</v>
      </c>
      <c r="EL191">
        <v>-0.2535</v>
      </c>
      <c r="EM191">
        <v>20101025</v>
      </c>
      <c r="EN191">
        <v>-0.57999999999999996</v>
      </c>
      <c r="EP191" s="1">
        <v>40451</v>
      </c>
      <c r="EQ191">
        <v>0.05</v>
      </c>
      <c r="ER191">
        <v>20101101</v>
      </c>
      <c r="ES191">
        <v>0</v>
      </c>
      <c r="EU191" s="1">
        <v>41759</v>
      </c>
      <c r="EV191">
        <v>48</v>
      </c>
      <c r="EW191">
        <v>20140417</v>
      </c>
      <c r="EX191">
        <v>-4</v>
      </c>
      <c r="EZ191" s="1">
        <v>41820</v>
      </c>
      <c r="FA191">
        <v>60.57</v>
      </c>
      <c r="FB191">
        <v>20140630</v>
      </c>
      <c r="FC191">
        <v>60.57</v>
      </c>
      <c r="FE191" s="1"/>
      <c r="FO191" s="1"/>
      <c r="FY191" s="1">
        <v>40451</v>
      </c>
      <c r="FZ191">
        <v>63.1</v>
      </c>
      <c r="GA191" t="s">
        <v>302</v>
      </c>
      <c r="GB191" t="s">
        <v>302</v>
      </c>
      <c r="GD191" s="1">
        <v>40451</v>
      </c>
      <c r="GE191">
        <v>0.432</v>
      </c>
      <c r="GF191" t="s">
        <v>302</v>
      </c>
      <c r="GG191" t="s">
        <v>302</v>
      </c>
      <c r="GN191" s="1">
        <v>40451</v>
      </c>
      <c r="GO191">
        <v>70.5</v>
      </c>
      <c r="GP191">
        <v>20101001</v>
      </c>
      <c r="GQ191">
        <v>70.5</v>
      </c>
      <c r="GX191" s="1">
        <v>40451</v>
      </c>
      <c r="GY191">
        <v>2.9</v>
      </c>
      <c r="GZ191">
        <v>20101103</v>
      </c>
      <c r="HA191">
        <v>2.1</v>
      </c>
      <c r="HC191" s="1">
        <v>40451</v>
      </c>
      <c r="HD191">
        <v>1.9</v>
      </c>
      <c r="HE191">
        <v>20101027</v>
      </c>
      <c r="HF191">
        <v>-0.6</v>
      </c>
      <c r="HH191" s="1">
        <v>40451</v>
      </c>
      <c r="HI191" s="1">
        <v>4.2</v>
      </c>
      <c r="HJ191">
        <v>20101027</v>
      </c>
      <c r="HK191">
        <v>3.3</v>
      </c>
      <c r="HM191" s="1">
        <v>40451</v>
      </c>
      <c r="HN191">
        <v>1.3</v>
      </c>
      <c r="HO191">
        <v>20101027</v>
      </c>
      <c r="HP191">
        <v>-0.8</v>
      </c>
      <c r="HR191" s="1">
        <v>40451</v>
      </c>
      <c r="HS191" s="1">
        <v>1.6</v>
      </c>
      <c r="HT191">
        <v>20101109</v>
      </c>
      <c r="HU191">
        <v>1.5</v>
      </c>
      <c r="HW191" s="1">
        <v>40451</v>
      </c>
      <c r="HX191">
        <v>11.67</v>
      </c>
      <c r="HY191">
        <v>20101001</v>
      </c>
      <c r="HZ191">
        <v>11.73</v>
      </c>
      <c r="IB191" s="1">
        <v>40451</v>
      </c>
      <c r="IC191" s="1">
        <v>8.92</v>
      </c>
      <c r="ID191">
        <v>20101001</v>
      </c>
      <c r="IE191">
        <v>8.82</v>
      </c>
      <c r="IG191" s="1">
        <v>40451</v>
      </c>
      <c r="IH191">
        <v>-2.9</v>
      </c>
      <c r="II191">
        <v>20101019</v>
      </c>
      <c r="IJ191">
        <v>-5.6</v>
      </c>
      <c r="IL191" s="1">
        <v>40451</v>
      </c>
      <c r="IM191" s="1">
        <v>594</v>
      </c>
      <c r="IN191">
        <v>20101019</v>
      </c>
      <c r="IO191">
        <v>610</v>
      </c>
      <c r="IQ191" s="1">
        <v>40451</v>
      </c>
      <c r="IR191">
        <v>1.2</v>
      </c>
      <c r="IS191">
        <v>20101115</v>
      </c>
      <c r="IT191">
        <v>0.9</v>
      </c>
      <c r="IV191" s="1">
        <v>41912</v>
      </c>
      <c r="IW191">
        <v>5.03</v>
      </c>
      <c r="IX191">
        <v>20141021</v>
      </c>
      <c r="IY191">
        <v>5.17</v>
      </c>
      <c r="JA191" s="1">
        <v>40451</v>
      </c>
      <c r="JB191">
        <v>317</v>
      </c>
      <c r="JC191">
        <v>20101027</v>
      </c>
      <c r="JD191">
        <v>307</v>
      </c>
      <c r="JF191" s="1">
        <v>40451</v>
      </c>
      <c r="JG191">
        <v>594</v>
      </c>
      <c r="JH191">
        <v>20101019</v>
      </c>
      <c r="JI191">
        <v>610</v>
      </c>
      <c r="JP191" s="1">
        <v>36021</v>
      </c>
      <c r="JQ191">
        <v>0</v>
      </c>
      <c r="JR191" t="s">
        <v>302</v>
      </c>
      <c r="JS191" t="s">
        <v>302</v>
      </c>
      <c r="JZ191" s="1"/>
      <c r="KA191" s="1"/>
      <c r="KE191" s="1">
        <v>42277</v>
      </c>
      <c r="KF191">
        <v>182.51</v>
      </c>
      <c r="KG191">
        <v>20151124</v>
      </c>
      <c r="KH191">
        <v>182.91</v>
      </c>
      <c r="KJ191" s="1">
        <v>41943</v>
      </c>
      <c r="KK191" s="1">
        <v>2.19</v>
      </c>
      <c r="KL191">
        <v>20141120</v>
      </c>
      <c r="KM191">
        <v>1.5</v>
      </c>
      <c r="KO191" s="1">
        <v>40451</v>
      </c>
      <c r="KP191">
        <v>1.373</v>
      </c>
      <c r="KQ191">
        <v>20101105</v>
      </c>
      <c r="KR191">
        <v>2.1</v>
      </c>
      <c r="KT191" s="1"/>
      <c r="KU191" s="1"/>
      <c r="LD191" s="1">
        <v>40451</v>
      </c>
      <c r="LE191" s="1">
        <v>-0.9</v>
      </c>
      <c r="LF191">
        <v>20101124</v>
      </c>
      <c r="LG191">
        <v>-0.7</v>
      </c>
      <c r="LN191" s="1"/>
      <c r="LO191" s="1"/>
      <c r="LX191" s="1"/>
      <c r="LY191" s="1"/>
      <c r="MH191" s="1"/>
      <c r="MI191" s="1"/>
      <c r="MR191" s="1"/>
      <c r="MS191" s="1"/>
      <c r="MW191" s="1"/>
      <c r="NC191" s="1"/>
      <c r="NG191" s="1"/>
      <c r="NM191" s="1"/>
      <c r="NQ191" s="1"/>
      <c r="NW191" s="1"/>
      <c r="OA191" s="1"/>
      <c r="OB191" s="1"/>
      <c r="OK191" s="1"/>
      <c r="OL191" s="1"/>
      <c r="OU191" s="1"/>
      <c r="PE191" s="1"/>
      <c r="PO191" s="1"/>
      <c r="PY191" s="1"/>
      <c r="QI191" s="1"/>
    </row>
    <row r="192" spans="1:451" x14ac:dyDescent="0.25">
      <c r="A192" s="1">
        <v>40482</v>
      </c>
      <c r="B192">
        <v>9.4</v>
      </c>
      <c r="C192">
        <v>20101105</v>
      </c>
      <c r="D192">
        <v>9.6</v>
      </c>
      <c r="F192" s="1">
        <v>40482</v>
      </c>
      <c r="G192">
        <v>57.7</v>
      </c>
      <c r="H192">
        <v>20101101</v>
      </c>
      <c r="I192">
        <v>56.9</v>
      </c>
      <c r="K192" s="1">
        <v>40482</v>
      </c>
      <c r="L192">
        <v>49.92</v>
      </c>
      <c r="M192">
        <v>20101026</v>
      </c>
      <c r="N192">
        <v>50.2</v>
      </c>
      <c r="U192" s="1">
        <v>40482</v>
      </c>
      <c r="V192">
        <v>0</v>
      </c>
      <c r="W192">
        <v>20101118</v>
      </c>
      <c r="X192">
        <v>0.5</v>
      </c>
      <c r="Z192" s="1">
        <v>40482</v>
      </c>
      <c r="AA192">
        <v>57.7</v>
      </c>
      <c r="AB192">
        <v>20101101</v>
      </c>
      <c r="AC192">
        <v>56.9</v>
      </c>
      <c r="AE192" s="1">
        <v>40482</v>
      </c>
      <c r="AF192">
        <v>49.92</v>
      </c>
      <c r="AG192">
        <v>20101026</v>
      </c>
      <c r="AH192">
        <v>50.2</v>
      </c>
      <c r="AO192" s="1">
        <v>40482</v>
      </c>
      <c r="AP192">
        <v>0</v>
      </c>
      <c r="AQ192">
        <v>20101118</v>
      </c>
      <c r="AR192">
        <v>0.5</v>
      </c>
      <c r="AT192" s="1">
        <v>40482</v>
      </c>
      <c r="AU192">
        <v>-0.25</v>
      </c>
      <c r="AV192">
        <v>20101116</v>
      </c>
      <c r="AW192">
        <v>0</v>
      </c>
      <c r="AY192" s="1"/>
      <c r="BD192" s="1">
        <v>40482</v>
      </c>
      <c r="BE192">
        <v>0.3</v>
      </c>
      <c r="BF192">
        <v>20101117</v>
      </c>
      <c r="BG192">
        <v>0.2</v>
      </c>
      <c r="BI192" s="1">
        <v>40482</v>
      </c>
      <c r="BJ192">
        <v>1.2</v>
      </c>
      <c r="BK192">
        <v>20101115</v>
      </c>
      <c r="BL192">
        <v>1.2</v>
      </c>
      <c r="BN192" s="1">
        <v>40482</v>
      </c>
      <c r="BO192">
        <v>67.7</v>
      </c>
      <c r="BP192">
        <v>20101029</v>
      </c>
      <c r="BQ192">
        <v>67.7</v>
      </c>
      <c r="BS192" s="1"/>
      <c r="BX192" s="1">
        <v>41394</v>
      </c>
      <c r="BY192">
        <v>53.8</v>
      </c>
      <c r="BZ192">
        <v>20130503</v>
      </c>
      <c r="CA192">
        <v>53.1</v>
      </c>
      <c r="CC192" s="1"/>
      <c r="CM192" s="1"/>
      <c r="CR192" s="1">
        <v>40482</v>
      </c>
      <c r="CS192">
        <v>71</v>
      </c>
      <c r="CT192">
        <v>20101101</v>
      </c>
      <c r="CU192">
        <v>71</v>
      </c>
      <c r="CW192" s="1">
        <v>40482</v>
      </c>
      <c r="CX192">
        <v>11</v>
      </c>
      <c r="CY192">
        <v>20101026</v>
      </c>
      <c r="CZ192">
        <v>5</v>
      </c>
      <c r="DB192" s="1">
        <v>40482</v>
      </c>
      <c r="DC192">
        <v>0.2</v>
      </c>
      <c r="DD192">
        <v>20101021</v>
      </c>
      <c r="DE192">
        <v>1</v>
      </c>
      <c r="DG192" s="1"/>
      <c r="DL192" s="1">
        <v>40482</v>
      </c>
      <c r="DM192">
        <v>61.5</v>
      </c>
      <c r="DN192">
        <v>20101029</v>
      </c>
      <c r="DO192">
        <v>60.6</v>
      </c>
      <c r="DQ192" s="1"/>
      <c r="EA192" s="1"/>
      <c r="EF192" s="1">
        <v>36023</v>
      </c>
      <c r="EG192">
        <v>63</v>
      </c>
      <c r="EH192" t="s">
        <v>302</v>
      </c>
      <c r="EI192" t="s">
        <v>302</v>
      </c>
      <c r="EK192" s="1">
        <v>40482</v>
      </c>
      <c r="EL192">
        <v>-0.17560000000000001</v>
      </c>
      <c r="EM192">
        <v>20101122</v>
      </c>
      <c r="EN192">
        <v>-0.28000000000000003</v>
      </c>
      <c r="EP192" s="1">
        <v>40482</v>
      </c>
      <c r="EQ192">
        <v>7.0000000000000007E-2</v>
      </c>
      <c r="ER192">
        <v>20101124</v>
      </c>
      <c r="ES192">
        <v>0</v>
      </c>
      <c r="EU192" s="1">
        <v>41790</v>
      </c>
      <c r="EV192">
        <v>42.5</v>
      </c>
      <c r="EW192">
        <v>20140522</v>
      </c>
      <c r="EX192">
        <v>42.5</v>
      </c>
      <c r="EZ192" s="1">
        <v>41851</v>
      </c>
      <c r="FA192">
        <v>63.87</v>
      </c>
      <c r="FB192">
        <v>20140731</v>
      </c>
      <c r="FC192">
        <v>63.87</v>
      </c>
      <c r="FE192" s="1"/>
      <c r="FO192" s="1"/>
      <c r="FY192" s="1">
        <v>40482</v>
      </c>
      <c r="FZ192">
        <v>70.8</v>
      </c>
      <c r="GA192" t="s">
        <v>302</v>
      </c>
      <c r="GB192" t="s">
        <v>302</v>
      </c>
      <c r="GD192" s="1">
        <v>40482</v>
      </c>
      <c r="GE192">
        <v>0.33500000000000002</v>
      </c>
      <c r="GF192" t="s">
        <v>302</v>
      </c>
      <c r="GG192" t="s">
        <v>302</v>
      </c>
      <c r="GN192" s="1">
        <v>40482</v>
      </c>
      <c r="GO192">
        <v>71</v>
      </c>
      <c r="GP192">
        <v>20101101</v>
      </c>
      <c r="GQ192">
        <v>71</v>
      </c>
      <c r="GX192" s="1">
        <v>40482</v>
      </c>
      <c r="GY192">
        <v>-0.4</v>
      </c>
      <c r="GZ192">
        <v>20101203</v>
      </c>
      <c r="HA192">
        <v>-0.9</v>
      </c>
      <c r="HC192" s="1">
        <v>40482</v>
      </c>
      <c r="HD192">
        <v>-3.5</v>
      </c>
      <c r="HE192">
        <v>20101124</v>
      </c>
      <c r="HF192">
        <v>-4.5</v>
      </c>
      <c r="HH192" s="1">
        <v>40482</v>
      </c>
      <c r="HI192" s="1">
        <v>-2.8</v>
      </c>
      <c r="HJ192">
        <v>20101124</v>
      </c>
      <c r="HK192">
        <v>-3.3</v>
      </c>
      <c r="HM192" s="1">
        <v>40482</v>
      </c>
      <c r="HN192">
        <v>-3.6</v>
      </c>
      <c r="HO192">
        <v>20101124</v>
      </c>
      <c r="HP192">
        <v>-2.7</v>
      </c>
      <c r="HR192" s="1">
        <v>40482</v>
      </c>
      <c r="HS192" s="1">
        <v>2.1</v>
      </c>
      <c r="HT192">
        <v>20101209</v>
      </c>
      <c r="HU192">
        <v>1.9</v>
      </c>
      <c r="HW192" s="1">
        <v>40482</v>
      </c>
      <c r="HX192">
        <v>12.24</v>
      </c>
      <c r="HY192">
        <v>20101103</v>
      </c>
      <c r="HZ192">
        <v>12.25</v>
      </c>
      <c r="IB192" s="1">
        <v>40482</v>
      </c>
      <c r="IC192" s="1">
        <v>9.31</v>
      </c>
      <c r="ID192">
        <v>20101103</v>
      </c>
      <c r="IE192">
        <v>9.27</v>
      </c>
      <c r="IG192" s="1">
        <v>40482</v>
      </c>
      <c r="IH192">
        <v>-0.9</v>
      </c>
      <c r="II192">
        <v>20101117</v>
      </c>
      <c r="IJ192">
        <v>0.5</v>
      </c>
      <c r="IL192" s="1">
        <v>40482</v>
      </c>
      <c r="IM192" s="1">
        <v>543</v>
      </c>
      <c r="IN192">
        <v>20101117</v>
      </c>
      <c r="IO192">
        <v>519</v>
      </c>
      <c r="IQ192" s="1">
        <v>40482</v>
      </c>
      <c r="IR192">
        <v>1</v>
      </c>
      <c r="IS192">
        <v>20101214</v>
      </c>
      <c r="IT192">
        <v>0.7</v>
      </c>
      <c r="IV192" s="1">
        <v>41943</v>
      </c>
      <c r="IW192">
        <v>5.14</v>
      </c>
      <c r="IX192">
        <v>20141120</v>
      </c>
      <c r="IY192">
        <v>5.26</v>
      </c>
      <c r="JA192" s="1">
        <v>40482</v>
      </c>
      <c r="JB192">
        <v>291</v>
      </c>
      <c r="JC192">
        <v>20101124</v>
      </c>
      <c r="JD192">
        <v>283</v>
      </c>
      <c r="JF192" s="1">
        <v>40482</v>
      </c>
      <c r="JG192">
        <v>543</v>
      </c>
      <c r="JH192">
        <v>20101117</v>
      </c>
      <c r="JI192">
        <v>519</v>
      </c>
      <c r="JP192" s="1">
        <v>36028</v>
      </c>
      <c r="JQ192">
        <v>-5.3</v>
      </c>
      <c r="JR192" t="s">
        <v>302</v>
      </c>
      <c r="JS192" t="s">
        <v>302</v>
      </c>
      <c r="JZ192" s="1"/>
      <c r="KA192" s="1"/>
      <c r="KE192" s="1">
        <v>42308</v>
      </c>
      <c r="KF192">
        <v>182.5</v>
      </c>
      <c r="KG192">
        <v>20151229</v>
      </c>
      <c r="KH192">
        <v>182.83</v>
      </c>
      <c r="KJ192" s="1">
        <v>41973</v>
      </c>
      <c r="KK192" s="1">
        <v>-1.95</v>
      </c>
      <c r="KL192">
        <v>20141222</v>
      </c>
      <c r="KM192">
        <v>-6.1</v>
      </c>
      <c r="KO192" s="1">
        <v>40482</v>
      </c>
      <c r="KP192">
        <v>10.823</v>
      </c>
      <c r="KQ192">
        <v>20101207</v>
      </c>
      <c r="KR192">
        <v>3.4</v>
      </c>
      <c r="KT192" s="1"/>
      <c r="KU192" s="1"/>
      <c r="LD192" s="1">
        <v>40482</v>
      </c>
      <c r="LE192" s="1">
        <v>0.1</v>
      </c>
      <c r="LF192">
        <v>20101222</v>
      </c>
      <c r="LG192">
        <v>0.7</v>
      </c>
      <c r="LN192" s="1"/>
      <c r="LO192" s="1"/>
      <c r="LX192" s="1"/>
      <c r="LY192" s="1"/>
      <c r="MH192" s="1"/>
      <c r="MI192" s="1"/>
      <c r="MR192" s="1"/>
      <c r="MS192" s="1"/>
      <c r="MW192" s="1"/>
      <c r="NC192" s="1"/>
      <c r="NG192" s="1"/>
      <c r="NM192" s="1"/>
      <c r="NQ192" s="1"/>
      <c r="NW192" s="1"/>
      <c r="OA192" s="1"/>
      <c r="OB192" s="1"/>
      <c r="OK192" s="1"/>
      <c r="OL192" s="1"/>
      <c r="OU192" s="1"/>
      <c r="PE192" s="1"/>
      <c r="PO192" s="1"/>
      <c r="PY192" s="1"/>
      <c r="QI192" s="1"/>
    </row>
    <row r="193" spans="1:451" x14ac:dyDescent="0.25">
      <c r="A193" s="1">
        <v>40512</v>
      </c>
      <c r="B193">
        <v>9.8000000000000007</v>
      </c>
      <c r="C193">
        <v>20101203</v>
      </c>
      <c r="D193">
        <v>9.8000000000000007</v>
      </c>
      <c r="F193" s="1">
        <v>40512</v>
      </c>
      <c r="G193">
        <v>57.6</v>
      </c>
      <c r="H193">
        <v>20101201</v>
      </c>
      <c r="I193">
        <v>56.6</v>
      </c>
      <c r="K193" s="1">
        <v>40512</v>
      </c>
      <c r="L193">
        <v>57.82</v>
      </c>
      <c r="M193">
        <v>20101130</v>
      </c>
      <c r="N193">
        <v>54.1</v>
      </c>
      <c r="U193" s="1">
        <v>40512</v>
      </c>
      <c r="V193">
        <v>0.9</v>
      </c>
      <c r="W193">
        <v>20101217</v>
      </c>
      <c r="X193">
        <v>1.1000000000000001</v>
      </c>
      <c r="Z193" s="1">
        <v>40512</v>
      </c>
      <c r="AA193">
        <v>57.6</v>
      </c>
      <c r="AB193">
        <v>20101201</v>
      </c>
      <c r="AC193">
        <v>56.6</v>
      </c>
      <c r="AE193" s="1">
        <v>40512</v>
      </c>
      <c r="AF193">
        <v>57.82</v>
      </c>
      <c r="AG193">
        <v>20101130</v>
      </c>
      <c r="AH193">
        <v>54.1</v>
      </c>
      <c r="AO193" s="1">
        <v>40512</v>
      </c>
      <c r="AP193">
        <v>0.9</v>
      </c>
      <c r="AQ193">
        <v>20101217</v>
      </c>
      <c r="AR193">
        <v>1.1000000000000001</v>
      </c>
      <c r="AT193" s="1">
        <v>40512</v>
      </c>
      <c r="AU193">
        <v>7.0000000000000007E-2</v>
      </c>
      <c r="AV193">
        <v>20101215</v>
      </c>
      <c r="AW193">
        <v>0.4</v>
      </c>
      <c r="AY193" s="1"/>
      <c r="BD193" s="1">
        <v>40512</v>
      </c>
      <c r="BE193">
        <v>0.3</v>
      </c>
      <c r="BF193">
        <v>20101215</v>
      </c>
      <c r="BG193">
        <v>0.1</v>
      </c>
      <c r="BI193" s="1">
        <v>40512</v>
      </c>
      <c r="BJ193">
        <v>1</v>
      </c>
      <c r="BK193">
        <v>20101214</v>
      </c>
      <c r="BL193">
        <v>0.8</v>
      </c>
      <c r="BN193" s="1">
        <v>40512</v>
      </c>
      <c r="BO193">
        <v>71.599999999999994</v>
      </c>
      <c r="BP193">
        <v>20101124</v>
      </c>
      <c r="BQ193">
        <v>71.599999999999994</v>
      </c>
      <c r="BS193" s="1"/>
      <c r="BX193" s="1">
        <v>41425</v>
      </c>
      <c r="BY193">
        <v>54</v>
      </c>
      <c r="BZ193">
        <v>20130605</v>
      </c>
      <c r="CA193">
        <v>53.7</v>
      </c>
      <c r="CC193" s="1"/>
      <c r="CM193" s="1"/>
      <c r="CR193" s="1">
        <v>40512</v>
      </c>
      <c r="CS193">
        <v>69.5</v>
      </c>
      <c r="CT193">
        <v>20101201</v>
      </c>
      <c r="CU193">
        <v>69.5</v>
      </c>
      <c r="CW193" s="1">
        <v>40512</v>
      </c>
      <c r="CX193">
        <v>11</v>
      </c>
      <c r="CY193">
        <v>20101123</v>
      </c>
      <c r="CZ193">
        <v>9</v>
      </c>
      <c r="DB193" s="1">
        <v>40512</v>
      </c>
      <c r="DC193">
        <v>19.2</v>
      </c>
      <c r="DD193">
        <v>20101118</v>
      </c>
      <c r="DE193">
        <v>22.5</v>
      </c>
      <c r="DG193" s="1"/>
      <c r="DL193" s="1">
        <v>40512</v>
      </c>
      <c r="DM193">
        <v>61.4</v>
      </c>
      <c r="DN193">
        <v>20101130</v>
      </c>
      <c r="DO193">
        <v>62.5</v>
      </c>
      <c r="DQ193" s="1"/>
      <c r="EA193" s="1"/>
      <c r="EF193" s="1">
        <v>36030</v>
      </c>
      <c r="EG193">
        <v>64</v>
      </c>
      <c r="EH193" t="s">
        <v>302</v>
      </c>
      <c r="EI193" t="s">
        <v>302</v>
      </c>
      <c r="EK193" s="1">
        <v>40512</v>
      </c>
      <c r="EL193">
        <v>-0.36520000000000002</v>
      </c>
      <c r="EM193">
        <v>20101220</v>
      </c>
      <c r="EN193">
        <v>-0.46</v>
      </c>
      <c r="EP193" s="1">
        <v>40512</v>
      </c>
      <c r="EQ193">
        <v>0.1</v>
      </c>
      <c r="ER193">
        <v>20101223</v>
      </c>
      <c r="ES193">
        <v>0.1</v>
      </c>
      <c r="EU193" s="1">
        <v>41820</v>
      </c>
      <c r="EV193">
        <v>48.5</v>
      </c>
      <c r="EW193">
        <v>20140619</v>
      </c>
      <c r="EX193">
        <v>48.5</v>
      </c>
      <c r="EZ193" s="1">
        <v>41882</v>
      </c>
      <c r="FA193">
        <v>59.63</v>
      </c>
      <c r="FB193">
        <v>20140829</v>
      </c>
      <c r="FC193">
        <v>59.63</v>
      </c>
      <c r="FE193" s="1"/>
      <c r="FO193" s="1"/>
      <c r="FY193" s="1">
        <v>40512</v>
      </c>
      <c r="FZ193">
        <v>68.8</v>
      </c>
      <c r="GA193" t="s">
        <v>302</v>
      </c>
      <c r="GB193" t="s">
        <v>302</v>
      </c>
      <c r="GD193" s="1">
        <v>40512</v>
      </c>
      <c r="GE193">
        <v>1.0780000000000001</v>
      </c>
      <c r="GF193" t="s">
        <v>302</v>
      </c>
      <c r="GG193" t="s">
        <v>302</v>
      </c>
      <c r="GN193" s="1">
        <v>40512</v>
      </c>
      <c r="GO193">
        <v>69.5</v>
      </c>
      <c r="GP193">
        <v>20101201</v>
      </c>
      <c r="GQ193">
        <v>69.5</v>
      </c>
      <c r="GX193" s="1">
        <v>40512</v>
      </c>
      <c r="GY193">
        <v>1.6</v>
      </c>
      <c r="GZ193">
        <v>20110104</v>
      </c>
      <c r="HA193">
        <v>0.7</v>
      </c>
      <c r="HC193" s="1">
        <v>40512</v>
      </c>
      <c r="HD193">
        <v>4.4000000000000004</v>
      </c>
      <c r="HE193">
        <v>20101223</v>
      </c>
      <c r="HF193">
        <v>2.6</v>
      </c>
      <c r="HH193" s="1">
        <v>40512</v>
      </c>
      <c r="HI193" s="1">
        <v>1</v>
      </c>
      <c r="HJ193">
        <v>20101223</v>
      </c>
      <c r="HK193">
        <v>-1.3</v>
      </c>
      <c r="HM193" s="1">
        <v>40512</v>
      </c>
      <c r="HN193">
        <v>6.4</v>
      </c>
      <c r="HO193">
        <v>20101223</v>
      </c>
      <c r="HP193">
        <v>2.4</v>
      </c>
      <c r="HR193" s="1">
        <v>40512</v>
      </c>
      <c r="HS193" s="1">
        <v>0.7</v>
      </c>
      <c r="HT193">
        <v>20110111</v>
      </c>
      <c r="HU193">
        <v>-0.2</v>
      </c>
      <c r="HW193" s="1">
        <v>40512</v>
      </c>
      <c r="HX193">
        <v>12.12</v>
      </c>
      <c r="HY193">
        <v>20101201</v>
      </c>
      <c r="HZ193">
        <v>12.26</v>
      </c>
      <c r="IB193" s="1">
        <v>40512</v>
      </c>
      <c r="IC193" s="1">
        <v>9.24</v>
      </c>
      <c r="ID193">
        <v>20101201</v>
      </c>
      <c r="IE193">
        <v>9.27</v>
      </c>
      <c r="IG193" s="1">
        <v>40512</v>
      </c>
      <c r="IH193">
        <v>0.4</v>
      </c>
      <c r="II193">
        <v>20101216</v>
      </c>
      <c r="IJ193">
        <v>-4</v>
      </c>
      <c r="IL193" s="1">
        <v>40512</v>
      </c>
      <c r="IM193" s="1">
        <v>545</v>
      </c>
      <c r="IN193">
        <v>20101216</v>
      </c>
      <c r="IO193">
        <v>555</v>
      </c>
      <c r="IQ193" s="1">
        <v>40512</v>
      </c>
      <c r="IR193">
        <v>0.7</v>
      </c>
      <c r="IS193">
        <v>20110114</v>
      </c>
      <c r="IT193">
        <v>0.2</v>
      </c>
      <c r="IV193" s="1">
        <v>41973</v>
      </c>
      <c r="IW193">
        <v>5.04</v>
      </c>
      <c r="IX193">
        <v>20141222</v>
      </c>
      <c r="IY193">
        <v>4.93</v>
      </c>
      <c r="JA193" s="1">
        <v>40512</v>
      </c>
      <c r="JB193">
        <v>287</v>
      </c>
      <c r="JC193">
        <v>20101223</v>
      </c>
      <c r="JD193">
        <v>290</v>
      </c>
      <c r="JF193" s="1">
        <v>40512</v>
      </c>
      <c r="JG193">
        <v>545</v>
      </c>
      <c r="JH193">
        <v>20101216</v>
      </c>
      <c r="JI193">
        <v>555</v>
      </c>
      <c r="JP193" s="1">
        <v>36035</v>
      </c>
      <c r="JQ193">
        <v>10.4</v>
      </c>
      <c r="JR193" t="s">
        <v>302</v>
      </c>
      <c r="JS193" t="s">
        <v>302</v>
      </c>
      <c r="JZ193" s="1"/>
      <c r="KA193" s="1"/>
      <c r="KE193" s="1">
        <v>42338</v>
      </c>
      <c r="KF193">
        <v>182.53</v>
      </c>
      <c r="KG193">
        <v>20160126</v>
      </c>
      <c r="KH193">
        <v>182.86</v>
      </c>
      <c r="KJ193" s="1">
        <v>42004</v>
      </c>
      <c r="KK193" s="1">
        <v>0.6</v>
      </c>
      <c r="KL193">
        <v>20150123</v>
      </c>
      <c r="KM193">
        <v>2.4</v>
      </c>
      <c r="KO193" s="1">
        <v>40512</v>
      </c>
      <c r="KP193">
        <v>-0.49399999999999999</v>
      </c>
      <c r="KQ193">
        <v>20110107</v>
      </c>
      <c r="KR193">
        <v>1.3460000000000001</v>
      </c>
      <c r="KT193" s="1"/>
      <c r="KU193" s="1"/>
      <c r="LD193" s="1">
        <v>40512</v>
      </c>
      <c r="LE193" s="1">
        <v>-0.4</v>
      </c>
      <c r="LF193">
        <v>20110125</v>
      </c>
      <c r="LG193">
        <v>0</v>
      </c>
      <c r="LN193" s="1"/>
      <c r="LO193" s="1"/>
      <c r="LX193" s="1"/>
      <c r="LY193" s="1"/>
      <c r="MH193" s="1"/>
      <c r="MI193" s="1"/>
      <c r="MR193" s="1"/>
      <c r="MS193" s="1"/>
      <c r="MW193" s="1"/>
      <c r="NC193" s="1"/>
      <c r="NG193" s="1"/>
      <c r="NM193" s="1"/>
      <c r="NQ193" s="1"/>
      <c r="NW193" s="1"/>
      <c r="OA193" s="1"/>
      <c r="OB193" s="1"/>
      <c r="OK193" s="1"/>
      <c r="OL193" s="1"/>
      <c r="OU193" s="1"/>
      <c r="PE193" s="1"/>
      <c r="PO193" s="1"/>
      <c r="PY193" s="1"/>
      <c r="QI193" s="1"/>
    </row>
    <row r="194" spans="1:451" x14ac:dyDescent="0.25">
      <c r="A194" s="1">
        <v>40543</v>
      </c>
      <c r="B194">
        <v>9.3000000000000007</v>
      </c>
      <c r="C194">
        <v>20110107</v>
      </c>
      <c r="D194">
        <v>9.4</v>
      </c>
      <c r="F194" s="1">
        <v>40543</v>
      </c>
      <c r="G194">
        <v>57.5</v>
      </c>
      <c r="H194">
        <v>20110103</v>
      </c>
      <c r="I194">
        <v>57</v>
      </c>
      <c r="K194" s="1">
        <v>40543</v>
      </c>
      <c r="L194">
        <v>63.4</v>
      </c>
      <c r="M194">
        <v>20101228</v>
      </c>
      <c r="N194">
        <v>52.5</v>
      </c>
      <c r="U194" s="1">
        <v>40543</v>
      </c>
      <c r="V194">
        <v>1.1000000000000001</v>
      </c>
      <c r="W194">
        <v>20110120</v>
      </c>
      <c r="X194">
        <v>1</v>
      </c>
      <c r="Z194" s="1">
        <v>40543</v>
      </c>
      <c r="AA194">
        <v>57.5</v>
      </c>
      <c r="AB194">
        <v>20110103</v>
      </c>
      <c r="AC194">
        <v>57</v>
      </c>
      <c r="AE194" s="1">
        <v>40543</v>
      </c>
      <c r="AF194">
        <v>63.4</v>
      </c>
      <c r="AG194">
        <v>20101228</v>
      </c>
      <c r="AH194">
        <v>52.5</v>
      </c>
      <c r="AO194" s="1">
        <v>40543</v>
      </c>
      <c r="AP194">
        <v>1.1000000000000001</v>
      </c>
      <c r="AQ194">
        <v>20110120</v>
      </c>
      <c r="AR194">
        <v>1</v>
      </c>
      <c r="AT194" s="1">
        <v>40543</v>
      </c>
      <c r="AU194">
        <v>0.83</v>
      </c>
      <c r="AV194">
        <v>20110114</v>
      </c>
      <c r="AW194">
        <v>0.8</v>
      </c>
      <c r="AY194" s="1"/>
      <c r="BD194" s="1">
        <v>40543</v>
      </c>
      <c r="BE194">
        <v>0.4</v>
      </c>
      <c r="BF194">
        <v>20110114</v>
      </c>
      <c r="BG194">
        <v>0.5</v>
      </c>
      <c r="BI194" s="1">
        <v>40543</v>
      </c>
      <c r="BJ194">
        <v>0.5</v>
      </c>
      <c r="BK194">
        <v>20110114</v>
      </c>
      <c r="BL194">
        <v>0.6</v>
      </c>
      <c r="BN194" s="1">
        <v>40543</v>
      </c>
      <c r="BO194">
        <v>74.5</v>
      </c>
      <c r="BP194">
        <v>20101223</v>
      </c>
      <c r="BQ194">
        <v>74.5</v>
      </c>
      <c r="BS194" s="1"/>
      <c r="BX194" s="1">
        <v>41455</v>
      </c>
      <c r="BY194">
        <v>54.1</v>
      </c>
      <c r="BZ194">
        <v>20130703</v>
      </c>
      <c r="CA194">
        <v>52.2</v>
      </c>
      <c r="CC194" s="1"/>
      <c r="CM194" s="1"/>
      <c r="CR194" s="1">
        <v>40543</v>
      </c>
      <c r="CS194">
        <v>72.5</v>
      </c>
      <c r="CT194">
        <v>20110103</v>
      </c>
      <c r="CU194">
        <v>72.5</v>
      </c>
      <c r="CW194" s="1">
        <v>40543</v>
      </c>
      <c r="CX194">
        <v>20</v>
      </c>
      <c r="CY194">
        <v>20101228</v>
      </c>
      <c r="CZ194">
        <v>25</v>
      </c>
      <c r="DB194" s="1">
        <v>40543</v>
      </c>
      <c r="DC194">
        <v>15.4</v>
      </c>
      <c r="DD194">
        <v>20101216</v>
      </c>
      <c r="DE194">
        <v>24.3</v>
      </c>
      <c r="DG194" s="1"/>
      <c r="DL194" s="1">
        <v>40543</v>
      </c>
      <c r="DM194">
        <v>64.599999999999994</v>
      </c>
      <c r="DN194">
        <v>20101230</v>
      </c>
      <c r="DO194">
        <v>68.599999999999994</v>
      </c>
      <c r="DQ194" s="1"/>
      <c r="EA194" s="1"/>
      <c r="EF194" s="1">
        <v>36037</v>
      </c>
      <c r="EG194">
        <v>65</v>
      </c>
      <c r="EH194" t="s">
        <v>302</v>
      </c>
      <c r="EI194" t="s">
        <v>302</v>
      </c>
      <c r="EK194" s="1">
        <v>40543</v>
      </c>
      <c r="EL194">
        <v>0.1482</v>
      </c>
      <c r="EM194">
        <v>20110127</v>
      </c>
      <c r="EN194">
        <v>0.03</v>
      </c>
      <c r="EP194" s="1">
        <v>40543</v>
      </c>
      <c r="EQ194">
        <v>0</v>
      </c>
      <c r="ER194">
        <v>20110131</v>
      </c>
      <c r="ES194">
        <v>0</v>
      </c>
      <c r="EU194" s="1">
        <v>41851</v>
      </c>
      <c r="EV194">
        <v>46</v>
      </c>
      <c r="EW194">
        <v>20140717</v>
      </c>
      <c r="EX194">
        <v>46</v>
      </c>
      <c r="EZ194" s="1">
        <v>41912</v>
      </c>
      <c r="FA194">
        <v>63.18</v>
      </c>
      <c r="FB194">
        <v>20140930</v>
      </c>
      <c r="FC194">
        <v>63.18</v>
      </c>
      <c r="FE194" s="1"/>
      <c r="FO194" s="1"/>
      <c r="FY194" s="1">
        <v>40543</v>
      </c>
      <c r="FZ194">
        <v>68.599999999999994</v>
      </c>
      <c r="GA194" t="s">
        <v>302</v>
      </c>
      <c r="GB194" t="s">
        <v>302</v>
      </c>
      <c r="GD194" s="1">
        <v>40543</v>
      </c>
      <c r="GE194">
        <v>7.4999999999999997E-2</v>
      </c>
      <c r="GF194" t="s">
        <v>302</v>
      </c>
      <c r="GG194" t="s">
        <v>302</v>
      </c>
      <c r="GN194" s="1">
        <v>40543</v>
      </c>
      <c r="GO194">
        <v>72.5</v>
      </c>
      <c r="GP194">
        <v>20110103</v>
      </c>
      <c r="GQ194">
        <v>72.5</v>
      </c>
      <c r="GX194" s="1">
        <v>40543</v>
      </c>
      <c r="GY194">
        <v>1</v>
      </c>
      <c r="GZ194">
        <v>20110203</v>
      </c>
      <c r="HA194">
        <v>0.2</v>
      </c>
      <c r="HC194" s="1">
        <v>40543</v>
      </c>
      <c r="HD194">
        <v>1.7</v>
      </c>
      <c r="HE194">
        <v>20110127</v>
      </c>
      <c r="HF194">
        <v>1.4</v>
      </c>
      <c r="HH194" s="1">
        <v>40543</v>
      </c>
      <c r="HI194" s="1">
        <v>-0.9</v>
      </c>
      <c r="HJ194">
        <v>20110127</v>
      </c>
      <c r="HK194">
        <v>-2.5</v>
      </c>
      <c r="HM194" s="1">
        <v>40543</v>
      </c>
      <c r="HN194">
        <v>1.7</v>
      </c>
      <c r="HO194">
        <v>20110127</v>
      </c>
      <c r="HP194">
        <v>0.5</v>
      </c>
      <c r="HR194" s="1">
        <v>40543</v>
      </c>
      <c r="HS194" s="1">
        <v>1.6</v>
      </c>
      <c r="HT194">
        <v>20110210</v>
      </c>
      <c r="HU194">
        <v>1</v>
      </c>
      <c r="HW194" s="1">
        <v>40543</v>
      </c>
      <c r="HX194">
        <v>12.43</v>
      </c>
      <c r="HY194">
        <v>20110104</v>
      </c>
      <c r="HZ194">
        <v>12.53</v>
      </c>
      <c r="IB194" s="1">
        <v>40543</v>
      </c>
      <c r="IC194" s="1">
        <v>9.4700000000000006</v>
      </c>
      <c r="ID194">
        <v>20110104</v>
      </c>
      <c r="IE194">
        <v>9.4600000000000009</v>
      </c>
      <c r="IG194" s="1">
        <v>40543</v>
      </c>
      <c r="IH194">
        <v>12.9</v>
      </c>
      <c r="II194">
        <v>20110119</v>
      </c>
      <c r="IJ194">
        <v>16.7</v>
      </c>
      <c r="IL194" s="1">
        <v>40543</v>
      </c>
      <c r="IM194" s="1">
        <v>539</v>
      </c>
      <c r="IN194">
        <v>20110119</v>
      </c>
      <c r="IO194">
        <v>529</v>
      </c>
      <c r="IQ194" s="1">
        <v>40543</v>
      </c>
      <c r="IR194">
        <v>1.2</v>
      </c>
      <c r="IS194">
        <v>20110215</v>
      </c>
      <c r="IT194">
        <v>0.8</v>
      </c>
      <c r="IV194" s="1">
        <v>42004</v>
      </c>
      <c r="IW194">
        <v>5.07</v>
      </c>
      <c r="IX194">
        <v>20150123</v>
      </c>
      <c r="IY194">
        <v>5.04</v>
      </c>
      <c r="JA194" s="1">
        <v>40543</v>
      </c>
      <c r="JB194">
        <v>326</v>
      </c>
      <c r="JC194">
        <v>20110126</v>
      </c>
      <c r="JD194">
        <v>329</v>
      </c>
      <c r="JF194" s="1">
        <v>40543</v>
      </c>
      <c r="JG194">
        <v>539</v>
      </c>
      <c r="JH194">
        <v>20110119</v>
      </c>
      <c r="JI194">
        <v>529</v>
      </c>
      <c r="JP194" s="1">
        <v>36042</v>
      </c>
      <c r="JQ194">
        <v>27.6</v>
      </c>
      <c r="JR194" t="s">
        <v>302</v>
      </c>
      <c r="JS194" t="s">
        <v>302</v>
      </c>
      <c r="JZ194" s="1"/>
      <c r="KA194" s="1"/>
      <c r="KE194" s="1">
        <v>42369</v>
      </c>
      <c r="KF194">
        <v>182.46</v>
      </c>
      <c r="KG194">
        <v>20160223</v>
      </c>
      <c r="KH194">
        <v>182.75</v>
      </c>
      <c r="KJ194" s="1">
        <v>42035</v>
      </c>
      <c r="KK194" s="1">
        <v>-2.76</v>
      </c>
      <c r="KL194">
        <v>20150223</v>
      </c>
      <c r="KM194">
        <v>-4.9000000000000004</v>
      </c>
      <c r="KO194" s="1">
        <v>40543</v>
      </c>
      <c r="KP194">
        <v>0.39800000000000002</v>
      </c>
      <c r="KQ194">
        <v>20110207</v>
      </c>
      <c r="KR194">
        <v>6.0990000000000002</v>
      </c>
      <c r="KT194" s="1"/>
      <c r="KU194" s="1"/>
      <c r="LD194" s="1">
        <v>40543</v>
      </c>
      <c r="LE194" s="1">
        <v>-0.7</v>
      </c>
      <c r="LF194">
        <v>20110224</v>
      </c>
      <c r="LG194">
        <v>-0.3</v>
      </c>
      <c r="LN194" s="1"/>
      <c r="LO194" s="1"/>
      <c r="LX194" s="1"/>
      <c r="LY194" s="1"/>
      <c r="MH194" s="1"/>
      <c r="MI194" s="1"/>
      <c r="MR194" s="1"/>
      <c r="MS194" s="1"/>
      <c r="MW194" s="1"/>
      <c r="NC194" s="1"/>
      <c r="NG194" s="1"/>
      <c r="NM194" s="1"/>
      <c r="NQ194" s="1"/>
      <c r="NW194" s="1"/>
      <c r="OA194" s="1"/>
      <c r="OB194" s="1"/>
      <c r="OK194" s="1"/>
      <c r="OL194" s="1"/>
      <c r="OU194" s="1"/>
      <c r="PE194" s="1"/>
      <c r="PO194" s="1"/>
      <c r="PY194" s="1"/>
      <c r="QI194" s="1"/>
    </row>
    <row r="195" spans="1:451" x14ac:dyDescent="0.25">
      <c r="A195" s="1">
        <v>40574</v>
      </c>
      <c r="B195">
        <v>9.1</v>
      </c>
      <c r="C195">
        <v>20110204</v>
      </c>
      <c r="D195">
        <v>9</v>
      </c>
      <c r="F195" s="1">
        <v>40574</v>
      </c>
      <c r="G195">
        <v>59.3</v>
      </c>
      <c r="H195">
        <v>20110201</v>
      </c>
      <c r="I195">
        <v>60.8</v>
      </c>
      <c r="K195" s="1">
        <v>40574</v>
      </c>
      <c r="L195">
        <v>64.790000000000006</v>
      </c>
      <c r="M195">
        <v>20110125</v>
      </c>
      <c r="N195">
        <v>60.6</v>
      </c>
      <c r="U195" s="1">
        <v>40574</v>
      </c>
      <c r="V195">
        <v>0</v>
      </c>
      <c r="W195">
        <v>20110217</v>
      </c>
      <c r="X195">
        <v>0.1</v>
      </c>
      <c r="Z195" s="1">
        <v>40574</v>
      </c>
      <c r="AA195">
        <v>59.3</v>
      </c>
      <c r="AB195">
        <v>20110201</v>
      </c>
      <c r="AC195">
        <v>60.8</v>
      </c>
      <c r="AE195" s="1">
        <v>40574</v>
      </c>
      <c r="AF195">
        <v>64.790000000000006</v>
      </c>
      <c r="AG195">
        <v>20110125</v>
      </c>
      <c r="AH195">
        <v>60.6</v>
      </c>
      <c r="AO195" s="1">
        <v>40574</v>
      </c>
      <c r="AP195">
        <v>0</v>
      </c>
      <c r="AQ195">
        <v>20110217</v>
      </c>
      <c r="AR195">
        <v>0.1</v>
      </c>
      <c r="AT195" s="1">
        <v>40574</v>
      </c>
      <c r="AU195">
        <v>-7.0000000000000007E-2</v>
      </c>
      <c r="AV195">
        <v>20110216</v>
      </c>
      <c r="AW195">
        <v>-0.1</v>
      </c>
      <c r="AY195" s="1"/>
      <c r="BD195" s="1">
        <v>40574</v>
      </c>
      <c r="BE195">
        <v>0.3</v>
      </c>
      <c r="BF195">
        <v>20110217</v>
      </c>
      <c r="BG195">
        <v>0.4</v>
      </c>
      <c r="BI195" s="1">
        <v>40574</v>
      </c>
      <c r="BJ195">
        <v>0.7</v>
      </c>
      <c r="BK195">
        <v>20110215</v>
      </c>
      <c r="BL195">
        <v>0.3</v>
      </c>
      <c r="BN195" s="1">
        <v>40574</v>
      </c>
      <c r="BO195">
        <v>74.2</v>
      </c>
      <c r="BP195">
        <v>20110128</v>
      </c>
      <c r="BQ195">
        <v>74.2</v>
      </c>
      <c r="BS195" s="1"/>
      <c r="BX195" s="1">
        <v>41486</v>
      </c>
      <c r="BY195">
        <v>55</v>
      </c>
      <c r="BZ195">
        <v>20130805</v>
      </c>
      <c r="CA195">
        <v>56</v>
      </c>
      <c r="CC195" s="1"/>
      <c r="CM195" s="1"/>
      <c r="CR195" s="1">
        <v>40574</v>
      </c>
      <c r="CS195">
        <v>81.5</v>
      </c>
      <c r="CT195">
        <v>20110201</v>
      </c>
      <c r="CU195">
        <v>81.5</v>
      </c>
      <c r="CW195" s="1">
        <v>40574</v>
      </c>
      <c r="CX195">
        <v>13</v>
      </c>
      <c r="CY195">
        <v>20110125</v>
      </c>
      <c r="CZ195">
        <v>18</v>
      </c>
      <c r="DB195" s="1">
        <v>40574</v>
      </c>
      <c r="DC195">
        <v>16.399999999999999</v>
      </c>
      <c r="DD195">
        <v>20110120</v>
      </c>
      <c r="DE195">
        <v>19.3</v>
      </c>
      <c r="DG195" s="1"/>
      <c r="DL195" s="1">
        <v>40574</v>
      </c>
      <c r="DM195">
        <v>65.900000000000006</v>
      </c>
      <c r="DN195">
        <v>20110131</v>
      </c>
      <c r="DO195">
        <v>68.8</v>
      </c>
      <c r="DQ195" s="1"/>
      <c r="EA195" s="1"/>
      <c r="EF195" s="1">
        <v>36044</v>
      </c>
      <c r="EG195">
        <v>64</v>
      </c>
      <c r="EH195" t="s">
        <v>302</v>
      </c>
      <c r="EI195" t="s">
        <v>302</v>
      </c>
      <c r="EK195" s="1">
        <v>40574</v>
      </c>
      <c r="EL195">
        <v>4.8000000000000001E-2</v>
      </c>
      <c r="EM195">
        <v>20110224</v>
      </c>
      <c r="EN195">
        <v>-0.16</v>
      </c>
      <c r="EP195" s="1">
        <v>40574</v>
      </c>
      <c r="EQ195">
        <v>0.14000000000000001</v>
      </c>
      <c r="ER195">
        <v>20110228</v>
      </c>
      <c r="ES195">
        <v>0.1</v>
      </c>
      <c r="EU195" s="1">
        <v>41882</v>
      </c>
      <c r="EV195">
        <v>45</v>
      </c>
      <c r="EW195">
        <v>20140821</v>
      </c>
      <c r="EX195">
        <v>45</v>
      </c>
      <c r="EZ195" s="1">
        <v>41943</v>
      </c>
      <c r="FA195">
        <v>65.61</v>
      </c>
      <c r="FB195">
        <v>20141031</v>
      </c>
      <c r="FC195">
        <v>65.61</v>
      </c>
      <c r="FE195" s="1"/>
      <c r="FO195" s="1"/>
      <c r="FY195" s="1">
        <v>40574</v>
      </c>
      <c r="FZ195">
        <v>64.3</v>
      </c>
      <c r="GA195" t="s">
        <v>302</v>
      </c>
      <c r="GB195" t="s">
        <v>302</v>
      </c>
      <c r="GD195" s="1">
        <v>40574</v>
      </c>
      <c r="GE195">
        <v>0.83</v>
      </c>
      <c r="GF195" t="s">
        <v>302</v>
      </c>
      <c r="GG195" t="s">
        <v>302</v>
      </c>
      <c r="GN195" s="1">
        <v>40574</v>
      </c>
      <c r="GO195">
        <v>81.5</v>
      </c>
      <c r="GP195">
        <v>20110201</v>
      </c>
      <c r="GQ195">
        <v>81.5</v>
      </c>
      <c r="GX195" s="1">
        <v>40574</v>
      </c>
      <c r="GY195">
        <v>3.8</v>
      </c>
      <c r="GZ195">
        <v>20110304</v>
      </c>
      <c r="HA195">
        <v>3.1</v>
      </c>
      <c r="HC195" s="1">
        <v>40574</v>
      </c>
      <c r="HD195">
        <v>-1.9</v>
      </c>
      <c r="HE195">
        <v>20110224</v>
      </c>
      <c r="HF195">
        <v>-6.9</v>
      </c>
      <c r="HH195" s="1">
        <v>40574</v>
      </c>
      <c r="HI195" s="1">
        <v>5</v>
      </c>
      <c r="HJ195">
        <v>20110224</v>
      </c>
      <c r="HK195">
        <v>2.7</v>
      </c>
      <c r="HM195" s="1">
        <v>40574</v>
      </c>
      <c r="HN195">
        <v>-2.2000000000000002</v>
      </c>
      <c r="HO195">
        <v>20110224</v>
      </c>
      <c r="HP195">
        <v>-3.6</v>
      </c>
      <c r="HR195" s="1">
        <v>40574</v>
      </c>
      <c r="HS195" s="1">
        <v>0.8</v>
      </c>
      <c r="HT195">
        <v>20110309</v>
      </c>
      <c r="HU195">
        <v>1.1000000000000001</v>
      </c>
      <c r="HW195" s="1">
        <v>40574</v>
      </c>
      <c r="HX195">
        <v>12.49</v>
      </c>
      <c r="HY195">
        <v>20110201</v>
      </c>
      <c r="HZ195">
        <v>12.53</v>
      </c>
      <c r="IB195" s="1">
        <v>40574</v>
      </c>
      <c r="IC195" s="1">
        <v>9.52</v>
      </c>
      <c r="ID195">
        <v>20110201</v>
      </c>
      <c r="IE195">
        <v>9.59</v>
      </c>
      <c r="IG195" s="1">
        <v>40574</v>
      </c>
      <c r="IH195">
        <v>-8.9</v>
      </c>
      <c r="II195">
        <v>20110216</v>
      </c>
      <c r="IJ195">
        <v>-10.4</v>
      </c>
      <c r="IL195" s="1">
        <v>40574</v>
      </c>
      <c r="IM195" s="1">
        <v>630</v>
      </c>
      <c r="IN195">
        <v>20110216</v>
      </c>
      <c r="IO195">
        <v>596</v>
      </c>
      <c r="IQ195" s="1">
        <v>40574</v>
      </c>
      <c r="IR195">
        <v>0.8</v>
      </c>
      <c r="IS195">
        <v>20110311</v>
      </c>
      <c r="IT195">
        <v>0.9</v>
      </c>
      <c r="IV195" s="1">
        <v>42035</v>
      </c>
      <c r="IW195">
        <v>4.93</v>
      </c>
      <c r="IX195">
        <v>20150223</v>
      </c>
      <c r="IY195">
        <v>4.82</v>
      </c>
      <c r="JA195" s="1">
        <v>40574</v>
      </c>
      <c r="JB195">
        <v>307</v>
      </c>
      <c r="JC195">
        <v>20110224</v>
      </c>
      <c r="JD195">
        <v>284</v>
      </c>
      <c r="JF195" s="1">
        <v>40574</v>
      </c>
      <c r="JG195">
        <v>630</v>
      </c>
      <c r="JH195">
        <v>20110216</v>
      </c>
      <c r="JI195">
        <v>596</v>
      </c>
      <c r="JP195" s="1">
        <v>36049</v>
      </c>
      <c r="JQ195">
        <v>5.5</v>
      </c>
      <c r="JR195" t="s">
        <v>302</v>
      </c>
      <c r="JS195" t="s">
        <v>302</v>
      </c>
      <c r="JZ195" s="1"/>
      <c r="KA195" s="1"/>
      <c r="KE195" s="1">
        <v>42400</v>
      </c>
      <c r="KF195">
        <v>182.4</v>
      </c>
      <c r="KG195">
        <v>20160329</v>
      </c>
      <c r="KH195">
        <v>182.56</v>
      </c>
      <c r="KJ195" s="1">
        <v>42063</v>
      </c>
      <c r="KK195" s="1">
        <v>0.81</v>
      </c>
      <c r="KL195">
        <v>20150323</v>
      </c>
      <c r="KM195">
        <v>1.2</v>
      </c>
      <c r="KO195" s="1">
        <v>40574</v>
      </c>
      <c r="KP195">
        <v>10.326000000000001</v>
      </c>
      <c r="KQ195">
        <v>20110307</v>
      </c>
      <c r="KR195">
        <v>5.0140000000000002</v>
      </c>
      <c r="KT195" s="1"/>
      <c r="KU195" s="1"/>
      <c r="LD195" s="1">
        <v>40574</v>
      </c>
      <c r="LE195" s="1">
        <v>-0.4</v>
      </c>
      <c r="LF195">
        <v>20110322</v>
      </c>
      <c r="LG195">
        <v>-0.3</v>
      </c>
      <c r="LN195" s="1"/>
      <c r="LO195" s="1"/>
      <c r="LX195" s="1"/>
      <c r="LY195" s="1"/>
      <c r="MH195" s="1"/>
      <c r="MI195" s="1"/>
      <c r="MR195" s="1"/>
      <c r="MS195" s="1"/>
      <c r="MW195" s="1"/>
      <c r="NC195" s="1"/>
      <c r="NG195" s="1"/>
      <c r="NM195" s="1"/>
      <c r="NQ195" s="1"/>
      <c r="NW195" s="1"/>
      <c r="OA195" s="1"/>
      <c r="OB195" s="1"/>
      <c r="OK195" s="1"/>
      <c r="OL195" s="1"/>
      <c r="OU195" s="1"/>
      <c r="PE195" s="1"/>
      <c r="PO195" s="1"/>
      <c r="PY195" s="1"/>
      <c r="QI195" s="1"/>
    </row>
    <row r="196" spans="1:451" x14ac:dyDescent="0.25">
      <c r="A196" s="1">
        <v>40602</v>
      </c>
      <c r="B196">
        <v>9</v>
      </c>
      <c r="C196">
        <v>20110304</v>
      </c>
      <c r="D196">
        <v>8.9</v>
      </c>
      <c r="F196" s="1">
        <v>40602</v>
      </c>
      <c r="G196">
        <v>59.9</v>
      </c>
      <c r="H196">
        <v>20110301</v>
      </c>
      <c r="I196">
        <v>61.4</v>
      </c>
      <c r="K196" s="1">
        <v>40602</v>
      </c>
      <c r="L196">
        <v>72.02</v>
      </c>
      <c r="M196">
        <v>20110222</v>
      </c>
      <c r="N196">
        <v>70.400000000000006</v>
      </c>
      <c r="U196" s="1">
        <v>40602</v>
      </c>
      <c r="V196">
        <v>0.7</v>
      </c>
      <c r="W196">
        <v>20110317</v>
      </c>
      <c r="X196">
        <v>0.8</v>
      </c>
      <c r="Z196" s="1">
        <v>40602</v>
      </c>
      <c r="AA196">
        <v>59.9</v>
      </c>
      <c r="AB196">
        <v>20110301</v>
      </c>
      <c r="AC196">
        <v>61.4</v>
      </c>
      <c r="AE196" s="1">
        <v>40602</v>
      </c>
      <c r="AF196">
        <v>72.02</v>
      </c>
      <c r="AG196">
        <v>20110222</v>
      </c>
      <c r="AH196">
        <v>70.400000000000006</v>
      </c>
      <c r="AO196" s="1">
        <v>40602</v>
      </c>
      <c r="AP196">
        <v>0.7</v>
      </c>
      <c r="AQ196">
        <v>20110317</v>
      </c>
      <c r="AR196">
        <v>0.8</v>
      </c>
      <c r="AT196" s="1">
        <v>40602</v>
      </c>
      <c r="AU196">
        <v>-0.43</v>
      </c>
      <c r="AV196">
        <v>20110317</v>
      </c>
      <c r="AW196">
        <v>-0.1</v>
      </c>
      <c r="AY196" s="1"/>
      <c r="BD196" s="1">
        <v>40602</v>
      </c>
      <c r="BE196">
        <v>0.3</v>
      </c>
      <c r="BF196">
        <v>20110317</v>
      </c>
      <c r="BG196">
        <v>0.5</v>
      </c>
      <c r="BI196" s="1">
        <v>40602</v>
      </c>
      <c r="BJ196">
        <v>0.8</v>
      </c>
      <c r="BK196">
        <v>20110311</v>
      </c>
      <c r="BL196">
        <v>1</v>
      </c>
      <c r="BN196" s="1">
        <v>40602</v>
      </c>
      <c r="BO196">
        <v>77.5</v>
      </c>
      <c r="BP196">
        <v>20110225</v>
      </c>
      <c r="BQ196">
        <v>77.5</v>
      </c>
      <c r="BS196" s="1"/>
      <c r="BX196" s="1">
        <v>41517</v>
      </c>
      <c r="BY196">
        <v>56.7</v>
      </c>
      <c r="BZ196">
        <v>20130905</v>
      </c>
      <c r="CA196">
        <v>58.6</v>
      </c>
      <c r="CC196" s="1"/>
      <c r="CM196" s="1"/>
      <c r="CR196" s="1">
        <v>40602</v>
      </c>
      <c r="CS196">
        <v>82</v>
      </c>
      <c r="CT196">
        <v>20110301</v>
      </c>
      <c r="CU196">
        <v>82</v>
      </c>
      <c r="CW196" s="1">
        <v>40602</v>
      </c>
      <c r="CX196">
        <v>15</v>
      </c>
      <c r="CY196">
        <v>20110222</v>
      </c>
      <c r="CZ196">
        <v>25</v>
      </c>
      <c r="DB196" s="1">
        <v>40602</v>
      </c>
      <c r="DC196">
        <v>29.1</v>
      </c>
      <c r="DD196">
        <v>20110217</v>
      </c>
      <c r="DE196">
        <v>35.9</v>
      </c>
      <c r="DG196" s="1"/>
      <c r="DL196" s="1">
        <v>40602</v>
      </c>
      <c r="DM196">
        <v>64.7</v>
      </c>
      <c r="DN196">
        <v>20110228</v>
      </c>
      <c r="DO196">
        <v>71.2</v>
      </c>
      <c r="DQ196" s="1"/>
      <c r="EA196" s="1"/>
      <c r="EF196" s="1">
        <v>36051</v>
      </c>
      <c r="EG196">
        <v>64</v>
      </c>
      <c r="EH196" t="s">
        <v>302</v>
      </c>
      <c r="EI196" t="s">
        <v>302</v>
      </c>
      <c r="EK196" s="1">
        <v>40602</v>
      </c>
      <c r="EL196">
        <v>-0.48099999999999998</v>
      </c>
      <c r="EM196">
        <v>20110321</v>
      </c>
      <c r="EN196">
        <v>-0.04</v>
      </c>
      <c r="EP196" s="1">
        <v>40602</v>
      </c>
      <c r="EQ196">
        <v>0.17</v>
      </c>
      <c r="ER196">
        <v>20110328</v>
      </c>
      <c r="ES196">
        <v>0.2</v>
      </c>
      <c r="EU196" s="1">
        <v>41912</v>
      </c>
      <c r="EV196">
        <v>41.5</v>
      </c>
      <c r="EW196">
        <v>20140918</v>
      </c>
      <c r="EX196">
        <v>41.5</v>
      </c>
      <c r="EZ196" s="1">
        <v>41973</v>
      </c>
      <c r="FA196">
        <v>68.930000000000007</v>
      </c>
      <c r="FB196">
        <v>20141126</v>
      </c>
      <c r="FC196">
        <v>70.25</v>
      </c>
      <c r="FE196" s="1"/>
      <c r="FO196" s="1"/>
      <c r="FY196" s="1">
        <v>40602</v>
      </c>
      <c r="FZ196">
        <v>68</v>
      </c>
      <c r="GA196" t="s">
        <v>302</v>
      </c>
      <c r="GB196" t="s">
        <v>302</v>
      </c>
      <c r="GD196" s="1">
        <v>40602</v>
      </c>
      <c r="GE196">
        <v>0.42</v>
      </c>
      <c r="GF196" t="s">
        <v>302</v>
      </c>
      <c r="GG196" t="s">
        <v>302</v>
      </c>
      <c r="GN196" s="1">
        <v>40602</v>
      </c>
      <c r="GO196">
        <v>82</v>
      </c>
      <c r="GP196">
        <v>20110301</v>
      </c>
      <c r="GQ196">
        <v>82</v>
      </c>
      <c r="GX196" s="1">
        <v>40602</v>
      </c>
      <c r="GY196">
        <v>-2.2999999999999998</v>
      </c>
      <c r="GZ196">
        <v>20110331</v>
      </c>
      <c r="HA196">
        <v>-0.1</v>
      </c>
      <c r="HC196" s="1">
        <v>40602</v>
      </c>
      <c r="HD196">
        <v>-1.9</v>
      </c>
      <c r="HE196">
        <v>20110324</v>
      </c>
      <c r="HF196">
        <v>-1.3</v>
      </c>
      <c r="HH196" s="1">
        <v>40602</v>
      </c>
      <c r="HI196" s="1">
        <v>-5.0999999999999996</v>
      </c>
      <c r="HJ196">
        <v>20110324</v>
      </c>
      <c r="HK196">
        <v>-0.9</v>
      </c>
      <c r="HM196" s="1">
        <v>40602</v>
      </c>
      <c r="HN196">
        <v>-1.5</v>
      </c>
      <c r="HO196">
        <v>20110324</v>
      </c>
      <c r="HP196">
        <v>-0.6</v>
      </c>
      <c r="HR196" s="1">
        <v>40602</v>
      </c>
      <c r="HS196" s="1">
        <v>1.1000000000000001</v>
      </c>
      <c r="HT196">
        <v>20110408</v>
      </c>
      <c r="HU196">
        <v>1</v>
      </c>
      <c r="HW196" s="1">
        <v>40602</v>
      </c>
      <c r="HX196">
        <v>12.8</v>
      </c>
      <c r="HY196">
        <v>20110301</v>
      </c>
      <c r="HZ196">
        <v>13.38</v>
      </c>
      <c r="IB196" s="1">
        <v>40602</v>
      </c>
      <c r="IC196" s="1">
        <v>9.76</v>
      </c>
      <c r="ID196">
        <v>20110301</v>
      </c>
      <c r="IE196">
        <v>10.220000000000001</v>
      </c>
      <c r="IG196" s="1">
        <v>40602</v>
      </c>
      <c r="IH196">
        <v>-5.9</v>
      </c>
      <c r="II196">
        <v>20110316</v>
      </c>
      <c r="IJ196">
        <v>-8.1999999999999993</v>
      </c>
      <c r="IL196" s="1">
        <v>40602</v>
      </c>
      <c r="IM196" s="1">
        <v>517</v>
      </c>
      <c r="IN196">
        <v>20110316</v>
      </c>
      <c r="IO196">
        <v>479</v>
      </c>
      <c r="IQ196" s="1">
        <v>40602</v>
      </c>
      <c r="IR196">
        <v>0.6</v>
      </c>
      <c r="IS196">
        <v>20110413</v>
      </c>
      <c r="IT196">
        <v>0.5</v>
      </c>
      <c r="IV196" s="1">
        <v>42063</v>
      </c>
      <c r="IW196">
        <v>4.97</v>
      </c>
      <c r="IX196">
        <v>20150323</v>
      </c>
      <c r="IY196">
        <v>4.88</v>
      </c>
      <c r="JA196" s="1">
        <v>40602</v>
      </c>
      <c r="JB196">
        <v>270</v>
      </c>
      <c r="JC196">
        <v>20110323</v>
      </c>
      <c r="JD196">
        <v>250</v>
      </c>
      <c r="JF196" s="1">
        <v>40602</v>
      </c>
      <c r="JG196">
        <v>517</v>
      </c>
      <c r="JH196">
        <v>20110316</v>
      </c>
      <c r="JI196">
        <v>479</v>
      </c>
      <c r="JP196" s="1">
        <v>36056</v>
      </c>
      <c r="JQ196">
        <v>-0.3</v>
      </c>
      <c r="JR196" t="s">
        <v>302</v>
      </c>
      <c r="JS196" t="s">
        <v>302</v>
      </c>
      <c r="JZ196" s="1"/>
      <c r="KA196" s="1"/>
      <c r="KE196" s="1">
        <v>42429</v>
      </c>
      <c r="KF196">
        <v>182.84</v>
      </c>
      <c r="KG196">
        <v>20160426</v>
      </c>
      <c r="KH196">
        <v>182.79</v>
      </c>
      <c r="KJ196" s="1">
        <v>42094</v>
      </c>
      <c r="KK196" s="1">
        <v>5.63</v>
      </c>
      <c r="KL196">
        <v>20150422</v>
      </c>
      <c r="KM196">
        <v>6.1</v>
      </c>
      <c r="KO196" s="1">
        <v>40602</v>
      </c>
      <c r="KP196">
        <v>6.8769999999999998</v>
      </c>
      <c r="KQ196">
        <v>20110407</v>
      </c>
      <c r="KR196">
        <v>7.617</v>
      </c>
      <c r="KT196" s="1"/>
      <c r="KU196" s="1"/>
      <c r="LD196" s="1">
        <v>40602</v>
      </c>
      <c r="LE196" s="1">
        <v>-1.1000000000000001</v>
      </c>
      <c r="LF196">
        <v>20110421</v>
      </c>
      <c r="LG196">
        <v>-1.6</v>
      </c>
      <c r="LN196" s="1"/>
      <c r="LO196" s="1"/>
      <c r="LX196" s="1"/>
      <c r="LY196" s="1"/>
      <c r="MH196" s="1"/>
      <c r="MI196" s="1"/>
      <c r="MR196" s="1"/>
      <c r="MS196" s="1"/>
      <c r="MW196" s="1"/>
      <c r="NC196" s="1"/>
      <c r="NG196" s="1"/>
      <c r="NM196" s="1"/>
      <c r="NQ196" s="1"/>
      <c r="NW196" s="1"/>
      <c r="OA196" s="1"/>
      <c r="OB196" s="1"/>
      <c r="OK196" s="1"/>
      <c r="OL196" s="1"/>
      <c r="OU196" s="1"/>
      <c r="PE196" s="1"/>
      <c r="PO196" s="1"/>
      <c r="PY196" s="1"/>
      <c r="QI196" s="1"/>
    </row>
    <row r="197" spans="1:451" x14ac:dyDescent="0.25">
      <c r="A197" s="1">
        <v>40633</v>
      </c>
      <c r="B197">
        <v>9</v>
      </c>
      <c r="C197">
        <v>20110401</v>
      </c>
      <c r="D197">
        <v>8.8000000000000007</v>
      </c>
      <c r="F197" s="1">
        <v>40633</v>
      </c>
      <c r="G197">
        <v>59.2</v>
      </c>
      <c r="H197">
        <v>20110401</v>
      </c>
      <c r="I197">
        <v>61.2</v>
      </c>
      <c r="K197" s="1">
        <v>40633</v>
      </c>
      <c r="L197">
        <v>63.82</v>
      </c>
      <c r="M197">
        <v>20110329</v>
      </c>
      <c r="N197">
        <v>63.4</v>
      </c>
      <c r="U197" s="1">
        <v>40633</v>
      </c>
      <c r="V197">
        <v>1.1000000000000001</v>
      </c>
      <c r="W197">
        <v>20110421</v>
      </c>
      <c r="X197">
        <v>0.4</v>
      </c>
      <c r="Z197" s="1">
        <v>40633</v>
      </c>
      <c r="AA197">
        <v>59.2</v>
      </c>
      <c r="AB197">
        <v>20110401</v>
      </c>
      <c r="AC197">
        <v>61.2</v>
      </c>
      <c r="AE197" s="1">
        <v>40633</v>
      </c>
      <c r="AF197">
        <v>63.82</v>
      </c>
      <c r="AG197">
        <v>20110329</v>
      </c>
      <c r="AH197">
        <v>63.4</v>
      </c>
      <c r="AO197" s="1">
        <v>40633</v>
      </c>
      <c r="AP197">
        <v>1.1000000000000001</v>
      </c>
      <c r="AQ197">
        <v>20110421</v>
      </c>
      <c r="AR197">
        <v>0.4</v>
      </c>
      <c r="AT197" s="1">
        <v>40633</v>
      </c>
      <c r="AU197">
        <v>0.86</v>
      </c>
      <c r="AV197">
        <v>20110415</v>
      </c>
      <c r="AW197">
        <v>0.8</v>
      </c>
      <c r="AY197" s="1"/>
      <c r="BD197" s="1">
        <v>40633</v>
      </c>
      <c r="BE197">
        <v>0.5</v>
      </c>
      <c r="BF197">
        <v>20110415</v>
      </c>
      <c r="BG197">
        <v>0.5</v>
      </c>
      <c r="BI197" s="1">
        <v>40633</v>
      </c>
      <c r="BJ197">
        <v>0.9</v>
      </c>
      <c r="BK197">
        <v>20110413</v>
      </c>
      <c r="BL197">
        <v>0.4</v>
      </c>
      <c r="BN197" s="1">
        <v>40633</v>
      </c>
      <c r="BO197">
        <v>67.5</v>
      </c>
      <c r="BP197">
        <v>20110325</v>
      </c>
      <c r="BQ197">
        <v>67.5</v>
      </c>
      <c r="BS197" s="1"/>
      <c r="BX197" s="1">
        <v>41547</v>
      </c>
      <c r="BY197">
        <v>53.8</v>
      </c>
      <c r="BZ197">
        <v>20131003</v>
      </c>
      <c r="CA197">
        <v>54.4</v>
      </c>
      <c r="CC197" s="1"/>
      <c r="CM197" s="1"/>
      <c r="CR197" s="1">
        <v>40633</v>
      </c>
      <c r="CS197">
        <v>85</v>
      </c>
      <c r="CT197">
        <v>20110401</v>
      </c>
      <c r="CU197">
        <v>85</v>
      </c>
      <c r="CW197" s="1">
        <v>40633</v>
      </c>
      <c r="CX197">
        <v>16</v>
      </c>
      <c r="CY197">
        <v>20110322</v>
      </c>
      <c r="CZ197">
        <v>20</v>
      </c>
      <c r="DB197" s="1">
        <v>40633</v>
      </c>
      <c r="DC197">
        <v>36.6</v>
      </c>
      <c r="DD197">
        <v>20110317</v>
      </c>
      <c r="DE197">
        <v>43.4</v>
      </c>
      <c r="DG197" s="1"/>
      <c r="DL197" s="1">
        <v>40633</v>
      </c>
      <c r="DM197">
        <v>69</v>
      </c>
      <c r="DN197">
        <v>20110331</v>
      </c>
      <c r="DO197">
        <v>70.599999999999994</v>
      </c>
      <c r="DQ197" s="1"/>
      <c r="EA197" s="1"/>
      <c r="EF197" s="1">
        <v>36058</v>
      </c>
      <c r="EG197">
        <v>63</v>
      </c>
      <c r="EH197" t="s">
        <v>302</v>
      </c>
      <c r="EI197" t="s">
        <v>302</v>
      </c>
      <c r="EK197" s="1">
        <v>40633</v>
      </c>
      <c r="EL197">
        <v>0.55559999999999998</v>
      </c>
      <c r="EM197">
        <v>20110428</v>
      </c>
      <c r="EN197">
        <v>0.26</v>
      </c>
      <c r="EP197" s="1">
        <v>40633</v>
      </c>
      <c r="EQ197">
        <v>0.15</v>
      </c>
      <c r="ER197">
        <v>20110429</v>
      </c>
      <c r="ES197">
        <v>0.1</v>
      </c>
      <c r="EU197" s="1">
        <v>41943</v>
      </c>
      <c r="EV197">
        <v>51</v>
      </c>
      <c r="EW197">
        <v>20141016</v>
      </c>
      <c r="EX197">
        <v>51</v>
      </c>
      <c r="EZ197" s="1">
        <v>42004</v>
      </c>
      <c r="FA197">
        <v>57.61</v>
      </c>
      <c r="FB197">
        <v>20141226</v>
      </c>
      <c r="FC197">
        <v>57.61</v>
      </c>
      <c r="FE197" s="1"/>
      <c r="FO197" s="1"/>
      <c r="FY197" s="1">
        <v>40633</v>
      </c>
      <c r="FZ197">
        <v>60.2</v>
      </c>
      <c r="GA197" t="s">
        <v>302</v>
      </c>
      <c r="GB197" t="s">
        <v>302</v>
      </c>
      <c r="GD197" s="1">
        <v>40633</v>
      </c>
      <c r="GE197">
        <v>0.56299999999999994</v>
      </c>
      <c r="GF197" t="s">
        <v>302</v>
      </c>
      <c r="GG197" t="s">
        <v>302</v>
      </c>
      <c r="GN197" s="1">
        <v>40633</v>
      </c>
      <c r="GO197">
        <v>85</v>
      </c>
      <c r="GP197">
        <v>20110401</v>
      </c>
      <c r="GQ197">
        <v>85</v>
      </c>
      <c r="GX197" s="1">
        <v>40633</v>
      </c>
      <c r="GY197">
        <v>5.8</v>
      </c>
      <c r="GZ197">
        <v>20110503</v>
      </c>
      <c r="HA197">
        <v>3</v>
      </c>
      <c r="HC197" s="1">
        <v>40633</v>
      </c>
      <c r="HD197">
        <v>5.6</v>
      </c>
      <c r="HE197">
        <v>20110427</v>
      </c>
      <c r="HF197">
        <v>3.7</v>
      </c>
      <c r="HH197" s="1">
        <v>40633</v>
      </c>
      <c r="HI197" s="1">
        <v>9.1</v>
      </c>
      <c r="HJ197">
        <v>20110427</v>
      </c>
      <c r="HK197">
        <v>2.5</v>
      </c>
      <c r="HM197" s="1">
        <v>40633</v>
      </c>
      <c r="HN197">
        <v>4.4000000000000004</v>
      </c>
      <c r="HO197">
        <v>20110427</v>
      </c>
      <c r="HP197">
        <v>1.3</v>
      </c>
      <c r="HR197" s="1">
        <v>40633</v>
      </c>
      <c r="HS197" s="1">
        <v>1.1000000000000001</v>
      </c>
      <c r="HT197">
        <v>20110510</v>
      </c>
      <c r="HU197">
        <v>1.1000000000000001</v>
      </c>
      <c r="HW197" s="1">
        <v>40633</v>
      </c>
      <c r="HX197">
        <v>12.85</v>
      </c>
      <c r="HY197">
        <v>20110401</v>
      </c>
      <c r="HZ197">
        <v>13.06</v>
      </c>
      <c r="IB197" s="1">
        <v>40633</v>
      </c>
      <c r="IC197" s="1">
        <v>9.82</v>
      </c>
      <c r="ID197">
        <v>20110401</v>
      </c>
      <c r="IE197">
        <v>9.94</v>
      </c>
      <c r="IG197" s="1">
        <v>40633</v>
      </c>
      <c r="IH197">
        <v>7.6</v>
      </c>
      <c r="II197">
        <v>20110419</v>
      </c>
      <c r="IJ197">
        <v>11.2</v>
      </c>
      <c r="IL197" s="1">
        <v>40633</v>
      </c>
      <c r="IM197" s="1">
        <v>600</v>
      </c>
      <c r="IN197">
        <v>20110419</v>
      </c>
      <c r="IO197">
        <v>549</v>
      </c>
      <c r="IQ197" s="1">
        <v>40633</v>
      </c>
      <c r="IR197">
        <v>1.3</v>
      </c>
      <c r="IS197">
        <v>20110512</v>
      </c>
      <c r="IT197">
        <v>1</v>
      </c>
      <c r="IV197" s="1">
        <v>42094</v>
      </c>
      <c r="IW197">
        <v>5.25</v>
      </c>
      <c r="IX197">
        <v>20150422</v>
      </c>
      <c r="IY197">
        <v>5.19</v>
      </c>
      <c r="JA197" s="1">
        <v>40633</v>
      </c>
      <c r="JB197">
        <v>300</v>
      </c>
      <c r="JC197">
        <v>20110425</v>
      </c>
      <c r="JD197">
        <v>300</v>
      </c>
      <c r="JF197" s="1">
        <v>40633</v>
      </c>
      <c r="JG197">
        <v>600</v>
      </c>
      <c r="JH197">
        <v>20110419</v>
      </c>
      <c r="JI197">
        <v>549</v>
      </c>
      <c r="JP197" s="1">
        <v>36063</v>
      </c>
      <c r="JQ197">
        <v>11.4</v>
      </c>
      <c r="JR197" t="s">
        <v>302</v>
      </c>
      <c r="JS197" t="s">
        <v>302</v>
      </c>
      <c r="JZ197" s="1"/>
      <c r="KA197" s="1"/>
      <c r="KE197" s="1">
        <v>42460</v>
      </c>
      <c r="KF197">
        <v>184.58</v>
      </c>
      <c r="KG197">
        <v>20160531</v>
      </c>
      <c r="KH197">
        <v>184.5</v>
      </c>
      <c r="KJ197" s="1">
        <v>42124</v>
      </c>
      <c r="KK197" s="1">
        <v>-2.1</v>
      </c>
      <c r="KL197">
        <v>20150521</v>
      </c>
      <c r="KM197">
        <v>-3.3</v>
      </c>
      <c r="KO197" s="1">
        <v>40633</v>
      </c>
      <c r="KP197">
        <v>8.3740000000000006</v>
      </c>
      <c r="KQ197">
        <v>20110506</v>
      </c>
      <c r="KR197">
        <v>6.016</v>
      </c>
      <c r="KT197" s="1"/>
      <c r="KU197" s="1"/>
      <c r="LD197" s="1">
        <v>40633</v>
      </c>
      <c r="LE197" s="1">
        <v>-1</v>
      </c>
      <c r="LF197">
        <v>20110525</v>
      </c>
      <c r="LG197">
        <v>-0.3</v>
      </c>
      <c r="LN197" s="1"/>
      <c r="LO197" s="1"/>
      <c r="LX197" s="1"/>
      <c r="LY197" s="1"/>
      <c r="MH197" s="1"/>
      <c r="MI197" s="1"/>
      <c r="MR197" s="1"/>
      <c r="MS197" s="1"/>
      <c r="MW197" s="1"/>
      <c r="NC197" s="1"/>
      <c r="NG197" s="1"/>
      <c r="NM197" s="1"/>
      <c r="NQ197" s="1"/>
      <c r="NW197" s="1"/>
      <c r="OA197" s="1"/>
      <c r="OB197" s="1"/>
      <c r="OK197" s="1"/>
      <c r="OL197" s="1"/>
      <c r="OU197" s="1"/>
      <c r="PE197" s="1"/>
      <c r="PO197" s="1"/>
      <c r="PY197" s="1"/>
      <c r="QI197" s="1"/>
    </row>
    <row r="198" spans="1:451" x14ac:dyDescent="0.25">
      <c r="A198" s="1">
        <v>40663</v>
      </c>
      <c r="B198">
        <v>9.1</v>
      </c>
      <c r="C198">
        <v>20110506</v>
      </c>
      <c r="D198">
        <v>9</v>
      </c>
      <c r="F198" s="1">
        <v>40663</v>
      </c>
      <c r="G198">
        <v>59.4</v>
      </c>
      <c r="H198">
        <v>20110502</v>
      </c>
      <c r="I198">
        <v>60.4</v>
      </c>
      <c r="K198" s="1">
        <v>40663</v>
      </c>
      <c r="L198">
        <v>66.02</v>
      </c>
      <c r="M198">
        <v>20110426</v>
      </c>
      <c r="N198">
        <v>65.400000000000006</v>
      </c>
      <c r="U198" s="1">
        <v>40663</v>
      </c>
      <c r="V198">
        <v>0</v>
      </c>
      <c r="W198">
        <v>20110519</v>
      </c>
      <c r="X198">
        <v>-0.3</v>
      </c>
      <c r="Z198" s="1">
        <v>40663</v>
      </c>
      <c r="AA198">
        <v>59.4</v>
      </c>
      <c r="AB198">
        <v>20110502</v>
      </c>
      <c r="AC198">
        <v>60.4</v>
      </c>
      <c r="AE198" s="1">
        <v>40663</v>
      </c>
      <c r="AF198">
        <v>66.02</v>
      </c>
      <c r="AG198">
        <v>20110426</v>
      </c>
      <c r="AH198">
        <v>65.400000000000006</v>
      </c>
      <c r="AO198" s="1">
        <v>40663</v>
      </c>
      <c r="AP198">
        <v>0</v>
      </c>
      <c r="AQ198">
        <v>20110519</v>
      </c>
      <c r="AR198">
        <v>-0.3</v>
      </c>
      <c r="AT198" s="1">
        <v>40663</v>
      </c>
      <c r="AU198">
        <v>-0.42</v>
      </c>
      <c r="AV198">
        <v>20110517</v>
      </c>
      <c r="AW198">
        <v>0</v>
      </c>
      <c r="AY198" s="1"/>
      <c r="BD198" s="1">
        <v>40663</v>
      </c>
      <c r="BE198">
        <v>0.5</v>
      </c>
      <c r="BF198">
        <v>20110513</v>
      </c>
      <c r="BG198">
        <v>0.4</v>
      </c>
      <c r="BI198" s="1">
        <v>40663</v>
      </c>
      <c r="BJ198">
        <v>0.5</v>
      </c>
      <c r="BK198">
        <v>20110512</v>
      </c>
      <c r="BL198">
        <v>0.5</v>
      </c>
      <c r="BN198" s="1">
        <v>40663</v>
      </c>
      <c r="BO198">
        <v>69.8</v>
      </c>
      <c r="BP198">
        <v>20110429</v>
      </c>
      <c r="BQ198">
        <v>69.8</v>
      </c>
      <c r="BS198" s="1"/>
      <c r="BX198" s="1">
        <v>41578</v>
      </c>
      <c r="BY198">
        <v>54.6</v>
      </c>
      <c r="BZ198">
        <v>20131105</v>
      </c>
      <c r="CA198">
        <v>55.4</v>
      </c>
      <c r="CC198" s="1"/>
      <c r="CM198" s="1"/>
      <c r="CR198" s="1">
        <v>40663</v>
      </c>
      <c r="CS198">
        <v>85.5</v>
      </c>
      <c r="CT198">
        <v>20110502</v>
      </c>
      <c r="CU198">
        <v>85.5</v>
      </c>
      <c r="CW198" s="1">
        <v>40663</v>
      </c>
      <c r="CX198">
        <v>5</v>
      </c>
      <c r="CY198">
        <v>20110426</v>
      </c>
      <c r="CZ198">
        <v>10</v>
      </c>
      <c r="DB198" s="1">
        <v>40663</v>
      </c>
      <c r="DC198">
        <v>13.2</v>
      </c>
      <c r="DD198">
        <v>20110421</v>
      </c>
      <c r="DE198">
        <v>18.5</v>
      </c>
      <c r="DG198" s="1"/>
      <c r="DL198" s="1">
        <v>40663</v>
      </c>
      <c r="DM198">
        <v>66.2</v>
      </c>
      <c r="DN198">
        <v>20110429</v>
      </c>
      <c r="DO198">
        <v>67.599999999999994</v>
      </c>
      <c r="DQ198" s="1"/>
      <c r="EA198" s="1"/>
      <c r="EF198" s="1">
        <v>36065</v>
      </c>
      <c r="EG198">
        <v>64</v>
      </c>
      <c r="EH198" t="s">
        <v>302</v>
      </c>
      <c r="EI198" t="s">
        <v>302</v>
      </c>
      <c r="EK198" s="1">
        <v>40663</v>
      </c>
      <c r="EL198">
        <v>-0.64080000000000004</v>
      </c>
      <c r="EM198">
        <v>20110523</v>
      </c>
      <c r="EN198">
        <v>-0.45</v>
      </c>
      <c r="EP198" s="1">
        <v>40663</v>
      </c>
      <c r="EQ198">
        <v>0.25</v>
      </c>
      <c r="ER198">
        <v>20110527</v>
      </c>
      <c r="ES198">
        <v>0.2</v>
      </c>
      <c r="EU198" s="1">
        <v>41973</v>
      </c>
      <c r="EV198">
        <v>47</v>
      </c>
      <c r="EW198">
        <v>20141120</v>
      </c>
      <c r="EX198">
        <v>47</v>
      </c>
      <c r="EZ198" s="1">
        <v>42035</v>
      </c>
      <c r="FA198">
        <v>51.6</v>
      </c>
      <c r="FB198">
        <v>20150130</v>
      </c>
      <c r="FC198">
        <v>51.6</v>
      </c>
      <c r="FE198" s="1"/>
      <c r="FO198" s="1"/>
      <c r="FY198" s="1">
        <v>40663</v>
      </c>
      <c r="FZ198">
        <v>55.4</v>
      </c>
      <c r="GA198" t="s">
        <v>302</v>
      </c>
      <c r="GB198" t="s">
        <v>302</v>
      </c>
      <c r="GD198" s="1">
        <v>40663</v>
      </c>
      <c r="GE198">
        <v>0.73499999999999999</v>
      </c>
      <c r="GF198" t="s">
        <v>302</v>
      </c>
      <c r="GG198" t="s">
        <v>302</v>
      </c>
      <c r="GN198" s="1">
        <v>40663</v>
      </c>
      <c r="GO198">
        <v>85.5</v>
      </c>
      <c r="GP198">
        <v>20110502</v>
      </c>
      <c r="GQ198">
        <v>85.5</v>
      </c>
      <c r="GX198" s="1">
        <v>40663</v>
      </c>
      <c r="GY198">
        <v>-1.5</v>
      </c>
      <c r="GZ198">
        <v>20110602</v>
      </c>
      <c r="HA198">
        <v>-1.2</v>
      </c>
      <c r="HC198" s="1">
        <v>40663</v>
      </c>
      <c r="HD198">
        <v>-1</v>
      </c>
      <c r="HE198">
        <v>20110525</v>
      </c>
      <c r="HF198">
        <v>-2.6</v>
      </c>
      <c r="HH198" s="1">
        <v>40663</v>
      </c>
      <c r="HI198" s="1">
        <v>-5.2</v>
      </c>
      <c r="HJ198">
        <v>20110525</v>
      </c>
      <c r="HK198">
        <v>-3.6</v>
      </c>
      <c r="HM198" s="1">
        <v>40663</v>
      </c>
      <c r="HN198">
        <v>-2.6</v>
      </c>
      <c r="HO198">
        <v>20110525</v>
      </c>
      <c r="HP198">
        <v>-1.5</v>
      </c>
      <c r="HR198" s="1">
        <v>40663</v>
      </c>
      <c r="HS198" s="1">
        <v>0.5</v>
      </c>
      <c r="HT198">
        <v>20110609</v>
      </c>
      <c r="HU198">
        <v>0.8</v>
      </c>
      <c r="HW198" s="1">
        <v>40663</v>
      </c>
      <c r="HX198">
        <v>13.07</v>
      </c>
      <c r="HY198">
        <v>20110503</v>
      </c>
      <c r="HZ198">
        <v>13.14</v>
      </c>
      <c r="IB198" s="1">
        <v>40663</v>
      </c>
      <c r="IC198" s="1">
        <v>10.15</v>
      </c>
      <c r="ID198">
        <v>20110503</v>
      </c>
      <c r="IE198">
        <v>10.199999999999999</v>
      </c>
      <c r="IG198" s="1">
        <v>40663</v>
      </c>
      <c r="IH198">
        <v>-0.3</v>
      </c>
      <c r="II198">
        <v>20110517</v>
      </c>
      <c r="IJ198">
        <v>-4</v>
      </c>
      <c r="IL198" s="1">
        <v>40663</v>
      </c>
      <c r="IM198" s="1">
        <v>554</v>
      </c>
      <c r="IN198">
        <v>20110517</v>
      </c>
      <c r="IO198">
        <v>523</v>
      </c>
      <c r="IQ198" s="1">
        <v>40663</v>
      </c>
      <c r="IR198">
        <v>0.9</v>
      </c>
      <c r="IS198">
        <v>20110614</v>
      </c>
      <c r="IT198">
        <v>0.8</v>
      </c>
      <c r="IV198" s="1">
        <v>42124</v>
      </c>
      <c r="IW198">
        <v>5.14</v>
      </c>
      <c r="IX198">
        <v>20150521</v>
      </c>
      <c r="IY198">
        <v>5.04</v>
      </c>
      <c r="JA198" s="1">
        <v>40663</v>
      </c>
      <c r="JB198">
        <v>310</v>
      </c>
      <c r="JC198">
        <v>20110524</v>
      </c>
      <c r="JD198">
        <v>323</v>
      </c>
      <c r="JF198" s="1">
        <v>40663</v>
      </c>
      <c r="JG198">
        <v>554</v>
      </c>
      <c r="JH198">
        <v>20110517</v>
      </c>
      <c r="JI198">
        <v>523</v>
      </c>
      <c r="JP198" s="1">
        <v>36070</v>
      </c>
      <c r="JQ198">
        <v>19.5</v>
      </c>
      <c r="JR198" t="s">
        <v>302</v>
      </c>
      <c r="JS198" t="s">
        <v>302</v>
      </c>
      <c r="JZ198" s="1"/>
      <c r="KA198" s="1"/>
      <c r="KE198" s="1">
        <v>42490</v>
      </c>
      <c r="KF198">
        <v>186.63</v>
      </c>
      <c r="KG198">
        <v>20160628</v>
      </c>
      <c r="KH198">
        <v>186.63</v>
      </c>
      <c r="KJ198" s="1">
        <v>42155</v>
      </c>
      <c r="KK198" s="1">
        <v>2.92</v>
      </c>
      <c r="KL198">
        <v>20150622</v>
      </c>
      <c r="KM198">
        <v>5.0999999999999996</v>
      </c>
      <c r="KO198" s="1">
        <v>40663</v>
      </c>
      <c r="KP198">
        <v>6.0529999999999999</v>
      </c>
      <c r="KQ198">
        <v>20110607</v>
      </c>
      <c r="KR198">
        <v>6.2469999999999999</v>
      </c>
      <c r="KT198" s="1"/>
      <c r="KU198" s="1"/>
      <c r="LD198" s="1">
        <v>40663</v>
      </c>
      <c r="LE198" s="1">
        <v>0.3</v>
      </c>
      <c r="LF198">
        <v>20110622</v>
      </c>
      <c r="LG198">
        <v>0.8</v>
      </c>
      <c r="LN198" s="1"/>
      <c r="LO198" s="1"/>
      <c r="LX198" s="1"/>
      <c r="LY198" s="1"/>
      <c r="MH198" s="1"/>
      <c r="MI198" s="1"/>
      <c r="MR198" s="1"/>
      <c r="MS198" s="1"/>
      <c r="MW198" s="1"/>
      <c r="NC198" s="1"/>
      <c r="NG198" s="1"/>
      <c r="NM198" s="1"/>
      <c r="NQ198" s="1"/>
      <c r="NW198" s="1"/>
      <c r="OA198" s="1"/>
      <c r="OB198" s="1"/>
      <c r="OK198" s="1"/>
      <c r="OL198" s="1"/>
      <c r="OU198" s="1"/>
      <c r="PE198" s="1"/>
      <c r="PO198" s="1"/>
      <c r="PY198" s="1"/>
      <c r="QI198" s="1"/>
    </row>
    <row r="199" spans="1:451" x14ac:dyDescent="0.25">
      <c r="A199" s="1">
        <v>40694</v>
      </c>
      <c r="B199">
        <v>9</v>
      </c>
      <c r="C199">
        <v>20110603</v>
      </c>
      <c r="D199">
        <v>9.1</v>
      </c>
      <c r="F199" s="1">
        <v>40694</v>
      </c>
      <c r="G199">
        <v>53.9</v>
      </c>
      <c r="H199">
        <v>20110601</v>
      </c>
      <c r="I199">
        <v>53.5</v>
      </c>
      <c r="K199" s="1">
        <v>40694</v>
      </c>
      <c r="L199">
        <v>61.74</v>
      </c>
      <c r="M199">
        <v>20110531</v>
      </c>
      <c r="N199">
        <v>60.8</v>
      </c>
      <c r="U199" s="1">
        <v>40694</v>
      </c>
      <c r="V199">
        <v>0.8</v>
      </c>
      <c r="W199">
        <v>20110617</v>
      </c>
      <c r="X199">
        <v>0.8</v>
      </c>
      <c r="Z199" s="1">
        <v>40694</v>
      </c>
      <c r="AA199">
        <v>53.9</v>
      </c>
      <c r="AB199">
        <v>20110601</v>
      </c>
      <c r="AC199">
        <v>53.5</v>
      </c>
      <c r="AE199" s="1">
        <v>40694</v>
      </c>
      <c r="AF199">
        <v>61.74</v>
      </c>
      <c r="AG199">
        <v>20110531</v>
      </c>
      <c r="AH199">
        <v>60.8</v>
      </c>
      <c r="AO199" s="1">
        <v>40694</v>
      </c>
      <c r="AP199">
        <v>0.8</v>
      </c>
      <c r="AQ199">
        <v>20110617</v>
      </c>
      <c r="AR199">
        <v>0.8</v>
      </c>
      <c r="AT199" s="1">
        <v>40694</v>
      </c>
      <c r="AU199">
        <v>0.2</v>
      </c>
      <c r="AV199">
        <v>20110615</v>
      </c>
      <c r="AW199">
        <v>0.1</v>
      </c>
      <c r="AY199" s="1"/>
      <c r="BD199" s="1">
        <v>40694</v>
      </c>
      <c r="BE199">
        <v>0.3</v>
      </c>
      <c r="BF199">
        <v>20110615</v>
      </c>
      <c r="BG199">
        <v>0.2</v>
      </c>
      <c r="BI199" s="1">
        <v>40694</v>
      </c>
      <c r="BJ199">
        <v>0</v>
      </c>
      <c r="BK199">
        <v>20110614</v>
      </c>
      <c r="BL199">
        <v>-0.2</v>
      </c>
      <c r="BN199" s="1">
        <v>40694</v>
      </c>
      <c r="BO199">
        <v>74.3</v>
      </c>
      <c r="BP199">
        <v>20110527</v>
      </c>
      <c r="BQ199">
        <v>74.3</v>
      </c>
      <c r="BS199" s="1"/>
      <c r="BX199" s="1">
        <v>41608</v>
      </c>
      <c r="BY199">
        <v>54.1</v>
      </c>
      <c r="BZ199">
        <v>20131204</v>
      </c>
      <c r="CA199">
        <v>53.9</v>
      </c>
      <c r="CC199" s="1"/>
      <c r="CM199" s="1"/>
      <c r="CR199" s="1">
        <v>40694</v>
      </c>
      <c r="CS199">
        <v>76.5</v>
      </c>
      <c r="CT199">
        <v>20110601</v>
      </c>
      <c r="CU199">
        <v>76.5</v>
      </c>
      <c r="CW199" s="1">
        <v>40694</v>
      </c>
      <c r="CX199">
        <v>-3</v>
      </c>
      <c r="CY199">
        <v>20110524</v>
      </c>
      <c r="CZ199">
        <v>-6</v>
      </c>
      <c r="DB199" s="1">
        <v>40694</v>
      </c>
      <c r="DC199">
        <v>6.2</v>
      </c>
      <c r="DD199">
        <v>20110519</v>
      </c>
      <c r="DE199">
        <v>3.9</v>
      </c>
      <c r="DG199" s="1"/>
      <c r="DL199" s="1">
        <v>40694</v>
      </c>
      <c r="DM199">
        <v>57.8</v>
      </c>
      <c r="DN199">
        <v>20110531</v>
      </c>
      <c r="DO199">
        <v>56.6</v>
      </c>
      <c r="DQ199" s="1"/>
      <c r="EA199" s="1"/>
      <c r="EF199" s="1">
        <v>36072</v>
      </c>
      <c r="EG199">
        <v>64</v>
      </c>
      <c r="EH199" t="s">
        <v>302</v>
      </c>
      <c r="EI199" t="s">
        <v>302</v>
      </c>
      <c r="EK199" s="1">
        <v>40694</v>
      </c>
      <c r="EL199">
        <v>-0.3674</v>
      </c>
      <c r="EM199">
        <v>20110623</v>
      </c>
      <c r="EN199">
        <v>-0.37</v>
      </c>
      <c r="EP199" s="1">
        <v>40694</v>
      </c>
      <c r="EQ199">
        <v>0.24</v>
      </c>
      <c r="ER199">
        <v>20110627</v>
      </c>
      <c r="ES199">
        <v>0.3</v>
      </c>
      <c r="EU199" s="1">
        <v>42004</v>
      </c>
      <c r="EV199">
        <v>51</v>
      </c>
      <c r="EW199">
        <v>20141218</v>
      </c>
      <c r="EX199">
        <v>51</v>
      </c>
      <c r="EZ199" s="1">
        <v>42063</v>
      </c>
      <c r="FA199">
        <v>50.32</v>
      </c>
      <c r="FB199">
        <v>20150227</v>
      </c>
      <c r="FC199">
        <v>50.32</v>
      </c>
      <c r="FE199" s="1"/>
      <c r="FO199" s="1"/>
      <c r="FY199" s="1">
        <v>40694</v>
      </c>
      <c r="FZ199">
        <v>59</v>
      </c>
      <c r="GA199" t="s">
        <v>302</v>
      </c>
      <c r="GB199" t="s">
        <v>302</v>
      </c>
      <c r="GD199" s="1">
        <v>40694</v>
      </c>
      <c r="GE199">
        <v>-0.19</v>
      </c>
      <c r="GF199" t="s">
        <v>302</v>
      </c>
      <c r="GG199" t="s">
        <v>302</v>
      </c>
      <c r="GN199" s="1">
        <v>40694</v>
      </c>
      <c r="GO199">
        <v>76.5</v>
      </c>
      <c r="GP199">
        <v>20110601</v>
      </c>
      <c r="GQ199">
        <v>76.5</v>
      </c>
      <c r="GX199" s="1">
        <v>40694</v>
      </c>
      <c r="GY199">
        <v>0.8</v>
      </c>
      <c r="GZ199">
        <v>20110705</v>
      </c>
      <c r="HA199">
        <v>0.8</v>
      </c>
      <c r="HC199" s="1">
        <v>40694</v>
      </c>
      <c r="HD199">
        <v>3.3</v>
      </c>
      <c r="HE199">
        <v>20110624</v>
      </c>
      <c r="HF199">
        <v>1.6</v>
      </c>
      <c r="HH199" s="1">
        <v>40694</v>
      </c>
      <c r="HI199" s="1">
        <v>2.6</v>
      </c>
      <c r="HJ199">
        <v>20110624</v>
      </c>
      <c r="HK199">
        <v>1.9</v>
      </c>
      <c r="HM199" s="1">
        <v>40694</v>
      </c>
      <c r="HN199">
        <v>2.8</v>
      </c>
      <c r="HO199">
        <v>20110624</v>
      </c>
      <c r="HP199">
        <v>0.6</v>
      </c>
      <c r="HR199" s="1">
        <v>40694</v>
      </c>
      <c r="HS199" s="1">
        <v>2</v>
      </c>
      <c r="HT199">
        <v>20110708</v>
      </c>
      <c r="HU199">
        <v>1.8</v>
      </c>
      <c r="HW199" s="1">
        <v>40694</v>
      </c>
      <c r="HX199">
        <v>11.99</v>
      </c>
      <c r="HY199">
        <v>20110601</v>
      </c>
      <c r="HZ199">
        <v>11.76</v>
      </c>
      <c r="IB199" s="1">
        <v>40694</v>
      </c>
      <c r="IC199" s="1">
        <v>9.2899999999999991</v>
      </c>
      <c r="ID199">
        <v>20110601</v>
      </c>
      <c r="IE199">
        <v>9.2200000000000006</v>
      </c>
      <c r="IG199" s="1">
        <v>40694</v>
      </c>
      <c r="IH199">
        <v>6.4</v>
      </c>
      <c r="II199">
        <v>20110616</v>
      </c>
      <c r="IJ199">
        <v>8.6999999999999993</v>
      </c>
      <c r="IL199" s="1">
        <v>40694</v>
      </c>
      <c r="IM199" s="1">
        <v>561</v>
      </c>
      <c r="IN199">
        <v>20110616</v>
      </c>
      <c r="IO199">
        <v>560</v>
      </c>
      <c r="IQ199" s="1">
        <v>40694</v>
      </c>
      <c r="IR199">
        <v>1.1000000000000001</v>
      </c>
      <c r="IS199">
        <v>20110714</v>
      </c>
      <c r="IT199">
        <v>1</v>
      </c>
      <c r="IV199" s="1">
        <v>42155</v>
      </c>
      <c r="IW199">
        <v>5.29</v>
      </c>
      <c r="IX199">
        <v>20150622</v>
      </c>
      <c r="IY199">
        <v>5.35</v>
      </c>
      <c r="JA199" s="1">
        <v>40694</v>
      </c>
      <c r="JB199">
        <v>305</v>
      </c>
      <c r="JC199">
        <v>20110623</v>
      </c>
      <c r="JD199">
        <v>319</v>
      </c>
      <c r="JF199" s="1">
        <v>40694</v>
      </c>
      <c r="JG199">
        <v>561</v>
      </c>
      <c r="JH199">
        <v>20110616</v>
      </c>
      <c r="JI199">
        <v>560</v>
      </c>
      <c r="JP199" s="1">
        <v>36077</v>
      </c>
      <c r="JQ199">
        <v>23.3</v>
      </c>
      <c r="JR199" t="s">
        <v>302</v>
      </c>
      <c r="JS199" t="s">
        <v>302</v>
      </c>
      <c r="JZ199" s="1"/>
      <c r="KA199" s="1"/>
      <c r="KE199" s="1">
        <v>42521</v>
      </c>
      <c r="KF199" t="s">
        <v>302</v>
      </c>
      <c r="KG199">
        <v>20160726</v>
      </c>
      <c r="KH199" t="s">
        <v>302</v>
      </c>
      <c r="KJ199" s="1">
        <v>42185</v>
      </c>
      <c r="KK199" s="1">
        <v>2.27</v>
      </c>
      <c r="KL199">
        <v>20150722</v>
      </c>
      <c r="KM199">
        <v>3.2</v>
      </c>
      <c r="KO199" s="1">
        <v>40694</v>
      </c>
      <c r="KP199">
        <v>7.4770000000000003</v>
      </c>
      <c r="KQ199">
        <v>20110708</v>
      </c>
      <c r="KR199">
        <v>5.077</v>
      </c>
      <c r="KT199" s="1"/>
      <c r="KU199" s="1"/>
      <c r="LD199" s="1">
        <v>40694</v>
      </c>
      <c r="LE199" s="1">
        <v>-0.2</v>
      </c>
      <c r="LF199">
        <v>20110721</v>
      </c>
      <c r="LG199">
        <v>0.4</v>
      </c>
      <c r="LN199" s="1"/>
      <c r="LO199" s="1"/>
      <c r="LX199" s="1"/>
      <c r="LY199" s="1"/>
      <c r="MH199" s="1"/>
      <c r="MI199" s="1"/>
      <c r="MR199" s="1"/>
      <c r="MS199" s="1"/>
      <c r="MW199" s="1"/>
      <c r="NC199" s="1"/>
      <c r="NG199" s="1"/>
      <c r="NM199" s="1"/>
      <c r="NQ199" s="1"/>
      <c r="NW199" s="1"/>
      <c r="OA199" s="1"/>
      <c r="OB199" s="1"/>
      <c r="OK199" s="1"/>
      <c r="OL199" s="1"/>
      <c r="OU199" s="1"/>
      <c r="PE199" s="1"/>
      <c r="PO199" s="1"/>
      <c r="PY199" s="1"/>
      <c r="QI199" s="1"/>
    </row>
    <row r="200" spans="1:451" x14ac:dyDescent="0.25">
      <c r="A200" s="1">
        <v>40724</v>
      </c>
      <c r="B200">
        <v>9.1</v>
      </c>
      <c r="C200">
        <v>20110708</v>
      </c>
      <c r="D200">
        <v>9.1999999999999993</v>
      </c>
      <c r="F200" s="1">
        <v>40724</v>
      </c>
      <c r="G200">
        <v>56.2</v>
      </c>
      <c r="H200">
        <v>20110701</v>
      </c>
      <c r="I200">
        <v>55.3</v>
      </c>
      <c r="K200" s="1">
        <v>40724</v>
      </c>
      <c r="L200">
        <v>57.62</v>
      </c>
      <c r="M200">
        <v>20110628</v>
      </c>
      <c r="N200">
        <v>58.5</v>
      </c>
      <c r="U200" s="1">
        <v>40724</v>
      </c>
      <c r="V200">
        <v>-0.1</v>
      </c>
      <c r="W200">
        <v>20110721</v>
      </c>
      <c r="X200">
        <v>0.3</v>
      </c>
      <c r="Z200" s="1">
        <v>40724</v>
      </c>
      <c r="AA200">
        <v>56.2</v>
      </c>
      <c r="AB200">
        <v>20110701</v>
      </c>
      <c r="AC200">
        <v>55.3</v>
      </c>
      <c r="AE200" s="1">
        <v>40724</v>
      </c>
      <c r="AF200">
        <v>57.62</v>
      </c>
      <c r="AG200">
        <v>20110628</v>
      </c>
      <c r="AH200">
        <v>58.5</v>
      </c>
      <c r="AO200" s="1">
        <v>40724</v>
      </c>
      <c r="AP200">
        <v>-0.1</v>
      </c>
      <c r="AQ200">
        <v>20110721</v>
      </c>
      <c r="AR200">
        <v>0.3</v>
      </c>
      <c r="AT200" s="1">
        <v>40724</v>
      </c>
      <c r="AU200">
        <v>0.24</v>
      </c>
      <c r="AV200">
        <v>20110715</v>
      </c>
      <c r="AW200">
        <v>0.2</v>
      </c>
      <c r="AY200" s="1"/>
      <c r="BD200" s="1">
        <v>40724</v>
      </c>
      <c r="BE200">
        <v>0</v>
      </c>
      <c r="BF200">
        <v>20110715</v>
      </c>
      <c r="BG200">
        <v>-0.2</v>
      </c>
      <c r="BI200" s="1">
        <v>40724</v>
      </c>
      <c r="BJ200">
        <v>0.7</v>
      </c>
      <c r="BK200">
        <v>20110714</v>
      </c>
      <c r="BL200">
        <v>0.1</v>
      </c>
      <c r="BN200" s="1">
        <v>40724</v>
      </c>
      <c r="BO200">
        <v>71.5</v>
      </c>
      <c r="BP200">
        <v>20110701</v>
      </c>
      <c r="BQ200">
        <v>71.5</v>
      </c>
      <c r="BS200" s="1"/>
      <c r="BX200" s="1">
        <v>41639</v>
      </c>
      <c r="BY200">
        <v>53.4</v>
      </c>
      <c r="BZ200">
        <v>20140106</v>
      </c>
      <c r="CA200">
        <v>53</v>
      </c>
      <c r="CC200" s="1"/>
      <c r="CM200" s="1"/>
      <c r="CR200" s="1">
        <v>40724</v>
      </c>
      <c r="CS200">
        <v>68</v>
      </c>
      <c r="CT200">
        <v>20110701</v>
      </c>
      <c r="CU200">
        <v>68</v>
      </c>
      <c r="CW200" s="1">
        <v>40724</v>
      </c>
      <c r="CX200">
        <v>3</v>
      </c>
      <c r="CY200">
        <v>20110628</v>
      </c>
      <c r="CZ200">
        <v>3</v>
      </c>
      <c r="DB200" s="1">
        <v>40724</v>
      </c>
      <c r="DC200">
        <v>-0.3</v>
      </c>
      <c r="DD200">
        <v>20110616</v>
      </c>
      <c r="DE200">
        <v>-7.7</v>
      </c>
      <c r="DG200" s="1"/>
      <c r="DL200" s="1">
        <v>40724</v>
      </c>
      <c r="DM200">
        <v>63.6</v>
      </c>
      <c r="DN200">
        <v>20110630</v>
      </c>
      <c r="DO200">
        <v>61.1</v>
      </c>
      <c r="DQ200" s="1"/>
      <c r="EA200" s="1"/>
      <c r="EF200" s="1">
        <v>36079</v>
      </c>
      <c r="EG200">
        <v>62</v>
      </c>
      <c r="EH200" t="s">
        <v>302</v>
      </c>
      <c r="EI200" t="s">
        <v>302</v>
      </c>
      <c r="EK200" s="1">
        <v>40724</v>
      </c>
      <c r="EL200">
        <v>-9.9000000000000005E-2</v>
      </c>
      <c r="EM200">
        <v>20110725</v>
      </c>
      <c r="EN200">
        <v>-0.46</v>
      </c>
      <c r="EP200" s="1">
        <v>40724</v>
      </c>
      <c r="EQ200">
        <v>0.14000000000000001</v>
      </c>
      <c r="ER200">
        <v>20110802</v>
      </c>
      <c r="ES200">
        <v>0.1</v>
      </c>
      <c r="EU200" s="1">
        <v>42035</v>
      </c>
      <c r="EV200">
        <v>53</v>
      </c>
      <c r="EW200">
        <v>20150122</v>
      </c>
      <c r="EX200">
        <v>53</v>
      </c>
      <c r="EZ200" s="1">
        <v>42094</v>
      </c>
      <c r="FA200">
        <v>53.25</v>
      </c>
      <c r="FB200">
        <v>20150331</v>
      </c>
      <c r="FC200">
        <v>53.25</v>
      </c>
      <c r="FE200" s="1"/>
      <c r="FO200" s="1"/>
      <c r="FY200" s="1">
        <v>40724</v>
      </c>
      <c r="FZ200">
        <v>55.9</v>
      </c>
      <c r="GA200" t="s">
        <v>302</v>
      </c>
      <c r="GB200" t="s">
        <v>302</v>
      </c>
      <c r="GD200" s="1">
        <v>40724</v>
      </c>
      <c r="GE200">
        <v>0.87</v>
      </c>
      <c r="GF200" t="s">
        <v>302</v>
      </c>
      <c r="GG200" t="s">
        <v>302</v>
      </c>
      <c r="GN200" s="1">
        <v>40724</v>
      </c>
      <c r="GO200">
        <v>68</v>
      </c>
      <c r="GP200">
        <v>20110701</v>
      </c>
      <c r="GQ200">
        <v>68</v>
      </c>
      <c r="GX200" s="1">
        <v>40724</v>
      </c>
      <c r="GY200">
        <v>-1</v>
      </c>
      <c r="GZ200">
        <v>20110803</v>
      </c>
      <c r="HA200">
        <v>-0.8</v>
      </c>
      <c r="HC200" s="1">
        <v>40724</v>
      </c>
      <c r="HD200">
        <v>-1.1000000000000001</v>
      </c>
      <c r="HE200">
        <v>20110727</v>
      </c>
      <c r="HF200">
        <v>-0.4</v>
      </c>
      <c r="HH200" s="1">
        <v>40724</v>
      </c>
      <c r="HI200" s="1">
        <v>-3</v>
      </c>
      <c r="HJ200">
        <v>20110727</v>
      </c>
      <c r="HK200">
        <v>-2.1</v>
      </c>
      <c r="HM200" s="1">
        <v>40724</v>
      </c>
      <c r="HN200">
        <v>-0.9</v>
      </c>
      <c r="HO200">
        <v>20110727</v>
      </c>
      <c r="HP200">
        <v>0.1</v>
      </c>
      <c r="HR200" s="1">
        <v>40724</v>
      </c>
      <c r="HS200" s="1">
        <v>1.1000000000000001</v>
      </c>
      <c r="HT200">
        <v>20110810</v>
      </c>
      <c r="HU200">
        <v>0.6</v>
      </c>
      <c r="HW200" s="1">
        <v>40724</v>
      </c>
      <c r="HX200">
        <v>11.68</v>
      </c>
      <c r="HY200">
        <v>20110701</v>
      </c>
      <c r="HZ200">
        <v>11.41</v>
      </c>
      <c r="IB200" s="1">
        <v>40724</v>
      </c>
      <c r="IC200" s="1">
        <v>9.09</v>
      </c>
      <c r="ID200">
        <v>20110701</v>
      </c>
      <c r="IE200">
        <v>8.9499999999999993</v>
      </c>
      <c r="IG200" s="1">
        <v>40724</v>
      </c>
      <c r="IH200">
        <v>2.9</v>
      </c>
      <c r="II200">
        <v>20110719</v>
      </c>
      <c r="IJ200">
        <v>2.5</v>
      </c>
      <c r="IL200" s="1">
        <v>40724</v>
      </c>
      <c r="IM200" s="1">
        <v>608</v>
      </c>
      <c r="IN200">
        <v>20110719</v>
      </c>
      <c r="IO200">
        <v>629</v>
      </c>
      <c r="IQ200" s="1">
        <v>40724</v>
      </c>
      <c r="IR200">
        <v>0.6</v>
      </c>
      <c r="IS200">
        <v>20110812</v>
      </c>
      <c r="IT200">
        <v>0.3</v>
      </c>
      <c r="IV200" s="1">
        <v>42185</v>
      </c>
      <c r="IW200">
        <v>5.41</v>
      </c>
      <c r="IX200">
        <v>20150722</v>
      </c>
      <c r="IY200">
        <v>5.49</v>
      </c>
      <c r="JA200" s="1">
        <v>40724</v>
      </c>
      <c r="JB200">
        <v>301</v>
      </c>
      <c r="JC200">
        <v>20110726</v>
      </c>
      <c r="JD200">
        <v>312</v>
      </c>
      <c r="JF200" s="1">
        <v>40724</v>
      </c>
      <c r="JG200">
        <v>608</v>
      </c>
      <c r="JH200">
        <v>20110719</v>
      </c>
      <c r="JI200">
        <v>629</v>
      </c>
      <c r="JP200" s="1">
        <v>36084</v>
      </c>
      <c r="JQ200">
        <v>-33.700000000000003</v>
      </c>
      <c r="JR200" t="s">
        <v>302</v>
      </c>
      <c r="JS200" t="s">
        <v>302</v>
      </c>
      <c r="JZ200" s="1"/>
      <c r="KA200" s="1"/>
      <c r="KE200" s="1">
        <v>42551</v>
      </c>
      <c r="KF200" t="s">
        <v>302</v>
      </c>
      <c r="KG200">
        <v>20160830</v>
      </c>
      <c r="KH200" t="s">
        <v>302</v>
      </c>
      <c r="KJ200" s="1">
        <v>42216</v>
      </c>
      <c r="KK200" s="1">
        <v>1.29</v>
      </c>
      <c r="KL200">
        <v>20150820</v>
      </c>
      <c r="KM200">
        <v>2</v>
      </c>
      <c r="KO200" s="1">
        <v>40724</v>
      </c>
      <c r="KP200">
        <v>9.0549999999999997</v>
      </c>
      <c r="KQ200">
        <v>20110805</v>
      </c>
      <c r="KR200">
        <v>15.532</v>
      </c>
      <c r="KT200" s="1"/>
      <c r="KU200" s="1"/>
      <c r="LD200" s="1">
        <v>40724</v>
      </c>
      <c r="LE200" s="1">
        <v>0.3</v>
      </c>
      <c r="LF200">
        <v>20110824</v>
      </c>
      <c r="LG200">
        <v>0.9</v>
      </c>
      <c r="LN200" s="1"/>
      <c r="LO200" s="1"/>
      <c r="LX200" s="1"/>
      <c r="LY200" s="1"/>
      <c r="MH200" s="1"/>
      <c r="MI200" s="1"/>
      <c r="MR200" s="1"/>
      <c r="MS200" s="1"/>
      <c r="MW200" s="1"/>
      <c r="NC200" s="1"/>
      <c r="NG200" s="1"/>
      <c r="NM200" s="1"/>
      <c r="NQ200" s="1"/>
      <c r="NW200" s="1"/>
      <c r="OA200" s="1"/>
      <c r="OB200" s="1"/>
      <c r="OK200" s="1"/>
      <c r="OL200" s="1"/>
      <c r="OU200" s="1"/>
      <c r="PE200" s="1"/>
      <c r="PO200" s="1"/>
      <c r="PY200" s="1"/>
      <c r="QI200" s="1"/>
    </row>
    <row r="201" spans="1:451" x14ac:dyDescent="0.25">
      <c r="A201" s="1">
        <v>40755</v>
      </c>
      <c r="B201">
        <v>9</v>
      </c>
      <c r="C201">
        <v>20110805</v>
      </c>
      <c r="D201">
        <v>9.1</v>
      </c>
      <c r="F201" s="1">
        <v>40755</v>
      </c>
      <c r="G201">
        <v>52.9</v>
      </c>
      <c r="H201">
        <v>20110801</v>
      </c>
      <c r="I201">
        <v>50.9</v>
      </c>
      <c r="K201" s="1">
        <v>40755</v>
      </c>
      <c r="L201">
        <v>59.23</v>
      </c>
      <c r="M201">
        <v>20110726</v>
      </c>
      <c r="N201">
        <v>59.5</v>
      </c>
      <c r="U201" s="1">
        <v>40755</v>
      </c>
      <c r="V201">
        <v>0.7</v>
      </c>
      <c r="W201">
        <v>20110818</v>
      </c>
      <c r="X201">
        <v>0.5</v>
      </c>
      <c r="Z201" s="1">
        <v>40755</v>
      </c>
      <c r="AA201">
        <v>52.9</v>
      </c>
      <c r="AB201">
        <v>20110801</v>
      </c>
      <c r="AC201">
        <v>50.9</v>
      </c>
      <c r="AE201" s="1">
        <v>40755</v>
      </c>
      <c r="AF201">
        <v>59.23</v>
      </c>
      <c r="AG201">
        <v>20110726</v>
      </c>
      <c r="AH201">
        <v>59.5</v>
      </c>
      <c r="AO201" s="1">
        <v>40755</v>
      </c>
      <c r="AP201">
        <v>0.7</v>
      </c>
      <c r="AQ201">
        <v>20110818</v>
      </c>
      <c r="AR201">
        <v>0.5</v>
      </c>
      <c r="AT201" s="1">
        <v>40755</v>
      </c>
      <c r="AU201">
        <v>0.47</v>
      </c>
      <c r="AV201">
        <v>20110816</v>
      </c>
      <c r="AW201">
        <v>0.9</v>
      </c>
      <c r="AY201" s="1"/>
      <c r="BD201" s="1">
        <v>40755</v>
      </c>
      <c r="BE201">
        <v>0.3</v>
      </c>
      <c r="BF201">
        <v>20110818</v>
      </c>
      <c r="BG201">
        <v>0.5</v>
      </c>
      <c r="BI201" s="1">
        <v>40755</v>
      </c>
      <c r="BJ201">
        <v>0</v>
      </c>
      <c r="BK201">
        <v>20110812</v>
      </c>
      <c r="BL201">
        <v>0.5</v>
      </c>
      <c r="BN201" s="1">
        <v>40755</v>
      </c>
      <c r="BO201">
        <v>63.7</v>
      </c>
      <c r="BP201">
        <v>20110729</v>
      </c>
      <c r="BQ201">
        <v>63.7</v>
      </c>
      <c r="BS201" s="1"/>
      <c r="BX201" s="1">
        <v>41670</v>
      </c>
      <c r="BY201">
        <v>54.4</v>
      </c>
      <c r="BZ201">
        <v>20140205</v>
      </c>
      <c r="CA201">
        <v>54</v>
      </c>
      <c r="CC201" s="1"/>
      <c r="CM201" s="1"/>
      <c r="CR201" s="1">
        <v>40755</v>
      </c>
      <c r="CS201">
        <v>59</v>
      </c>
      <c r="CT201">
        <v>20110801</v>
      </c>
      <c r="CU201">
        <v>59</v>
      </c>
      <c r="CW201" s="1">
        <v>40755</v>
      </c>
      <c r="CX201">
        <v>6</v>
      </c>
      <c r="CY201">
        <v>20110726</v>
      </c>
      <c r="CZ201">
        <v>-1</v>
      </c>
      <c r="DB201" s="1">
        <v>40755</v>
      </c>
      <c r="DC201">
        <v>6.8</v>
      </c>
      <c r="DD201">
        <v>20110721</v>
      </c>
      <c r="DE201">
        <v>3.2</v>
      </c>
      <c r="DG201" s="1"/>
      <c r="DL201" s="1">
        <v>40755</v>
      </c>
      <c r="DM201">
        <v>62</v>
      </c>
      <c r="DN201">
        <v>20110729</v>
      </c>
      <c r="DO201">
        <v>58.8</v>
      </c>
      <c r="DQ201" s="1"/>
      <c r="EA201" s="1"/>
      <c r="EF201" s="1">
        <v>36086</v>
      </c>
      <c r="EG201">
        <v>62</v>
      </c>
      <c r="EH201" t="s">
        <v>302</v>
      </c>
      <c r="EI201" t="s">
        <v>302</v>
      </c>
      <c r="EK201" s="1">
        <v>40755</v>
      </c>
      <c r="EL201">
        <v>0.21079999999999999</v>
      </c>
      <c r="EM201">
        <v>20110822</v>
      </c>
      <c r="EN201">
        <v>-0.06</v>
      </c>
      <c r="EP201" s="1">
        <v>40755</v>
      </c>
      <c r="EQ201">
        <v>0.17</v>
      </c>
      <c r="ER201">
        <v>20110829</v>
      </c>
      <c r="ES201">
        <v>0.2</v>
      </c>
      <c r="EU201" s="1">
        <v>42063</v>
      </c>
      <c r="EV201">
        <v>54</v>
      </c>
      <c r="EW201">
        <v>20150219</v>
      </c>
      <c r="EX201">
        <v>54</v>
      </c>
      <c r="EZ201" s="1">
        <v>42124</v>
      </c>
      <c r="FA201">
        <v>48.08</v>
      </c>
      <c r="FB201">
        <v>20150430</v>
      </c>
      <c r="FC201">
        <v>48.08</v>
      </c>
      <c r="FE201" s="1"/>
      <c r="FO201" s="1"/>
      <c r="FY201" s="1">
        <v>40755</v>
      </c>
      <c r="FZ201">
        <v>57.1</v>
      </c>
      <c r="GA201" t="s">
        <v>302</v>
      </c>
      <c r="GB201" t="s">
        <v>302</v>
      </c>
      <c r="GD201" s="1">
        <v>40755</v>
      </c>
      <c r="GE201">
        <v>-7.6999999999999999E-2</v>
      </c>
      <c r="GF201" t="s">
        <v>302</v>
      </c>
      <c r="GG201" t="s">
        <v>302</v>
      </c>
      <c r="GN201" s="1">
        <v>40755</v>
      </c>
      <c r="GO201">
        <v>59</v>
      </c>
      <c r="GP201">
        <v>20110801</v>
      </c>
      <c r="GQ201">
        <v>59</v>
      </c>
      <c r="GX201" s="1">
        <v>40755</v>
      </c>
      <c r="GY201">
        <v>1.8</v>
      </c>
      <c r="GZ201">
        <v>20110831</v>
      </c>
      <c r="HA201">
        <v>2.4</v>
      </c>
      <c r="HC201" s="1">
        <v>40755</v>
      </c>
      <c r="HD201">
        <v>3</v>
      </c>
      <c r="HE201">
        <v>20110824</v>
      </c>
      <c r="HF201">
        <v>-1.5</v>
      </c>
      <c r="HH201" s="1">
        <v>40755</v>
      </c>
      <c r="HI201" s="1">
        <v>4.4000000000000004</v>
      </c>
      <c r="HJ201">
        <v>20110824</v>
      </c>
      <c r="HK201">
        <v>4</v>
      </c>
      <c r="HM201" s="1">
        <v>40755</v>
      </c>
      <c r="HN201">
        <v>2</v>
      </c>
      <c r="HO201">
        <v>20110824</v>
      </c>
      <c r="HP201">
        <v>0.7</v>
      </c>
      <c r="HR201" s="1">
        <v>40755</v>
      </c>
      <c r="HS201" s="1">
        <v>0.7</v>
      </c>
      <c r="HT201">
        <v>20110909</v>
      </c>
      <c r="HU201">
        <v>0.8</v>
      </c>
      <c r="HW201" s="1">
        <v>40755</v>
      </c>
      <c r="HX201">
        <v>12.4</v>
      </c>
      <c r="HY201">
        <v>20110802</v>
      </c>
      <c r="HZ201">
        <v>12.2</v>
      </c>
      <c r="IB201" s="1">
        <v>40755</v>
      </c>
      <c r="IC201" s="1">
        <v>9.75</v>
      </c>
      <c r="ID201">
        <v>20110802</v>
      </c>
      <c r="IE201">
        <v>9.6199999999999992</v>
      </c>
      <c r="IG201" s="1">
        <v>40755</v>
      </c>
      <c r="IH201">
        <v>-2.4</v>
      </c>
      <c r="II201">
        <v>20110816</v>
      </c>
      <c r="IJ201">
        <v>-3.2</v>
      </c>
      <c r="IL201" s="1">
        <v>40755</v>
      </c>
      <c r="IM201" s="1">
        <v>623</v>
      </c>
      <c r="IN201">
        <v>20110816</v>
      </c>
      <c r="IO201">
        <v>604</v>
      </c>
      <c r="IQ201" s="1">
        <v>40755</v>
      </c>
      <c r="IR201">
        <v>0.3</v>
      </c>
      <c r="IS201">
        <v>20110914</v>
      </c>
      <c r="IT201">
        <v>0.4</v>
      </c>
      <c r="IV201" s="1">
        <v>42216</v>
      </c>
      <c r="IW201">
        <v>5.48</v>
      </c>
      <c r="IX201">
        <v>20150820</v>
      </c>
      <c r="IY201">
        <v>5.59</v>
      </c>
      <c r="JA201" s="1">
        <v>40755</v>
      </c>
      <c r="JB201">
        <v>296</v>
      </c>
      <c r="JC201">
        <v>20110823</v>
      </c>
      <c r="JD201">
        <v>298</v>
      </c>
      <c r="JF201" s="1">
        <v>40755</v>
      </c>
      <c r="JG201">
        <v>623</v>
      </c>
      <c r="JH201">
        <v>20110816</v>
      </c>
      <c r="JI201">
        <v>604</v>
      </c>
      <c r="JP201" s="1">
        <v>36091</v>
      </c>
      <c r="JQ201">
        <v>6.7</v>
      </c>
      <c r="JR201" t="s">
        <v>302</v>
      </c>
      <c r="JS201" t="s">
        <v>302</v>
      </c>
      <c r="JZ201" s="1"/>
      <c r="KA201" s="1"/>
      <c r="KJ201" s="1">
        <v>42247</v>
      </c>
      <c r="KK201" s="1">
        <v>-3.4699999999999998</v>
      </c>
      <c r="KL201">
        <v>20150921</v>
      </c>
      <c r="KM201">
        <v>-4.8</v>
      </c>
      <c r="KO201" s="1">
        <v>40755</v>
      </c>
      <c r="KP201">
        <v>21.48</v>
      </c>
      <c r="KQ201">
        <v>20110908</v>
      </c>
      <c r="KR201">
        <v>11.965</v>
      </c>
      <c r="KT201" s="1"/>
      <c r="KU201" s="1"/>
      <c r="LD201" s="1">
        <v>40755</v>
      </c>
      <c r="LE201" s="1">
        <v>0.3</v>
      </c>
      <c r="LF201">
        <v>20110922</v>
      </c>
      <c r="LG201">
        <v>0.8</v>
      </c>
      <c r="LN201" s="1"/>
      <c r="LO201" s="1"/>
      <c r="LX201" s="1"/>
      <c r="LY201" s="1"/>
      <c r="MH201" s="1"/>
      <c r="MI201" s="1"/>
      <c r="MR201" s="1"/>
      <c r="MS201" s="1"/>
      <c r="MW201" s="1"/>
      <c r="NC201" s="1"/>
      <c r="NG201" s="1"/>
      <c r="NM201" s="1"/>
      <c r="NQ201" s="1"/>
      <c r="NW201" s="1"/>
      <c r="OA201" s="1"/>
      <c r="OB201" s="1"/>
      <c r="OK201" s="1"/>
      <c r="OL201" s="1"/>
      <c r="OU201" s="1"/>
      <c r="PE201" s="1"/>
      <c r="PO201" s="1"/>
      <c r="PY201" s="1"/>
      <c r="QI201" s="1"/>
    </row>
    <row r="202" spans="1:451" x14ac:dyDescent="0.25">
      <c r="A202" s="1">
        <v>40786</v>
      </c>
      <c r="B202">
        <v>9</v>
      </c>
      <c r="C202">
        <v>20110902</v>
      </c>
      <c r="D202">
        <v>9.1</v>
      </c>
      <c r="F202" s="1">
        <v>40786</v>
      </c>
      <c r="G202">
        <v>52.8</v>
      </c>
      <c r="H202">
        <v>20110901</v>
      </c>
      <c r="I202">
        <v>50.6</v>
      </c>
      <c r="K202" s="1">
        <v>40786</v>
      </c>
      <c r="L202">
        <v>45.18</v>
      </c>
      <c r="M202">
        <v>20110830</v>
      </c>
      <c r="N202">
        <v>44.5</v>
      </c>
      <c r="U202" s="1">
        <v>40786</v>
      </c>
      <c r="V202">
        <v>-0.7</v>
      </c>
      <c r="W202">
        <v>20110922</v>
      </c>
      <c r="X202">
        <v>0.3</v>
      </c>
      <c r="Z202" s="1">
        <v>40786</v>
      </c>
      <c r="AA202">
        <v>52.8</v>
      </c>
      <c r="AB202">
        <v>20110901</v>
      </c>
      <c r="AC202">
        <v>50.6</v>
      </c>
      <c r="AE202" s="1">
        <v>40786</v>
      </c>
      <c r="AF202">
        <v>45.18</v>
      </c>
      <c r="AG202">
        <v>20110830</v>
      </c>
      <c r="AH202">
        <v>44.5</v>
      </c>
      <c r="AO202" s="1">
        <v>40786</v>
      </c>
      <c r="AP202">
        <v>-0.7</v>
      </c>
      <c r="AQ202">
        <v>20110922</v>
      </c>
      <c r="AR202">
        <v>0.3</v>
      </c>
      <c r="AT202" s="1">
        <v>40786</v>
      </c>
      <c r="AU202">
        <v>0.49</v>
      </c>
      <c r="AV202">
        <v>20110915</v>
      </c>
      <c r="AW202">
        <v>0.2</v>
      </c>
      <c r="AY202" s="1"/>
      <c r="BD202" s="1">
        <v>40786</v>
      </c>
      <c r="BE202">
        <v>0.3</v>
      </c>
      <c r="BF202">
        <v>20110915</v>
      </c>
      <c r="BG202">
        <v>0.4</v>
      </c>
      <c r="BI202" s="1">
        <v>40786</v>
      </c>
      <c r="BJ202">
        <v>0.2</v>
      </c>
      <c r="BK202">
        <v>20110914</v>
      </c>
      <c r="BL202">
        <v>0</v>
      </c>
      <c r="BN202" s="1">
        <v>40786</v>
      </c>
      <c r="BO202">
        <v>55.8</v>
      </c>
      <c r="BP202">
        <v>20110826</v>
      </c>
      <c r="BQ202">
        <v>55.7</v>
      </c>
      <c r="BS202" s="1"/>
      <c r="BX202" s="1">
        <v>41698</v>
      </c>
      <c r="BY202">
        <v>52.6</v>
      </c>
      <c r="BZ202">
        <v>20140305</v>
      </c>
      <c r="CA202">
        <v>51.6</v>
      </c>
      <c r="CC202" s="1"/>
      <c r="CM202" s="1"/>
      <c r="CR202" s="1">
        <v>40786</v>
      </c>
      <c r="CS202">
        <v>55.5</v>
      </c>
      <c r="CT202">
        <v>20110901</v>
      </c>
      <c r="CU202">
        <v>55.5</v>
      </c>
      <c r="CW202" s="1">
        <v>40786</v>
      </c>
      <c r="CX202">
        <v>1</v>
      </c>
      <c r="CY202">
        <v>20110823</v>
      </c>
      <c r="CZ202">
        <v>-10</v>
      </c>
      <c r="DB202" s="1">
        <v>40786</v>
      </c>
      <c r="DC202">
        <v>-19.600000000000001</v>
      </c>
      <c r="DD202">
        <v>20110818</v>
      </c>
      <c r="DE202">
        <v>-30.7</v>
      </c>
      <c r="DG202" s="1"/>
      <c r="DL202" s="1">
        <v>40786</v>
      </c>
      <c r="DM202">
        <v>59.2</v>
      </c>
      <c r="DN202">
        <v>20110831</v>
      </c>
      <c r="DO202">
        <v>56.5</v>
      </c>
      <c r="DQ202" s="1"/>
      <c r="EA202" s="1"/>
      <c r="EF202" s="1">
        <v>36093</v>
      </c>
      <c r="EG202">
        <v>61</v>
      </c>
      <c r="EH202" t="s">
        <v>302</v>
      </c>
      <c r="EI202" t="s">
        <v>302</v>
      </c>
      <c r="EK202" s="1">
        <v>40786</v>
      </c>
      <c r="EL202">
        <v>-0.13109999999999999</v>
      </c>
      <c r="EM202">
        <v>20110926</v>
      </c>
      <c r="EN202">
        <v>-0.43</v>
      </c>
      <c r="EP202" s="1">
        <v>40786</v>
      </c>
      <c r="EQ202">
        <v>0.21</v>
      </c>
      <c r="ER202">
        <v>20110930</v>
      </c>
      <c r="ES202">
        <v>0.1</v>
      </c>
      <c r="EU202" s="1">
        <v>42094</v>
      </c>
      <c r="EV202">
        <v>51.5</v>
      </c>
      <c r="EW202">
        <v>20150319</v>
      </c>
      <c r="EX202">
        <v>51.5</v>
      </c>
      <c r="EZ202" s="1">
        <v>42155</v>
      </c>
      <c r="FA202">
        <v>47.7</v>
      </c>
      <c r="FB202">
        <v>20150529</v>
      </c>
      <c r="FC202">
        <v>47.7</v>
      </c>
      <c r="FE202" s="1"/>
      <c r="FO202" s="1"/>
      <c r="FY202" s="1">
        <v>40786</v>
      </c>
      <c r="FZ202">
        <v>51.8</v>
      </c>
      <c r="GA202" t="s">
        <v>302</v>
      </c>
      <c r="GB202" t="s">
        <v>302</v>
      </c>
      <c r="GD202" s="1">
        <v>40786</v>
      </c>
      <c r="GE202">
        <v>0.48399999999999999</v>
      </c>
      <c r="GF202" t="s">
        <v>302</v>
      </c>
      <c r="GG202" t="s">
        <v>302</v>
      </c>
      <c r="GN202" s="1">
        <v>40786</v>
      </c>
      <c r="GO202">
        <v>55.5</v>
      </c>
      <c r="GP202">
        <v>20110901</v>
      </c>
      <c r="GQ202">
        <v>55.5</v>
      </c>
      <c r="GX202" s="1">
        <v>40786</v>
      </c>
      <c r="GY202">
        <v>1.4</v>
      </c>
      <c r="GZ202">
        <v>20111004</v>
      </c>
      <c r="HA202">
        <v>-0.2</v>
      </c>
      <c r="HC202" s="1">
        <v>40786</v>
      </c>
      <c r="HD202">
        <v>-0.1</v>
      </c>
      <c r="HE202">
        <v>20110928</v>
      </c>
      <c r="HF202">
        <v>1.1000000000000001</v>
      </c>
      <c r="HH202" s="1">
        <v>40786</v>
      </c>
      <c r="HI202" s="1">
        <v>3.2</v>
      </c>
      <c r="HJ202">
        <v>20110928</v>
      </c>
      <c r="HK202">
        <v>-0.1</v>
      </c>
      <c r="HM202" s="1">
        <v>40786</v>
      </c>
      <c r="HN202">
        <v>-0.1</v>
      </c>
      <c r="HO202">
        <v>20110928</v>
      </c>
      <c r="HP202">
        <v>-0.1</v>
      </c>
      <c r="HR202" s="1">
        <v>40786</v>
      </c>
      <c r="HS202" s="1">
        <v>0.4</v>
      </c>
      <c r="HT202">
        <v>20111007</v>
      </c>
      <c r="HU202">
        <v>0.4</v>
      </c>
      <c r="HW202" s="1">
        <v>40786</v>
      </c>
      <c r="HX202">
        <v>12.4</v>
      </c>
      <c r="HY202">
        <v>20110901</v>
      </c>
      <c r="HZ202">
        <v>12.1</v>
      </c>
      <c r="IB202" s="1">
        <v>40786</v>
      </c>
      <c r="IC202" s="1">
        <v>9.73</v>
      </c>
      <c r="ID202">
        <v>20110901</v>
      </c>
      <c r="IE202">
        <v>9.52</v>
      </c>
      <c r="IG202" s="1">
        <v>40786</v>
      </c>
      <c r="IH202">
        <v>4.2</v>
      </c>
      <c r="II202">
        <v>20110920</v>
      </c>
      <c r="IJ202">
        <v>3.2</v>
      </c>
      <c r="IL202" s="1">
        <v>40786</v>
      </c>
      <c r="IM202" s="1">
        <v>585</v>
      </c>
      <c r="IN202">
        <v>20110920</v>
      </c>
      <c r="IO202">
        <v>571</v>
      </c>
      <c r="IQ202" s="1">
        <v>40786</v>
      </c>
      <c r="IR202">
        <v>0.6</v>
      </c>
      <c r="IS202">
        <v>20111014</v>
      </c>
      <c r="IT202">
        <v>0.5</v>
      </c>
      <c r="IV202" s="1">
        <v>42247</v>
      </c>
      <c r="IW202">
        <v>5.29</v>
      </c>
      <c r="IX202">
        <v>20150921</v>
      </c>
      <c r="IY202">
        <v>5.31</v>
      </c>
      <c r="JA202" s="1">
        <v>40786</v>
      </c>
      <c r="JB202">
        <v>299</v>
      </c>
      <c r="JC202">
        <v>20110926</v>
      </c>
      <c r="JD202">
        <v>295</v>
      </c>
      <c r="JF202" s="1">
        <v>40786</v>
      </c>
      <c r="JG202">
        <v>585</v>
      </c>
      <c r="JH202">
        <v>20110920</v>
      </c>
      <c r="JI202">
        <v>571</v>
      </c>
      <c r="JP202" s="1">
        <v>36098</v>
      </c>
      <c r="JQ202">
        <v>-12.6</v>
      </c>
      <c r="JR202" t="s">
        <v>302</v>
      </c>
      <c r="JS202" t="s">
        <v>302</v>
      </c>
      <c r="JZ202" s="1"/>
      <c r="KA202" s="1"/>
      <c r="KJ202" s="1">
        <v>42277</v>
      </c>
      <c r="KK202" s="1">
        <v>2.84</v>
      </c>
      <c r="KL202">
        <v>20151022</v>
      </c>
      <c r="KM202">
        <v>4.7</v>
      </c>
      <c r="KO202" s="1">
        <v>40786</v>
      </c>
      <c r="KP202">
        <v>-7.6059999999999999</v>
      </c>
      <c r="KQ202">
        <v>20111007</v>
      </c>
      <c r="KR202">
        <v>-9.5009999999999994</v>
      </c>
      <c r="KT202" s="1"/>
      <c r="KU202" s="1"/>
      <c r="LD202" s="1">
        <v>40786</v>
      </c>
      <c r="LE202" s="1">
        <v>-0.3</v>
      </c>
      <c r="LF202">
        <v>20111025</v>
      </c>
      <c r="LG202">
        <v>-0.1</v>
      </c>
      <c r="LN202" s="1"/>
      <c r="LO202" s="1"/>
      <c r="LX202" s="1"/>
      <c r="LY202" s="1"/>
      <c r="MH202" s="1"/>
      <c r="MI202" s="1"/>
      <c r="MR202" s="1"/>
      <c r="MS202" s="1"/>
      <c r="MW202" s="1"/>
      <c r="NC202" s="1"/>
      <c r="NG202" s="1"/>
      <c r="NM202" s="1"/>
      <c r="NQ202" s="1"/>
      <c r="NW202" s="1"/>
      <c r="OA202" s="1"/>
      <c r="OB202" s="1"/>
      <c r="OK202" s="1"/>
      <c r="OL202" s="1"/>
      <c r="OU202" s="1"/>
      <c r="PE202" s="1"/>
      <c r="PO202" s="1"/>
      <c r="PY202" s="1"/>
      <c r="QI202" s="1"/>
    </row>
    <row r="203" spans="1:451" x14ac:dyDescent="0.25">
      <c r="A203" s="1">
        <v>40816</v>
      </c>
      <c r="B203">
        <v>9</v>
      </c>
      <c r="C203">
        <v>20111007</v>
      </c>
      <c r="D203">
        <v>9.1</v>
      </c>
      <c r="F203" s="1">
        <v>40816</v>
      </c>
      <c r="G203">
        <v>52.7</v>
      </c>
      <c r="H203">
        <v>20111003</v>
      </c>
      <c r="I203">
        <v>51.6</v>
      </c>
      <c r="K203" s="1">
        <v>40816</v>
      </c>
      <c r="L203">
        <v>46.37</v>
      </c>
      <c r="M203">
        <v>20110927</v>
      </c>
      <c r="N203">
        <v>45.4</v>
      </c>
      <c r="U203" s="1">
        <v>40816</v>
      </c>
      <c r="V203">
        <v>-0.5</v>
      </c>
      <c r="W203">
        <v>20111020</v>
      </c>
      <c r="X203">
        <v>0.2</v>
      </c>
      <c r="Z203" s="1">
        <v>40816</v>
      </c>
      <c r="AA203">
        <v>52.7</v>
      </c>
      <c r="AB203">
        <v>20111003</v>
      </c>
      <c r="AC203">
        <v>51.6</v>
      </c>
      <c r="AE203" s="1">
        <v>40816</v>
      </c>
      <c r="AF203">
        <v>46.37</v>
      </c>
      <c r="AG203">
        <v>20110927</v>
      </c>
      <c r="AH203">
        <v>45.4</v>
      </c>
      <c r="AO203" s="1">
        <v>40816</v>
      </c>
      <c r="AP203">
        <v>-0.5</v>
      </c>
      <c r="AQ203">
        <v>20111020</v>
      </c>
      <c r="AR203">
        <v>0.2</v>
      </c>
      <c r="AT203" s="1">
        <v>40816</v>
      </c>
      <c r="AU203">
        <v>-0.05</v>
      </c>
      <c r="AV203">
        <v>20111017</v>
      </c>
      <c r="AW203">
        <v>0.2</v>
      </c>
      <c r="AY203" s="1"/>
      <c r="BD203" s="1">
        <v>40816</v>
      </c>
      <c r="BE203">
        <v>0.2</v>
      </c>
      <c r="BF203">
        <v>20111019</v>
      </c>
      <c r="BG203">
        <v>0.3</v>
      </c>
      <c r="BI203" s="1">
        <v>40816</v>
      </c>
      <c r="BJ203">
        <v>1</v>
      </c>
      <c r="BK203">
        <v>20111014</v>
      </c>
      <c r="BL203">
        <v>1.1000000000000001</v>
      </c>
      <c r="BN203" s="1">
        <v>40816</v>
      </c>
      <c r="BO203">
        <v>59.5</v>
      </c>
      <c r="BP203">
        <v>20110930</v>
      </c>
      <c r="BQ203">
        <v>59.4</v>
      </c>
      <c r="BS203" s="1"/>
      <c r="BX203" s="1">
        <v>41729</v>
      </c>
      <c r="BY203">
        <v>53.9</v>
      </c>
      <c r="BZ203">
        <v>20140403</v>
      </c>
      <c r="CA203">
        <v>53.1</v>
      </c>
      <c r="CC203" s="1"/>
      <c r="CM203" s="1"/>
      <c r="CR203" s="1">
        <v>40816</v>
      </c>
      <c r="CS203">
        <v>56</v>
      </c>
      <c r="CT203">
        <v>20111003</v>
      </c>
      <c r="CU203">
        <v>56</v>
      </c>
      <c r="CW203" s="1">
        <v>40816</v>
      </c>
      <c r="CX203">
        <v>-4</v>
      </c>
      <c r="CY203">
        <v>20110927</v>
      </c>
      <c r="CZ203">
        <v>-6</v>
      </c>
      <c r="DB203" s="1">
        <v>40816</v>
      </c>
      <c r="DC203">
        <v>-11.2</v>
      </c>
      <c r="DD203">
        <v>20110915</v>
      </c>
      <c r="DE203">
        <v>-17.5</v>
      </c>
      <c r="DG203" s="1"/>
      <c r="DL203" s="1">
        <v>40816</v>
      </c>
      <c r="DM203">
        <v>62.5</v>
      </c>
      <c r="DN203">
        <v>20110930</v>
      </c>
      <c r="DO203">
        <v>60.4</v>
      </c>
      <c r="DQ203" s="1"/>
      <c r="EA203" s="1"/>
      <c r="EF203" s="1">
        <v>36100</v>
      </c>
      <c r="EG203">
        <v>60</v>
      </c>
      <c r="EH203" t="s">
        <v>302</v>
      </c>
      <c r="EI203" t="s">
        <v>302</v>
      </c>
      <c r="EK203" s="1">
        <v>40816</v>
      </c>
      <c r="EL203">
        <v>-0.31509999999999999</v>
      </c>
      <c r="EM203">
        <v>20111024</v>
      </c>
      <c r="EN203">
        <v>-0.22</v>
      </c>
      <c r="EP203" s="1">
        <v>40816</v>
      </c>
      <c r="EQ203">
        <v>7.0000000000000007E-2</v>
      </c>
      <c r="ER203">
        <v>20111028</v>
      </c>
      <c r="ES203">
        <v>0</v>
      </c>
      <c r="EU203" s="1">
        <v>42124</v>
      </c>
      <c r="EV203">
        <v>50</v>
      </c>
      <c r="EW203">
        <v>20150416</v>
      </c>
      <c r="EX203">
        <v>50</v>
      </c>
      <c r="EZ203" s="1">
        <v>42185</v>
      </c>
      <c r="FA203">
        <v>46.55</v>
      </c>
      <c r="FB203">
        <v>20150630</v>
      </c>
      <c r="FC203">
        <v>46.55</v>
      </c>
      <c r="FE203" s="1"/>
      <c r="FO203" s="1"/>
      <c r="FY203" s="1">
        <v>40816</v>
      </c>
      <c r="FZ203">
        <v>52.3</v>
      </c>
      <c r="GA203" t="s">
        <v>302</v>
      </c>
      <c r="GB203" t="s">
        <v>302</v>
      </c>
      <c r="GD203" s="1">
        <v>40816</v>
      </c>
      <c r="GE203">
        <v>0.249</v>
      </c>
      <c r="GF203" t="s">
        <v>302</v>
      </c>
      <c r="GG203" t="s">
        <v>302</v>
      </c>
      <c r="GN203" s="1">
        <v>40816</v>
      </c>
      <c r="GO203">
        <v>56</v>
      </c>
      <c r="GP203">
        <v>20111003</v>
      </c>
      <c r="GQ203">
        <v>56</v>
      </c>
      <c r="GX203" s="1">
        <v>40816</v>
      </c>
      <c r="GY203">
        <v>-1.3</v>
      </c>
      <c r="GZ203">
        <v>20111103</v>
      </c>
      <c r="HA203">
        <v>0.3</v>
      </c>
      <c r="HC203" s="1">
        <v>40816</v>
      </c>
      <c r="HD203">
        <v>2.1</v>
      </c>
      <c r="HE203">
        <v>20111026</v>
      </c>
      <c r="HF203">
        <v>2.4</v>
      </c>
      <c r="HH203" s="1">
        <v>40816</v>
      </c>
      <c r="HI203" s="1">
        <v>-3.3</v>
      </c>
      <c r="HJ203">
        <v>20111026</v>
      </c>
      <c r="HK203">
        <v>-0.8</v>
      </c>
      <c r="HM203" s="1">
        <v>40816</v>
      </c>
      <c r="HN203">
        <v>1.3</v>
      </c>
      <c r="HO203">
        <v>20111026</v>
      </c>
      <c r="HP203">
        <v>1.7</v>
      </c>
      <c r="HR203" s="1">
        <v>40816</v>
      </c>
      <c r="HS203" s="1">
        <v>-0.8</v>
      </c>
      <c r="HT203">
        <v>20111109</v>
      </c>
      <c r="HU203">
        <v>-0.1</v>
      </c>
      <c r="HW203" s="1">
        <v>40816</v>
      </c>
      <c r="HX203">
        <v>13.01</v>
      </c>
      <c r="HY203">
        <v>20111003</v>
      </c>
      <c r="HZ203">
        <v>13.04</v>
      </c>
      <c r="IB203" s="1">
        <v>40816</v>
      </c>
      <c r="IC203" s="1">
        <v>10.18</v>
      </c>
      <c r="ID203">
        <v>20111003</v>
      </c>
      <c r="IE203">
        <v>10.17</v>
      </c>
      <c r="IG203" s="1">
        <v>40816</v>
      </c>
      <c r="IH203">
        <v>-5.7</v>
      </c>
      <c r="II203">
        <v>20111019</v>
      </c>
      <c r="IJ203">
        <v>-5</v>
      </c>
      <c r="IL203" s="1">
        <v>40816</v>
      </c>
      <c r="IM203" s="1">
        <v>650</v>
      </c>
      <c r="IN203">
        <v>20111019</v>
      </c>
      <c r="IO203">
        <v>658</v>
      </c>
      <c r="IQ203" s="1">
        <v>40816</v>
      </c>
      <c r="IR203">
        <v>-0.3</v>
      </c>
      <c r="IS203">
        <v>20111115</v>
      </c>
      <c r="IT203">
        <v>0</v>
      </c>
      <c r="IV203" s="1">
        <v>42277</v>
      </c>
      <c r="IW203">
        <v>5.44</v>
      </c>
      <c r="IX203">
        <v>20151022</v>
      </c>
      <c r="IY203">
        <v>5.55</v>
      </c>
      <c r="JA203" s="1">
        <v>40816</v>
      </c>
      <c r="JB203">
        <v>304</v>
      </c>
      <c r="JC203">
        <v>20111026</v>
      </c>
      <c r="JD203">
        <v>313</v>
      </c>
      <c r="JF203" s="1">
        <v>40816</v>
      </c>
      <c r="JG203">
        <v>650</v>
      </c>
      <c r="JH203">
        <v>20111019</v>
      </c>
      <c r="JI203">
        <v>658</v>
      </c>
      <c r="JP203" s="1">
        <v>36105</v>
      </c>
      <c r="JQ203">
        <v>-6.6</v>
      </c>
      <c r="JR203" t="s">
        <v>302</v>
      </c>
      <c r="JS203" t="s">
        <v>302</v>
      </c>
      <c r="JZ203" s="1"/>
      <c r="KA203" s="1"/>
      <c r="KJ203" s="1">
        <v>42308</v>
      </c>
      <c r="KK203" s="1">
        <v>-2.76</v>
      </c>
      <c r="KL203">
        <v>20151123</v>
      </c>
      <c r="KM203">
        <v>-3.4</v>
      </c>
      <c r="KO203" s="1">
        <v>40816</v>
      </c>
      <c r="KP203">
        <v>11.218</v>
      </c>
      <c r="KQ203">
        <v>20111107</v>
      </c>
      <c r="KR203">
        <v>7.3860000000000001</v>
      </c>
      <c r="KT203" s="1"/>
      <c r="KU203" s="1"/>
      <c r="LD203" s="1">
        <v>40816</v>
      </c>
      <c r="LE203" s="1">
        <v>0.6</v>
      </c>
      <c r="LF203">
        <v>20111129</v>
      </c>
      <c r="LG203">
        <v>0.9</v>
      </c>
      <c r="LN203" s="1"/>
      <c r="LO203" s="1"/>
      <c r="LX203" s="1"/>
      <c r="LY203" s="1"/>
      <c r="MH203" s="1"/>
      <c r="MI203" s="1"/>
      <c r="MR203" s="1"/>
      <c r="MS203" s="1"/>
      <c r="MW203" s="1"/>
      <c r="NC203" s="1"/>
      <c r="NG203" s="1"/>
      <c r="NM203" s="1"/>
      <c r="NQ203" s="1"/>
      <c r="NW203" s="1"/>
      <c r="OA203" s="1"/>
      <c r="OB203" s="1"/>
      <c r="OK203" s="1"/>
      <c r="OL203" s="1"/>
      <c r="OU203" s="1"/>
      <c r="PE203" s="1"/>
      <c r="PO203" s="1"/>
      <c r="PY203" s="1"/>
      <c r="QI203" s="1"/>
    </row>
    <row r="204" spans="1:451" x14ac:dyDescent="0.25">
      <c r="A204" s="1">
        <v>40847</v>
      </c>
      <c r="B204">
        <v>8.8000000000000007</v>
      </c>
      <c r="C204">
        <v>20111104</v>
      </c>
      <c r="D204">
        <v>9</v>
      </c>
      <c r="F204" s="1">
        <v>40847</v>
      </c>
      <c r="G204">
        <v>51.4</v>
      </c>
      <c r="H204">
        <v>20111101</v>
      </c>
      <c r="I204">
        <v>50.8</v>
      </c>
      <c r="K204" s="1">
        <v>40847</v>
      </c>
      <c r="L204">
        <v>40.869999999999997</v>
      </c>
      <c r="M204">
        <v>20111025</v>
      </c>
      <c r="N204">
        <v>39.799999999999997</v>
      </c>
      <c r="U204" s="1">
        <v>40847</v>
      </c>
      <c r="V204">
        <v>0.6</v>
      </c>
      <c r="W204">
        <v>20111118</v>
      </c>
      <c r="X204">
        <v>0.9</v>
      </c>
      <c r="Z204" s="1">
        <v>40847</v>
      </c>
      <c r="AA204">
        <v>51.4</v>
      </c>
      <c r="AB204">
        <v>20111101</v>
      </c>
      <c r="AC204">
        <v>50.8</v>
      </c>
      <c r="AE204" s="1">
        <v>40847</v>
      </c>
      <c r="AF204">
        <v>40.869999999999997</v>
      </c>
      <c r="AG204">
        <v>20111025</v>
      </c>
      <c r="AH204">
        <v>39.799999999999997</v>
      </c>
      <c r="AO204" s="1">
        <v>40847</v>
      </c>
      <c r="AP204">
        <v>0.6</v>
      </c>
      <c r="AQ204">
        <v>20111118</v>
      </c>
      <c r="AR204">
        <v>0.9</v>
      </c>
      <c r="AT204" s="1">
        <v>40847</v>
      </c>
      <c r="AU204">
        <v>0.68</v>
      </c>
      <c r="AV204">
        <v>20111116</v>
      </c>
      <c r="AW204">
        <v>0.7</v>
      </c>
      <c r="AY204" s="1"/>
      <c r="BD204" s="1">
        <v>40847</v>
      </c>
      <c r="BE204">
        <v>0.1</v>
      </c>
      <c r="BF204">
        <v>20111116</v>
      </c>
      <c r="BG204">
        <v>-0.1</v>
      </c>
      <c r="BI204" s="1">
        <v>40847</v>
      </c>
      <c r="BJ204">
        <v>0.8</v>
      </c>
      <c r="BK204">
        <v>20111115</v>
      </c>
      <c r="BL204">
        <v>0.5</v>
      </c>
      <c r="BN204" s="1">
        <v>40847</v>
      </c>
      <c r="BO204">
        <v>60.8</v>
      </c>
      <c r="BP204">
        <v>20111028</v>
      </c>
      <c r="BQ204">
        <v>60.9</v>
      </c>
      <c r="BS204" s="1"/>
      <c r="BX204" s="1">
        <v>41759</v>
      </c>
      <c r="BY204">
        <v>55.2</v>
      </c>
      <c r="BZ204">
        <v>20140505</v>
      </c>
      <c r="CA204">
        <v>55.2</v>
      </c>
      <c r="CC204" s="1"/>
      <c r="CM204" s="1"/>
      <c r="CR204" s="1">
        <v>40847</v>
      </c>
      <c r="CS204">
        <v>41</v>
      </c>
      <c r="CT204">
        <v>20111101</v>
      </c>
      <c r="CU204">
        <v>41</v>
      </c>
      <c r="CW204" s="1">
        <v>40847</v>
      </c>
      <c r="CX204">
        <v>-2</v>
      </c>
      <c r="CY204">
        <v>20111025</v>
      </c>
      <c r="CZ204">
        <v>-6</v>
      </c>
      <c r="DB204" s="1">
        <v>40847</v>
      </c>
      <c r="DC204">
        <v>6</v>
      </c>
      <c r="DD204">
        <v>20111020</v>
      </c>
      <c r="DE204">
        <v>8.6999999999999993</v>
      </c>
      <c r="DG204" s="1"/>
      <c r="DL204" s="1">
        <v>40847</v>
      </c>
      <c r="DM204">
        <v>59.3</v>
      </c>
      <c r="DN204">
        <v>20111031</v>
      </c>
      <c r="DO204">
        <v>58.4</v>
      </c>
      <c r="DQ204" s="1"/>
      <c r="EA204" s="1"/>
      <c r="EF204" s="1">
        <v>36107</v>
      </c>
      <c r="EG204">
        <v>61</v>
      </c>
      <c r="EH204" t="s">
        <v>302</v>
      </c>
      <c r="EI204" t="s">
        <v>302</v>
      </c>
      <c r="EK204" s="1">
        <v>40847</v>
      </c>
      <c r="EL204">
        <v>0.19070000000000001</v>
      </c>
      <c r="EM204">
        <v>20111121</v>
      </c>
      <c r="EN204">
        <v>-0.13</v>
      </c>
      <c r="EP204" s="1">
        <v>40847</v>
      </c>
      <c r="EQ204">
        <v>0.14000000000000001</v>
      </c>
      <c r="ER204">
        <v>20111123</v>
      </c>
      <c r="ES204">
        <v>0.1</v>
      </c>
      <c r="EU204" s="1">
        <v>42155</v>
      </c>
      <c r="EV204">
        <v>44</v>
      </c>
      <c r="EW204">
        <v>20150521</v>
      </c>
      <c r="EX204">
        <v>44</v>
      </c>
      <c r="EZ204" s="1">
        <v>42216</v>
      </c>
      <c r="FA204">
        <v>47.12</v>
      </c>
      <c r="FB204">
        <v>20150731</v>
      </c>
      <c r="FC204">
        <v>47.12</v>
      </c>
      <c r="FE204" s="1"/>
      <c r="FO204" s="1"/>
      <c r="FY204" s="1">
        <v>40847</v>
      </c>
      <c r="FZ204">
        <v>50</v>
      </c>
      <c r="GA204" t="s">
        <v>302</v>
      </c>
      <c r="GB204" t="s">
        <v>302</v>
      </c>
      <c r="GD204" s="1">
        <v>40847</v>
      </c>
      <c r="GE204">
        <v>0.56699999999999995</v>
      </c>
      <c r="GF204" t="s">
        <v>302</v>
      </c>
      <c r="GG204" t="s">
        <v>302</v>
      </c>
      <c r="GN204" s="1">
        <v>40847</v>
      </c>
      <c r="GO204">
        <v>41</v>
      </c>
      <c r="GP204">
        <v>20111101</v>
      </c>
      <c r="GQ204">
        <v>41</v>
      </c>
      <c r="GX204" s="1">
        <v>40847</v>
      </c>
      <c r="GY204">
        <v>-0.1</v>
      </c>
      <c r="GZ204">
        <v>20111205</v>
      </c>
      <c r="HA204">
        <v>-0.4</v>
      </c>
      <c r="HC204" s="1">
        <v>40847</v>
      </c>
      <c r="HD204">
        <v>1.5</v>
      </c>
      <c r="HE204">
        <v>20111123</v>
      </c>
      <c r="HF204">
        <v>-1.8</v>
      </c>
      <c r="HH204" s="1">
        <v>40847</v>
      </c>
      <c r="HI204" s="1">
        <v>0.1</v>
      </c>
      <c r="HJ204">
        <v>20111123</v>
      </c>
      <c r="HK204">
        <v>-0.7</v>
      </c>
      <c r="HM204" s="1">
        <v>40847</v>
      </c>
      <c r="HN204">
        <v>0.7</v>
      </c>
      <c r="HO204">
        <v>20111123</v>
      </c>
      <c r="HP204">
        <v>0.7</v>
      </c>
      <c r="HR204" s="1">
        <v>40847</v>
      </c>
      <c r="HS204" s="1">
        <v>1</v>
      </c>
      <c r="HT204">
        <v>20111208</v>
      </c>
      <c r="HU204">
        <v>1.6</v>
      </c>
      <c r="HW204" s="1">
        <v>40847</v>
      </c>
      <c r="HX204">
        <v>13.27</v>
      </c>
      <c r="HY204">
        <v>20111101</v>
      </c>
      <c r="HZ204">
        <v>13.2</v>
      </c>
      <c r="IB204" s="1">
        <v>40847</v>
      </c>
      <c r="IC204" s="1">
        <v>10.34</v>
      </c>
      <c r="ID204">
        <v>20111101</v>
      </c>
      <c r="IE204">
        <v>10.29</v>
      </c>
      <c r="IG204" s="1">
        <v>40847</v>
      </c>
      <c r="IH204">
        <v>10</v>
      </c>
      <c r="II204">
        <v>20111117</v>
      </c>
      <c r="IJ204">
        <v>10.9</v>
      </c>
      <c r="IL204" s="1">
        <v>40847</v>
      </c>
      <c r="IM204" s="1">
        <v>610</v>
      </c>
      <c r="IN204">
        <v>20111117</v>
      </c>
      <c r="IO204">
        <v>628</v>
      </c>
      <c r="IQ204" s="1">
        <v>40847</v>
      </c>
      <c r="IR204">
        <v>0.8</v>
      </c>
      <c r="IS204">
        <v>20111213</v>
      </c>
      <c r="IT204">
        <v>0.8</v>
      </c>
      <c r="IV204" s="1">
        <v>42308</v>
      </c>
      <c r="IW204">
        <v>5.29</v>
      </c>
      <c r="IX204">
        <v>20151123</v>
      </c>
      <c r="IY204">
        <v>5.36</v>
      </c>
      <c r="JA204" s="1">
        <v>40847</v>
      </c>
      <c r="JB204">
        <v>316</v>
      </c>
      <c r="JC204">
        <v>20111128</v>
      </c>
      <c r="JD204">
        <v>307</v>
      </c>
      <c r="JF204" s="1">
        <v>40847</v>
      </c>
      <c r="JG204">
        <v>610</v>
      </c>
      <c r="JH204">
        <v>20111117</v>
      </c>
      <c r="JI204">
        <v>628</v>
      </c>
      <c r="JP204" s="1">
        <v>36112</v>
      </c>
      <c r="JQ204">
        <v>-6.5</v>
      </c>
      <c r="JR204" t="s">
        <v>302</v>
      </c>
      <c r="JS204" t="s">
        <v>302</v>
      </c>
      <c r="JZ204" s="1"/>
      <c r="KA204" s="1"/>
      <c r="KJ204" s="1">
        <v>42338</v>
      </c>
      <c r="KK204" s="1">
        <v>-8.1300000000000008</v>
      </c>
      <c r="KL204">
        <v>20151222</v>
      </c>
      <c r="KM204">
        <v>-10.5</v>
      </c>
      <c r="KO204" s="1">
        <v>40847</v>
      </c>
      <c r="KP204">
        <v>10.074999999999999</v>
      </c>
      <c r="KQ204">
        <v>20111207</v>
      </c>
      <c r="KR204">
        <v>7.6449999999999996</v>
      </c>
      <c r="KT204" s="1"/>
      <c r="KU204" s="1"/>
      <c r="LD204" s="1">
        <v>40847</v>
      </c>
      <c r="LE204" s="1">
        <v>-0.6</v>
      </c>
      <c r="LF204">
        <v>20111222</v>
      </c>
      <c r="LG204">
        <v>-0.2</v>
      </c>
      <c r="LN204" s="1"/>
      <c r="LO204" s="1"/>
      <c r="LX204" s="1"/>
      <c r="LY204" s="1"/>
      <c r="MH204" s="1"/>
      <c r="MI204" s="1"/>
      <c r="MR204" s="1"/>
      <c r="MS204" s="1"/>
      <c r="MW204" s="1"/>
      <c r="NC204" s="1"/>
      <c r="NG204" s="1"/>
      <c r="NM204" s="1"/>
      <c r="NQ204" s="1"/>
      <c r="NW204" s="1"/>
      <c r="OA204" s="1"/>
      <c r="OB204" s="1"/>
      <c r="OK204" s="1"/>
      <c r="OL204" s="1"/>
      <c r="OU204" s="1"/>
      <c r="PE204" s="1"/>
      <c r="PO204" s="1"/>
      <c r="PY204" s="1"/>
      <c r="QI204" s="1"/>
    </row>
    <row r="205" spans="1:451" x14ac:dyDescent="0.25">
      <c r="A205" s="1">
        <v>40877</v>
      </c>
      <c r="B205">
        <v>8.6</v>
      </c>
      <c r="C205">
        <v>20111202</v>
      </c>
      <c r="D205">
        <v>8.6</v>
      </c>
      <c r="F205" s="1">
        <v>40877</v>
      </c>
      <c r="G205">
        <v>51.5</v>
      </c>
      <c r="H205">
        <v>20111201</v>
      </c>
      <c r="I205">
        <v>52.7</v>
      </c>
      <c r="K205" s="1">
        <v>40877</v>
      </c>
      <c r="L205">
        <v>55.17</v>
      </c>
      <c r="M205">
        <v>20111129</v>
      </c>
      <c r="N205">
        <v>56</v>
      </c>
      <c r="U205" s="1">
        <v>40877</v>
      </c>
      <c r="V205">
        <v>0.2</v>
      </c>
      <c r="W205">
        <v>20111222</v>
      </c>
      <c r="X205">
        <v>0.5</v>
      </c>
      <c r="Z205" s="1">
        <v>40877</v>
      </c>
      <c r="AA205">
        <v>51.5</v>
      </c>
      <c r="AB205">
        <v>20111201</v>
      </c>
      <c r="AC205">
        <v>52.7</v>
      </c>
      <c r="AE205" s="1">
        <v>40877</v>
      </c>
      <c r="AF205">
        <v>55.17</v>
      </c>
      <c r="AG205">
        <v>20111129</v>
      </c>
      <c r="AH205">
        <v>56</v>
      </c>
      <c r="AO205" s="1">
        <v>40877</v>
      </c>
      <c r="AP205">
        <v>0.2</v>
      </c>
      <c r="AQ205">
        <v>20111222</v>
      </c>
      <c r="AR205">
        <v>0.5</v>
      </c>
      <c r="AT205" s="1">
        <v>40877</v>
      </c>
      <c r="AU205">
        <v>-0.13</v>
      </c>
      <c r="AV205">
        <v>20111215</v>
      </c>
      <c r="AW205">
        <v>-0.2</v>
      </c>
      <c r="AY205" s="1"/>
      <c r="BD205" s="1">
        <v>40877</v>
      </c>
      <c r="BE205">
        <v>0.2</v>
      </c>
      <c r="BF205">
        <v>20111216</v>
      </c>
      <c r="BG205">
        <v>0</v>
      </c>
      <c r="BI205" s="1">
        <v>40877</v>
      </c>
      <c r="BJ205">
        <v>0.3</v>
      </c>
      <c r="BK205">
        <v>20111213</v>
      </c>
      <c r="BL205">
        <v>0.2</v>
      </c>
      <c r="BN205" s="1">
        <v>40877</v>
      </c>
      <c r="BO205">
        <v>63.7</v>
      </c>
      <c r="BP205">
        <v>20111123</v>
      </c>
      <c r="BQ205">
        <v>64.099999999999994</v>
      </c>
      <c r="BS205" s="1"/>
      <c r="BX205" s="1">
        <v>41790</v>
      </c>
      <c r="BY205">
        <v>56.3</v>
      </c>
      <c r="BZ205">
        <v>20140604</v>
      </c>
      <c r="CA205">
        <v>56.3</v>
      </c>
      <c r="CC205" s="1"/>
      <c r="CM205" s="1"/>
      <c r="CR205" s="1">
        <v>40877</v>
      </c>
      <c r="CS205">
        <v>45</v>
      </c>
      <c r="CT205">
        <v>20111201</v>
      </c>
      <c r="CU205">
        <v>45</v>
      </c>
      <c r="CW205" s="1">
        <v>40877</v>
      </c>
      <c r="CX205">
        <v>-2</v>
      </c>
      <c r="CY205">
        <v>20111122</v>
      </c>
      <c r="CZ205">
        <v>0</v>
      </c>
      <c r="DB205" s="1">
        <v>40877</v>
      </c>
      <c r="DC205">
        <v>3.9</v>
      </c>
      <c r="DD205">
        <v>20111117</v>
      </c>
      <c r="DE205">
        <v>3.6</v>
      </c>
      <c r="DG205" s="1"/>
      <c r="DL205" s="1">
        <v>40877</v>
      </c>
      <c r="DM205">
        <v>61.2</v>
      </c>
      <c r="DN205">
        <v>20111130</v>
      </c>
      <c r="DO205">
        <v>62.6</v>
      </c>
      <c r="DQ205" s="1"/>
      <c r="EA205" s="1"/>
      <c r="EF205" s="1">
        <v>36114</v>
      </c>
      <c r="EG205">
        <v>63</v>
      </c>
      <c r="EH205" t="s">
        <v>302</v>
      </c>
      <c r="EI205" t="s">
        <v>302</v>
      </c>
      <c r="EK205" s="1">
        <v>40877</v>
      </c>
      <c r="EL205">
        <v>-0.60389999999999999</v>
      </c>
      <c r="EM205">
        <v>20111222</v>
      </c>
      <c r="EN205">
        <v>-0.37</v>
      </c>
      <c r="EP205" s="1">
        <v>40877</v>
      </c>
      <c r="EQ205">
        <v>0.16</v>
      </c>
      <c r="ER205">
        <v>20111223</v>
      </c>
      <c r="ES205">
        <v>0.1</v>
      </c>
      <c r="EU205" s="1">
        <v>42185</v>
      </c>
      <c r="EV205">
        <v>47.5</v>
      </c>
      <c r="EW205">
        <v>20150618</v>
      </c>
      <c r="EX205">
        <v>47.5</v>
      </c>
      <c r="EZ205" s="1">
        <v>42247</v>
      </c>
      <c r="FA205">
        <v>47.67</v>
      </c>
      <c r="FB205">
        <v>20150831</v>
      </c>
      <c r="FC205">
        <v>47.67</v>
      </c>
      <c r="FE205" s="1"/>
      <c r="FO205" s="1"/>
      <c r="FY205" s="1">
        <v>40877</v>
      </c>
      <c r="FZ205">
        <v>53.5</v>
      </c>
      <c r="GA205" t="s">
        <v>302</v>
      </c>
      <c r="GB205" t="s">
        <v>302</v>
      </c>
      <c r="GD205" s="1">
        <v>40877</v>
      </c>
      <c r="GE205">
        <v>0.17599999999999999</v>
      </c>
      <c r="GF205" t="s">
        <v>302</v>
      </c>
      <c r="GG205" t="s">
        <v>302</v>
      </c>
      <c r="GN205" s="1">
        <v>40877</v>
      </c>
      <c r="GO205">
        <v>45</v>
      </c>
      <c r="GP205">
        <v>20111201</v>
      </c>
      <c r="GQ205">
        <v>45</v>
      </c>
      <c r="GX205" s="1">
        <v>40877</v>
      </c>
      <c r="GY205">
        <v>2.2999999999999998</v>
      </c>
      <c r="GZ205">
        <v>20120104</v>
      </c>
      <c r="HA205">
        <v>1.8</v>
      </c>
      <c r="HC205" s="1">
        <v>40877</v>
      </c>
      <c r="HD205">
        <v>-3.2</v>
      </c>
      <c r="HE205">
        <v>20111223</v>
      </c>
      <c r="HF205">
        <v>-1.2</v>
      </c>
      <c r="HH205" s="1">
        <v>40877</v>
      </c>
      <c r="HI205" s="1">
        <v>4</v>
      </c>
      <c r="HJ205">
        <v>20111223</v>
      </c>
      <c r="HK205">
        <v>3.8</v>
      </c>
      <c r="HM205" s="1">
        <v>40877</v>
      </c>
      <c r="HN205">
        <v>0.4</v>
      </c>
      <c r="HO205">
        <v>20111223</v>
      </c>
      <c r="HP205">
        <v>0.3</v>
      </c>
      <c r="HR205" s="1">
        <v>40877</v>
      </c>
      <c r="HS205" s="1">
        <v>0.4</v>
      </c>
      <c r="HT205">
        <v>20120110</v>
      </c>
      <c r="HU205">
        <v>0.1</v>
      </c>
      <c r="HW205" s="1">
        <v>40877</v>
      </c>
      <c r="HX205">
        <v>13.36</v>
      </c>
      <c r="HY205">
        <v>20111201</v>
      </c>
      <c r="HZ205">
        <v>13.59</v>
      </c>
      <c r="IB205" s="1">
        <v>40877</v>
      </c>
      <c r="IC205" s="1">
        <v>10.39</v>
      </c>
      <c r="ID205">
        <v>20111201</v>
      </c>
      <c r="IE205">
        <v>10.53</v>
      </c>
      <c r="IG205" s="1">
        <v>40877</v>
      </c>
      <c r="IH205">
        <v>5.2</v>
      </c>
      <c r="II205">
        <v>20111220</v>
      </c>
      <c r="IJ205">
        <v>5.7</v>
      </c>
      <c r="IL205" s="1">
        <v>40877</v>
      </c>
      <c r="IM205" s="1">
        <v>711</v>
      </c>
      <c r="IN205">
        <v>20111220</v>
      </c>
      <c r="IO205">
        <v>685</v>
      </c>
      <c r="IQ205" s="1">
        <v>40877</v>
      </c>
      <c r="IR205">
        <v>0.5</v>
      </c>
      <c r="IS205">
        <v>20120112</v>
      </c>
      <c r="IT205">
        <v>0.3</v>
      </c>
      <c r="IV205" s="1">
        <v>42338</v>
      </c>
      <c r="IW205">
        <v>4.8600000000000003</v>
      </c>
      <c r="IX205">
        <v>20151222</v>
      </c>
      <c r="IY205">
        <v>4.76</v>
      </c>
      <c r="JA205" s="1">
        <v>40877</v>
      </c>
      <c r="JB205">
        <v>328</v>
      </c>
      <c r="JC205">
        <v>20111223</v>
      </c>
      <c r="JD205">
        <v>315</v>
      </c>
      <c r="JF205" s="1">
        <v>40877</v>
      </c>
      <c r="JG205">
        <v>711</v>
      </c>
      <c r="JH205">
        <v>20111220</v>
      </c>
      <c r="JI205">
        <v>685</v>
      </c>
      <c r="JP205" s="1">
        <v>36119</v>
      </c>
      <c r="JQ205">
        <v>-3.5</v>
      </c>
      <c r="JR205" t="s">
        <v>302</v>
      </c>
      <c r="JS205" t="s">
        <v>302</v>
      </c>
      <c r="JZ205" s="1"/>
      <c r="KA205" s="1"/>
      <c r="KJ205" s="1">
        <v>42369</v>
      </c>
      <c r="KK205" s="1">
        <v>12.14</v>
      </c>
      <c r="KL205">
        <v>20160122</v>
      </c>
      <c r="KM205">
        <v>14.7</v>
      </c>
      <c r="KO205" s="1">
        <v>40877</v>
      </c>
      <c r="KP205">
        <v>17.518999999999998</v>
      </c>
      <c r="KQ205">
        <v>20120109</v>
      </c>
      <c r="KR205">
        <v>20.373999999999999</v>
      </c>
      <c r="KT205" s="1"/>
      <c r="KU205" s="1"/>
      <c r="LD205" s="1">
        <v>40877</v>
      </c>
      <c r="LE205" s="1">
        <v>0.5</v>
      </c>
      <c r="LF205">
        <v>20120125</v>
      </c>
      <c r="LG205">
        <v>1</v>
      </c>
      <c r="LN205" s="1"/>
      <c r="LO205" s="1"/>
      <c r="LX205" s="1"/>
      <c r="LY205" s="1"/>
      <c r="MH205" s="1"/>
      <c r="MI205" s="1"/>
      <c r="MR205" s="1"/>
      <c r="MS205" s="1"/>
      <c r="MW205" s="1"/>
      <c r="NC205" s="1"/>
      <c r="NG205" s="1"/>
      <c r="NM205" s="1"/>
      <c r="NQ205" s="1"/>
      <c r="NW205" s="1"/>
      <c r="OA205" s="1"/>
      <c r="OB205" s="1"/>
      <c r="OK205" s="1"/>
      <c r="OL205" s="1"/>
      <c r="OU205" s="1"/>
      <c r="PE205" s="1"/>
      <c r="PO205" s="1"/>
      <c r="PY205" s="1"/>
      <c r="QI205" s="1"/>
    </row>
    <row r="206" spans="1:451" x14ac:dyDescent="0.25">
      <c r="A206" s="1">
        <v>40908</v>
      </c>
      <c r="B206">
        <v>8.5</v>
      </c>
      <c r="C206">
        <v>20120106</v>
      </c>
      <c r="D206">
        <v>8.5</v>
      </c>
      <c r="F206" s="1">
        <v>40908</v>
      </c>
      <c r="G206">
        <v>52.6</v>
      </c>
      <c r="H206">
        <v>20120103</v>
      </c>
      <c r="I206">
        <v>53.9</v>
      </c>
      <c r="K206" s="1">
        <v>40908</v>
      </c>
      <c r="L206">
        <v>64.8</v>
      </c>
      <c r="M206">
        <v>20111227</v>
      </c>
      <c r="N206">
        <v>64.5</v>
      </c>
      <c r="U206" s="1">
        <v>40908</v>
      </c>
      <c r="V206">
        <v>0.5</v>
      </c>
      <c r="W206">
        <v>20120126</v>
      </c>
      <c r="X206">
        <v>0.4</v>
      </c>
      <c r="Z206" s="1">
        <v>40908</v>
      </c>
      <c r="AA206">
        <v>52.6</v>
      </c>
      <c r="AB206">
        <v>20120103</v>
      </c>
      <c r="AC206">
        <v>53.9</v>
      </c>
      <c r="AE206" s="1">
        <v>40908</v>
      </c>
      <c r="AF206">
        <v>64.8</v>
      </c>
      <c r="AG206">
        <v>20111227</v>
      </c>
      <c r="AH206">
        <v>64.5</v>
      </c>
      <c r="AO206" s="1">
        <v>40908</v>
      </c>
      <c r="AP206">
        <v>0.5</v>
      </c>
      <c r="AQ206">
        <v>20120126</v>
      </c>
      <c r="AR206">
        <v>0.4</v>
      </c>
      <c r="AT206" s="1">
        <v>40908</v>
      </c>
      <c r="AU206">
        <v>0.4</v>
      </c>
      <c r="AV206">
        <v>20120118</v>
      </c>
      <c r="AW206">
        <v>0.4</v>
      </c>
      <c r="AY206" s="1"/>
      <c r="BD206" s="1">
        <v>40908</v>
      </c>
      <c r="BE206">
        <v>0</v>
      </c>
      <c r="BF206">
        <v>20120119</v>
      </c>
      <c r="BG206">
        <v>0</v>
      </c>
      <c r="BI206" s="1">
        <v>40908</v>
      </c>
      <c r="BJ206">
        <v>0.1</v>
      </c>
      <c r="BK206">
        <v>20120112</v>
      </c>
      <c r="BL206">
        <v>0.1</v>
      </c>
      <c r="BN206" s="1">
        <v>40908</v>
      </c>
      <c r="BO206">
        <v>69.900000000000006</v>
      </c>
      <c r="BP206">
        <v>20111222</v>
      </c>
      <c r="BQ206">
        <v>69.900000000000006</v>
      </c>
      <c r="BS206" s="1"/>
      <c r="BX206" s="1">
        <v>41820</v>
      </c>
      <c r="BY206">
        <v>56.7</v>
      </c>
      <c r="BZ206">
        <v>20140703</v>
      </c>
      <c r="CA206">
        <v>56</v>
      </c>
      <c r="CC206" s="1"/>
      <c r="CM206" s="1"/>
      <c r="CR206" s="1">
        <v>40908</v>
      </c>
      <c r="CS206">
        <v>47.5</v>
      </c>
      <c r="CT206">
        <v>20120103</v>
      </c>
      <c r="CU206">
        <v>47.5</v>
      </c>
      <c r="CW206" s="1">
        <v>40908</v>
      </c>
      <c r="CX206">
        <v>-4</v>
      </c>
      <c r="CY206">
        <v>20111227</v>
      </c>
      <c r="CZ206">
        <v>3</v>
      </c>
      <c r="DB206" s="1">
        <v>40908</v>
      </c>
      <c r="DC206">
        <v>2.4</v>
      </c>
      <c r="DD206">
        <v>20111215</v>
      </c>
      <c r="DE206">
        <v>10.3</v>
      </c>
      <c r="DG206" s="1"/>
      <c r="DL206" s="1">
        <v>40908</v>
      </c>
      <c r="DM206">
        <v>61.6</v>
      </c>
      <c r="DN206">
        <v>20111229</v>
      </c>
      <c r="DO206">
        <v>62.5</v>
      </c>
      <c r="DQ206" s="1"/>
      <c r="EA206" s="1"/>
      <c r="EF206" s="1">
        <v>36121</v>
      </c>
      <c r="EG206">
        <v>64</v>
      </c>
      <c r="EH206" t="s">
        <v>302</v>
      </c>
      <c r="EI206" t="s">
        <v>302</v>
      </c>
      <c r="EK206" s="1">
        <v>40908</v>
      </c>
      <c r="EL206">
        <v>0.34360000000000002</v>
      </c>
      <c r="EM206">
        <v>20120126</v>
      </c>
      <c r="EN206">
        <v>0.17</v>
      </c>
      <c r="EP206" s="1">
        <v>40908</v>
      </c>
      <c r="EQ206">
        <v>0.11</v>
      </c>
      <c r="ER206">
        <v>20120130</v>
      </c>
      <c r="ES206">
        <v>0.2</v>
      </c>
      <c r="EU206" s="1">
        <v>42216</v>
      </c>
      <c r="EV206">
        <v>45.5</v>
      </c>
      <c r="EW206">
        <v>20150716</v>
      </c>
      <c r="EX206">
        <v>45.5</v>
      </c>
      <c r="EZ206" s="1">
        <v>42277</v>
      </c>
      <c r="FA206">
        <v>39.44</v>
      </c>
      <c r="FB206">
        <v>20150930</v>
      </c>
      <c r="FC206">
        <v>39.44</v>
      </c>
      <c r="FE206" s="1"/>
      <c r="FO206" s="1"/>
      <c r="FY206" s="1">
        <v>40908</v>
      </c>
      <c r="FZ206">
        <v>55</v>
      </c>
      <c r="GA206" t="s">
        <v>302</v>
      </c>
      <c r="GB206" t="s">
        <v>302</v>
      </c>
      <c r="GD206" s="1">
        <v>40908</v>
      </c>
      <c r="GE206">
        <v>-0.51800000000000002</v>
      </c>
      <c r="GF206">
        <v>20120112</v>
      </c>
      <c r="GG206">
        <v>-0.2</v>
      </c>
      <c r="GN206" s="1">
        <v>40908</v>
      </c>
      <c r="GO206">
        <v>47.5</v>
      </c>
      <c r="GP206">
        <v>20120103</v>
      </c>
      <c r="GQ206">
        <v>47.5</v>
      </c>
      <c r="GX206" s="1">
        <v>40908</v>
      </c>
      <c r="GY206">
        <v>2</v>
      </c>
      <c r="GZ206">
        <v>20120203</v>
      </c>
      <c r="HA206">
        <v>1.1000000000000001</v>
      </c>
      <c r="HC206" s="1">
        <v>40908</v>
      </c>
      <c r="HD206">
        <v>5.7</v>
      </c>
      <c r="HE206">
        <v>20120126</v>
      </c>
      <c r="HF206">
        <v>2.9</v>
      </c>
      <c r="HH206" s="1">
        <v>40908</v>
      </c>
      <c r="HI206" s="1">
        <v>4.5999999999999996</v>
      </c>
      <c r="HJ206">
        <v>20120126</v>
      </c>
      <c r="HK206">
        <v>3</v>
      </c>
      <c r="HM206" s="1">
        <v>40908</v>
      </c>
      <c r="HN206">
        <v>3.5</v>
      </c>
      <c r="HO206">
        <v>20120126</v>
      </c>
      <c r="HP206">
        <v>2.1</v>
      </c>
      <c r="HR206" s="1">
        <v>40908</v>
      </c>
      <c r="HS206" s="1">
        <v>1.4</v>
      </c>
      <c r="HT206">
        <v>20120209</v>
      </c>
      <c r="HU206">
        <v>1</v>
      </c>
      <c r="HW206" s="1">
        <v>40908</v>
      </c>
      <c r="HX206">
        <v>13.46</v>
      </c>
      <c r="HY206">
        <v>20120104</v>
      </c>
      <c r="HZ206">
        <v>13.48</v>
      </c>
      <c r="IB206" s="1">
        <v>40908</v>
      </c>
      <c r="IC206" s="1">
        <v>10.53</v>
      </c>
      <c r="ID206">
        <v>20120104</v>
      </c>
      <c r="IE206">
        <v>10.49</v>
      </c>
      <c r="IG206" s="1">
        <v>40908</v>
      </c>
      <c r="IH206">
        <v>-1.3</v>
      </c>
      <c r="II206">
        <v>20120119</v>
      </c>
      <c r="IJ206">
        <v>-0.1</v>
      </c>
      <c r="IL206" s="1">
        <v>40908</v>
      </c>
      <c r="IM206" s="1">
        <v>694</v>
      </c>
      <c r="IN206">
        <v>20120119</v>
      </c>
      <c r="IO206">
        <v>657</v>
      </c>
      <c r="IQ206" s="1">
        <v>40908</v>
      </c>
      <c r="IR206">
        <v>0.5</v>
      </c>
      <c r="IS206">
        <v>20120214</v>
      </c>
      <c r="IT206">
        <v>0.4</v>
      </c>
      <c r="IV206" s="1">
        <v>42369</v>
      </c>
      <c r="IW206">
        <v>5.45</v>
      </c>
      <c r="IX206">
        <v>20160122</v>
      </c>
      <c r="IY206">
        <v>5.46</v>
      </c>
      <c r="JA206" s="1">
        <v>40908</v>
      </c>
      <c r="JB206">
        <v>341</v>
      </c>
      <c r="JC206">
        <v>20120126</v>
      </c>
      <c r="JD206">
        <v>307</v>
      </c>
      <c r="JF206" s="1">
        <v>40908</v>
      </c>
      <c r="JG206">
        <v>694</v>
      </c>
      <c r="JH206">
        <v>20120119</v>
      </c>
      <c r="JI206">
        <v>657</v>
      </c>
      <c r="JP206" s="1">
        <v>36126</v>
      </c>
      <c r="JQ206">
        <v>14.2</v>
      </c>
      <c r="JR206" t="s">
        <v>302</v>
      </c>
      <c r="JS206" t="s">
        <v>302</v>
      </c>
      <c r="JZ206" s="1"/>
      <c r="KA206" s="1"/>
      <c r="KJ206" s="1">
        <v>42400</v>
      </c>
      <c r="KK206" s="1">
        <v>0.37</v>
      </c>
      <c r="KL206">
        <v>20160223</v>
      </c>
      <c r="KM206">
        <v>0.4</v>
      </c>
      <c r="KO206" s="1">
        <v>40908</v>
      </c>
      <c r="KP206">
        <v>10.215999999999999</v>
      </c>
      <c r="KQ206">
        <v>20120207</v>
      </c>
      <c r="KR206">
        <v>19.308</v>
      </c>
      <c r="KT206" s="1"/>
      <c r="KU206" s="1"/>
      <c r="LD206" s="1">
        <v>40908</v>
      </c>
      <c r="LE206" s="1">
        <v>0.4</v>
      </c>
      <c r="LF206">
        <v>20120223</v>
      </c>
      <c r="LG206">
        <v>0.7</v>
      </c>
      <c r="LN206" s="1"/>
      <c r="LO206" s="1"/>
      <c r="LX206" s="1"/>
      <c r="LY206" s="1"/>
      <c r="MH206" s="1"/>
      <c r="MI206" s="1"/>
      <c r="MR206" s="1"/>
      <c r="MS206" s="1"/>
      <c r="MW206" s="1"/>
      <c r="NC206" s="1"/>
      <c r="NG206" s="1"/>
      <c r="NM206" s="1"/>
      <c r="NQ206" s="1"/>
      <c r="NW206" s="1"/>
      <c r="OA206" s="1"/>
      <c r="OB206" s="1"/>
      <c r="OK206" s="1"/>
      <c r="OL206" s="1"/>
      <c r="OU206" s="1"/>
      <c r="PE206" s="1"/>
      <c r="PO206" s="1"/>
      <c r="PY206" s="1"/>
      <c r="QI206" s="1"/>
    </row>
    <row r="207" spans="1:451" x14ac:dyDescent="0.25">
      <c r="A207" s="1">
        <v>40939</v>
      </c>
      <c r="B207">
        <v>8.3000000000000007</v>
      </c>
      <c r="C207">
        <v>20120203</v>
      </c>
      <c r="D207">
        <v>8.3000000000000007</v>
      </c>
      <c r="F207" s="1">
        <v>40939</v>
      </c>
      <c r="G207">
        <v>53.1</v>
      </c>
      <c r="H207">
        <v>20120201</v>
      </c>
      <c r="I207">
        <v>54.1</v>
      </c>
      <c r="K207" s="1">
        <v>40939</v>
      </c>
      <c r="L207">
        <v>61.1</v>
      </c>
      <c r="M207">
        <v>20120131</v>
      </c>
      <c r="N207">
        <v>61.1</v>
      </c>
      <c r="U207" s="1">
        <v>40939</v>
      </c>
      <c r="V207">
        <v>0.3</v>
      </c>
      <c r="W207">
        <v>20120217</v>
      </c>
      <c r="X207">
        <v>0.4</v>
      </c>
      <c r="Z207" s="1">
        <v>40939</v>
      </c>
      <c r="AA207">
        <v>53.1</v>
      </c>
      <c r="AB207">
        <v>20120201</v>
      </c>
      <c r="AC207">
        <v>54.1</v>
      </c>
      <c r="AE207" s="1">
        <v>40939</v>
      </c>
      <c r="AF207">
        <v>61.1</v>
      </c>
      <c r="AG207">
        <v>20120131</v>
      </c>
      <c r="AH207">
        <v>61.1</v>
      </c>
      <c r="AO207" s="1">
        <v>40939</v>
      </c>
      <c r="AP207">
        <v>0.3</v>
      </c>
      <c r="AQ207">
        <v>20120217</v>
      </c>
      <c r="AR207">
        <v>0.4</v>
      </c>
      <c r="AT207" s="1">
        <v>40939</v>
      </c>
      <c r="AU207">
        <v>0.71</v>
      </c>
      <c r="AV207">
        <v>20120215</v>
      </c>
      <c r="AW207">
        <v>0</v>
      </c>
      <c r="AY207" s="1"/>
      <c r="BD207" s="1">
        <v>40939</v>
      </c>
      <c r="BE207">
        <v>0.3</v>
      </c>
      <c r="BF207">
        <v>20120217</v>
      </c>
      <c r="BG207">
        <v>0.2</v>
      </c>
      <c r="BI207" s="1">
        <v>40939</v>
      </c>
      <c r="BJ207">
        <v>0.9</v>
      </c>
      <c r="BK207">
        <v>20120214</v>
      </c>
      <c r="BL207">
        <v>0.4</v>
      </c>
      <c r="BN207" s="1">
        <v>40939</v>
      </c>
      <c r="BO207">
        <v>75</v>
      </c>
      <c r="BP207">
        <v>20120127</v>
      </c>
      <c r="BQ207">
        <v>75</v>
      </c>
      <c r="BS207" s="1"/>
      <c r="BX207" s="1">
        <v>41851</v>
      </c>
      <c r="BY207">
        <v>57.3</v>
      </c>
      <c r="BZ207">
        <v>20140805</v>
      </c>
      <c r="CA207">
        <v>58.7</v>
      </c>
      <c r="CC207" s="1"/>
      <c r="CM207" s="1"/>
      <c r="CR207" s="1">
        <v>40939</v>
      </c>
      <c r="CS207">
        <v>55.5</v>
      </c>
      <c r="CT207">
        <v>20120201</v>
      </c>
      <c r="CU207">
        <v>55.5</v>
      </c>
      <c r="CW207" s="1">
        <v>40939</v>
      </c>
      <c r="CX207">
        <v>10</v>
      </c>
      <c r="CY207">
        <v>20120124</v>
      </c>
      <c r="CZ207">
        <v>12</v>
      </c>
      <c r="DB207" s="1">
        <v>40939</v>
      </c>
      <c r="DC207">
        <v>7.4</v>
      </c>
      <c r="DD207">
        <v>20120119</v>
      </c>
      <c r="DE207">
        <v>7.3</v>
      </c>
      <c r="DG207" s="1"/>
      <c r="DL207" s="1">
        <v>40939</v>
      </c>
      <c r="DM207">
        <v>57.5</v>
      </c>
      <c r="DN207">
        <v>20120131</v>
      </c>
      <c r="DO207">
        <v>60.2</v>
      </c>
      <c r="DQ207" s="1"/>
      <c r="EA207" s="1"/>
      <c r="EF207" s="1">
        <v>36128</v>
      </c>
      <c r="EG207">
        <v>65</v>
      </c>
      <c r="EH207" t="s">
        <v>302</v>
      </c>
      <c r="EI207" t="s">
        <v>302</v>
      </c>
      <c r="EK207" s="1">
        <v>40939</v>
      </c>
      <c r="EL207">
        <v>0.64539999999999997</v>
      </c>
      <c r="EM207">
        <v>20120221</v>
      </c>
      <c r="EN207">
        <v>0.22</v>
      </c>
      <c r="EP207" s="1">
        <v>40939</v>
      </c>
      <c r="EQ207">
        <v>0.27</v>
      </c>
      <c r="ER207">
        <v>20120301</v>
      </c>
      <c r="ES207">
        <v>0.2</v>
      </c>
      <c r="EU207" s="1">
        <v>42247</v>
      </c>
      <c r="EV207">
        <v>46</v>
      </c>
      <c r="EW207">
        <v>20150820</v>
      </c>
      <c r="EX207">
        <v>46</v>
      </c>
      <c r="EZ207" s="1">
        <v>42308</v>
      </c>
      <c r="FA207">
        <v>46.66</v>
      </c>
      <c r="FB207">
        <v>20151030</v>
      </c>
      <c r="FC207">
        <v>46.66</v>
      </c>
      <c r="FE207" s="1"/>
      <c r="FO207" s="1"/>
      <c r="FY207" s="1">
        <v>40939</v>
      </c>
      <c r="FZ207">
        <v>57.9</v>
      </c>
      <c r="GA207">
        <v>20120202</v>
      </c>
      <c r="GB207">
        <v>60.1</v>
      </c>
      <c r="GD207" s="1">
        <v>40939</v>
      </c>
      <c r="GE207">
        <v>1.081</v>
      </c>
      <c r="GF207">
        <v>20120214</v>
      </c>
      <c r="GG207">
        <v>0.7</v>
      </c>
      <c r="GN207" s="1">
        <v>40939</v>
      </c>
      <c r="GO207">
        <v>55.5</v>
      </c>
      <c r="GP207">
        <v>20120201</v>
      </c>
      <c r="GQ207">
        <v>55.5</v>
      </c>
      <c r="GX207" s="1">
        <v>40939</v>
      </c>
      <c r="GY207">
        <v>-0.3</v>
      </c>
      <c r="GZ207">
        <v>20120305</v>
      </c>
      <c r="HA207">
        <v>-1</v>
      </c>
      <c r="HC207" s="1">
        <v>40939</v>
      </c>
      <c r="HD207">
        <v>-1.9</v>
      </c>
      <c r="HE207">
        <v>20120228</v>
      </c>
      <c r="HF207">
        <v>-4.5</v>
      </c>
      <c r="HH207" s="1">
        <v>40939</v>
      </c>
      <c r="HI207" s="1">
        <v>-1</v>
      </c>
      <c r="HJ207">
        <v>20120228</v>
      </c>
      <c r="HK207">
        <v>-4</v>
      </c>
      <c r="HM207" s="1">
        <v>40939</v>
      </c>
      <c r="HN207">
        <v>-3.9</v>
      </c>
      <c r="HO207">
        <v>20120228</v>
      </c>
      <c r="HP207">
        <v>-3.2</v>
      </c>
      <c r="HR207" s="1">
        <v>40939</v>
      </c>
      <c r="HS207" s="1">
        <v>0.1</v>
      </c>
      <c r="HT207">
        <v>20120309</v>
      </c>
      <c r="HU207">
        <v>0.4</v>
      </c>
      <c r="HW207" s="1">
        <v>40939</v>
      </c>
      <c r="HX207">
        <v>14</v>
      </c>
      <c r="HY207">
        <v>20120201</v>
      </c>
      <c r="HZ207">
        <v>14.13</v>
      </c>
      <c r="IB207" s="1">
        <v>40939</v>
      </c>
      <c r="IC207" s="1">
        <v>10.78</v>
      </c>
      <c r="ID207">
        <v>20120201</v>
      </c>
      <c r="IE207">
        <v>11.05</v>
      </c>
      <c r="IG207" s="1">
        <v>40939</v>
      </c>
      <c r="IH207">
        <v>2.6</v>
      </c>
      <c r="II207">
        <v>20120216</v>
      </c>
      <c r="IJ207">
        <v>0.7</v>
      </c>
      <c r="IL207" s="1">
        <v>40939</v>
      </c>
      <c r="IM207" s="1">
        <v>723</v>
      </c>
      <c r="IN207">
        <v>20120216</v>
      </c>
      <c r="IO207">
        <v>699</v>
      </c>
      <c r="IQ207" s="1">
        <v>40939</v>
      </c>
      <c r="IR207">
        <v>0.4</v>
      </c>
      <c r="IS207">
        <v>20120313</v>
      </c>
      <c r="IT207">
        <v>0.7</v>
      </c>
      <c r="IV207" s="1">
        <v>42400</v>
      </c>
      <c r="IW207">
        <v>5.47</v>
      </c>
      <c r="IX207">
        <v>20160223</v>
      </c>
      <c r="IY207">
        <v>5.47</v>
      </c>
      <c r="JA207" s="1">
        <v>40939</v>
      </c>
      <c r="JB207">
        <v>335</v>
      </c>
      <c r="JC207">
        <v>20120224</v>
      </c>
      <c r="JD207">
        <v>321</v>
      </c>
      <c r="JF207" s="1">
        <v>40939</v>
      </c>
      <c r="JG207">
        <v>723</v>
      </c>
      <c r="JH207">
        <v>20120216</v>
      </c>
      <c r="JI207">
        <v>699</v>
      </c>
      <c r="JP207" s="1">
        <v>36133</v>
      </c>
      <c r="JQ207">
        <v>0.1</v>
      </c>
      <c r="JR207" t="s">
        <v>302</v>
      </c>
      <c r="JS207" t="s">
        <v>302</v>
      </c>
      <c r="JZ207" s="1"/>
      <c r="KA207" s="1"/>
      <c r="KJ207" s="1">
        <v>42429</v>
      </c>
      <c r="KK207" s="1">
        <v>-7.31</v>
      </c>
      <c r="KL207">
        <v>20160321</v>
      </c>
      <c r="KM207">
        <v>-7.1</v>
      </c>
      <c r="KO207" s="1">
        <v>40939</v>
      </c>
      <c r="KP207">
        <v>12.291</v>
      </c>
      <c r="KQ207">
        <v>20120307</v>
      </c>
      <c r="KR207">
        <v>17.776</v>
      </c>
      <c r="KT207" s="1"/>
      <c r="KU207" s="1"/>
      <c r="LD207" s="1">
        <v>40939</v>
      </c>
      <c r="LE207" s="1">
        <v>-0.2</v>
      </c>
      <c r="LF207">
        <v>20120322</v>
      </c>
      <c r="LG207">
        <v>0</v>
      </c>
      <c r="LN207" s="1"/>
      <c r="LO207" s="1"/>
      <c r="LX207" s="1"/>
      <c r="LY207" s="1"/>
      <c r="MH207" s="1"/>
      <c r="MI207" s="1"/>
      <c r="MR207" s="1"/>
      <c r="MS207" s="1"/>
      <c r="MW207" s="1"/>
      <c r="NC207" s="1"/>
      <c r="NG207" s="1"/>
      <c r="NM207" s="1"/>
      <c r="NQ207" s="1"/>
      <c r="NW207" s="1"/>
      <c r="OA207" s="1"/>
      <c r="OB207" s="1"/>
      <c r="OK207" s="1"/>
      <c r="OL207" s="1"/>
      <c r="OU207" s="1"/>
      <c r="PE207" s="1"/>
      <c r="PO207" s="1"/>
      <c r="PY207" s="1"/>
      <c r="QI207" s="1"/>
    </row>
    <row r="208" spans="1:451" x14ac:dyDescent="0.25">
      <c r="A208" s="1">
        <v>40968</v>
      </c>
      <c r="B208">
        <v>8.3000000000000007</v>
      </c>
      <c r="C208">
        <v>20120309</v>
      </c>
      <c r="D208">
        <v>8.3000000000000007</v>
      </c>
      <c r="F208" s="1">
        <v>40968</v>
      </c>
      <c r="G208">
        <v>53.5</v>
      </c>
      <c r="H208">
        <v>20120301</v>
      </c>
      <c r="I208">
        <v>52.4</v>
      </c>
      <c r="K208" s="1">
        <v>40968</v>
      </c>
      <c r="L208">
        <v>71.62</v>
      </c>
      <c r="M208">
        <v>20120228</v>
      </c>
      <c r="N208">
        <v>70.8</v>
      </c>
      <c r="U208" s="1">
        <v>40968</v>
      </c>
      <c r="V208">
        <v>0.7</v>
      </c>
      <c r="W208">
        <v>20120322</v>
      </c>
      <c r="X208">
        <v>0.7</v>
      </c>
      <c r="Z208" s="1">
        <v>40968</v>
      </c>
      <c r="AA208">
        <v>53.5</v>
      </c>
      <c r="AB208">
        <v>20120301</v>
      </c>
      <c r="AC208">
        <v>52.4</v>
      </c>
      <c r="AE208" s="1">
        <v>40968</v>
      </c>
      <c r="AF208">
        <v>71.62</v>
      </c>
      <c r="AG208">
        <v>20120228</v>
      </c>
      <c r="AH208">
        <v>70.8</v>
      </c>
      <c r="AO208" s="1">
        <v>40968</v>
      </c>
      <c r="AP208">
        <v>0.7</v>
      </c>
      <c r="AQ208">
        <v>20120322</v>
      </c>
      <c r="AR208">
        <v>0.7</v>
      </c>
      <c r="AT208" s="1">
        <v>40968</v>
      </c>
      <c r="AU208">
        <v>0.28000000000000003</v>
      </c>
      <c r="AV208">
        <v>20120316</v>
      </c>
      <c r="AW208">
        <v>0</v>
      </c>
      <c r="AY208" s="1"/>
      <c r="BD208" s="1">
        <v>40968</v>
      </c>
      <c r="BE208">
        <v>0.2</v>
      </c>
      <c r="BF208">
        <v>20120316</v>
      </c>
      <c r="BG208">
        <v>0.4</v>
      </c>
      <c r="BI208" s="1">
        <v>40968</v>
      </c>
      <c r="BJ208">
        <v>1.2</v>
      </c>
      <c r="BK208">
        <v>20120313</v>
      </c>
      <c r="BL208">
        <v>1.1000000000000001</v>
      </c>
      <c r="BN208" s="1">
        <v>40968</v>
      </c>
      <c r="BO208">
        <v>75.3</v>
      </c>
      <c r="BP208">
        <v>20120224</v>
      </c>
      <c r="BQ208">
        <v>75.3</v>
      </c>
      <c r="BS208" s="1"/>
      <c r="BX208" s="1">
        <v>41882</v>
      </c>
      <c r="BY208">
        <v>58</v>
      </c>
      <c r="BZ208">
        <v>20140904</v>
      </c>
      <c r="CA208">
        <v>59.6</v>
      </c>
      <c r="CC208" s="1"/>
      <c r="CM208" s="1"/>
      <c r="CR208" s="1">
        <v>40968</v>
      </c>
      <c r="CS208">
        <v>61.5</v>
      </c>
      <c r="CT208">
        <v>20120301</v>
      </c>
      <c r="CU208">
        <v>61.5</v>
      </c>
      <c r="CW208" s="1">
        <v>40968</v>
      </c>
      <c r="CX208">
        <v>6</v>
      </c>
      <c r="CY208">
        <v>20120228</v>
      </c>
      <c r="CZ208">
        <v>20</v>
      </c>
      <c r="DB208" s="1">
        <v>40968</v>
      </c>
      <c r="DC208">
        <v>10.8</v>
      </c>
      <c r="DD208">
        <v>20120216</v>
      </c>
      <c r="DE208">
        <v>10.199999999999999</v>
      </c>
      <c r="DG208" s="1"/>
      <c r="DL208" s="1">
        <v>40968</v>
      </c>
      <c r="DM208">
        <v>61.4</v>
      </c>
      <c r="DN208">
        <v>20120229</v>
      </c>
      <c r="DO208">
        <v>64</v>
      </c>
      <c r="DQ208" s="1"/>
      <c r="EA208" s="1"/>
      <c r="EF208" s="1">
        <v>36135</v>
      </c>
      <c r="EG208">
        <v>64</v>
      </c>
      <c r="EH208" t="s">
        <v>302</v>
      </c>
      <c r="EI208" t="s">
        <v>302</v>
      </c>
      <c r="EK208" s="1">
        <v>40968</v>
      </c>
      <c r="EL208">
        <v>1.4800000000000001E-2</v>
      </c>
      <c r="EM208">
        <v>20120326</v>
      </c>
      <c r="EN208">
        <v>-0.09</v>
      </c>
      <c r="EP208" s="1">
        <v>40968</v>
      </c>
      <c r="EQ208">
        <v>0.14000000000000001</v>
      </c>
      <c r="ER208">
        <v>20120330</v>
      </c>
      <c r="ES208">
        <v>0.1</v>
      </c>
      <c r="EU208" s="1">
        <v>42277</v>
      </c>
      <c r="EV208">
        <v>44.5</v>
      </c>
      <c r="EW208">
        <v>20150917</v>
      </c>
      <c r="EX208">
        <v>44.5</v>
      </c>
      <c r="EZ208" s="1">
        <v>42338</v>
      </c>
      <c r="FA208">
        <v>45.34</v>
      </c>
      <c r="FB208">
        <v>20151130</v>
      </c>
      <c r="FC208">
        <v>45.34</v>
      </c>
      <c r="FE208" s="1"/>
      <c r="FO208" s="1"/>
      <c r="FY208" s="1">
        <v>40968</v>
      </c>
      <c r="FZ208">
        <v>59</v>
      </c>
      <c r="GA208">
        <v>20120302</v>
      </c>
      <c r="GB208">
        <v>63.1</v>
      </c>
      <c r="GD208" s="1">
        <v>40968</v>
      </c>
      <c r="GE208">
        <v>0.86699999999999999</v>
      </c>
      <c r="GF208">
        <v>20120313</v>
      </c>
      <c r="GG208">
        <v>0.5</v>
      </c>
      <c r="GN208" s="1">
        <v>40968</v>
      </c>
      <c r="GO208">
        <v>61.5</v>
      </c>
      <c r="GP208">
        <v>20120301</v>
      </c>
      <c r="GQ208">
        <v>61.5</v>
      </c>
      <c r="GX208" s="1">
        <v>40968</v>
      </c>
      <c r="GY208">
        <v>0.2</v>
      </c>
      <c r="GZ208">
        <v>20120403</v>
      </c>
      <c r="HA208">
        <v>1.3</v>
      </c>
      <c r="HC208" s="1">
        <v>40968</v>
      </c>
      <c r="HD208">
        <v>2.5</v>
      </c>
      <c r="HE208">
        <v>20120328</v>
      </c>
      <c r="HF208">
        <v>1.2</v>
      </c>
      <c r="HH208" s="1">
        <v>40968</v>
      </c>
      <c r="HI208" s="1">
        <v>-0.4</v>
      </c>
      <c r="HJ208">
        <v>20120328</v>
      </c>
      <c r="HK208">
        <v>2.2000000000000002</v>
      </c>
      <c r="HM208" s="1">
        <v>40968</v>
      </c>
      <c r="HN208">
        <v>1.5</v>
      </c>
      <c r="HO208">
        <v>20120328</v>
      </c>
      <c r="HP208">
        <v>1.6</v>
      </c>
      <c r="HR208" s="1">
        <v>40968</v>
      </c>
      <c r="HS208" s="1">
        <v>1.4</v>
      </c>
      <c r="HT208">
        <v>20120410</v>
      </c>
      <c r="HU208">
        <v>0.9</v>
      </c>
      <c r="HW208" s="1">
        <v>40968</v>
      </c>
      <c r="HX208">
        <v>14.58</v>
      </c>
      <c r="HY208">
        <v>20120301</v>
      </c>
      <c r="HZ208">
        <v>15.03</v>
      </c>
      <c r="IB208" s="1">
        <v>40968</v>
      </c>
      <c r="IC208" s="1">
        <v>11.17</v>
      </c>
      <c r="ID208">
        <v>20120301</v>
      </c>
      <c r="IE208">
        <v>11.7</v>
      </c>
      <c r="IG208" s="1">
        <v>40968</v>
      </c>
      <c r="IH208">
        <v>2.5</v>
      </c>
      <c r="II208">
        <v>20120320</v>
      </c>
      <c r="IJ208">
        <v>5.0999999999999996</v>
      </c>
      <c r="IL208" s="1">
        <v>40968</v>
      </c>
      <c r="IM208" s="1">
        <v>704</v>
      </c>
      <c r="IN208">
        <v>20120320</v>
      </c>
      <c r="IO208">
        <v>698</v>
      </c>
      <c r="IQ208" s="1">
        <v>40968</v>
      </c>
      <c r="IR208">
        <v>0.9</v>
      </c>
      <c r="IS208">
        <v>20120416</v>
      </c>
      <c r="IT208">
        <v>0.6</v>
      </c>
      <c r="IV208" s="1">
        <v>42429</v>
      </c>
      <c r="IW208">
        <v>5.07</v>
      </c>
      <c r="IX208">
        <v>20160321</v>
      </c>
      <c r="IY208">
        <v>5.08</v>
      </c>
      <c r="JA208" s="1">
        <v>40968</v>
      </c>
      <c r="JB208">
        <v>366</v>
      </c>
      <c r="JC208">
        <v>20120323</v>
      </c>
      <c r="JD208">
        <v>313</v>
      </c>
      <c r="JF208" s="1">
        <v>40968</v>
      </c>
      <c r="JG208">
        <v>704</v>
      </c>
      <c r="JH208">
        <v>20120320</v>
      </c>
      <c r="JI208">
        <v>698</v>
      </c>
      <c r="JP208" s="1">
        <v>36140</v>
      </c>
      <c r="JQ208">
        <v>-8.1</v>
      </c>
      <c r="JR208" t="s">
        <v>302</v>
      </c>
      <c r="JS208" t="s">
        <v>302</v>
      </c>
      <c r="JZ208" s="1"/>
      <c r="KA208" s="1"/>
      <c r="KJ208" s="1">
        <v>42460</v>
      </c>
      <c r="KK208" s="1">
        <v>5.72</v>
      </c>
      <c r="KL208">
        <v>20160420</v>
      </c>
      <c r="KM208">
        <v>5.0999999999999996</v>
      </c>
      <c r="KO208" s="1">
        <v>40968</v>
      </c>
      <c r="KP208">
        <v>6.8570000000000002</v>
      </c>
      <c r="KQ208">
        <v>20120406</v>
      </c>
      <c r="KR208">
        <v>8.7349999999999994</v>
      </c>
      <c r="KT208" s="1"/>
      <c r="KU208" s="1"/>
      <c r="LD208" s="1">
        <v>40968</v>
      </c>
      <c r="LE208" s="1">
        <v>0.2</v>
      </c>
      <c r="LF208">
        <v>20120424</v>
      </c>
      <c r="LG208">
        <v>0.3</v>
      </c>
      <c r="LN208" s="1"/>
      <c r="LO208" s="1"/>
      <c r="LX208" s="1"/>
      <c r="LY208" s="1"/>
      <c r="MH208" s="1"/>
      <c r="MI208" s="1"/>
      <c r="MR208" s="1"/>
      <c r="MS208" s="1"/>
      <c r="MW208" s="1"/>
      <c r="NC208" s="1"/>
      <c r="NG208" s="1"/>
      <c r="NM208" s="1"/>
      <c r="NQ208" s="1"/>
      <c r="NW208" s="1"/>
      <c r="OA208" s="1"/>
      <c r="OB208" s="1"/>
      <c r="OK208" s="1"/>
      <c r="OL208" s="1"/>
      <c r="OU208" s="1"/>
      <c r="PE208" s="1"/>
      <c r="PO208" s="1"/>
      <c r="PY208" s="1"/>
      <c r="QI208" s="1"/>
    </row>
    <row r="209" spans="1:451" x14ac:dyDescent="0.25">
      <c r="A209" s="1">
        <v>40999</v>
      </c>
      <c r="B209">
        <v>8.1999999999999993</v>
      </c>
      <c r="C209">
        <v>20120406</v>
      </c>
      <c r="D209">
        <v>8.1999999999999993</v>
      </c>
      <c r="F209" s="1">
        <v>40999</v>
      </c>
      <c r="G209">
        <v>53.6</v>
      </c>
      <c r="H209">
        <v>20120402</v>
      </c>
      <c r="I209">
        <v>53.4</v>
      </c>
      <c r="K209" s="1">
        <v>40999</v>
      </c>
      <c r="L209">
        <v>69.45</v>
      </c>
      <c r="M209">
        <v>20120327</v>
      </c>
      <c r="N209">
        <v>70.2</v>
      </c>
      <c r="U209" s="1">
        <v>40999</v>
      </c>
      <c r="V209">
        <v>0.5</v>
      </c>
      <c r="W209">
        <v>20120419</v>
      </c>
      <c r="X209">
        <v>0.3</v>
      </c>
      <c r="Z209" s="1">
        <v>40999</v>
      </c>
      <c r="AA209">
        <v>53.6</v>
      </c>
      <c r="AB209">
        <v>20120402</v>
      </c>
      <c r="AC209">
        <v>53.4</v>
      </c>
      <c r="AE209" s="1">
        <v>40999</v>
      </c>
      <c r="AF209">
        <v>69.45</v>
      </c>
      <c r="AG209">
        <v>20120327</v>
      </c>
      <c r="AH209">
        <v>70.2</v>
      </c>
      <c r="AO209" s="1">
        <v>40999</v>
      </c>
      <c r="AP209">
        <v>0.5</v>
      </c>
      <c r="AQ209">
        <v>20120419</v>
      </c>
      <c r="AR209">
        <v>0.3</v>
      </c>
      <c r="AT209" s="1">
        <v>40999</v>
      </c>
      <c r="AU209">
        <v>-0.7</v>
      </c>
      <c r="AV209">
        <v>20120417</v>
      </c>
      <c r="AW209">
        <v>0</v>
      </c>
      <c r="AY209" s="1"/>
      <c r="BD209" s="1">
        <v>40999</v>
      </c>
      <c r="BE209">
        <v>0.2</v>
      </c>
      <c r="BF209">
        <v>20120413</v>
      </c>
      <c r="BG209">
        <v>0.3</v>
      </c>
      <c r="BI209" s="1">
        <v>40999</v>
      </c>
      <c r="BJ209">
        <v>0.4</v>
      </c>
      <c r="BK209">
        <v>20120416</v>
      </c>
      <c r="BL209">
        <v>0.8</v>
      </c>
      <c r="BN209" s="1">
        <v>40999</v>
      </c>
      <c r="BO209">
        <v>76.2</v>
      </c>
      <c r="BP209">
        <v>20120330</v>
      </c>
      <c r="BQ209">
        <v>76.2</v>
      </c>
      <c r="BS209" s="1"/>
      <c r="BX209" s="1">
        <v>41912</v>
      </c>
      <c r="BY209">
        <v>57.9</v>
      </c>
      <c r="BZ209">
        <v>20141003</v>
      </c>
      <c r="CA209">
        <v>58.6</v>
      </c>
      <c r="CC209" s="1"/>
      <c r="CM209" s="1"/>
      <c r="CR209" s="1">
        <v>40999</v>
      </c>
      <c r="CS209">
        <v>61</v>
      </c>
      <c r="CT209">
        <v>20120402</v>
      </c>
      <c r="CU209">
        <v>61</v>
      </c>
      <c r="CW209" s="1">
        <v>40999</v>
      </c>
      <c r="CX209">
        <v>5</v>
      </c>
      <c r="CY209">
        <v>20120327</v>
      </c>
      <c r="CZ209">
        <v>7</v>
      </c>
      <c r="DB209" s="1">
        <v>40999</v>
      </c>
      <c r="DC209">
        <v>9.1999999999999993</v>
      </c>
      <c r="DD209">
        <v>20120315</v>
      </c>
      <c r="DE209">
        <v>12.5</v>
      </c>
      <c r="DG209" s="1"/>
      <c r="DL209" s="1">
        <v>40999</v>
      </c>
      <c r="DM209">
        <v>62.2</v>
      </c>
      <c r="DN209">
        <v>20120330</v>
      </c>
      <c r="DO209">
        <v>62.2</v>
      </c>
      <c r="DQ209" s="1"/>
      <c r="EA209" s="1"/>
      <c r="EF209" s="1">
        <v>36142</v>
      </c>
      <c r="EG209">
        <v>62</v>
      </c>
      <c r="EH209" t="s">
        <v>302</v>
      </c>
      <c r="EI209" t="s">
        <v>302</v>
      </c>
      <c r="EK209" s="1">
        <v>40999</v>
      </c>
      <c r="EL209">
        <v>-0.52980000000000005</v>
      </c>
      <c r="EM209">
        <v>20120426</v>
      </c>
      <c r="EN209">
        <v>-0.28999999999999998</v>
      </c>
      <c r="EP209" s="1">
        <v>40999</v>
      </c>
      <c r="EQ209">
        <v>0.19</v>
      </c>
      <c r="ER209">
        <v>20120430</v>
      </c>
      <c r="ES209">
        <v>0.2</v>
      </c>
      <c r="EU209" s="1">
        <v>42308</v>
      </c>
      <c r="EV209">
        <v>42</v>
      </c>
      <c r="EW209">
        <v>20151022</v>
      </c>
      <c r="EX209">
        <v>42</v>
      </c>
      <c r="EZ209" s="1">
        <v>42369</v>
      </c>
      <c r="FA209">
        <v>48.53</v>
      </c>
      <c r="FB209">
        <v>20151231</v>
      </c>
      <c r="FC209">
        <v>48.53</v>
      </c>
      <c r="FE209" s="1"/>
      <c r="FO209" s="1"/>
      <c r="FY209" s="1">
        <v>40999</v>
      </c>
      <c r="FZ209">
        <v>60.5</v>
      </c>
      <c r="GA209">
        <v>20120403</v>
      </c>
      <c r="GB209">
        <v>67.400000000000006</v>
      </c>
      <c r="GD209" s="1">
        <v>40999</v>
      </c>
      <c r="GE209">
        <v>0.17199999999999999</v>
      </c>
      <c r="GF209">
        <v>20120416</v>
      </c>
      <c r="GG209">
        <v>0.4</v>
      </c>
      <c r="GN209" s="1">
        <v>40999</v>
      </c>
      <c r="GO209">
        <v>61</v>
      </c>
      <c r="GP209">
        <v>20120402</v>
      </c>
      <c r="GQ209">
        <v>61</v>
      </c>
      <c r="GX209" s="1">
        <v>40999</v>
      </c>
      <c r="GY209">
        <v>-0.2</v>
      </c>
      <c r="GZ209">
        <v>20120502</v>
      </c>
      <c r="HA209">
        <v>-1.5</v>
      </c>
      <c r="HC209" s="1">
        <v>40999</v>
      </c>
      <c r="HD209">
        <v>1.1000000000000001</v>
      </c>
      <c r="HE209">
        <v>20120425</v>
      </c>
      <c r="HF209">
        <v>-0.8</v>
      </c>
      <c r="HH209" s="1">
        <v>40999</v>
      </c>
      <c r="HI209" s="1">
        <v>-1</v>
      </c>
      <c r="HJ209">
        <v>20120425</v>
      </c>
      <c r="HK209">
        <v>-4.2</v>
      </c>
      <c r="HM209" s="1">
        <v>40999</v>
      </c>
      <c r="HN209">
        <v>1.1000000000000001</v>
      </c>
      <c r="HO209">
        <v>20120425</v>
      </c>
      <c r="HP209">
        <v>-1.1000000000000001</v>
      </c>
      <c r="HR209" s="1">
        <v>40999</v>
      </c>
      <c r="HS209" s="1">
        <v>0.3</v>
      </c>
      <c r="HT209">
        <v>20120509</v>
      </c>
      <c r="HU209">
        <v>0.3</v>
      </c>
      <c r="HW209" s="1">
        <v>40999</v>
      </c>
      <c r="HX209">
        <v>14.22</v>
      </c>
      <c r="HY209">
        <v>20120403</v>
      </c>
      <c r="HZ209">
        <v>14.32</v>
      </c>
      <c r="IB209" s="1">
        <v>40999</v>
      </c>
      <c r="IC209" s="1">
        <v>10.99</v>
      </c>
      <c r="ID209">
        <v>20120403</v>
      </c>
      <c r="IE209">
        <v>11.09</v>
      </c>
      <c r="IG209" s="1">
        <v>40999</v>
      </c>
      <c r="IH209">
        <v>8.6999999999999993</v>
      </c>
      <c r="II209">
        <v>20120417</v>
      </c>
      <c r="IJ209">
        <v>4.5</v>
      </c>
      <c r="IL209" s="1">
        <v>40999</v>
      </c>
      <c r="IM209" s="1">
        <v>695</v>
      </c>
      <c r="IN209">
        <v>20120417</v>
      </c>
      <c r="IO209">
        <v>654</v>
      </c>
      <c r="IQ209" s="1">
        <v>40999</v>
      </c>
      <c r="IR209">
        <v>0.4</v>
      </c>
      <c r="IS209">
        <v>20120515</v>
      </c>
      <c r="IT209">
        <v>0.3</v>
      </c>
      <c r="IV209" s="1">
        <v>42460</v>
      </c>
      <c r="IW209">
        <v>5.36</v>
      </c>
      <c r="IX209">
        <v>20160420</v>
      </c>
      <c r="IY209">
        <v>5.33</v>
      </c>
      <c r="JA209" s="1">
        <v>40999</v>
      </c>
      <c r="JB209">
        <v>354</v>
      </c>
      <c r="JC209">
        <v>20120424</v>
      </c>
      <c r="JD209">
        <v>328</v>
      </c>
      <c r="JF209" s="1">
        <v>40999</v>
      </c>
      <c r="JG209">
        <v>695</v>
      </c>
      <c r="JH209">
        <v>20120417</v>
      </c>
      <c r="JI209">
        <v>654</v>
      </c>
      <c r="JP209" s="1">
        <v>36147</v>
      </c>
      <c r="JQ209">
        <v>-10.3</v>
      </c>
      <c r="JR209" t="s">
        <v>302</v>
      </c>
      <c r="JS209" t="s">
        <v>302</v>
      </c>
      <c r="JZ209" s="1"/>
      <c r="KA209" s="1"/>
      <c r="KJ209" s="1">
        <v>42490</v>
      </c>
      <c r="KK209" s="1">
        <v>1.3</v>
      </c>
      <c r="KL209">
        <v>20160520</v>
      </c>
      <c r="KM209">
        <v>1.7</v>
      </c>
      <c r="KO209" s="1">
        <v>40999</v>
      </c>
      <c r="KP209">
        <v>13.986000000000001</v>
      </c>
      <c r="KQ209">
        <v>20120507</v>
      </c>
      <c r="KR209">
        <v>21.355</v>
      </c>
      <c r="KT209" s="1"/>
      <c r="KU209" s="1"/>
      <c r="LD209" s="1">
        <v>40999</v>
      </c>
      <c r="LE209" s="1">
        <v>0.9</v>
      </c>
      <c r="LF209">
        <v>20120523</v>
      </c>
      <c r="LG209">
        <v>1.8</v>
      </c>
      <c r="LN209" s="1"/>
      <c r="LO209" s="1"/>
      <c r="LX209" s="1"/>
      <c r="LY209" s="1"/>
      <c r="MH209" s="1"/>
      <c r="MI209" s="1"/>
      <c r="MR209" s="1"/>
      <c r="MS209" s="1"/>
      <c r="MW209" s="1"/>
      <c r="NC209" s="1"/>
      <c r="NG209" s="1"/>
      <c r="NM209" s="1"/>
      <c r="NQ209" s="1"/>
      <c r="NW209" s="1"/>
      <c r="OA209" s="1"/>
      <c r="OB209" s="1"/>
      <c r="OK209" s="1"/>
      <c r="OL209" s="1"/>
      <c r="OU209" s="1"/>
      <c r="PE209" s="1"/>
      <c r="PO209" s="1"/>
      <c r="PY209" s="1"/>
      <c r="QI209" s="1"/>
    </row>
    <row r="210" spans="1:451" x14ac:dyDescent="0.25">
      <c r="A210" s="1">
        <v>41029</v>
      </c>
      <c r="B210">
        <v>8.1999999999999993</v>
      </c>
      <c r="C210">
        <v>20120504</v>
      </c>
      <c r="D210">
        <v>8.1</v>
      </c>
      <c r="F210" s="1">
        <v>41029</v>
      </c>
      <c r="G210">
        <v>54.3</v>
      </c>
      <c r="H210">
        <v>20120501</v>
      </c>
      <c r="I210">
        <v>54.8</v>
      </c>
      <c r="K210" s="1">
        <v>41029</v>
      </c>
      <c r="L210">
        <v>68.7</v>
      </c>
      <c r="M210">
        <v>20120424</v>
      </c>
      <c r="N210">
        <v>69.2</v>
      </c>
      <c r="U210" s="1">
        <v>41029</v>
      </c>
      <c r="V210">
        <v>-0.2</v>
      </c>
      <c r="W210">
        <v>20120517</v>
      </c>
      <c r="X210">
        <v>-0.1</v>
      </c>
      <c r="Z210" s="1">
        <v>41029</v>
      </c>
      <c r="AA210">
        <v>54.3</v>
      </c>
      <c r="AB210">
        <v>20120501</v>
      </c>
      <c r="AC210">
        <v>54.8</v>
      </c>
      <c r="AE210" s="1">
        <v>41029</v>
      </c>
      <c r="AF210">
        <v>68.7</v>
      </c>
      <c r="AG210">
        <v>20120424</v>
      </c>
      <c r="AH210">
        <v>69.2</v>
      </c>
      <c r="AO210" s="1">
        <v>41029</v>
      </c>
      <c r="AP210">
        <v>-0.2</v>
      </c>
      <c r="AQ210">
        <v>20120517</v>
      </c>
      <c r="AR210">
        <v>-0.1</v>
      </c>
      <c r="AT210" s="1">
        <v>41029</v>
      </c>
      <c r="AU210">
        <v>0.89</v>
      </c>
      <c r="AV210">
        <v>20120516</v>
      </c>
      <c r="AW210">
        <v>1.1000000000000001</v>
      </c>
      <c r="AY210" s="1"/>
      <c r="BD210" s="1">
        <v>41029</v>
      </c>
      <c r="BE210">
        <v>0.2</v>
      </c>
      <c r="BF210">
        <v>20120515</v>
      </c>
      <c r="BG210">
        <v>0</v>
      </c>
      <c r="BI210" s="1">
        <v>41029</v>
      </c>
      <c r="BJ210">
        <v>-0.4</v>
      </c>
      <c r="BK210">
        <v>20120515</v>
      </c>
      <c r="BL210">
        <v>0.1</v>
      </c>
      <c r="BN210" s="1">
        <v>41029</v>
      </c>
      <c r="BO210">
        <v>76.400000000000006</v>
      </c>
      <c r="BP210">
        <v>20120427</v>
      </c>
      <c r="BQ210">
        <v>76.400000000000006</v>
      </c>
      <c r="BS210" s="1"/>
      <c r="BX210" s="1">
        <v>41943</v>
      </c>
      <c r="BY210">
        <v>56.3</v>
      </c>
      <c r="BZ210">
        <v>20141105</v>
      </c>
      <c r="CA210">
        <v>57.1</v>
      </c>
      <c r="CC210" s="1"/>
      <c r="CM210" s="1"/>
      <c r="CR210" s="1">
        <v>41029</v>
      </c>
      <c r="CS210">
        <v>61</v>
      </c>
      <c r="CT210">
        <v>20120501</v>
      </c>
      <c r="CU210">
        <v>61</v>
      </c>
      <c r="CW210" s="1">
        <v>41029</v>
      </c>
      <c r="CX210">
        <v>10</v>
      </c>
      <c r="CY210">
        <v>20120424</v>
      </c>
      <c r="CZ210">
        <v>14</v>
      </c>
      <c r="DB210" s="1">
        <v>41029</v>
      </c>
      <c r="DC210">
        <v>6.1</v>
      </c>
      <c r="DD210">
        <v>20120419</v>
      </c>
      <c r="DE210">
        <v>8.5</v>
      </c>
      <c r="DG210" s="1"/>
      <c r="DL210" s="1">
        <v>41029</v>
      </c>
      <c r="DM210">
        <v>57.6</v>
      </c>
      <c r="DN210">
        <v>20120430</v>
      </c>
      <c r="DO210">
        <v>56.2</v>
      </c>
      <c r="DQ210" s="1"/>
      <c r="EA210" s="1"/>
      <c r="EF210" s="1">
        <v>36149</v>
      </c>
      <c r="EG210">
        <v>62</v>
      </c>
      <c r="EH210" t="s">
        <v>302</v>
      </c>
      <c r="EI210" t="s">
        <v>302</v>
      </c>
      <c r="EK210" s="1">
        <v>41029</v>
      </c>
      <c r="EL210">
        <v>0.1075</v>
      </c>
      <c r="EM210">
        <v>20120521</v>
      </c>
      <c r="EN210">
        <v>0.11</v>
      </c>
      <c r="EP210" s="1">
        <v>41029</v>
      </c>
      <c r="EQ210">
        <v>0.17</v>
      </c>
      <c r="ER210">
        <v>20120601</v>
      </c>
      <c r="ES210">
        <v>0.1</v>
      </c>
      <c r="EU210" s="1">
        <v>42338</v>
      </c>
      <c r="EV210">
        <v>42.5</v>
      </c>
      <c r="EW210">
        <v>20151119</v>
      </c>
      <c r="EX210">
        <v>42.5</v>
      </c>
      <c r="EZ210" s="1">
        <v>42400</v>
      </c>
      <c r="FA210">
        <v>50.36</v>
      </c>
      <c r="FB210">
        <v>20160129</v>
      </c>
      <c r="FC210">
        <v>50.36</v>
      </c>
      <c r="FE210" s="1"/>
      <c r="FO210" s="1"/>
      <c r="FY210" s="1">
        <v>41029</v>
      </c>
      <c r="FZ210">
        <v>58.6</v>
      </c>
      <c r="GA210">
        <v>20120502</v>
      </c>
      <c r="GB210">
        <v>61.2</v>
      </c>
      <c r="GD210" s="1">
        <v>41029</v>
      </c>
      <c r="GE210">
        <v>-0.28899999999999998</v>
      </c>
      <c r="GF210">
        <v>20120515</v>
      </c>
      <c r="GG210">
        <v>0.4</v>
      </c>
      <c r="GN210" s="1">
        <v>41029</v>
      </c>
      <c r="GO210">
        <v>61</v>
      </c>
      <c r="GP210">
        <v>20120501</v>
      </c>
      <c r="GQ210">
        <v>61</v>
      </c>
      <c r="GX210" s="1">
        <v>41029</v>
      </c>
      <c r="GY210">
        <v>-1</v>
      </c>
      <c r="GZ210">
        <v>20120604</v>
      </c>
      <c r="HA210">
        <v>-0.6</v>
      </c>
      <c r="HC210" s="1">
        <v>41029</v>
      </c>
      <c r="HD210">
        <v>-2.5</v>
      </c>
      <c r="HE210">
        <v>20120524</v>
      </c>
      <c r="HF210">
        <v>-1.9</v>
      </c>
      <c r="HH210" s="1">
        <v>41029</v>
      </c>
      <c r="HI210" s="1">
        <v>-0.9</v>
      </c>
      <c r="HJ210">
        <v>20120524</v>
      </c>
      <c r="HK210">
        <v>0.2</v>
      </c>
      <c r="HM210" s="1">
        <v>41029</v>
      </c>
      <c r="HN210">
        <v>-1.5</v>
      </c>
      <c r="HO210">
        <v>20120524</v>
      </c>
      <c r="HP210">
        <v>-0.6</v>
      </c>
      <c r="HR210" s="1">
        <v>41029</v>
      </c>
      <c r="HS210" s="1">
        <v>0.7</v>
      </c>
      <c r="HT210">
        <v>20120608</v>
      </c>
      <c r="HU210">
        <v>0.6</v>
      </c>
      <c r="HW210" s="1">
        <v>41029</v>
      </c>
      <c r="HX210">
        <v>14.47</v>
      </c>
      <c r="HY210">
        <v>20120501</v>
      </c>
      <c r="HZ210">
        <v>14.38</v>
      </c>
      <c r="IB210" s="1">
        <v>41029</v>
      </c>
      <c r="IC210" s="1">
        <v>11.19</v>
      </c>
      <c r="ID210">
        <v>20120501</v>
      </c>
      <c r="IE210">
        <v>11.12</v>
      </c>
      <c r="IG210" s="1">
        <v>41029</v>
      </c>
      <c r="IH210">
        <v>-6.3</v>
      </c>
      <c r="II210">
        <v>20120516</v>
      </c>
      <c r="IJ210">
        <v>-7</v>
      </c>
      <c r="IL210" s="1">
        <v>41029</v>
      </c>
      <c r="IM210" s="1">
        <v>753</v>
      </c>
      <c r="IN210">
        <v>20120516</v>
      </c>
      <c r="IO210">
        <v>717</v>
      </c>
      <c r="IQ210" s="1">
        <v>41029</v>
      </c>
      <c r="IR210">
        <v>0.4</v>
      </c>
      <c r="IS210">
        <v>20120613</v>
      </c>
      <c r="IT210">
        <v>0.4</v>
      </c>
      <c r="IV210" s="1">
        <v>42490</v>
      </c>
      <c r="IW210">
        <v>5.43</v>
      </c>
      <c r="IX210">
        <v>20160520</v>
      </c>
      <c r="IY210">
        <v>5.45</v>
      </c>
      <c r="JA210" s="1">
        <v>41029</v>
      </c>
      <c r="JB210">
        <v>354</v>
      </c>
      <c r="JC210">
        <v>20120523</v>
      </c>
      <c r="JD210">
        <v>343</v>
      </c>
      <c r="JF210" s="1">
        <v>41029</v>
      </c>
      <c r="JG210">
        <v>753</v>
      </c>
      <c r="JH210">
        <v>20120516</v>
      </c>
      <c r="JI210">
        <v>717</v>
      </c>
      <c r="JP210" s="1">
        <v>36154</v>
      </c>
      <c r="JQ210">
        <v>-2</v>
      </c>
      <c r="JR210" t="s">
        <v>302</v>
      </c>
      <c r="JS210" t="s">
        <v>302</v>
      </c>
      <c r="JZ210" s="1"/>
      <c r="KA210" s="1"/>
      <c r="KJ210" s="1">
        <v>42521</v>
      </c>
      <c r="KK210" s="1">
        <v>1.8399999999999999</v>
      </c>
      <c r="KL210">
        <v>20160622</v>
      </c>
      <c r="KM210">
        <v>1.8</v>
      </c>
      <c r="KO210" s="1">
        <v>41029</v>
      </c>
      <c r="KP210">
        <v>13.042999999999999</v>
      </c>
      <c r="KQ210">
        <v>20120607</v>
      </c>
      <c r="KR210">
        <v>6.5149999999999997</v>
      </c>
      <c r="KT210" s="1"/>
      <c r="KU210" s="1"/>
      <c r="LD210" s="1">
        <v>41029</v>
      </c>
      <c r="LE210" s="1">
        <v>0.6</v>
      </c>
      <c r="LF210">
        <v>20120621</v>
      </c>
      <c r="LG210">
        <v>0.8</v>
      </c>
      <c r="LN210" s="1"/>
      <c r="LO210" s="1"/>
      <c r="LX210" s="1"/>
      <c r="LY210" s="1"/>
      <c r="MH210" s="1"/>
      <c r="MI210" s="1"/>
      <c r="MR210" s="1"/>
      <c r="MS210" s="1"/>
      <c r="MW210" s="1"/>
      <c r="NC210" s="1"/>
      <c r="NG210" s="1"/>
      <c r="NM210" s="1"/>
      <c r="NQ210" s="1"/>
      <c r="NW210" s="1"/>
      <c r="OA210" s="1"/>
      <c r="OB210" s="1"/>
      <c r="OK210" s="1"/>
      <c r="OL210" s="1"/>
      <c r="OU210" s="1"/>
      <c r="PE210" s="1"/>
      <c r="PO210" s="1"/>
      <c r="PY210" s="1"/>
      <c r="QI210" s="1"/>
    </row>
    <row r="211" spans="1:451" x14ac:dyDescent="0.25">
      <c r="A211" s="1">
        <v>41060</v>
      </c>
      <c r="B211">
        <v>8.1999999999999993</v>
      </c>
      <c r="C211">
        <v>20120601</v>
      </c>
      <c r="D211">
        <v>8.1999999999999993</v>
      </c>
      <c r="F211" s="1">
        <v>41060</v>
      </c>
      <c r="G211">
        <v>53.4</v>
      </c>
      <c r="H211">
        <v>20120601</v>
      </c>
      <c r="I211">
        <v>53.5</v>
      </c>
      <c r="K211" s="1">
        <v>41060</v>
      </c>
      <c r="L211">
        <v>64.37</v>
      </c>
      <c r="M211">
        <v>20120529</v>
      </c>
      <c r="N211">
        <v>64.900000000000006</v>
      </c>
      <c r="U211" s="1">
        <v>41060</v>
      </c>
      <c r="V211">
        <v>0.2</v>
      </c>
      <c r="W211">
        <v>20120621</v>
      </c>
      <c r="X211">
        <v>0.3</v>
      </c>
      <c r="Z211" s="1">
        <v>41060</v>
      </c>
      <c r="AA211">
        <v>53.4</v>
      </c>
      <c r="AB211">
        <v>20120601</v>
      </c>
      <c r="AC211">
        <v>53.5</v>
      </c>
      <c r="AE211" s="1">
        <v>41060</v>
      </c>
      <c r="AF211">
        <v>64.37</v>
      </c>
      <c r="AG211">
        <v>20120529</v>
      </c>
      <c r="AH211">
        <v>64.900000000000006</v>
      </c>
      <c r="AO211" s="1">
        <v>41060</v>
      </c>
      <c r="AP211">
        <v>0.2</v>
      </c>
      <c r="AQ211">
        <v>20120621</v>
      </c>
      <c r="AR211">
        <v>0.3</v>
      </c>
      <c r="AT211" s="1">
        <v>41060</v>
      </c>
      <c r="AU211">
        <v>0.16</v>
      </c>
      <c r="AV211">
        <v>20120615</v>
      </c>
      <c r="AW211">
        <v>-0.1</v>
      </c>
      <c r="AY211" s="1"/>
      <c r="BD211" s="1">
        <v>41060</v>
      </c>
      <c r="BE211">
        <v>-0.2</v>
      </c>
      <c r="BF211">
        <v>20120614</v>
      </c>
      <c r="BG211">
        <v>-0.3</v>
      </c>
      <c r="BI211" s="1">
        <v>41060</v>
      </c>
      <c r="BJ211">
        <v>-0.2</v>
      </c>
      <c r="BK211">
        <v>20120613</v>
      </c>
      <c r="BL211">
        <v>-0.2</v>
      </c>
      <c r="BN211" s="1">
        <v>41060</v>
      </c>
      <c r="BO211">
        <v>79.3</v>
      </c>
      <c r="BP211">
        <v>20120525</v>
      </c>
      <c r="BQ211">
        <v>79.3</v>
      </c>
      <c r="BS211" s="1"/>
      <c r="BX211" s="1">
        <v>41973</v>
      </c>
      <c r="BY211">
        <v>59.3</v>
      </c>
      <c r="BZ211">
        <v>20141203</v>
      </c>
      <c r="CA211">
        <v>59.3</v>
      </c>
      <c r="CC211" s="1"/>
      <c r="CM211" s="1"/>
      <c r="CR211" s="1">
        <v>41060</v>
      </c>
      <c r="CS211">
        <v>47.5</v>
      </c>
      <c r="CT211">
        <v>20120601</v>
      </c>
      <c r="CU211">
        <v>47.5</v>
      </c>
      <c r="CW211" s="1">
        <v>41060</v>
      </c>
      <c r="CX211">
        <v>6</v>
      </c>
      <c r="CY211">
        <v>20120522</v>
      </c>
      <c r="CZ211">
        <v>4</v>
      </c>
      <c r="DB211" s="1">
        <v>41060</v>
      </c>
      <c r="DC211">
        <v>-0.6</v>
      </c>
      <c r="DD211">
        <v>20120517</v>
      </c>
      <c r="DE211">
        <v>-5.8</v>
      </c>
      <c r="DG211" s="1"/>
      <c r="DL211" s="1">
        <v>41060</v>
      </c>
      <c r="DM211">
        <v>52.3</v>
      </c>
      <c r="DN211">
        <v>20120531</v>
      </c>
      <c r="DO211">
        <v>52.7</v>
      </c>
      <c r="DQ211" s="1"/>
      <c r="EA211" s="1"/>
      <c r="EF211" s="1">
        <v>36156</v>
      </c>
      <c r="EG211">
        <v>63</v>
      </c>
      <c r="EH211" t="s">
        <v>302</v>
      </c>
      <c r="EI211" t="s">
        <v>302</v>
      </c>
      <c r="EK211" s="1">
        <v>41060</v>
      </c>
      <c r="EL211">
        <v>-0.2707</v>
      </c>
      <c r="EM211">
        <v>20120625</v>
      </c>
      <c r="EN211">
        <v>-0.45</v>
      </c>
      <c r="EP211" s="1">
        <v>41060</v>
      </c>
      <c r="EQ211">
        <v>0.12</v>
      </c>
      <c r="ER211">
        <v>20120629</v>
      </c>
      <c r="ES211">
        <v>0.1</v>
      </c>
      <c r="EU211" s="1">
        <v>42369</v>
      </c>
      <c r="EV211">
        <v>43.5</v>
      </c>
      <c r="EW211">
        <v>20151217</v>
      </c>
      <c r="EX211">
        <v>43.5</v>
      </c>
      <c r="EZ211" s="1">
        <v>42429</v>
      </c>
      <c r="FA211">
        <v>55.22</v>
      </c>
      <c r="FB211">
        <v>20160229</v>
      </c>
      <c r="FC211">
        <v>55.22</v>
      </c>
      <c r="FE211" s="1"/>
      <c r="FO211" s="1"/>
      <c r="FY211" s="1">
        <v>41060</v>
      </c>
      <c r="FZ211">
        <v>48</v>
      </c>
      <c r="GA211">
        <v>20120604</v>
      </c>
      <c r="GB211">
        <v>49.9</v>
      </c>
      <c r="GD211" s="1">
        <v>41060</v>
      </c>
      <c r="GE211">
        <v>0.19600000000000001</v>
      </c>
      <c r="GF211">
        <v>20120613</v>
      </c>
      <c r="GG211">
        <v>0</v>
      </c>
      <c r="GN211" s="1">
        <v>41060</v>
      </c>
      <c r="GO211">
        <v>47.5</v>
      </c>
      <c r="GP211">
        <v>20120601</v>
      </c>
      <c r="GQ211">
        <v>47.5</v>
      </c>
      <c r="GX211" s="1">
        <v>41060</v>
      </c>
      <c r="GY211">
        <v>-1.1000000000000001</v>
      </c>
      <c r="GZ211">
        <v>20120703</v>
      </c>
      <c r="HA211">
        <v>0.7</v>
      </c>
      <c r="HC211" s="1">
        <v>41060</v>
      </c>
      <c r="HD211">
        <v>0.6</v>
      </c>
      <c r="HE211">
        <v>20120627</v>
      </c>
      <c r="HF211">
        <v>1.6</v>
      </c>
      <c r="HH211" s="1">
        <v>41060</v>
      </c>
      <c r="HI211" s="1">
        <v>-1</v>
      </c>
      <c r="HJ211">
        <v>20120627</v>
      </c>
      <c r="HK211">
        <v>1.1000000000000001</v>
      </c>
      <c r="HM211" s="1">
        <v>41060</v>
      </c>
      <c r="HN211">
        <v>-1.5</v>
      </c>
      <c r="HO211">
        <v>20120627</v>
      </c>
      <c r="HP211">
        <v>0.4</v>
      </c>
      <c r="HR211" s="1">
        <v>41060</v>
      </c>
      <c r="HS211" s="1">
        <v>0.3</v>
      </c>
      <c r="HT211">
        <v>20120711</v>
      </c>
      <c r="HU211">
        <v>0.3</v>
      </c>
      <c r="HW211" s="1">
        <v>41060</v>
      </c>
      <c r="HX211">
        <v>14.05</v>
      </c>
      <c r="HY211">
        <v>20120601</v>
      </c>
      <c r="HZ211">
        <v>13.73</v>
      </c>
      <c r="IB211" s="1">
        <v>41060</v>
      </c>
      <c r="IC211" s="1">
        <v>10.97</v>
      </c>
      <c r="ID211">
        <v>20120601</v>
      </c>
      <c r="IE211">
        <v>10.75</v>
      </c>
      <c r="IG211" s="1">
        <v>41060</v>
      </c>
      <c r="IH211">
        <v>8</v>
      </c>
      <c r="II211">
        <v>20120619</v>
      </c>
      <c r="IJ211">
        <v>7.9</v>
      </c>
      <c r="IL211" s="1">
        <v>41060</v>
      </c>
      <c r="IM211" s="1">
        <v>708</v>
      </c>
      <c r="IN211">
        <v>20120619</v>
      </c>
      <c r="IO211">
        <v>708</v>
      </c>
      <c r="IQ211" s="1">
        <v>41060</v>
      </c>
      <c r="IR211">
        <v>0.4</v>
      </c>
      <c r="IS211">
        <v>20120716</v>
      </c>
      <c r="IT211">
        <v>0.3</v>
      </c>
      <c r="IV211" s="1">
        <v>42521</v>
      </c>
      <c r="IW211">
        <v>5.53</v>
      </c>
      <c r="IX211">
        <v>20160622</v>
      </c>
      <c r="IY211">
        <v>5.53</v>
      </c>
      <c r="JA211" s="1">
        <v>41060</v>
      </c>
      <c r="JB211">
        <v>370</v>
      </c>
      <c r="JC211">
        <v>20120625</v>
      </c>
      <c r="JD211">
        <v>369</v>
      </c>
      <c r="JF211" s="1">
        <v>41060</v>
      </c>
      <c r="JG211">
        <v>708</v>
      </c>
      <c r="JH211">
        <v>20120619</v>
      </c>
      <c r="JI211">
        <v>708</v>
      </c>
      <c r="JP211" s="1">
        <v>36161</v>
      </c>
      <c r="JQ211">
        <v>-5</v>
      </c>
      <c r="JR211" t="s">
        <v>302</v>
      </c>
      <c r="JS211" t="s">
        <v>302</v>
      </c>
      <c r="JZ211" s="1"/>
      <c r="KA211" s="1"/>
      <c r="KJ211" s="1">
        <v>42551</v>
      </c>
      <c r="KK211" s="1" t="s">
        <v>302</v>
      </c>
      <c r="KL211">
        <v>20160721</v>
      </c>
      <c r="KM211" t="s">
        <v>302</v>
      </c>
      <c r="KO211" s="1">
        <v>41060</v>
      </c>
      <c r="KP211">
        <v>20.045000000000002</v>
      </c>
      <c r="KQ211">
        <v>20120709</v>
      </c>
      <c r="KR211">
        <v>17.117000000000001</v>
      </c>
      <c r="KT211" s="1"/>
      <c r="KU211" s="1"/>
      <c r="LD211" s="1">
        <v>41060</v>
      </c>
      <c r="LE211" s="1">
        <v>0.7</v>
      </c>
      <c r="LF211">
        <v>20120724</v>
      </c>
      <c r="LG211">
        <v>0.8</v>
      </c>
      <c r="LN211" s="1"/>
      <c r="LO211" s="1"/>
      <c r="LX211" s="1"/>
      <c r="LY211" s="1"/>
      <c r="MH211" s="1"/>
      <c r="MI211" s="1"/>
      <c r="MR211" s="1"/>
      <c r="MS211" s="1"/>
      <c r="MW211" s="1"/>
      <c r="NC211" s="1"/>
      <c r="NG211" s="1"/>
      <c r="NM211" s="1"/>
      <c r="NQ211" s="1"/>
      <c r="NW211" s="1"/>
      <c r="OA211" s="1"/>
      <c r="OB211" s="1"/>
      <c r="OK211" s="1"/>
      <c r="OL211" s="1"/>
      <c r="OU211" s="1"/>
      <c r="PE211" s="1"/>
      <c r="PO211" s="1"/>
      <c r="PY211" s="1"/>
      <c r="QI211" s="1"/>
    </row>
    <row r="212" spans="1:451" x14ac:dyDescent="0.25">
      <c r="A212" s="1">
        <v>41090</v>
      </c>
      <c r="B212">
        <v>8.1999999999999993</v>
      </c>
      <c r="C212">
        <v>20120706</v>
      </c>
      <c r="D212">
        <v>8.1999999999999993</v>
      </c>
      <c r="F212" s="1">
        <v>41090</v>
      </c>
      <c r="G212">
        <v>50.7</v>
      </c>
      <c r="H212">
        <v>20120702</v>
      </c>
      <c r="I212">
        <v>49.7</v>
      </c>
      <c r="K212" s="1">
        <v>41090</v>
      </c>
      <c r="L212">
        <v>62.69</v>
      </c>
      <c r="M212">
        <v>20120626</v>
      </c>
      <c r="N212">
        <v>62</v>
      </c>
      <c r="U212" s="1">
        <v>41090</v>
      </c>
      <c r="V212">
        <v>-0.4</v>
      </c>
      <c r="W212">
        <v>20120719</v>
      </c>
      <c r="X212">
        <v>-0.3</v>
      </c>
      <c r="Z212" s="1">
        <v>41090</v>
      </c>
      <c r="AA212">
        <v>50.7</v>
      </c>
      <c r="AB212">
        <v>20120702</v>
      </c>
      <c r="AC212">
        <v>49.7</v>
      </c>
      <c r="AE212" s="1">
        <v>41090</v>
      </c>
      <c r="AF212">
        <v>62.69</v>
      </c>
      <c r="AG212">
        <v>20120626</v>
      </c>
      <c r="AH212">
        <v>62</v>
      </c>
      <c r="AO212" s="1">
        <v>41090</v>
      </c>
      <c r="AP212">
        <v>-0.4</v>
      </c>
      <c r="AQ212">
        <v>20120719</v>
      </c>
      <c r="AR212">
        <v>-0.3</v>
      </c>
      <c r="AT212" s="1">
        <v>41090</v>
      </c>
      <c r="AU212">
        <v>0.03</v>
      </c>
      <c r="AV212">
        <v>20120717</v>
      </c>
      <c r="AW212">
        <v>0.4</v>
      </c>
      <c r="AY212" s="1"/>
      <c r="BD212" s="1">
        <v>41090</v>
      </c>
      <c r="BE212">
        <v>-0.1</v>
      </c>
      <c r="BF212">
        <v>20120717</v>
      </c>
      <c r="BG212">
        <v>0</v>
      </c>
      <c r="BI212" s="1">
        <v>41090</v>
      </c>
      <c r="BJ212">
        <v>-0.9</v>
      </c>
      <c r="BK212">
        <v>20120716</v>
      </c>
      <c r="BL212">
        <v>-0.5</v>
      </c>
      <c r="BN212" s="1">
        <v>41090</v>
      </c>
      <c r="BO212">
        <v>73.2</v>
      </c>
      <c r="BP212">
        <v>20120629</v>
      </c>
      <c r="BQ212">
        <v>73.2</v>
      </c>
      <c r="BS212" s="1"/>
      <c r="BX212" s="1">
        <v>42004</v>
      </c>
      <c r="BY212">
        <v>56.9</v>
      </c>
      <c r="BZ212">
        <v>20150106</v>
      </c>
      <c r="CA212">
        <v>56.2</v>
      </c>
      <c r="CC212" s="1"/>
      <c r="CM212" s="1"/>
      <c r="CR212" s="1">
        <v>41090</v>
      </c>
      <c r="CS212">
        <v>37</v>
      </c>
      <c r="CT212">
        <v>20120702</v>
      </c>
      <c r="CU212">
        <v>37</v>
      </c>
      <c r="CW212" s="1">
        <v>41090</v>
      </c>
      <c r="CX212">
        <v>-3</v>
      </c>
      <c r="CY212">
        <v>20120626</v>
      </c>
      <c r="CZ212">
        <v>-3</v>
      </c>
      <c r="DB212" s="1">
        <v>41090</v>
      </c>
      <c r="DC212">
        <v>-12.4</v>
      </c>
      <c r="DD212">
        <v>20120621</v>
      </c>
      <c r="DE212">
        <v>-16.600000000000001</v>
      </c>
      <c r="DG212" s="1"/>
      <c r="DL212" s="1">
        <v>41090</v>
      </c>
      <c r="DM212">
        <v>55.3</v>
      </c>
      <c r="DN212">
        <v>20120629</v>
      </c>
      <c r="DO212">
        <v>52.9</v>
      </c>
      <c r="DQ212" s="1"/>
      <c r="EA212" s="1"/>
      <c r="EF212" s="1">
        <v>36163</v>
      </c>
      <c r="EG212">
        <v>66</v>
      </c>
      <c r="EH212" t="s">
        <v>302</v>
      </c>
      <c r="EI212" t="s">
        <v>302</v>
      </c>
      <c r="EK212" s="1">
        <v>41090</v>
      </c>
      <c r="EL212">
        <v>-0.48039999999999999</v>
      </c>
      <c r="EM212">
        <v>20120723</v>
      </c>
      <c r="EN212">
        <v>-0.15</v>
      </c>
      <c r="EP212" s="1">
        <v>41090</v>
      </c>
      <c r="EQ212">
        <v>0.12</v>
      </c>
      <c r="ER212">
        <v>20120731</v>
      </c>
      <c r="ES212">
        <v>0.2</v>
      </c>
      <c r="EU212" s="1">
        <v>42400</v>
      </c>
      <c r="EV212">
        <v>47</v>
      </c>
      <c r="EW212">
        <v>20160121</v>
      </c>
      <c r="EX212">
        <v>47</v>
      </c>
      <c r="EZ212" s="1">
        <v>42460</v>
      </c>
      <c r="FA212">
        <v>57.78</v>
      </c>
      <c r="FB212">
        <v>20160331</v>
      </c>
      <c r="FC212">
        <v>57.78</v>
      </c>
      <c r="FE212" s="1"/>
      <c r="FO212" s="1"/>
      <c r="FY212" s="1">
        <v>41090</v>
      </c>
      <c r="FZ212">
        <v>51.4</v>
      </c>
      <c r="GA212">
        <v>20120703</v>
      </c>
      <c r="GB212">
        <v>49.7</v>
      </c>
      <c r="GD212" s="1">
        <v>41090</v>
      </c>
      <c r="GE212">
        <v>-0.27500000000000002</v>
      </c>
      <c r="GF212">
        <v>20120716</v>
      </c>
      <c r="GG212">
        <v>-0.1</v>
      </c>
      <c r="GN212" s="1">
        <v>41090</v>
      </c>
      <c r="GO212">
        <v>37</v>
      </c>
      <c r="GP212">
        <v>20120702</v>
      </c>
      <c r="GQ212">
        <v>37</v>
      </c>
      <c r="GX212" s="1">
        <v>41090</v>
      </c>
      <c r="GY212">
        <v>-1.3</v>
      </c>
      <c r="GZ212">
        <v>20120802</v>
      </c>
      <c r="HA212">
        <v>-0.5</v>
      </c>
      <c r="HC212" s="1">
        <v>41090</v>
      </c>
      <c r="HD212">
        <v>-3</v>
      </c>
      <c r="HE212">
        <v>20120726</v>
      </c>
      <c r="HF212">
        <v>-1.4</v>
      </c>
      <c r="HH212" s="1">
        <v>41090</v>
      </c>
      <c r="HI212" s="1">
        <v>0.9</v>
      </c>
      <c r="HJ212">
        <v>20120726</v>
      </c>
      <c r="HK212">
        <v>1.6</v>
      </c>
      <c r="HM212" s="1">
        <v>41090</v>
      </c>
      <c r="HN212">
        <v>-1.8</v>
      </c>
      <c r="HO212">
        <v>20120726</v>
      </c>
      <c r="HP212">
        <v>-1.1000000000000001</v>
      </c>
      <c r="HR212" s="1">
        <v>41090</v>
      </c>
      <c r="HS212" s="1">
        <v>0.5</v>
      </c>
      <c r="HT212">
        <v>20120809</v>
      </c>
      <c r="HU212">
        <v>-0.2</v>
      </c>
      <c r="HW212" s="1">
        <v>41090</v>
      </c>
      <c r="HX212">
        <v>14.13</v>
      </c>
      <c r="HY212">
        <v>20120703</v>
      </c>
      <c r="HZ212">
        <v>14.05</v>
      </c>
      <c r="IB212" s="1">
        <v>41090</v>
      </c>
      <c r="IC212" s="1">
        <v>11.08</v>
      </c>
      <c r="ID212">
        <v>20120703</v>
      </c>
      <c r="IE212">
        <v>11.05</v>
      </c>
      <c r="IG212" s="1">
        <v>41090</v>
      </c>
      <c r="IH212">
        <v>-2.1</v>
      </c>
      <c r="II212">
        <v>20120718</v>
      </c>
      <c r="IJ212">
        <v>-3.7</v>
      </c>
      <c r="IL212" s="1">
        <v>41090</v>
      </c>
      <c r="IM212" s="1">
        <v>757</v>
      </c>
      <c r="IN212">
        <v>20120718</v>
      </c>
      <c r="IO212">
        <v>760</v>
      </c>
      <c r="IQ212" s="1">
        <v>41090</v>
      </c>
      <c r="IR212">
        <v>0.3</v>
      </c>
      <c r="IS212">
        <v>20120814</v>
      </c>
      <c r="IT212">
        <v>0.1</v>
      </c>
      <c r="IV212" s="1">
        <v>42551</v>
      </c>
      <c r="IW212" t="s">
        <v>302</v>
      </c>
      <c r="IX212">
        <v>20160721</v>
      </c>
      <c r="IY212" t="s">
        <v>302</v>
      </c>
      <c r="JA212" s="1">
        <v>41090</v>
      </c>
      <c r="JB212">
        <v>360</v>
      </c>
      <c r="JC212">
        <v>20120725</v>
      </c>
      <c r="JD212">
        <v>350</v>
      </c>
      <c r="JF212" s="1">
        <v>41090</v>
      </c>
      <c r="JG212">
        <v>757</v>
      </c>
      <c r="JH212">
        <v>20120718</v>
      </c>
      <c r="JI212">
        <v>760</v>
      </c>
      <c r="JP212" s="1">
        <v>36168</v>
      </c>
      <c r="JQ212">
        <v>2</v>
      </c>
      <c r="JR212" t="s">
        <v>302</v>
      </c>
      <c r="JS212" t="s">
        <v>302</v>
      </c>
      <c r="JZ212" s="1"/>
      <c r="KA212" s="1"/>
      <c r="KJ212" s="1"/>
      <c r="KK212" s="1"/>
      <c r="KO212" s="1">
        <v>41090</v>
      </c>
      <c r="KP212">
        <v>14.51</v>
      </c>
      <c r="KQ212">
        <v>20120807</v>
      </c>
      <c r="KR212">
        <v>6.4589999999999996</v>
      </c>
      <c r="KT212" s="1"/>
      <c r="KU212" s="1"/>
      <c r="LD212" s="1">
        <v>41090</v>
      </c>
      <c r="LE212" s="1">
        <v>0.4</v>
      </c>
      <c r="LF212">
        <v>20120823</v>
      </c>
      <c r="LG212">
        <v>0.7</v>
      </c>
      <c r="LN212" s="1"/>
      <c r="LO212" s="1"/>
      <c r="LX212" s="1"/>
      <c r="LY212" s="1"/>
      <c r="MH212" s="1"/>
      <c r="MI212" s="1"/>
      <c r="MR212" s="1"/>
      <c r="MS212" s="1"/>
      <c r="MW212" s="1"/>
      <c r="NC212" s="1"/>
      <c r="NG212" s="1"/>
      <c r="NM212" s="1"/>
      <c r="NQ212" s="1"/>
      <c r="NW212" s="1"/>
      <c r="OA212" s="1"/>
      <c r="OB212" s="1"/>
      <c r="OK212" s="1"/>
      <c r="OL212" s="1"/>
      <c r="OU212" s="1"/>
      <c r="PE212" s="1"/>
      <c r="PO212" s="1"/>
      <c r="PY212" s="1"/>
      <c r="QI212" s="1"/>
    </row>
    <row r="213" spans="1:451" x14ac:dyDescent="0.25">
      <c r="A213" s="1">
        <v>41121</v>
      </c>
      <c r="B213">
        <v>8.1999999999999993</v>
      </c>
      <c r="C213">
        <v>20120803</v>
      </c>
      <c r="D213">
        <v>8.3000000000000007</v>
      </c>
      <c r="F213" s="1">
        <v>41121</v>
      </c>
      <c r="G213">
        <v>50</v>
      </c>
      <c r="H213">
        <v>20120801</v>
      </c>
      <c r="I213">
        <v>49.8</v>
      </c>
      <c r="K213" s="1">
        <v>41121</v>
      </c>
      <c r="L213">
        <v>65.37</v>
      </c>
      <c r="M213">
        <v>20120731</v>
      </c>
      <c r="N213">
        <v>65.900000000000006</v>
      </c>
      <c r="U213" s="1">
        <v>41121</v>
      </c>
      <c r="V213">
        <v>0.2</v>
      </c>
      <c r="W213">
        <v>20120817</v>
      </c>
      <c r="X213">
        <v>0.4</v>
      </c>
      <c r="Z213" s="1">
        <v>41121</v>
      </c>
      <c r="AA213">
        <v>50</v>
      </c>
      <c r="AB213">
        <v>20120801</v>
      </c>
      <c r="AC213">
        <v>49.8</v>
      </c>
      <c r="AE213" s="1">
        <v>41121</v>
      </c>
      <c r="AF213">
        <v>65.37</v>
      </c>
      <c r="AG213">
        <v>20120731</v>
      </c>
      <c r="AH213">
        <v>65.900000000000006</v>
      </c>
      <c r="AO213" s="1">
        <v>41121</v>
      </c>
      <c r="AP213">
        <v>0.2</v>
      </c>
      <c r="AQ213">
        <v>20120817</v>
      </c>
      <c r="AR213">
        <v>0.4</v>
      </c>
      <c r="AT213" s="1">
        <v>41121</v>
      </c>
      <c r="AU213">
        <v>0.28000000000000003</v>
      </c>
      <c r="AV213">
        <v>20120815</v>
      </c>
      <c r="AW213">
        <v>0.6</v>
      </c>
      <c r="AY213" s="1"/>
      <c r="BD213" s="1">
        <v>41121</v>
      </c>
      <c r="BE213">
        <v>0</v>
      </c>
      <c r="BF213">
        <v>20120815</v>
      </c>
      <c r="BG213">
        <v>0</v>
      </c>
      <c r="BI213" s="1">
        <v>41121</v>
      </c>
      <c r="BJ213">
        <v>0.5</v>
      </c>
      <c r="BK213">
        <v>20120814</v>
      </c>
      <c r="BL213">
        <v>0.8</v>
      </c>
      <c r="BN213" s="1">
        <v>41121</v>
      </c>
      <c r="BO213">
        <v>72.3</v>
      </c>
      <c r="BP213">
        <v>20120727</v>
      </c>
      <c r="BQ213">
        <v>72.3</v>
      </c>
      <c r="BS213" s="1"/>
      <c r="BX213" s="1">
        <v>42035</v>
      </c>
      <c r="BY213">
        <v>56.9</v>
      </c>
      <c r="BZ213">
        <v>20150204</v>
      </c>
      <c r="CA213">
        <v>56.7</v>
      </c>
      <c r="CC213" s="1"/>
      <c r="CM213" s="1"/>
      <c r="CR213" s="1">
        <v>41121</v>
      </c>
      <c r="CS213">
        <v>39.5</v>
      </c>
      <c r="CT213">
        <v>20120801</v>
      </c>
      <c r="CU213">
        <v>39.5</v>
      </c>
      <c r="CW213" s="1">
        <v>41121</v>
      </c>
      <c r="CX213">
        <v>-7</v>
      </c>
      <c r="CY213">
        <v>20120724</v>
      </c>
      <c r="CZ213">
        <v>-17</v>
      </c>
      <c r="DB213" s="1">
        <v>41121</v>
      </c>
      <c r="DC213">
        <v>-13.1</v>
      </c>
      <c r="DD213">
        <v>20120719</v>
      </c>
      <c r="DE213">
        <v>-12.9</v>
      </c>
      <c r="DG213" s="1"/>
      <c r="DL213" s="1">
        <v>41121</v>
      </c>
      <c r="DM213">
        <v>55.1</v>
      </c>
      <c r="DN213">
        <v>20120731</v>
      </c>
      <c r="DO213">
        <v>53.7</v>
      </c>
      <c r="DQ213" s="1"/>
      <c r="EA213" s="1"/>
      <c r="EF213" s="1">
        <v>36170</v>
      </c>
      <c r="EG213">
        <v>66</v>
      </c>
      <c r="EH213" t="s">
        <v>302</v>
      </c>
      <c r="EI213" t="s">
        <v>302</v>
      </c>
      <c r="EK213" s="1">
        <v>41121</v>
      </c>
      <c r="EL213">
        <v>-0.25769999999999998</v>
      </c>
      <c r="EM213">
        <v>20120820</v>
      </c>
      <c r="EN213">
        <v>-0.13</v>
      </c>
      <c r="EP213" s="1">
        <v>41121</v>
      </c>
      <c r="EQ213">
        <v>0.11</v>
      </c>
      <c r="ER213">
        <v>20120830</v>
      </c>
      <c r="ES213">
        <v>0</v>
      </c>
      <c r="EU213" s="1">
        <v>42429</v>
      </c>
      <c r="EV213">
        <v>42.5</v>
      </c>
      <c r="EW213">
        <v>20160218</v>
      </c>
      <c r="EX213">
        <v>42.5</v>
      </c>
      <c r="EZ213" s="1">
        <v>42490</v>
      </c>
      <c r="FA213">
        <v>51.05</v>
      </c>
      <c r="FB213">
        <v>20160429</v>
      </c>
      <c r="FC213">
        <v>51.05</v>
      </c>
      <c r="FE213" s="1"/>
      <c r="FO213" s="1"/>
      <c r="FY213" s="1">
        <v>41121</v>
      </c>
      <c r="FZ213">
        <v>53.5</v>
      </c>
      <c r="GA213">
        <v>20120802</v>
      </c>
      <c r="GB213">
        <v>55.2</v>
      </c>
      <c r="GD213" s="1">
        <v>41121</v>
      </c>
      <c r="GE213">
        <v>0.625</v>
      </c>
      <c r="GF213">
        <v>20120814</v>
      </c>
      <c r="GG213">
        <v>0.9</v>
      </c>
      <c r="GN213" s="1">
        <v>41121</v>
      </c>
      <c r="GO213">
        <v>39.5</v>
      </c>
      <c r="GP213">
        <v>20120801</v>
      </c>
      <c r="GQ213">
        <v>39.5</v>
      </c>
      <c r="GX213" s="1">
        <v>41121</v>
      </c>
      <c r="GY213">
        <v>2.1</v>
      </c>
      <c r="GZ213">
        <v>20120831</v>
      </c>
      <c r="HA213">
        <v>2.8</v>
      </c>
      <c r="HC213" s="1">
        <v>41121</v>
      </c>
      <c r="HD213">
        <v>-2.1</v>
      </c>
      <c r="HE213">
        <v>20120824</v>
      </c>
      <c r="HF213">
        <v>-3.4</v>
      </c>
      <c r="HH213" s="1">
        <v>41121</v>
      </c>
      <c r="HI213" s="1">
        <v>2.4</v>
      </c>
      <c r="HJ213">
        <v>20120824</v>
      </c>
      <c r="HK213">
        <v>4.2</v>
      </c>
      <c r="HM213" s="1">
        <v>41121</v>
      </c>
      <c r="HN213">
        <v>-0.9</v>
      </c>
      <c r="HO213">
        <v>20120824</v>
      </c>
      <c r="HP213">
        <v>-0.4</v>
      </c>
      <c r="HR213" s="1">
        <v>41121</v>
      </c>
      <c r="HS213" s="1">
        <v>1</v>
      </c>
      <c r="HT213">
        <v>20120912</v>
      </c>
      <c r="HU213">
        <v>0.7</v>
      </c>
      <c r="HW213" s="1">
        <v>41121</v>
      </c>
      <c r="HX213">
        <v>14.11</v>
      </c>
      <c r="HY213">
        <v>20120801</v>
      </c>
      <c r="HZ213">
        <v>14.05</v>
      </c>
      <c r="IB213" s="1">
        <v>41121</v>
      </c>
      <c r="IC213" s="1">
        <v>11.05</v>
      </c>
      <c r="ID213">
        <v>20120801</v>
      </c>
      <c r="IE213">
        <v>11</v>
      </c>
      <c r="IG213" s="1">
        <v>41121</v>
      </c>
      <c r="IH213">
        <v>6.3</v>
      </c>
      <c r="II213">
        <v>20120816</v>
      </c>
      <c r="IJ213">
        <v>6.8</v>
      </c>
      <c r="IL213" s="1">
        <v>41121</v>
      </c>
      <c r="IM213" s="1">
        <v>740</v>
      </c>
      <c r="IN213">
        <v>20120816</v>
      </c>
      <c r="IO213">
        <v>746</v>
      </c>
      <c r="IQ213" s="1">
        <v>41121</v>
      </c>
      <c r="IR213">
        <v>0.7</v>
      </c>
      <c r="IS213">
        <v>20120914</v>
      </c>
      <c r="IT213">
        <v>0.8</v>
      </c>
      <c r="IV213" s="1"/>
      <c r="JA213" s="1">
        <v>41121</v>
      </c>
      <c r="JB213">
        <v>369</v>
      </c>
      <c r="JC213">
        <v>20120823</v>
      </c>
      <c r="JD213">
        <v>372</v>
      </c>
      <c r="JF213" s="1">
        <v>41121</v>
      </c>
      <c r="JG213">
        <v>740</v>
      </c>
      <c r="JH213">
        <v>20120816</v>
      </c>
      <c r="JI213">
        <v>746</v>
      </c>
      <c r="JP213" s="1">
        <v>36175</v>
      </c>
      <c r="JQ213">
        <v>9</v>
      </c>
      <c r="JR213" t="s">
        <v>302</v>
      </c>
      <c r="JS213" t="s">
        <v>302</v>
      </c>
      <c r="JZ213" s="1"/>
      <c r="KA213" s="1"/>
      <c r="KJ213" s="1"/>
      <c r="KK213" s="1"/>
      <c r="KO213" s="1">
        <v>41121</v>
      </c>
      <c r="KP213">
        <v>7.774</v>
      </c>
      <c r="KQ213">
        <v>20120910</v>
      </c>
      <c r="KR213">
        <v>-3.2759999999999998</v>
      </c>
      <c r="KT213" s="1"/>
      <c r="KU213" s="1"/>
      <c r="LD213" s="1">
        <v>41121</v>
      </c>
      <c r="LE213" s="1">
        <v>0.2</v>
      </c>
      <c r="LF213">
        <v>20120925</v>
      </c>
      <c r="LG213">
        <v>0.2</v>
      </c>
      <c r="LN213" s="1"/>
      <c r="LO213" s="1"/>
      <c r="LX213" s="1"/>
      <c r="LY213" s="1"/>
      <c r="MH213" s="1"/>
      <c r="MI213" s="1"/>
      <c r="MR213" s="1"/>
      <c r="MS213" s="1"/>
      <c r="MW213" s="1"/>
      <c r="NC213" s="1"/>
      <c r="NG213" s="1"/>
      <c r="NM213" s="1"/>
      <c r="NQ213" s="1"/>
      <c r="NW213" s="1"/>
      <c r="OA213" s="1"/>
      <c r="OB213" s="1"/>
      <c r="OK213" s="1"/>
      <c r="OL213" s="1"/>
      <c r="OU213" s="1"/>
      <c r="PE213" s="1"/>
      <c r="PO213" s="1"/>
      <c r="PY213" s="1"/>
      <c r="QI213" s="1"/>
    </row>
    <row r="214" spans="1:451" x14ac:dyDescent="0.25">
      <c r="A214" s="1">
        <v>41152</v>
      </c>
      <c r="B214">
        <v>8.1</v>
      </c>
      <c r="C214">
        <v>20120907</v>
      </c>
      <c r="D214">
        <v>8.1</v>
      </c>
      <c r="F214" s="1">
        <v>41152</v>
      </c>
      <c r="G214">
        <v>50.7</v>
      </c>
      <c r="H214">
        <v>20120904</v>
      </c>
      <c r="I214">
        <v>49.6</v>
      </c>
      <c r="K214" s="1">
        <v>41152</v>
      </c>
      <c r="L214">
        <v>61.28</v>
      </c>
      <c r="M214">
        <v>20120828</v>
      </c>
      <c r="N214">
        <v>60.6</v>
      </c>
      <c r="U214" s="1">
        <v>41152</v>
      </c>
      <c r="V214">
        <v>-0.3</v>
      </c>
      <c r="W214">
        <v>20120920</v>
      </c>
      <c r="X214">
        <v>-0.1</v>
      </c>
      <c r="Z214" s="1">
        <v>41152</v>
      </c>
      <c r="AA214">
        <v>50.7</v>
      </c>
      <c r="AB214">
        <v>20120904</v>
      </c>
      <c r="AC214">
        <v>49.6</v>
      </c>
      <c r="AE214" s="1">
        <v>41152</v>
      </c>
      <c r="AF214">
        <v>61.28</v>
      </c>
      <c r="AG214">
        <v>20120828</v>
      </c>
      <c r="AH214">
        <v>60.6</v>
      </c>
      <c r="AO214" s="1">
        <v>41152</v>
      </c>
      <c r="AP214">
        <v>-0.3</v>
      </c>
      <c r="AQ214">
        <v>20120920</v>
      </c>
      <c r="AR214">
        <v>-0.1</v>
      </c>
      <c r="AT214" s="1">
        <v>41152</v>
      </c>
      <c r="AU214">
        <v>-0.47</v>
      </c>
      <c r="AV214">
        <v>20120914</v>
      </c>
      <c r="AW214">
        <v>-1.2</v>
      </c>
      <c r="AY214" s="1"/>
      <c r="BD214" s="1">
        <v>41152</v>
      </c>
      <c r="BE214">
        <v>0.6</v>
      </c>
      <c r="BF214">
        <v>20120914</v>
      </c>
      <c r="BG214">
        <v>0.6</v>
      </c>
      <c r="BI214" s="1">
        <v>41152</v>
      </c>
      <c r="BJ214">
        <v>1.1000000000000001</v>
      </c>
      <c r="BK214">
        <v>20120914</v>
      </c>
      <c r="BL214">
        <v>0.9</v>
      </c>
      <c r="BN214" s="1">
        <v>41152</v>
      </c>
      <c r="BO214">
        <v>74.3</v>
      </c>
      <c r="BP214">
        <v>20120831</v>
      </c>
      <c r="BQ214">
        <v>74.3</v>
      </c>
      <c r="BS214" s="1"/>
      <c r="BX214" s="1">
        <v>42063</v>
      </c>
      <c r="BY214">
        <v>57.1</v>
      </c>
      <c r="BZ214">
        <v>20150304</v>
      </c>
      <c r="CA214">
        <v>56.9</v>
      </c>
      <c r="CC214" s="1"/>
      <c r="CM214" s="1"/>
      <c r="CR214" s="1">
        <v>41152</v>
      </c>
      <c r="CS214">
        <v>54</v>
      </c>
      <c r="CT214">
        <v>20120904</v>
      </c>
      <c r="CU214">
        <v>54</v>
      </c>
      <c r="CW214" s="1">
        <v>41152</v>
      </c>
      <c r="CX214">
        <v>-7</v>
      </c>
      <c r="CY214">
        <v>20120828</v>
      </c>
      <c r="CZ214">
        <v>-9</v>
      </c>
      <c r="DB214" s="1">
        <v>41152</v>
      </c>
      <c r="DC214">
        <v>-2.8</v>
      </c>
      <c r="DD214">
        <v>20120816</v>
      </c>
      <c r="DE214">
        <v>-7.1</v>
      </c>
      <c r="DG214" s="1"/>
      <c r="DL214" s="1">
        <v>41152</v>
      </c>
      <c r="DM214">
        <v>54.1</v>
      </c>
      <c r="DN214">
        <v>20120831</v>
      </c>
      <c r="DO214">
        <v>53</v>
      </c>
      <c r="DQ214" s="1"/>
      <c r="EA214" s="1"/>
      <c r="EF214" s="1">
        <v>36177</v>
      </c>
      <c r="EG214">
        <v>66</v>
      </c>
      <c r="EH214" t="s">
        <v>302</v>
      </c>
      <c r="EI214" t="s">
        <v>302</v>
      </c>
      <c r="EK214" s="1">
        <v>41152</v>
      </c>
      <c r="EL214">
        <v>-0.68789999999999996</v>
      </c>
      <c r="EM214">
        <v>20120924</v>
      </c>
      <c r="EN214">
        <v>-0.87</v>
      </c>
      <c r="EP214" s="1">
        <v>41152</v>
      </c>
      <c r="EQ214">
        <v>0.06</v>
      </c>
      <c r="ER214">
        <v>20120928</v>
      </c>
      <c r="ES214">
        <v>0.1</v>
      </c>
      <c r="EU214" s="1">
        <v>42460</v>
      </c>
      <c r="EV214">
        <v>42</v>
      </c>
      <c r="EW214">
        <v>20160317</v>
      </c>
      <c r="EX214">
        <v>42</v>
      </c>
      <c r="FE214" s="1"/>
      <c r="FO214" s="1"/>
      <c r="FY214" s="1">
        <v>41152</v>
      </c>
      <c r="FZ214">
        <v>53.8</v>
      </c>
      <c r="GA214">
        <v>20120905</v>
      </c>
      <c r="GB214">
        <v>51.4</v>
      </c>
      <c r="GD214" s="1">
        <v>41152</v>
      </c>
      <c r="GE214">
        <v>5.2999999999999999E-2</v>
      </c>
      <c r="GF214">
        <v>20120914</v>
      </c>
      <c r="GG214">
        <v>-0.1</v>
      </c>
      <c r="GN214" s="1">
        <v>41152</v>
      </c>
      <c r="GO214">
        <v>54</v>
      </c>
      <c r="GP214">
        <v>20120904</v>
      </c>
      <c r="GQ214">
        <v>54</v>
      </c>
      <c r="GX214" s="1">
        <v>41152</v>
      </c>
      <c r="GY214">
        <v>-3.4</v>
      </c>
      <c r="GZ214">
        <v>20121004</v>
      </c>
      <c r="HA214">
        <v>-5.2</v>
      </c>
      <c r="HC214" s="1">
        <v>41152</v>
      </c>
      <c r="HD214">
        <v>-1.9</v>
      </c>
      <c r="HE214">
        <v>20120927</v>
      </c>
      <c r="HF214">
        <v>1.1000000000000001</v>
      </c>
      <c r="HH214" s="1">
        <v>41152</v>
      </c>
      <c r="HI214" s="1">
        <v>-9.9</v>
      </c>
      <c r="HJ214">
        <v>20120927</v>
      </c>
      <c r="HK214">
        <v>-13.2</v>
      </c>
      <c r="HM214" s="1">
        <v>41152</v>
      </c>
      <c r="HN214">
        <v>-2.2000000000000002</v>
      </c>
      <c r="HO214">
        <v>20120927</v>
      </c>
      <c r="HP214">
        <v>-1.6</v>
      </c>
      <c r="HR214" s="1">
        <v>41152</v>
      </c>
      <c r="HS214" s="1">
        <v>0.5</v>
      </c>
      <c r="HT214">
        <v>20121010</v>
      </c>
      <c r="HU214">
        <v>0.5</v>
      </c>
      <c r="HW214" s="1">
        <v>41152</v>
      </c>
      <c r="HX214">
        <v>14.15</v>
      </c>
      <c r="HY214">
        <v>20120904</v>
      </c>
      <c r="HZ214">
        <v>14.46</v>
      </c>
      <c r="IB214" s="1">
        <v>41152</v>
      </c>
      <c r="IC214" s="1">
        <v>11.21</v>
      </c>
      <c r="ID214">
        <v>20120904</v>
      </c>
      <c r="IE214">
        <v>11.54</v>
      </c>
      <c r="IG214" s="1">
        <v>41152</v>
      </c>
      <c r="IH214">
        <v>-1</v>
      </c>
      <c r="II214">
        <v>20120919</v>
      </c>
      <c r="IJ214">
        <v>-1</v>
      </c>
      <c r="IL214" s="1">
        <v>41152</v>
      </c>
      <c r="IM214" s="1">
        <v>754</v>
      </c>
      <c r="IN214">
        <v>20120919</v>
      </c>
      <c r="IO214">
        <v>750</v>
      </c>
      <c r="IQ214" s="1">
        <v>41152</v>
      </c>
      <c r="IR214">
        <v>0.6</v>
      </c>
      <c r="IS214">
        <v>20121015</v>
      </c>
      <c r="IT214">
        <v>0.6</v>
      </c>
      <c r="IV214" s="1"/>
      <c r="JA214" s="1">
        <v>41152</v>
      </c>
      <c r="JB214">
        <v>375</v>
      </c>
      <c r="JC214">
        <v>20120926</v>
      </c>
      <c r="JD214">
        <v>373</v>
      </c>
      <c r="JF214" s="1">
        <v>41152</v>
      </c>
      <c r="JG214">
        <v>754</v>
      </c>
      <c r="JH214">
        <v>20120919</v>
      </c>
      <c r="JI214">
        <v>750</v>
      </c>
      <c r="JP214" s="1">
        <v>36182</v>
      </c>
      <c r="JQ214">
        <v>-1.6</v>
      </c>
      <c r="JR214" t="s">
        <v>302</v>
      </c>
      <c r="JS214" t="s">
        <v>302</v>
      </c>
      <c r="JZ214" s="1"/>
      <c r="KA214" s="1"/>
      <c r="KJ214" s="1"/>
      <c r="KK214" s="1"/>
      <c r="KO214" s="1">
        <v>41152</v>
      </c>
      <c r="KP214">
        <v>17.87</v>
      </c>
      <c r="KQ214">
        <v>20121005</v>
      </c>
      <c r="KR214">
        <v>18.123000000000001</v>
      </c>
      <c r="KT214" s="1"/>
      <c r="KU214" s="1"/>
      <c r="LD214" s="1">
        <v>41152</v>
      </c>
      <c r="LE214" s="1">
        <v>0.6</v>
      </c>
      <c r="LF214">
        <v>20121023</v>
      </c>
      <c r="LG214">
        <v>0.7</v>
      </c>
      <c r="LN214" s="1"/>
      <c r="LO214" s="1"/>
      <c r="LX214" s="1"/>
      <c r="LY214" s="1"/>
      <c r="MH214" s="1"/>
      <c r="MI214" s="1"/>
      <c r="MR214" s="1"/>
      <c r="MS214" s="1"/>
      <c r="MW214" s="1"/>
      <c r="NC214" s="1"/>
      <c r="NG214" s="1"/>
      <c r="NM214" s="1"/>
      <c r="NQ214" s="1"/>
      <c r="NW214" s="1"/>
      <c r="OA214" s="1"/>
      <c r="OB214" s="1"/>
      <c r="OK214" s="1"/>
      <c r="OL214" s="1"/>
      <c r="OU214" s="1"/>
      <c r="PE214" s="1"/>
      <c r="PO214" s="1"/>
      <c r="PY214" s="1"/>
      <c r="QI214" s="1"/>
    </row>
    <row r="215" spans="1:451" x14ac:dyDescent="0.25">
      <c r="A215" s="1">
        <v>41182</v>
      </c>
      <c r="B215">
        <v>7.8</v>
      </c>
      <c r="C215">
        <v>20121005</v>
      </c>
      <c r="D215">
        <v>7.8</v>
      </c>
      <c r="F215" s="1">
        <v>41182</v>
      </c>
      <c r="G215">
        <v>51.8</v>
      </c>
      <c r="H215">
        <v>20121001</v>
      </c>
      <c r="I215">
        <v>51.5</v>
      </c>
      <c r="K215" s="1">
        <v>41182</v>
      </c>
      <c r="L215">
        <v>68.349999999999994</v>
      </c>
      <c r="M215">
        <v>20120925</v>
      </c>
      <c r="N215">
        <v>70.3</v>
      </c>
      <c r="U215" s="1">
        <v>41182</v>
      </c>
      <c r="V215">
        <v>0.5</v>
      </c>
      <c r="W215">
        <v>20121018</v>
      </c>
      <c r="X215">
        <v>0.6</v>
      </c>
      <c r="Z215" s="1">
        <v>41182</v>
      </c>
      <c r="AA215">
        <v>51.8</v>
      </c>
      <c r="AB215">
        <v>20121001</v>
      </c>
      <c r="AC215">
        <v>51.5</v>
      </c>
      <c r="AE215" s="1">
        <v>41182</v>
      </c>
      <c r="AF215">
        <v>68.349999999999994</v>
      </c>
      <c r="AG215">
        <v>20120925</v>
      </c>
      <c r="AH215">
        <v>70.3</v>
      </c>
      <c r="AO215" s="1">
        <v>41182</v>
      </c>
      <c r="AP215">
        <v>0.5</v>
      </c>
      <c r="AQ215">
        <v>20121018</v>
      </c>
      <c r="AR215">
        <v>0.6</v>
      </c>
      <c r="AT215" s="1">
        <v>41182</v>
      </c>
      <c r="AU215">
        <v>0.12</v>
      </c>
      <c r="AV215">
        <v>20121016</v>
      </c>
      <c r="AW215">
        <v>0.4</v>
      </c>
      <c r="AY215" s="1"/>
      <c r="BD215" s="1">
        <v>41182</v>
      </c>
      <c r="BE215">
        <v>0.5</v>
      </c>
      <c r="BF215">
        <v>20121016</v>
      </c>
      <c r="BG215">
        <v>0.6</v>
      </c>
      <c r="BI215" s="1">
        <v>41182</v>
      </c>
      <c r="BJ215">
        <v>0.9</v>
      </c>
      <c r="BK215">
        <v>20121015</v>
      </c>
      <c r="BL215">
        <v>1.1000000000000001</v>
      </c>
      <c r="BN215" s="1">
        <v>41182</v>
      </c>
      <c r="BO215">
        <v>78.3</v>
      </c>
      <c r="BP215">
        <v>20120928</v>
      </c>
      <c r="BQ215">
        <v>78.3</v>
      </c>
      <c r="BS215" s="1"/>
      <c r="BX215" s="1">
        <v>42094</v>
      </c>
      <c r="BY215">
        <v>56.9</v>
      </c>
      <c r="BZ215">
        <v>20150406</v>
      </c>
      <c r="CA215">
        <v>56.5</v>
      </c>
      <c r="CC215" s="1"/>
      <c r="CM215" s="1"/>
      <c r="CR215" s="1">
        <v>41182</v>
      </c>
      <c r="CS215">
        <v>58</v>
      </c>
      <c r="CT215">
        <v>20121001</v>
      </c>
      <c r="CU215">
        <v>58</v>
      </c>
      <c r="CW215" s="1">
        <v>41182</v>
      </c>
      <c r="CX215">
        <v>3</v>
      </c>
      <c r="CY215">
        <v>20120925</v>
      </c>
      <c r="CZ215">
        <v>4</v>
      </c>
      <c r="DB215" s="1">
        <v>41182</v>
      </c>
      <c r="DC215">
        <v>-0.7</v>
      </c>
      <c r="DD215">
        <v>20120920</v>
      </c>
      <c r="DE215">
        <v>-1.9</v>
      </c>
      <c r="DG215" s="1"/>
      <c r="DL215" s="1">
        <v>41182</v>
      </c>
      <c r="DM215">
        <v>51.9</v>
      </c>
      <c r="DN215">
        <v>20120928</v>
      </c>
      <c r="DO215">
        <v>49.7</v>
      </c>
      <c r="DQ215" s="1"/>
      <c r="EA215" s="1"/>
      <c r="EF215" s="1">
        <v>36184</v>
      </c>
      <c r="EG215">
        <v>64</v>
      </c>
      <c r="EH215" t="s">
        <v>302</v>
      </c>
      <c r="EI215" t="s">
        <v>302</v>
      </c>
      <c r="EK215" s="1">
        <v>41182</v>
      </c>
      <c r="EL215">
        <v>1.03E-2</v>
      </c>
      <c r="EM215">
        <v>20121025</v>
      </c>
      <c r="EN215">
        <v>0</v>
      </c>
      <c r="EP215" s="1">
        <v>41182</v>
      </c>
      <c r="EQ215">
        <v>0.12</v>
      </c>
      <c r="ER215">
        <v>20121029</v>
      </c>
      <c r="ES215">
        <v>0.1</v>
      </c>
      <c r="EU215" s="1">
        <v>42490</v>
      </c>
      <c r="EV215">
        <v>44.5</v>
      </c>
      <c r="EW215">
        <v>20160421</v>
      </c>
      <c r="EX215">
        <v>44.5</v>
      </c>
      <c r="FE215" s="1"/>
      <c r="FO215" s="1"/>
      <c r="FY215" s="1">
        <v>41182</v>
      </c>
      <c r="FZ215">
        <v>55.2</v>
      </c>
      <c r="GA215">
        <v>20121002</v>
      </c>
      <c r="GB215">
        <v>52.9</v>
      </c>
      <c r="GD215" s="1">
        <v>41182</v>
      </c>
      <c r="GE215">
        <v>0.312</v>
      </c>
      <c r="GF215">
        <v>20121015</v>
      </c>
      <c r="GG215">
        <v>0.9</v>
      </c>
      <c r="GN215" s="1">
        <v>41182</v>
      </c>
      <c r="GO215">
        <v>58</v>
      </c>
      <c r="GP215">
        <v>20121001</v>
      </c>
      <c r="GQ215">
        <v>58</v>
      </c>
      <c r="GX215" s="1">
        <v>41182</v>
      </c>
      <c r="GY215">
        <v>3.5</v>
      </c>
      <c r="GZ215">
        <v>20121102</v>
      </c>
      <c r="HA215">
        <v>4.8</v>
      </c>
      <c r="HC215" s="1">
        <v>41182</v>
      </c>
      <c r="HD215">
        <v>-1</v>
      </c>
      <c r="HE215">
        <v>20121025</v>
      </c>
      <c r="HF215">
        <v>0</v>
      </c>
      <c r="HH215" s="1">
        <v>41182</v>
      </c>
      <c r="HI215" s="1">
        <v>6.4</v>
      </c>
      <c r="HJ215">
        <v>20121025</v>
      </c>
      <c r="HK215">
        <v>9.9</v>
      </c>
      <c r="HM215" s="1">
        <v>41182</v>
      </c>
      <c r="HN215">
        <v>1.2</v>
      </c>
      <c r="HO215">
        <v>20121025</v>
      </c>
      <c r="HP215">
        <v>2</v>
      </c>
      <c r="HR215" s="1">
        <v>41182</v>
      </c>
      <c r="HS215" s="1">
        <v>1.3</v>
      </c>
      <c r="HT215">
        <v>20121109</v>
      </c>
      <c r="HU215">
        <v>1.1000000000000001</v>
      </c>
      <c r="HW215" s="1">
        <v>41182</v>
      </c>
      <c r="HX215">
        <v>14.81</v>
      </c>
      <c r="HY215">
        <v>20121002</v>
      </c>
      <c r="HZ215">
        <v>14.88</v>
      </c>
      <c r="IB215" s="1">
        <v>41182</v>
      </c>
      <c r="IC215" s="1">
        <v>11.58</v>
      </c>
      <c r="ID215">
        <v>20121002</v>
      </c>
      <c r="IE215">
        <v>11.49</v>
      </c>
      <c r="IG215" s="1">
        <v>41182</v>
      </c>
      <c r="IH215">
        <v>10.7</v>
      </c>
      <c r="II215">
        <v>20121017</v>
      </c>
      <c r="IJ215">
        <v>11.6</v>
      </c>
      <c r="IL215" s="1">
        <v>41182</v>
      </c>
      <c r="IM215" s="1">
        <v>847</v>
      </c>
      <c r="IN215">
        <v>20121017</v>
      </c>
      <c r="IO215">
        <v>872</v>
      </c>
      <c r="IQ215" s="1">
        <v>41182</v>
      </c>
      <c r="IR215">
        <v>0.6</v>
      </c>
      <c r="IS215">
        <v>20121114</v>
      </c>
      <c r="IT215">
        <v>0.7</v>
      </c>
      <c r="IV215" s="1"/>
      <c r="JA215" s="1">
        <v>41182</v>
      </c>
      <c r="JB215">
        <v>385</v>
      </c>
      <c r="JC215">
        <v>20121024</v>
      </c>
      <c r="JD215">
        <v>389</v>
      </c>
      <c r="JF215" s="1">
        <v>41182</v>
      </c>
      <c r="JG215">
        <v>847</v>
      </c>
      <c r="JH215">
        <v>20121017</v>
      </c>
      <c r="JI215">
        <v>872</v>
      </c>
      <c r="JP215" s="1">
        <v>36189</v>
      </c>
      <c r="JQ215">
        <v>4.3</v>
      </c>
      <c r="JR215" t="s">
        <v>302</v>
      </c>
      <c r="JS215" t="s">
        <v>302</v>
      </c>
      <c r="JZ215" s="1"/>
      <c r="KA215" s="1"/>
      <c r="KJ215" s="1"/>
      <c r="KK215" s="1"/>
      <c r="KO215" s="1">
        <v>41182</v>
      </c>
      <c r="KP215">
        <v>10.618</v>
      </c>
      <c r="KQ215">
        <v>20121107</v>
      </c>
      <c r="KR215">
        <v>11.365</v>
      </c>
      <c r="KT215" s="1"/>
      <c r="KU215" s="1"/>
      <c r="LD215" s="1">
        <v>41182</v>
      </c>
      <c r="LE215" s="1">
        <v>0.4</v>
      </c>
      <c r="LF215">
        <v>20121127</v>
      </c>
      <c r="LG215">
        <v>0.2</v>
      </c>
      <c r="LN215" s="1"/>
      <c r="LO215" s="1"/>
      <c r="LX215" s="1"/>
      <c r="LY215" s="1"/>
      <c r="MH215" s="1"/>
      <c r="MI215" s="1"/>
      <c r="MR215" s="1"/>
      <c r="MS215" s="1"/>
      <c r="MW215" s="1"/>
      <c r="NC215" s="1"/>
      <c r="NG215" s="1"/>
      <c r="NM215" s="1"/>
      <c r="NQ215" s="1"/>
      <c r="NW215" s="1"/>
      <c r="OA215" s="1"/>
      <c r="OB215" s="1"/>
      <c r="OK215" s="1"/>
      <c r="OL215" s="1"/>
      <c r="OU215" s="1"/>
      <c r="PE215" s="1"/>
      <c r="PO215" s="1"/>
      <c r="PY215" s="1"/>
      <c r="QI215" s="1"/>
    </row>
    <row r="216" spans="1:451" x14ac:dyDescent="0.25">
      <c r="A216" s="1">
        <v>41213</v>
      </c>
      <c r="B216">
        <v>7.8</v>
      </c>
      <c r="C216">
        <v>20121102</v>
      </c>
      <c r="D216">
        <v>7.9</v>
      </c>
      <c r="F216" s="1">
        <v>41213</v>
      </c>
      <c r="G216">
        <v>50.5</v>
      </c>
      <c r="H216">
        <v>20121101</v>
      </c>
      <c r="I216">
        <v>51.7</v>
      </c>
      <c r="K216" s="1">
        <v>41213</v>
      </c>
      <c r="L216">
        <v>73.08</v>
      </c>
      <c r="M216">
        <v>20121101</v>
      </c>
      <c r="N216">
        <v>72.2</v>
      </c>
      <c r="U216" s="1">
        <v>41213</v>
      </c>
      <c r="V216">
        <v>0.3</v>
      </c>
      <c r="W216">
        <v>20121121</v>
      </c>
      <c r="X216">
        <v>0.2</v>
      </c>
      <c r="Z216" s="1">
        <v>41213</v>
      </c>
      <c r="AA216">
        <v>50.5</v>
      </c>
      <c r="AB216">
        <v>20121101</v>
      </c>
      <c r="AC216">
        <v>51.7</v>
      </c>
      <c r="AE216" s="1">
        <v>41213</v>
      </c>
      <c r="AF216">
        <v>73.08</v>
      </c>
      <c r="AG216">
        <v>20121101</v>
      </c>
      <c r="AH216">
        <v>72.2</v>
      </c>
      <c r="AO216" s="1">
        <v>41213</v>
      </c>
      <c r="AP216">
        <v>0.3</v>
      </c>
      <c r="AQ216">
        <v>20121121</v>
      </c>
      <c r="AR216">
        <v>0.2</v>
      </c>
      <c r="AT216" s="1">
        <v>41213</v>
      </c>
      <c r="AU216">
        <v>0.25</v>
      </c>
      <c r="AV216">
        <v>20121116</v>
      </c>
      <c r="AW216">
        <v>-0.4</v>
      </c>
      <c r="AY216" s="1"/>
      <c r="BD216" s="1">
        <v>41213</v>
      </c>
      <c r="BE216">
        <v>0.3</v>
      </c>
      <c r="BF216">
        <v>20121115</v>
      </c>
      <c r="BG216">
        <v>0.1</v>
      </c>
      <c r="BI216" s="1">
        <v>41213</v>
      </c>
      <c r="BJ216">
        <v>0</v>
      </c>
      <c r="BK216">
        <v>20121114</v>
      </c>
      <c r="BL216">
        <v>-0.3</v>
      </c>
      <c r="BN216" s="1">
        <v>41213</v>
      </c>
      <c r="BO216">
        <v>82.6</v>
      </c>
      <c r="BP216">
        <v>20121026</v>
      </c>
      <c r="BQ216">
        <v>82.6</v>
      </c>
      <c r="BS216" s="1"/>
      <c r="BX216" s="1">
        <v>42124</v>
      </c>
      <c r="BY216">
        <v>57.5</v>
      </c>
      <c r="BZ216">
        <v>20150505</v>
      </c>
      <c r="CA216">
        <v>57.8</v>
      </c>
      <c r="CC216" s="1"/>
      <c r="CM216" s="1"/>
      <c r="CR216" s="1">
        <v>41213</v>
      </c>
      <c r="CS216">
        <v>55</v>
      </c>
      <c r="CT216">
        <v>20121101</v>
      </c>
      <c r="CU216">
        <v>55</v>
      </c>
      <c r="CW216" s="1">
        <v>41213</v>
      </c>
      <c r="CX216">
        <v>-3</v>
      </c>
      <c r="CY216">
        <v>20121023</v>
      </c>
      <c r="CZ216">
        <v>-7</v>
      </c>
      <c r="DB216" s="1">
        <v>41213</v>
      </c>
      <c r="DC216">
        <v>-1.5</v>
      </c>
      <c r="DD216">
        <v>20121018</v>
      </c>
      <c r="DE216">
        <v>5.7</v>
      </c>
      <c r="DG216" s="1"/>
      <c r="DL216" s="1">
        <v>41213</v>
      </c>
      <c r="DM216">
        <v>48.1</v>
      </c>
      <c r="DN216">
        <v>20121031</v>
      </c>
      <c r="DO216">
        <v>49.9</v>
      </c>
      <c r="DQ216" s="1"/>
      <c r="EA216" s="1"/>
      <c r="EF216" s="1">
        <v>36191</v>
      </c>
      <c r="EG216">
        <v>62</v>
      </c>
      <c r="EH216" t="s">
        <v>302</v>
      </c>
      <c r="EI216" t="s">
        <v>302</v>
      </c>
      <c r="EK216" s="1">
        <v>41213</v>
      </c>
      <c r="EL216">
        <v>-0.3705</v>
      </c>
      <c r="EM216">
        <v>20121126</v>
      </c>
      <c r="EN216">
        <v>-0.56000000000000005</v>
      </c>
      <c r="EP216" s="1">
        <v>41213</v>
      </c>
      <c r="EQ216">
        <v>0.24</v>
      </c>
      <c r="ER216">
        <v>20121130</v>
      </c>
      <c r="ES216">
        <v>0.1</v>
      </c>
      <c r="EU216" s="1">
        <v>42521</v>
      </c>
      <c r="EV216">
        <v>44.5</v>
      </c>
      <c r="EW216">
        <v>20160519</v>
      </c>
      <c r="EX216">
        <v>44.5</v>
      </c>
      <c r="FE216" s="1"/>
      <c r="FO216" s="1"/>
      <c r="FY216" s="1">
        <v>41213</v>
      </c>
      <c r="FZ216">
        <v>50.2</v>
      </c>
      <c r="GA216">
        <v>20121106</v>
      </c>
      <c r="GB216">
        <v>45.9</v>
      </c>
      <c r="GD216" s="1">
        <v>41213</v>
      </c>
      <c r="GE216">
        <v>-7.0999999999999994E-2</v>
      </c>
      <c r="GF216">
        <v>20121114</v>
      </c>
      <c r="GG216">
        <v>-0.1</v>
      </c>
      <c r="GN216" s="1">
        <v>41213</v>
      </c>
      <c r="GO216">
        <v>55</v>
      </c>
      <c r="GP216">
        <v>20121101</v>
      </c>
      <c r="GQ216">
        <v>55</v>
      </c>
      <c r="GX216" s="1">
        <v>41213</v>
      </c>
      <c r="GY216">
        <v>1.2</v>
      </c>
      <c r="GZ216">
        <v>20121205</v>
      </c>
      <c r="HA216">
        <v>0.8</v>
      </c>
      <c r="HC216" s="1">
        <v>41213</v>
      </c>
      <c r="HD216">
        <v>4.5999999999999996</v>
      </c>
      <c r="HE216">
        <v>20121127</v>
      </c>
      <c r="HF216">
        <v>1.7</v>
      </c>
      <c r="HH216" s="1">
        <v>41213</v>
      </c>
      <c r="HI216" s="1">
        <v>2</v>
      </c>
      <c r="HJ216">
        <v>20121127</v>
      </c>
      <c r="HK216">
        <v>0</v>
      </c>
      <c r="HM216" s="1">
        <v>41213</v>
      </c>
      <c r="HN216">
        <v>2.4</v>
      </c>
      <c r="HO216">
        <v>20121127</v>
      </c>
      <c r="HP216">
        <v>1.5</v>
      </c>
      <c r="HR216" s="1">
        <v>41213</v>
      </c>
      <c r="HS216" s="1">
        <v>-0.1</v>
      </c>
      <c r="HT216">
        <v>20121211</v>
      </c>
      <c r="HU216">
        <v>0.6</v>
      </c>
      <c r="HW216" s="1">
        <v>41213</v>
      </c>
      <c r="HX216">
        <v>14.48</v>
      </c>
      <c r="HY216">
        <v>20121101</v>
      </c>
      <c r="HZ216">
        <v>14.22</v>
      </c>
      <c r="IB216" s="1">
        <v>41213</v>
      </c>
      <c r="IC216" s="1">
        <v>11.34</v>
      </c>
      <c r="ID216">
        <v>20121101</v>
      </c>
      <c r="IE216">
        <v>11.1</v>
      </c>
      <c r="IG216" s="1">
        <v>41213</v>
      </c>
      <c r="IH216">
        <v>-2.8</v>
      </c>
      <c r="II216">
        <v>20121120</v>
      </c>
      <c r="IJ216">
        <v>-2.7</v>
      </c>
      <c r="IL216" s="1">
        <v>41213</v>
      </c>
      <c r="IM216" s="1">
        <v>915</v>
      </c>
      <c r="IN216">
        <v>20121120</v>
      </c>
      <c r="IO216">
        <v>894</v>
      </c>
      <c r="IQ216" s="1">
        <v>41213</v>
      </c>
      <c r="IR216">
        <v>0.1</v>
      </c>
      <c r="IS216">
        <v>20121213</v>
      </c>
      <c r="IT216">
        <v>0.4</v>
      </c>
      <c r="IV216" s="1"/>
      <c r="JA216" s="1">
        <v>41213</v>
      </c>
      <c r="JB216">
        <v>358</v>
      </c>
      <c r="JC216">
        <v>20121128</v>
      </c>
      <c r="JD216">
        <v>368</v>
      </c>
      <c r="JF216" s="1">
        <v>41213</v>
      </c>
      <c r="JG216">
        <v>915</v>
      </c>
      <c r="JH216">
        <v>20121120</v>
      </c>
      <c r="JI216">
        <v>894</v>
      </c>
      <c r="JP216" s="1">
        <v>36196</v>
      </c>
      <c r="JQ216">
        <v>-6</v>
      </c>
      <c r="JR216" t="s">
        <v>302</v>
      </c>
      <c r="JS216" t="s">
        <v>302</v>
      </c>
      <c r="JZ216" s="1"/>
      <c r="KA216" s="1"/>
      <c r="KJ216" s="1"/>
      <c r="KK216" s="1"/>
      <c r="KO216" s="1">
        <v>41213</v>
      </c>
      <c r="KP216">
        <v>18.934999999999999</v>
      </c>
      <c r="KQ216">
        <v>20121207</v>
      </c>
      <c r="KR216">
        <v>14.157999999999999</v>
      </c>
      <c r="KT216" s="1"/>
      <c r="KU216" s="1"/>
      <c r="LD216" s="1">
        <v>41213</v>
      </c>
      <c r="LE216" s="1">
        <v>0.6</v>
      </c>
      <c r="LF216">
        <v>20121220</v>
      </c>
      <c r="LG216">
        <v>0.5</v>
      </c>
      <c r="LN216" s="1"/>
      <c r="LO216" s="1"/>
      <c r="LX216" s="1"/>
      <c r="LY216" s="1"/>
      <c r="MH216" s="1"/>
      <c r="MI216" s="1"/>
      <c r="MR216" s="1"/>
      <c r="MS216" s="1"/>
      <c r="MW216" s="1"/>
      <c r="NC216" s="1"/>
      <c r="NG216" s="1"/>
      <c r="NM216" s="1"/>
      <c r="NQ216" s="1"/>
      <c r="NW216" s="1"/>
      <c r="OA216" s="1"/>
      <c r="OB216" s="1"/>
      <c r="OK216" s="1"/>
      <c r="OL216" s="1"/>
      <c r="OU216" s="1"/>
      <c r="PE216" s="1"/>
      <c r="PO216" s="1"/>
      <c r="PY216" s="1"/>
      <c r="QI216" s="1"/>
    </row>
    <row r="217" spans="1:451" x14ac:dyDescent="0.25">
      <c r="A217" s="1">
        <v>41243</v>
      </c>
      <c r="B217">
        <v>7.7</v>
      </c>
      <c r="C217">
        <v>20121207</v>
      </c>
      <c r="D217">
        <v>7.7</v>
      </c>
      <c r="F217" s="1">
        <v>41243</v>
      </c>
      <c r="G217">
        <v>48.8</v>
      </c>
      <c r="H217">
        <v>20121203</v>
      </c>
      <c r="I217">
        <v>49.5</v>
      </c>
      <c r="K217" s="1">
        <v>41243</v>
      </c>
      <c r="L217">
        <v>71.540000000000006</v>
      </c>
      <c r="M217">
        <v>20121127</v>
      </c>
      <c r="N217">
        <v>73.7</v>
      </c>
      <c r="U217" s="1">
        <v>41243</v>
      </c>
      <c r="V217">
        <v>-0.1</v>
      </c>
      <c r="W217">
        <v>20121220</v>
      </c>
      <c r="X217">
        <v>-0.2</v>
      </c>
      <c r="Z217" s="1">
        <v>41243</v>
      </c>
      <c r="AA217">
        <v>48.8</v>
      </c>
      <c r="AB217">
        <v>20121203</v>
      </c>
      <c r="AC217">
        <v>49.5</v>
      </c>
      <c r="AE217" s="1">
        <v>41243</v>
      </c>
      <c r="AF217">
        <v>71.540000000000006</v>
      </c>
      <c r="AG217">
        <v>20121127</v>
      </c>
      <c r="AH217">
        <v>73.7</v>
      </c>
      <c r="AO217" s="1">
        <v>41243</v>
      </c>
      <c r="AP217">
        <v>-0.1</v>
      </c>
      <c r="AQ217">
        <v>20121220</v>
      </c>
      <c r="AR217">
        <v>-0.2</v>
      </c>
      <c r="AT217" s="1">
        <v>41243</v>
      </c>
      <c r="AU217">
        <v>0.55000000000000004</v>
      </c>
      <c r="AV217">
        <v>20121214</v>
      </c>
      <c r="AW217">
        <v>1.1000000000000001</v>
      </c>
      <c r="AY217" s="1"/>
      <c r="BD217" s="1">
        <v>41243</v>
      </c>
      <c r="BE217">
        <v>-0.2</v>
      </c>
      <c r="BF217">
        <v>20121214</v>
      </c>
      <c r="BG217">
        <v>-0.3</v>
      </c>
      <c r="BI217" s="1">
        <v>41243</v>
      </c>
      <c r="BJ217">
        <v>0.4</v>
      </c>
      <c r="BK217">
        <v>20121213</v>
      </c>
      <c r="BL217">
        <v>0.3</v>
      </c>
      <c r="BN217" s="1">
        <v>41243</v>
      </c>
      <c r="BO217">
        <v>82.7</v>
      </c>
      <c r="BP217">
        <v>20121121</v>
      </c>
      <c r="BQ217">
        <v>82.7</v>
      </c>
      <c r="BS217" s="1"/>
      <c r="BX217" s="1">
        <v>42155</v>
      </c>
      <c r="BY217">
        <v>55.9</v>
      </c>
      <c r="BZ217">
        <v>20150603</v>
      </c>
      <c r="CA217">
        <v>55.7</v>
      </c>
      <c r="CC217" s="1"/>
      <c r="CM217" s="1"/>
      <c r="CR217" s="1">
        <v>41243</v>
      </c>
      <c r="CS217">
        <v>52.5</v>
      </c>
      <c r="CT217">
        <v>20121203</v>
      </c>
      <c r="CU217">
        <v>52.5</v>
      </c>
      <c r="CW217" s="1">
        <v>41243</v>
      </c>
      <c r="CX217">
        <v>2</v>
      </c>
      <c r="CY217">
        <v>20121127</v>
      </c>
      <c r="CZ217">
        <v>9</v>
      </c>
      <c r="DB217" s="1">
        <v>41243</v>
      </c>
      <c r="DC217">
        <v>-10.9</v>
      </c>
      <c r="DD217">
        <v>20121115</v>
      </c>
      <c r="DE217">
        <v>-10.7</v>
      </c>
      <c r="DG217" s="1"/>
      <c r="DL217" s="1">
        <v>41243</v>
      </c>
      <c r="DM217">
        <v>48.7</v>
      </c>
      <c r="DN217">
        <v>20121130</v>
      </c>
      <c r="DO217">
        <v>50.4</v>
      </c>
      <c r="DQ217" s="1"/>
      <c r="EA217" s="1"/>
      <c r="EF217" s="1">
        <v>36198</v>
      </c>
      <c r="EG217">
        <v>64</v>
      </c>
      <c r="EH217" t="s">
        <v>302</v>
      </c>
      <c r="EI217" t="s">
        <v>302</v>
      </c>
      <c r="EK217" s="1">
        <v>41243</v>
      </c>
      <c r="EL217">
        <v>0.27979999999999999</v>
      </c>
      <c r="EM217">
        <v>20121221</v>
      </c>
      <c r="EN217">
        <v>0.1</v>
      </c>
      <c r="EP217" s="1">
        <v>41243</v>
      </c>
      <c r="EQ217">
        <v>0.1</v>
      </c>
      <c r="ER217">
        <v>20121221</v>
      </c>
      <c r="ES217">
        <v>0</v>
      </c>
      <c r="EU217" s="1">
        <v>42551</v>
      </c>
      <c r="EV217">
        <v>41</v>
      </c>
      <c r="EW217">
        <v>20160616</v>
      </c>
      <c r="EX217">
        <v>41</v>
      </c>
      <c r="FE217" s="1"/>
      <c r="FO217" s="1"/>
      <c r="FY217" s="1">
        <v>41243</v>
      </c>
      <c r="FZ217">
        <v>56.2</v>
      </c>
      <c r="GA217">
        <v>20121204</v>
      </c>
      <c r="GB217">
        <v>52.5</v>
      </c>
      <c r="GD217" s="1">
        <v>41243</v>
      </c>
      <c r="GE217">
        <v>0.42799999999999999</v>
      </c>
      <c r="GF217">
        <v>20121213</v>
      </c>
      <c r="GG217">
        <v>0.5</v>
      </c>
      <c r="GN217" s="1">
        <v>41243</v>
      </c>
      <c r="GO217">
        <v>52.5</v>
      </c>
      <c r="GP217">
        <v>20121203</v>
      </c>
      <c r="GQ217">
        <v>52.5</v>
      </c>
      <c r="GX217" s="1">
        <v>41243</v>
      </c>
      <c r="GY217">
        <v>-0.5</v>
      </c>
      <c r="GZ217">
        <v>20130104</v>
      </c>
      <c r="HA217">
        <v>0</v>
      </c>
      <c r="HC217" s="1">
        <v>41243</v>
      </c>
      <c r="HD217">
        <v>1.2</v>
      </c>
      <c r="HE217">
        <v>20121221</v>
      </c>
      <c r="HF217">
        <v>2.7</v>
      </c>
      <c r="HH217" s="1">
        <v>41243</v>
      </c>
      <c r="HI217" s="1">
        <v>-0.6</v>
      </c>
      <c r="HJ217">
        <v>20121221</v>
      </c>
      <c r="HK217">
        <v>0.7</v>
      </c>
      <c r="HM217" s="1">
        <v>41243</v>
      </c>
      <c r="HN217">
        <v>0.4</v>
      </c>
      <c r="HO217">
        <v>20121221</v>
      </c>
      <c r="HP217">
        <v>1.6</v>
      </c>
      <c r="HR217" s="1">
        <v>41243</v>
      </c>
      <c r="HS217" s="1">
        <v>0.9</v>
      </c>
      <c r="HT217">
        <v>20130110</v>
      </c>
      <c r="HU217">
        <v>0.6</v>
      </c>
      <c r="HW217" s="1">
        <v>41243</v>
      </c>
      <c r="HX217">
        <v>15.08</v>
      </c>
      <c r="HY217">
        <v>20121203</v>
      </c>
      <c r="HZ217">
        <v>15.46</v>
      </c>
      <c r="IB217" s="1">
        <v>41243</v>
      </c>
      <c r="IC217" s="1">
        <v>11.75</v>
      </c>
      <c r="ID217">
        <v>20121203</v>
      </c>
      <c r="IE217">
        <v>12.01</v>
      </c>
      <c r="IG217" s="1">
        <v>41243</v>
      </c>
      <c r="IH217">
        <v>3.9</v>
      </c>
      <c r="II217">
        <v>20121219</v>
      </c>
      <c r="IJ217">
        <v>3.6</v>
      </c>
      <c r="IL217" s="1">
        <v>41243</v>
      </c>
      <c r="IM217" s="1">
        <v>833</v>
      </c>
      <c r="IN217">
        <v>20121219</v>
      </c>
      <c r="IO217">
        <v>861</v>
      </c>
      <c r="IQ217" s="1">
        <v>41243</v>
      </c>
      <c r="IR217">
        <v>0.4</v>
      </c>
      <c r="IS217">
        <v>20130115</v>
      </c>
      <c r="IT217">
        <v>0.3</v>
      </c>
      <c r="IV217" s="1"/>
      <c r="JA217" s="1">
        <v>41243</v>
      </c>
      <c r="JB217">
        <v>392</v>
      </c>
      <c r="JC217">
        <v>20121227</v>
      </c>
      <c r="JD217">
        <v>377</v>
      </c>
      <c r="JF217" s="1">
        <v>41243</v>
      </c>
      <c r="JG217">
        <v>833</v>
      </c>
      <c r="JH217">
        <v>20121219</v>
      </c>
      <c r="JI217">
        <v>861</v>
      </c>
      <c r="JP217" s="1">
        <v>36203</v>
      </c>
      <c r="JQ217">
        <v>-11.9</v>
      </c>
      <c r="JR217" t="s">
        <v>302</v>
      </c>
      <c r="JS217" t="s">
        <v>302</v>
      </c>
      <c r="JZ217" s="1"/>
      <c r="KA217" s="1"/>
      <c r="KJ217" s="1"/>
      <c r="KK217" s="1"/>
      <c r="KO217" s="1">
        <v>41243</v>
      </c>
      <c r="KP217">
        <v>16.818000000000001</v>
      </c>
      <c r="KQ217">
        <v>20130108</v>
      </c>
      <c r="KR217">
        <v>16.045000000000002</v>
      </c>
      <c r="KT217" s="1"/>
      <c r="KU217" s="1"/>
      <c r="LD217" s="1">
        <v>41243</v>
      </c>
      <c r="LE217" s="1">
        <v>0.5</v>
      </c>
      <c r="LF217">
        <v>20130123</v>
      </c>
      <c r="LG217">
        <v>0.6</v>
      </c>
      <c r="LN217" s="1"/>
      <c r="LO217" s="1"/>
      <c r="LX217" s="1"/>
      <c r="LY217" s="1"/>
      <c r="MH217" s="1"/>
      <c r="MI217" s="1"/>
      <c r="MR217" s="1"/>
      <c r="MS217" s="1"/>
      <c r="MW217" s="1"/>
      <c r="NC217" s="1"/>
      <c r="NG217" s="1"/>
      <c r="NM217" s="1"/>
      <c r="NQ217" s="1"/>
      <c r="NW217" s="1"/>
      <c r="OA217" s="1"/>
      <c r="OB217" s="1"/>
      <c r="OK217" s="1"/>
      <c r="OL217" s="1"/>
      <c r="OU217" s="1"/>
      <c r="PE217" s="1"/>
      <c r="PO217" s="1"/>
      <c r="PY217" s="1"/>
      <c r="QI217" s="1"/>
    </row>
    <row r="218" spans="1:451" x14ac:dyDescent="0.25">
      <c r="A218" s="1">
        <v>41274</v>
      </c>
      <c r="B218">
        <v>7.9</v>
      </c>
      <c r="C218">
        <v>20130104</v>
      </c>
      <c r="D218">
        <v>7.8</v>
      </c>
      <c r="F218" s="1">
        <v>41274</v>
      </c>
      <c r="G218">
        <v>49.8</v>
      </c>
      <c r="H218">
        <v>20130102</v>
      </c>
      <c r="I218">
        <v>50.7</v>
      </c>
      <c r="K218" s="1">
        <v>41274</v>
      </c>
      <c r="L218">
        <v>66.69</v>
      </c>
      <c r="M218">
        <v>20121227</v>
      </c>
      <c r="N218">
        <v>65.099999999999994</v>
      </c>
      <c r="U218" s="1">
        <v>41274</v>
      </c>
      <c r="V218">
        <v>0.3</v>
      </c>
      <c r="W218">
        <v>20130124</v>
      </c>
      <c r="X218">
        <v>0.5</v>
      </c>
      <c r="Z218" s="1">
        <v>41274</v>
      </c>
      <c r="AA218">
        <v>49.8</v>
      </c>
      <c r="AB218">
        <v>20130102</v>
      </c>
      <c r="AC218">
        <v>50.7</v>
      </c>
      <c r="AE218" s="1">
        <v>41274</v>
      </c>
      <c r="AF218">
        <v>66.69</v>
      </c>
      <c r="AG218">
        <v>20121227</v>
      </c>
      <c r="AH218">
        <v>65.099999999999994</v>
      </c>
      <c r="AO218" s="1">
        <v>41274</v>
      </c>
      <c r="AP218">
        <v>0.3</v>
      </c>
      <c r="AQ218">
        <v>20130124</v>
      </c>
      <c r="AR218">
        <v>0.5</v>
      </c>
      <c r="AT218" s="1">
        <v>41274</v>
      </c>
      <c r="AU218">
        <v>0.27</v>
      </c>
      <c r="AV218">
        <v>20130116</v>
      </c>
      <c r="AW218">
        <v>0.3</v>
      </c>
      <c r="AY218" s="1"/>
      <c r="BD218" s="1">
        <v>41274</v>
      </c>
      <c r="BE218">
        <v>0</v>
      </c>
      <c r="BF218">
        <v>20130116</v>
      </c>
      <c r="BG218">
        <v>0</v>
      </c>
      <c r="BI218" s="1">
        <v>41274</v>
      </c>
      <c r="BJ218">
        <v>0.5</v>
      </c>
      <c r="BK218">
        <v>20130115</v>
      </c>
      <c r="BL218">
        <v>0.5</v>
      </c>
      <c r="BN218" s="1">
        <v>41274</v>
      </c>
      <c r="BO218">
        <v>72.900000000000006</v>
      </c>
      <c r="BP218">
        <v>20121221</v>
      </c>
      <c r="BQ218">
        <v>72.900000000000006</v>
      </c>
      <c r="BS218" s="1"/>
      <c r="BX218" s="1">
        <v>42185</v>
      </c>
      <c r="BY218">
        <v>56.2</v>
      </c>
      <c r="BZ218">
        <v>20150706</v>
      </c>
      <c r="CA218">
        <v>56</v>
      </c>
      <c r="CC218" s="1"/>
      <c r="CM218" s="1"/>
      <c r="CR218" s="1">
        <v>41274</v>
      </c>
      <c r="CS218">
        <v>55.5</v>
      </c>
      <c r="CT218">
        <v>20130102</v>
      </c>
      <c r="CU218">
        <v>55.5</v>
      </c>
      <c r="CW218" s="1">
        <v>41274</v>
      </c>
      <c r="CX218">
        <v>-2</v>
      </c>
      <c r="CY218">
        <v>20121226</v>
      </c>
      <c r="CZ218">
        <v>5</v>
      </c>
      <c r="DB218" s="1">
        <v>41274</v>
      </c>
      <c r="DC218">
        <v>2.1</v>
      </c>
      <c r="DD218">
        <v>20121220</v>
      </c>
      <c r="DE218">
        <v>8.1</v>
      </c>
      <c r="DG218" s="1"/>
      <c r="DL218" s="1">
        <v>41274</v>
      </c>
      <c r="DM218">
        <v>51.6</v>
      </c>
      <c r="DN218">
        <v>20121228</v>
      </c>
      <c r="DO218">
        <v>51.6</v>
      </c>
      <c r="DQ218" s="1"/>
      <c r="EA218" s="1"/>
      <c r="EF218" s="1">
        <v>36205</v>
      </c>
      <c r="EG218">
        <v>64</v>
      </c>
      <c r="EH218" t="s">
        <v>302</v>
      </c>
      <c r="EI218" t="s">
        <v>302</v>
      </c>
      <c r="EK218" s="1">
        <v>41274</v>
      </c>
      <c r="EL218">
        <v>0.2268</v>
      </c>
      <c r="EM218">
        <v>20130122</v>
      </c>
      <c r="EN218">
        <v>0.02</v>
      </c>
      <c r="EP218" s="1">
        <v>41274</v>
      </c>
      <c r="EQ218">
        <v>0.06</v>
      </c>
      <c r="ER218">
        <v>20130131</v>
      </c>
      <c r="ES218">
        <v>0</v>
      </c>
      <c r="EU218" s="1"/>
      <c r="FE218" s="1"/>
      <c r="FO218" s="1"/>
      <c r="FY218" s="1">
        <v>41274</v>
      </c>
      <c r="FZ218">
        <v>57.7</v>
      </c>
      <c r="GA218">
        <v>20130103</v>
      </c>
      <c r="GB218">
        <v>54.3</v>
      </c>
      <c r="GD218" s="1">
        <v>41274</v>
      </c>
      <c r="GE218">
        <v>0.57499999999999996</v>
      </c>
      <c r="GF218">
        <v>20130115</v>
      </c>
      <c r="GG218">
        <v>0.6</v>
      </c>
      <c r="GN218" s="1">
        <v>41274</v>
      </c>
      <c r="GO218">
        <v>55.5</v>
      </c>
      <c r="GP218">
        <v>20130102</v>
      </c>
      <c r="GQ218">
        <v>55.5</v>
      </c>
      <c r="GX218" s="1">
        <v>41274</v>
      </c>
      <c r="GY218">
        <v>2.4</v>
      </c>
      <c r="GZ218">
        <v>20130204</v>
      </c>
      <c r="HA218">
        <v>1.8</v>
      </c>
      <c r="HC218" s="1">
        <v>41274</v>
      </c>
      <c r="HD218">
        <v>-1.7</v>
      </c>
      <c r="HE218">
        <v>20130128</v>
      </c>
      <c r="HF218">
        <v>0.2</v>
      </c>
      <c r="HH218" s="1">
        <v>41274</v>
      </c>
      <c r="HI218" s="1">
        <v>5.5</v>
      </c>
      <c r="HJ218">
        <v>20130128</v>
      </c>
      <c r="HK218">
        <v>4.5999999999999996</v>
      </c>
      <c r="HM218" s="1">
        <v>41274</v>
      </c>
      <c r="HN218">
        <v>-1.3</v>
      </c>
      <c r="HO218">
        <v>20130128</v>
      </c>
      <c r="HP218">
        <v>1.3</v>
      </c>
      <c r="HR218" s="1">
        <v>41274</v>
      </c>
      <c r="HS218" s="1">
        <v>0.1</v>
      </c>
      <c r="HT218">
        <v>20130208</v>
      </c>
      <c r="HU218">
        <v>-0.1</v>
      </c>
      <c r="HW218" s="1">
        <v>41274</v>
      </c>
      <c r="HX218">
        <v>15.22</v>
      </c>
      <c r="HY218">
        <v>20130103</v>
      </c>
      <c r="HZ218">
        <v>15.3</v>
      </c>
      <c r="IB218" s="1">
        <v>41274</v>
      </c>
      <c r="IC218" s="1">
        <v>11.97</v>
      </c>
      <c r="ID218">
        <v>20130103</v>
      </c>
      <c r="IE218">
        <v>11.97</v>
      </c>
      <c r="IG218" s="1">
        <v>41274</v>
      </c>
      <c r="IH218">
        <v>0.9</v>
      </c>
      <c r="II218">
        <v>20130117</v>
      </c>
      <c r="IJ218">
        <v>0.3</v>
      </c>
      <c r="IL218" s="1">
        <v>41274</v>
      </c>
      <c r="IM218" s="1">
        <v>976</v>
      </c>
      <c r="IN218">
        <v>20130117</v>
      </c>
      <c r="IO218">
        <v>954</v>
      </c>
      <c r="IQ218" s="1">
        <v>41274</v>
      </c>
      <c r="IR218">
        <v>0.2</v>
      </c>
      <c r="IS218">
        <v>20130213</v>
      </c>
      <c r="IT218">
        <v>0.1</v>
      </c>
      <c r="IV218" s="1"/>
      <c r="JA218" s="1">
        <v>41274</v>
      </c>
      <c r="JB218">
        <v>399</v>
      </c>
      <c r="JC218">
        <v>20130125</v>
      </c>
      <c r="JD218">
        <v>369</v>
      </c>
      <c r="JF218" s="1">
        <v>41274</v>
      </c>
      <c r="JG218">
        <v>976</v>
      </c>
      <c r="JH218">
        <v>20130117</v>
      </c>
      <c r="JI218">
        <v>954</v>
      </c>
      <c r="JP218" s="1">
        <v>36210</v>
      </c>
      <c r="JQ218">
        <v>-3</v>
      </c>
      <c r="JR218" t="s">
        <v>302</v>
      </c>
      <c r="JS218" t="s">
        <v>302</v>
      </c>
      <c r="JZ218" s="1"/>
      <c r="KA218" s="1"/>
      <c r="KJ218" s="1"/>
      <c r="KK218" s="1"/>
      <c r="KO218" s="1">
        <v>41274</v>
      </c>
      <c r="KP218">
        <v>11.339</v>
      </c>
      <c r="KQ218">
        <v>20130207</v>
      </c>
      <c r="KR218">
        <v>14.595000000000001</v>
      </c>
      <c r="KT218" s="1"/>
      <c r="KU218" s="1"/>
      <c r="LD218" s="1">
        <v>41274</v>
      </c>
      <c r="LE218" s="1">
        <v>0.6</v>
      </c>
      <c r="LF218">
        <v>20130226</v>
      </c>
      <c r="LG218">
        <v>0.6</v>
      </c>
      <c r="LN218" s="1"/>
      <c r="LO218" s="1"/>
      <c r="LX218" s="1"/>
      <c r="LY218" s="1"/>
      <c r="MH218" s="1"/>
      <c r="MI218" s="1"/>
      <c r="MR218" s="1"/>
      <c r="MS218" s="1"/>
      <c r="MW218" s="1"/>
      <c r="NC218" s="1"/>
      <c r="NG218" s="1"/>
      <c r="NM218" s="1"/>
      <c r="NQ218" s="1"/>
      <c r="NW218" s="1"/>
      <c r="OA218" s="1"/>
      <c r="OB218" s="1"/>
      <c r="OK218" s="1"/>
      <c r="OL218" s="1"/>
      <c r="OU218" s="1"/>
      <c r="PE218" s="1"/>
      <c r="PO218" s="1"/>
      <c r="PY218" s="1"/>
      <c r="QI218" s="1"/>
    </row>
    <row r="219" spans="1:451" x14ac:dyDescent="0.25">
      <c r="A219" s="1">
        <v>41305</v>
      </c>
      <c r="B219">
        <v>8</v>
      </c>
      <c r="C219">
        <v>20130201</v>
      </c>
      <c r="D219">
        <v>7.9</v>
      </c>
      <c r="F219" s="1">
        <v>41305</v>
      </c>
      <c r="G219">
        <v>52.9</v>
      </c>
      <c r="H219">
        <v>20130201</v>
      </c>
      <c r="I219">
        <v>53.1</v>
      </c>
      <c r="K219" s="1">
        <v>41305</v>
      </c>
      <c r="L219">
        <v>58.43</v>
      </c>
      <c r="M219">
        <v>20130129</v>
      </c>
      <c r="N219">
        <v>58.6</v>
      </c>
      <c r="U219" s="1">
        <v>41305</v>
      </c>
      <c r="V219">
        <v>0.6</v>
      </c>
      <c r="W219">
        <v>20130221</v>
      </c>
      <c r="X219">
        <v>0.2</v>
      </c>
      <c r="Z219" s="1">
        <v>41305</v>
      </c>
      <c r="AA219">
        <v>52.9</v>
      </c>
      <c r="AB219">
        <v>20130201</v>
      </c>
      <c r="AC219">
        <v>53.1</v>
      </c>
      <c r="AE219" s="1">
        <v>41305</v>
      </c>
      <c r="AF219">
        <v>58.43</v>
      </c>
      <c r="AG219">
        <v>20130129</v>
      </c>
      <c r="AH219">
        <v>58.6</v>
      </c>
      <c r="AO219" s="1">
        <v>41305</v>
      </c>
      <c r="AP219">
        <v>0.6</v>
      </c>
      <c r="AQ219">
        <v>20130221</v>
      </c>
      <c r="AR219">
        <v>0.2</v>
      </c>
      <c r="AT219" s="1">
        <v>41305</v>
      </c>
      <c r="AU219">
        <v>-0.08</v>
      </c>
      <c r="AV219">
        <v>20130215</v>
      </c>
      <c r="AW219">
        <v>-0.1</v>
      </c>
      <c r="AY219" s="1"/>
      <c r="BD219" s="1">
        <v>41305</v>
      </c>
      <c r="BE219">
        <v>0.2</v>
      </c>
      <c r="BF219">
        <v>20130221</v>
      </c>
      <c r="BG219">
        <v>0</v>
      </c>
      <c r="BI219" s="1">
        <v>41305</v>
      </c>
      <c r="BJ219">
        <v>0.7</v>
      </c>
      <c r="BK219">
        <v>20130213</v>
      </c>
      <c r="BL219">
        <v>0.1</v>
      </c>
      <c r="BN219" s="1">
        <v>41305</v>
      </c>
      <c r="BO219">
        <v>73.8</v>
      </c>
      <c r="BP219">
        <v>20130201</v>
      </c>
      <c r="BQ219">
        <v>73.8</v>
      </c>
      <c r="BS219" s="1"/>
      <c r="BX219" s="1">
        <v>42216</v>
      </c>
      <c r="BY219">
        <v>59.6</v>
      </c>
      <c r="BZ219">
        <v>20150805</v>
      </c>
      <c r="CA219">
        <v>60.3</v>
      </c>
      <c r="CC219" s="1"/>
      <c r="CM219" s="1"/>
      <c r="CR219" s="1">
        <v>41305</v>
      </c>
      <c r="CS219">
        <v>56.5</v>
      </c>
      <c r="CT219">
        <v>20130201</v>
      </c>
      <c r="CU219">
        <v>56.5</v>
      </c>
      <c r="CW219" s="1">
        <v>41305</v>
      </c>
      <c r="CX219">
        <v>-13</v>
      </c>
      <c r="CY219">
        <v>20130122</v>
      </c>
      <c r="CZ219">
        <v>-12</v>
      </c>
      <c r="DB219" s="1">
        <v>41305</v>
      </c>
      <c r="DC219">
        <v>-1.2</v>
      </c>
      <c r="DD219">
        <v>20130117</v>
      </c>
      <c r="DE219">
        <v>-5.8</v>
      </c>
      <c r="DG219" s="1"/>
      <c r="DL219" s="1">
        <v>41305</v>
      </c>
      <c r="DM219">
        <v>53.8</v>
      </c>
      <c r="DN219">
        <v>20130131</v>
      </c>
      <c r="DO219">
        <v>55.6</v>
      </c>
      <c r="DQ219" s="1"/>
      <c r="EA219" s="1"/>
      <c r="EF219" s="1">
        <v>36212</v>
      </c>
      <c r="EG219">
        <v>65</v>
      </c>
      <c r="EH219" t="s">
        <v>302</v>
      </c>
      <c r="EI219" t="s">
        <v>302</v>
      </c>
      <c r="EK219" s="1">
        <v>41305</v>
      </c>
      <c r="EL219">
        <v>-0.3916</v>
      </c>
      <c r="EM219">
        <v>20130225</v>
      </c>
      <c r="EN219">
        <v>-0.32</v>
      </c>
      <c r="EP219" s="1">
        <v>41305</v>
      </c>
      <c r="EQ219">
        <v>0.24</v>
      </c>
      <c r="ER219">
        <v>20130301</v>
      </c>
      <c r="ES219">
        <v>0.1</v>
      </c>
      <c r="EU219" s="1"/>
      <c r="FE219" s="1"/>
      <c r="FO219" s="1"/>
      <c r="FY219" s="1">
        <v>41305</v>
      </c>
      <c r="FZ219">
        <v>56.7</v>
      </c>
      <c r="GA219">
        <v>20130204</v>
      </c>
      <c r="GB219">
        <v>56.7</v>
      </c>
      <c r="GD219" s="1">
        <v>41305</v>
      </c>
      <c r="GE219">
        <v>0.71699999999999997</v>
      </c>
      <c r="GF219">
        <v>20130213</v>
      </c>
      <c r="GG219">
        <v>0.1</v>
      </c>
      <c r="GN219" s="1">
        <v>41305</v>
      </c>
      <c r="GO219">
        <v>56.5</v>
      </c>
      <c r="GP219">
        <v>20130201</v>
      </c>
      <c r="GQ219">
        <v>56.5</v>
      </c>
      <c r="GX219" s="1">
        <v>41305</v>
      </c>
      <c r="GY219">
        <v>-1.7</v>
      </c>
      <c r="GZ219">
        <v>20130306</v>
      </c>
      <c r="HA219">
        <v>-2</v>
      </c>
      <c r="HC219" s="1">
        <v>41305</v>
      </c>
      <c r="HD219">
        <v>6.4</v>
      </c>
      <c r="HE219">
        <v>20130227</v>
      </c>
      <c r="HF219">
        <v>6.3</v>
      </c>
      <c r="HH219" s="1">
        <v>41305</v>
      </c>
      <c r="HI219" s="1">
        <v>-5.2</v>
      </c>
      <c r="HJ219">
        <v>20130227</v>
      </c>
      <c r="HK219">
        <v>-5.2</v>
      </c>
      <c r="HM219" s="1">
        <v>41305</v>
      </c>
      <c r="HN219">
        <v>2.8</v>
      </c>
      <c r="HO219">
        <v>20130227</v>
      </c>
      <c r="HP219">
        <v>1.9</v>
      </c>
      <c r="HR219" s="1">
        <v>41305</v>
      </c>
      <c r="HS219" s="1">
        <v>0.7</v>
      </c>
      <c r="HT219">
        <v>20130308</v>
      </c>
      <c r="HU219">
        <v>1.2</v>
      </c>
      <c r="HW219" s="1">
        <v>41305</v>
      </c>
      <c r="HX219">
        <v>15.37</v>
      </c>
      <c r="HY219">
        <v>20130201</v>
      </c>
      <c r="HZ219">
        <v>15.23</v>
      </c>
      <c r="IB219" s="1">
        <v>41305</v>
      </c>
      <c r="IC219" s="1">
        <v>12.16</v>
      </c>
      <c r="ID219">
        <v>20130201</v>
      </c>
      <c r="IE219">
        <v>12.08</v>
      </c>
      <c r="IG219" s="1">
        <v>41305</v>
      </c>
      <c r="IH219">
        <v>-1.1000000000000001</v>
      </c>
      <c r="II219">
        <v>20130220</v>
      </c>
      <c r="IJ219">
        <v>1.8</v>
      </c>
      <c r="IL219" s="1">
        <v>41305</v>
      </c>
      <c r="IM219" s="1">
        <v>888</v>
      </c>
      <c r="IN219">
        <v>20130220</v>
      </c>
      <c r="IO219">
        <v>890</v>
      </c>
      <c r="IQ219" s="1">
        <v>41305</v>
      </c>
      <c r="IR219">
        <v>0.9</v>
      </c>
      <c r="IS219">
        <v>20130313</v>
      </c>
      <c r="IT219">
        <v>1</v>
      </c>
      <c r="IV219" s="1"/>
      <c r="JA219" s="1">
        <v>41305</v>
      </c>
      <c r="JB219">
        <v>442</v>
      </c>
      <c r="JC219">
        <v>20130226</v>
      </c>
      <c r="JD219">
        <v>437</v>
      </c>
      <c r="JF219" s="1">
        <v>41305</v>
      </c>
      <c r="JG219">
        <v>888</v>
      </c>
      <c r="JH219">
        <v>20130220</v>
      </c>
      <c r="JI219">
        <v>890</v>
      </c>
      <c r="JP219" s="1">
        <v>36217</v>
      </c>
      <c r="JQ219">
        <v>15.3</v>
      </c>
      <c r="JR219" t="s">
        <v>302</v>
      </c>
      <c r="JS219" t="s">
        <v>302</v>
      </c>
      <c r="JZ219" s="1"/>
      <c r="KA219" s="1"/>
      <c r="KJ219" s="1"/>
      <c r="KK219" s="1"/>
      <c r="KO219" s="1">
        <v>41305</v>
      </c>
      <c r="KP219">
        <v>16.161000000000001</v>
      </c>
      <c r="KQ219">
        <v>20130307</v>
      </c>
      <c r="KR219">
        <v>16.151</v>
      </c>
      <c r="KT219" s="1"/>
      <c r="KU219" s="1"/>
      <c r="LD219" s="1">
        <v>41305</v>
      </c>
      <c r="LE219" s="1">
        <v>0.7</v>
      </c>
      <c r="LF219">
        <v>20130321</v>
      </c>
      <c r="LG219">
        <v>0.6</v>
      </c>
      <c r="LN219" s="1"/>
      <c r="LO219" s="1"/>
      <c r="LX219" s="1"/>
      <c r="LY219" s="1"/>
      <c r="MH219" s="1"/>
      <c r="MI219" s="1"/>
      <c r="MR219" s="1"/>
      <c r="MS219" s="1"/>
      <c r="MW219" s="1"/>
      <c r="NC219" s="1"/>
      <c r="NG219" s="1"/>
      <c r="NM219" s="1"/>
      <c r="NQ219" s="1"/>
      <c r="NW219" s="1"/>
      <c r="OA219" s="1"/>
      <c r="OB219" s="1"/>
      <c r="OK219" s="1"/>
      <c r="OL219" s="1"/>
      <c r="OU219" s="1"/>
      <c r="PE219" s="1"/>
      <c r="PO219" s="1"/>
      <c r="PY219" s="1"/>
      <c r="QI219" s="1"/>
    </row>
    <row r="220" spans="1:451" x14ac:dyDescent="0.25">
      <c r="A220" s="1">
        <v>41333</v>
      </c>
      <c r="B220">
        <v>7.7</v>
      </c>
      <c r="C220">
        <v>20130308</v>
      </c>
      <c r="D220">
        <v>7.7</v>
      </c>
      <c r="F220" s="1">
        <v>41333</v>
      </c>
      <c r="G220">
        <v>54.6</v>
      </c>
      <c r="H220">
        <v>20130301</v>
      </c>
      <c r="I220">
        <v>54.2</v>
      </c>
      <c r="K220" s="1">
        <v>41333</v>
      </c>
      <c r="L220">
        <v>68.040000000000006</v>
      </c>
      <c r="M220">
        <v>20130226</v>
      </c>
      <c r="N220">
        <v>69.599999999999994</v>
      </c>
      <c r="U220" s="1">
        <v>41333</v>
      </c>
      <c r="V220">
        <v>0.4</v>
      </c>
      <c r="W220">
        <v>20130321</v>
      </c>
      <c r="X220">
        <v>0.5</v>
      </c>
      <c r="Z220" s="1">
        <v>41333</v>
      </c>
      <c r="AA220">
        <v>54.6</v>
      </c>
      <c r="AB220">
        <v>20130301</v>
      </c>
      <c r="AC220">
        <v>54.2</v>
      </c>
      <c r="AE220" s="1">
        <v>41333</v>
      </c>
      <c r="AF220">
        <v>68.040000000000006</v>
      </c>
      <c r="AG220">
        <v>20130226</v>
      </c>
      <c r="AH220">
        <v>69.599999999999994</v>
      </c>
      <c r="AO220" s="1">
        <v>41333</v>
      </c>
      <c r="AP220">
        <v>0.4</v>
      </c>
      <c r="AQ220">
        <v>20130321</v>
      </c>
      <c r="AR220">
        <v>0.5</v>
      </c>
      <c r="AT220" s="1">
        <v>41333</v>
      </c>
      <c r="AU220">
        <v>0.51</v>
      </c>
      <c r="AV220">
        <v>20130315</v>
      </c>
      <c r="AW220">
        <v>0.7</v>
      </c>
      <c r="AY220" s="1"/>
      <c r="BD220" s="1">
        <v>41333</v>
      </c>
      <c r="BE220">
        <v>0.6</v>
      </c>
      <c r="BF220">
        <v>20130315</v>
      </c>
      <c r="BG220">
        <v>0.7</v>
      </c>
      <c r="BI220" s="1">
        <v>41333</v>
      </c>
      <c r="BJ220">
        <v>1.1000000000000001</v>
      </c>
      <c r="BK220">
        <v>20130313</v>
      </c>
      <c r="BL220">
        <v>1.1000000000000001</v>
      </c>
      <c r="BN220" s="1">
        <v>41333</v>
      </c>
      <c r="BO220">
        <v>77.599999999999994</v>
      </c>
      <c r="BP220">
        <v>20130301</v>
      </c>
      <c r="BQ220">
        <v>77.599999999999994</v>
      </c>
      <c r="BS220" s="1"/>
      <c r="BX220" s="1">
        <v>42247</v>
      </c>
      <c r="BY220">
        <v>58.3</v>
      </c>
      <c r="BZ220">
        <v>20150903</v>
      </c>
      <c r="CA220">
        <v>59</v>
      </c>
      <c r="CC220" s="1"/>
      <c r="CM220" s="1"/>
      <c r="CR220" s="1">
        <v>41333</v>
      </c>
      <c r="CS220">
        <v>61.5</v>
      </c>
      <c r="CT220">
        <v>20130301</v>
      </c>
      <c r="CU220">
        <v>61.5</v>
      </c>
      <c r="CW220" s="1">
        <v>41333</v>
      </c>
      <c r="CX220">
        <v>4</v>
      </c>
      <c r="CY220">
        <v>20130226</v>
      </c>
      <c r="CZ220">
        <v>6</v>
      </c>
      <c r="DB220" s="1">
        <v>41333</v>
      </c>
      <c r="DC220">
        <v>-4.7</v>
      </c>
      <c r="DD220">
        <v>20130221</v>
      </c>
      <c r="DE220">
        <v>-12.5</v>
      </c>
      <c r="DG220" s="1"/>
      <c r="DL220" s="1">
        <v>41333</v>
      </c>
      <c r="DM220">
        <v>55.1</v>
      </c>
      <c r="DN220">
        <v>20130228</v>
      </c>
      <c r="DO220">
        <v>56.8</v>
      </c>
      <c r="DQ220" s="1"/>
      <c r="EA220" s="1"/>
      <c r="EF220" s="1">
        <v>36219</v>
      </c>
      <c r="EG220">
        <v>65</v>
      </c>
      <c r="EH220" t="s">
        <v>302</v>
      </c>
      <c r="EI220" t="s">
        <v>302</v>
      </c>
      <c r="EK220" s="1">
        <v>41333</v>
      </c>
      <c r="EL220">
        <v>0.38450000000000001</v>
      </c>
      <c r="EM220">
        <v>20130325</v>
      </c>
      <c r="EN220">
        <v>0.44</v>
      </c>
      <c r="EP220" s="1">
        <v>41333</v>
      </c>
      <c r="EQ220">
        <v>0.13</v>
      </c>
      <c r="ER220">
        <v>20130329</v>
      </c>
      <c r="ES220">
        <v>0.1</v>
      </c>
      <c r="EU220" s="1"/>
      <c r="FE220" s="1"/>
      <c r="FO220" s="1"/>
      <c r="FY220" s="1">
        <v>41333</v>
      </c>
      <c r="FZ220">
        <v>58.8</v>
      </c>
      <c r="GA220">
        <v>20130304</v>
      </c>
      <c r="GB220">
        <v>58.8</v>
      </c>
      <c r="GD220" s="1">
        <v>41333</v>
      </c>
      <c r="GE220">
        <v>0.26400000000000001</v>
      </c>
      <c r="GF220">
        <v>20130313</v>
      </c>
      <c r="GG220">
        <v>0.4</v>
      </c>
      <c r="GN220" s="1">
        <v>41333</v>
      </c>
      <c r="GO220">
        <v>61.5</v>
      </c>
      <c r="GP220">
        <v>20130301</v>
      </c>
      <c r="GQ220">
        <v>61.5</v>
      </c>
      <c r="GX220" s="1">
        <v>41333</v>
      </c>
      <c r="GY220">
        <v>3.5</v>
      </c>
      <c r="GZ220">
        <v>20130402</v>
      </c>
      <c r="HA220">
        <v>3</v>
      </c>
      <c r="HC220" s="1">
        <v>41333</v>
      </c>
      <c r="HD220">
        <v>-5.0999999999999996</v>
      </c>
      <c r="HE220">
        <v>20130326</v>
      </c>
      <c r="HF220">
        <v>-2.7</v>
      </c>
      <c r="HH220" s="1">
        <v>41333</v>
      </c>
      <c r="HI220" s="1">
        <v>5.5</v>
      </c>
      <c r="HJ220">
        <v>20130326</v>
      </c>
      <c r="HK220">
        <v>5.7</v>
      </c>
      <c r="HM220" s="1">
        <v>41333</v>
      </c>
      <c r="HN220">
        <v>-0.2</v>
      </c>
      <c r="HO220">
        <v>20130326</v>
      </c>
      <c r="HP220">
        <v>-0.5</v>
      </c>
      <c r="HR220" s="1">
        <v>41333</v>
      </c>
      <c r="HS220" s="1">
        <v>-0.3</v>
      </c>
      <c r="HT220">
        <v>20130409</v>
      </c>
      <c r="HU220">
        <v>-0.3</v>
      </c>
      <c r="HW220" s="1">
        <v>41333</v>
      </c>
      <c r="HX220">
        <v>15.53</v>
      </c>
      <c r="HY220">
        <v>20130301</v>
      </c>
      <c r="HZ220">
        <v>15.33</v>
      </c>
      <c r="IB220" s="1">
        <v>41333</v>
      </c>
      <c r="IC220" s="1">
        <v>12.19</v>
      </c>
      <c r="ID220">
        <v>20130301</v>
      </c>
      <c r="IE220">
        <v>11.99</v>
      </c>
      <c r="IG220" s="1">
        <v>41333</v>
      </c>
      <c r="IH220">
        <v>4.5999999999999996</v>
      </c>
      <c r="II220">
        <v>20130319</v>
      </c>
      <c r="IJ220">
        <v>4.5999999999999996</v>
      </c>
      <c r="IL220" s="1">
        <v>41333</v>
      </c>
      <c r="IM220" s="1">
        <v>970</v>
      </c>
      <c r="IN220">
        <v>20130319</v>
      </c>
      <c r="IO220">
        <v>917</v>
      </c>
      <c r="IQ220" s="1">
        <v>41333</v>
      </c>
      <c r="IR220">
        <v>0</v>
      </c>
      <c r="IS220">
        <v>20130412</v>
      </c>
      <c r="IT220">
        <v>0.1</v>
      </c>
      <c r="IV220" s="1"/>
      <c r="JA220" s="1">
        <v>41333</v>
      </c>
      <c r="JB220">
        <v>439</v>
      </c>
      <c r="JC220">
        <v>20130326</v>
      </c>
      <c r="JD220">
        <v>411</v>
      </c>
      <c r="JF220" s="1">
        <v>41333</v>
      </c>
      <c r="JG220">
        <v>970</v>
      </c>
      <c r="JH220">
        <v>20130319</v>
      </c>
      <c r="JI220">
        <v>917</v>
      </c>
      <c r="JP220" s="1">
        <v>36224</v>
      </c>
      <c r="JQ220">
        <v>-10.7</v>
      </c>
      <c r="JR220" t="s">
        <v>302</v>
      </c>
      <c r="JS220" t="s">
        <v>302</v>
      </c>
      <c r="JZ220" s="1"/>
      <c r="KA220" s="1"/>
      <c r="KJ220" s="1"/>
      <c r="KK220" s="1"/>
      <c r="KO220" s="1">
        <v>41333</v>
      </c>
      <c r="KP220">
        <v>18.792999999999999</v>
      </c>
      <c r="KQ220">
        <v>20130405</v>
      </c>
      <c r="KR220">
        <v>18.138999999999999</v>
      </c>
      <c r="KT220" s="1"/>
      <c r="KU220" s="1"/>
      <c r="LD220" s="1">
        <v>41333</v>
      </c>
      <c r="LE220" s="1">
        <v>0.7</v>
      </c>
      <c r="LF220">
        <v>20130423</v>
      </c>
      <c r="LG220">
        <v>0.7</v>
      </c>
      <c r="LN220" s="1"/>
      <c r="LO220" s="1"/>
      <c r="LX220" s="1"/>
      <c r="LY220" s="1"/>
      <c r="MH220" s="1"/>
      <c r="MI220" s="1"/>
      <c r="MR220" s="1"/>
      <c r="MS220" s="1"/>
      <c r="MW220" s="1"/>
      <c r="NC220" s="1"/>
      <c r="NG220" s="1"/>
      <c r="NM220" s="1"/>
      <c r="NQ220" s="1"/>
      <c r="NW220" s="1"/>
      <c r="OA220" s="1"/>
      <c r="OB220" s="1"/>
      <c r="OK220" s="1"/>
      <c r="OL220" s="1"/>
      <c r="OU220" s="1"/>
      <c r="PE220" s="1"/>
      <c r="PO220" s="1"/>
      <c r="PY220" s="1"/>
      <c r="QI220" s="1"/>
    </row>
    <row r="221" spans="1:451" x14ac:dyDescent="0.25">
      <c r="A221" s="1">
        <v>41364</v>
      </c>
      <c r="B221">
        <v>7.5</v>
      </c>
      <c r="C221">
        <v>20130405</v>
      </c>
      <c r="D221">
        <v>7.6</v>
      </c>
      <c r="F221" s="1">
        <v>41364</v>
      </c>
      <c r="G221">
        <v>52.5</v>
      </c>
      <c r="H221">
        <v>20130401</v>
      </c>
      <c r="I221">
        <v>51.3</v>
      </c>
      <c r="K221" s="1">
        <v>41364</v>
      </c>
      <c r="L221">
        <v>61.9</v>
      </c>
      <c r="M221">
        <v>20130326</v>
      </c>
      <c r="N221">
        <v>59.7</v>
      </c>
      <c r="U221" s="1">
        <v>41364</v>
      </c>
      <c r="V221">
        <v>-0.3</v>
      </c>
      <c r="W221">
        <v>20130418</v>
      </c>
      <c r="X221">
        <v>-0.1</v>
      </c>
      <c r="Z221" s="1">
        <v>41364</v>
      </c>
      <c r="AA221">
        <v>52.5</v>
      </c>
      <c r="AB221">
        <v>20130401</v>
      </c>
      <c r="AC221">
        <v>51.3</v>
      </c>
      <c r="AE221" s="1">
        <v>41364</v>
      </c>
      <c r="AF221">
        <v>61.9</v>
      </c>
      <c r="AG221">
        <v>20130326</v>
      </c>
      <c r="AH221">
        <v>59.7</v>
      </c>
      <c r="AO221" s="1">
        <v>41364</v>
      </c>
      <c r="AP221">
        <v>-0.3</v>
      </c>
      <c r="AQ221">
        <v>20130418</v>
      </c>
      <c r="AR221">
        <v>-0.1</v>
      </c>
      <c r="AT221" s="1">
        <v>41364</v>
      </c>
      <c r="AU221">
        <v>0.15</v>
      </c>
      <c r="AV221">
        <v>20130416</v>
      </c>
      <c r="AW221">
        <v>0.4</v>
      </c>
      <c r="AY221" s="1"/>
      <c r="BD221" s="1">
        <v>41364</v>
      </c>
      <c r="BE221">
        <v>-0.3</v>
      </c>
      <c r="BF221">
        <v>20130416</v>
      </c>
      <c r="BG221">
        <v>-0.2</v>
      </c>
      <c r="BI221" s="1">
        <v>41364</v>
      </c>
      <c r="BJ221">
        <v>-1</v>
      </c>
      <c r="BK221">
        <v>20130412</v>
      </c>
      <c r="BL221">
        <v>-0.4</v>
      </c>
      <c r="BN221" s="1">
        <v>41364</v>
      </c>
      <c r="BO221">
        <v>78.599999999999994</v>
      </c>
      <c r="BP221">
        <v>20130329</v>
      </c>
      <c r="BQ221">
        <v>78.599999999999994</v>
      </c>
      <c r="BS221" s="1"/>
      <c r="BX221" s="1">
        <v>42277</v>
      </c>
      <c r="BY221">
        <v>56.7</v>
      </c>
      <c r="BZ221">
        <v>20151005</v>
      </c>
      <c r="CA221">
        <v>56.9</v>
      </c>
      <c r="CC221" s="1"/>
      <c r="CM221" s="1"/>
      <c r="CR221" s="1">
        <v>41364</v>
      </c>
      <c r="CS221">
        <v>54.5</v>
      </c>
      <c r="CT221">
        <v>20130401</v>
      </c>
      <c r="CU221">
        <v>54.5</v>
      </c>
      <c r="CW221" s="1">
        <v>41364</v>
      </c>
      <c r="CX221">
        <v>4</v>
      </c>
      <c r="CY221">
        <v>20130326</v>
      </c>
      <c r="CZ221">
        <v>3</v>
      </c>
      <c r="DB221" s="1">
        <v>41364</v>
      </c>
      <c r="DC221">
        <v>3.3</v>
      </c>
      <c r="DD221">
        <v>20130321</v>
      </c>
      <c r="DE221">
        <v>2</v>
      </c>
      <c r="DG221" s="1"/>
      <c r="DL221" s="1">
        <v>41364</v>
      </c>
      <c r="DM221">
        <v>55.8</v>
      </c>
      <c r="DN221">
        <v>20130328</v>
      </c>
      <c r="DO221">
        <v>52.4</v>
      </c>
      <c r="DQ221" s="1"/>
      <c r="EA221" s="1"/>
      <c r="EF221" s="1">
        <v>36226</v>
      </c>
      <c r="EG221">
        <v>66</v>
      </c>
      <c r="EH221" t="s">
        <v>302</v>
      </c>
      <c r="EI221" t="s">
        <v>302</v>
      </c>
      <c r="EK221" s="1">
        <v>41364</v>
      </c>
      <c r="EL221">
        <v>-0.55289999999999995</v>
      </c>
      <c r="EM221">
        <v>20130422</v>
      </c>
      <c r="EN221">
        <v>-0.23</v>
      </c>
      <c r="EP221" s="1">
        <v>41364</v>
      </c>
      <c r="EQ221">
        <v>0.11</v>
      </c>
      <c r="ER221">
        <v>20130429</v>
      </c>
      <c r="ES221">
        <v>0</v>
      </c>
      <c r="EU221" s="1"/>
      <c r="FE221" s="1"/>
      <c r="FO221" s="1"/>
      <c r="FY221" s="1">
        <v>41364</v>
      </c>
      <c r="FZ221">
        <v>51.2</v>
      </c>
      <c r="GA221">
        <v>20130402</v>
      </c>
      <c r="GB221">
        <v>51.2</v>
      </c>
      <c r="GD221" s="1">
        <v>41364</v>
      </c>
      <c r="GE221">
        <v>-0.38</v>
      </c>
      <c r="GF221">
        <v>20130412</v>
      </c>
      <c r="GG221">
        <v>-0.2</v>
      </c>
      <c r="GN221" s="1">
        <v>41364</v>
      </c>
      <c r="GO221">
        <v>54.5</v>
      </c>
      <c r="GP221">
        <v>20130401</v>
      </c>
      <c r="GQ221">
        <v>54.5</v>
      </c>
      <c r="GX221" s="1">
        <v>41364</v>
      </c>
      <c r="GY221">
        <v>-5.6</v>
      </c>
      <c r="GZ221">
        <v>20130503</v>
      </c>
      <c r="HA221">
        <v>-4</v>
      </c>
      <c r="HC221" s="1">
        <v>41364</v>
      </c>
      <c r="HD221">
        <v>-0.7</v>
      </c>
      <c r="HE221">
        <v>20130424</v>
      </c>
      <c r="HF221">
        <v>0.2</v>
      </c>
      <c r="HH221" s="1">
        <v>41364</v>
      </c>
      <c r="HI221" s="1">
        <v>-7.9</v>
      </c>
      <c r="HJ221">
        <v>20130424</v>
      </c>
      <c r="HK221">
        <v>-5.7</v>
      </c>
      <c r="HM221" s="1">
        <v>41364</v>
      </c>
      <c r="HN221">
        <v>-3.4</v>
      </c>
      <c r="HO221">
        <v>20130424</v>
      </c>
      <c r="HP221">
        <v>-1.4</v>
      </c>
      <c r="HR221" s="1">
        <v>41364</v>
      </c>
      <c r="HS221" s="1">
        <v>0.1</v>
      </c>
      <c r="HT221">
        <v>20130509</v>
      </c>
      <c r="HU221">
        <v>0.4</v>
      </c>
      <c r="HW221" s="1">
        <v>41364</v>
      </c>
      <c r="HX221">
        <v>15.36</v>
      </c>
      <c r="HY221">
        <v>20130402</v>
      </c>
      <c r="HZ221">
        <v>15.22</v>
      </c>
      <c r="IB221" s="1">
        <v>41364</v>
      </c>
      <c r="IC221" s="1">
        <v>12.2</v>
      </c>
      <c r="ID221">
        <v>20130402</v>
      </c>
      <c r="IE221">
        <v>12</v>
      </c>
      <c r="IG221" s="1">
        <v>41364</v>
      </c>
      <c r="IH221">
        <v>-4</v>
      </c>
      <c r="II221">
        <v>20130416</v>
      </c>
      <c r="IJ221">
        <v>-3.9</v>
      </c>
      <c r="IL221" s="1">
        <v>41364</v>
      </c>
      <c r="IM221" s="1">
        <v>999</v>
      </c>
      <c r="IN221">
        <v>20130416</v>
      </c>
      <c r="IO221">
        <v>1036</v>
      </c>
      <c r="IQ221" s="1">
        <v>41364</v>
      </c>
      <c r="IR221">
        <v>-0.1</v>
      </c>
      <c r="IS221">
        <v>20130513</v>
      </c>
      <c r="IT221">
        <v>0</v>
      </c>
      <c r="IV221" s="1"/>
      <c r="JA221" s="1">
        <v>41364</v>
      </c>
      <c r="JB221">
        <v>449</v>
      </c>
      <c r="JC221">
        <v>20130423</v>
      </c>
      <c r="JD221">
        <v>417</v>
      </c>
      <c r="JF221" s="1">
        <v>41364</v>
      </c>
      <c r="JG221">
        <v>999</v>
      </c>
      <c r="JH221">
        <v>20130416</v>
      </c>
      <c r="JI221">
        <v>1036</v>
      </c>
      <c r="JP221" s="1">
        <v>36231</v>
      </c>
      <c r="JQ221">
        <v>-6</v>
      </c>
      <c r="JR221" t="s">
        <v>302</v>
      </c>
      <c r="JS221" t="s">
        <v>302</v>
      </c>
      <c r="JZ221" s="1"/>
      <c r="KA221" s="1"/>
      <c r="KJ221" s="1"/>
      <c r="KK221" s="1"/>
      <c r="KO221" s="1">
        <v>41364</v>
      </c>
      <c r="KP221">
        <v>10.42</v>
      </c>
      <c r="KQ221">
        <v>20130507</v>
      </c>
      <c r="KR221">
        <v>7.9660000000000002</v>
      </c>
      <c r="KT221" s="1"/>
      <c r="KU221" s="1"/>
      <c r="LD221" s="1">
        <v>41364</v>
      </c>
      <c r="LE221" s="1">
        <v>1.2</v>
      </c>
      <c r="LF221">
        <v>20130523</v>
      </c>
      <c r="LG221">
        <v>1.3</v>
      </c>
      <c r="LN221" s="1"/>
      <c r="LO221" s="1"/>
      <c r="LX221" s="1"/>
      <c r="LY221" s="1"/>
      <c r="MH221" s="1"/>
      <c r="MI221" s="1"/>
      <c r="MR221" s="1"/>
      <c r="MS221" s="1"/>
      <c r="MW221" s="1"/>
      <c r="NC221" s="1"/>
      <c r="NG221" s="1"/>
      <c r="NM221" s="1"/>
      <c r="NQ221" s="1"/>
      <c r="NW221" s="1"/>
      <c r="OA221" s="1"/>
      <c r="OB221" s="1"/>
      <c r="OK221" s="1"/>
      <c r="OL221" s="1"/>
      <c r="OU221" s="1"/>
      <c r="PE221" s="1"/>
      <c r="PO221" s="1"/>
      <c r="PY221" s="1"/>
      <c r="QI221" s="1"/>
    </row>
    <row r="222" spans="1:451" x14ac:dyDescent="0.25">
      <c r="A222" s="1">
        <v>41394</v>
      </c>
      <c r="B222">
        <v>7.6</v>
      </c>
      <c r="C222">
        <v>20130503</v>
      </c>
      <c r="D222">
        <v>7.5</v>
      </c>
      <c r="F222" s="1">
        <v>41394</v>
      </c>
      <c r="G222">
        <v>50.4</v>
      </c>
      <c r="H222">
        <v>20130501</v>
      </c>
      <c r="I222">
        <v>50.7</v>
      </c>
      <c r="K222" s="1">
        <v>41394</v>
      </c>
      <c r="L222">
        <v>68.95</v>
      </c>
      <c r="M222">
        <v>20130430</v>
      </c>
      <c r="N222">
        <v>68.099999999999994</v>
      </c>
      <c r="U222" s="1">
        <v>41394</v>
      </c>
      <c r="V222">
        <v>0.6</v>
      </c>
      <c r="W222">
        <v>20130517</v>
      </c>
      <c r="X222">
        <v>0.6</v>
      </c>
      <c r="Z222" s="1">
        <v>41394</v>
      </c>
      <c r="AA222">
        <v>50.4</v>
      </c>
      <c r="AB222">
        <v>20130501</v>
      </c>
      <c r="AC222">
        <v>50.7</v>
      </c>
      <c r="AE222" s="1">
        <v>41394</v>
      </c>
      <c r="AF222">
        <v>68.95</v>
      </c>
      <c r="AG222">
        <v>20130430</v>
      </c>
      <c r="AH222">
        <v>68.099999999999994</v>
      </c>
      <c r="AO222" s="1">
        <v>41394</v>
      </c>
      <c r="AP222">
        <v>0.6</v>
      </c>
      <c r="AQ222">
        <v>20130517</v>
      </c>
      <c r="AR222">
        <v>0.6</v>
      </c>
      <c r="AT222" s="1">
        <v>41394</v>
      </c>
      <c r="AU222">
        <v>-0.05</v>
      </c>
      <c r="AV222">
        <v>20130515</v>
      </c>
      <c r="AW222">
        <v>-0.5</v>
      </c>
      <c r="AY222" s="1"/>
      <c r="BD222" s="1">
        <v>41394</v>
      </c>
      <c r="BE222">
        <v>-0.2</v>
      </c>
      <c r="BF222">
        <v>20130516</v>
      </c>
      <c r="BG222">
        <v>-0.4</v>
      </c>
      <c r="BI222" s="1">
        <v>41394</v>
      </c>
      <c r="BJ222">
        <v>0.2</v>
      </c>
      <c r="BK222">
        <v>20130513</v>
      </c>
      <c r="BL222">
        <v>0.1</v>
      </c>
      <c r="BN222" s="1">
        <v>41394</v>
      </c>
      <c r="BO222">
        <v>76.400000000000006</v>
      </c>
      <c r="BP222">
        <v>20130426</v>
      </c>
      <c r="BQ222">
        <v>76.400000000000006</v>
      </c>
      <c r="BS222" s="1"/>
      <c r="BX222" s="1">
        <v>42308</v>
      </c>
      <c r="BY222">
        <v>58.3</v>
      </c>
      <c r="BZ222">
        <v>20151104</v>
      </c>
      <c r="CA222">
        <v>59.1</v>
      </c>
      <c r="CC222" s="1"/>
      <c r="CM222" s="1"/>
      <c r="CR222" s="1">
        <v>41394</v>
      </c>
      <c r="CS222">
        <v>50</v>
      </c>
      <c r="CT222">
        <v>20130501</v>
      </c>
      <c r="CU222">
        <v>50</v>
      </c>
      <c r="CW222" s="1">
        <v>41394</v>
      </c>
      <c r="CX222">
        <v>-3</v>
      </c>
      <c r="CY222">
        <v>20130423</v>
      </c>
      <c r="CZ222">
        <v>-6</v>
      </c>
      <c r="DB222" s="1">
        <v>41394</v>
      </c>
      <c r="DC222">
        <v>1.5</v>
      </c>
      <c r="DD222">
        <v>20130418</v>
      </c>
      <c r="DE222">
        <v>1.3</v>
      </c>
      <c r="DG222" s="1"/>
      <c r="DL222" s="1">
        <v>41394</v>
      </c>
      <c r="DM222">
        <v>50.1</v>
      </c>
      <c r="DN222">
        <v>20130430</v>
      </c>
      <c r="DO222">
        <v>49</v>
      </c>
      <c r="DQ222" s="1"/>
      <c r="EA222" s="1"/>
      <c r="EF222" s="1">
        <v>36233</v>
      </c>
      <c r="EG222">
        <v>66</v>
      </c>
      <c r="EH222" t="s">
        <v>302</v>
      </c>
      <c r="EI222" t="s">
        <v>302</v>
      </c>
      <c r="EK222" s="1">
        <v>41394</v>
      </c>
      <c r="EL222">
        <v>-0.35239999999999999</v>
      </c>
      <c r="EM222">
        <v>20130520</v>
      </c>
      <c r="EN222">
        <v>-0.53</v>
      </c>
      <c r="EP222" s="1">
        <v>41394</v>
      </c>
      <c r="EQ222">
        <v>0.06</v>
      </c>
      <c r="ER222">
        <v>20130531</v>
      </c>
      <c r="ES222">
        <v>0</v>
      </c>
      <c r="EU222" s="1"/>
      <c r="FE222" s="1"/>
      <c r="FO222" s="1"/>
      <c r="FY222" s="1">
        <v>41394</v>
      </c>
      <c r="FZ222">
        <v>58.3</v>
      </c>
      <c r="GA222">
        <v>20130502</v>
      </c>
      <c r="GB222">
        <v>58.3</v>
      </c>
      <c r="GD222" s="1">
        <v>41394</v>
      </c>
      <c r="GE222">
        <v>5.0999999999999997E-2</v>
      </c>
      <c r="GF222">
        <v>20130513</v>
      </c>
      <c r="GG222">
        <v>0.5</v>
      </c>
      <c r="GN222" s="1">
        <v>41394</v>
      </c>
      <c r="GO222">
        <v>50</v>
      </c>
      <c r="GP222">
        <v>20130501</v>
      </c>
      <c r="GQ222">
        <v>50</v>
      </c>
      <c r="GX222" s="1">
        <v>41394</v>
      </c>
      <c r="GY222">
        <v>1.5</v>
      </c>
      <c r="GZ222">
        <v>20130605</v>
      </c>
      <c r="HA222">
        <v>1</v>
      </c>
      <c r="HC222" s="1">
        <v>41394</v>
      </c>
      <c r="HD222">
        <v>2</v>
      </c>
      <c r="HE222">
        <v>20130524</v>
      </c>
      <c r="HF222">
        <v>1.2</v>
      </c>
      <c r="HH222" s="1">
        <v>41394</v>
      </c>
      <c r="HI222" s="1">
        <v>4.4000000000000004</v>
      </c>
      <c r="HJ222">
        <v>20130524</v>
      </c>
      <c r="HK222">
        <v>3.3</v>
      </c>
      <c r="HM222" s="1">
        <v>41394</v>
      </c>
      <c r="HN222">
        <v>2.2000000000000002</v>
      </c>
      <c r="HO222">
        <v>20130524</v>
      </c>
      <c r="HP222">
        <v>1.3</v>
      </c>
      <c r="HR222" s="1">
        <v>41394</v>
      </c>
      <c r="HS222" s="1">
        <v>0.2</v>
      </c>
      <c r="HT222">
        <v>20130611</v>
      </c>
      <c r="HU222">
        <v>0.2</v>
      </c>
      <c r="HW222" s="1">
        <v>41394</v>
      </c>
      <c r="HX222">
        <v>15.39</v>
      </c>
      <c r="HY222">
        <v>20130501</v>
      </c>
      <c r="HZ222">
        <v>14.88</v>
      </c>
      <c r="IB222" s="1">
        <v>41394</v>
      </c>
      <c r="IC222" s="1">
        <v>12.2</v>
      </c>
      <c r="ID222">
        <v>20130501</v>
      </c>
      <c r="IE222">
        <v>11.76</v>
      </c>
      <c r="IG222" s="1">
        <v>41394</v>
      </c>
      <c r="IH222">
        <v>8.9</v>
      </c>
      <c r="II222">
        <v>20130516</v>
      </c>
      <c r="IJ222">
        <v>14.3</v>
      </c>
      <c r="IL222" s="1">
        <v>41394</v>
      </c>
      <c r="IM222" s="1">
        <v>826</v>
      </c>
      <c r="IN222">
        <v>20130516</v>
      </c>
      <c r="IO222">
        <v>853</v>
      </c>
      <c r="IQ222" s="1">
        <v>41394</v>
      </c>
      <c r="IR222">
        <v>0.2</v>
      </c>
      <c r="IS222">
        <v>20130613</v>
      </c>
      <c r="IT222">
        <v>0.3</v>
      </c>
      <c r="IV222" s="1"/>
      <c r="JA222" s="1">
        <v>41394</v>
      </c>
      <c r="JB222">
        <v>451</v>
      </c>
      <c r="JC222">
        <v>20130523</v>
      </c>
      <c r="JD222">
        <v>454</v>
      </c>
      <c r="JF222" s="1">
        <v>41394</v>
      </c>
      <c r="JG222">
        <v>826</v>
      </c>
      <c r="JH222">
        <v>20130516</v>
      </c>
      <c r="JI222">
        <v>853</v>
      </c>
      <c r="JP222" s="1">
        <v>36238</v>
      </c>
      <c r="JQ222">
        <v>9.9</v>
      </c>
      <c r="JR222" t="s">
        <v>302</v>
      </c>
      <c r="JS222" t="s">
        <v>302</v>
      </c>
      <c r="JZ222" s="1"/>
      <c r="KA222" s="1"/>
      <c r="KJ222" s="1"/>
      <c r="KK222" s="1"/>
      <c r="KO222" s="1">
        <v>41394</v>
      </c>
      <c r="KP222">
        <v>10.157</v>
      </c>
      <c r="KQ222">
        <v>20130607</v>
      </c>
      <c r="KR222">
        <v>11.058</v>
      </c>
      <c r="KT222" s="1"/>
      <c r="KU222" s="1"/>
      <c r="LD222" s="1">
        <v>41394</v>
      </c>
      <c r="LE222" s="1">
        <v>0.5</v>
      </c>
      <c r="LF222">
        <v>20130625</v>
      </c>
      <c r="LG222">
        <v>0.7</v>
      </c>
      <c r="LN222" s="1"/>
      <c r="LO222" s="1"/>
      <c r="LX222" s="1"/>
      <c r="LY222" s="1"/>
      <c r="MH222" s="1"/>
      <c r="MI222" s="1"/>
      <c r="MR222" s="1"/>
      <c r="MS222" s="1"/>
      <c r="MW222" s="1"/>
      <c r="NC222" s="1"/>
      <c r="NG222" s="1"/>
      <c r="NM222" s="1"/>
      <c r="NQ222" s="1"/>
      <c r="NW222" s="1"/>
      <c r="OA222" s="1"/>
      <c r="OB222" s="1"/>
      <c r="OK222" s="1"/>
      <c r="OL222" s="1"/>
      <c r="OU222" s="1"/>
      <c r="PE222" s="1"/>
      <c r="PO222" s="1"/>
      <c r="PY222" s="1"/>
      <c r="QI222" s="1"/>
    </row>
    <row r="223" spans="1:451" x14ac:dyDescent="0.25">
      <c r="A223" s="1">
        <v>41425</v>
      </c>
      <c r="B223">
        <v>7.5</v>
      </c>
      <c r="C223">
        <v>20130607</v>
      </c>
      <c r="D223">
        <v>7.6</v>
      </c>
      <c r="F223" s="1">
        <v>41425</v>
      </c>
      <c r="G223">
        <v>50.2</v>
      </c>
      <c r="H223">
        <v>20130603</v>
      </c>
      <c r="I223">
        <v>49</v>
      </c>
      <c r="K223" s="1">
        <v>41425</v>
      </c>
      <c r="L223">
        <v>74.260000000000005</v>
      </c>
      <c r="M223">
        <v>20130528</v>
      </c>
      <c r="N223">
        <v>76.2</v>
      </c>
      <c r="U223" s="1">
        <v>41425</v>
      </c>
      <c r="V223">
        <v>0.3</v>
      </c>
      <c r="W223">
        <v>20130620</v>
      </c>
      <c r="X223">
        <v>0.1</v>
      </c>
      <c r="Z223" s="1">
        <v>41425</v>
      </c>
      <c r="AA223">
        <v>50.2</v>
      </c>
      <c r="AB223">
        <v>20130603</v>
      </c>
      <c r="AC223">
        <v>49</v>
      </c>
      <c r="AE223" s="1">
        <v>41425</v>
      </c>
      <c r="AF223">
        <v>74.260000000000005</v>
      </c>
      <c r="AG223">
        <v>20130528</v>
      </c>
      <c r="AH223">
        <v>76.2</v>
      </c>
      <c r="AO223" s="1">
        <v>41425</v>
      </c>
      <c r="AP223">
        <v>0.3</v>
      </c>
      <c r="AQ223">
        <v>20130620</v>
      </c>
      <c r="AR223">
        <v>0.1</v>
      </c>
      <c r="AT223" s="1">
        <v>41425</v>
      </c>
      <c r="AU223">
        <v>0.02</v>
      </c>
      <c r="AV223">
        <v>20130614</v>
      </c>
      <c r="AW223">
        <v>0</v>
      </c>
      <c r="AY223" s="1"/>
      <c r="BD223" s="1">
        <v>41425</v>
      </c>
      <c r="BE223">
        <v>0</v>
      </c>
      <c r="BF223">
        <v>20130618</v>
      </c>
      <c r="BG223">
        <v>0.1</v>
      </c>
      <c r="BI223" s="1">
        <v>41425</v>
      </c>
      <c r="BJ223">
        <v>0.2</v>
      </c>
      <c r="BK223">
        <v>20130613</v>
      </c>
      <c r="BL223">
        <v>0.6</v>
      </c>
      <c r="BN223" s="1">
        <v>41425</v>
      </c>
      <c r="BO223">
        <v>84.5</v>
      </c>
      <c r="BP223">
        <v>20130531</v>
      </c>
      <c r="BQ223">
        <v>84.5</v>
      </c>
      <c r="BS223" s="1"/>
      <c r="BX223" s="1">
        <v>42338</v>
      </c>
      <c r="BY223">
        <v>56.6</v>
      </c>
      <c r="BZ223">
        <v>20151203</v>
      </c>
      <c r="CA223">
        <v>55.9</v>
      </c>
      <c r="CC223" s="1"/>
      <c r="CM223" s="1"/>
      <c r="CR223" s="1">
        <v>41425</v>
      </c>
      <c r="CS223">
        <v>49.5</v>
      </c>
      <c r="CT223">
        <v>20130603</v>
      </c>
      <c r="CU223">
        <v>49.5</v>
      </c>
      <c r="CW223" s="1">
        <v>41425</v>
      </c>
      <c r="CX223">
        <v>-1</v>
      </c>
      <c r="CY223">
        <v>20130528</v>
      </c>
      <c r="CZ223">
        <v>-2</v>
      </c>
      <c r="DB223" s="1">
        <v>41425</v>
      </c>
      <c r="DC223">
        <v>0.6</v>
      </c>
      <c r="DD223">
        <v>20130516</v>
      </c>
      <c r="DE223">
        <v>-5.2</v>
      </c>
      <c r="DG223" s="1"/>
      <c r="DL223" s="1">
        <v>41425</v>
      </c>
      <c r="DM223">
        <v>56.5</v>
      </c>
      <c r="DN223">
        <v>20130531</v>
      </c>
      <c r="DO223">
        <v>58.7</v>
      </c>
      <c r="DQ223" s="1"/>
      <c r="EA223" s="1"/>
      <c r="EF223" s="1">
        <v>36240</v>
      </c>
      <c r="EG223">
        <v>65</v>
      </c>
      <c r="EH223" t="s">
        <v>302</v>
      </c>
      <c r="EI223" t="s">
        <v>302</v>
      </c>
      <c r="EK223" s="1">
        <v>41425</v>
      </c>
      <c r="EL223">
        <v>9.1000000000000004E-3</v>
      </c>
      <c r="EM223">
        <v>20130624</v>
      </c>
      <c r="EN223">
        <v>-0.3</v>
      </c>
      <c r="EP223" s="1">
        <v>41425</v>
      </c>
      <c r="EQ223">
        <v>0.11</v>
      </c>
      <c r="ER223">
        <v>20130627</v>
      </c>
      <c r="ES223">
        <v>0.1</v>
      </c>
      <c r="EU223" s="1"/>
      <c r="FE223" s="1"/>
      <c r="FO223" s="1"/>
      <c r="FY223" s="1">
        <v>41425</v>
      </c>
      <c r="FZ223">
        <v>54.4</v>
      </c>
      <c r="GA223">
        <v>20130604</v>
      </c>
      <c r="GB223">
        <v>54.4</v>
      </c>
      <c r="GD223" s="1">
        <v>41425</v>
      </c>
      <c r="GE223">
        <v>0.20300000000000001</v>
      </c>
      <c r="GF223">
        <v>20130613</v>
      </c>
      <c r="GG223">
        <v>0.3</v>
      </c>
      <c r="GN223" s="1">
        <v>41425</v>
      </c>
      <c r="GO223">
        <v>49.5</v>
      </c>
      <c r="GP223">
        <v>20130603</v>
      </c>
      <c r="GQ223">
        <v>49.5</v>
      </c>
      <c r="GX223" s="1">
        <v>41425</v>
      </c>
      <c r="GY223">
        <v>2.7</v>
      </c>
      <c r="GZ223">
        <v>20130702</v>
      </c>
      <c r="HA223">
        <v>2.1</v>
      </c>
      <c r="HC223" s="1">
        <v>41425</v>
      </c>
      <c r="HD223">
        <v>2</v>
      </c>
      <c r="HE223">
        <v>20130625</v>
      </c>
      <c r="HF223">
        <v>1.1000000000000001</v>
      </c>
      <c r="HH223" s="1">
        <v>41425</v>
      </c>
      <c r="HI223" s="1">
        <v>4.5999999999999996</v>
      </c>
      <c r="HJ223">
        <v>20130625</v>
      </c>
      <c r="HK223">
        <v>3.6</v>
      </c>
      <c r="HM223" s="1">
        <v>41425</v>
      </c>
      <c r="HN223">
        <v>1.2</v>
      </c>
      <c r="HO223">
        <v>20130625</v>
      </c>
      <c r="HP223">
        <v>0.7</v>
      </c>
      <c r="HR223" s="1">
        <v>41425</v>
      </c>
      <c r="HS223" s="1">
        <v>-0.6</v>
      </c>
      <c r="HT223">
        <v>20130710</v>
      </c>
      <c r="HU223">
        <v>-0.5</v>
      </c>
      <c r="HW223" s="1">
        <v>41425</v>
      </c>
      <c r="HX223">
        <v>15.38</v>
      </c>
      <c r="HY223">
        <v>20130603</v>
      </c>
      <c r="HZ223">
        <v>15.24</v>
      </c>
      <c r="IB223" s="1">
        <v>41425</v>
      </c>
      <c r="IC223" s="1">
        <v>12.09</v>
      </c>
      <c r="ID223">
        <v>20130603</v>
      </c>
      <c r="IE223">
        <v>11.95</v>
      </c>
      <c r="IG223" s="1">
        <v>41425</v>
      </c>
      <c r="IH223">
        <v>0.1</v>
      </c>
      <c r="II223">
        <v>20130618</v>
      </c>
      <c r="IJ223">
        <v>-3.1</v>
      </c>
      <c r="IL223" s="1">
        <v>41425</v>
      </c>
      <c r="IM223" s="1">
        <v>920</v>
      </c>
      <c r="IN223">
        <v>20130618</v>
      </c>
      <c r="IO223">
        <v>914</v>
      </c>
      <c r="IQ223" s="1">
        <v>41425</v>
      </c>
      <c r="IR223">
        <v>-0.2</v>
      </c>
      <c r="IS223">
        <v>20130715</v>
      </c>
      <c r="IT223">
        <v>0.1</v>
      </c>
      <c r="IV223" s="1"/>
      <c r="JA223" s="1">
        <v>41425</v>
      </c>
      <c r="JB223">
        <v>430</v>
      </c>
      <c r="JC223">
        <v>20130625</v>
      </c>
      <c r="JD223">
        <v>476</v>
      </c>
      <c r="JF223" s="1">
        <v>41425</v>
      </c>
      <c r="JG223">
        <v>920</v>
      </c>
      <c r="JH223">
        <v>20130618</v>
      </c>
      <c r="JI223">
        <v>914</v>
      </c>
      <c r="JP223" s="1">
        <v>36245</v>
      </c>
      <c r="JQ223">
        <v>-4.7</v>
      </c>
      <c r="JR223" t="s">
        <v>302</v>
      </c>
      <c r="JS223" t="s">
        <v>302</v>
      </c>
      <c r="JZ223" s="1"/>
      <c r="KA223" s="1"/>
      <c r="KJ223" s="1"/>
      <c r="KK223" s="1"/>
      <c r="KO223" s="1">
        <v>41425</v>
      </c>
      <c r="KP223">
        <v>15.965</v>
      </c>
      <c r="KQ223">
        <v>20130708</v>
      </c>
      <c r="KR223">
        <v>19.614999999999998</v>
      </c>
      <c r="KT223" s="1"/>
      <c r="KU223" s="1"/>
      <c r="LD223" s="1">
        <v>41425</v>
      </c>
      <c r="LE223" s="1">
        <v>0.7</v>
      </c>
      <c r="LF223">
        <v>20130723</v>
      </c>
      <c r="LG223">
        <v>0.7</v>
      </c>
      <c r="LN223" s="1"/>
      <c r="LO223" s="1"/>
      <c r="LX223" s="1"/>
      <c r="LY223" s="1"/>
      <c r="MH223" s="1"/>
      <c r="MI223" s="1"/>
      <c r="MR223" s="1"/>
      <c r="MS223" s="1"/>
      <c r="MW223" s="1"/>
      <c r="NC223" s="1"/>
      <c r="NG223" s="1"/>
      <c r="NM223" s="1"/>
      <c r="NQ223" s="1"/>
      <c r="NW223" s="1"/>
      <c r="OA223" s="1"/>
      <c r="OB223" s="1"/>
      <c r="OK223" s="1"/>
      <c r="OL223" s="1"/>
      <c r="OU223" s="1"/>
      <c r="PE223" s="1"/>
      <c r="PO223" s="1"/>
      <c r="PY223" s="1"/>
      <c r="QI223" s="1"/>
    </row>
    <row r="224" spans="1:451" x14ac:dyDescent="0.25">
      <c r="A224" s="1">
        <v>41455</v>
      </c>
      <c r="B224">
        <v>7.5</v>
      </c>
      <c r="C224">
        <v>20130705</v>
      </c>
      <c r="D224">
        <v>7.6</v>
      </c>
      <c r="F224" s="1">
        <v>41455</v>
      </c>
      <c r="G224">
        <v>52.3</v>
      </c>
      <c r="H224">
        <v>20130701</v>
      </c>
      <c r="I224">
        <v>50.9</v>
      </c>
      <c r="K224" s="1">
        <v>41455</v>
      </c>
      <c r="L224">
        <v>82.13</v>
      </c>
      <c r="M224">
        <v>20130625</v>
      </c>
      <c r="N224">
        <v>81.400000000000006</v>
      </c>
      <c r="U224" s="1">
        <v>41455</v>
      </c>
      <c r="V224">
        <v>0</v>
      </c>
      <c r="W224">
        <v>20130718</v>
      </c>
      <c r="X224">
        <v>0</v>
      </c>
      <c r="Z224" s="1">
        <v>41455</v>
      </c>
      <c r="AA224">
        <v>52.3</v>
      </c>
      <c r="AB224">
        <v>20130701</v>
      </c>
      <c r="AC224">
        <v>50.9</v>
      </c>
      <c r="AE224" s="1">
        <v>41455</v>
      </c>
      <c r="AF224">
        <v>82.13</v>
      </c>
      <c r="AG224">
        <v>20130625</v>
      </c>
      <c r="AH224">
        <v>81.400000000000006</v>
      </c>
      <c r="AO224" s="1">
        <v>41455</v>
      </c>
      <c r="AP224">
        <v>0</v>
      </c>
      <c r="AQ224">
        <v>20130718</v>
      </c>
      <c r="AR224">
        <v>0</v>
      </c>
      <c r="AT224" s="1">
        <v>41455</v>
      </c>
      <c r="AU224">
        <v>0.22</v>
      </c>
      <c r="AV224">
        <v>20130716</v>
      </c>
      <c r="AW224">
        <v>0.3</v>
      </c>
      <c r="AY224" s="1"/>
      <c r="BD224" s="1">
        <v>41455</v>
      </c>
      <c r="BE224">
        <v>0.2</v>
      </c>
      <c r="BF224">
        <v>20130716</v>
      </c>
      <c r="BG224">
        <v>0.5</v>
      </c>
      <c r="BI224" s="1">
        <v>41455</v>
      </c>
      <c r="BJ224">
        <v>0.4</v>
      </c>
      <c r="BK224">
        <v>20130715</v>
      </c>
      <c r="BL224">
        <v>0.4</v>
      </c>
      <c r="BN224" s="1">
        <v>41455</v>
      </c>
      <c r="BO224">
        <v>84.1</v>
      </c>
      <c r="BP224">
        <v>20130628</v>
      </c>
      <c r="BQ224">
        <v>84.1</v>
      </c>
      <c r="BS224" s="1"/>
      <c r="BX224" s="1">
        <v>42369</v>
      </c>
      <c r="BY224">
        <v>55.8</v>
      </c>
      <c r="BZ224">
        <v>20160106</v>
      </c>
      <c r="CA224">
        <v>55.3</v>
      </c>
      <c r="CC224" s="1"/>
      <c r="CM224" s="1"/>
      <c r="CR224" s="1">
        <v>41455</v>
      </c>
      <c r="CS224">
        <v>52.5</v>
      </c>
      <c r="CT224">
        <v>20130701</v>
      </c>
      <c r="CU224">
        <v>52.5</v>
      </c>
      <c r="CW224" s="1">
        <v>41455</v>
      </c>
      <c r="CX224">
        <v>7</v>
      </c>
      <c r="CY224">
        <v>20130625</v>
      </c>
      <c r="CZ224">
        <v>8</v>
      </c>
      <c r="DB224" s="1">
        <v>41455</v>
      </c>
      <c r="DC224">
        <v>12.8</v>
      </c>
      <c r="DD224">
        <v>20130620</v>
      </c>
      <c r="DE224">
        <v>12.5</v>
      </c>
      <c r="DG224" s="1"/>
      <c r="DL224" s="1">
        <v>41455</v>
      </c>
      <c r="DM224">
        <v>53.5</v>
      </c>
      <c r="DN224">
        <v>20130628</v>
      </c>
      <c r="DO224">
        <v>51.6</v>
      </c>
      <c r="DQ224" s="1"/>
      <c r="EA224" s="1"/>
      <c r="EF224" s="1">
        <v>36247</v>
      </c>
      <c r="EG224">
        <v>66</v>
      </c>
      <c r="EH224" t="s">
        <v>302</v>
      </c>
      <c r="EI224" t="s">
        <v>302</v>
      </c>
      <c r="EK224" s="1">
        <v>41455</v>
      </c>
      <c r="EL224">
        <v>-0.17560000000000001</v>
      </c>
      <c r="EM224">
        <v>20130722</v>
      </c>
      <c r="EN224">
        <v>-0.13</v>
      </c>
      <c r="EP224" s="1">
        <v>41455</v>
      </c>
      <c r="EQ224">
        <v>0.16</v>
      </c>
      <c r="ER224">
        <v>20130802</v>
      </c>
      <c r="ES224">
        <v>0.2</v>
      </c>
      <c r="EU224" s="1"/>
      <c r="FE224" s="1"/>
      <c r="FO224" s="1"/>
      <c r="FY224" s="1">
        <v>41455</v>
      </c>
      <c r="FZ224">
        <v>47</v>
      </c>
      <c r="GA224">
        <v>20130702</v>
      </c>
      <c r="GB224">
        <v>47</v>
      </c>
      <c r="GD224" s="1">
        <v>41455</v>
      </c>
      <c r="GE224">
        <v>0.17399999999999999</v>
      </c>
      <c r="GF224">
        <v>20130715</v>
      </c>
      <c r="GG224">
        <v>0.1</v>
      </c>
      <c r="GN224" s="1">
        <v>41455</v>
      </c>
      <c r="GO224">
        <v>52.5</v>
      </c>
      <c r="GP224">
        <v>20130701</v>
      </c>
      <c r="GQ224">
        <v>52.5</v>
      </c>
      <c r="GX224" s="1">
        <v>41455</v>
      </c>
      <c r="GY224">
        <v>1.1000000000000001</v>
      </c>
      <c r="GZ224">
        <v>20130802</v>
      </c>
      <c r="HA224">
        <v>1.5</v>
      </c>
      <c r="HC224" s="1">
        <v>41455</v>
      </c>
      <c r="HD224">
        <v>-0.6</v>
      </c>
      <c r="HE224">
        <v>20130725</v>
      </c>
      <c r="HF224">
        <v>0.7</v>
      </c>
      <c r="HH224" s="1">
        <v>41455</v>
      </c>
      <c r="HI224" s="1">
        <v>3.6</v>
      </c>
      <c r="HJ224">
        <v>20130725</v>
      </c>
      <c r="HK224">
        <v>4.2</v>
      </c>
      <c r="HM224" s="1">
        <v>41455</v>
      </c>
      <c r="HN224">
        <v>-1.2</v>
      </c>
      <c r="HO224">
        <v>20130725</v>
      </c>
      <c r="HP224">
        <v>0</v>
      </c>
      <c r="HR224" s="1">
        <v>41455</v>
      </c>
      <c r="HS224" s="1">
        <v>0.1</v>
      </c>
      <c r="HT224">
        <v>20130809</v>
      </c>
      <c r="HU224">
        <v>-0.2</v>
      </c>
      <c r="HW224" s="1">
        <v>41455</v>
      </c>
      <c r="HX224">
        <v>15.67</v>
      </c>
      <c r="HY224">
        <v>20130702</v>
      </c>
      <c r="HZ224">
        <v>15.89</v>
      </c>
      <c r="IB224" s="1">
        <v>41455</v>
      </c>
      <c r="IC224" s="1">
        <v>12.27</v>
      </c>
      <c r="ID224">
        <v>20130702</v>
      </c>
      <c r="IE224">
        <v>12.43</v>
      </c>
      <c r="IG224" s="1">
        <v>41455</v>
      </c>
      <c r="IH224">
        <v>-6.4</v>
      </c>
      <c r="II224">
        <v>20130717</v>
      </c>
      <c r="IJ224">
        <v>-7.5</v>
      </c>
      <c r="IL224" s="1">
        <v>41455</v>
      </c>
      <c r="IM224" s="1">
        <v>852</v>
      </c>
      <c r="IN224">
        <v>20130717</v>
      </c>
      <c r="IO224">
        <v>836</v>
      </c>
      <c r="IQ224" s="1">
        <v>41455</v>
      </c>
      <c r="IR224">
        <v>0</v>
      </c>
      <c r="IS224">
        <v>20130813</v>
      </c>
      <c r="IT224">
        <v>0</v>
      </c>
      <c r="IV224" s="1"/>
      <c r="JA224" s="1">
        <v>41455</v>
      </c>
      <c r="JB224">
        <v>463</v>
      </c>
      <c r="JC224">
        <v>20130724</v>
      </c>
      <c r="JD224">
        <v>497</v>
      </c>
      <c r="JF224" s="1">
        <v>41455</v>
      </c>
      <c r="JG224">
        <v>852</v>
      </c>
      <c r="JH224">
        <v>20130717</v>
      </c>
      <c r="JI224">
        <v>836</v>
      </c>
      <c r="JP224" s="1">
        <v>36252</v>
      </c>
      <c r="JQ224">
        <v>-2.1</v>
      </c>
      <c r="JR224" t="s">
        <v>302</v>
      </c>
      <c r="JS224" t="s">
        <v>302</v>
      </c>
      <c r="JZ224" s="1"/>
      <c r="KA224" s="1"/>
      <c r="KJ224" s="1"/>
      <c r="KK224" s="1"/>
      <c r="KO224" s="1">
        <v>41455</v>
      </c>
      <c r="KP224">
        <v>11.605</v>
      </c>
      <c r="KQ224">
        <v>20130807</v>
      </c>
      <c r="KR224">
        <v>13.818</v>
      </c>
      <c r="KT224" s="1"/>
      <c r="KU224" s="1"/>
      <c r="LD224" s="1">
        <v>41455</v>
      </c>
      <c r="LE224" s="1">
        <v>0.7</v>
      </c>
      <c r="LF224">
        <v>20130822</v>
      </c>
      <c r="LG224">
        <v>0.7</v>
      </c>
      <c r="LN224" s="1"/>
      <c r="LO224" s="1"/>
      <c r="LX224" s="1"/>
      <c r="LY224" s="1"/>
      <c r="MH224" s="1"/>
      <c r="MI224" s="1"/>
      <c r="MR224" s="1"/>
      <c r="MS224" s="1"/>
      <c r="MW224" s="1"/>
      <c r="NC224" s="1"/>
      <c r="NG224" s="1"/>
      <c r="NM224" s="1"/>
      <c r="NQ224" s="1"/>
      <c r="NW224" s="1"/>
      <c r="OA224" s="1"/>
      <c r="OB224" s="1"/>
      <c r="OK224" s="1"/>
      <c r="OL224" s="1"/>
      <c r="OU224" s="1"/>
      <c r="PE224" s="1"/>
      <c r="PO224" s="1"/>
      <c r="PY224" s="1"/>
      <c r="QI224" s="1"/>
    </row>
    <row r="225" spans="1:451" x14ac:dyDescent="0.25">
      <c r="A225" s="1">
        <v>41486</v>
      </c>
      <c r="B225">
        <v>7.3</v>
      </c>
      <c r="C225">
        <v>20130802</v>
      </c>
      <c r="D225">
        <v>7.4</v>
      </c>
      <c r="F225" s="1">
        <v>41486</v>
      </c>
      <c r="G225">
        <v>53.8</v>
      </c>
      <c r="H225">
        <v>20130801</v>
      </c>
      <c r="I225">
        <v>55.4</v>
      </c>
      <c r="K225" s="1">
        <v>41486</v>
      </c>
      <c r="L225">
        <v>81.010000000000005</v>
      </c>
      <c r="M225">
        <v>20130730</v>
      </c>
      <c r="N225">
        <v>80.3</v>
      </c>
      <c r="U225" s="1">
        <v>41486</v>
      </c>
      <c r="V225">
        <v>0.4</v>
      </c>
      <c r="W225">
        <v>20130822</v>
      </c>
      <c r="X225">
        <v>0.6</v>
      </c>
      <c r="Z225" s="1">
        <v>41486</v>
      </c>
      <c r="AA225">
        <v>53.8</v>
      </c>
      <c r="AB225">
        <v>20130801</v>
      </c>
      <c r="AC225">
        <v>55.4</v>
      </c>
      <c r="AE225" s="1">
        <v>41486</v>
      </c>
      <c r="AF225">
        <v>81.010000000000005</v>
      </c>
      <c r="AG225">
        <v>20130730</v>
      </c>
      <c r="AH225">
        <v>80.3</v>
      </c>
      <c r="AO225" s="1">
        <v>41486</v>
      </c>
      <c r="AP225">
        <v>0.4</v>
      </c>
      <c r="AQ225">
        <v>20130822</v>
      </c>
      <c r="AR225">
        <v>0.6</v>
      </c>
      <c r="AT225" s="1">
        <v>41486</v>
      </c>
      <c r="AU225">
        <v>-0.56999999999999995</v>
      </c>
      <c r="AV225">
        <v>20130815</v>
      </c>
      <c r="AW225">
        <v>0</v>
      </c>
      <c r="AY225" s="1"/>
      <c r="BD225" s="1">
        <v>41486</v>
      </c>
      <c r="BE225">
        <v>0.2</v>
      </c>
      <c r="BF225">
        <v>20130815</v>
      </c>
      <c r="BG225">
        <v>0.2</v>
      </c>
      <c r="BI225" s="1">
        <v>41486</v>
      </c>
      <c r="BJ225">
        <v>0.5</v>
      </c>
      <c r="BK225">
        <v>20130813</v>
      </c>
      <c r="BL225">
        <v>0.2</v>
      </c>
      <c r="BN225" s="1">
        <v>41486</v>
      </c>
      <c r="BO225">
        <v>85.1</v>
      </c>
      <c r="BP225">
        <v>20130726</v>
      </c>
      <c r="BQ225">
        <v>85.1</v>
      </c>
      <c r="BS225" s="1"/>
      <c r="BX225" s="1">
        <v>42400</v>
      </c>
      <c r="BY225">
        <v>53.5</v>
      </c>
      <c r="BZ225">
        <v>20160203</v>
      </c>
      <c r="CA225">
        <v>53.5</v>
      </c>
      <c r="CC225" s="1"/>
      <c r="CM225" s="1"/>
      <c r="CR225" s="1">
        <v>41486</v>
      </c>
      <c r="CS225">
        <v>49</v>
      </c>
      <c r="CT225">
        <v>20130801</v>
      </c>
      <c r="CU225">
        <v>49</v>
      </c>
      <c r="CW225" s="1">
        <v>41486</v>
      </c>
      <c r="CX225">
        <v>-2</v>
      </c>
      <c r="CY225">
        <v>20130723</v>
      </c>
      <c r="CZ225">
        <v>-11</v>
      </c>
      <c r="DB225" s="1">
        <v>41486</v>
      </c>
      <c r="DC225">
        <v>14.7</v>
      </c>
      <c r="DD225">
        <v>20130718</v>
      </c>
      <c r="DE225">
        <v>19.8</v>
      </c>
      <c r="DG225" s="1"/>
      <c r="DL225" s="1">
        <v>41486</v>
      </c>
      <c r="DM225">
        <v>52.7</v>
      </c>
      <c r="DN225">
        <v>20130731</v>
      </c>
      <c r="DO225">
        <v>52.3</v>
      </c>
      <c r="DQ225" s="1"/>
      <c r="EA225" s="1"/>
      <c r="EF225" s="1">
        <v>36254</v>
      </c>
      <c r="EG225">
        <v>66</v>
      </c>
      <c r="EH225" t="s">
        <v>302</v>
      </c>
      <c r="EI225" t="s">
        <v>302</v>
      </c>
      <c r="EK225" s="1">
        <v>41486</v>
      </c>
      <c r="EL225">
        <v>-0.74829999999999997</v>
      </c>
      <c r="EM225">
        <v>20130820</v>
      </c>
      <c r="EN225">
        <v>-0.15</v>
      </c>
      <c r="EP225" s="1">
        <v>41486</v>
      </c>
      <c r="EQ225">
        <v>0.09</v>
      </c>
      <c r="ER225">
        <v>20130830</v>
      </c>
      <c r="ES225">
        <v>0.1</v>
      </c>
      <c r="EU225" s="1"/>
      <c r="FE225" s="1"/>
      <c r="FO225" s="1"/>
      <c r="FY225" s="1">
        <v>41486</v>
      </c>
      <c r="FZ225">
        <v>67.8</v>
      </c>
      <c r="GA225">
        <v>20130802</v>
      </c>
      <c r="GB225">
        <v>67.8</v>
      </c>
      <c r="GD225" s="1">
        <v>41486</v>
      </c>
      <c r="GE225">
        <v>0.45700000000000002</v>
      </c>
      <c r="GF225">
        <v>20130813</v>
      </c>
      <c r="GG225">
        <v>0.5</v>
      </c>
      <c r="GN225" s="1">
        <v>41486</v>
      </c>
      <c r="GO225">
        <v>49</v>
      </c>
      <c r="GP225">
        <v>20130801</v>
      </c>
      <c r="GQ225">
        <v>49</v>
      </c>
      <c r="GX225" s="1">
        <v>41486</v>
      </c>
      <c r="GY225">
        <v>-3.6</v>
      </c>
      <c r="GZ225">
        <v>20130905</v>
      </c>
      <c r="HA225">
        <v>-2.4</v>
      </c>
      <c r="HC225" s="1">
        <v>41486</v>
      </c>
      <c r="HD225">
        <v>-3.1</v>
      </c>
      <c r="HE225">
        <v>20130826</v>
      </c>
      <c r="HF225">
        <v>-3.3</v>
      </c>
      <c r="HH225" s="1">
        <v>41486</v>
      </c>
      <c r="HI225" s="1">
        <v>-9.6999999999999993</v>
      </c>
      <c r="HJ225">
        <v>20130826</v>
      </c>
      <c r="HK225">
        <v>-7.3</v>
      </c>
      <c r="HM225" s="1">
        <v>41486</v>
      </c>
      <c r="HN225">
        <v>-0.3</v>
      </c>
      <c r="HO225">
        <v>20130826</v>
      </c>
      <c r="HP225">
        <v>-0.6</v>
      </c>
      <c r="HR225" s="1">
        <v>41486</v>
      </c>
      <c r="HS225" s="1">
        <v>0.2</v>
      </c>
      <c r="HT225">
        <v>20130911</v>
      </c>
      <c r="HU225">
        <v>0.1</v>
      </c>
      <c r="HW225" s="1">
        <v>41486</v>
      </c>
      <c r="HX225">
        <v>15.7</v>
      </c>
      <c r="HY225">
        <v>20130801</v>
      </c>
      <c r="HZ225">
        <v>15.6</v>
      </c>
      <c r="IB225" s="1">
        <v>41486</v>
      </c>
      <c r="IC225" s="1">
        <v>12.23</v>
      </c>
      <c r="ID225">
        <v>20130801</v>
      </c>
      <c r="IE225">
        <v>12.09</v>
      </c>
      <c r="IG225" s="1">
        <v>41486</v>
      </c>
      <c r="IH225">
        <v>3.7</v>
      </c>
      <c r="II225">
        <v>20130816</v>
      </c>
      <c r="IJ225">
        <v>2.7</v>
      </c>
      <c r="IL225" s="1">
        <v>41486</v>
      </c>
      <c r="IM225" s="1">
        <v>891</v>
      </c>
      <c r="IN225">
        <v>20130816</v>
      </c>
      <c r="IO225">
        <v>896</v>
      </c>
      <c r="IQ225" s="1">
        <v>41486</v>
      </c>
      <c r="IR225">
        <v>0.3</v>
      </c>
      <c r="IS225">
        <v>20130913</v>
      </c>
      <c r="IT225">
        <v>0.4</v>
      </c>
      <c r="IV225" s="1"/>
      <c r="JA225" s="1">
        <v>41486</v>
      </c>
      <c r="JB225">
        <v>376</v>
      </c>
      <c r="JC225">
        <v>20130823</v>
      </c>
      <c r="JD225">
        <v>394</v>
      </c>
      <c r="JF225" s="1">
        <v>41486</v>
      </c>
      <c r="JG225">
        <v>891</v>
      </c>
      <c r="JH225">
        <v>20130816</v>
      </c>
      <c r="JI225">
        <v>896</v>
      </c>
      <c r="JP225" s="1">
        <v>36259</v>
      </c>
      <c r="JQ225">
        <v>0.6</v>
      </c>
      <c r="JR225" t="s">
        <v>302</v>
      </c>
      <c r="JS225" t="s">
        <v>302</v>
      </c>
      <c r="JZ225" s="1"/>
      <c r="KA225" s="1"/>
      <c r="KJ225" s="1"/>
      <c r="KK225" s="1"/>
      <c r="KO225" s="1">
        <v>41486</v>
      </c>
      <c r="KP225">
        <v>13.584</v>
      </c>
      <c r="KQ225">
        <v>20130909</v>
      </c>
      <c r="KR225">
        <v>10.436999999999999</v>
      </c>
      <c r="KT225" s="1"/>
      <c r="KU225" s="1"/>
      <c r="LD225" s="1">
        <v>41486</v>
      </c>
      <c r="LE225" s="1">
        <v>0.7</v>
      </c>
      <c r="LF225">
        <v>20130924</v>
      </c>
      <c r="LG225">
        <v>1</v>
      </c>
      <c r="LN225" s="1"/>
      <c r="LO225" s="1"/>
      <c r="LX225" s="1"/>
      <c r="LY225" s="1"/>
      <c r="MH225" s="1"/>
      <c r="MI225" s="1"/>
      <c r="MR225" s="1"/>
      <c r="MS225" s="1"/>
      <c r="MW225" s="1"/>
      <c r="NC225" s="1"/>
      <c r="NG225" s="1"/>
      <c r="NM225" s="1"/>
      <c r="NQ225" s="1"/>
      <c r="NW225" s="1"/>
      <c r="OA225" s="1"/>
      <c r="OB225" s="1"/>
      <c r="OK225" s="1"/>
      <c r="OL225" s="1"/>
      <c r="OU225" s="1"/>
      <c r="PE225" s="1"/>
      <c r="PO225" s="1"/>
      <c r="PY225" s="1"/>
      <c r="QI225" s="1"/>
    </row>
    <row r="226" spans="1:451" x14ac:dyDescent="0.25">
      <c r="A226" s="1">
        <v>41517</v>
      </c>
      <c r="B226">
        <v>7.3</v>
      </c>
      <c r="C226">
        <v>20130906</v>
      </c>
      <c r="D226">
        <v>7.3</v>
      </c>
      <c r="F226" s="1">
        <v>41517</v>
      </c>
      <c r="G226">
        <v>55.6</v>
      </c>
      <c r="H226">
        <v>20130903</v>
      </c>
      <c r="I226">
        <v>55.7</v>
      </c>
      <c r="K226" s="1">
        <v>41517</v>
      </c>
      <c r="L226">
        <v>81.760000000000005</v>
      </c>
      <c r="M226">
        <v>20130827</v>
      </c>
      <c r="N226">
        <v>81.5</v>
      </c>
      <c r="U226" s="1">
        <v>41517</v>
      </c>
      <c r="V226">
        <v>0.6</v>
      </c>
      <c r="W226">
        <v>20130919</v>
      </c>
      <c r="X226">
        <v>0.7</v>
      </c>
      <c r="Z226" s="1">
        <v>41517</v>
      </c>
      <c r="AA226">
        <v>55.6</v>
      </c>
      <c r="AB226">
        <v>20130903</v>
      </c>
      <c r="AC226">
        <v>55.7</v>
      </c>
      <c r="AE226" s="1">
        <v>41517</v>
      </c>
      <c r="AF226">
        <v>81.760000000000005</v>
      </c>
      <c r="AG226">
        <v>20130827</v>
      </c>
      <c r="AH226">
        <v>81.5</v>
      </c>
      <c r="AO226" s="1">
        <v>41517</v>
      </c>
      <c r="AP226">
        <v>0.6</v>
      </c>
      <c r="AQ226">
        <v>20130919</v>
      </c>
      <c r="AR226">
        <v>0.7</v>
      </c>
      <c r="AT226" s="1">
        <v>41517</v>
      </c>
      <c r="AU226">
        <v>0.74</v>
      </c>
      <c r="AV226">
        <v>20130916</v>
      </c>
      <c r="AW226">
        <v>0.4</v>
      </c>
      <c r="AY226" s="1"/>
      <c r="BD226" s="1">
        <v>41517</v>
      </c>
      <c r="BE226">
        <v>0.2</v>
      </c>
      <c r="BF226">
        <v>20130917</v>
      </c>
      <c r="BG226">
        <v>0.1</v>
      </c>
      <c r="BI226" s="1">
        <v>41517</v>
      </c>
      <c r="BJ226">
        <v>-0.2</v>
      </c>
      <c r="BK226">
        <v>20130913</v>
      </c>
      <c r="BL226">
        <v>0.2</v>
      </c>
      <c r="BN226" s="1">
        <v>41517</v>
      </c>
      <c r="BO226">
        <v>82.1</v>
      </c>
      <c r="BP226">
        <v>20130830</v>
      </c>
      <c r="BQ226">
        <v>82.1</v>
      </c>
      <c r="BS226" s="1"/>
      <c r="BX226" s="1">
        <v>42429</v>
      </c>
      <c r="BY226">
        <v>53.4</v>
      </c>
      <c r="BZ226">
        <v>20160303</v>
      </c>
      <c r="CA226">
        <v>53.4</v>
      </c>
      <c r="CC226" s="1"/>
      <c r="CM226" s="1"/>
      <c r="CR226" s="1">
        <v>41517</v>
      </c>
      <c r="CS226">
        <v>54</v>
      </c>
      <c r="CT226">
        <v>20130903</v>
      </c>
      <c r="CU226">
        <v>54</v>
      </c>
      <c r="CW226" s="1">
        <v>41517</v>
      </c>
      <c r="CX226">
        <v>7</v>
      </c>
      <c r="CY226">
        <v>20130827</v>
      </c>
      <c r="CZ226">
        <v>14</v>
      </c>
      <c r="DB226" s="1">
        <v>41517</v>
      </c>
      <c r="DC226">
        <v>7.5</v>
      </c>
      <c r="DD226">
        <v>20130815</v>
      </c>
      <c r="DE226">
        <v>9.3000000000000007</v>
      </c>
      <c r="DG226" s="1"/>
      <c r="DL226" s="1">
        <v>41517</v>
      </c>
      <c r="DM226">
        <v>53.6</v>
      </c>
      <c r="DN226">
        <v>20130830</v>
      </c>
      <c r="DO226">
        <v>53</v>
      </c>
      <c r="DQ226" s="1"/>
      <c r="EA226" s="1"/>
      <c r="EF226" s="1">
        <v>36261</v>
      </c>
      <c r="EG226">
        <v>65</v>
      </c>
      <c r="EH226" t="s">
        <v>302</v>
      </c>
      <c r="EI226" t="s">
        <v>302</v>
      </c>
      <c r="EK226" s="1">
        <v>41517</v>
      </c>
      <c r="EL226">
        <v>0.42009999999999997</v>
      </c>
      <c r="EM226">
        <v>20130923</v>
      </c>
      <c r="EN226">
        <v>0.14000000000000001</v>
      </c>
      <c r="EP226" s="1">
        <v>41517</v>
      </c>
      <c r="EQ226">
        <v>0.12</v>
      </c>
      <c r="ER226">
        <v>20130927</v>
      </c>
      <c r="ES226">
        <v>0.2</v>
      </c>
      <c r="EU226" s="1"/>
      <c r="FE226" s="1"/>
      <c r="FO226" s="1"/>
      <c r="FY226" s="1">
        <v>41517</v>
      </c>
      <c r="FZ226">
        <v>60.5</v>
      </c>
      <c r="GA226">
        <v>20130904</v>
      </c>
      <c r="GB226">
        <v>60.5</v>
      </c>
      <c r="GD226" s="1">
        <v>41517</v>
      </c>
      <c r="GE226">
        <v>-2E-3</v>
      </c>
      <c r="GF226">
        <v>20130913</v>
      </c>
      <c r="GG226">
        <v>0.2</v>
      </c>
      <c r="GN226" s="1">
        <v>41517</v>
      </c>
      <c r="GO226">
        <v>54</v>
      </c>
      <c r="GP226">
        <v>20130903</v>
      </c>
      <c r="GQ226">
        <v>54</v>
      </c>
      <c r="GX226" s="1">
        <v>41517</v>
      </c>
      <c r="GY226">
        <v>0.8</v>
      </c>
      <c r="GZ226">
        <v>20131104</v>
      </c>
      <c r="HA226">
        <v>-0.1</v>
      </c>
      <c r="HC226" s="1">
        <v>41517</v>
      </c>
      <c r="HD226">
        <v>-0.2</v>
      </c>
      <c r="HE226">
        <v>20130925</v>
      </c>
      <c r="HF226">
        <v>1.5</v>
      </c>
      <c r="HH226" s="1">
        <v>41517</v>
      </c>
      <c r="HI226" s="1">
        <v>2</v>
      </c>
      <c r="HJ226">
        <v>20130925</v>
      </c>
      <c r="HK226">
        <v>0.1</v>
      </c>
      <c r="HM226" s="1">
        <v>41517</v>
      </c>
      <c r="HN226">
        <v>-0.6</v>
      </c>
      <c r="HO226">
        <v>20130925</v>
      </c>
      <c r="HP226">
        <v>-0.1</v>
      </c>
      <c r="HR226" s="1">
        <v>41517</v>
      </c>
      <c r="HS226" s="1">
        <v>0.8</v>
      </c>
      <c r="HT226">
        <v>20131025</v>
      </c>
      <c r="HU226">
        <v>0.5</v>
      </c>
      <c r="HW226" s="1">
        <v>41517</v>
      </c>
      <c r="HX226">
        <v>15.69</v>
      </c>
      <c r="HY226">
        <v>20130904</v>
      </c>
      <c r="HZ226">
        <v>16.02</v>
      </c>
      <c r="IB226" s="1">
        <v>41517</v>
      </c>
      <c r="IC226" s="1">
        <v>12.2</v>
      </c>
      <c r="ID226">
        <v>20130904</v>
      </c>
      <c r="IE226">
        <v>12.44</v>
      </c>
      <c r="IG226" s="1">
        <v>41517</v>
      </c>
      <c r="IH226">
        <v>-4</v>
      </c>
      <c r="II226">
        <v>20130918</v>
      </c>
      <c r="IJ226">
        <v>-3.8</v>
      </c>
      <c r="IL226" s="1">
        <v>41517</v>
      </c>
      <c r="IM226" s="1">
        <v>898</v>
      </c>
      <c r="IN226">
        <v>20130918</v>
      </c>
      <c r="IO226">
        <v>891</v>
      </c>
      <c r="IQ226" s="1">
        <v>41517</v>
      </c>
      <c r="IR226">
        <v>0.5</v>
      </c>
      <c r="IS226">
        <v>20131029</v>
      </c>
      <c r="IT226">
        <v>0.3</v>
      </c>
      <c r="IV226" s="1"/>
      <c r="JA226" s="1">
        <v>41517</v>
      </c>
      <c r="JB226">
        <v>380</v>
      </c>
      <c r="JC226">
        <v>20130925</v>
      </c>
      <c r="JD226">
        <v>421</v>
      </c>
      <c r="JF226" s="1">
        <v>41517</v>
      </c>
      <c r="JG226">
        <v>898</v>
      </c>
      <c r="JH226">
        <v>20130918</v>
      </c>
      <c r="JI226">
        <v>891</v>
      </c>
      <c r="JP226" s="1">
        <v>36266</v>
      </c>
      <c r="JQ226">
        <v>6.3</v>
      </c>
      <c r="JR226" t="s">
        <v>302</v>
      </c>
      <c r="JS226" t="s">
        <v>302</v>
      </c>
      <c r="JZ226" s="1"/>
      <c r="KA226" s="1"/>
      <c r="KJ226" s="1"/>
      <c r="KK226" s="1"/>
      <c r="KO226" s="1">
        <v>41517</v>
      </c>
      <c r="KP226">
        <v>16.568999999999999</v>
      </c>
      <c r="KQ226">
        <v>20131007</v>
      </c>
      <c r="KR226">
        <v>13.625</v>
      </c>
      <c r="KT226" s="1"/>
      <c r="KU226" s="1"/>
      <c r="LD226" s="1">
        <v>41517</v>
      </c>
      <c r="LE226" s="1">
        <v>0.5</v>
      </c>
      <c r="LF226">
        <v>20131023</v>
      </c>
      <c r="LG226">
        <v>0.3</v>
      </c>
      <c r="LN226" s="1"/>
      <c r="LO226" s="1"/>
      <c r="LX226" s="1"/>
      <c r="LY226" s="1"/>
      <c r="MH226" s="1"/>
      <c r="MI226" s="1"/>
      <c r="MR226" s="1"/>
      <c r="MS226" s="1"/>
      <c r="MW226" s="1"/>
      <c r="NC226" s="1"/>
      <c r="NG226" s="1"/>
      <c r="NM226" s="1"/>
      <c r="NQ226" s="1"/>
      <c r="NW226" s="1"/>
      <c r="OA226" s="1"/>
      <c r="OB226" s="1"/>
      <c r="OK226" s="1"/>
      <c r="OL226" s="1"/>
      <c r="OU226" s="1"/>
      <c r="PE226" s="1"/>
      <c r="PO226" s="1"/>
      <c r="PY226" s="1"/>
      <c r="QI226" s="1"/>
    </row>
    <row r="227" spans="1:451" x14ac:dyDescent="0.25">
      <c r="A227" s="1">
        <v>41547</v>
      </c>
      <c r="B227">
        <v>7.3</v>
      </c>
      <c r="C227">
        <v>20131022</v>
      </c>
      <c r="D227">
        <v>7.2</v>
      </c>
      <c r="F227" s="1">
        <v>41547</v>
      </c>
      <c r="G227">
        <v>55.4</v>
      </c>
      <c r="H227">
        <v>20131001</v>
      </c>
      <c r="I227">
        <v>56.2</v>
      </c>
      <c r="K227" s="1">
        <v>41547</v>
      </c>
      <c r="L227">
        <v>80.2</v>
      </c>
      <c r="M227">
        <v>20130924</v>
      </c>
      <c r="N227">
        <v>79.7</v>
      </c>
      <c r="U227" s="1">
        <v>41547</v>
      </c>
      <c r="V227">
        <v>0.9</v>
      </c>
      <c r="W227">
        <v>20131106</v>
      </c>
      <c r="X227">
        <v>0.7</v>
      </c>
      <c r="Z227" s="1">
        <v>41547</v>
      </c>
      <c r="AA227">
        <v>55.4</v>
      </c>
      <c r="AB227">
        <v>20131001</v>
      </c>
      <c r="AC227">
        <v>56.2</v>
      </c>
      <c r="AE227" s="1">
        <v>41547</v>
      </c>
      <c r="AF227">
        <v>80.2</v>
      </c>
      <c r="AG227">
        <v>20130924</v>
      </c>
      <c r="AH227">
        <v>79.7</v>
      </c>
      <c r="AO227" s="1">
        <v>41547</v>
      </c>
      <c r="AP227">
        <v>0.9</v>
      </c>
      <c r="AQ227">
        <v>20131106</v>
      </c>
      <c r="AR227">
        <v>0.7</v>
      </c>
      <c r="AT227" s="1">
        <v>41547</v>
      </c>
      <c r="AU227">
        <v>0.48</v>
      </c>
      <c r="AV227">
        <v>20131028</v>
      </c>
      <c r="AW227">
        <v>0.6</v>
      </c>
      <c r="AY227" s="1"/>
      <c r="BD227" s="1">
        <v>41547</v>
      </c>
      <c r="BE227">
        <v>0.2</v>
      </c>
      <c r="BF227">
        <v>20131030</v>
      </c>
      <c r="BG227">
        <v>0.2</v>
      </c>
      <c r="BI227" s="1">
        <v>41547</v>
      </c>
      <c r="BJ227">
        <v>0.1</v>
      </c>
      <c r="BK227">
        <v>20131029</v>
      </c>
      <c r="BL227">
        <v>-0.1</v>
      </c>
      <c r="BN227" s="1">
        <v>41547</v>
      </c>
      <c r="BO227">
        <v>77.5</v>
      </c>
      <c r="BP227">
        <v>20130927</v>
      </c>
      <c r="BQ227">
        <v>77.5</v>
      </c>
      <c r="BS227" s="1"/>
      <c r="BX227" s="1">
        <v>42460</v>
      </c>
      <c r="BY227">
        <v>54.5</v>
      </c>
      <c r="BZ227">
        <v>20160405</v>
      </c>
      <c r="CA227">
        <v>54.5</v>
      </c>
      <c r="CC227" s="1"/>
      <c r="CM227" s="1"/>
      <c r="CR227" s="1">
        <v>41547</v>
      </c>
      <c r="CS227">
        <v>56.5</v>
      </c>
      <c r="CT227">
        <v>20131001</v>
      </c>
      <c r="CU227">
        <v>56.5</v>
      </c>
      <c r="CW227" s="1">
        <v>41547</v>
      </c>
      <c r="CX227">
        <v>-3</v>
      </c>
      <c r="CY227">
        <v>20130924</v>
      </c>
      <c r="CZ227">
        <v>0</v>
      </c>
      <c r="DB227" s="1">
        <v>41547</v>
      </c>
      <c r="DC227">
        <v>19.899999999999999</v>
      </c>
      <c r="DD227">
        <v>20130919</v>
      </c>
      <c r="DE227">
        <v>22.3</v>
      </c>
      <c r="DG227" s="1"/>
      <c r="DL227" s="1">
        <v>41547</v>
      </c>
      <c r="DM227">
        <v>56.6</v>
      </c>
      <c r="DN227">
        <v>20130930</v>
      </c>
      <c r="DO227">
        <v>55.7</v>
      </c>
      <c r="DQ227" s="1"/>
      <c r="EA227" s="1"/>
      <c r="EF227" s="1">
        <v>36268</v>
      </c>
      <c r="EG227">
        <v>63</v>
      </c>
      <c r="EH227" t="s">
        <v>302</v>
      </c>
      <c r="EI227" t="s">
        <v>302</v>
      </c>
      <c r="EK227" s="1">
        <v>41547</v>
      </c>
      <c r="EL227">
        <v>0.20619999999999999</v>
      </c>
      <c r="EM227">
        <v>20131112</v>
      </c>
      <c r="EN227">
        <v>0.14000000000000001</v>
      </c>
      <c r="EP227" s="1">
        <v>41547</v>
      </c>
      <c r="EQ227">
        <v>0.11</v>
      </c>
      <c r="ER227">
        <v>20131108</v>
      </c>
      <c r="ES227">
        <v>0.1</v>
      </c>
      <c r="EU227" s="1"/>
      <c r="FE227" s="1"/>
      <c r="FO227" s="1"/>
      <c r="FY227" s="1">
        <v>41547</v>
      </c>
      <c r="FZ227">
        <v>53.6</v>
      </c>
      <c r="GA227">
        <v>20131002</v>
      </c>
      <c r="GB227">
        <v>53.6</v>
      </c>
      <c r="GD227" s="1">
        <v>41547</v>
      </c>
      <c r="GE227">
        <v>0.46300000000000002</v>
      </c>
      <c r="GF227">
        <v>20131029</v>
      </c>
      <c r="GG227">
        <v>0.5</v>
      </c>
      <c r="GN227" s="1">
        <v>41547</v>
      </c>
      <c r="GO227">
        <v>56.5</v>
      </c>
      <c r="GP227">
        <v>20131001</v>
      </c>
      <c r="GQ227">
        <v>56.5</v>
      </c>
      <c r="GX227" s="1">
        <v>41547</v>
      </c>
      <c r="GY227">
        <v>1.6</v>
      </c>
      <c r="GZ227">
        <v>20131104</v>
      </c>
      <c r="HA227">
        <v>1.7</v>
      </c>
      <c r="HC227" s="1">
        <v>41547</v>
      </c>
      <c r="HD227">
        <v>0</v>
      </c>
      <c r="HE227">
        <v>20131025</v>
      </c>
      <c r="HF227">
        <v>-1.1000000000000001</v>
      </c>
      <c r="HH227" s="1">
        <v>41547</v>
      </c>
      <c r="HI227" s="1">
        <v>3.9</v>
      </c>
      <c r="HJ227">
        <v>20131025</v>
      </c>
      <c r="HK227">
        <v>3.7</v>
      </c>
      <c r="HM227" s="1">
        <v>41547</v>
      </c>
      <c r="HN227">
        <v>0.3</v>
      </c>
      <c r="HO227">
        <v>20131025</v>
      </c>
      <c r="HP227">
        <v>-0.1</v>
      </c>
      <c r="HR227" s="1">
        <v>41547</v>
      </c>
      <c r="HS227" s="1">
        <v>0.5</v>
      </c>
      <c r="HT227">
        <v>20131115</v>
      </c>
      <c r="HU227">
        <v>0.4</v>
      </c>
      <c r="HW227" s="1">
        <v>41547</v>
      </c>
      <c r="HX227">
        <v>15.39</v>
      </c>
      <c r="HY227">
        <v>20131001</v>
      </c>
      <c r="HZ227">
        <v>15.21</v>
      </c>
      <c r="IB227" s="1">
        <v>41547</v>
      </c>
      <c r="IC227" s="1">
        <v>11.88</v>
      </c>
      <c r="ID227">
        <v>20131001</v>
      </c>
      <c r="IE227">
        <v>11.66</v>
      </c>
      <c r="IG227" s="1">
        <v>41547</v>
      </c>
      <c r="IH227">
        <v>7.2</v>
      </c>
      <c r="II227">
        <v>20131126</v>
      </c>
      <c r="IJ227">
        <v>5.2</v>
      </c>
      <c r="IL227" s="1">
        <v>41547</v>
      </c>
      <c r="IM227" s="1">
        <v>860</v>
      </c>
      <c r="IN227">
        <v>20131218</v>
      </c>
      <c r="IO227">
        <v>873</v>
      </c>
      <c r="IQ227" s="1">
        <v>41547</v>
      </c>
      <c r="IR227">
        <v>0.5</v>
      </c>
      <c r="IS227">
        <v>20131120</v>
      </c>
      <c r="IT227">
        <v>0.6</v>
      </c>
      <c r="IV227" s="1"/>
      <c r="JA227" s="1">
        <v>41547</v>
      </c>
      <c r="JB227">
        <v>399</v>
      </c>
      <c r="JC227">
        <v>20131204</v>
      </c>
      <c r="JD227">
        <v>354</v>
      </c>
      <c r="JF227" s="1">
        <v>41547</v>
      </c>
      <c r="JG227">
        <v>860</v>
      </c>
      <c r="JH227">
        <v>20131218</v>
      </c>
      <c r="JI227">
        <v>873</v>
      </c>
      <c r="JP227" s="1">
        <v>36273</v>
      </c>
      <c r="JQ227">
        <v>-4.0999999999999996</v>
      </c>
      <c r="JR227" t="s">
        <v>302</v>
      </c>
      <c r="JS227" t="s">
        <v>302</v>
      </c>
      <c r="JZ227" s="1"/>
      <c r="KA227" s="1"/>
      <c r="KJ227" s="1"/>
      <c r="KK227" s="1"/>
      <c r="KO227" s="1">
        <v>41547</v>
      </c>
      <c r="KP227">
        <v>18.326000000000001</v>
      </c>
      <c r="KQ227">
        <v>20131107</v>
      </c>
      <c r="KR227">
        <v>13.737</v>
      </c>
      <c r="KT227" s="1"/>
      <c r="KU227" s="1"/>
      <c r="LD227" s="1">
        <v>41547</v>
      </c>
      <c r="LE227" s="1">
        <v>0.5</v>
      </c>
      <c r="LF227">
        <v>20131126</v>
      </c>
      <c r="LG227">
        <v>0.3</v>
      </c>
      <c r="LN227" s="1"/>
      <c r="LO227" s="1"/>
      <c r="LX227" s="1"/>
      <c r="LY227" s="1"/>
      <c r="MH227" s="1"/>
      <c r="MI227" s="1"/>
      <c r="MR227" s="1"/>
      <c r="MS227" s="1"/>
      <c r="MW227" s="1"/>
      <c r="NC227" s="1"/>
      <c r="NG227" s="1"/>
      <c r="NM227" s="1"/>
      <c r="NQ227" s="1"/>
      <c r="NW227" s="1"/>
      <c r="OA227" s="1"/>
      <c r="OB227" s="1"/>
      <c r="OK227" s="1"/>
      <c r="OL227" s="1"/>
      <c r="OU227" s="1"/>
      <c r="PE227" s="1"/>
      <c r="PO227" s="1"/>
      <c r="PY227" s="1"/>
      <c r="QI227" s="1"/>
    </row>
    <row r="228" spans="1:451" x14ac:dyDescent="0.25">
      <c r="A228" s="1">
        <v>41578</v>
      </c>
      <c r="B228">
        <v>7.2</v>
      </c>
      <c r="C228">
        <v>20131108</v>
      </c>
      <c r="D228">
        <v>7.3</v>
      </c>
      <c r="F228" s="1">
        <v>41578</v>
      </c>
      <c r="G228">
        <v>55.4</v>
      </c>
      <c r="H228">
        <v>20131101</v>
      </c>
      <c r="I228">
        <v>56.4</v>
      </c>
      <c r="K228" s="1">
        <v>41578</v>
      </c>
      <c r="L228">
        <v>72.38</v>
      </c>
      <c r="M228">
        <v>20131029</v>
      </c>
      <c r="N228">
        <v>71.2</v>
      </c>
      <c r="U228" s="1">
        <v>41578</v>
      </c>
      <c r="V228">
        <v>-0.1</v>
      </c>
      <c r="W228">
        <v>20131127</v>
      </c>
      <c r="X228">
        <v>0.2</v>
      </c>
      <c r="Z228" s="1">
        <v>41578</v>
      </c>
      <c r="AA228">
        <v>55.4</v>
      </c>
      <c r="AB228">
        <v>20131101</v>
      </c>
      <c r="AC228">
        <v>56.4</v>
      </c>
      <c r="AE228" s="1">
        <v>41578</v>
      </c>
      <c r="AF228">
        <v>72.38</v>
      </c>
      <c r="AG228">
        <v>20131029</v>
      </c>
      <c r="AH228">
        <v>71.2</v>
      </c>
      <c r="AO228" s="1">
        <v>41578</v>
      </c>
      <c r="AP228">
        <v>-0.1</v>
      </c>
      <c r="AQ228">
        <v>20131127</v>
      </c>
      <c r="AR228">
        <v>0.2</v>
      </c>
      <c r="AT228" s="1">
        <v>41578</v>
      </c>
      <c r="AU228">
        <v>-0.05</v>
      </c>
      <c r="AV228">
        <v>20131115</v>
      </c>
      <c r="AW228">
        <v>-0.1</v>
      </c>
      <c r="AY228" s="1"/>
      <c r="BD228" s="1">
        <v>41578</v>
      </c>
      <c r="BE228">
        <v>0.1</v>
      </c>
      <c r="BF228">
        <v>20131120</v>
      </c>
      <c r="BG228">
        <v>-0.1</v>
      </c>
      <c r="BI228" s="1">
        <v>41578</v>
      </c>
      <c r="BJ228">
        <v>0.5</v>
      </c>
      <c r="BK228">
        <v>20131120</v>
      </c>
      <c r="BL228">
        <v>0.4</v>
      </c>
      <c r="BN228" s="1">
        <v>41578</v>
      </c>
      <c r="BO228">
        <v>73.2</v>
      </c>
      <c r="BP228">
        <v>20131025</v>
      </c>
      <c r="BQ228">
        <v>73.2</v>
      </c>
      <c r="BS228" s="1"/>
      <c r="BX228" s="1">
        <v>42490</v>
      </c>
      <c r="BY228">
        <v>55.7</v>
      </c>
      <c r="BZ228">
        <v>20160504</v>
      </c>
      <c r="CA228">
        <v>55.7</v>
      </c>
      <c r="CC228" s="1"/>
      <c r="CM228" s="1"/>
      <c r="CR228" s="1">
        <v>41578</v>
      </c>
      <c r="CS228">
        <v>55.5</v>
      </c>
      <c r="CT228">
        <v>20131101</v>
      </c>
      <c r="CU228">
        <v>55.5</v>
      </c>
      <c r="CW228" s="1">
        <v>41578</v>
      </c>
      <c r="CX228">
        <v>-1</v>
      </c>
      <c r="CY228">
        <v>20131022</v>
      </c>
      <c r="CZ228">
        <v>1</v>
      </c>
      <c r="DB228" s="1">
        <v>41578</v>
      </c>
      <c r="DC228">
        <v>12.7</v>
      </c>
      <c r="DD228">
        <v>20131017</v>
      </c>
      <c r="DE228">
        <v>19.8</v>
      </c>
      <c r="DG228" s="1"/>
      <c r="DL228" s="1">
        <v>41578</v>
      </c>
      <c r="DM228">
        <v>61.6</v>
      </c>
      <c r="DN228">
        <v>20131031</v>
      </c>
      <c r="DO228">
        <v>65.900000000000006</v>
      </c>
      <c r="DQ228" s="1"/>
      <c r="EA228" s="1"/>
      <c r="EF228" s="1">
        <v>36275</v>
      </c>
      <c r="EG228">
        <v>63</v>
      </c>
      <c r="EH228" t="s">
        <v>302</v>
      </c>
      <c r="EI228" t="s">
        <v>302</v>
      </c>
      <c r="EK228" s="1">
        <v>41578</v>
      </c>
      <c r="EL228">
        <v>-9.2700000000000005E-2</v>
      </c>
      <c r="EM228">
        <v>20131127</v>
      </c>
      <c r="EN228">
        <v>-0.18</v>
      </c>
      <c r="EP228" s="1">
        <v>41578</v>
      </c>
      <c r="EQ228">
        <v>0.18</v>
      </c>
      <c r="ER228">
        <v>20131206</v>
      </c>
      <c r="ES228">
        <v>0.1</v>
      </c>
      <c r="EU228" s="1"/>
      <c r="FE228" s="1"/>
      <c r="FO228" s="1"/>
      <c r="FY228" s="1">
        <v>41578</v>
      </c>
      <c r="FZ228">
        <v>59.3</v>
      </c>
      <c r="GA228">
        <v>20131104</v>
      </c>
      <c r="GB228">
        <v>59.3</v>
      </c>
      <c r="GD228" s="1">
        <v>41578</v>
      </c>
      <c r="GE228">
        <v>0.51400000000000001</v>
      </c>
      <c r="GF228">
        <v>20131120</v>
      </c>
      <c r="GG228">
        <v>0.4</v>
      </c>
      <c r="GN228" s="1">
        <v>41578</v>
      </c>
      <c r="GO228">
        <v>55.5</v>
      </c>
      <c r="GP228">
        <v>20131101</v>
      </c>
      <c r="GQ228">
        <v>55.5</v>
      </c>
      <c r="GX228" s="1">
        <v>41578</v>
      </c>
      <c r="GY228">
        <v>-1</v>
      </c>
      <c r="GZ228">
        <v>20131205</v>
      </c>
      <c r="HA228">
        <v>-0.9</v>
      </c>
      <c r="HC228" s="1">
        <v>41578</v>
      </c>
      <c r="HD228">
        <v>-2.9</v>
      </c>
      <c r="HE228">
        <v>20131127</v>
      </c>
      <c r="HF228">
        <v>-1.2</v>
      </c>
      <c r="HH228" s="1">
        <v>41578</v>
      </c>
      <c r="HI228" s="1">
        <v>-1.9</v>
      </c>
      <c r="HJ228">
        <v>20131127</v>
      </c>
      <c r="HK228">
        <v>-2</v>
      </c>
      <c r="HM228" s="1">
        <v>41578</v>
      </c>
      <c r="HN228">
        <v>0.2</v>
      </c>
      <c r="HO228">
        <v>20131127</v>
      </c>
      <c r="HP228">
        <v>-0.1</v>
      </c>
      <c r="HR228" s="1">
        <v>41578</v>
      </c>
      <c r="HS228" s="1">
        <v>1.1000000000000001</v>
      </c>
      <c r="HT228">
        <v>20131210</v>
      </c>
      <c r="HU228">
        <v>1.4</v>
      </c>
      <c r="HW228" s="1">
        <v>41578</v>
      </c>
      <c r="HX228">
        <v>15.37</v>
      </c>
      <c r="HY228">
        <v>20131101</v>
      </c>
      <c r="HZ228">
        <v>15.15</v>
      </c>
      <c r="IB228" s="1">
        <v>41578</v>
      </c>
      <c r="IC228" s="1">
        <v>11.9</v>
      </c>
      <c r="ID228">
        <v>20131101</v>
      </c>
      <c r="IE228">
        <v>11.73</v>
      </c>
      <c r="IG228" s="1">
        <v>41578</v>
      </c>
      <c r="IH228">
        <v>1.6</v>
      </c>
      <c r="II228">
        <v>20131126</v>
      </c>
      <c r="IJ228">
        <v>6.2</v>
      </c>
      <c r="IL228" s="1">
        <v>41578</v>
      </c>
      <c r="IM228" s="1">
        <v>921</v>
      </c>
      <c r="IN228">
        <v>20131218</v>
      </c>
      <c r="IO228">
        <v>889</v>
      </c>
      <c r="IQ228" s="1">
        <v>41578</v>
      </c>
      <c r="IR228">
        <v>0.6</v>
      </c>
      <c r="IS228">
        <v>20131212</v>
      </c>
      <c r="IT228">
        <v>0.7</v>
      </c>
      <c r="IV228" s="1"/>
      <c r="JA228" s="1">
        <v>41578</v>
      </c>
      <c r="JB228">
        <v>444</v>
      </c>
      <c r="JC228">
        <v>20131204</v>
      </c>
      <c r="JD228">
        <v>444</v>
      </c>
      <c r="JF228" s="1">
        <v>41578</v>
      </c>
      <c r="JG228">
        <v>921</v>
      </c>
      <c r="JH228">
        <v>20131218</v>
      </c>
      <c r="JI228">
        <v>889</v>
      </c>
      <c r="JP228" s="1">
        <v>36280</v>
      </c>
      <c r="JQ228">
        <v>3.1</v>
      </c>
      <c r="JR228" t="s">
        <v>302</v>
      </c>
      <c r="JS228" t="s">
        <v>302</v>
      </c>
      <c r="JZ228" s="1"/>
      <c r="KA228" s="1"/>
      <c r="KJ228" s="1"/>
      <c r="KK228" s="1"/>
      <c r="KO228" s="1">
        <v>41578</v>
      </c>
      <c r="KP228">
        <v>18.196000000000002</v>
      </c>
      <c r="KQ228">
        <v>20131206</v>
      </c>
      <c r="KR228">
        <v>18.186</v>
      </c>
      <c r="KT228" s="1"/>
      <c r="KU228" s="1"/>
      <c r="LD228" s="1">
        <v>41578</v>
      </c>
      <c r="LE228" s="1">
        <v>0.5</v>
      </c>
      <c r="LF228">
        <v>20131224</v>
      </c>
      <c r="LG228">
        <v>0.5</v>
      </c>
      <c r="LN228" s="1"/>
      <c r="LO228" s="1"/>
      <c r="LX228" s="1"/>
      <c r="LY228" s="1"/>
      <c r="MH228" s="1"/>
      <c r="MI228" s="1"/>
      <c r="MR228" s="1"/>
      <c r="MS228" s="1"/>
      <c r="MW228" s="1"/>
      <c r="NC228" s="1"/>
      <c r="NG228" s="1"/>
      <c r="NM228" s="1"/>
      <c r="NQ228" s="1"/>
      <c r="NW228" s="1"/>
      <c r="OA228" s="1"/>
      <c r="OB228" s="1"/>
      <c r="OK228" s="1"/>
      <c r="OL228" s="1"/>
      <c r="OU228" s="1"/>
      <c r="PE228" s="1"/>
      <c r="PO228" s="1"/>
      <c r="PY228" s="1"/>
      <c r="QI228" s="1"/>
    </row>
    <row r="229" spans="1:451" x14ac:dyDescent="0.25">
      <c r="A229" s="1">
        <v>41608</v>
      </c>
      <c r="B229">
        <v>6.9</v>
      </c>
      <c r="C229">
        <v>20131206</v>
      </c>
      <c r="D229">
        <v>7</v>
      </c>
      <c r="F229" s="1">
        <v>41608</v>
      </c>
      <c r="G229">
        <v>56</v>
      </c>
      <c r="H229">
        <v>20131202</v>
      </c>
      <c r="I229">
        <v>57.3</v>
      </c>
      <c r="K229" s="1">
        <v>41608</v>
      </c>
      <c r="L229">
        <v>72.03</v>
      </c>
      <c r="M229">
        <v>20131126</v>
      </c>
      <c r="N229">
        <v>70.400000000000006</v>
      </c>
      <c r="U229" s="1">
        <v>41608</v>
      </c>
      <c r="V229">
        <v>1.2</v>
      </c>
      <c r="W229">
        <v>20131219</v>
      </c>
      <c r="X229">
        <v>0.8</v>
      </c>
      <c r="Z229" s="1">
        <v>41608</v>
      </c>
      <c r="AA229">
        <v>56</v>
      </c>
      <c r="AB229">
        <v>20131202</v>
      </c>
      <c r="AC229">
        <v>57.3</v>
      </c>
      <c r="AE229" s="1">
        <v>41608</v>
      </c>
      <c r="AF229">
        <v>72.03</v>
      </c>
      <c r="AG229">
        <v>20131126</v>
      </c>
      <c r="AH229">
        <v>70.400000000000006</v>
      </c>
      <c r="AO229" s="1">
        <v>41608</v>
      </c>
      <c r="AP229">
        <v>1.2</v>
      </c>
      <c r="AQ229">
        <v>20131219</v>
      </c>
      <c r="AR229">
        <v>0.8</v>
      </c>
      <c r="AT229" s="1">
        <v>41608</v>
      </c>
      <c r="AU229">
        <v>0.34</v>
      </c>
      <c r="AV229">
        <v>20131216</v>
      </c>
      <c r="AW229">
        <v>1.1000000000000001</v>
      </c>
      <c r="AY229" s="1"/>
      <c r="BD229" s="1">
        <v>41608</v>
      </c>
      <c r="BE229">
        <v>0.2</v>
      </c>
      <c r="BF229">
        <v>20131217</v>
      </c>
      <c r="BG229">
        <v>0</v>
      </c>
      <c r="BI229" s="1">
        <v>41608</v>
      </c>
      <c r="BJ229">
        <v>0.3</v>
      </c>
      <c r="BK229">
        <v>20131212</v>
      </c>
      <c r="BL229">
        <v>0.7</v>
      </c>
      <c r="BN229" s="1">
        <v>41608</v>
      </c>
      <c r="BO229">
        <v>75.099999999999994</v>
      </c>
      <c r="BP229">
        <v>20131127</v>
      </c>
      <c r="BQ229">
        <v>75.099999999999994</v>
      </c>
      <c r="BS229" s="1"/>
      <c r="BX229" s="1">
        <v>42521</v>
      </c>
      <c r="BY229">
        <v>52.9</v>
      </c>
      <c r="BZ229">
        <v>20160603</v>
      </c>
      <c r="CA229">
        <v>52.9</v>
      </c>
      <c r="CC229" s="1"/>
      <c r="CM229" s="1"/>
      <c r="CR229" s="1">
        <v>41608</v>
      </c>
      <c r="CS229">
        <v>52.5</v>
      </c>
      <c r="CT229">
        <v>20131202</v>
      </c>
      <c r="CU229">
        <v>52.5</v>
      </c>
      <c r="CW229" s="1">
        <v>41608</v>
      </c>
      <c r="CX229">
        <v>8</v>
      </c>
      <c r="CY229">
        <v>20131126</v>
      </c>
      <c r="CZ229">
        <v>13</v>
      </c>
      <c r="DB229" s="1">
        <v>41608</v>
      </c>
      <c r="DC229">
        <v>3.5</v>
      </c>
      <c r="DD229">
        <v>20131121</v>
      </c>
      <c r="DE229">
        <v>6.5</v>
      </c>
      <c r="DG229" s="1"/>
      <c r="DL229" s="1">
        <v>41608</v>
      </c>
      <c r="DM229">
        <v>62.4</v>
      </c>
      <c r="DN229">
        <v>20131127</v>
      </c>
      <c r="DO229">
        <v>63</v>
      </c>
      <c r="DQ229" s="1"/>
      <c r="EA229" s="1"/>
      <c r="EF229" s="1">
        <v>36282</v>
      </c>
      <c r="EG229">
        <v>63</v>
      </c>
      <c r="EH229" t="s">
        <v>302</v>
      </c>
      <c r="EI229" t="s">
        <v>302</v>
      </c>
      <c r="EK229" s="1">
        <v>41608</v>
      </c>
      <c r="EL229">
        <v>0.47810000000000002</v>
      </c>
      <c r="EM229">
        <v>20131223</v>
      </c>
      <c r="EN229">
        <v>0.6</v>
      </c>
      <c r="EP229" s="1">
        <v>41608</v>
      </c>
      <c r="EQ229">
        <v>0.15</v>
      </c>
      <c r="ER229">
        <v>20131223</v>
      </c>
      <c r="ES229">
        <v>0.1</v>
      </c>
      <c r="EU229" s="1"/>
      <c r="FE229" s="1"/>
      <c r="FO229" s="1"/>
      <c r="FY229" s="1">
        <v>41608</v>
      </c>
      <c r="FZ229">
        <v>69.5</v>
      </c>
      <c r="GA229">
        <v>20131203</v>
      </c>
      <c r="GB229">
        <v>69.5</v>
      </c>
      <c r="GD229" s="1">
        <v>41608</v>
      </c>
      <c r="GE229">
        <v>8.6999999999999994E-2</v>
      </c>
      <c r="GF229">
        <v>20131212</v>
      </c>
      <c r="GG229">
        <v>0.5</v>
      </c>
      <c r="GN229" s="1">
        <v>41608</v>
      </c>
      <c r="GO229">
        <v>52.5</v>
      </c>
      <c r="GP229">
        <v>20131202</v>
      </c>
      <c r="GQ229">
        <v>52.5</v>
      </c>
      <c r="GX229" s="1">
        <v>41608</v>
      </c>
      <c r="GY229">
        <v>2.7</v>
      </c>
      <c r="GZ229">
        <v>20140106</v>
      </c>
      <c r="HA229">
        <v>1.8</v>
      </c>
      <c r="HC229" s="1">
        <v>41608</v>
      </c>
      <c r="HD229">
        <v>6.8</v>
      </c>
      <c r="HE229">
        <v>20131224</v>
      </c>
      <c r="HF229">
        <v>4.5</v>
      </c>
      <c r="HH229" s="1">
        <v>41608</v>
      </c>
      <c r="HI229" s="1">
        <v>5.4</v>
      </c>
      <c r="HJ229">
        <v>20131224</v>
      </c>
      <c r="HK229">
        <v>3.5</v>
      </c>
      <c r="HM229" s="1">
        <v>41608</v>
      </c>
      <c r="HN229">
        <v>2.4</v>
      </c>
      <c r="HO229">
        <v>20131224</v>
      </c>
      <c r="HP229">
        <v>1.2</v>
      </c>
      <c r="HR229" s="1">
        <v>41608</v>
      </c>
      <c r="HS229" s="1">
        <v>0.9</v>
      </c>
      <c r="HT229">
        <v>20140110</v>
      </c>
      <c r="HU229">
        <v>0.5</v>
      </c>
      <c r="HW229" s="1">
        <v>41608</v>
      </c>
      <c r="HX229">
        <v>16.11</v>
      </c>
      <c r="HY229">
        <v>20131203</v>
      </c>
      <c r="HZ229">
        <v>16.309999999999999</v>
      </c>
      <c r="IB229" s="1">
        <v>41608</v>
      </c>
      <c r="IC229" s="1">
        <v>12.48</v>
      </c>
      <c r="ID229">
        <v>20131203</v>
      </c>
      <c r="IE229">
        <v>12.62</v>
      </c>
      <c r="IG229" s="1">
        <v>41608</v>
      </c>
      <c r="IH229">
        <v>1.1000000000000001</v>
      </c>
      <c r="II229">
        <v>20131218</v>
      </c>
      <c r="IJ229">
        <v>-3.1</v>
      </c>
      <c r="IL229" s="1">
        <v>41608</v>
      </c>
      <c r="IM229" s="1">
        <v>1104</v>
      </c>
      <c r="IN229">
        <v>20131218</v>
      </c>
      <c r="IO229">
        <v>1091</v>
      </c>
      <c r="IQ229" s="1">
        <v>41608</v>
      </c>
      <c r="IR229">
        <v>0.6</v>
      </c>
      <c r="IS229">
        <v>20140114</v>
      </c>
      <c r="IT229">
        <v>0.4</v>
      </c>
      <c r="IV229" s="1"/>
      <c r="JA229" s="1">
        <v>41608</v>
      </c>
      <c r="JB229">
        <v>446</v>
      </c>
      <c r="JC229">
        <v>20131224</v>
      </c>
      <c r="JD229">
        <v>464</v>
      </c>
      <c r="JF229" s="1">
        <v>41608</v>
      </c>
      <c r="JG229">
        <v>1104</v>
      </c>
      <c r="JH229">
        <v>20131218</v>
      </c>
      <c r="JI229">
        <v>1091</v>
      </c>
      <c r="JP229" s="1">
        <v>36287</v>
      </c>
      <c r="JQ229">
        <v>-2.8</v>
      </c>
      <c r="JR229" t="s">
        <v>302</v>
      </c>
      <c r="JS229" t="s">
        <v>302</v>
      </c>
      <c r="JZ229" s="1"/>
      <c r="KA229" s="1"/>
      <c r="KJ229" s="1"/>
      <c r="KK229" s="1"/>
      <c r="KO229" s="1">
        <v>41608</v>
      </c>
      <c r="KP229">
        <v>10.816000000000001</v>
      </c>
      <c r="KQ229">
        <v>20140108</v>
      </c>
      <c r="KR229">
        <v>12.318</v>
      </c>
      <c r="KT229" s="1"/>
      <c r="KU229" s="1"/>
      <c r="LD229" s="1">
        <v>41608</v>
      </c>
      <c r="LE229" s="1">
        <v>0.1</v>
      </c>
      <c r="LF229">
        <v>20140123</v>
      </c>
      <c r="LG229">
        <v>0.1</v>
      </c>
      <c r="LN229" s="1"/>
      <c r="LO229" s="1"/>
      <c r="LX229" s="1"/>
      <c r="LY229" s="1"/>
      <c r="MH229" s="1"/>
      <c r="MI229" s="1"/>
      <c r="MR229" s="1"/>
      <c r="MS229" s="1"/>
      <c r="MW229" s="1"/>
      <c r="NC229" s="1"/>
      <c r="NG229" s="1"/>
      <c r="NM229" s="1"/>
      <c r="NQ229" s="1"/>
      <c r="NW229" s="1"/>
      <c r="OA229" s="1"/>
      <c r="OB229" s="1"/>
      <c r="OK229" s="1"/>
      <c r="OL229" s="1"/>
      <c r="OU229" s="1"/>
      <c r="PE229" s="1"/>
      <c r="PO229" s="1"/>
      <c r="PY229" s="1"/>
      <c r="QI229" s="1"/>
    </row>
    <row r="230" spans="1:451" x14ac:dyDescent="0.25">
      <c r="A230" s="1">
        <v>41639</v>
      </c>
      <c r="B230">
        <v>6.7</v>
      </c>
      <c r="C230">
        <v>20140110</v>
      </c>
      <c r="D230">
        <v>6.7</v>
      </c>
      <c r="F230" s="1">
        <v>41639</v>
      </c>
      <c r="G230">
        <v>55.9</v>
      </c>
      <c r="H230">
        <v>20140102</v>
      </c>
      <c r="I230">
        <v>57</v>
      </c>
      <c r="K230" s="1">
        <v>41639</v>
      </c>
      <c r="L230">
        <v>77.540000000000006</v>
      </c>
      <c r="M230">
        <v>20131231</v>
      </c>
      <c r="N230">
        <v>78.099999999999994</v>
      </c>
      <c r="U230" s="1">
        <v>41639</v>
      </c>
      <c r="V230">
        <v>-0.1</v>
      </c>
      <c r="W230">
        <v>20140123</v>
      </c>
      <c r="X230">
        <v>0.1</v>
      </c>
      <c r="Z230" s="1">
        <v>41639</v>
      </c>
      <c r="AA230">
        <v>55.9</v>
      </c>
      <c r="AB230">
        <v>20140102</v>
      </c>
      <c r="AC230">
        <v>57</v>
      </c>
      <c r="AE230" s="1">
        <v>41639</v>
      </c>
      <c r="AF230">
        <v>77.540000000000006</v>
      </c>
      <c r="AG230">
        <v>20131231</v>
      </c>
      <c r="AH230">
        <v>78.099999999999994</v>
      </c>
      <c r="AO230" s="1">
        <v>41639</v>
      </c>
      <c r="AP230">
        <v>-0.1</v>
      </c>
      <c r="AQ230">
        <v>20140123</v>
      </c>
      <c r="AR230">
        <v>0.1</v>
      </c>
      <c r="AT230" s="1">
        <v>41639</v>
      </c>
      <c r="AU230">
        <v>0.17</v>
      </c>
      <c r="AV230">
        <v>20140117</v>
      </c>
      <c r="AW230">
        <v>0.3</v>
      </c>
      <c r="AY230" s="1"/>
      <c r="BD230" s="1">
        <v>41639</v>
      </c>
      <c r="BE230">
        <v>0.3</v>
      </c>
      <c r="BF230">
        <v>20140116</v>
      </c>
      <c r="BG230">
        <v>0.3</v>
      </c>
      <c r="BI230" s="1">
        <v>41639</v>
      </c>
      <c r="BJ230">
        <v>0.4</v>
      </c>
      <c r="BK230">
        <v>20140114</v>
      </c>
      <c r="BL230">
        <v>0.2</v>
      </c>
      <c r="BN230" s="1">
        <v>41639</v>
      </c>
      <c r="BO230">
        <v>82.5</v>
      </c>
      <c r="BP230">
        <v>20131223</v>
      </c>
      <c r="BQ230">
        <v>82.5</v>
      </c>
      <c r="BS230" s="1"/>
      <c r="BX230" s="1">
        <v>42551</v>
      </c>
      <c r="BY230">
        <v>56.5</v>
      </c>
      <c r="BZ230">
        <v>20160706</v>
      </c>
      <c r="CA230">
        <v>56.5</v>
      </c>
      <c r="CC230" s="1"/>
      <c r="CM230" s="1"/>
      <c r="CR230" s="1">
        <v>41639</v>
      </c>
      <c r="CS230">
        <v>53.5</v>
      </c>
      <c r="CT230">
        <v>20140102</v>
      </c>
      <c r="CU230">
        <v>53.5</v>
      </c>
      <c r="CW230" s="1">
        <v>41639</v>
      </c>
      <c r="CX230">
        <v>11</v>
      </c>
      <c r="CY230">
        <v>20131224</v>
      </c>
      <c r="CZ230">
        <v>13</v>
      </c>
      <c r="DB230" s="1">
        <v>41639</v>
      </c>
      <c r="DC230">
        <v>3</v>
      </c>
      <c r="DD230">
        <v>20131219</v>
      </c>
      <c r="DE230">
        <v>7</v>
      </c>
      <c r="DG230" s="1"/>
      <c r="DL230" s="1">
        <v>41639</v>
      </c>
      <c r="DM230">
        <v>60.3</v>
      </c>
      <c r="DN230">
        <v>20131231</v>
      </c>
      <c r="DO230">
        <v>59.1</v>
      </c>
      <c r="DQ230" s="1"/>
      <c r="EA230" s="1"/>
      <c r="EF230" s="1">
        <v>36289</v>
      </c>
      <c r="EG230">
        <v>63</v>
      </c>
      <c r="EH230" t="s">
        <v>302</v>
      </c>
      <c r="EI230" t="s">
        <v>302</v>
      </c>
      <c r="EK230" s="1">
        <v>41639</v>
      </c>
      <c r="EL230">
        <v>-0.1888</v>
      </c>
      <c r="EM230">
        <v>20140123</v>
      </c>
      <c r="EN230">
        <v>0.16</v>
      </c>
      <c r="EP230" s="1">
        <v>41639</v>
      </c>
      <c r="EQ230">
        <v>0.08</v>
      </c>
      <c r="ER230">
        <v>20140131</v>
      </c>
      <c r="ES230">
        <v>0.1</v>
      </c>
      <c r="EU230" s="1"/>
      <c r="FE230" s="1"/>
      <c r="FO230" s="1"/>
      <c r="FY230" s="1">
        <v>41639</v>
      </c>
      <c r="FZ230">
        <v>63.8</v>
      </c>
      <c r="GA230">
        <v>20140103</v>
      </c>
      <c r="GB230">
        <v>63.8</v>
      </c>
      <c r="GD230" s="1">
        <v>41639</v>
      </c>
      <c r="GE230">
        <v>0.52</v>
      </c>
      <c r="GF230">
        <v>20140114</v>
      </c>
      <c r="GG230">
        <v>0.7</v>
      </c>
      <c r="GN230" s="1">
        <v>41639</v>
      </c>
      <c r="GO230">
        <v>53.5</v>
      </c>
      <c r="GP230">
        <v>20140102</v>
      </c>
      <c r="GQ230">
        <v>53.5</v>
      </c>
      <c r="GX230" s="1">
        <v>41639</v>
      </c>
      <c r="GY230">
        <v>-0.9</v>
      </c>
      <c r="GZ230">
        <v>20140204</v>
      </c>
      <c r="HA230">
        <v>-1.5</v>
      </c>
      <c r="HC230" s="1">
        <v>41639</v>
      </c>
      <c r="HD230">
        <v>-1.9</v>
      </c>
      <c r="HE230">
        <v>20140128</v>
      </c>
      <c r="HF230">
        <v>-1.3</v>
      </c>
      <c r="HH230" s="1">
        <v>41639</v>
      </c>
      <c r="HI230" s="1">
        <v>-3.3</v>
      </c>
      <c r="HJ230">
        <v>20140128</v>
      </c>
      <c r="HK230">
        <v>-4.3</v>
      </c>
      <c r="HM230" s="1">
        <v>41639</v>
      </c>
      <c r="HN230">
        <v>-1.8</v>
      </c>
      <c r="HO230">
        <v>20140128</v>
      </c>
      <c r="HP230">
        <v>-1.6</v>
      </c>
      <c r="HR230" s="1">
        <v>41639</v>
      </c>
      <c r="HS230" s="1">
        <v>0.4</v>
      </c>
      <c r="HT230">
        <v>20140211</v>
      </c>
      <c r="HU230">
        <v>0.3</v>
      </c>
      <c r="HW230" s="1">
        <v>41639</v>
      </c>
      <c r="HX230">
        <v>15.42</v>
      </c>
      <c r="HY230">
        <v>20140103</v>
      </c>
      <c r="HZ230">
        <v>15.3</v>
      </c>
      <c r="IB230" s="1">
        <v>41639</v>
      </c>
      <c r="IC230" s="1">
        <v>11.89</v>
      </c>
      <c r="ID230">
        <v>20140103</v>
      </c>
      <c r="IE230">
        <v>11.65</v>
      </c>
      <c r="IG230" s="1">
        <v>41639</v>
      </c>
      <c r="IH230">
        <v>-2.8</v>
      </c>
      <c r="II230">
        <v>20140117</v>
      </c>
      <c r="IJ230">
        <v>-3</v>
      </c>
      <c r="IL230" s="1">
        <v>41639</v>
      </c>
      <c r="IM230" s="1">
        <v>1010</v>
      </c>
      <c r="IN230">
        <v>20140117</v>
      </c>
      <c r="IO230">
        <v>999</v>
      </c>
      <c r="IQ230" s="1">
        <v>41639</v>
      </c>
      <c r="IR230">
        <v>0.5</v>
      </c>
      <c r="IS230">
        <v>20140213</v>
      </c>
      <c r="IT230">
        <v>0.5</v>
      </c>
      <c r="IV230" s="1"/>
      <c r="JA230" s="1">
        <v>41639</v>
      </c>
      <c r="JB230">
        <v>441</v>
      </c>
      <c r="JC230">
        <v>20140127</v>
      </c>
      <c r="JD230">
        <v>414</v>
      </c>
      <c r="JF230" s="1">
        <v>41639</v>
      </c>
      <c r="JG230">
        <v>1010</v>
      </c>
      <c r="JH230">
        <v>20140117</v>
      </c>
      <c r="JI230">
        <v>999</v>
      </c>
      <c r="JP230" s="1">
        <v>36294</v>
      </c>
      <c r="JQ230">
        <v>-10.3</v>
      </c>
      <c r="JR230" t="s">
        <v>302</v>
      </c>
      <c r="JS230" t="s">
        <v>302</v>
      </c>
      <c r="JZ230" s="1"/>
      <c r="KA230" s="1"/>
      <c r="KJ230" s="1"/>
      <c r="KK230" s="1"/>
      <c r="KO230" s="1">
        <v>41639</v>
      </c>
      <c r="KP230">
        <v>15.254</v>
      </c>
      <c r="KQ230">
        <v>20140207</v>
      </c>
      <c r="KR230">
        <v>18.756</v>
      </c>
      <c r="KT230" s="1"/>
      <c r="KU230" s="1"/>
      <c r="LD230" s="1">
        <v>41639</v>
      </c>
      <c r="LE230" s="1">
        <v>0.6</v>
      </c>
      <c r="LF230">
        <v>20140225</v>
      </c>
      <c r="LG230">
        <v>0.8</v>
      </c>
      <c r="LN230" s="1"/>
      <c r="LO230" s="1"/>
      <c r="LX230" s="1"/>
      <c r="LY230" s="1"/>
      <c r="MH230" s="1"/>
      <c r="MI230" s="1"/>
      <c r="MR230" s="1"/>
      <c r="MS230" s="1"/>
      <c r="MW230" s="1"/>
      <c r="NC230" s="1"/>
      <c r="NG230" s="1"/>
      <c r="NM230" s="1"/>
      <c r="NQ230" s="1"/>
      <c r="NW230" s="1"/>
      <c r="OA230" s="1"/>
      <c r="OB230" s="1"/>
      <c r="OK230" s="1"/>
      <c r="OL230" s="1"/>
      <c r="OU230" s="1"/>
      <c r="PE230" s="1"/>
      <c r="PO230" s="1"/>
      <c r="PY230" s="1"/>
      <c r="QI230" s="1"/>
    </row>
    <row r="231" spans="1:451" x14ac:dyDescent="0.25">
      <c r="A231" s="1">
        <v>41670</v>
      </c>
      <c r="B231">
        <v>6.6</v>
      </c>
      <c r="C231">
        <v>20140207</v>
      </c>
      <c r="D231">
        <v>6.6</v>
      </c>
      <c r="F231" s="1">
        <v>41670</v>
      </c>
      <c r="G231">
        <v>52.1</v>
      </c>
      <c r="H231">
        <v>20140203</v>
      </c>
      <c r="I231">
        <v>51.3</v>
      </c>
      <c r="K231" s="1">
        <v>41670</v>
      </c>
      <c r="L231">
        <v>79.41</v>
      </c>
      <c r="M231">
        <v>20140128</v>
      </c>
      <c r="N231">
        <v>80.7</v>
      </c>
      <c r="U231" s="1">
        <v>41670</v>
      </c>
      <c r="V231">
        <v>0.4</v>
      </c>
      <c r="W231">
        <v>20140220</v>
      </c>
      <c r="X231">
        <v>0.3</v>
      </c>
      <c r="Z231" s="1">
        <v>41670</v>
      </c>
      <c r="AA231">
        <v>52.1</v>
      </c>
      <c r="AB231">
        <v>20140203</v>
      </c>
      <c r="AC231">
        <v>51.3</v>
      </c>
      <c r="AE231" s="1">
        <v>41670</v>
      </c>
      <c r="AF231">
        <v>79.41</v>
      </c>
      <c r="AG231">
        <v>20140128</v>
      </c>
      <c r="AH231">
        <v>80.7</v>
      </c>
      <c r="AO231" s="1">
        <v>41670</v>
      </c>
      <c r="AP231">
        <v>0.4</v>
      </c>
      <c r="AQ231">
        <v>20140220</v>
      </c>
      <c r="AR231">
        <v>0.3</v>
      </c>
      <c r="AT231" s="1">
        <v>41670</v>
      </c>
      <c r="AU231">
        <v>-0.48</v>
      </c>
      <c r="AV231">
        <v>20140214</v>
      </c>
      <c r="AW231">
        <v>-0.3</v>
      </c>
      <c r="AY231" s="1"/>
      <c r="BD231" s="1">
        <v>41670</v>
      </c>
      <c r="BE231">
        <v>0.3</v>
      </c>
      <c r="BF231">
        <v>20140220</v>
      </c>
      <c r="BG231">
        <v>0.1</v>
      </c>
      <c r="BI231" s="1">
        <v>41670</v>
      </c>
      <c r="BJ231">
        <v>-0.9</v>
      </c>
      <c r="BK231">
        <v>20140213</v>
      </c>
      <c r="BL231">
        <v>-0.4</v>
      </c>
      <c r="BN231" s="1">
        <v>41670</v>
      </c>
      <c r="BO231">
        <v>81.2</v>
      </c>
      <c r="BP231">
        <v>20140131</v>
      </c>
      <c r="BQ231">
        <v>81.2</v>
      </c>
      <c r="BS231" s="1"/>
      <c r="CC231" s="1"/>
      <c r="CM231" s="1"/>
      <c r="CR231" s="1">
        <v>41670</v>
      </c>
      <c r="CS231">
        <v>60.5</v>
      </c>
      <c r="CT231">
        <v>20140203</v>
      </c>
      <c r="CU231">
        <v>60.5</v>
      </c>
      <c r="CW231" s="1">
        <v>41670</v>
      </c>
      <c r="CX231">
        <v>7</v>
      </c>
      <c r="CY231">
        <v>20140128</v>
      </c>
      <c r="CZ231">
        <v>12</v>
      </c>
      <c r="DB231" s="1">
        <v>41670</v>
      </c>
      <c r="DC231">
        <v>15.9</v>
      </c>
      <c r="DD231">
        <v>20140116</v>
      </c>
      <c r="DE231">
        <v>9.4</v>
      </c>
      <c r="DG231" s="1"/>
      <c r="DL231" s="1">
        <v>41670</v>
      </c>
      <c r="DM231">
        <v>59.1</v>
      </c>
      <c r="DN231">
        <v>20140131</v>
      </c>
      <c r="DO231">
        <v>59.6</v>
      </c>
      <c r="DQ231" s="1"/>
      <c r="EA231" s="1"/>
      <c r="EF231" s="1">
        <v>36296</v>
      </c>
      <c r="EG231">
        <v>63</v>
      </c>
      <c r="EH231" t="s">
        <v>302</v>
      </c>
      <c r="EI231" t="s">
        <v>302</v>
      </c>
      <c r="EK231" s="1">
        <v>41670</v>
      </c>
      <c r="EL231">
        <v>-0.83779999999999999</v>
      </c>
      <c r="EM231">
        <v>20140224</v>
      </c>
      <c r="EN231">
        <v>-0.39</v>
      </c>
      <c r="EP231" s="1">
        <v>41670</v>
      </c>
      <c r="EQ231">
        <v>0.13</v>
      </c>
      <c r="ER231">
        <v>20140303</v>
      </c>
      <c r="ES231">
        <v>0.1</v>
      </c>
      <c r="EU231" s="1"/>
      <c r="FE231" s="1"/>
      <c r="FO231" s="1"/>
      <c r="FY231" s="1">
        <v>41670</v>
      </c>
      <c r="FZ231">
        <v>64.400000000000006</v>
      </c>
      <c r="GA231">
        <v>20140204</v>
      </c>
      <c r="GB231">
        <v>64.400000000000006</v>
      </c>
      <c r="GD231" s="1">
        <v>41670</v>
      </c>
      <c r="GE231">
        <v>-0.72199999999999998</v>
      </c>
      <c r="GF231">
        <v>20140213</v>
      </c>
      <c r="GG231">
        <v>-0.3</v>
      </c>
      <c r="GN231" s="1">
        <v>41670</v>
      </c>
      <c r="GO231">
        <v>60.5</v>
      </c>
      <c r="GP231">
        <v>20140203</v>
      </c>
      <c r="GQ231">
        <v>60.5</v>
      </c>
      <c r="GX231" s="1">
        <v>41670</v>
      </c>
      <c r="GY231">
        <v>-1.6</v>
      </c>
      <c r="GZ231">
        <v>20140306</v>
      </c>
      <c r="HA231">
        <v>-0.7</v>
      </c>
      <c r="HC231" s="1">
        <v>41670</v>
      </c>
      <c r="HD231">
        <v>1.2</v>
      </c>
      <c r="HE231">
        <v>20140227</v>
      </c>
      <c r="HF231">
        <v>1.7</v>
      </c>
      <c r="HH231" s="1">
        <v>41670</v>
      </c>
      <c r="HI231" s="1">
        <v>-3.2</v>
      </c>
      <c r="HJ231">
        <v>20140227</v>
      </c>
      <c r="HK231">
        <v>-1</v>
      </c>
      <c r="HM231" s="1">
        <v>41670</v>
      </c>
      <c r="HN231">
        <v>2</v>
      </c>
      <c r="HO231">
        <v>20140227</v>
      </c>
      <c r="HP231">
        <v>1.1000000000000001</v>
      </c>
      <c r="HR231" s="1">
        <v>41670</v>
      </c>
      <c r="HS231" s="1">
        <v>0.5</v>
      </c>
      <c r="HT231">
        <v>20140311</v>
      </c>
      <c r="HU231">
        <v>0.6</v>
      </c>
      <c r="HW231" s="1">
        <v>41670</v>
      </c>
      <c r="HX231">
        <v>15.29</v>
      </c>
      <c r="HY231">
        <v>20140203</v>
      </c>
      <c r="HZ231">
        <v>15.16</v>
      </c>
      <c r="IB231" s="1">
        <v>41670</v>
      </c>
      <c r="IC231" s="1">
        <v>11.98</v>
      </c>
      <c r="ID231">
        <v>20140203</v>
      </c>
      <c r="IE231">
        <v>11.94</v>
      </c>
      <c r="IG231" s="1">
        <v>41670</v>
      </c>
      <c r="IH231">
        <v>-1.2</v>
      </c>
      <c r="II231">
        <v>20140219</v>
      </c>
      <c r="IJ231">
        <v>-5.4</v>
      </c>
      <c r="IL231" s="1">
        <v>41670</v>
      </c>
      <c r="IM231" s="1">
        <v>902</v>
      </c>
      <c r="IN231">
        <v>20140219</v>
      </c>
      <c r="IO231">
        <v>880</v>
      </c>
      <c r="IQ231" s="1">
        <v>41670</v>
      </c>
      <c r="IR231">
        <v>0.5</v>
      </c>
      <c r="IS231">
        <v>20140313</v>
      </c>
      <c r="IT231">
        <v>0.4</v>
      </c>
      <c r="IV231" s="1"/>
      <c r="JA231" s="1">
        <v>41670</v>
      </c>
      <c r="JB231">
        <v>447</v>
      </c>
      <c r="JC231">
        <v>20140226</v>
      </c>
      <c r="JD231">
        <v>468</v>
      </c>
      <c r="JF231" s="1">
        <v>41670</v>
      </c>
      <c r="JG231">
        <v>902</v>
      </c>
      <c r="JH231">
        <v>20140219</v>
      </c>
      <c r="JI231">
        <v>880</v>
      </c>
      <c r="JP231" s="1">
        <v>36301</v>
      </c>
      <c r="JQ231">
        <v>3.8</v>
      </c>
      <c r="JR231" t="s">
        <v>302</v>
      </c>
      <c r="JS231" t="s">
        <v>302</v>
      </c>
      <c r="JZ231" s="1"/>
      <c r="KA231" s="1"/>
      <c r="KJ231" s="1"/>
      <c r="KK231" s="1"/>
      <c r="KO231" s="1">
        <v>41670</v>
      </c>
      <c r="KP231">
        <v>17.731000000000002</v>
      </c>
      <c r="KQ231">
        <v>20140307</v>
      </c>
      <c r="KR231">
        <v>13.698</v>
      </c>
      <c r="KT231" s="1"/>
      <c r="KU231" s="1"/>
      <c r="LD231" s="1">
        <v>41670</v>
      </c>
      <c r="LE231" s="1">
        <v>0.5</v>
      </c>
      <c r="LF231">
        <v>20140325</v>
      </c>
      <c r="LG231">
        <v>0.5</v>
      </c>
      <c r="LN231" s="1"/>
      <c r="LO231" s="1"/>
      <c r="LX231" s="1"/>
      <c r="LY231" s="1"/>
      <c r="MH231" s="1"/>
      <c r="MI231" s="1"/>
      <c r="MR231" s="1"/>
      <c r="MS231" s="1"/>
      <c r="MW231" s="1"/>
      <c r="NC231" s="1"/>
      <c r="NG231" s="1"/>
      <c r="NM231" s="1"/>
      <c r="NQ231" s="1"/>
      <c r="NW231" s="1"/>
      <c r="OA231" s="1"/>
      <c r="OB231" s="1"/>
      <c r="OK231" s="1"/>
      <c r="OL231" s="1"/>
      <c r="OU231" s="1"/>
      <c r="PE231" s="1"/>
      <c r="PO231" s="1"/>
      <c r="PY231" s="1"/>
      <c r="QI231" s="1"/>
    </row>
    <row r="232" spans="1:451" x14ac:dyDescent="0.25">
      <c r="A232" s="1">
        <v>41698</v>
      </c>
      <c r="B232">
        <v>6.7</v>
      </c>
      <c r="C232">
        <v>20140307</v>
      </c>
      <c r="D232">
        <v>6.7</v>
      </c>
      <c r="F232" s="1">
        <v>41698</v>
      </c>
      <c r="G232">
        <v>54.8</v>
      </c>
      <c r="H232">
        <v>20140303</v>
      </c>
      <c r="I232">
        <v>53.2</v>
      </c>
      <c r="K232" s="1">
        <v>41698</v>
      </c>
      <c r="L232">
        <v>78.3</v>
      </c>
      <c r="M232">
        <v>20140225</v>
      </c>
      <c r="N232">
        <v>78.099999999999994</v>
      </c>
      <c r="U232" s="1">
        <v>41698</v>
      </c>
      <c r="V232">
        <v>0.5</v>
      </c>
      <c r="W232">
        <v>20140320</v>
      </c>
      <c r="X232">
        <v>0.5</v>
      </c>
      <c r="Z232" s="1">
        <v>41698</v>
      </c>
      <c r="AA232">
        <v>54.8</v>
      </c>
      <c r="AB232">
        <v>20140303</v>
      </c>
      <c r="AC232">
        <v>53.2</v>
      </c>
      <c r="AE232" s="1">
        <v>41698</v>
      </c>
      <c r="AF232">
        <v>78.3</v>
      </c>
      <c r="AG232">
        <v>20140225</v>
      </c>
      <c r="AH232">
        <v>78.099999999999994</v>
      </c>
      <c r="AO232" s="1">
        <v>41698</v>
      </c>
      <c r="AP232">
        <v>0.5</v>
      </c>
      <c r="AQ232">
        <v>20140320</v>
      </c>
      <c r="AR232">
        <v>0.5</v>
      </c>
      <c r="AT232" s="1">
        <v>41698</v>
      </c>
      <c r="AU232">
        <v>0.81</v>
      </c>
      <c r="AV232">
        <v>20140317</v>
      </c>
      <c r="AW232">
        <v>0.6</v>
      </c>
      <c r="AY232" s="1"/>
      <c r="BD232" s="1">
        <v>41698</v>
      </c>
      <c r="BE232">
        <v>0.1</v>
      </c>
      <c r="BF232">
        <v>20140318</v>
      </c>
      <c r="BG232">
        <v>0.1</v>
      </c>
      <c r="BI232" s="1">
        <v>41698</v>
      </c>
      <c r="BJ232">
        <v>1.3</v>
      </c>
      <c r="BK232">
        <v>20140313</v>
      </c>
      <c r="BL232">
        <v>0.3</v>
      </c>
      <c r="BN232" s="1">
        <v>41698</v>
      </c>
      <c r="BO232">
        <v>81.599999999999994</v>
      </c>
      <c r="BP232">
        <v>20140228</v>
      </c>
      <c r="BQ232">
        <v>81.599999999999994</v>
      </c>
      <c r="BS232" s="1"/>
      <c r="CC232" s="1"/>
      <c r="CM232" s="1"/>
      <c r="CR232" s="1">
        <v>41698</v>
      </c>
      <c r="CS232">
        <v>60</v>
      </c>
      <c r="CT232">
        <v>20140303</v>
      </c>
      <c r="CU232">
        <v>60</v>
      </c>
      <c r="CW232" s="1">
        <v>41698</v>
      </c>
      <c r="CX232">
        <v>0</v>
      </c>
      <c r="CY232">
        <v>20140225</v>
      </c>
      <c r="CZ232">
        <v>-6</v>
      </c>
      <c r="DB232" s="1">
        <v>41698</v>
      </c>
      <c r="DC232">
        <v>3.6</v>
      </c>
      <c r="DD232">
        <v>20140220</v>
      </c>
      <c r="DE232">
        <v>-6.3</v>
      </c>
      <c r="DG232" s="1"/>
      <c r="DL232" s="1">
        <v>41698</v>
      </c>
      <c r="DM232">
        <v>60.2</v>
      </c>
      <c r="DN232">
        <v>20140228</v>
      </c>
      <c r="DO232">
        <v>59.8</v>
      </c>
      <c r="DQ232" s="1"/>
      <c r="EA232" s="1"/>
      <c r="EF232" s="1">
        <v>36303</v>
      </c>
      <c r="EG232">
        <v>64</v>
      </c>
      <c r="EH232" t="s">
        <v>302</v>
      </c>
      <c r="EI232" t="s">
        <v>302</v>
      </c>
      <c r="EK232" s="1">
        <v>41698</v>
      </c>
      <c r="EL232">
        <v>0.56140000000000001</v>
      </c>
      <c r="EM232">
        <v>20140324</v>
      </c>
      <c r="EN232">
        <v>0.14000000000000001</v>
      </c>
      <c r="EP232" s="1">
        <v>41698</v>
      </c>
      <c r="EQ232">
        <v>0.08</v>
      </c>
      <c r="ER232">
        <v>20140328</v>
      </c>
      <c r="ES232">
        <v>0.1</v>
      </c>
      <c r="EU232" s="1"/>
      <c r="FE232" s="1"/>
      <c r="FO232" s="1"/>
      <c r="FY232" s="1">
        <v>41698</v>
      </c>
      <c r="FZ232">
        <v>57</v>
      </c>
      <c r="GA232">
        <v>20140304</v>
      </c>
      <c r="GB232">
        <v>57</v>
      </c>
      <c r="GD232" s="1">
        <v>41698</v>
      </c>
      <c r="GE232">
        <v>1.0669999999999999</v>
      </c>
      <c r="GF232">
        <v>20140313</v>
      </c>
      <c r="GG232">
        <v>0.3</v>
      </c>
      <c r="GN232" s="1">
        <v>41698</v>
      </c>
      <c r="GO232">
        <v>60</v>
      </c>
      <c r="GP232">
        <v>20140303</v>
      </c>
      <c r="GQ232">
        <v>60</v>
      </c>
      <c r="GX232" s="1">
        <v>41698</v>
      </c>
      <c r="GY232">
        <v>1.9</v>
      </c>
      <c r="GZ232">
        <v>20140402</v>
      </c>
      <c r="HA232">
        <v>1.6</v>
      </c>
      <c r="HC232" s="1">
        <v>41698</v>
      </c>
      <c r="HD232">
        <v>-1.2</v>
      </c>
      <c r="HE232">
        <v>20140326</v>
      </c>
      <c r="HF232">
        <v>-1.3</v>
      </c>
      <c r="HH232" s="1">
        <v>41698</v>
      </c>
      <c r="HI232" s="1">
        <v>3.4</v>
      </c>
      <c r="HJ232">
        <v>20140326</v>
      </c>
      <c r="HK232">
        <v>2.2000000000000002</v>
      </c>
      <c r="HM232" s="1">
        <v>41698</v>
      </c>
      <c r="HN232">
        <v>0.4</v>
      </c>
      <c r="HO232">
        <v>20140326</v>
      </c>
      <c r="HP232">
        <v>0.2</v>
      </c>
      <c r="HR232" s="1">
        <v>41698</v>
      </c>
      <c r="HS232" s="1">
        <v>0.6</v>
      </c>
      <c r="HT232">
        <v>20140409</v>
      </c>
      <c r="HU232">
        <v>0.5</v>
      </c>
      <c r="HW232" s="1">
        <v>41698</v>
      </c>
      <c r="HX232">
        <v>15.51</v>
      </c>
      <c r="HY232">
        <v>20140303</v>
      </c>
      <c r="HZ232">
        <v>15.27</v>
      </c>
      <c r="IB232" s="1">
        <v>41698</v>
      </c>
      <c r="IC232" s="1">
        <v>12.08</v>
      </c>
      <c r="ID232">
        <v>20140303</v>
      </c>
      <c r="IE232">
        <v>11.98</v>
      </c>
      <c r="IG232" s="1">
        <v>41698</v>
      </c>
      <c r="IH232">
        <v>3.1</v>
      </c>
      <c r="II232">
        <v>20140318</v>
      </c>
      <c r="IJ232">
        <v>7.7</v>
      </c>
      <c r="IL232" s="1">
        <v>41698</v>
      </c>
      <c r="IM232" s="1">
        <v>948</v>
      </c>
      <c r="IN232">
        <v>20140318</v>
      </c>
      <c r="IO232">
        <v>907</v>
      </c>
      <c r="IQ232" s="1">
        <v>41698</v>
      </c>
      <c r="IR232">
        <v>0.4</v>
      </c>
      <c r="IS232">
        <v>20140414</v>
      </c>
      <c r="IT232">
        <v>0.4</v>
      </c>
      <c r="IV232" s="1"/>
      <c r="JA232" s="1">
        <v>41698</v>
      </c>
      <c r="JB232">
        <v>423</v>
      </c>
      <c r="JC232">
        <v>20140325</v>
      </c>
      <c r="JD232">
        <v>440</v>
      </c>
      <c r="JF232" s="1">
        <v>41698</v>
      </c>
      <c r="JG232">
        <v>948</v>
      </c>
      <c r="JH232">
        <v>20140318</v>
      </c>
      <c r="JI232">
        <v>907</v>
      </c>
      <c r="JP232" s="1">
        <v>36308</v>
      </c>
      <c r="JQ232">
        <v>2.5</v>
      </c>
      <c r="JR232" t="s">
        <v>302</v>
      </c>
      <c r="JS232" t="s">
        <v>302</v>
      </c>
      <c r="JZ232" s="1"/>
      <c r="KA232" s="1"/>
      <c r="KJ232" s="1"/>
      <c r="KK232" s="1"/>
      <c r="KO232" s="1">
        <v>41698</v>
      </c>
      <c r="KP232">
        <v>15.846</v>
      </c>
      <c r="KQ232">
        <v>20140407</v>
      </c>
      <c r="KR232">
        <v>16.489000000000001</v>
      </c>
      <c r="KT232" s="1"/>
      <c r="KU232" s="1"/>
      <c r="LD232" s="1">
        <v>41698</v>
      </c>
      <c r="LE232" s="1">
        <v>0.4</v>
      </c>
      <c r="LF232">
        <v>20140422</v>
      </c>
      <c r="LG232">
        <v>0.6</v>
      </c>
      <c r="LN232" s="1"/>
      <c r="LO232" s="1"/>
      <c r="LX232" s="1"/>
      <c r="LY232" s="1"/>
      <c r="MH232" s="1"/>
      <c r="MI232" s="1"/>
      <c r="MR232" s="1"/>
      <c r="MS232" s="1"/>
      <c r="MW232" s="1"/>
      <c r="NC232" s="1"/>
      <c r="NG232" s="1"/>
      <c r="NM232" s="1"/>
      <c r="NQ232" s="1"/>
      <c r="NW232" s="1"/>
      <c r="OA232" s="1"/>
      <c r="OB232" s="1"/>
      <c r="OK232" s="1"/>
      <c r="OL232" s="1"/>
      <c r="OU232" s="1"/>
      <c r="PE232" s="1"/>
      <c r="PO232" s="1"/>
      <c r="PY232" s="1"/>
      <c r="QI232" s="1"/>
    </row>
    <row r="233" spans="1:451" x14ac:dyDescent="0.25">
      <c r="A233" s="1">
        <v>41729</v>
      </c>
      <c r="B233">
        <v>6.7</v>
      </c>
      <c r="C233">
        <v>20140404</v>
      </c>
      <c r="D233">
        <v>6.7</v>
      </c>
      <c r="F233" s="1">
        <v>41729</v>
      </c>
      <c r="G233">
        <v>55.1</v>
      </c>
      <c r="H233">
        <v>20140401</v>
      </c>
      <c r="I233">
        <v>53.7</v>
      </c>
      <c r="K233" s="1">
        <v>41729</v>
      </c>
      <c r="L233">
        <v>83.86</v>
      </c>
      <c r="M233">
        <v>20140325</v>
      </c>
      <c r="N233">
        <v>82.3</v>
      </c>
      <c r="U233" s="1">
        <v>41729</v>
      </c>
      <c r="V233">
        <v>1</v>
      </c>
      <c r="W233">
        <v>20140421</v>
      </c>
      <c r="X233">
        <v>0.8</v>
      </c>
      <c r="Z233" s="1">
        <v>41729</v>
      </c>
      <c r="AA233">
        <v>55.1</v>
      </c>
      <c r="AB233">
        <v>20140401</v>
      </c>
      <c r="AC233">
        <v>53.7</v>
      </c>
      <c r="AE233" s="1">
        <v>41729</v>
      </c>
      <c r="AF233">
        <v>83.86</v>
      </c>
      <c r="AG233">
        <v>20140325</v>
      </c>
      <c r="AH233">
        <v>82.3</v>
      </c>
      <c r="AO233" s="1">
        <v>41729</v>
      </c>
      <c r="AP233">
        <v>1</v>
      </c>
      <c r="AQ233">
        <v>20140421</v>
      </c>
      <c r="AR233">
        <v>0.8</v>
      </c>
      <c r="AT233" s="1">
        <v>41729</v>
      </c>
      <c r="AU233">
        <v>0.77</v>
      </c>
      <c r="AV233">
        <v>20140416</v>
      </c>
      <c r="AW233">
        <v>0.7</v>
      </c>
      <c r="AY233" s="1"/>
      <c r="BD233" s="1">
        <v>41729</v>
      </c>
      <c r="BE233">
        <v>0.1</v>
      </c>
      <c r="BF233">
        <v>20140415</v>
      </c>
      <c r="BG233">
        <v>0.2</v>
      </c>
      <c r="BI233" s="1">
        <v>41729</v>
      </c>
      <c r="BJ233">
        <v>1.2</v>
      </c>
      <c r="BK233">
        <v>20140414</v>
      </c>
      <c r="BL233">
        <v>1.1000000000000001</v>
      </c>
      <c r="BN233" s="1">
        <v>41729</v>
      </c>
      <c r="BO233">
        <v>80</v>
      </c>
      <c r="BP233">
        <v>20140328</v>
      </c>
      <c r="BQ233">
        <v>80</v>
      </c>
      <c r="BS233" s="1"/>
      <c r="CC233" s="1"/>
      <c r="CM233" s="1"/>
      <c r="CR233" s="1">
        <v>41729</v>
      </c>
      <c r="CS233">
        <v>59</v>
      </c>
      <c r="CT233">
        <v>20140401</v>
      </c>
      <c r="CU233">
        <v>59</v>
      </c>
      <c r="CW233" s="1">
        <v>41729</v>
      </c>
      <c r="CX233">
        <v>-1</v>
      </c>
      <c r="CY233">
        <v>20140325</v>
      </c>
      <c r="CZ233">
        <v>-7</v>
      </c>
      <c r="DB233" s="1">
        <v>41729</v>
      </c>
      <c r="DC233">
        <v>15</v>
      </c>
      <c r="DD233">
        <v>20140320</v>
      </c>
      <c r="DE233">
        <v>9</v>
      </c>
      <c r="DG233" s="1"/>
      <c r="DL233" s="1">
        <v>41729</v>
      </c>
      <c r="DM233">
        <v>61.4</v>
      </c>
      <c r="DN233">
        <v>20140331</v>
      </c>
      <c r="DO233">
        <v>55.9</v>
      </c>
      <c r="DQ233" s="1"/>
      <c r="EA233" s="1"/>
      <c r="EF233" s="1">
        <v>36310</v>
      </c>
      <c r="EG233">
        <v>64</v>
      </c>
      <c r="EH233" t="s">
        <v>302</v>
      </c>
      <c r="EI233" t="s">
        <v>302</v>
      </c>
      <c r="EK233" s="1">
        <v>41729</v>
      </c>
      <c r="EL233">
        <v>0.5534</v>
      </c>
      <c r="EM233">
        <v>20140421</v>
      </c>
      <c r="EN233">
        <v>0.2</v>
      </c>
      <c r="EP233" s="1">
        <v>41729</v>
      </c>
      <c r="EQ233">
        <v>0.2</v>
      </c>
      <c r="ER233">
        <v>20140501</v>
      </c>
      <c r="ES233">
        <v>0.2</v>
      </c>
      <c r="EU233" s="1"/>
      <c r="FE233" s="1"/>
      <c r="FO233" s="1"/>
      <c r="FY233" s="1">
        <v>41729</v>
      </c>
      <c r="FZ233">
        <v>52</v>
      </c>
      <c r="GA233">
        <v>20140402</v>
      </c>
      <c r="GB233">
        <v>52</v>
      </c>
      <c r="GD233" s="1">
        <v>41729</v>
      </c>
      <c r="GE233">
        <v>0.95399999999999996</v>
      </c>
      <c r="GF233">
        <v>20140414</v>
      </c>
      <c r="GG233">
        <v>0.8</v>
      </c>
      <c r="GN233" s="1">
        <v>41729</v>
      </c>
      <c r="GO233">
        <v>59</v>
      </c>
      <c r="GP233">
        <v>20140401</v>
      </c>
      <c r="GQ233">
        <v>59</v>
      </c>
      <c r="GX233" s="1">
        <v>41729</v>
      </c>
      <c r="GY233">
        <v>0.5</v>
      </c>
      <c r="GZ233">
        <v>20140502</v>
      </c>
      <c r="HA233">
        <v>1.1000000000000001</v>
      </c>
      <c r="HC233" s="1">
        <v>41729</v>
      </c>
      <c r="HD233">
        <v>2</v>
      </c>
      <c r="HE233">
        <v>20140424</v>
      </c>
      <c r="HF233">
        <v>2.2000000000000002</v>
      </c>
      <c r="HH233" s="1">
        <v>41729</v>
      </c>
      <c r="HI233" s="1">
        <v>2.2000000000000002</v>
      </c>
      <c r="HJ233">
        <v>20140424</v>
      </c>
      <c r="HK233">
        <v>2.6</v>
      </c>
      <c r="HM233" s="1">
        <v>41729</v>
      </c>
      <c r="HN233">
        <v>1.8</v>
      </c>
      <c r="HO233">
        <v>20140424</v>
      </c>
      <c r="HP233">
        <v>2</v>
      </c>
      <c r="HR233" s="1">
        <v>41729</v>
      </c>
      <c r="HS233" s="1">
        <v>0.9</v>
      </c>
      <c r="HT233">
        <v>20140509</v>
      </c>
      <c r="HU233">
        <v>1.1000000000000001</v>
      </c>
      <c r="HW233" s="1">
        <v>41729</v>
      </c>
      <c r="HX233">
        <v>16.46</v>
      </c>
      <c r="HY233">
        <v>20140401</v>
      </c>
      <c r="HZ233">
        <v>16.329999999999998</v>
      </c>
      <c r="IB233" s="1">
        <v>41729</v>
      </c>
      <c r="IC233" s="1">
        <v>12.85</v>
      </c>
      <c r="ID233">
        <v>20140401</v>
      </c>
      <c r="IE233">
        <v>12.78</v>
      </c>
      <c r="IG233" s="1">
        <v>41729</v>
      </c>
      <c r="IH233">
        <v>4.5</v>
      </c>
      <c r="II233">
        <v>20140416</v>
      </c>
      <c r="IJ233">
        <v>-2.4</v>
      </c>
      <c r="IL233" s="1">
        <v>41729</v>
      </c>
      <c r="IM233" s="1">
        <v>973</v>
      </c>
      <c r="IN233">
        <v>20140416</v>
      </c>
      <c r="IO233">
        <v>946</v>
      </c>
      <c r="IQ233" s="1">
        <v>41729</v>
      </c>
      <c r="IR233">
        <v>0.4</v>
      </c>
      <c r="IS233">
        <v>20140513</v>
      </c>
      <c r="IT233">
        <v>0.4</v>
      </c>
      <c r="IV233" s="1"/>
      <c r="JA233" s="1">
        <v>41729</v>
      </c>
      <c r="JB233">
        <v>410</v>
      </c>
      <c r="JC233">
        <v>20140423</v>
      </c>
      <c r="JD233">
        <v>384</v>
      </c>
      <c r="JF233" s="1">
        <v>41729</v>
      </c>
      <c r="JG233">
        <v>973</v>
      </c>
      <c r="JH233">
        <v>20140416</v>
      </c>
      <c r="JI233">
        <v>946</v>
      </c>
      <c r="JP233" s="1">
        <v>36315</v>
      </c>
      <c r="JQ233">
        <v>-2.5</v>
      </c>
      <c r="JR233" t="s">
        <v>302</v>
      </c>
      <c r="JS233" t="s">
        <v>302</v>
      </c>
      <c r="JZ233" s="1"/>
      <c r="KA233" s="1"/>
      <c r="KJ233" s="1"/>
      <c r="KK233" s="1"/>
      <c r="KO233" s="1">
        <v>41729</v>
      </c>
      <c r="KP233">
        <v>18.751999999999999</v>
      </c>
      <c r="KQ233">
        <v>20140507</v>
      </c>
      <c r="KR233">
        <v>17.529</v>
      </c>
      <c r="KT233" s="1"/>
      <c r="KU233" s="1"/>
      <c r="LD233" s="1">
        <v>41729</v>
      </c>
      <c r="LE233" s="1">
        <v>0.4</v>
      </c>
      <c r="LF233">
        <v>20140527</v>
      </c>
      <c r="LG233">
        <v>0.7</v>
      </c>
      <c r="LN233" s="1"/>
      <c r="LO233" s="1"/>
      <c r="LX233" s="1"/>
      <c r="LY233" s="1"/>
      <c r="MH233" s="1"/>
      <c r="MI233" s="1"/>
      <c r="MR233" s="1"/>
      <c r="MS233" s="1"/>
      <c r="MW233" s="1"/>
      <c r="NC233" s="1"/>
      <c r="NG233" s="1"/>
      <c r="NM233" s="1"/>
      <c r="NQ233" s="1"/>
      <c r="NW233" s="1"/>
      <c r="OA233" s="1"/>
      <c r="OB233" s="1"/>
      <c r="OK233" s="1"/>
      <c r="OL233" s="1"/>
      <c r="OU233" s="1"/>
      <c r="PE233" s="1"/>
      <c r="PO233" s="1"/>
      <c r="PY233" s="1"/>
      <c r="QI233" s="1"/>
    </row>
    <row r="234" spans="1:451" x14ac:dyDescent="0.25">
      <c r="A234" s="1">
        <v>41759</v>
      </c>
      <c r="B234">
        <v>6.2</v>
      </c>
      <c r="C234">
        <v>20140502</v>
      </c>
      <c r="D234">
        <v>6.3</v>
      </c>
      <c r="F234" s="1">
        <v>41759</v>
      </c>
      <c r="G234">
        <v>55.4</v>
      </c>
      <c r="H234">
        <v>20140501</v>
      </c>
      <c r="I234">
        <v>54.9</v>
      </c>
      <c r="K234" s="1">
        <v>41759</v>
      </c>
      <c r="L234">
        <v>81.709999999999994</v>
      </c>
      <c r="M234">
        <v>20140429</v>
      </c>
      <c r="N234">
        <v>82.3</v>
      </c>
      <c r="U234" s="1">
        <v>41759</v>
      </c>
      <c r="V234">
        <v>0.2</v>
      </c>
      <c r="W234">
        <v>20140522</v>
      </c>
      <c r="X234">
        <v>0.4</v>
      </c>
      <c r="Z234" s="1">
        <v>41759</v>
      </c>
      <c r="AA234">
        <v>55.4</v>
      </c>
      <c r="AB234">
        <v>20140501</v>
      </c>
      <c r="AC234">
        <v>54.9</v>
      </c>
      <c r="AE234" s="1">
        <v>41759</v>
      </c>
      <c r="AF234">
        <v>81.709999999999994</v>
      </c>
      <c r="AG234">
        <v>20140429</v>
      </c>
      <c r="AH234">
        <v>82.3</v>
      </c>
      <c r="AO234" s="1">
        <v>41759</v>
      </c>
      <c r="AP234">
        <v>0.2</v>
      </c>
      <c r="AQ234">
        <v>20140522</v>
      </c>
      <c r="AR234">
        <v>0.4</v>
      </c>
      <c r="AT234" s="1">
        <v>41759</v>
      </c>
      <c r="AU234">
        <v>0.15</v>
      </c>
      <c r="AV234">
        <v>20140515</v>
      </c>
      <c r="AW234">
        <v>-0.6</v>
      </c>
      <c r="AY234" s="1"/>
      <c r="BD234" s="1">
        <v>41759</v>
      </c>
      <c r="BE234">
        <v>0.3</v>
      </c>
      <c r="BF234">
        <v>20140515</v>
      </c>
      <c r="BG234">
        <v>0.3</v>
      </c>
      <c r="BI234" s="1">
        <v>41759</v>
      </c>
      <c r="BJ234">
        <v>0.8</v>
      </c>
      <c r="BK234">
        <v>20140513</v>
      </c>
      <c r="BL234">
        <v>0.1</v>
      </c>
      <c r="BN234" s="1">
        <v>41759</v>
      </c>
      <c r="BO234">
        <v>84.1</v>
      </c>
      <c r="BP234">
        <v>20140425</v>
      </c>
      <c r="BQ234">
        <v>84.1</v>
      </c>
      <c r="BS234" s="1"/>
      <c r="CC234" s="1"/>
      <c r="CM234" s="1"/>
      <c r="CR234" s="1">
        <v>41759</v>
      </c>
      <c r="CS234">
        <v>56.5</v>
      </c>
      <c r="CT234">
        <v>20140501</v>
      </c>
      <c r="CU234">
        <v>56.5</v>
      </c>
      <c r="CW234" s="1">
        <v>41759</v>
      </c>
      <c r="CX234">
        <v>10</v>
      </c>
      <c r="CY234">
        <v>20140422</v>
      </c>
      <c r="CZ234">
        <v>7</v>
      </c>
      <c r="DB234" s="1">
        <v>41759</v>
      </c>
      <c r="DC234">
        <v>18.3</v>
      </c>
      <c r="DD234">
        <v>20140417</v>
      </c>
      <c r="DE234">
        <v>16.600000000000001</v>
      </c>
      <c r="DG234" s="1"/>
      <c r="DL234" s="1">
        <v>41759</v>
      </c>
      <c r="DM234">
        <v>63.4</v>
      </c>
      <c r="DN234">
        <v>20140430</v>
      </c>
      <c r="DO234">
        <v>63</v>
      </c>
      <c r="DQ234" s="1"/>
      <c r="EA234" s="1"/>
      <c r="EF234" s="1">
        <v>36317</v>
      </c>
      <c r="EG234">
        <v>64</v>
      </c>
      <c r="EH234" t="s">
        <v>302</v>
      </c>
      <c r="EI234" t="s">
        <v>302</v>
      </c>
      <c r="EK234" s="1">
        <v>41759</v>
      </c>
      <c r="EL234">
        <v>0.15049999999999999</v>
      </c>
      <c r="EM234">
        <v>20140522</v>
      </c>
      <c r="EN234">
        <v>-0.32</v>
      </c>
      <c r="EP234" s="1">
        <v>41759</v>
      </c>
      <c r="EQ234">
        <v>0.18</v>
      </c>
      <c r="ER234">
        <v>20140530</v>
      </c>
      <c r="ES234">
        <v>0.2</v>
      </c>
      <c r="EU234" s="1"/>
      <c r="FE234" s="1"/>
      <c r="FO234" s="1"/>
      <c r="FY234" s="1">
        <v>41759</v>
      </c>
      <c r="FZ234">
        <v>50.6</v>
      </c>
      <c r="GA234">
        <v>20140502</v>
      </c>
      <c r="GB234">
        <v>50.6</v>
      </c>
      <c r="GD234" s="1">
        <v>41759</v>
      </c>
      <c r="GE234">
        <v>0.47099999999999997</v>
      </c>
      <c r="GF234">
        <v>20140513</v>
      </c>
      <c r="GG234">
        <v>-0.1</v>
      </c>
      <c r="GN234" s="1">
        <v>41759</v>
      </c>
      <c r="GO234">
        <v>56.5</v>
      </c>
      <c r="GP234">
        <v>20140501</v>
      </c>
      <c r="GQ234">
        <v>56.5</v>
      </c>
      <c r="GX234" s="1">
        <v>41759</v>
      </c>
      <c r="GY234">
        <v>0.5</v>
      </c>
      <c r="GZ234">
        <v>20140603</v>
      </c>
      <c r="HA234">
        <v>0.7</v>
      </c>
      <c r="HC234" s="1">
        <v>41759</v>
      </c>
      <c r="HD234">
        <v>-2.9</v>
      </c>
      <c r="HE234">
        <v>20140527</v>
      </c>
      <c r="HF234">
        <v>-1.2</v>
      </c>
      <c r="HH234" s="1">
        <v>41759</v>
      </c>
      <c r="HI234" s="1">
        <v>1</v>
      </c>
      <c r="HJ234">
        <v>20140527</v>
      </c>
      <c r="HK234">
        <v>0.8</v>
      </c>
      <c r="HM234" s="1">
        <v>41759</v>
      </c>
      <c r="HN234">
        <v>-1.2</v>
      </c>
      <c r="HO234">
        <v>20140527</v>
      </c>
      <c r="HP234">
        <v>0.1</v>
      </c>
      <c r="HR234" s="1">
        <v>41759</v>
      </c>
      <c r="HS234" s="1">
        <v>0.9</v>
      </c>
      <c r="HT234">
        <v>20140610</v>
      </c>
      <c r="HU234">
        <v>1.1000000000000001</v>
      </c>
      <c r="HW234" s="1">
        <v>41759</v>
      </c>
      <c r="HX234">
        <v>16.21</v>
      </c>
      <c r="HY234">
        <v>20140501</v>
      </c>
      <c r="HZ234">
        <v>15.98</v>
      </c>
      <c r="IB234" s="1">
        <v>41759</v>
      </c>
      <c r="IC234" s="1">
        <v>12.73</v>
      </c>
      <c r="ID234">
        <v>20140501</v>
      </c>
      <c r="IE234">
        <v>12.65</v>
      </c>
      <c r="IG234" s="1">
        <v>41759</v>
      </c>
      <c r="IH234">
        <v>0.2</v>
      </c>
      <c r="II234">
        <v>20140516</v>
      </c>
      <c r="IJ234">
        <v>8</v>
      </c>
      <c r="IL234" s="1">
        <v>41759</v>
      </c>
      <c r="IM234" s="1">
        <v>1038</v>
      </c>
      <c r="IN234">
        <v>20140516</v>
      </c>
      <c r="IO234">
        <v>1072</v>
      </c>
      <c r="IQ234" s="1">
        <v>41759</v>
      </c>
      <c r="IR234">
        <v>0.4</v>
      </c>
      <c r="IS234">
        <v>20140612</v>
      </c>
      <c r="IT234">
        <v>0.6</v>
      </c>
      <c r="IV234" s="1"/>
      <c r="JA234" s="1">
        <v>41759</v>
      </c>
      <c r="JB234">
        <v>401</v>
      </c>
      <c r="JC234">
        <v>20140523</v>
      </c>
      <c r="JD234">
        <v>433</v>
      </c>
      <c r="JF234" s="1">
        <v>41759</v>
      </c>
      <c r="JG234">
        <v>1038</v>
      </c>
      <c r="JH234">
        <v>20140516</v>
      </c>
      <c r="JI234">
        <v>1072</v>
      </c>
      <c r="JP234" s="1">
        <v>36322</v>
      </c>
      <c r="JQ234">
        <v>2.8</v>
      </c>
      <c r="JR234" t="s">
        <v>302</v>
      </c>
      <c r="JS234" t="s">
        <v>302</v>
      </c>
      <c r="JZ234" s="1"/>
      <c r="KA234" s="1"/>
      <c r="KJ234" s="1"/>
      <c r="KK234" s="1"/>
      <c r="KO234" s="1">
        <v>41759</v>
      </c>
      <c r="KP234">
        <v>23.61</v>
      </c>
      <c r="KQ234">
        <v>20140606</v>
      </c>
      <c r="KR234">
        <v>26.847000000000001</v>
      </c>
      <c r="KT234" s="1"/>
      <c r="KU234" s="1"/>
      <c r="LD234" s="1">
        <v>41759</v>
      </c>
      <c r="LE234" s="1">
        <v>0.3</v>
      </c>
      <c r="LF234">
        <v>20140624</v>
      </c>
      <c r="LG234">
        <v>0</v>
      </c>
      <c r="LN234" s="1"/>
      <c r="LO234" s="1"/>
      <c r="LX234" s="1"/>
      <c r="LY234" s="1"/>
      <c r="MH234" s="1"/>
      <c r="MI234" s="1"/>
      <c r="MR234" s="1"/>
      <c r="MS234" s="1"/>
      <c r="MW234" s="1"/>
      <c r="NC234" s="1"/>
      <c r="NG234" s="1"/>
      <c r="NM234" s="1"/>
      <c r="NQ234" s="1"/>
      <c r="NW234" s="1"/>
      <c r="OA234" s="1"/>
      <c r="OB234" s="1"/>
      <c r="OK234" s="1"/>
      <c r="OL234" s="1"/>
      <c r="OU234" s="1"/>
      <c r="PE234" s="1"/>
      <c r="PO234" s="1"/>
      <c r="PY234" s="1"/>
      <c r="QI234" s="1"/>
    </row>
    <row r="235" spans="1:451" x14ac:dyDescent="0.25">
      <c r="A235" s="1">
        <v>41790</v>
      </c>
      <c r="B235">
        <v>6.2</v>
      </c>
      <c r="C235">
        <v>20140606</v>
      </c>
      <c r="D235">
        <v>6.3</v>
      </c>
      <c r="F235" s="1">
        <v>41790</v>
      </c>
      <c r="G235">
        <v>55.8</v>
      </c>
      <c r="H235">
        <v>20140602</v>
      </c>
      <c r="I235">
        <v>55.4</v>
      </c>
      <c r="K235" s="1">
        <v>41790</v>
      </c>
      <c r="L235">
        <v>82.21</v>
      </c>
      <c r="M235">
        <v>20140527</v>
      </c>
      <c r="N235">
        <v>83</v>
      </c>
      <c r="U235" s="1">
        <v>41790</v>
      </c>
      <c r="V235">
        <v>0.6</v>
      </c>
      <c r="W235">
        <v>20140619</v>
      </c>
      <c r="X235">
        <v>0.5</v>
      </c>
      <c r="Z235" s="1">
        <v>41790</v>
      </c>
      <c r="AA235">
        <v>55.8</v>
      </c>
      <c r="AB235">
        <v>20140602</v>
      </c>
      <c r="AC235">
        <v>55.4</v>
      </c>
      <c r="AE235" s="1">
        <v>41790</v>
      </c>
      <c r="AF235">
        <v>82.21</v>
      </c>
      <c r="AG235">
        <v>20140527</v>
      </c>
      <c r="AH235">
        <v>83</v>
      </c>
      <c r="AO235" s="1">
        <v>41790</v>
      </c>
      <c r="AP235">
        <v>0.6</v>
      </c>
      <c r="AQ235">
        <v>20140619</v>
      </c>
      <c r="AR235">
        <v>0.5</v>
      </c>
      <c r="AT235" s="1">
        <v>41790</v>
      </c>
      <c r="AU235">
        <v>0.4</v>
      </c>
      <c r="AV235">
        <v>20140616</v>
      </c>
      <c r="AW235">
        <v>0.6</v>
      </c>
      <c r="AY235" s="1"/>
      <c r="BD235" s="1">
        <v>41790</v>
      </c>
      <c r="BE235">
        <v>0.1</v>
      </c>
      <c r="BF235">
        <v>20140617</v>
      </c>
      <c r="BG235">
        <v>0.4</v>
      </c>
      <c r="BI235" s="1">
        <v>41790</v>
      </c>
      <c r="BJ235">
        <v>0.2</v>
      </c>
      <c r="BK235">
        <v>20140612</v>
      </c>
      <c r="BL235">
        <v>0.3</v>
      </c>
      <c r="BN235" s="1">
        <v>41790</v>
      </c>
      <c r="BO235">
        <v>81.900000000000006</v>
      </c>
      <c r="BP235">
        <v>20140530</v>
      </c>
      <c r="BQ235">
        <v>81.900000000000006</v>
      </c>
      <c r="BS235" s="1"/>
      <c r="CC235" s="1"/>
      <c r="CM235" s="1"/>
      <c r="CR235" s="1">
        <v>41790</v>
      </c>
      <c r="CS235">
        <v>60</v>
      </c>
      <c r="CT235">
        <v>20140602</v>
      </c>
      <c r="CU235">
        <v>60</v>
      </c>
      <c r="CW235" s="1">
        <v>41790</v>
      </c>
      <c r="CX235">
        <v>8</v>
      </c>
      <c r="CY235">
        <v>20140527</v>
      </c>
      <c r="CZ235">
        <v>7</v>
      </c>
      <c r="DB235" s="1">
        <v>41790</v>
      </c>
      <c r="DC235">
        <v>19.3</v>
      </c>
      <c r="DD235">
        <v>20140515</v>
      </c>
      <c r="DE235">
        <v>15.4</v>
      </c>
      <c r="DG235" s="1"/>
      <c r="DL235" s="1">
        <v>41790</v>
      </c>
      <c r="DM235">
        <v>65</v>
      </c>
      <c r="DN235">
        <v>20140530</v>
      </c>
      <c r="DO235">
        <v>65.5</v>
      </c>
      <c r="DQ235" s="1"/>
      <c r="EA235" s="1"/>
      <c r="EF235" s="1">
        <v>36324</v>
      </c>
      <c r="EG235">
        <v>65</v>
      </c>
      <c r="EH235" t="s">
        <v>302</v>
      </c>
      <c r="EI235" t="s">
        <v>302</v>
      </c>
      <c r="EK235" s="1">
        <v>41790</v>
      </c>
      <c r="EL235">
        <v>0.11119999999999999</v>
      </c>
      <c r="EM235">
        <v>20140623</v>
      </c>
      <c r="EN235">
        <v>0.21</v>
      </c>
      <c r="EP235" s="1">
        <v>41790</v>
      </c>
      <c r="EQ235">
        <v>0.16</v>
      </c>
      <c r="ER235">
        <v>20140626</v>
      </c>
      <c r="ES235">
        <v>0.2</v>
      </c>
      <c r="EU235" s="1"/>
      <c r="FE235" s="1"/>
      <c r="FO235" s="1"/>
      <c r="FY235" s="1">
        <v>41790</v>
      </c>
      <c r="FZ235">
        <v>55.3</v>
      </c>
      <c r="GA235">
        <v>20140603</v>
      </c>
      <c r="GB235">
        <v>55.3</v>
      </c>
      <c r="GD235" s="1">
        <v>41790</v>
      </c>
      <c r="GE235">
        <v>0.128</v>
      </c>
      <c r="GF235">
        <v>20140612</v>
      </c>
      <c r="GG235">
        <v>0</v>
      </c>
      <c r="GN235" s="1">
        <v>41790</v>
      </c>
      <c r="GO235">
        <v>60</v>
      </c>
      <c r="GP235">
        <v>20140602</v>
      </c>
      <c r="GQ235">
        <v>60</v>
      </c>
      <c r="GX235" s="1">
        <v>41790</v>
      </c>
      <c r="GY235">
        <v>-1.4</v>
      </c>
      <c r="GZ235">
        <v>20140702</v>
      </c>
      <c r="HA235">
        <v>-0.5</v>
      </c>
      <c r="HC235" s="1">
        <v>41790</v>
      </c>
      <c r="HD235">
        <v>-1.2</v>
      </c>
      <c r="HE235">
        <v>20140625</v>
      </c>
      <c r="HF235">
        <v>0.7</v>
      </c>
      <c r="HH235" s="1">
        <v>41790</v>
      </c>
      <c r="HI235" s="1">
        <v>-2.2000000000000002</v>
      </c>
      <c r="HJ235">
        <v>20140625</v>
      </c>
      <c r="HK235">
        <v>-1</v>
      </c>
      <c r="HM235" s="1">
        <v>41790</v>
      </c>
      <c r="HN235">
        <v>0.3</v>
      </c>
      <c r="HO235">
        <v>20140625</v>
      </c>
      <c r="HP235">
        <v>-0.1</v>
      </c>
      <c r="HR235" s="1">
        <v>41790</v>
      </c>
      <c r="HS235" s="1">
        <v>0.3</v>
      </c>
      <c r="HT235">
        <v>20140710</v>
      </c>
      <c r="HU235">
        <v>0.5</v>
      </c>
      <c r="HW235" s="1">
        <v>41790</v>
      </c>
      <c r="HX235">
        <v>16.64</v>
      </c>
      <c r="HY235">
        <v>20140603</v>
      </c>
      <c r="HZ235">
        <v>16.7</v>
      </c>
      <c r="IB235" s="1">
        <v>41790</v>
      </c>
      <c r="IC235" s="1">
        <v>13.08</v>
      </c>
      <c r="ID235">
        <v>20140603</v>
      </c>
      <c r="IE235">
        <v>13.11</v>
      </c>
      <c r="IG235" s="1">
        <v>41790</v>
      </c>
      <c r="IH235">
        <v>-6.8</v>
      </c>
      <c r="II235">
        <v>20140617</v>
      </c>
      <c r="IJ235">
        <v>-6.4</v>
      </c>
      <c r="IL235" s="1">
        <v>41790</v>
      </c>
      <c r="IM235" s="1">
        <v>987</v>
      </c>
      <c r="IN235">
        <v>20140617</v>
      </c>
      <c r="IO235">
        <v>1001</v>
      </c>
      <c r="IQ235" s="1">
        <v>41790</v>
      </c>
      <c r="IR235">
        <v>0.4</v>
      </c>
      <c r="IS235">
        <v>20140715</v>
      </c>
      <c r="IT235">
        <v>0.5</v>
      </c>
      <c r="IV235" s="1"/>
      <c r="JA235" s="1">
        <v>41790</v>
      </c>
      <c r="JB235">
        <v>452</v>
      </c>
      <c r="JC235">
        <v>20140624</v>
      </c>
      <c r="JD235">
        <v>504</v>
      </c>
      <c r="JF235" s="1">
        <v>41790</v>
      </c>
      <c r="JG235">
        <v>987</v>
      </c>
      <c r="JH235">
        <v>20140617</v>
      </c>
      <c r="JI235">
        <v>1001</v>
      </c>
      <c r="JP235" s="1">
        <v>36329</v>
      </c>
      <c r="JQ235">
        <v>-8.3000000000000007</v>
      </c>
      <c r="JR235" t="s">
        <v>302</v>
      </c>
      <c r="JS235" t="s">
        <v>302</v>
      </c>
      <c r="JZ235" s="1"/>
      <c r="KA235" s="1"/>
      <c r="KJ235" s="1"/>
      <c r="KK235" s="1"/>
      <c r="KO235" s="1">
        <v>41790</v>
      </c>
      <c r="KP235">
        <v>19.361000000000001</v>
      </c>
      <c r="KQ235">
        <v>20140708</v>
      </c>
      <c r="KR235">
        <v>19.602</v>
      </c>
      <c r="KT235" s="1"/>
      <c r="KU235" s="1"/>
      <c r="LD235" s="1">
        <v>41790</v>
      </c>
      <c r="LE235" s="1">
        <v>0.3</v>
      </c>
      <c r="LF235">
        <v>20140722</v>
      </c>
      <c r="LG235">
        <v>0.4</v>
      </c>
      <c r="LN235" s="1"/>
      <c r="LO235" s="1"/>
      <c r="LX235" s="1"/>
      <c r="LY235" s="1"/>
      <c r="MH235" s="1"/>
      <c r="MI235" s="1"/>
      <c r="MR235" s="1"/>
      <c r="MS235" s="1"/>
      <c r="MW235" s="1"/>
      <c r="NC235" s="1"/>
      <c r="NG235" s="1"/>
      <c r="NM235" s="1"/>
      <c r="NQ235" s="1"/>
      <c r="NW235" s="1"/>
      <c r="OA235" s="1"/>
      <c r="OB235" s="1"/>
      <c r="OK235" s="1"/>
      <c r="OL235" s="1"/>
      <c r="OU235" s="1"/>
      <c r="PE235" s="1"/>
      <c r="PO235" s="1"/>
      <c r="PY235" s="1"/>
      <c r="QI235" s="1"/>
    </row>
    <row r="236" spans="1:451" x14ac:dyDescent="0.25">
      <c r="A236" s="1">
        <v>41820</v>
      </c>
      <c r="B236">
        <v>6.1</v>
      </c>
      <c r="C236">
        <v>20140703</v>
      </c>
      <c r="D236">
        <v>6.1</v>
      </c>
      <c r="F236" s="1">
        <v>41820</v>
      </c>
      <c r="G236">
        <v>55.3</v>
      </c>
      <c r="H236">
        <v>20140701</v>
      </c>
      <c r="I236">
        <v>55.3</v>
      </c>
      <c r="K236" s="1">
        <v>41820</v>
      </c>
      <c r="L236">
        <v>86.37</v>
      </c>
      <c r="M236">
        <v>20140624</v>
      </c>
      <c r="N236">
        <v>85.2</v>
      </c>
      <c r="U236" s="1">
        <v>41820</v>
      </c>
      <c r="V236">
        <v>0.8</v>
      </c>
      <c r="W236">
        <v>20140718</v>
      </c>
      <c r="X236">
        <v>0.3</v>
      </c>
      <c r="Z236" s="1">
        <v>41820</v>
      </c>
      <c r="AA236">
        <v>55.3</v>
      </c>
      <c r="AB236">
        <v>20140701</v>
      </c>
      <c r="AC236">
        <v>55.3</v>
      </c>
      <c r="AE236" s="1">
        <v>41820</v>
      </c>
      <c r="AF236">
        <v>86.37</v>
      </c>
      <c r="AG236">
        <v>20140624</v>
      </c>
      <c r="AH236">
        <v>85.2</v>
      </c>
      <c r="AO236" s="1">
        <v>41820</v>
      </c>
      <c r="AP236">
        <v>0.8</v>
      </c>
      <c r="AQ236">
        <v>20140718</v>
      </c>
      <c r="AR236">
        <v>0.3</v>
      </c>
      <c r="AT236" s="1">
        <v>41820</v>
      </c>
      <c r="AU236">
        <v>0.45</v>
      </c>
      <c r="AV236">
        <v>20140716</v>
      </c>
      <c r="AW236">
        <v>0.2</v>
      </c>
      <c r="AY236" s="1"/>
      <c r="BD236" s="1">
        <v>41820</v>
      </c>
      <c r="BE236">
        <v>0.1</v>
      </c>
      <c r="BF236">
        <v>20140722</v>
      </c>
      <c r="BG236">
        <v>0.3</v>
      </c>
      <c r="BI236" s="1">
        <v>41820</v>
      </c>
      <c r="BJ236">
        <v>0.3</v>
      </c>
      <c r="BK236">
        <v>20140715</v>
      </c>
      <c r="BL236">
        <v>0.2</v>
      </c>
      <c r="BN236" s="1">
        <v>41820</v>
      </c>
      <c r="BO236">
        <v>82.5</v>
      </c>
      <c r="BP236">
        <v>20140627</v>
      </c>
      <c r="BQ236">
        <v>82.5</v>
      </c>
      <c r="BS236" s="1"/>
      <c r="CC236" s="1"/>
      <c r="CM236" s="1"/>
      <c r="CR236" s="1">
        <v>41820</v>
      </c>
      <c r="CS236">
        <v>58</v>
      </c>
      <c r="CT236">
        <v>20140701</v>
      </c>
      <c r="CU236">
        <v>58</v>
      </c>
      <c r="CW236" s="1">
        <v>41820</v>
      </c>
      <c r="CX236">
        <v>3</v>
      </c>
      <c r="CY236">
        <v>20140624</v>
      </c>
      <c r="CZ236">
        <v>3</v>
      </c>
      <c r="DB236" s="1">
        <v>41820</v>
      </c>
      <c r="DC236">
        <v>14.3</v>
      </c>
      <c r="DD236">
        <v>20140619</v>
      </c>
      <c r="DE236">
        <v>17.8</v>
      </c>
      <c r="DG236" s="1"/>
      <c r="DL236" s="1">
        <v>41820</v>
      </c>
      <c r="DM236">
        <v>63.8</v>
      </c>
      <c r="DN236">
        <v>20140630</v>
      </c>
      <c r="DO236">
        <v>62.6</v>
      </c>
      <c r="DQ236" s="1"/>
      <c r="EA236" s="1"/>
      <c r="EF236" s="1">
        <v>36331</v>
      </c>
      <c r="EG236">
        <v>65</v>
      </c>
      <c r="EH236" t="s">
        <v>302</v>
      </c>
      <c r="EI236" t="s">
        <v>302</v>
      </c>
      <c r="EK236" s="1">
        <v>41820</v>
      </c>
      <c r="EL236">
        <v>0.28189999999999998</v>
      </c>
      <c r="EM236">
        <v>20140721</v>
      </c>
      <c r="EN236">
        <v>0.12</v>
      </c>
      <c r="EP236" s="1">
        <v>41820</v>
      </c>
      <c r="EQ236">
        <v>0.13</v>
      </c>
      <c r="ER236">
        <v>20140801</v>
      </c>
      <c r="ES236">
        <v>0.1</v>
      </c>
      <c r="EU236" s="1"/>
      <c r="FE236" s="1"/>
      <c r="FO236" s="1"/>
      <c r="FY236" s="1">
        <v>41820</v>
      </c>
      <c r="FZ236">
        <v>60.5</v>
      </c>
      <c r="GA236">
        <v>20140702</v>
      </c>
      <c r="GB236">
        <v>60.5</v>
      </c>
      <c r="GD236" s="1">
        <v>41820</v>
      </c>
      <c r="GE236">
        <v>0.73599999999999999</v>
      </c>
      <c r="GF236">
        <v>20140715</v>
      </c>
      <c r="GG236">
        <v>0.6</v>
      </c>
      <c r="GN236" s="1">
        <v>41820</v>
      </c>
      <c r="GO236">
        <v>58</v>
      </c>
      <c r="GP236">
        <v>20140701</v>
      </c>
      <c r="GQ236">
        <v>58</v>
      </c>
      <c r="GX236" s="1">
        <v>41820</v>
      </c>
      <c r="GY236">
        <v>1.1000000000000001</v>
      </c>
      <c r="GZ236">
        <v>20140805</v>
      </c>
      <c r="HA236">
        <v>1.1000000000000001</v>
      </c>
      <c r="HC236" s="1">
        <v>41820</v>
      </c>
      <c r="HD236">
        <v>5.5</v>
      </c>
      <c r="HE236">
        <v>20140725</v>
      </c>
      <c r="HF236">
        <v>1.4</v>
      </c>
      <c r="HH236" s="1">
        <v>41820</v>
      </c>
      <c r="HI236" s="1">
        <v>2.1</v>
      </c>
      <c r="HJ236">
        <v>20140725</v>
      </c>
      <c r="HK236">
        <v>0.7</v>
      </c>
      <c r="HM236" s="1">
        <v>41820</v>
      </c>
      <c r="HN236">
        <v>2.6</v>
      </c>
      <c r="HO236">
        <v>20140725</v>
      </c>
      <c r="HP236">
        <v>0.8</v>
      </c>
      <c r="HR236" s="1">
        <v>41820</v>
      </c>
      <c r="HS236" s="1">
        <v>0.2</v>
      </c>
      <c r="HT236">
        <v>20140808</v>
      </c>
      <c r="HU236">
        <v>0.3</v>
      </c>
      <c r="HW236" s="1">
        <v>41820</v>
      </c>
      <c r="HX236">
        <v>16.73</v>
      </c>
      <c r="HY236">
        <v>20140701</v>
      </c>
      <c r="HZ236">
        <v>16.920000000000002</v>
      </c>
      <c r="IB236" s="1">
        <v>41820</v>
      </c>
      <c r="IC236" s="1">
        <v>13.15</v>
      </c>
      <c r="ID236">
        <v>20140701</v>
      </c>
      <c r="IE236">
        <v>13.25</v>
      </c>
      <c r="IG236" s="1">
        <v>41820</v>
      </c>
      <c r="IH236">
        <v>0.8</v>
      </c>
      <c r="II236">
        <v>20140717</v>
      </c>
      <c r="IJ236">
        <v>-4.2</v>
      </c>
      <c r="IL236" s="1">
        <v>41820</v>
      </c>
      <c r="IM236" s="1">
        <v>928</v>
      </c>
      <c r="IN236">
        <v>20140717</v>
      </c>
      <c r="IO236">
        <v>893</v>
      </c>
      <c r="IQ236" s="1">
        <v>41820</v>
      </c>
      <c r="IR236">
        <v>0.1</v>
      </c>
      <c r="IS236">
        <v>20140813</v>
      </c>
      <c r="IT236">
        <v>0.4</v>
      </c>
      <c r="IV236" s="1"/>
      <c r="JA236" s="1">
        <v>41820</v>
      </c>
      <c r="JB236">
        <v>416</v>
      </c>
      <c r="JC236">
        <v>20140724</v>
      </c>
      <c r="JD236">
        <v>406</v>
      </c>
      <c r="JF236" s="1">
        <v>41820</v>
      </c>
      <c r="JG236">
        <v>928</v>
      </c>
      <c r="JH236">
        <v>20140717</v>
      </c>
      <c r="JI236">
        <v>893</v>
      </c>
      <c r="JP236" s="1">
        <v>36336</v>
      </c>
      <c r="JQ236">
        <v>-0.4</v>
      </c>
      <c r="JR236" t="s">
        <v>302</v>
      </c>
      <c r="JS236" t="s">
        <v>302</v>
      </c>
      <c r="JZ236" s="1"/>
      <c r="KA236" s="1"/>
      <c r="KJ236" s="1"/>
      <c r="KK236" s="1"/>
      <c r="KO236" s="1">
        <v>41820</v>
      </c>
      <c r="KP236">
        <v>17.146999999999998</v>
      </c>
      <c r="KQ236">
        <v>20140807</v>
      </c>
      <c r="KR236">
        <v>17.254999999999999</v>
      </c>
      <c r="KT236" s="1"/>
      <c r="KU236" s="1"/>
      <c r="LD236" s="1">
        <v>41820</v>
      </c>
      <c r="LE236" s="1">
        <v>0.4</v>
      </c>
      <c r="LF236">
        <v>20140826</v>
      </c>
      <c r="LG236">
        <v>0.4</v>
      </c>
      <c r="LN236" s="1"/>
      <c r="LO236" s="1"/>
      <c r="LX236" s="1"/>
      <c r="LY236" s="1"/>
      <c r="MH236" s="1"/>
      <c r="MI236" s="1"/>
      <c r="MR236" s="1"/>
      <c r="MS236" s="1"/>
      <c r="MW236" s="1"/>
      <c r="NC236" s="1"/>
      <c r="NG236" s="1"/>
      <c r="NM236" s="1"/>
      <c r="NQ236" s="1"/>
      <c r="NW236" s="1"/>
      <c r="OA236" s="1"/>
      <c r="OB236" s="1"/>
      <c r="OK236" s="1"/>
      <c r="OL236" s="1"/>
      <c r="OU236" s="1"/>
      <c r="PE236" s="1"/>
      <c r="PO236" s="1"/>
      <c r="PY236" s="1"/>
      <c r="QI236" s="1"/>
    </row>
    <row r="237" spans="1:451" x14ac:dyDescent="0.25">
      <c r="A237" s="1">
        <v>41851</v>
      </c>
      <c r="B237">
        <v>6.2</v>
      </c>
      <c r="C237">
        <v>20140801</v>
      </c>
      <c r="D237">
        <v>6.2</v>
      </c>
      <c r="F237" s="1">
        <v>41851</v>
      </c>
      <c r="G237">
        <v>55.6</v>
      </c>
      <c r="H237">
        <v>20140801</v>
      </c>
      <c r="I237">
        <v>57.1</v>
      </c>
      <c r="K237" s="1">
        <v>41851</v>
      </c>
      <c r="L237">
        <v>90.33</v>
      </c>
      <c r="M237">
        <v>20140729</v>
      </c>
      <c r="N237">
        <v>90.9</v>
      </c>
      <c r="U237" s="1">
        <v>41851</v>
      </c>
      <c r="V237">
        <v>0.6</v>
      </c>
      <c r="W237">
        <v>20140821</v>
      </c>
      <c r="X237">
        <v>0.9</v>
      </c>
      <c r="Z237" s="1">
        <v>41851</v>
      </c>
      <c r="AA237">
        <v>55.6</v>
      </c>
      <c r="AB237">
        <v>20140801</v>
      </c>
      <c r="AC237">
        <v>57.1</v>
      </c>
      <c r="AE237" s="1">
        <v>41851</v>
      </c>
      <c r="AF237">
        <v>90.33</v>
      </c>
      <c r="AG237">
        <v>20140729</v>
      </c>
      <c r="AH237">
        <v>90.9</v>
      </c>
      <c r="AO237" s="1">
        <v>41851</v>
      </c>
      <c r="AP237">
        <v>0.6</v>
      </c>
      <c r="AQ237">
        <v>20140821</v>
      </c>
      <c r="AR237">
        <v>0.9</v>
      </c>
      <c r="AT237" s="1">
        <v>41851</v>
      </c>
      <c r="AU237">
        <v>0.08</v>
      </c>
      <c r="AV237">
        <v>20140815</v>
      </c>
      <c r="AW237">
        <v>0.4</v>
      </c>
      <c r="AY237" s="1"/>
      <c r="BD237" s="1">
        <v>41851</v>
      </c>
      <c r="BE237">
        <v>0.1</v>
      </c>
      <c r="BF237">
        <v>20140819</v>
      </c>
      <c r="BG237">
        <v>0.1</v>
      </c>
      <c r="BI237" s="1">
        <v>41851</v>
      </c>
      <c r="BJ237">
        <v>0</v>
      </c>
      <c r="BK237">
        <v>20140813</v>
      </c>
      <c r="BL237">
        <v>0</v>
      </c>
      <c r="BN237" s="1">
        <v>41851</v>
      </c>
      <c r="BO237">
        <v>81.8</v>
      </c>
      <c r="BP237">
        <v>20140801</v>
      </c>
      <c r="BQ237">
        <v>81.8</v>
      </c>
      <c r="BS237" s="1"/>
      <c r="CC237" s="1"/>
      <c r="CM237" s="1"/>
      <c r="CR237" s="1">
        <v>41851</v>
      </c>
      <c r="CS237">
        <v>59.5</v>
      </c>
      <c r="CT237">
        <v>20140801</v>
      </c>
      <c r="CU237">
        <v>59.5</v>
      </c>
      <c r="CW237" s="1">
        <v>41851</v>
      </c>
      <c r="CX237">
        <v>8</v>
      </c>
      <c r="CY237">
        <v>20140722</v>
      </c>
      <c r="CZ237">
        <v>7</v>
      </c>
      <c r="DB237" s="1">
        <v>41851</v>
      </c>
      <c r="DC237">
        <v>19</v>
      </c>
      <c r="DD237">
        <v>20140717</v>
      </c>
      <c r="DE237">
        <v>23.9</v>
      </c>
      <c r="DG237" s="1"/>
      <c r="DL237" s="1">
        <v>41851</v>
      </c>
      <c r="DM237">
        <v>52.6</v>
      </c>
      <c r="DN237">
        <v>20140731</v>
      </c>
      <c r="DO237">
        <v>52.6</v>
      </c>
      <c r="DQ237" s="1"/>
      <c r="EA237" s="1"/>
      <c r="EF237" s="1">
        <v>36338</v>
      </c>
      <c r="EG237">
        <v>64</v>
      </c>
      <c r="EH237" t="s">
        <v>302</v>
      </c>
      <c r="EI237" t="s">
        <v>302</v>
      </c>
      <c r="EK237" s="1">
        <v>41851</v>
      </c>
      <c r="EL237">
        <v>0.32879999999999998</v>
      </c>
      <c r="EM237">
        <v>20140825</v>
      </c>
      <c r="EN237">
        <v>0.39</v>
      </c>
      <c r="EP237" s="1">
        <v>41851</v>
      </c>
      <c r="EQ237">
        <v>0.13</v>
      </c>
      <c r="ER237">
        <v>20140829</v>
      </c>
      <c r="ES237">
        <v>0.1</v>
      </c>
      <c r="EU237" s="1"/>
      <c r="FE237" s="1"/>
      <c r="FO237" s="1"/>
      <c r="FY237" s="1">
        <v>41851</v>
      </c>
      <c r="FZ237">
        <v>68.099999999999994</v>
      </c>
      <c r="GA237">
        <v>20140804</v>
      </c>
      <c r="GB237">
        <v>68.099999999999994</v>
      </c>
      <c r="GD237" s="1">
        <v>41851</v>
      </c>
      <c r="GE237">
        <v>-2.5000000000000001E-2</v>
      </c>
      <c r="GF237">
        <v>20140813</v>
      </c>
      <c r="GG237">
        <v>0.1</v>
      </c>
      <c r="GN237" s="1">
        <v>41851</v>
      </c>
      <c r="GO237">
        <v>59.5</v>
      </c>
      <c r="GP237">
        <v>20140801</v>
      </c>
      <c r="GQ237">
        <v>59.5</v>
      </c>
      <c r="GX237" s="1">
        <v>41851</v>
      </c>
      <c r="GY237">
        <v>10.199999999999999</v>
      </c>
      <c r="GZ237">
        <v>20140903</v>
      </c>
      <c r="HA237">
        <v>10.5</v>
      </c>
      <c r="HC237" s="1">
        <v>41851</v>
      </c>
      <c r="HD237">
        <v>-2.1</v>
      </c>
      <c r="HE237">
        <v>20140826</v>
      </c>
      <c r="HF237">
        <v>-0.5</v>
      </c>
      <c r="HH237" s="1">
        <v>41851</v>
      </c>
      <c r="HI237" s="1">
        <v>23</v>
      </c>
      <c r="HJ237">
        <v>20140826</v>
      </c>
      <c r="HK237">
        <v>22.6</v>
      </c>
      <c r="HM237" s="1">
        <v>41851</v>
      </c>
      <c r="HN237">
        <v>-2.1</v>
      </c>
      <c r="HO237">
        <v>20140826</v>
      </c>
      <c r="HP237">
        <v>-0.8</v>
      </c>
      <c r="HR237" s="1">
        <v>41851</v>
      </c>
      <c r="HS237" s="1">
        <v>0.2</v>
      </c>
      <c r="HT237">
        <v>20140910</v>
      </c>
      <c r="HU237">
        <v>0.1</v>
      </c>
      <c r="HW237" s="1">
        <v>41851</v>
      </c>
      <c r="HX237">
        <v>16.45</v>
      </c>
      <c r="HY237">
        <v>20140801</v>
      </c>
      <c r="HZ237">
        <v>16.399999999999999</v>
      </c>
      <c r="IB237" s="1">
        <v>41851</v>
      </c>
      <c r="IC237" s="1">
        <v>12.98</v>
      </c>
      <c r="ID237">
        <v>20140801</v>
      </c>
      <c r="IE237">
        <v>12.95</v>
      </c>
      <c r="IG237" s="1">
        <v>41851</v>
      </c>
      <c r="IH237">
        <v>3.7</v>
      </c>
      <c r="II237">
        <v>20140819</v>
      </c>
      <c r="IJ237">
        <v>8.1</v>
      </c>
      <c r="IL237" s="1">
        <v>41851</v>
      </c>
      <c r="IM237" s="1">
        <v>1085</v>
      </c>
      <c r="IN237">
        <v>20140819</v>
      </c>
      <c r="IO237">
        <v>1093</v>
      </c>
      <c r="IQ237" s="1">
        <v>41851</v>
      </c>
      <c r="IR237">
        <v>0.4</v>
      </c>
      <c r="IS237">
        <v>20140912</v>
      </c>
      <c r="IT237">
        <v>0.4</v>
      </c>
      <c r="IV237" s="1"/>
      <c r="JA237" s="1">
        <v>41851</v>
      </c>
      <c r="JB237">
        <v>402</v>
      </c>
      <c r="JC237">
        <v>20140825</v>
      </c>
      <c r="JD237">
        <v>412</v>
      </c>
      <c r="JF237" s="1">
        <v>41851</v>
      </c>
      <c r="JG237">
        <v>1085</v>
      </c>
      <c r="JH237">
        <v>20140819</v>
      </c>
      <c r="JI237">
        <v>1093</v>
      </c>
      <c r="JP237" s="1">
        <v>36343</v>
      </c>
      <c r="JQ237">
        <v>2.4</v>
      </c>
      <c r="JR237" t="s">
        <v>302</v>
      </c>
      <c r="JS237" t="s">
        <v>302</v>
      </c>
      <c r="JZ237" s="1"/>
      <c r="KA237" s="1"/>
      <c r="KJ237" s="1"/>
      <c r="KK237" s="1"/>
      <c r="KO237" s="1">
        <v>41851</v>
      </c>
      <c r="KP237">
        <v>21.006</v>
      </c>
      <c r="KQ237">
        <v>20140908</v>
      </c>
      <c r="KR237">
        <v>26.006</v>
      </c>
      <c r="KT237" s="1"/>
      <c r="KU237" s="1"/>
      <c r="LD237" s="1">
        <v>41851</v>
      </c>
      <c r="LE237" s="1">
        <v>0.4</v>
      </c>
      <c r="LF237">
        <v>20140923</v>
      </c>
      <c r="LG237">
        <v>0.1</v>
      </c>
      <c r="LN237" s="1"/>
      <c r="LO237" s="1"/>
      <c r="LX237" s="1"/>
      <c r="LY237" s="1"/>
      <c r="MH237" s="1"/>
      <c r="MI237" s="1"/>
      <c r="MR237" s="1"/>
      <c r="MS237" s="1"/>
      <c r="MW237" s="1"/>
      <c r="NC237" s="1"/>
      <c r="NG237" s="1"/>
      <c r="NM237" s="1"/>
      <c r="NQ237" s="1"/>
      <c r="NW237" s="1"/>
      <c r="OA237" s="1"/>
      <c r="OB237" s="1"/>
      <c r="OK237" s="1"/>
      <c r="OL237" s="1"/>
      <c r="OU237" s="1"/>
      <c r="PE237" s="1"/>
      <c r="PO237" s="1"/>
      <c r="PY237" s="1"/>
      <c r="QI237" s="1"/>
    </row>
    <row r="238" spans="1:451" x14ac:dyDescent="0.25">
      <c r="A238" s="1">
        <v>41882</v>
      </c>
      <c r="B238">
        <v>6.2</v>
      </c>
      <c r="C238">
        <v>20140905</v>
      </c>
      <c r="D238">
        <v>6.1</v>
      </c>
      <c r="F238" s="1">
        <v>41882</v>
      </c>
      <c r="G238">
        <v>58.1</v>
      </c>
      <c r="H238">
        <v>20140902</v>
      </c>
      <c r="I238">
        <v>59</v>
      </c>
      <c r="K238" s="1">
        <v>41882</v>
      </c>
      <c r="L238">
        <v>93.42</v>
      </c>
      <c r="M238">
        <v>20140826</v>
      </c>
      <c r="N238">
        <v>92.4</v>
      </c>
      <c r="U238" s="1">
        <v>41882</v>
      </c>
      <c r="V238">
        <v>0.3</v>
      </c>
      <c r="W238">
        <v>20140919</v>
      </c>
      <c r="X238">
        <v>0.2</v>
      </c>
      <c r="Z238" s="1">
        <v>41882</v>
      </c>
      <c r="AA238">
        <v>58.1</v>
      </c>
      <c r="AB238">
        <v>20140902</v>
      </c>
      <c r="AC238">
        <v>59</v>
      </c>
      <c r="AE238" s="1">
        <v>41882</v>
      </c>
      <c r="AF238">
        <v>93.42</v>
      </c>
      <c r="AG238">
        <v>20140826</v>
      </c>
      <c r="AH238">
        <v>92.4</v>
      </c>
      <c r="AO238" s="1">
        <v>41882</v>
      </c>
      <c r="AP238">
        <v>0.3</v>
      </c>
      <c r="AQ238">
        <v>20140919</v>
      </c>
      <c r="AR238">
        <v>0.2</v>
      </c>
      <c r="AT238" s="1">
        <v>41882</v>
      </c>
      <c r="AU238">
        <v>-0.01</v>
      </c>
      <c r="AV238">
        <v>20140915</v>
      </c>
      <c r="AW238">
        <v>-0.1</v>
      </c>
      <c r="AY238" s="1"/>
      <c r="BD238" s="1">
        <v>41882</v>
      </c>
      <c r="BE238">
        <v>0</v>
      </c>
      <c r="BF238">
        <v>20140917</v>
      </c>
      <c r="BG238">
        <v>-0.2</v>
      </c>
      <c r="BI238" s="1">
        <v>41882</v>
      </c>
      <c r="BJ238">
        <v>0.7</v>
      </c>
      <c r="BK238">
        <v>20140912</v>
      </c>
      <c r="BL238">
        <v>0.6</v>
      </c>
      <c r="BN238" s="1">
        <v>41882</v>
      </c>
      <c r="BO238">
        <v>82.5</v>
      </c>
      <c r="BP238">
        <v>20140829</v>
      </c>
      <c r="BQ238">
        <v>82.5</v>
      </c>
      <c r="BS238" s="1"/>
      <c r="CC238" s="1"/>
      <c r="CM238" s="1"/>
      <c r="CR238" s="1">
        <v>41882</v>
      </c>
      <c r="CS238">
        <v>58</v>
      </c>
      <c r="CT238">
        <v>20140902</v>
      </c>
      <c r="CU238">
        <v>58</v>
      </c>
      <c r="CW238" s="1">
        <v>41882</v>
      </c>
      <c r="CX238">
        <v>9</v>
      </c>
      <c r="CY238">
        <v>20140826</v>
      </c>
      <c r="CZ238">
        <v>12</v>
      </c>
      <c r="DB238" s="1">
        <v>41882</v>
      </c>
      <c r="DC238">
        <v>21.4</v>
      </c>
      <c r="DD238">
        <v>20140821</v>
      </c>
      <c r="DE238">
        <v>28</v>
      </c>
      <c r="DG238" s="1"/>
      <c r="DL238" s="1">
        <v>41882</v>
      </c>
      <c r="DM238">
        <v>63</v>
      </c>
      <c r="DN238">
        <v>20140829</v>
      </c>
      <c r="DO238">
        <v>64.3</v>
      </c>
      <c r="DQ238" s="1"/>
      <c r="EA238" s="1"/>
      <c r="EF238" s="1">
        <v>36345</v>
      </c>
      <c r="EG238">
        <v>64</v>
      </c>
      <c r="EH238" t="s">
        <v>302</v>
      </c>
      <c r="EI238" t="s">
        <v>302</v>
      </c>
      <c r="EK238" s="1">
        <v>41882</v>
      </c>
      <c r="EL238">
        <v>-0.28760000000000002</v>
      </c>
      <c r="EM238">
        <v>20140922</v>
      </c>
      <c r="EN238">
        <v>-0.21</v>
      </c>
      <c r="EP238" s="1">
        <v>41882</v>
      </c>
      <c r="EQ238">
        <v>0.05</v>
      </c>
      <c r="ER238">
        <v>20140929</v>
      </c>
      <c r="ES238">
        <v>0.1</v>
      </c>
      <c r="EU238" s="1"/>
      <c r="FE238" s="1"/>
      <c r="FO238" s="1"/>
      <c r="FY238" s="1">
        <v>41882</v>
      </c>
      <c r="FZ238">
        <v>57.1</v>
      </c>
      <c r="GA238">
        <v>20140903</v>
      </c>
      <c r="GB238">
        <v>57.1</v>
      </c>
      <c r="GD238" s="1">
        <v>41882</v>
      </c>
      <c r="GE238">
        <v>0.74</v>
      </c>
      <c r="GF238">
        <v>20140912</v>
      </c>
      <c r="GG238">
        <v>0.4</v>
      </c>
      <c r="GN238" s="1">
        <v>41882</v>
      </c>
      <c r="GO238">
        <v>58</v>
      </c>
      <c r="GP238">
        <v>20140902</v>
      </c>
      <c r="GQ238">
        <v>58</v>
      </c>
      <c r="GX238" s="1">
        <v>41882</v>
      </c>
      <c r="GY238">
        <v>-9.6999999999999993</v>
      </c>
      <c r="GZ238">
        <v>20141002</v>
      </c>
      <c r="HA238">
        <v>-10.1</v>
      </c>
      <c r="HC238" s="1">
        <v>41882</v>
      </c>
      <c r="HD238">
        <v>2.4</v>
      </c>
      <c r="HE238">
        <v>20140925</v>
      </c>
      <c r="HF238">
        <v>0.6</v>
      </c>
      <c r="HH238" s="1">
        <v>41882</v>
      </c>
      <c r="HI238" s="1">
        <v>-18.399999999999999</v>
      </c>
      <c r="HJ238">
        <v>20140925</v>
      </c>
      <c r="HK238">
        <v>-18.2</v>
      </c>
      <c r="HM238" s="1">
        <v>41882</v>
      </c>
      <c r="HN238">
        <v>1.8</v>
      </c>
      <c r="HO238">
        <v>20140925</v>
      </c>
      <c r="HP238">
        <v>0.7</v>
      </c>
      <c r="HR238" s="1">
        <v>41882</v>
      </c>
      <c r="HS238" s="1">
        <v>0.7</v>
      </c>
      <c r="HT238">
        <v>20141009</v>
      </c>
      <c r="HU238">
        <v>0.7</v>
      </c>
      <c r="HW238" s="1">
        <v>41882</v>
      </c>
      <c r="HX238">
        <v>17.22</v>
      </c>
      <c r="HY238">
        <v>20140903</v>
      </c>
      <c r="HZ238">
        <v>17.45</v>
      </c>
      <c r="IB238" s="1">
        <v>41882</v>
      </c>
      <c r="IC238" s="1">
        <v>13.67</v>
      </c>
      <c r="ID238">
        <v>20140903</v>
      </c>
      <c r="IE238">
        <v>13.87</v>
      </c>
      <c r="IG238" s="1">
        <v>41882</v>
      </c>
      <c r="IH238">
        <v>-0.8</v>
      </c>
      <c r="II238">
        <v>20140918</v>
      </c>
      <c r="IJ238">
        <v>-5.6</v>
      </c>
      <c r="IL238" s="1">
        <v>41882</v>
      </c>
      <c r="IM238" s="1">
        <v>984</v>
      </c>
      <c r="IN238">
        <v>20140918</v>
      </c>
      <c r="IO238">
        <v>956</v>
      </c>
      <c r="IQ238" s="1">
        <v>41882</v>
      </c>
      <c r="IR238">
        <v>0.3</v>
      </c>
      <c r="IS238">
        <v>20141015</v>
      </c>
      <c r="IT238">
        <v>0.2</v>
      </c>
      <c r="IV238" s="1"/>
      <c r="JA238" s="1">
        <v>41882</v>
      </c>
      <c r="JB238">
        <v>449</v>
      </c>
      <c r="JC238">
        <v>20140924</v>
      </c>
      <c r="JD238">
        <v>504</v>
      </c>
      <c r="JF238" s="1">
        <v>41882</v>
      </c>
      <c r="JG238">
        <v>984</v>
      </c>
      <c r="JH238">
        <v>20140918</v>
      </c>
      <c r="JI238">
        <v>956</v>
      </c>
      <c r="JP238" s="1">
        <v>36350</v>
      </c>
      <c r="JQ238">
        <v>-13.2</v>
      </c>
      <c r="JR238" t="s">
        <v>302</v>
      </c>
      <c r="JS238" t="s">
        <v>302</v>
      </c>
      <c r="JZ238" s="1"/>
      <c r="KA238" s="1"/>
      <c r="KJ238" s="1"/>
      <c r="KK238" s="1"/>
      <c r="KO238" s="1">
        <v>41882</v>
      </c>
      <c r="KP238">
        <v>17.850999999999999</v>
      </c>
      <c r="KQ238">
        <v>20141007</v>
      </c>
      <c r="KR238">
        <v>13.525</v>
      </c>
      <c r="KT238" s="1"/>
      <c r="KU238" s="1"/>
      <c r="LD238" s="1">
        <v>41882</v>
      </c>
      <c r="LE238" s="1">
        <v>0.5</v>
      </c>
      <c r="LF238">
        <v>20141023</v>
      </c>
      <c r="LG238">
        <v>0.5</v>
      </c>
      <c r="LN238" s="1"/>
      <c r="LO238" s="1"/>
      <c r="LX238" s="1"/>
      <c r="LY238" s="1"/>
      <c r="MH238" s="1"/>
      <c r="MI238" s="1"/>
      <c r="MR238" s="1"/>
      <c r="MS238" s="1"/>
      <c r="MW238" s="1"/>
      <c r="NC238" s="1"/>
      <c r="NG238" s="1"/>
      <c r="NM238" s="1"/>
      <c r="NQ238" s="1"/>
      <c r="NW238" s="1"/>
      <c r="OA238" s="1"/>
      <c r="OB238" s="1"/>
      <c r="OK238" s="1"/>
      <c r="OL238" s="1"/>
      <c r="OU238" s="1"/>
      <c r="PE238" s="1"/>
      <c r="PO238" s="1"/>
      <c r="PY238" s="1"/>
      <c r="QI238" s="1"/>
    </row>
    <row r="239" spans="1:451" x14ac:dyDescent="0.25">
      <c r="A239" s="1">
        <v>41912</v>
      </c>
      <c r="B239">
        <v>6</v>
      </c>
      <c r="C239">
        <v>20141003</v>
      </c>
      <c r="D239">
        <v>5.9</v>
      </c>
      <c r="F239" s="1">
        <v>41912</v>
      </c>
      <c r="G239">
        <v>55.8</v>
      </c>
      <c r="H239">
        <v>20141001</v>
      </c>
      <c r="I239">
        <v>56.6</v>
      </c>
      <c r="K239" s="1">
        <v>41912</v>
      </c>
      <c r="L239">
        <v>89.04</v>
      </c>
      <c r="M239">
        <v>20140930</v>
      </c>
      <c r="N239">
        <v>86</v>
      </c>
      <c r="U239" s="1">
        <v>41912</v>
      </c>
      <c r="V239">
        <v>0.6</v>
      </c>
      <c r="W239">
        <v>20141023</v>
      </c>
      <c r="X239">
        <v>0.8</v>
      </c>
      <c r="Z239" s="1">
        <v>41912</v>
      </c>
      <c r="AA239">
        <v>55.8</v>
      </c>
      <c r="AB239">
        <v>20141001</v>
      </c>
      <c r="AC239">
        <v>56.6</v>
      </c>
      <c r="AE239" s="1">
        <v>41912</v>
      </c>
      <c r="AF239">
        <v>89.04</v>
      </c>
      <c r="AG239">
        <v>20140930</v>
      </c>
      <c r="AH239">
        <v>86</v>
      </c>
      <c r="AO239" s="1">
        <v>41912</v>
      </c>
      <c r="AP239">
        <v>0.6</v>
      </c>
      <c r="AQ239">
        <v>20141023</v>
      </c>
      <c r="AR239">
        <v>0.8</v>
      </c>
      <c r="AT239" s="1">
        <v>41912</v>
      </c>
      <c r="AU239">
        <v>0.36</v>
      </c>
      <c r="AV239">
        <v>20141016</v>
      </c>
      <c r="AW239">
        <v>1</v>
      </c>
      <c r="AY239" s="1"/>
      <c r="BD239" s="1">
        <v>41912</v>
      </c>
      <c r="BE239">
        <v>0.1</v>
      </c>
      <c r="BF239">
        <v>20141022</v>
      </c>
      <c r="BG239">
        <v>0.1</v>
      </c>
      <c r="BI239" s="1">
        <v>41912</v>
      </c>
      <c r="BJ239">
        <v>-0.2</v>
      </c>
      <c r="BK239">
        <v>20141015</v>
      </c>
      <c r="BL239">
        <v>-0.3</v>
      </c>
      <c r="BN239" s="1">
        <v>41912</v>
      </c>
      <c r="BO239">
        <v>84.6</v>
      </c>
      <c r="BP239">
        <v>20140926</v>
      </c>
      <c r="BQ239">
        <v>84.6</v>
      </c>
      <c r="BS239" s="1"/>
      <c r="CC239" s="1"/>
      <c r="CM239" s="1"/>
      <c r="CR239" s="1">
        <v>41912</v>
      </c>
      <c r="CS239">
        <v>59.5</v>
      </c>
      <c r="CT239">
        <v>20141001</v>
      </c>
      <c r="CU239">
        <v>59.5</v>
      </c>
      <c r="CW239" s="1">
        <v>41912</v>
      </c>
      <c r="CX239">
        <v>12</v>
      </c>
      <c r="CY239">
        <v>20140923</v>
      </c>
      <c r="CZ239">
        <v>14</v>
      </c>
      <c r="DB239" s="1">
        <v>41912</v>
      </c>
      <c r="DC239">
        <v>21.3</v>
      </c>
      <c r="DD239">
        <v>20140918</v>
      </c>
      <c r="DE239">
        <v>22.5</v>
      </c>
      <c r="DG239" s="1"/>
      <c r="DL239" s="1">
        <v>41912</v>
      </c>
      <c r="DM239">
        <v>60.8</v>
      </c>
      <c r="DN239">
        <v>20140930</v>
      </c>
      <c r="DO239">
        <v>60.5</v>
      </c>
      <c r="DQ239" s="1"/>
      <c r="EA239" s="1"/>
      <c r="EF239" s="1">
        <v>36352</v>
      </c>
      <c r="EG239">
        <v>64</v>
      </c>
      <c r="EH239" t="s">
        <v>302</v>
      </c>
      <c r="EI239" t="s">
        <v>302</v>
      </c>
      <c r="EK239" s="1">
        <v>41912</v>
      </c>
      <c r="EL239">
        <v>0.1472</v>
      </c>
      <c r="EM239">
        <v>20141023</v>
      </c>
      <c r="EN239">
        <v>0.47</v>
      </c>
      <c r="EP239" s="1">
        <v>41912</v>
      </c>
      <c r="EQ239">
        <v>0.12</v>
      </c>
      <c r="ER239">
        <v>20141031</v>
      </c>
      <c r="ES239">
        <v>0.1</v>
      </c>
      <c r="EU239" s="1"/>
      <c r="FE239" s="1"/>
      <c r="FO239" s="1"/>
      <c r="FY239" s="1">
        <v>41912</v>
      </c>
      <c r="FZ239">
        <v>63.7</v>
      </c>
      <c r="GA239">
        <v>20141002</v>
      </c>
      <c r="GB239">
        <v>63.7</v>
      </c>
      <c r="GD239" s="1">
        <v>41912</v>
      </c>
      <c r="GE239">
        <v>-0.19500000000000001</v>
      </c>
      <c r="GF239">
        <v>20141015</v>
      </c>
      <c r="GG239">
        <v>-0.2</v>
      </c>
      <c r="GN239" s="1">
        <v>41912</v>
      </c>
      <c r="GO239">
        <v>59.5</v>
      </c>
      <c r="GP239">
        <v>20141001</v>
      </c>
      <c r="GQ239">
        <v>59.5</v>
      </c>
      <c r="GX239" s="1">
        <v>41912</v>
      </c>
      <c r="GY239">
        <v>-0.8</v>
      </c>
      <c r="GZ239">
        <v>20141104</v>
      </c>
      <c r="HA239">
        <v>-0.6</v>
      </c>
      <c r="HC239" s="1">
        <v>41912</v>
      </c>
      <c r="HD239">
        <v>1.8</v>
      </c>
      <c r="HE239">
        <v>20141028</v>
      </c>
      <c r="HF239">
        <v>-1.7</v>
      </c>
      <c r="HH239" s="1">
        <v>41912</v>
      </c>
      <c r="HI239" s="1">
        <v>-1.2</v>
      </c>
      <c r="HJ239">
        <v>20141028</v>
      </c>
      <c r="HK239">
        <v>-1.3</v>
      </c>
      <c r="HM239" s="1">
        <v>41912</v>
      </c>
      <c r="HN239">
        <v>0.8</v>
      </c>
      <c r="HO239">
        <v>20141028</v>
      </c>
      <c r="HP239">
        <v>-0.2</v>
      </c>
      <c r="HR239" s="1">
        <v>41912</v>
      </c>
      <c r="HS239" s="1">
        <v>0.2</v>
      </c>
      <c r="HT239">
        <v>20141112</v>
      </c>
      <c r="HU239">
        <v>0.3</v>
      </c>
      <c r="HW239" s="1">
        <v>41912</v>
      </c>
      <c r="HX239">
        <v>16.420000000000002</v>
      </c>
      <c r="HY239">
        <v>20141001</v>
      </c>
      <c r="HZ239">
        <v>16.34</v>
      </c>
      <c r="IB239" s="1">
        <v>41912</v>
      </c>
      <c r="IC239" s="1">
        <v>12.99</v>
      </c>
      <c r="ID239">
        <v>20141001</v>
      </c>
      <c r="IE239">
        <v>12.89</v>
      </c>
      <c r="IG239" s="1">
        <v>41912</v>
      </c>
      <c r="IH239">
        <v>1.6</v>
      </c>
      <c r="II239">
        <v>20141017</v>
      </c>
      <c r="IJ239">
        <v>1.5</v>
      </c>
      <c r="IL239" s="1">
        <v>41912</v>
      </c>
      <c r="IM239" s="1">
        <v>999</v>
      </c>
      <c r="IN239">
        <v>20141017</v>
      </c>
      <c r="IO239">
        <v>1017</v>
      </c>
      <c r="IQ239" s="1">
        <v>41912</v>
      </c>
      <c r="IR239">
        <v>0.1</v>
      </c>
      <c r="IS239">
        <v>20141114</v>
      </c>
      <c r="IT239">
        <v>0.3</v>
      </c>
      <c r="IV239" s="1"/>
      <c r="JA239" s="1">
        <v>41912</v>
      </c>
      <c r="JB239">
        <v>466</v>
      </c>
      <c r="JC239">
        <v>20141024</v>
      </c>
      <c r="JD239">
        <v>467</v>
      </c>
      <c r="JF239" s="1">
        <v>41912</v>
      </c>
      <c r="JG239">
        <v>999</v>
      </c>
      <c r="JH239">
        <v>20141017</v>
      </c>
      <c r="JI239">
        <v>1017</v>
      </c>
      <c r="JP239" s="1">
        <v>36357</v>
      </c>
      <c r="JQ239">
        <v>-0.1</v>
      </c>
      <c r="JR239" t="s">
        <v>302</v>
      </c>
      <c r="JS239" t="s">
        <v>302</v>
      </c>
      <c r="JZ239" s="1"/>
      <c r="KA239" s="1"/>
      <c r="KJ239" s="1"/>
      <c r="KK239" s="1"/>
      <c r="KO239" s="1">
        <v>41912</v>
      </c>
      <c r="KP239">
        <v>17.765999999999998</v>
      </c>
      <c r="KQ239">
        <v>20141107</v>
      </c>
      <c r="KR239">
        <v>15.923999999999999</v>
      </c>
      <c r="KT239" s="1"/>
      <c r="KU239" s="1"/>
      <c r="LD239" s="1">
        <v>41912</v>
      </c>
      <c r="LE239" s="1">
        <v>0.2</v>
      </c>
      <c r="LF239">
        <v>20141125</v>
      </c>
      <c r="LG239">
        <v>0</v>
      </c>
      <c r="LN239" s="1"/>
      <c r="LO239" s="1"/>
      <c r="LX239" s="1"/>
      <c r="LY239" s="1"/>
      <c r="MH239" s="1"/>
      <c r="MI239" s="1"/>
      <c r="MR239" s="1"/>
      <c r="MS239" s="1"/>
      <c r="MW239" s="1"/>
      <c r="NC239" s="1"/>
      <c r="NG239" s="1"/>
      <c r="NM239" s="1"/>
      <c r="NQ239" s="1"/>
      <c r="NW239" s="1"/>
      <c r="OA239" s="1"/>
      <c r="OB239" s="1"/>
      <c r="OK239" s="1"/>
      <c r="OL239" s="1"/>
      <c r="OU239" s="1"/>
      <c r="PE239" s="1"/>
      <c r="PO239" s="1"/>
      <c r="PY239" s="1"/>
      <c r="QI239" s="1"/>
    </row>
    <row r="240" spans="1:451" x14ac:dyDescent="0.25">
      <c r="A240" s="1">
        <v>41943</v>
      </c>
      <c r="B240">
        <v>5.7</v>
      </c>
      <c r="C240">
        <v>20141107</v>
      </c>
      <c r="D240">
        <v>5.8</v>
      </c>
      <c r="F240" s="1">
        <v>41943</v>
      </c>
      <c r="G240">
        <v>57.3</v>
      </c>
      <c r="H240">
        <v>20141103</v>
      </c>
      <c r="I240">
        <v>59</v>
      </c>
      <c r="K240" s="1">
        <v>41943</v>
      </c>
      <c r="L240">
        <v>94.05</v>
      </c>
      <c r="M240">
        <v>20141028</v>
      </c>
      <c r="N240">
        <v>94.5</v>
      </c>
      <c r="U240" s="1">
        <v>41943</v>
      </c>
      <c r="V240">
        <v>0.4</v>
      </c>
      <c r="W240">
        <v>20141120</v>
      </c>
      <c r="X240">
        <v>0.9</v>
      </c>
      <c r="Z240" s="1">
        <v>41943</v>
      </c>
      <c r="AA240">
        <v>57.3</v>
      </c>
      <c r="AB240">
        <v>20141103</v>
      </c>
      <c r="AC240">
        <v>59</v>
      </c>
      <c r="AE240" s="1">
        <v>41943</v>
      </c>
      <c r="AF240">
        <v>94.05</v>
      </c>
      <c r="AG240">
        <v>20141028</v>
      </c>
      <c r="AH240">
        <v>94.5</v>
      </c>
      <c r="AO240" s="1">
        <v>41943</v>
      </c>
      <c r="AP240">
        <v>0.4</v>
      </c>
      <c r="AQ240">
        <v>20141120</v>
      </c>
      <c r="AR240">
        <v>0.9</v>
      </c>
      <c r="AT240" s="1">
        <v>41943</v>
      </c>
      <c r="AU240">
        <v>7.0000000000000007E-2</v>
      </c>
      <c r="AV240">
        <v>20141117</v>
      </c>
      <c r="AW240">
        <v>-0.1</v>
      </c>
      <c r="AY240" s="1"/>
      <c r="BD240" s="1">
        <v>41943</v>
      </c>
      <c r="BE240">
        <v>0.1</v>
      </c>
      <c r="BF240">
        <v>20141120</v>
      </c>
      <c r="BG240">
        <v>0</v>
      </c>
      <c r="BI240" s="1">
        <v>41943</v>
      </c>
      <c r="BJ240">
        <v>0.4</v>
      </c>
      <c r="BK240">
        <v>20141114</v>
      </c>
      <c r="BL240">
        <v>0.3</v>
      </c>
      <c r="BN240" s="1">
        <v>41943</v>
      </c>
      <c r="BO240">
        <v>86.9</v>
      </c>
      <c r="BP240">
        <v>20141031</v>
      </c>
      <c r="BQ240">
        <v>86.9</v>
      </c>
      <c r="BS240" s="1"/>
      <c r="CC240" s="1"/>
      <c r="CM240" s="1"/>
      <c r="CR240" s="1">
        <v>41943</v>
      </c>
      <c r="CS240">
        <v>53.5</v>
      </c>
      <c r="CT240">
        <v>20141103</v>
      </c>
      <c r="CU240">
        <v>53.5</v>
      </c>
      <c r="CW240" s="1">
        <v>41943</v>
      </c>
      <c r="CX240">
        <v>14</v>
      </c>
      <c r="CY240">
        <v>20141028</v>
      </c>
      <c r="CZ240">
        <v>20</v>
      </c>
      <c r="DB240" s="1">
        <v>41943</v>
      </c>
      <c r="DC240">
        <v>17.100000000000001</v>
      </c>
      <c r="DD240">
        <v>20141016</v>
      </c>
      <c r="DE240">
        <v>20.7</v>
      </c>
      <c r="DG240" s="1"/>
      <c r="DL240" s="1">
        <v>41943</v>
      </c>
      <c r="DM240">
        <v>60.1</v>
      </c>
      <c r="DN240">
        <v>20141031</v>
      </c>
      <c r="DO240">
        <v>66.2</v>
      </c>
      <c r="DQ240" s="1"/>
      <c r="EA240" s="1"/>
      <c r="EF240" s="1">
        <v>36359</v>
      </c>
      <c r="EG240">
        <v>64</v>
      </c>
      <c r="EH240" t="s">
        <v>302</v>
      </c>
      <c r="EI240" t="s">
        <v>302</v>
      </c>
      <c r="EK240" s="1">
        <v>41943</v>
      </c>
      <c r="EL240">
        <v>0.2223</v>
      </c>
      <c r="EM240">
        <v>20141124</v>
      </c>
      <c r="EN240">
        <v>0.14000000000000001</v>
      </c>
      <c r="EP240" s="1">
        <v>41943</v>
      </c>
      <c r="EQ240">
        <v>0.1</v>
      </c>
      <c r="ER240">
        <v>20141126</v>
      </c>
      <c r="ES240">
        <v>0.2</v>
      </c>
      <c r="EU240" s="1"/>
      <c r="FE240" s="1"/>
      <c r="FO240" s="1"/>
      <c r="FY240" s="1">
        <v>41943</v>
      </c>
      <c r="FZ240">
        <v>54.8</v>
      </c>
      <c r="GA240">
        <v>20141104</v>
      </c>
      <c r="GB240">
        <v>54.8</v>
      </c>
      <c r="GD240" s="1">
        <v>41943</v>
      </c>
      <c r="GE240">
        <v>0.68600000000000005</v>
      </c>
      <c r="GF240">
        <v>20141114</v>
      </c>
      <c r="GG240">
        <v>0.5</v>
      </c>
      <c r="GN240" s="1">
        <v>41943</v>
      </c>
      <c r="GO240">
        <v>53.5</v>
      </c>
      <c r="GP240">
        <v>20141103</v>
      </c>
      <c r="GQ240">
        <v>53.5</v>
      </c>
      <c r="GX240" s="1">
        <v>41943</v>
      </c>
      <c r="GY240">
        <v>-1.1000000000000001</v>
      </c>
      <c r="GZ240">
        <v>20141205</v>
      </c>
      <c r="HA240">
        <v>-0.7</v>
      </c>
      <c r="HC240" s="1">
        <v>41943</v>
      </c>
      <c r="HD240">
        <v>-7.3</v>
      </c>
      <c r="HE240">
        <v>20141126</v>
      </c>
      <c r="HF240">
        <v>-1.3</v>
      </c>
      <c r="HH240" s="1">
        <v>41943</v>
      </c>
      <c r="HI240" s="1">
        <v>-0.8</v>
      </c>
      <c r="HJ240">
        <v>20141126</v>
      </c>
      <c r="HK240">
        <v>0.4</v>
      </c>
      <c r="HM240" s="1">
        <v>41943</v>
      </c>
      <c r="HN240">
        <v>-2.8</v>
      </c>
      <c r="HO240">
        <v>20141126</v>
      </c>
      <c r="HP240">
        <v>-0.9</v>
      </c>
      <c r="HR240" s="1">
        <v>41943</v>
      </c>
      <c r="HS240" s="1">
        <v>0.5</v>
      </c>
      <c r="HT240">
        <v>20141209</v>
      </c>
      <c r="HU240">
        <v>0.4</v>
      </c>
      <c r="HW240" s="1">
        <v>41943</v>
      </c>
      <c r="HX240">
        <v>16.46</v>
      </c>
      <c r="HY240">
        <v>20141103</v>
      </c>
      <c r="HZ240">
        <v>16.350000000000001</v>
      </c>
      <c r="IB240" s="1">
        <v>41943</v>
      </c>
      <c r="IC240" s="1">
        <v>13.14</v>
      </c>
      <c r="ID240">
        <v>20141103</v>
      </c>
      <c r="IE240">
        <v>13.12</v>
      </c>
      <c r="IG240" s="1">
        <v>41943</v>
      </c>
      <c r="IH240">
        <v>5.7</v>
      </c>
      <c r="II240">
        <v>20141119</v>
      </c>
      <c r="IJ240">
        <v>4.8</v>
      </c>
      <c r="IL240" s="1">
        <v>41943</v>
      </c>
      <c r="IM240" s="1">
        <v>1094</v>
      </c>
      <c r="IN240">
        <v>20141119</v>
      </c>
      <c r="IO240">
        <v>1009</v>
      </c>
      <c r="IQ240" s="1">
        <v>41943</v>
      </c>
      <c r="IR240">
        <v>0.2</v>
      </c>
      <c r="IS240">
        <v>20141211</v>
      </c>
      <c r="IT240">
        <v>0.2</v>
      </c>
      <c r="IV240" s="1"/>
      <c r="JA240" s="1">
        <v>41943</v>
      </c>
      <c r="JB240">
        <v>474</v>
      </c>
      <c r="JC240">
        <v>20141126</v>
      </c>
      <c r="JD240">
        <v>458</v>
      </c>
      <c r="JF240" s="1">
        <v>41943</v>
      </c>
      <c r="JG240">
        <v>1094</v>
      </c>
      <c r="JH240">
        <v>20141119</v>
      </c>
      <c r="JI240">
        <v>1009</v>
      </c>
      <c r="JP240" s="1">
        <v>36364</v>
      </c>
      <c r="JQ240">
        <v>-3.2</v>
      </c>
      <c r="JR240" t="s">
        <v>302</v>
      </c>
      <c r="JS240" t="s">
        <v>302</v>
      </c>
      <c r="JZ240" s="1"/>
      <c r="KA240" s="1"/>
      <c r="KJ240" s="1"/>
      <c r="KK240" s="1"/>
      <c r="KO240" s="1">
        <v>41943</v>
      </c>
      <c r="KP240">
        <v>15.117000000000001</v>
      </c>
      <c r="KQ240">
        <v>20141205</v>
      </c>
      <c r="KR240">
        <v>13.226000000000001</v>
      </c>
      <c r="KT240" s="1"/>
      <c r="KU240" s="1"/>
      <c r="LD240" s="1">
        <v>41943</v>
      </c>
      <c r="LE240" s="1">
        <v>0.5</v>
      </c>
      <c r="LF240">
        <v>20141223</v>
      </c>
      <c r="LG240">
        <v>0.6</v>
      </c>
      <c r="LN240" s="1"/>
      <c r="LO240" s="1"/>
      <c r="LX240" s="1"/>
      <c r="LY240" s="1"/>
      <c r="MH240" s="1"/>
      <c r="MI240" s="1"/>
      <c r="MR240" s="1"/>
      <c r="MS240" s="1"/>
      <c r="MW240" s="1"/>
      <c r="NC240" s="1"/>
      <c r="NG240" s="1"/>
      <c r="NM240" s="1"/>
      <c r="NQ240" s="1"/>
      <c r="NW240" s="1"/>
      <c r="OA240" s="1"/>
      <c r="OB240" s="1"/>
      <c r="OK240" s="1"/>
      <c r="OL240" s="1"/>
      <c r="OU240" s="1"/>
      <c r="PE240" s="1"/>
      <c r="PO240" s="1"/>
      <c r="PY240" s="1"/>
      <c r="QI240" s="1"/>
    </row>
    <row r="241" spans="1:451" x14ac:dyDescent="0.25">
      <c r="A241" s="1">
        <v>41973</v>
      </c>
      <c r="B241">
        <v>5.8</v>
      </c>
      <c r="C241">
        <v>20141205</v>
      </c>
      <c r="D241">
        <v>5.8</v>
      </c>
      <c r="F241" s="1">
        <v>41973</v>
      </c>
      <c r="G241">
        <v>57.5</v>
      </c>
      <c r="H241">
        <v>20141201</v>
      </c>
      <c r="I241">
        <v>58.7</v>
      </c>
      <c r="K241" s="1">
        <v>41973</v>
      </c>
      <c r="L241">
        <v>91.03</v>
      </c>
      <c r="M241">
        <v>20141125</v>
      </c>
      <c r="N241">
        <v>88.7</v>
      </c>
      <c r="U241" s="1">
        <v>41973</v>
      </c>
      <c r="V241">
        <v>0.5</v>
      </c>
      <c r="W241">
        <v>20141218</v>
      </c>
      <c r="X241">
        <v>0.6</v>
      </c>
      <c r="Z241" s="1">
        <v>41973</v>
      </c>
      <c r="AA241">
        <v>57.5</v>
      </c>
      <c r="AB241">
        <v>20141201</v>
      </c>
      <c r="AC241">
        <v>58.7</v>
      </c>
      <c r="AE241" s="1">
        <v>41973</v>
      </c>
      <c r="AF241">
        <v>91.03</v>
      </c>
      <c r="AG241">
        <v>20141125</v>
      </c>
      <c r="AH241">
        <v>88.7</v>
      </c>
      <c r="AO241" s="1">
        <v>41973</v>
      </c>
      <c r="AP241">
        <v>0.5</v>
      </c>
      <c r="AQ241">
        <v>20141218</v>
      </c>
      <c r="AR241">
        <v>0.6</v>
      </c>
      <c r="AT241" s="1">
        <v>41973</v>
      </c>
      <c r="AU241">
        <v>0.99</v>
      </c>
      <c r="AV241">
        <v>20141215</v>
      </c>
      <c r="AW241">
        <v>1.3</v>
      </c>
      <c r="AY241" s="1"/>
      <c r="BD241" s="1">
        <v>41973</v>
      </c>
      <c r="BE241">
        <v>-0.2</v>
      </c>
      <c r="BF241">
        <v>20141217</v>
      </c>
      <c r="BG241">
        <v>-0.3</v>
      </c>
      <c r="BI241" s="1">
        <v>41973</v>
      </c>
      <c r="BJ241">
        <v>0.4</v>
      </c>
      <c r="BK241">
        <v>20141211</v>
      </c>
      <c r="BL241">
        <v>0.7</v>
      </c>
      <c r="BN241" s="1">
        <v>41973</v>
      </c>
      <c r="BO241">
        <v>88.8</v>
      </c>
      <c r="BP241">
        <v>20141126</v>
      </c>
      <c r="BQ241">
        <v>88.8</v>
      </c>
      <c r="BS241" s="1"/>
      <c r="CC241" s="1"/>
      <c r="CM241" s="1"/>
      <c r="CR241" s="1">
        <v>41973</v>
      </c>
      <c r="CS241">
        <v>44.5</v>
      </c>
      <c r="CT241">
        <v>20141201</v>
      </c>
      <c r="CU241">
        <v>44.5</v>
      </c>
      <c r="CW241" s="1">
        <v>41973</v>
      </c>
      <c r="CX241">
        <v>3</v>
      </c>
      <c r="CY241">
        <v>20141125</v>
      </c>
      <c r="CZ241">
        <v>4</v>
      </c>
      <c r="DB241" s="1">
        <v>41973</v>
      </c>
      <c r="DC241">
        <v>33.6</v>
      </c>
      <c r="DD241">
        <v>20141120</v>
      </c>
      <c r="DE241">
        <v>40.799999999999997</v>
      </c>
      <c r="DG241" s="1"/>
      <c r="DL241" s="1">
        <v>41973</v>
      </c>
      <c r="DM241">
        <v>60.3</v>
      </c>
      <c r="DN241">
        <v>20141126</v>
      </c>
      <c r="DO241">
        <v>60.8</v>
      </c>
      <c r="DQ241" s="1"/>
      <c r="EA241" s="1"/>
      <c r="EF241" s="1">
        <v>36366</v>
      </c>
      <c r="EG241">
        <v>65</v>
      </c>
      <c r="EH241" t="s">
        <v>302</v>
      </c>
      <c r="EI241" t="s">
        <v>302</v>
      </c>
      <c r="EK241" s="1">
        <v>41973</v>
      </c>
      <c r="EL241">
        <v>0.63049999999999995</v>
      </c>
      <c r="EM241">
        <v>20141222</v>
      </c>
      <c r="EN241">
        <v>0.73</v>
      </c>
      <c r="EP241" s="1">
        <v>41973</v>
      </c>
      <c r="EQ241">
        <v>7.0000000000000007E-2</v>
      </c>
      <c r="ER241">
        <v>20141223</v>
      </c>
      <c r="ES241">
        <v>0</v>
      </c>
      <c r="EU241" s="1"/>
      <c r="FE241" s="1"/>
      <c r="FO241" s="1"/>
      <c r="FY241" s="1">
        <v>41973</v>
      </c>
      <c r="FZ241">
        <v>62.4</v>
      </c>
      <c r="GA241">
        <v>20141202</v>
      </c>
      <c r="GB241">
        <v>62.4</v>
      </c>
      <c r="GD241" s="1">
        <v>41973</v>
      </c>
      <c r="GE241">
        <v>0.58299999999999996</v>
      </c>
      <c r="GF241">
        <v>20141211</v>
      </c>
      <c r="GG241">
        <v>0.6</v>
      </c>
      <c r="GN241" s="1">
        <v>41973</v>
      </c>
      <c r="GO241">
        <v>44.5</v>
      </c>
      <c r="GP241">
        <v>20141201</v>
      </c>
      <c r="GQ241">
        <v>44.5</v>
      </c>
      <c r="GX241" s="1">
        <v>41973</v>
      </c>
      <c r="GY241">
        <v>-1.4</v>
      </c>
      <c r="GZ241">
        <v>20150106</v>
      </c>
      <c r="HA241">
        <v>-0.7</v>
      </c>
      <c r="HC241" s="1">
        <v>41973</v>
      </c>
      <c r="HD241">
        <v>0</v>
      </c>
      <c r="HE241">
        <v>20141223</v>
      </c>
      <c r="HF241">
        <v>0</v>
      </c>
      <c r="HH241" s="1">
        <v>41973</v>
      </c>
      <c r="HI241" s="1">
        <v>-1.7</v>
      </c>
      <c r="HJ241">
        <v>20141223</v>
      </c>
      <c r="HK241">
        <v>-0.7</v>
      </c>
      <c r="HM241" s="1">
        <v>41973</v>
      </c>
      <c r="HN241">
        <v>-1.5</v>
      </c>
      <c r="HO241">
        <v>20141223</v>
      </c>
      <c r="HP241">
        <v>-0.4</v>
      </c>
      <c r="HR241" s="1">
        <v>41973</v>
      </c>
      <c r="HS241" s="1">
        <v>1.1000000000000001</v>
      </c>
      <c r="HT241">
        <v>20150109</v>
      </c>
      <c r="HU241">
        <v>0.8</v>
      </c>
      <c r="HW241" s="1">
        <v>41973</v>
      </c>
      <c r="HX241">
        <v>17.02</v>
      </c>
      <c r="HY241">
        <v>20141202</v>
      </c>
      <c r="HZ241">
        <v>17.079999999999998</v>
      </c>
      <c r="IB241" s="1">
        <v>41973</v>
      </c>
      <c r="IC241" s="1">
        <v>13.67</v>
      </c>
      <c r="ID241">
        <v>20141202</v>
      </c>
      <c r="IE241">
        <v>13.78</v>
      </c>
      <c r="IG241" s="1">
        <v>41973</v>
      </c>
      <c r="IH241">
        <v>-4.5</v>
      </c>
      <c r="II241">
        <v>20141216</v>
      </c>
      <c r="IJ241">
        <v>-5.2</v>
      </c>
      <c r="IL241" s="1">
        <v>41973</v>
      </c>
      <c r="IM241" s="1">
        <v>994</v>
      </c>
      <c r="IN241">
        <v>20141216</v>
      </c>
      <c r="IO241">
        <v>1028</v>
      </c>
      <c r="IQ241" s="1">
        <v>41973</v>
      </c>
      <c r="IR241">
        <v>0.3</v>
      </c>
      <c r="IS241">
        <v>20150114</v>
      </c>
      <c r="IT241">
        <v>0.2</v>
      </c>
      <c r="IV241" s="1"/>
      <c r="JA241" s="1">
        <v>41973</v>
      </c>
      <c r="JB241">
        <v>446</v>
      </c>
      <c r="JC241">
        <v>20141223</v>
      </c>
      <c r="JD241">
        <v>438</v>
      </c>
      <c r="JF241" s="1">
        <v>41973</v>
      </c>
      <c r="JG241">
        <v>994</v>
      </c>
      <c r="JH241">
        <v>20141216</v>
      </c>
      <c r="JI241">
        <v>1028</v>
      </c>
      <c r="JP241" s="1">
        <v>36371</v>
      </c>
      <c r="JQ241">
        <v>5.8</v>
      </c>
      <c r="JR241" t="s">
        <v>302</v>
      </c>
      <c r="JS241" t="s">
        <v>302</v>
      </c>
      <c r="JZ241" s="1"/>
      <c r="KA241" s="1"/>
      <c r="KJ241" s="1"/>
      <c r="KK241" s="1"/>
      <c r="KO241" s="1">
        <v>41973</v>
      </c>
      <c r="KP241">
        <v>16.268000000000001</v>
      </c>
      <c r="KQ241">
        <v>20150108</v>
      </c>
      <c r="KR241">
        <v>14.081</v>
      </c>
      <c r="KT241" s="1"/>
      <c r="KU241" s="1"/>
      <c r="LD241" s="1">
        <v>41973</v>
      </c>
      <c r="LE241" s="1">
        <v>0.6</v>
      </c>
      <c r="LF241">
        <v>20150122</v>
      </c>
      <c r="LG241">
        <v>0.8</v>
      </c>
      <c r="LN241" s="1"/>
      <c r="LO241" s="1"/>
      <c r="LX241" s="1"/>
      <c r="LY241" s="1"/>
      <c r="MH241" s="1"/>
      <c r="MI241" s="1"/>
      <c r="MR241" s="1"/>
      <c r="MS241" s="1"/>
      <c r="MW241" s="1"/>
      <c r="NC241" s="1"/>
      <c r="NG241" s="1"/>
      <c r="NM241" s="1"/>
      <c r="NQ241" s="1"/>
      <c r="NW241" s="1"/>
      <c r="OA241" s="1"/>
      <c r="OB241" s="1"/>
      <c r="OK241" s="1"/>
      <c r="OL241" s="1"/>
      <c r="OU241" s="1"/>
      <c r="PE241" s="1"/>
      <c r="PO241" s="1"/>
      <c r="PY241" s="1"/>
      <c r="QI241" s="1"/>
    </row>
    <row r="242" spans="1:451" x14ac:dyDescent="0.25">
      <c r="A242" s="1">
        <v>42004</v>
      </c>
      <c r="B242">
        <v>5.6</v>
      </c>
      <c r="C242">
        <v>20150109</v>
      </c>
      <c r="D242">
        <v>5.6</v>
      </c>
      <c r="F242" s="1">
        <v>42004</v>
      </c>
      <c r="G242">
        <v>54.9</v>
      </c>
      <c r="H242">
        <v>20150102</v>
      </c>
      <c r="I242">
        <v>55.5</v>
      </c>
      <c r="K242" s="1">
        <v>42004</v>
      </c>
      <c r="L242">
        <v>93.06</v>
      </c>
      <c r="M242">
        <v>20141230</v>
      </c>
      <c r="N242">
        <v>92.6</v>
      </c>
      <c r="U242" s="1">
        <v>42004</v>
      </c>
      <c r="V242">
        <v>0.5</v>
      </c>
      <c r="W242">
        <v>20150123</v>
      </c>
      <c r="X242">
        <v>0.5</v>
      </c>
      <c r="Z242" s="1">
        <v>42004</v>
      </c>
      <c r="AA242">
        <v>54.9</v>
      </c>
      <c r="AB242">
        <v>20150102</v>
      </c>
      <c r="AC242">
        <v>55.5</v>
      </c>
      <c r="AE242" s="1">
        <v>42004</v>
      </c>
      <c r="AF242">
        <v>93.06</v>
      </c>
      <c r="AG242">
        <v>20141230</v>
      </c>
      <c r="AH242">
        <v>92.6</v>
      </c>
      <c r="AO242" s="1">
        <v>42004</v>
      </c>
      <c r="AP242">
        <v>0.5</v>
      </c>
      <c r="AQ242">
        <v>20150123</v>
      </c>
      <c r="AR242">
        <v>0.5</v>
      </c>
      <c r="AT242" s="1">
        <v>42004</v>
      </c>
      <c r="AU242">
        <v>-0.16</v>
      </c>
      <c r="AV242">
        <v>20150116</v>
      </c>
      <c r="AW242">
        <v>-0.1</v>
      </c>
      <c r="AY242" s="1"/>
      <c r="BD242" s="1">
        <v>42004</v>
      </c>
      <c r="BE242">
        <v>-0.3</v>
      </c>
      <c r="BF242">
        <v>20150116</v>
      </c>
      <c r="BG242">
        <v>-0.4</v>
      </c>
      <c r="BI242" s="1">
        <v>42004</v>
      </c>
      <c r="BJ242">
        <v>-0.8</v>
      </c>
      <c r="BK242">
        <v>20150114</v>
      </c>
      <c r="BL242">
        <v>-0.9</v>
      </c>
      <c r="BN242" s="1">
        <v>42004</v>
      </c>
      <c r="BO242">
        <v>93.6</v>
      </c>
      <c r="BP242">
        <v>20141223</v>
      </c>
      <c r="BQ242">
        <v>93.6</v>
      </c>
      <c r="BS242" s="1"/>
      <c r="CC242" s="1"/>
      <c r="CM242" s="1"/>
      <c r="CR242" s="1">
        <v>42004</v>
      </c>
      <c r="CS242">
        <v>38.5</v>
      </c>
      <c r="CT242">
        <v>20150102</v>
      </c>
      <c r="CU242">
        <v>38.5</v>
      </c>
      <c r="CW242" s="1">
        <v>42004</v>
      </c>
      <c r="CX242">
        <v>6</v>
      </c>
      <c r="CY242">
        <v>20141223</v>
      </c>
      <c r="CZ242">
        <v>7</v>
      </c>
      <c r="DB242" s="1">
        <v>42004</v>
      </c>
      <c r="DC242">
        <v>20.5</v>
      </c>
      <c r="DD242">
        <v>20141218</v>
      </c>
      <c r="DE242">
        <v>24.5</v>
      </c>
      <c r="DG242" s="1"/>
      <c r="DL242" s="1">
        <v>42004</v>
      </c>
      <c r="DM242">
        <v>58.3</v>
      </c>
      <c r="DN242">
        <v>20141231</v>
      </c>
      <c r="DO242">
        <v>58.3</v>
      </c>
      <c r="DQ242" s="1"/>
      <c r="EA242" s="1"/>
      <c r="EF242" s="1">
        <v>36373</v>
      </c>
      <c r="EG242">
        <v>65</v>
      </c>
      <c r="EH242" t="s">
        <v>302</v>
      </c>
      <c r="EI242" t="s">
        <v>302</v>
      </c>
      <c r="EK242" s="1">
        <v>42004</v>
      </c>
      <c r="EL242">
        <v>8.14E-2</v>
      </c>
      <c r="EM242">
        <v>20150123</v>
      </c>
      <c r="EN242">
        <v>-0.05</v>
      </c>
      <c r="EP242" s="1">
        <v>42004</v>
      </c>
      <c r="EQ242">
        <v>0.01</v>
      </c>
      <c r="ER242">
        <v>20150202</v>
      </c>
      <c r="ES242">
        <v>0</v>
      </c>
      <c r="EU242" s="1"/>
      <c r="FE242" s="1"/>
      <c r="FO242" s="1"/>
      <c r="FY242" s="1">
        <v>42004</v>
      </c>
      <c r="FZ242">
        <v>70.8</v>
      </c>
      <c r="GA242">
        <v>20150105</v>
      </c>
      <c r="GB242">
        <v>70.8</v>
      </c>
      <c r="GD242" s="1">
        <v>42004</v>
      </c>
      <c r="GE242">
        <v>-0.27400000000000002</v>
      </c>
      <c r="GF242">
        <v>20150114</v>
      </c>
      <c r="GG242">
        <v>-0.4</v>
      </c>
      <c r="GN242" s="1">
        <v>42004</v>
      </c>
      <c r="GO242">
        <v>38.5</v>
      </c>
      <c r="GP242">
        <v>20150102</v>
      </c>
      <c r="GQ242">
        <v>38.5</v>
      </c>
      <c r="GX242" s="1">
        <v>42004</v>
      </c>
      <c r="GY242">
        <v>-2.1</v>
      </c>
      <c r="GZ242">
        <v>20150203</v>
      </c>
      <c r="HA242">
        <v>-3.4</v>
      </c>
      <c r="HC242" s="1">
        <v>42004</v>
      </c>
      <c r="HD242">
        <v>3.1</v>
      </c>
      <c r="HE242">
        <v>20150127</v>
      </c>
      <c r="HF242">
        <v>-0.6</v>
      </c>
      <c r="HH242" s="1">
        <v>42004</v>
      </c>
      <c r="HI242" s="1">
        <v>-1.4</v>
      </c>
      <c r="HJ242">
        <v>20150127</v>
      </c>
      <c r="HK242">
        <v>-3.4</v>
      </c>
      <c r="HM242" s="1">
        <v>42004</v>
      </c>
      <c r="HN242">
        <v>1.2</v>
      </c>
      <c r="HO242">
        <v>20150127</v>
      </c>
      <c r="HP242">
        <v>-0.8</v>
      </c>
      <c r="HR242" s="1">
        <v>42004</v>
      </c>
      <c r="HS242" s="1">
        <v>0.2</v>
      </c>
      <c r="HT242">
        <v>20150210</v>
      </c>
      <c r="HU242">
        <v>0.1</v>
      </c>
      <c r="HW242" s="1">
        <v>42004</v>
      </c>
      <c r="HX242">
        <v>16.8</v>
      </c>
      <c r="HY242">
        <v>20150105</v>
      </c>
      <c r="HZ242">
        <v>16.8</v>
      </c>
      <c r="IB242" s="1">
        <v>42004</v>
      </c>
      <c r="IC242" s="1">
        <v>13.41</v>
      </c>
      <c r="ID242">
        <v>20150105</v>
      </c>
      <c r="IE242">
        <v>13.46</v>
      </c>
      <c r="IG242" s="1">
        <v>42004</v>
      </c>
      <c r="IH242">
        <v>-0.3</v>
      </c>
      <c r="II242">
        <v>20150121</v>
      </c>
      <c r="IJ242">
        <v>-1.9</v>
      </c>
      <c r="IL242" s="1">
        <v>42004</v>
      </c>
      <c r="IM242" s="1">
        <v>1081</v>
      </c>
      <c r="IN242">
        <v>20150121</v>
      </c>
      <c r="IO242">
        <v>1089</v>
      </c>
      <c r="IQ242" s="1">
        <v>42004</v>
      </c>
      <c r="IR242">
        <v>0.2</v>
      </c>
      <c r="IS242">
        <v>20150212</v>
      </c>
      <c r="IT242">
        <v>0.1</v>
      </c>
      <c r="IV242" s="1"/>
      <c r="JA242" s="1">
        <v>42004</v>
      </c>
      <c r="JB242">
        <v>492</v>
      </c>
      <c r="JC242">
        <v>20150127</v>
      </c>
      <c r="JD242">
        <v>481</v>
      </c>
      <c r="JF242" s="1">
        <v>42004</v>
      </c>
      <c r="JG242">
        <v>1081</v>
      </c>
      <c r="JH242">
        <v>20150121</v>
      </c>
      <c r="JI242">
        <v>1089</v>
      </c>
      <c r="JP242" s="1">
        <v>36378</v>
      </c>
      <c r="JQ242">
        <v>-4.0999999999999996</v>
      </c>
      <c r="JR242" t="s">
        <v>302</v>
      </c>
      <c r="JS242" t="s">
        <v>302</v>
      </c>
      <c r="JZ242" s="1"/>
      <c r="KA242" s="1"/>
      <c r="KJ242" s="1"/>
      <c r="KK242" s="1"/>
      <c r="KO242" s="1">
        <v>42004</v>
      </c>
      <c r="KP242">
        <v>21.338000000000001</v>
      </c>
      <c r="KQ242">
        <v>20150206</v>
      </c>
      <c r="KR242">
        <v>14.755000000000001</v>
      </c>
      <c r="KT242" s="1"/>
      <c r="KU242" s="1"/>
      <c r="LD242" s="1">
        <v>42004</v>
      </c>
      <c r="LE242" s="1">
        <v>0.7</v>
      </c>
      <c r="LF242">
        <v>20150226</v>
      </c>
      <c r="LG242">
        <v>0.8</v>
      </c>
      <c r="LN242" s="1"/>
      <c r="LO242" s="1"/>
      <c r="LX242" s="1"/>
      <c r="LY242" s="1"/>
      <c r="MH242" s="1"/>
      <c r="MI242" s="1"/>
      <c r="MR242" s="1"/>
      <c r="MS242" s="1"/>
      <c r="MW242" s="1"/>
      <c r="NC242" s="1"/>
      <c r="NG242" s="1"/>
      <c r="NM242" s="1"/>
      <c r="NQ242" s="1"/>
      <c r="NW242" s="1"/>
      <c r="OA242" s="1"/>
      <c r="OB242" s="1"/>
      <c r="OK242" s="1"/>
      <c r="OL242" s="1"/>
      <c r="OU242" s="1"/>
      <c r="PE242" s="1"/>
      <c r="PO242" s="1"/>
      <c r="PY242" s="1"/>
      <c r="QI242" s="1"/>
    </row>
    <row r="243" spans="1:451" x14ac:dyDescent="0.25">
      <c r="A243" s="1">
        <v>42035</v>
      </c>
      <c r="B243">
        <v>5.7</v>
      </c>
      <c r="C243">
        <v>20150206</v>
      </c>
      <c r="D243">
        <v>5.7</v>
      </c>
      <c r="F243" s="1">
        <v>42035</v>
      </c>
      <c r="G243">
        <v>53.9</v>
      </c>
      <c r="H243">
        <v>20150202</v>
      </c>
      <c r="I243">
        <v>53.5</v>
      </c>
      <c r="K243" s="1">
        <v>42035</v>
      </c>
      <c r="L243">
        <v>103.8</v>
      </c>
      <c r="M243">
        <v>20150127</v>
      </c>
      <c r="N243">
        <v>102.9</v>
      </c>
      <c r="U243" s="1">
        <v>42035</v>
      </c>
      <c r="V243">
        <v>0.1</v>
      </c>
      <c r="W243">
        <v>20150219</v>
      </c>
      <c r="X243">
        <v>0.2</v>
      </c>
      <c r="Z243" s="1">
        <v>42035</v>
      </c>
      <c r="AA243">
        <v>53.9</v>
      </c>
      <c r="AB243">
        <v>20150202</v>
      </c>
      <c r="AC243">
        <v>53.5</v>
      </c>
      <c r="AE243" s="1">
        <v>42035</v>
      </c>
      <c r="AF243">
        <v>103.8</v>
      </c>
      <c r="AG243">
        <v>20150127</v>
      </c>
      <c r="AH243">
        <v>102.9</v>
      </c>
      <c r="AO243" s="1">
        <v>42035</v>
      </c>
      <c r="AP243">
        <v>0.1</v>
      </c>
      <c r="AQ243">
        <v>20150219</v>
      </c>
      <c r="AR243">
        <v>0.2</v>
      </c>
      <c r="AT243" s="1">
        <v>42035</v>
      </c>
      <c r="AU243">
        <v>-0.5</v>
      </c>
      <c r="AV243">
        <v>20150218</v>
      </c>
      <c r="AW243">
        <v>0.2</v>
      </c>
      <c r="AY243" s="1"/>
      <c r="BD243" s="1">
        <v>42035</v>
      </c>
      <c r="BE243">
        <v>-0.6</v>
      </c>
      <c r="BF243">
        <v>20150226</v>
      </c>
      <c r="BG243">
        <v>-0.7</v>
      </c>
      <c r="BI243" s="1">
        <v>42035</v>
      </c>
      <c r="BJ243">
        <v>-0.5</v>
      </c>
      <c r="BK243">
        <v>20150212</v>
      </c>
      <c r="BL243">
        <v>-0.8</v>
      </c>
      <c r="BN243" s="1">
        <v>42035</v>
      </c>
      <c r="BO243">
        <v>98.1</v>
      </c>
      <c r="BP243">
        <v>20150130</v>
      </c>
      <c r="BQ243">
        <v>98.1</v>
      </c>
      <c r="BS243" s="1"/>
      <c r="CC243" s="1"/>
      <c r="CM243" s="1"/>
      <c r="CR243" s="1">
        <v>42035</v>
      </c>
      <c r="CS243">
        <v>35</v>
      </c>
      <c r="CT243">
        <v>20150202</v>
      </c>
      <c r="CU243">
        <v>35</v>
      </c>
      <c r="CW243" s="1">
        <v>42035</v>
      </c>
      <c r="CX243">
        <v>5</v>
      </c>
      <c r="CY243">
        <v>20150127</v>
      </c>
      <c r="CZ243">
        <v>6</v>
      </c>
      <c r="DB243" s="1">
        <v>42035</v>
      </c>
      <c r="DC243">
        <v>14.1</v>
      </c>
      <c r="DD243">
        <v>20150115</v>
      </c>
      <c r="DE243">
        <v>6.3</v>
      </c>
      <c r="DG243" s="1"/>
      <c r="DL243" s="1">
        <v>42035</v>
      </c>
      <c r="DM243">
        <v>59</v>
      </c>
      <c r="DN243">
        <v>20150130</v>
      </c>
      <c r="DO243">
        <v>59.4</v>
      </c>
      <c r="DQ243" s="1"/>
      <c r="EA243" s="1"/>
      <c r="EF243" s="1">
        <v>36380</v>
      </c>
      <c r="EG243">
        <v>64</v>
      </c>
      <c r="EH243" t="s">
        <v>302</v>
      </c>
      <c r="EI243" t="s">
        <v>302</v>
      </c>
      <c r="EK243" s="1">
        <v>42035</v>
      </c>
      <c r="EL243">
        <v>-0.22070000000000001</v>
      </c>
      <c r="EM243">
        <v>20150223</v>
      </c>
      <c r="EN243">
        <v>0.13</v>
      </c>
      <c r="EP243" s="1">
        <v>42035</v>
      </c>
      <c r="EQ243">
        <v>0.05</v>
      </c>
      <c r="ER243">
        <v>20150302</v>
      </c>
      <c r="ES243">
        <v>0.1</v>
      </c>
      <c r="EU243" s="1"/>
      <c r="FE243" s="1"/>
      <c r="FO243" s="1"/>
      <c r="FY243" s="1">
        <v>42035</v>
      </c>
      <c r="FZ243">
        <v>44.5</v>
      </c>
      <c r="GA243">
        <v>20150203</v>
      </c>
      <c r="GB243">
        <v>44.5</v>
      </c>
      <c r="GD243" s="1">
        <v>42035</v>
      </c>
      <c r="GE243">
        <v>0.157</v>
      </c>
      <c r="GF243">
        <v>20150212</v>
      </c>
      <c r="GG243">
        <v>0.1</v>
      </c>
      <c r="GN243" s="1">
        <v>42035</v>
      </c>
      <c r="GO243">
        <v>35</v>
      </c>
      <c r="GP243">
        <v>20150202</v>
      </c>
      <c r="GQ243">
        <v>35</v>
      </c>
      <c r="GX243" s="1">
        <v>42035</v>
      </c>
      <c r="GY243">
        <v>-0.9</v>
      </c>
      <c r="GZ243">
        <v>20150305</v>
      </c>
      <c r="HA243">
        <v>-0.2</v>
      </c>
      <c r="HC243" s="1">
        <v>42035</v>
      </c>
      <c r="HD243">
        <v>0.5</v>
      </c>
      <c r="HE243">
        <v>20150226</v>
      </c>
      <c r="HF243">
        <v>0.6</v>
      </c>
      <c r="HH243" s="1">
        <v>42035</v>
      </c>
      <c r="HI243" s="1">
        <v>1.8</v>
      </c>
      <c r="HJ243">
        <v>20150226</v>
      </c>
      <c r="HK243">
        <v>2.8</v>
      </c>
      <c r="HM243" s="1">
        <v>42035</v>
      </c>
      <c r="HN243">
        <v>-1.2</v>
      </c>
      <c r="HO243">
        <v>20150226</v>
      </c>
      <c r="HP243">
        <v>0.3</v>
      </c>
      <c r="HR243" s="1">
        <v>42035</v>
      </c>
      <c r="HS243" s="1">
        <v>0.1</v>
      </c>
      <c r="HT243">
        <v>20150310</v>
      </c>
      <c r="HU243">
        <v>0.3</v>
      </c>
      <c r="HW243" s="1">
        <v>42035</v>
      </c>
      <c r="HX243">
        <v>16.63</v>
      </c>
      <c r="HY243">
        <v>20150203</v>
      </c>
      <c r="HZ243">
        <v>16.559999999999999</v>
      </c>
      <c r="IB243" s="1">
        <v>42035</v>
      </c>
      <c r="IC243" s="1">
        <v>13.31</v>
      </c>
      <c r="ID243">
        <v>20150203</v>
      </c>
      <c r="IE243">
        <v>13.31</v>
      </c>
      <c r="IG243" s="1">
        <v>42035</v>
      </c>
      <c r="IH243">
        <v>0.3</v>
      </c>
      <c r="II243">
        <v>20150218</v>
      </c>
      <c r="IJ243">
        <v>-0.7</v>
      </c>
      <c r="IL243" s="1">
        <v>42035</v>
      </c>
      <c r="IM243" s="1">
        <v>1101</v>
      </c>
      <c r="IN243">
        <v>20150218</v>
      </c>
      <c r="IO243">
        <v>1065</v>
      </c>
      <c r="IQ243" s="1">
        <v>42035</v>
      </c>
      <c r="IR243">
        <v>-0.1</v>
      </c>
      <c r="IS243">
        <v>20150312</v>
      </c>
      <c r="IT243">
        <v>0</v>
      </c>
      <c r="IV243" s="1"/>
      <c r="JA243" s="1">
        <v>42035</v>
      </c>
      <c r="JB243">
        <v>524</v>
      </c>
      <c r="JC243">
        <v>20150225</v>
      </c>
      <c r="JD243">
        <v>481</v>
      </c>
      <c r="JF243" s="1">
        <v>42035</v>
      </c>
      <c r="JG243">
        <v>1101</v>
      </c>
      <c r="JH243">
        <v>20150218</v>
      </c>
      <c r="JI243">
        <v>1065</v>
      </c>
      <c r="JP243" s="1">
        <v>36385</v>
      </c>
      <c r="JQ243">
        <v>-2.2000000000000002</v>
      </c>
      <c r="JR243" t="s">
        <v>302</v>
      </c>
      <c r="JS243" t="s">
        <v>302</v>
      </c>
      <c r="JZ243" s="1"/>
      <c r="KA243" s="1"/>
      <c r="KJ243" s="1"/>
      <c r="KK243" s="1"/>
      <c r="KO243" s="1">
        <v>42035</v>
      </c>
      <c r="KP243">
        <v>11.589</v>
      </c>
      <c r="KQ243">
        <v>20150306</v>
      </c>
      <c r="KR243">
        <v>11.561999999999999</v>
      </c>
      <c r="KT243" s="1"/>
      <c r="KU243" s="1"/>
      <c r="LD243" s="1">
        <v>42035</v>
      </c>
      <c r="LE243" s="1">
        <v>0.2</v>
      </c>
      <c r="LF243">
        <v>20150324</v>
      </c>
      <c r="LG243">
        <v>0.3</v>
      </c>
      <c r="LN243" s="1"/>
      <c r="LO243" s="1"/>
      <c r="LX243" s="1"/>
      <c r="LY243" s="1"/>
      <c r="MH243" s="1"/>
      <c r="MI243" s="1"/>
      <c r="MR243" s="1"/>
      <c r="MS243" s="1"/>
      <c r="MW243" s="1"/>
      <c r="NC243" s="1"/>
      <c r="NG243" s="1"/>
      <c r="NM243" s="1"/>
      <c r="NQ243" s="1"/>
      <c r="NW243" s="1"/>
      <c r="OA243" s="1"/>
      <c r="OB243" s="1"/>
      <c r="OK243" s="1"/>
      <c r="OL243" s="1"/>
      <c r="OU243" s="1"/>
      <c r="PE243" s="1"/>
      <c r="PO243" s="1"/>
      <c r="PY243" s="1"/>
      <c r="QI243" s="1"/>
    </row>
    <row r="244" spans="1:451" x14ac:dyDescent="0.25">
      <c r="A244" s="1">
        <v>42063</v>
      </c>
      <c r="B244">
        <v>5.5</v>
      </c>
      <c r="C244">
        <v>20150306</v>
      </c>
      <c r="D244">
        <v>5.5</v>
      </c>
      <c r="F244" s="1">
        <v>42063</v>
      </c>
      <c r="G244">
        <v>53.3</v>
      </c>
      <c r="H244">
        <v>20150302</v>
      </c>
      <c r="I244">
        <v>52.9</v>
      </c>
      <c r="K244" s="1">
        <v>42063</v>
      </c>
      <c r="L244">
        <v>98.82</v>
      </c>
      <c r="M244">
        <v>20150224</v>
      </c>
      <c r="N244">
        <v>96.4</v>
      </c>
      <c r="U244" s="1">
        <v>42063</v>
      </c>
      <c r="V244">
        <v>-0.2</v>
      </c>
      <c r="W244">
        <v>20150319</v>
      </c>
      <c r="X244">
        <v>0.2</v>
      </c>
      <c r="Z244" s="1">
        <v>42063</v>
      </c>
      <c r="AA244">
        <v>53.3</v>
      </c>
      <c r="AB244">
        <v>20150302</v>
      </c>
      <c r="AC244">
        <v>52.9</v>
      </c>
      <c r="AE244" s="1">
        <v>42063</v>
      </c>
      <c r="AF244">
        <v>98.82</v>
      </c>
      <c r="AG244">
        <v>20150224</v>
      </c>
      <c r="AH244">
        <v>96.4</v>
      </c>
      <c r="AO244" s="1">
        <v>42063</v>
      </c>
      <c r="AP244">
        <v>-0.2</v>
      </c>
      <c r="AQ244">
        <v>20150319</v>
      </c>
      <c r="AR244">
        <v>0.2</v>
      </c>
      <c r="AT244" s="1">
        <v>42063</v>
      </c>
      <c r="AU244">
        <v>-0.13</v>
      </c>
      <c r="AV244">
        <v>20150316</v>
      </c>
      <c r="AW244">
        <v>0.1</v>
      </c>
      <c r="AY244" s="1"/>
      <c r="BD244" s="1">
        <v>42063</v>
      </c>
      <c r="BE244">
        <v>0.2</v>
      </c>
      <c r="BF244">
        <v>20150324</v>
      </c>
      <c r="BG244">
        <v>0.2</v>
      </c>
      <c r="BI244" s="1">
        <v>42063</v>
      </c>
      <c r="BJ244">
        <v>-0.5</v>
      </c>
      <c r="BK244">
        <v>20150312</v>
      </c>
      <c r="BL244">
        <v>-0.6</v>
      </c>
      <c r="BN244" s="1">
        <v>42063</v>
      </c>
      <c r="BO244">
        <v>95.4</v>
      </c>
      <c r="BP244">
        <v>20150227</v>
      </c>
      <c r="BQ244">
        <v>95.4</v>
      </c>
      <c r="BS244" s="1"/>
      <c r="CC244" s="1"/>
      <c r="CM244" s="1"/>
      <c r="CR244" s="1">
        <v>42063</v>
      </c>
      <c r="CS244">
        <v>35</v>
      </c>
      <c r="CT244">
        <v>20150302</v>
      </c>
      <c r="CU244">
        <v>35</v>
      </c>
      <c r="CW244" s="1">
        <v>42063</v>
      </c>
      <c r="CX244">
        <v>2</v>
      </c>
      <c r="CY244">
        <v>20150224</v>
      </c>
      <c r="CZ244">
        <v>0</v>
      </c>
      <c r="DB244" s="1">
        <v>42063</v>
      </c>
      <c r="DC244">
        <v>13</v>
      </c>
      <c r="DD244">
        <v>20150219</v>
      </c>
      <c r="DE244">
        <v>5.2</v>
      </c>
      <c r="DG244" s="1"/>
      <c r="DL244" s="1">
        <v>42063</v>
      </c>
      <c r="DM244">
        <v>46.8</v>
      </c>
      <c r="DN244">
        <v>20150227</v>
      </c>
      <c r="DO244">
        <v>45.8</v>
      </c>
      <c r="DQ244" s="1"/>
      <c r="EA244" s="1"/>
      <c r="EF244" s="1">
        <v>36387</v>
      </c>
      <c r="EG244">
        <v>62</v>
      </c>
      <c r="EH244" t="s">
        <v>302</v>
      </c>
      <c r="EI244" t="s">
        <v>302</v>
      </c>
      <c r="EK244" s="1">
        <v>42063</v>
      </c>
      <c r="EL244">
        <v>-0.4</v>
      </c>
      <c r="EM244">
        <v>20150323</v>
      </c>
      <c r="EN244">
        <v>-0.11</v>
      </c>
      <c r="EP244" s="1">
        <v>42063</v>
      </c>
      <c r="EQ244">
        <v>0.13</v>
      </c>
      <c r="ER244">
        <v>20150330</v>
      </c>
      <c r="ES244">
        <v>0.1</v>
      </c>
      <c r="EU244" s="1"/>
      <c r="FE244" s="1"/>
      <c r="FO244" s="1"/>
      <c r="FY244" s="1">
        <v>42063</v>
      </c>
      <c r="FZ244">
        <v>63.1</v>
      </c>
      <c r="GA244">
        <v>20150303</v>
      </c>
      <c r="GB244">
        <v>63.1</v>
      </c>
      <c r="GD244" s="1">
        <v>42063</v>
      </c>
      <c r="GE244">
        <v>-0.13100000000000001</v>
      </c>
      <c r="GF244">
        <v>20150312</v>
      </c>
      <c r="GG244">
        <v>0</v>
      </c>
      <c r="GN244" s="1">
        <v>42063</v>
      </c>
      <c r="GO244">
        <v>35</v>
      </c>
      <c r="GP244">
        <v>20150302</v>
      </c>
      <c r="GQ244">
        <v>35</v>
      </c>
      <c r="GX244" s="1">
        <v>42063</v>
      </c>
      <c r="GY244">
        <v>-1</v>
      </c>
      <c r="GZ244">
        <v>20150402</v>
      </c>
      <c r="HA244">
        <v>0.2</v>
      </c>
      <c r="HC244" s="1">
        <v>42063</v>
      </c>
      <c r="HD244">
        <v>-4.0999999999999996</v>
      </c>
      <c r="HE244">
        <v>20150325</v>
      </c>
      <c r="HF244">
        <v>-1.4</v>
      </c>
      <c r="HH244" s="1">
        <v>42063</v>
      </c>
      <c r="HI244" s="1">
        <v>-3.4</v>
      </c>
      <c r="HJ244">
        <v>20150325</v>
      </c>
      <c r="HK244">
        <v>-1.4</v>
      </c>
      <c r="HM244" s="1">
        <v>42063</v>
      </c>
      <c r="HN244">
        <v>-0.7</v>
      </c>
      <c r="HO244">
        <v>20150325</v>
      </c>
      <c r="HP244">
        <v>-0.4</v>
      </c>
      <c r="HR244" s="1">
        <v>42063</v>
      </c>
      <c r="HS244" s="1">
        <v>0.6</v>
      </c>
      <c r="HT244">
        <v>20150409</v>
      </c>
      <c r="HU244">
        <v>0.3</v>
      </c>
      <c r="HW244" s="1">
        <v>42063</v>
      </c>
      <c r="HX244">
        <v>16.32</v>
      </c>
      <c r="HY244">
        <v>20150303</v>
      </c>
      <c r="HZ244">
        <v>16.16</v>
      </c>
      <c r="IB244" s="1">
        <v>42063</v>
      </c>
      <c r="IC244" s="1">
        <v>12.94</v>
      </c>
      <c r="ID244">
        <v>20150303</v>
      </c>
      <c r="IE244">
        <v>12.87</v>
      </c>
      <c r="IG244" s="1">
        <v>42063</v>
      </c>
      <c r="IH244">
        <v>3.8</v>
      </c>
      <c r="II244">
        <v>20150317</v>
      </c>
      <c r="IJ244">
        <v>3</v>
      </c>
      <c r="IL244" s="1">
        <v>42063</v>
      </c>
      <c r="IM244" s="1">
        <v>893</v>
      </c>
      <c r="IN244">
        <v>20150317</v>
      </c>
      <c r="IO244">
        <v>897</v>
      </c>
      <c r="IQ244" s="1">
        <v>42063</v>
      </c>
      <c r="IR244">
        <v>0.3</v>
      </c>
      <c r="IS244">
        <v>20150414</v>
      </c>
      <c r="IT244">
        <v>0.3</v>
      </c>
      <c r="IV244" s="1"/>
      <c r="JA244" s="1">
        <v>42063</v>
      </c>
      <c r="JB244">
        <v>549</v>
      </c>
      <c r="JC244">
        <v>20150324</v>
      </c>
      <c r="JD244">
        <v>539</v>
      </c>
      <c r="JF244" s="1">
        <v>42063</v>
      </c>
      <c r="JG244">
        <v>893</v>
      </c>
      <c r="JH244">
        <v>20150317</v>
      </c>
      <c r="JI244">
        <v>897</v>
      </c>
      <c r="JP244" s="1">
        <v>36392</v>
      </c>
      <c r="JQ244">
        <v>-0.7</v>
      </c>
      <c r="JR244" t="s">
        <v>302</v>
      </c>
      <c r="JS244" t="s">
        <v>302</v>
      </c>
      <c r="JZ244" s="1"/>
      <c r="KA244" s="1"/>
      <c r="KJ244" s="1"/>
      <c r="KK244" s="1"/>
      <c r="KO244" s="1">
        <v>42063</v>
      </c>
      <c r="KP244">
        <v>16.617999999999999</v>
      </c>
      <c r="KQ244">
        <v>20150407</v>
      </c>
      <c r="KR244">
        <v>15.516</v>
      </c>
      <c r="KT244" s="1"/>
      <c r="KU244" s="1"/>
      <c r="LD244" s="1">
        <v>42063</v>
      </c>
      <c r="LE244" s="1">
        <v>0.8</v>
      </c>
      <c r="LF244">
        <v>20150422</v>
      </c>
      <c r="LG244">
        <v>0.7</v>
      </c>
      <c r="LN244" s="1"/>
      <c r="LO244" s="1"/>
      <c r="LX244" s="1"/>
      <c r="LY244" s="1"/>
      <c r="MH244" s="1"/>
      <c r="MI244" s="1"/>
      <c r="MR244" s="1"/>
      <c r="MS244" s="1"/>
      <c r="MW244" s="1"/>
      <c r="NC244" s="1"/>
      <c r="NG244" s="1"/>
      <c r="NM244" s="1"/>
      <c r="NQ244" s="1"/>
      <c r="NW244" s="1"/>
      <c r="OA244" s="1"/>
      <c r="OB244" s="1"/>
      <c r="OK244" s="1"/>
      <c r="OL244" s="1"/>
      <c r="OU244" s="1"/>
      <c r="PE244" s="1"/>
      <c r="PO244" s="1"/>
      <c r="PY244" s="1"/>
      <c r="QI244" s="1"/>
    </row>
    <row r="245" spans="1:451" x14ac:dyDescent="0.25">
      <c r="A245" s="1">
        <v>42094</v>
      </c>
      <c r="B245">
        <v>5.5</v>
      </c>
      <c r="C245">
        <v>20150403</v>
      </c>
      <c r="D245">
        <v>5.5</v>
      </c>
      <c r="F245" s="1">
        <v>42094</v>
      </c>
      <c r="G245">
        <v>52.3</v>
      </c>
      <c r="H245">
        <v>20150401</v>
      </c>
      <c r="I245">
        <v>51.5</v>
      </c>
      <c r="K245" s="1">
        <v>42094</v>
      </c>
      <c r="L245">
        <v>101.44</v>
      </c>
      <c r="M245">
        <v>20150331</v>
      </c>
      <c r="N245">
        <v>101.3</v>
      </c>
      <c r="U245" s="1">
        <v>42094</v>
      </c>
      <c r="V245">
        <v>0.3</v>
      </c>
      <c r="W245">
        <v>20150417</v>
      </c>
      <c r="X245">
        <v>0.2</v>
      </c>
      <c r="Z245" s="1">
        <v>42094</v>
      </c>
      <c r="AA245">
        <v>52.3</v>
      </c>
      <c r="AB245">
        <v>20150401</v>
      </c>
      <c r="AC245">
        <v>51.5</v>
      </c>
      <c r="AE245" s="1">
        <v>42094</v>
      </c>
      <c r="AF245">
        <v>101.44</v>
      </c>
      <c r="AG245">
        <v>20150331</v>
      </c>
      <c r="AH245">
        <v>101.3</v>
      </c>
      <c r="AO245" s="1">
        <v>42094</v>
      </c>
      <c r="AP245">
        <v>0.3</v>
      </c>
      <c r="AQ245">
        <v>20150417</v>
      </c>
      <c r="AR245">
        <v>0.2</v>
      </c>
      <c r="AT245" s="1">
        <v>42094</v>
      </c>
      <c r="AU245">
        <v>-0.32</v>
      </c>
      <c r="AV245">
        <v>20150415</v>
      </c>
      <c r="AW245">
        <v>-0.6</v>
      </c>
      <c r="AY245" s="1"/>
      <c r="BD245" s="1">
        <v>42094</v>
      </c>
      <c r="BE245">
        <v>0.2</v>
      </c>
      <c r="BF245">
        <v>20150417</v>
      </c>
      <c r="BG245">
        <v>0.2</v>
      </c>
      <c r="BI245" s="1">
        <v>42094</v>
      </c>
      <c r="BJ245">
        <v>1.6</v>
      </c>
      <c r="BK245">
        <v>20150414</v>
      </c>
      <c r="BL245">
        <v>0.9</v>
      </c>
      <c r="BN245" s="1">
        <v>42094</v>
      </c>
      <c r="BO245">
        <v>93</v>
      </c>
      <c r="BP245">
        <v>20150327</v>
      </c>
      <c r="BQ245">
        <v>93</v>
      </c>
      <c r="BS245" s="1"/>
      <c r="CC245" s="1"/>
      <c r="CM245" s="1"/>
      <c r="CR245" s="1">
        <v>42094</v>
      </c>
      <c r="CS245">
        <v>39</v>
      </c>
      <c r="CT245">
        <v>20150401</v>
      </c>
      <c r="CU245">
        <v>39</v>
      </c>
      <c r="CW245" s="1">
        <v>42094</v>
      </c>
      <c r="CX245">
        <v>0</v>
      </c>
      <c r="CY245">
        <v>20150324</v>
      </c>
      <c r="CZ245">
        <v>-8</v>
      </c>
      <c r="DB245" s="1">
        <v>42094</v>
      </c>
      <c r="DC245">
        <v>10.7</v>
      </c>
      <c r="DD245">
        <v>20150319</v>
      </c>
      <c r="DE245">
        <v>5</v>
      </c>
      <c r="DG245" s="1"/>
      <c r="DL245" s="1">
        <v>42094</v>
      </c>
      <c r="DM245">
        <v>49.3</v>
      </c>
      <c r="DN245">
        <v>20150331</v>
      </c>
      <c r="DO245">
        <v>46.3</v>
      </c>
      <c r="DQ245" s="1"/>
      <c r="EA245" s="1"/>
      <c r="EF245" s="1">
        <v>36394</v>
      </c>
      <c r="EG245">
        <v>63</v>
      </c>
      <c r="EH245" t="s">
        <v>302</v>
      </c>
      <c r="EI245" t="s">
        <v>302</v>
      </c>
      <c r="EK245" s="1">
        <v>42094</v>
      </c>
      <c r="EL245">
        <v>-0.16969999999999999</v>
      </c>
      <c r="EM245">
        <v>20150420</v>
      </c>
      <c r="EN245">
        <v>-0.42</v>
      </c>
      <c r="EP245" s="1">
        <v>42094</v>
      </c>
      <c r="EQ245">
        <v>0.2</v>
      </c>
      <c r="ER245">
        <v>20150430</v>
      </c>
      <c r="ES245">
        <v>0.1</v>
      </c>
      <c r="EU245" s="1"/>
      <c r="FE245" s="1"/>
      <c r="FO245" s="1"/>
      <c r="FY245" s="1">
        <v>42094</v>
      </c>
      <c r="FZ245">
        <v>50</v>
      </c>
      <c r="GA245">
        <v>20150402</v>
      </c>
      <c r="GB245">
        <v>50</v>
      </c>
      <c r="GD245" s="1">
        <v>42094</v>
      </c>
      <c r="GE245">
        <v>0.73199999999999998</v>
      </c>
      <c r="GF245">
        <v>20150414</v>
      </c>
      <c r="GG245">
        <v>0.3</v>
      </c>
      <c r="GN245" s="1">
        <v>42094</v>
      </c>
      <c r="GO245">
        <v>39</v>
      </c>
      <c r="GP245">
        <v>20150401</v>
      </c>
      <c r="GQ245">
        <v>39</v>
      </c>
      <c r="GX245" s="1">
        <v>42094</v>
      </c>
      <c r="GY245">
        <v>2.7</v>
      </c>
      <c r="GZ245">
        <v>20150504</v>
      </c>
      <c r="HA245">
        <v>2.1</v>
      </c>
      <c r="HC245" s="1">
        <v>42094</v>
      </c>
      <c r="HD245">
        <v>1.7</v>
      </c>
      <c r="HE245">
        <v>20150424</v>
      </c>
      <c r="HF245">
        <v>-0.5</v>
      </c>
      <c r="HH245" s="1">
        <v>42094</v>
      </c>
      <c r="HI245" s="1">
        <v>6.1</v>
      </c>
      <c r="HJ245">
        <v>20150424</v>
      </c>
      <c r="HK245">
        <v>4</v>
      </c>
      <c r="HM245" s="1">
        <v>42094</v>
      </c>
      <c r="HN245">
        <v>0.9</v>
      </c>
      <c r="HO245">
        <v>20150424</v>
      </c>
      <c r="HP245">
        <v>-0.2</v>
      </c>
      <c r="HR245" s="1">
        <v>42094</v>
      </c>
      <c r="HS245" s="1">
        <v>0.3</v>
      </c>
      <c r="HT245">
        <v>20150508</v>
      </c>
      <c r="HU245">
        <v>0.1</v>
      </c>
      <c r="HW245" s="1">
        <v>42094</v>
      </c>
      <c r="HX245">
        <v>17.059999999999999</v>
      </c>
      <c r="HY245">
        <v>20150401</v>
      </c>
      <c r="HZ245">
        <v>17.05</v>
      </c>
      <c r="IB245" s="1">
        <v>42094</v>
      </c>
      <c r="IC245" s="1">
        <v>13.41</v>
      </c>
      <c r="ID245">
        <v>20150401</v>
      </c>
      <c r="IE245">
        <v>13.35</v>
      </c>
      <c r="IG245" s="1">
        <v>42094</v>
      </c>
      <c r="IH245">
        <v>-3.9</v>
      </c>
      <c r="II245">
        <v>20150416</v>
      </c>
      <c r="IJ245">
        <v>-5.7</v>
      </c>
      <c r="IL245" s="1">
        <v>42094</v>
      </c>
      <c r="IM245" s="1">
        <v>964</v>
      </c>
      <c r="IN245">
        <v>20150416</v>
      </c>
      <c r="IO245">
        <v>926</v>
      </c>
      <c r="IQ245" s="1">
        <v>42094</v>
      </c>
      <c r="IR245">
        <v>0.1</v>
      </c>
      <c r="IS245">
        <v>20150513</v>
      </c>
      <c r="IT245">
        <v>0.1</v>
      </c>
      <c r="IV245" s="1"/>
      <c r="JA245" s="1">
        <v>42094</v>
      </c>
      <c r="JB245">
        <v>490</v>
      </c>
      <c r="JC245">
        <v>20150423</v>
      </c>
      <c r="JD245">
        <v>481</v>
      </c>
      <c r="JF245" s="1">
        <v>42094</v>
      </c>
      <c r="JG245">
        <v>964</v>
      </c>
      <c r="JH245">
        <v>20150416</v>
      </c>
      <c r="JI245">
        <v>926</v>
      </c>
      <c r="JP245" s="1">
        <v>36399</v>
      </c>
      <c r="JQ245">
        <v>6.2</v>
      </c>
      <c r="JR245" t="s">
        <v>302</v>
      </c>
      <c r="JS245" t="s">
        <v>302</v>
      </c>
      <c r="JZ245" s="1"/>
      <c r="KA245" s="1"/>
      <c r="KJ245" s="1"/>
      <c r="KK245" s="1"/>
      <c r="KO245" s="1">
        <v>42094</v>
      </c>
      <c r="KP245">
        <v>22.760999999999999</v>
      </c>
      <c r="KQ245">
        <v>20150507</v>
      </c>
      <c r="KR245">
        <v>20.523</v>
      </c>
      <c r="KT245" s="1"/>
      <c r="KU245" s="1"/>
      <c r="LD245" s="1">
        <v>42094</v>
      </c>
      <c r="LE245" s="1">
        <v>0.3</v>
      </c>
      <c r="LF245">
        <v>20150526</v>
      </c>
      <c r="LG245">
        <v>0.3</v>
      </c>
      <c r="LN245" s="1"/>
      <c r="LO245" s="1"/>
      <c r="LX245" s="1"/>
      <c r="LY245" s="1"/>
      <c r="MH245" s="1"/>
      <c r="MI245" s="1"/>
      <c r="MR245" s="1"/>
      <c r="MS245" s="1"/>
      <c r="MW245" s="1"/>
      <c r="NC245" s="1"/>
      <c r="NG245" s="1"/>
      <c r="NM245" s="1"/>
      <c r="NQ245" s="1"/>
      <c r="NW245" s="1"/>
      <c r="OA245" s="1"/>
      <c r="OB245" s="1"/>
      <c r="OK245" s="1"/>
      <c r="OL245" s="1"/>
      <c r="OU245" s="1"/>
      <c r="PE245" s="1"/>
      <c r="PO245" s="1"/>
      <c r="PY245" s="1"/>
      <c r="QI245" s="1"/>
    </row>
    <row r="246" spans="1:451" x14ac:dyDescent="0.25">
      <c r="A246" s="1">
        <v>42124</v>
      </c>
      <c r="B246">
        <v>5.4</v>
      </c>
      <c r="C246">
        <v>20150508</v>
      </c>
      <c r="D246">
        <v>5.4</v>
      </c>
      <c r="F246" s="1">
        <v>42124</v>
      </c>
      <c r="G246">
        <v>51.6</v>
      </c>
      <c r="H246">
        <v>20150501</v>
      </c>
      <c r="I246">
        <v>51.5</v>
      </c>
      <c r="K246" s="1">
        <v>42124</v>
      </c>
      <c r="L246">
        <v>94.32</v>
      </c>
      <c r="M246">
        <v>20150428</v>
      </c>
      <c r="N246">
        <v>95.2</v>
      </c>
      <c r="U246" s="1">
        <v>42124</v>
      </c>
      <c r="V246">
        <v>0.7</v>
      </c>
      <c r="W246">
        <v>20150521</v>
      </c>
      <c r="X246">
        <v>0.7</v>
      </c>
      <c r="Z246" s="1">
        <v>42124</v>
      </c>
      <c r="AA246">
        <v>51.6</v>
      </c>
      <c r="AB246">
        <v>20150501</v>
      </c>
      <c r="AC246">
        <v>51.5</v>
      </c>
      <c r="AE246" s="1">
        <v>42124</v>
      </c>
      <c r="AF246">
        <v>94.32</v>
      </c>
      <c r="AG246">
        <v>20150428</v>
      </c>
      <c r="AH246">
        <v>95.2</v>
      </c>
      <c r="AO246" s="1">
        <v>42124</v>
      </c>
      <c r="AP246">
        <v>0.7</v>
      </c>
      <c r="AQ246">
        <v>20150521</v>
      </c>
      <c r="AR246">
        <v>0.7</v>
      </c>
      <c r="AT246" s="1">
        <v>42124</v>
      </c>
      <c r="AU246">
        <v>-0.23</v>
      </c>
      <c r="AV246">
        <v>20150515</v>
      </c>
      <c r="AW246">
        <v>-0.3</v>
      </c>
      <c r="AY246" s="1"/>
      <c r="BD246" s="1">
        <v>42124</v>
      </c>
      <c r="BE246">
        <v>0.1</v>
      </c>
      <c r="BF246">
        <v>20150522</v>
      </c>
      <c r="BG246">
        <v>0.1</v>
      </c>
      <c r="BI246" s="1">
        <v>42124</v>
      </c>
      <c r="BJ246">
        <v>0</v>
      </c>
      <c r="BK246">
        <v>20150513</v>
      </c>
      <c r="BL246">
        <v>0</v>
      </c>
      <c r="BN246" s="1">
        <v>42124</v>
      </c>
      <c r="BO246">
        <v>95.9</v>
      </c>
      <c r="BP246">
        <v>20150501</v>
      </c>
      <c r="BQ246">
        <v>95.9</v>
      </c>
      <c r="BS246" s="1"/>
      <c r="CC246" s="1"/>
      <c r="CM246" s="1"/>
      <c r="CR246" s="1">
        <v>42124</v>
      </c>
      <c r="CS246">
        <v>40.5</v>
      </c>
      <c r="CT246">
        <v>20150501</v>
      </c>
      <c r="CU246">
        <v>40.5</v>
      </c>
      <c r="CW246" s="1">
        <v>42124</v>
      </c>
      <c r="CX246">
        <v>-1</v>
      </c>
      <c r="CY246">
        <v>20150428</v>
      </c>
      <c r="CZ246">
        <v>-3</v>
      </c>
      <c r="DB246" s="1">
        <v>42124</v>
      </c>
      <c r="DC246">
        <v>10.8</v>
      </c>
      <c r="DD246">
        <v>20150416</v>
      </c>
      <c r="DE246">
        <v>7.5</v>
      </c>
      <c r="DG246" s="1"/>
      <c r="DL246" s="1">
        <v>42124</v>
      </c>
      <c r="DM246">
        <v>53.4</v>
      </c>
      <c r="DN246">
        <v>20150430</v>
      </c>
      <c r="DO246">
        <v>52.3</v>
      </c>
      <c r="DQ246" s="1"/>
      <c r="EA246" s="1"/>
      <c r="EF246" s="1">
        <v>36401</v>
      </c>
      <c r="EG246">
        <v>63</v>
      </c>
      <c r="EH246" t="s">
        <v>302</v>
      </c>
      <c r="EI246" t="s">
        <v>302</v>
      </c>
      <c r="EK246" s="1">
        <v>42124</v>
      </c>
      <c r="EL246">
        <v>0.17480000000000001</v>
      </c>
      <c r="EM246">
        <v>20150521</v>
      </c>
      <c r="EN246">
        <v>-0.15</v>
      </c>
      <c r="EP246" s="1">
        <v>42124</v>
      </c>
      <c r="EQ246">
        <v>0.16</v>
      </c>
      <c r="ER246">
        <v>20150601</v>
      </c>
      <c r="ES246">
        <v>0.1</v>
      </c>
      <c r="EU246" s="1"/>
      <c r="FE246" s="1"/>
      <c r="FO246" s="1"/>
      <c r="FY246" s="1">
        <v>42124</v>
      </c>
      <c r="FZ246">
        <v>58.1</v>
      </c>
      <c r="GA246">
        <v>20150504</v>
      </c>
      <c r="GB246">
        <v>58.1</v>
      </c>
      <c r="GD246" s="1">
        <v>42124</v>
      </c>
      <c r="GE246">
        <v>-8.2000000000000003E-2</v>
      </c>
      <c r="GF246">
        <v>20150513</v>
      </c>
      <c r="GG246">
        <v>0</v>
      </c>
      <c r="GN246" s="1">
        <v>42124</v>
      </c>
      <c r="GO246">
        <v>40.5</v>
      </c>
      <c r="GP246">
        <v>20150501</v>
      </c>
      <c r="GQ246">
        <v>40.5</v>
      </c>
      <c r="GX246" s="1">
        <v>42124</v>
      </c>
      <c r="GY246">
        <v>-0.6</v>
      </c>
      <c r="GZ246">
        <v>20150602</v>
      </c>
      <c r="HA246">
        <v>-0.4</v>
      </c>
      <c r="HC246" s="1">
        <v>42124</v>
      </c>
      <c r="HD246">
        <v>-0.8</v>
      </c>
      <c r="HE246">
        <v>20150526</v>
      </c>
      <c r="HF246">
        <v>1</v>
      </c>
      <c r="HH246" s="1">
        <v>42124</v>
      </c>
      <c r="HI246" s="1">
        <v>-1.5</v>
      </c>
      <c r="HJ246">
        <v>20150526</v>
      </c>
      <c r="HK246">
        <v>-0.5</v>
      </c>
      <c r="HM246" s="1">
        <v>42124</v>
      </c>
      <c r="HN246">
        <v>-0.3</v>
      </c>
      <c r="HO246">
        <v>20150526</v>
      </c>
      <c r="HP246">
        <v>0.5</v>
      </c>
      <c r="HR246" s="1">
        <v>42124</v>
      </c>
      <c r="HS246" s="1">
        <v>0.1</v>
      </c>
      <c r="HT246">
        <v>20150609</v>
      </c>
      <c r="HU246">
        <v>0.4</v>
      </c>
      <c r="HW246" s="1">
        <v>42124</v>
      </c>
      <c r="HX246">
        <v>16.7</v>
      </c>
      <c r="HY246">
        <v>20150501</v>
      </c>
      <c r="HZ246">
        <v>16.46</v>
      </c>
      <c r="IB246" s="1">
        <v>42124</v>
      </c>
      <c r="IC246" s="1">
        <v>13.12</v>
      </c>
      <c r="ID246">
        <v>20150501</v>
      </c>
      <c r="IE246">
        <v>12.88</v>
      </c>
      <c r="IG246" s="1">
        <v>42124</v>
      </c>
      <c r="IH246">
        <v>10</v>
      </c>
      <c r="II246">
        <v>20150519</v>
      </c>
      <c r="IJ246">
        <v>10.1</v>
      </c>
      <c r="IL246" s="1">
        <v>42124</v>
      </c>
      <c r="IM246" s="1">
        <v>1192</v>
      </c>
      <c r="IN246">
        <v>20150519</v>
      </c>
      <c r="IO246">
        <v>1135</v>
      </c>
      <c r="IQ246" s="1">
        <v>42124</v>
      </c>
      <c r="IR246">
        <v>0.3</v>
      </c>
      <c r="IS246">
        <v>20150611</v>
      </c>
      <c r="IT246">
        <v>0.4</v>
      </c>
      <c r="IV246" s="1"/>
      <c r="JA246" s="1">
        <v>42124</v>
      </c>
      <c r="JB246">
        <v>500</v>
      </c>
      <c r="JC246">
        <v>20150526</v>
      </c>
      <c r="JD246">
        <v>517</v>
      </c>
      <c r="JF246" s="1">
        <v>42124</v>
      </c>
      <c r="JG246">
        <v>1192</v>
      </c>
      <c r="JH246">
        <v>20150519</v>
      </c>
      <c r="JI246">
        <v>1135</v>
      </c>
      <c r="JP246" s="1">
        <v>36406</v>
      </c>
      <c r="JQ246">
        <v>-12.5</v>
      </c>
      <c r="JR246" t="s">
        <v>302</v>
      </c>
      <c r="JS246" t="s">
        <v>302</v>
      </c>
      <c r="JZ246" s="1"/>
      <c r="KA246" s="1"/>
      <c r="KJ246" s="1"/>
      <c r="KK246" s="1"/>
      <c r="KO246" s="1">
        <v>42124</v>
      </c>
      <c r="KP246">
        <v>21.131</v>
      </c>
      <c r="KQ246">
        <v>20150605</v>
      </c>
      <c r="KR246">
        <v>20.541</v>
      </c>
      <c r="KT246" s="1"/>
      <c r="KU246" s="1"/>
      <c r="LD246" s="1">
        <v>42124</v>
      </c>
      <c r="LE246" s="1">
        <v>0.5</v>
      </c>
      <c r="LF246">
        <v>20150623</v>
      </c>
      <c r="LG246">
        <v>0.3</v>
      </c>
      <c r="LN246" s="1"/>
      <c r="LO246" s="1"/>
      <c r="LX246" s="1"/>
      <c r="LY246" s="1"/>
      <c r="MH246" s="1"/>
      <c r="MI246" s="1"/>
      <c r="MR246" s="1"/>
      <c r="MS246" s="1"/>
      <c r="MW246" s="1"/>
      <c r="NC246" s="1"/>
      <c r="NG246" s="1"/>
      <c r="NM246" s="1"/>
      <c r="NQ246" s="1"/>
      <c r="NW246" s="1"/>
      <c r="OA246" s="1"/>
      <c r="OB246" s="1"/>
      <c r="OK246" s="1"/>
      <c r="OL246" s="1"/>
      <c r="OU246" s="1"/>
      <c r="PE246" s="1"/>
      <c r="PO246" s="1"/>
      <c r="PY246" s="1"/>
      <c r="QI246" s="1"/>
    </row>
    <row r="247" spans="1:451" x14ac:dyDescent="0.25">
      <c r="A247" s="1">
        <v>42155</v>
      </c>
      <c r="B247">
        <v>5.5</v>
      </c>
      <c r="C247">
        <v>20150605</v>
      </c>
      <c r="D247">
        <v>5.5</v>
      </c>
      <c r="F247" s="1">
        <v>42155</v>
      </c>
      <c r="G247">
        <v>53.1</v>
      </c>
      <c r="H247">
        <v>20150601</v>
      </c>
      <c r="I247">
        <v>52.8</v>
      </c>
      <c r="K247" s="1">
        <v>42155</v>
      </c>
      <c r="L247">
        <v>94.57</v>
      </c>
      <c r="M247">
        <v>20150526</v>
      </c>
      <c r="N247">
        <v>95.4</v>
      </c>
      <c r="U247" s="1">
        <v>42155</v>
      </c>
      <c r="V247">
        <v>0.5</v>
      </c>
      <c r="W247">
        <v>20150618</v>
      </c>
      <c r="X247">
        <v>0.7</v>
      </c>
      <c r="Z247" s="1">
        <v>42155</v>
      </c>
      <c r="AA247">
        <v>53.1</v>
      </c>
      <c r="AB247">
        <v>20150601</v>
      </c>
      <c r="AC247">
        <v>52.8</v>
      </c>
      <c r="AE247" s="1">
        <v>42155</v>
      </c>
      <c r="AF247">
        <v>94.57</v>
      </c>
      <c r="AG247">
        <v>20150526</v>
      </c>
      <c r="AH247">
        <v>95.4</v>
      </c>
      <c r="AO247" s="1">
        <v>42155</v>
      </c>
      <c r="AP247">
        <v>0.5</v>
      </c>
      <c r="AQ247">
        <v>20150618</v>
      </c>
      <c r="AR247">
        <v>0.7</v>
      </c>
      <c r="AT247" s="1">
        <v>42155</v>
      </c>
      <c r="AU247">
        <v>-0.23</v>
      </c>
      <c r="AV247">
        <v>20150615</v>
      </c>
      <c r="AW247">
        <v>-0.2</v>
      </c>
      <c r="AY247" s="1"/>
      <c r="BD247" s="1">
        <v>42155</v>
      </c>
      <c r="BE247">
        <v>0.3</v>
      </c>
      <c r="BF247">
        <v>20150618</v>
      </c>
      <c r="BG247">
        <v>0.4</v>
      </c>
      <c r="BI247" s="1">
        <v>42155</v>
      </c>
      <c r="BJ247">
        <v>0.9</v>
      </c>
      <c r="BK247">
        <v>20150611</v>
      </c>
      <c r="BL247">
        <v>1.2</v>
      </c>
      <c r="BN247" s="1">
        <v>42155</v>
      </c>
      <c r="BO247">
        <v>90.7</v>
      </c>
      <c r="BP247">
        <v>20150529</v>
      </c>
      <c r="BQ247">
        <v>90.7</v>
      </c>
      <c r="BS247" s="1"/>
      <c r="CC247" s="1"/>
      <c r="CM247" s="1"/>
      <c r="CR247" s="1">
        <v>42155</v>
      </c>
      <c r="CS247">
        <v>49.5</v>
      </c>
      <c r="CT247">
        <v>20150601</v>
      </c>
      <c r="CU247">
        <v>49.5</v>
      </c>
      <c r="CW247" s="1">
        <v>42155</v>
      </c>
      <c r="CX247">
        <v>3</v>
      </c>
      <c r="CY247">
        <v>20150526</v>
      </c>
      <c r="CZ247">
        <v>1</v>
      </c>
      <c r="DB247" s="1">
        <v>42155</v>
      </c>
      <c r="DC247">
        <v>8.1</v>
      </c>
      <c r="DD247">
        <v>20150521</v>
      </c>
      <c r="DE247">
        <v>6.7</v>
      </c>
      <c r="DG247" s="1"/>
      <c r="DL247" s="1">
        <v>42155</v>
      </c>
      <c r="DM247">
        <v>48.7</v>
      </c>
      <c r="DN247">
        <v>20150529</v>
      </c>
      <c r="DO247">
        <v>46.2</v>
      </c>
      <c r="DQ247" s="1"/>
      <c r="EA247" s="1"/>
      <c r="EF247" s="1">
        <v>36408</v>
      </c>
      <c r="EG247">
        <v>64</v>
      </c>
      <c r="EH247" t="s">
        <v>302</v>
      </c>
      <c r="EI247" t="s">
        <v>302</v>
      </c>
      <c r="EK247" s="1">
        <v>42155</v>
      </c>
      <c r="EL247">
        <v>-0.32619999999999999</v>
      </c>
      <c r="EM247">
        <v>20150622</v>
      </c>
      <c r="EN247">
        <v>-0.17</v>
      </c>
      <c r="EP247" s="1">
        <v>42155</v>
      </c>
      <c r="EQ247">
        <v>0.12</v>
      </c>
      <c r="ER247">
        <v>20150625</v>
      </c>
      <c r="ES247">
        <v>0.1</v>
      </c>
      <c r="EU247" s="1"/>
      <c r="FE247" s="1"/>
      <c r="FO247" s="1"/>
      <c r="FY247" s="1">
        <v>42155</v>
      </c>
      <c r="FZ247">
        <v>54</v>
      </c>
      <c r="GA247">
        <v>20150602</v>
      </c>
      <c r="GB247">
        <v>54</v>
      </c>
      <c r="GD247" s="1">
        <v>42155</v>
      </c>
      <c r="GE247">
        <v>0.67600000000000005</v>
      </c>
      <c r="GF247">
        <v>20150611</v>
      </c>
      <c r="GG247">
        <v>0.7</v>
      </c>
      <c r="GN247" s="1">
        <v>42155</v>
      </c>
      <c r="GO247">
        <v>49.5</v>
      </c>
      <c r="GP247">
        <v>20150601</v>
      </c>
      <c r="GQ247">
        <v>49.5</v>
      </c>
      <c r="GX247" s="1">
        <v>42155</v>
      </c>
      <c r="GY247">
        <v>-1.8</v>
      </c>
      <c r="GZ247">
        <v>20150702</v>
      </c>
      <c r="HA247">
        <v>-1</v>
      </c>
      <c r="HC247" s="1">
        <v>42155</v>
      </c>
      <c r="HD247">
        <v>-1.3</v>
      </c>
      <c r="HE247">
        <v>20150623</v>
      </c>
      <c r="HF247">
        <v>0.4</v>
      </c>
      <c r="HH247" s="1">
        <v>42155</v>
      </c>
      <c r="HI247" s="1">
        <v>-3.4</v>
      </c>
      <c r="HJ247">
        <v>20150623</v>
      </c>
      <c r="HK247">
        <v>-1.8</v>
      </c>
      <c r="HM247" s="1">
        <v>42155</v>
      </c>
      <c r="HN247">
        <v>-1.1000000000000001</v>
      </c>
      <c r="HO247">
        <v>20150623</v>
      </c>
      <c r="HP247">
        <v>0.5</v>
      </c>
      <c r="HR247" s="1">
        <v>42155</v>
      </c>
      <c r="HS247" s="1">
        <v>0.6</v>
      </c>
      <c r="HT247">
        <v>20150710</v>
      </c>
      <c r="HU247">
        <v>0.8</v>
      </c>
      <c r="HW247" s="1">
        <v>42155</v>
      </c>
      <c r="HX247">
        <v>17.63</v>
      </c>
      <c r="HY247">
        <v>20150602</v>
      </c>
      <c r="HZ247">
        <v>17.71</v>
      </c>
      <c r="IB247" s="1">
        <v>42155</v>
      </c>
      <c r="IC247" s="1">
        <v>13.89</v>
      </c>
      <c r="ID247">
        <v>20150602</v>
      </c>
      <c r="IE247">
        <v>13.95</v>
      </c>
      <c r="IG247" s="1">
        <v>42155</v>
      </c>
      <c r="IH247">
        <v>7.5</v>
      </c>
      <c r="II247">
        <v>20150616</v>
      </c>
      <c r="IJ247">
        <v>11.8</v>
      </c>
      <c r="IL247" s="1">
        <v>42155</v>
      </c>
      <c r="IM247" s="1">
        <v>1063</v>
      </c>
      <c r="IN247">
        <v>20150616</v>
      </c>
      <c r="IO247">
        <v>1036</v>
      </c>
      <c r="IQ247" s="1">
        <v>42155</v>
      </c>
      <c r="IR247">
        <v>0.1</v>
      </c>
      <c r="IS247">
        <v>20150714</v>
      </c>
      <c r="IT247">
        <v>0.3</v>
      </c>
      <c r="IV247" s="1"/>
      <c r="JA247" s="1">
        <v>42155</v>
      </c>
      <c r="JB247">
        <v>507</v>
      </c>
      <c r="JC247">
        <v>20150623</v>
      </c>
      <c r="JD247">
        <v>546</v>
      </c>
      <c r="JF247" s="1">
        <v>42155</v>
      </c>
      <c r="JG247">
        <v>1063</v>
      </c>
      <c r="JH247">
        <v>20150616</v>
      </c>
      <c r="JI247">
        <v>1036</v>
      </c>
      <c r="JP247" s="1">
        <v>36413</v>
      </c>
      <c r="JQ247">
        <v>7.5</v>
      </c>
      <c r="JR247" t="s">
        <v>302</v>
      </c>
      <c r="JS247" t="s">
        <v>302</v>
      </c>
      <c r="JZ247" s="1"/>
      <c r="KA247" s="1"/>
      <c r="KJ247" s="1"/>
      <c r="KK247" s="1"/>
      <c r="KO247" s="1">
        <v>42155</v>
      </c>
      <c r="KP247">
        <v>19.238</v>
      </c>
      <c r="KQ247">
        <v>20150708</v>
      </c>
      <c r="KR247">
        <v>16.085999999999999</v>
      </c>
      <c r="KT247" s="1"/>
      <c r="KU247" s="1"/>
      <c r="LD247" s="1">
        <v>42155</v>
      </c>
      <c r="LE247" s="1">
        <v>0.6</v>
      </c>
      <c r="LF247">
        <v>20150722</v>
      </c>
      <c r="LG247">
        <v>0.4</v>
      </c>
      <c r="LN247" s="1"/>
      <c r="LO247" s="1"/>
      <c r="LX247" s="1"/>
      <c r="LY247" s="1"/>
      <c r="MH247" s="1"/>
      <c r="MI247" s="1"/>
      <c r="MR247" s="1"/>
      <c r="MS247" s="1"/>
      <c r="MW247" s="1"/>
      <c r="NC247" s="1"/>
      <c r="NG247" s="1"/>
      <c r="NM247" s="1"/>
      <c r="NQ247" s="1"/>
      <c r="NW247" s="1"/>
      <c r="OA247" s="1"/>
      <c r="OB247" s="1"/>
      <c r="OK247" s="1"/>
      <c r="OL247" s="1"/>
      <c r="OU247" s="1"/>
      <c r="PE247" s="1"/>
      <c r="PO247" s="1"/>
      <c r="PY247" s="1"/>
      <c r="QI247" s="1"/>
    </row>
    <row r="248" spans="1:451" x14ac:dyDescent="0.25">
      <c r="A248" s="1">
        <v>42185</v>
      </c>
      <c r="B248">
        <v>5.3</v>
      </c>
      <c r="C248">
        <v>20150702</v>
      </c>
      <c r="D248">
        <v>5.3</v>
      </c>
      <c r="F248" s="1">
        <v>42185</v>
      </c>
      <c r="G248">
        <v>53.1</v>
      </c>
      <c r="H248">
        <v>20150701</v>
      </c>
      <c r="I248">
        <v>53.5</v>
      </c>
      <c r="K248" s="1">
        <v>42185</v>
      </c>
      <c r="L248">
        <v>99.8</v>
      </c>
      <c r="M248">
        <v>20150630</v>
      </c>
      <c r="N248">
        <v>101.4</v>
      </c>
      <c r="U248" s="1">
        <v>42185</v>
      </c>
      <c r="V248">
        <v>0.6</v>
      </c>
      <c r="W248">
        <v>20150723</v>
      </c>
      <c r="X248">
        <v>0.6</v>
      </c>
      <c r="Z248" s="1">
        <v>42185</v>
      </c>
      <c r="AA248">
        <v>53.1</v>
      </c>
      <c r="AB248">
        <v>20150701</v>
      </c>
      <c r="AC248">
        <v>53.5</v>
      </c>
      <c r="AE248" s="1">
        <v>42185</v>
      </c>
      <c r="AF248">
        <v>99.8</v>
      </c>
      <c r="AG248">
        <v>20150630</v>
      </c>
      <c r="AH248">
        <v>101.4</v>
      </c>
      <c r="AO248" s="1">
        <v>42185</v>
      </c>
      <c r="AP248">
        <v>0.6</v>
      </c>
      <c r="AQ248">
        <v>20150723</v>
      </c>
      <c r="AR248">
        <v>0.6</v>
      </c>
      <c r="AT248" s="1">
        <v>42185</v>
      </c>
      <c r="AU248">
        <v>-0.16</v>
      </c>
      <c r="AV248">
        <v>20150715</v>
      </c>
      <c r="AW248">
        <v>0.3</v>
      </c>
      <c r="AY248" s="1"/>
      <c r="BD248" s="1">
        <v>42185</v>
      </c>
      <c r="BE248">
        <v>0.2</v>
      </c>
      <c r="BF248">
        <v>20150717</v>
      </c>
      <c r="BG248">
        <v>0.3</v>
      </c>
      <c r="BI248" s="1">
        <v>42185</v>
      </c>
      <c r="BJ248">
        <v>0.1</v>
      </c>
      <c r="BK248">
        <v>20150714</v>
      </c>
      <c r="BL248">
        <v>-0.3</v>
      </c>
      <c r="BN248" s="1">
        <v>42185</v>
      </c>
      <c r="BO248">
        <v>96.1</v>
      </c>
      <c r="BP248">
        <v>20150626</v>
      </c>
      <c r="BQ248">
        <v>96.1</v>
      </c>
      <c r="BS248" s="1"/>
      <c r="CC248" s="1"/>
      <c r="CM248" s="1"/>
      <c r="CR248" s="1">
        <v>42185</v>
      </c>
      <c r="CS248">
        <v>49.5</v>
      </c>
      <c r="CT248">
        <v>20150701</v>
      </c>
      <c r="CU248">
        <v>49.5</v>
      </c>
      <c r="CW248" s="1">
        <v>42185</v>
      </c>
      <c r="CX248">
        <v>7</v>
      </c>
      <c r="CY248">
        <v>20150623</v>
      </c>
      <c r="CZ248">
        <v>6</v>
      </c>
      <c r="DB248" s="1">
        <v>42185</v>
      </c>
      <c r="DC248">
        <v>8.1</v>
      </c>
      <c r="DD248">
        <v>20150618</v>
      </c>
      <c r="DE248">
        <v>15.2</v>
      </c>
      <c r="DG248" s="1"/>
      <c r="DL248" s="1">
        <v>42185</v>
      </c>
      <c r="DM248">
        <v>49.2</v>
      </c>
      <c r="DN248">
        <v>20150630</v>
      </c>
      <c r="DO248">
        <v>49.4</v>
      </c>
      <c r="DQ248" s="1"/>
      <c r="EA248" s="1"/>
      <c r="EF248" s="1">
        <v>36415</v>
      </c>
      <c r="EG248">
        <v>65</v>
      </c>
      <c r="EH248" t="s">
        <v>302</v>
      </c>
      <c r="EI248" t="s">
        <v>302</v>
      </c>
      <c r="EK248" s="1">
        <v>42185</v>
      </c>
      <c r="EL248">
        <v>-9.7600000000000006E-2</v>
      </c>
      <c r="EM248">
        <v>20150723</v>
      </c>
      <c r="EN248">
        <v>0.08</v>
      </c>
      <c r="EP248" s="1">
        <v>42185</v>
      </c>
      <c r="EQ248">
        <v>0.15</v>
      </c>
      <c r="ER248">
        <v>20150803</v>
      </c>
      <c r="ES248">
        <v>0.1</v>
      </c>
      <c r="EU248" s="1"/>
      <c r="FE248" s="1"/>
      <c r="FO248" s="1"/>
      <c r="FY248" s="1">
        <v>42185</v>
      </c>
      <c r="FZ248">
        <v>63.1</v>
      </c>
      <c r="GA248">
        <v>20150702</v>
      </c>
      <c r="GB248">
        <v>63.1</v>
      </c>
      <c r="GD248" s="1">
        <v>42185</v>
      </c>
      <c r="GE248">
        <v>-1.2E-2</v>
      </c>
      <c r="GF248">
        <v>20150714</v>
      </c>
      <c r="GG248">
        <v>-0.1</v>
      </c>
      <c r="GN248" s="1">
        <v>42185</v>
      </c>
      <c r="GO248">
        <v>49.5</v>
      </c>
      <c r="GP248">
        <v>20150701</v>
      </c>
      <c r="GQ248">
        <v>49.5</v>
      </c>
      <c r="GX248" s="1">
        <v>42185</v>
      </c>
      <c r="GY248">
        <v>2.9</v>
      </c>
      <c r="GZ248">
        <v>20150804</v>
      </c>
      <c r="HA248">
        <v>1.8</v>
      </c>
      <c r="HC248" s="1">
        <v>42185</v>
      </c>
      <c r="HD248">
        <v>0</v>
      </c>
      <c r="HE248">
        <v>20150727</v>
      </c>
      <c r="HF248">
        <v>0.9</v>
      </c>
      <c r="HH248" s="1">
        <v>42185</v>
      </c>
      <c r="HI248" s="1">
        <v>5</v>
      </c>
      <c r="HJ248">
        <v>20150727</v>
      </c>
      <c r="HK248">
        <v>3.4</v>
      </c>
      <c r="HM248" s="1">
        <v>42185</v>
      </c>
      <c r="HN248">
        <v>2.5</v>
      </c>
      <c r="HO248">
        <v>20150727</v>
      </c>
      <c r="HP248">
        <v>0.8</v>
      </c>
      <c r="HR248" s="1">
        <v>42185</v>
      </c>
      <c r="HS248" s="1">
        <v>0.6</v>
      </c>
      <c r="HT248">
        <v>20150811</v>
      </c>
      <c r="HU248">
        <v>0.9</v>
      </c>
      <c r="HW248" s="1">
        <v>42185</v>
      </c>
      <c r="HX248">
        <v>16.95</v>
      </c>
      <c r="HY248">
        <v>20150701</v>
      </c>
      <c r="HZ248">
        <v>17.11</v>
      </c>
      <c r="IB248" s="1">
        <v>42185</v>
      </c>
      <c r="IC248" s="1">
        <v>13.21</v>
      </c>
      <c r="ID248">
        <v>20150701</v>
      </c>
      <c r="IE248">
        <v>13.34</v>
      </c>
      <c r="IG248" s="1">
        <v>42185</v>
      </c>
      <c r="IH248">
        <v>5.4</v>
      </c>
      <c r="II248">
        <v>20150717</v>
      </c>
      <c r="IJ248">
        <v>7.4</v>
      </c>
      <c r="IL248" s="1">
        <v>42185</v>
      </c>
      <c r="IM248" s="1">
        <v>1213</v>
      </c>
      <c r="IN248">
        <v>20150717</v>
      </c>
      <c r="IO248">
        <v>1174</v>
      </c>
      <c r="IQ248" s="1">
        <v>42185</v>
      </c>
      <c r="IR248">
        <v>0.7</v>
      </c>
      <c r="IS248">
        <v>20150813</v>
      </c>
      <c r="IT248">
        <v>0.8</v>
      </c>
      <c r="IV248" s="1"/>
      <c r="JA248" s="1">
        <v>42185</v>
      </c>
      <c r="JB248">
        <v>472</v>
      </c>
      <c r="JC248">
        <v>20150724</v>
      </c>
      <c r="JD248">
        <v>482</v>
      </c>
      <c r="JF248" s="1">
        <v>42185</v>
      </c>
      <c r="JG248">
        <v>1213</v>
      </c>
      <c r="JH248">
        <v>20150717</v>
      </c>
      <c r="JI248">
        <v>1174</v>
      </c>
      <c r="JP248" s="1">
        <v>36420</v>
      </c>
      <c r="JQ248">
        <v>-3.3</v>
      </c>
      <c r="JR248" t="s">
        <v>302</v>
      </c>
      <c r="JS248" t="s">
        <v>302</v>
      </c>
      <c r="JZ248" s="1"/>
      <c r="KA248" s="1"/>
      <c r="KJ248" s="1"/>
      <c r="KK248" s="1"/>
      <c r="KO248" s="1">
        <v>42185</v>
      </c>
      <c r="KP248">
        <v>26.289000000000001</v>
      </c>
      <c r="KQ248">
        <v>20150807</v>
      </c>
      <c r="KR248">
        <v>20.74</v>
      </c>
      <c r="KT248" s="1"/>
      <c r="KU248" s="1"/>
      <c r="LD248" s="1">
        <v>42185</v>
      </c>
      <c r="LE248" s="1">
        <v>0.2</v>
      </c>
      <c r="LF248">
        <v>20150825</v>
      </c>
      <c r="LG248">
        <v>0.2</v>
      </c>
      <c r="LN248" s="1"/>
      <c r="LO248" s="1"/>
      <c r="LX248" s="1"/>
      <c r="LY248" s="1"/>
      <c r="MH248" s="1"/>
      <c r="MI248" s="1"/>
      <c r="MR248" s="1"/>
      <c r="MS248" s="1"/>
      <c r="MW248" s="1"/>
      <c r="NC248" s="1"/>
      <c r="NG248" s="1"/>
      <c r="NM248" s="1"/>
      <c r="NQ248" s="1"/>
      <c r="NW248" s="1"/>
      <c r="OA248" s="1"/>
      <c r="OB248" s="1"/>
      <c r="OK248" s="1"/>
      <c r="OL248" s="1"/>
      <c r="OU248" s="1"/>
      <c r="PE248" s="1"/>
      <c r="PO248" s="1"/>
      <c r="PY248" s="1"/>
      <c r="QI248" s="1"/>
    </row>
    <row r="249" spans="1:451" x14ac:dyDescent="0.25">
      <c r="A249" s="1">
        <v>42216</v>
      </c>
      <c r="B249">
        <v>5.3</v>
      </c>
      <c r="C249">
        <v>20150807</v>
      </c>
      <c r="D249">
        <v>5.3</v>
      </c>
      <c r="F249" s="1">
        <v>42216</v>
      </c>
      <c r="G249">
        <v>51.9</v>
      </c>
      <c r="H249">
        <v>20150803</v>
      </c>
      <c r="I249">
        <v>52.7</v>
      </c>
      <c r="K249" s="1">
        <v>42216</v>
      </c>
      <c r="L249">
        <v>91</v>
      </c>
      <c r="M249">
        <v>20150728</v>
      </c>
      <c r="N249">
        <v>90.9</v>
      </c>
      <c r="U249" s="1">
        <v>42216</v>
      </c>
      <c r="V249">
        <v>-0.1</v>
      </c>
      <c r="W249">
        <v>20150820</v>
      </c>
      <c r="X249">
        <v>-0.2</v>
      </c>
      <c r="Z249" s="1">
        <v>42216</v>
      </c>
      <c r="AA249">
        <v>51.9</v>
      </c>
      <c r="AB249">
        <v>20150803</v>
      </c>
      <c r="AC249">
        <v>52.7</v>
      </c>
      <c r="AE249" s="1">
        <v>42216</v>
      </c>
      <c r="AF249">
        <v>91</v>
      </c>
      <c r="AG249">
        <v>20150728</v>
      </c>
      <c r="AH249">
        <v>90.9</v>
      </c>
      <c r="AO249" s="1">
        <v>42216</v>
      </c>
      <c r="AP249">
        <v>-0.1</v>
      </c>
      <c r="AQ249">
        <v>20150820</v>
      </c>
      <c r="AR249">
        <v>-0.2</v>
      </c>
      <c r="AT249" s="1">
        <v>42216</v>
      </c>
      <c r="AU249">
        <v>0.59</v>
      </c>
      <c r="AV249">
        <v>20150814</v>
      </c>
      <c r="AW249">
        <v>0.6</v>
      </c>
      <c r="AY249" s="1"/>
      <c r="BD249" s="1">
        <v>42216</v>
      </c>
      <c r="BE249">
        <v>0.1</v>
      </c>
      <c r="BF249">
        <v>20150819</v>
      </c>
      <c r="BG249">
        <v>0.1</v>
      </c>
      <c r="BI249" s="1">
        <v>42216</v>
      </c>
      <c r="BJ249">
        <v>0.6</v>
      </c>
      <c r="BK249">
        <v>20150813</v>
      </c>
      <c r="BL249">
        <v>0.6</v>
      </c>
      <c r="BN249" s="1">
        <v>42216</v>
      </c>
      <c r="BO249">
        <v>93.1</v>
      </c>
      <c r="BP249">
        <v>20150731</v>
      </c>
      <c r="BQ249">
        <v>93.1</v>
      </c>
      <c r="BS249" s="1"/>
      <c r="CC249" s="1"/>
      <c r="CM249" s="1"/>
      <c r="CR249" s="1">
        <v>42216</v>
      </c>
      <c r="CS249">
        <v>44</v>
      </c>
      <c r="CT249">
        <v>20150803</v>
      </c>
      <c r="CU249">
        <v>44</v>
      </c>
      <c r="CW249" s="1">
        <v>42216</v>
      </c>
      <c r="CX249">
        <v>13</v>
      </c>
      <c r="CY249">
        <v>20150728</v>
      </c>
      <c r="CZ249">
        <v>13</v>
      </c>
      <c r="DB249" s="1">
        <v>42216</v>
      </c>
      <c r="DC249">
        <v>0.7</v>
      </c>
      <c r="DD249">
        <v>20150716</v>
      </c>
      <c r="DE249">
        <v>5.7</v>
      </c>
      <c r="DG249" s="1"/>
      <c r="DL249" s="1">
        <v>42216</v>
      </c>
      <c r="DM249">
        <v>53.7</v>
      </c>
      <c r="DN249">
        <v>20150731</v>
      </c>
      <c r="DO249">
        <v>54.7</v>
      </c>
      <c r="DQ249" s="1"/>
      <c r="EA249" s="1"/>
      <c r="EF249" s="1">
        <v>36422</v>
      </c>
      <c r="EG249">
        <v>64</v>
      </c>
      <c r="EH249" t="s">
        <v>302</v>
      </c>
      <c r="EI249" t="s">
        <v>302</v>
      </c>
      <c r="EK249" s="1">
        <v>42216</v>
      </c>
      <c r="EL249">
        <v>0.39450000000000002</v>
      </c>
      <c r="EM249">
        <v>20150824</v>
      </c>
      <c r="EN249">
        <v>0.34</v>
      </c>
      <c r="EP249" s="1">
        <v>42216</v>
      </c>
      <c r="EQ249">
        <v>0.09</v>
      </c>
      <c r="ER249">
        <v>20150828</v>
      </c>
      <c r="ES249">
        <v>0.1</v>
      </c>
      <c r="EU249" s="1"/>
      <c r="FE249" s="1"/>
      <c r="FO249" s="1"/>
      <c r="FY249" s="1">
        <v>42216</v>
      </c>
      <c r="FZ249">
        <v>68.8</v>
      </c>
      <c r="GA249">
        <v>20150804</v>
      </c>
      <c r="GB249">
        <v>68.8</v>
      </c>
      <c r="GD249" s="1">
        <v>42216</v>
      </c>
      <c r="GE249">
        <v>0.75800000000000001</v>
      </c>
      <c r="GF249">
        <v>20150813</v>
      </c>
      <c r="GG249">
        <v>0.3</v>
      </c>
      <c r="GN249" s="1">
        <v>42216</v>
      </c>
      <c r="GO249">
        <v>44</v>
      </c>
      <c r="GP249">
        <v>20150803</v>
      </c>
      <c r="GQ249">
        <v>44</v>
      </c>
      <c r="GX249" s="1">
        <v>42216</v>
      </c>
      <c r="GY249">
        <v>-0.6</v>
      </c>
      <c r="GZ249">
        <v>20150902</v>
      </c>
      <c r="HA249">
        <v>0.4</v>
      </c>
      <c r="HC249" s="1">
        <v>42216</v>
      </c>
      <c r="HD249">
        <v>3</v>
      </c>
      <c r="HE249">
        <v>20150826</v>
      </c>
      <c r="HF249">
        <v>2.2000000000000002</v>
      </c>
      <c r="HH249" s="1">
        <v>42216</v>
      </c>
      <c r="HI249" s="1">
        <v>0.8</v>
      </c>
      <c r="HJ249">
        <v>20150826</v>
      </c>
      <c r="HK249">
        <v>2</v>
      </c>
      <c r="HM249" s="1">
        <v>42216</v>
      </c>
      <c r="HN249">
        <v>-1.4</v>
      </c>
      <c r="HO249">
        <v>20150826</v>
      </c>
      <c r="HP249">
        <v>0.6</v>
      </c>
      <c r="HR249" s="1">
        <v>42216</v>
      </c>
      <c r="HS249" s="1">
        <v>-0.3</v>
      </c>
      <c r="HT249">
        <v>20150910</v>
      </c>
      <c r="HU249">
        <v>-0.1</v>
      </c>
      <c r="HW249" s="1">
        <v>42216</v>
      </c>
      <c r="HX249">
        <v>17.46</v>
      </c>
      <c r="HY249">
        <v>20150803</v>
      </c>
      <c r="HZ249">
        <v>17.46</v>
      </c>
      <c r="IB249" s="1">
        <v>42216</v>
      </c>
      <c r="IC249" s="1">
        <v>13.92</v>
      </c>
      <c r="ID249">
        <v>20150803</v>
      </c>
      <c r="IE249">
        <v>13.92</v>
      </c>
      <c r="IG249" s="1">
        <v>42216</v>
      </c>
      <c r="IH249">
        <v>-14.4</v>
      </c>
      <c r="II249">
        <v>20150818</v>
      </c>
      <c r="IJ249">
        <v>-16.3</v>
      </c>
      <c r="IL249" s="1">
        <v>42216</v>
      </c>
      <c r="IM249" s="1">
        <v>1147</v>
      </c>
      <c r="IN249">
        <v>20150818</v>
      </c>
      <c r="IO249">
        <v>1206</v>
      </c>
      <c r="IQ249" s="1">
        <v>42216</v>
      </c>
      <c r="IR249">
        <v>-0.1</v>
      </c>
      <c r="IS249">
        <v>20150915</v>
      </c>
      <c r="IT249">
        <v>0.1</v>
      </c>
      <c r="IV249" s="1"/>
      <c r="JA249" s="1">
        <v>42216</v>
      </c>
      <c r="JB249">
        <v>498</v>
      </c>
      <c r="JC249">
        <v>20150825</v>
      </c>
      <c r="JD249">
        <v>507</v>
      </c>
      <c r="JF249" s="1">
        <v>42216</v>
      </c>
      <c r="JG249">
        <v>1147</v>
      </c>
      <c r="JH249">
        <v>20150818</v>
      </c>
      <c r="JI249">
        <v>1206</v>
      </c>
      <c r="JP249" s="1">
        <v>36427</v>
      </c>
      <c r="JQ249">
        <v>-2.4</v>
      </c>
      <c r="JR249" t="s">
        <v>302</v>
      </c>
      <c r="JS249" t="s">
        <v>302</v>
      </c>
      <c r="JZ249" s="1"/>
      <c r="KA249" s="1"/>
      <c r="KJ249" s="1"/>
      <c r="KK249" s="1"/>
      <c r="KO249" s="1">
        <v>42216</v>
      </c>
      <c r="KP249">
        <v>17.163</v>
      </c>
      <c r="KQ249">
        <v>20150908</v>
      </c>
      <c r="KR249">
        <v>19.097000000000001</v>
      </c>
      <c r="KT249" s="1"/>
      <c r="KU249" s="1"/>
      <c r="LD249" s="1">
        <v>42216</v>
      </c>
      <c r="LE249" s="1">
        <v>0.5</v>
      </c>
      <c r="LF249">
        <v>20150922</v>
      </c>
      <c r="LG249">
        <v>0.6</v>
      </c>
      <c r="LN249" s="1"/>
      <c r="LO249" s="1"/>
      <c r="LX249" s="1"/>
      <c r="LY249" s="1"/>
      <c r="MH249" s="1"/>
      <c r="MI249" s="1"/>
      <c r="MR249" s="1"/>
      <c r="MS249" s="1"/>
      <c r="MW249" s="1"/>
      <c r="NC249" s="1"/>
      <c r="NG249" s="1"/>
      <c r="NM249" s="1"/>
      <c r="NQ249" s="1"/>
      <c r="NW249" s="1"/>
      <c r="OA249" s="1"/>
      <c r="OB249" s="1"/>
      <c r="OK249" s="1"/>
      <c r="OL249" s="1"/>
      <c r="OU249" s="1"/>
      <c r="PE249" s="1"/>
      <c r="PO249" s="1"/>
      <c r="PY249" s="1"/>
      <c r="QI249" s="1"/>
    </row>
    <row r="250" spans="1:451" x14ac:dyDescent="0.25">
      <c r="A250" s="1">
        <v>42247</v>
      </c>
      <c r="B250">
        <v>5.0999999999999996</v>
      </c>
      <c r="C250">
        <v>20150904</v>
      </c>
      <c r="D250">
        <v>5.0999999999999996</v>
      </c>
      <c r="F250" s="1">
        <v>42247</v>
      </c>
      <c r="G250">
        <v>51</v>
      </c>
      <c r="H250">
        <v>20150901</v>
      </c>
      <c r="I250">
        <v>51.1</v>
      </c>
      <c r="K250" s="1">
        <v>42247</v>
      </c>
      <c r="L250">
        <v>101.3</v>
      </c>
      <c r="M250">
        <v>20150825</v>
      </c>
      <c r="N250">
        <v>101.5</v>
      </c>
      <c r="U250" s="1">
        <v>42247</v>
      </c>
      <c r="V250">
        <v>0</v>
      </c>
      <c r="W250">
        <v>20150918</v>
      </c>
      <c r="X250">
        <v>0.1</v>
      </c>
      <c r="Z250" s="1">
        <v>42247</v>
      </c>
      <c r="AA250">
        <v>51</v>
      </c>
      <c r="AB250">
        <v>20150901</v>
      </c>
      <c r="AC250">
        <v>51.1</v>
      </c>
      <c r="AE250" s="1">
        <v>42247</v>
      </c>
      <c r="AF250">
        <v>101.3</v>
      </c>
      <c r="AG250">
        <v>20150825</v>
      </c>
      <c r="AH250">
        <v>101.5</v>
      </c>
      <c r="AO250" s="1">
        <v>42247</v>
      </c>
      <c r="AP250">
        <v>0</v>
      </c>
      <c r="AQ250">
        <v>20150918</v>
      </c>
      <c r="AR250">
        <v>0.1</v>
      </c>
      <c r="AT250" s="1">
        <v>42247</v>
      </c>
      <c r="AU250">
        <v>0.1</v>
      </c>
      <c r="AV250">
        <v>20150915</v>
      </c>
      <c r="AW250">
        <v>-0.4</v>
      </c>
      <c r="AY250" s="1"/>
      <c r="BD250" s="1">
        <v>42247</v>
      </c>
      <c r="BE250">
        <v>0</v>
      </c>
      <c r="BF250">
        <v>20150916</v>
      </c>
      <c r="BG250">
        <v>-0.1</v>
      </c>
      <c r="BI250" s="1">
        <v>42247</v>
      </c>
      <c r="BJ250">
        <v>-0.1</v>
      </c>
      <c r="BK250">
        <v>20150915</v>
      </c>
      <c r="BL250">
        <v>0.2</v>
      </c>
      <c r="BN250" s="1">
        <v>42247</v>
      </c>
      <c r="BO250">
        <v>91.9</v>
      </c>
      <c r="BP250">
        <v>20150828</v>
      </c>
      <c r="BQ250">
        <v>91.9</v>
      </c>
      <c r="BS250" s="1"/>
      <c r="CC250" s="1"/>
      <c r="CM250" s="1"/>
      <c r="CR250" s="1">
        <v>42247</v>
      </c>
      <c r="CS250">
        <v>39</v>
      </c>
      <c r="CT250">
        <v>20150901</v>
      </c>
      <c r="CU250">
        <v>39</v>
      </c>
      <c r="CW250" s="1">
        <v>42247</v>
      </c>
      <c r="CX250">
        <v>0</v>
      </c>
      <c r="CY250">
        <v>20150825</v>
      </c>
      <c r="CZ250">
        <v>0</v>
      </c>
      <c r="DB250" s="1">
        <v>42247</v>
      </c>
      <c r="DC250">
        <v>3.4</v>
      </c>
      <c r="DD250">
        <v>20150820</v>
      </c>
      <c r="DE250">
        <v>8.3000000000000007</v>
      </c>
      <c r="DG250" s="1"/>
      <c r="DL250" s="1">
        <v>42247</v>
      </c>
      <c r="DM250">
        <v>52.9</v>
      </c>
      <c r="DN250">
        <v>20150831</v>
      </c>
      <c r="DO250">
        <v>54.4</v>
      </c>
      <c r="DQ250" s="1"/>
      <c r="EA250" s="1"/>
      <c r="EF250" s="1">
        <v>36429</v>
      </c>
      <c r="EG250">
        <v>63</v>
      </c>
      <c r="EH250" t="s">
        <v>302</v>
      </c>
      <c r="EI250" t="s">
        <v>302</v>
      </c>
      <c r="EK250" s="1">
        <v>42247</v>
      </c>
      <c r="EL250">
        <v>-0.28889999999999999</v>
      </c>
      <c r="EM250">
        <v>20150924</v>
      </c>
      <c r="EN250">
        <v>-0.41</v>
      </c>
      <c r="EP250" s="1">
        <v>42247</v>
      </c>
      <c r="EQ250">
        <v>0.08</v>
      </c>
      <c r="ER250">
        <v>20150928</v>
      </c>
      <c r="ES250">
        <v>0.1</v>
      </c>
      <c r="EU250" s="1"/>
      <c r="FE250" s="1"/>
      <c r="FO250" s="1"/>
      <c r="FY250" s="1">
        <v>42247</v>
      </c>
      <c r="FZ250">
        <v>51.1</v>
      </c>
      <c r="GA250">
        <v>20150902</v>
      </c>
      <c r="GB250">
        <v>51.1</v>
      </c>
      <c r="GD250" s="1">
        <v>42247</v>
      </c>
      <c r="GE250">
        <v>-4.5999999999999999E-2</v>
      </c>
      <c r="GF250">
        <v>20150915</v>
      </c>
      <c r="GG250">
        <v>0.4</v>
      </c>
      <c r="GN250" s="1">
        <v>42247</v>
      </c>
      <c r="GO250">
        <v>39</v>
      </c>
      <c r="GP250">
        <v>20150901</v>
      </c>
      <c r="GQ250">
        <v>39</v>
      </c>
      <c r="GX250" s="1">
        <v>42247</v>
      </c>
      <c r="GY250">
        <v>-2.2999999999999998</v>
      </c>
      <c r="GZ250">
        <v>20151002</v>
      </c>
      <c r="HA250">
        <v>-1.7</v>
      </c>
      <c r="HC250" s="1">
        <v>42247</v>
      </c>
      <c r="HD250">
        <v>-2</v>
      </c>
      <c r="HE250">
        <v>20150924</v>
      </c>
      <c r="HF250">
        <v>-0.2</v>
      </c>
      <c r="HH250" s="1">
        <v>42247</v>
      </c>
      <c r="HI250" s="1">
        <v>-2.9</v>
      </c>
      <c r="HJ250">
        <v>20150924</v>
      </c>
      <c r="HK250">
        <v>-2</v>
      </c>
      <c r="HM250" s="1">
        <v>42247</v>
      </c>
      <c r="HN250">
        <v>-0.4</v>
      </c>
      <c r="HO250">
        <v>20150924</v>
      </c>
      <c r="HP250">
        <v>0</v>
      </c>
      <c r="HR250" s="1">
        <v>42247</v>
      </c>
      <c r="HS250" s="1">
        <v>0.1</v>
      </c>
      <c r="HT250">
        <v>20151009</v>
      </c>
      <c r="HU250">
        <v>0.1</v>
      </c>
      <c r="HW250" s="1">
        <v>42247</v>
      </c>
      <c r="HX250">
        <v>17.72</v>
      </c>
      <c r="HY250">
        <v>20150901</v>
      </c>
      <c r="HZ250">
        <v>17.72</v>
      </c>
      <c r="IB250" s="1">
        <v>42247</v>
      </c>
      <c r="IC250" s="1">
        <v>13.8</v>
      </c>
      <c r="ID250">
        <v>20150901</v>
      </c>
      <c r="IE250">
        <v>13.8</v>
      </c>
      <c r="IG250" s="1">
        <v>42247</v>
      </c>
      <c r="IH250">
        <v>2.1</v>
      </c>
      <c r="II250">
        <v>20150917</v>
      </c>
      <c r="IJ250">
        <v>3.5</v>
      </c>
      <c r="IL250" s="1">
        <v>42247</v>
      </c>
      <c r="IM250" s="1">
        <v>1132</v>
      </c>
      <c r="IN250">
        <v>20150917</v>
      </c>
      <c r="IO250">
        <v>1126</v>
      </c>
      <c r="IQ250" s="1">
        <v>42247</v>
      </c>
      <c r="IR250">
        <v>0</v>
      </c>
      <c r="IS250">
        <v>20151014</v>
      </c>
      <c r="IT250">
        <v>0</v>
      </c>
      <c r="IV250" s="1"/>
      <c r="JA250" s="1">
        <v>42247</v>
      </c>
      <c r="JB250">
        <v>505</v>
      </c>
      <c r="JC250">
        <v>20150924</v>
      </c>
      <c r="JD250">
        <v>552</v>
      </c>
      <c r="JF250" s="1">
        <v>42247</v>
      </c>
      <c r="JG250">
        <v>1132</v>
      </c>
      <c r="JH250">
        <v>20150917</v>
      </c>
      <c r="JI250">
        <v>1126</v>
      </c>
      <c r="JP250" s="1">
        <v>36434</v>
      </c>
      <c r="JQ250">
        <v>10.1</v>
      </c>
      <c r="JR250" t="s">
        <v>302</v>
      </c>
      <c r="JS250" t="s">
        <v>302</v>
      </c>
      <c r="JZ250" s="1"/>
      <c r="KA250" s="1"/>
      <c r="KJ250" s="1"/>
      <c r="KK250" s="1"/>
      <c r="KO250" s="1">
        <v>42247</v>
      </c>
      <c r="KP250">
        <v>15.427</v>
      </c>
      <c r="KQ250">
        <v>20151007</v>
      </c>
      <c r="KR250">
        <v>16.018000000000001</v>
      </c>
      <c r="KT250" s="1"/>
      <c r="KU250" s="1"/>
      <c r="LD250" s="1">
        <v>42247</v>
      </c>
      <c r="LE250" s="1">
        <v>0.2</v>
      </c>
      <c r="LF250">
        <v>20151022</v>
      </c>
      <c r="LG250">
        <v>0.3</v>
      </c>
      <c r="LN250" s="1"/>
      <c r="LO250" s="1"/>
      <c r="LX250" s="1"/>
      <c r="LY250" s="1"/>
      <c r="MH250" s="1"/>
      <c r="MI250" s="1"/>
      <c r="MR250" s="1"/>
      <c r="MS250" s="1"/>
      <c r="MW250" s="1"/>
      <c r="NC250" s="1"/>
      <c r="NG250" s="1"/>
      <c r="NM250" s="1"/>
      <c r="NQ250" s="1"/>
      <c r="NW250" s="1"/>
      <c r="OA250" s="1"/>
      <c r="OB250" s="1"/>
      <c r="OK250" s="1"/>
      <c r="OL250" s="1"/>
      <c r="OU250" s="1"/>
      <c r="PE250" s="1"/>
      <c r="PO250" s="1"/>
      <c r="PY250" s="1"/>
      <c r="QI250" s="1"/>
    </row>
    <row r="251" spans="1:451" x14ac:dyDescent="0.25">
      <c r="A251" s="1">
        <v>42277</v>
      </c>
      <c r="B251">
        <v>5.0999999999999996</v>
      </c>
      <c r="C251">
        <v>20151002</v>
      </c>
      <c r="D251">
        <v>5.0999999999999996</v>
      </c>
      <c r="F251" s="1">
        <v>42277</v>
      </c>
      <c r="G251">
        <v>50</v>
      </c>
      <c r="H251">
        <v>20151001</v>
      </c>
      <c r="I251">
        <v>50.2</v>
      </c>
      <c r="K251" s="1">
        <v>42277</v>
      </c>
      <c r="L251">
        <v>102.6</v>
      </c>
      <c r="M251">
        <v>20150929</v>
      </c>
      <c r="N251">
        <v>103</v>
      </c>
      <c r="U251" s="1">
        <v>42277</v>
      </c>
      <c r="V251">
        <v>-0.2</v>
      </c>
      <c r="W251">
        <v>20151022</v>
      </c>
      <c r="X251">
        <v>-0.2</v>
      </c>
      <c r="Z251" s="1">
        <v>42277</v>
      </c>
      <c r="AA251">
        <v>50</v>
      </c>
      <c r="AB251">
        <v>20151001</v>
      </c>
      <c r="AC251">
        <v>50.2</v>
      </c>
      <c r="AE251" s="1">
        <v>42277</v>
      </c>
      <c r="AF251">
        <v>102.6</v>
      </c>
      <c r="AG251">
        <v>20150929</v>
      </c>
      <c r="AH251">
        <v>103</v>
      </c>
      <c r="AO251" s="1">
        <v>42277</v>
      </c>
      <c r="AP251">
        <v>-0.2</v>
      </c>
      <c r="AQ251">
        <v>20151022</v>
      </c>
      <c r="AR251">
        <v>-0.2</v>
      </c>
      <c r="AT251" s="1">
        <v>42277</v>
      </c>
      <c r="AU251">
        <v>-0.26</v>
      </c>
      <c r="AV251">
        <v>20151016</v>
      </c>
      <c r="AW251">
        <v>-0.2</v>
      </c>
      <c r="AY251" s="1"/>
      <c r="BD251" s="1">
        <v>42277</v>
      </c>
      <c r="BE251">
        <v>-0.1</v>
      </c>
      <c r="BF251">
        <v>20151015</v>
      </c>
      <c r="BG251">
        <v>-0.2</v>
      </c>
      <c r="BI251" s="1">
        <v>42277</v>
      </c>
      <c r="BJ251">
        <v>0.1</v>
      </c>
      <c r="BK251">
        <v>20151014</v>
      </c>
      <c r="BL251">
        <v>0.1</v>
      </c>
      <c r="BN251" s="1">
        <v>42277</v>
      </c>
      <c r="BO251">
        <v>87.2</v>
      </c>
      <c r="BP251">
        <v>20150925</v>
      </c>
      <c r="BQ251">
        <v>87.2</v>
      </c>
      <c r="BS251" s="1"/>
      <c r="CC251" s="1"/>
      <c r="CM251" s="1"/>
      <c r="CR251" s="1">
        <v>42277</v>
      </c>
      <c r="CS251">
        <v>38</v>
      </c>
      <c r="CT251">
        <v>20151001</v>
      </c>
      <c r="CU251">
        <v>38</v>
      </c>
      <c r="CW251" s="1">
        <v>42277</v>
      </c>
      <c r="CX251">
        <v>-5</v>
      </c>
      <c r="CY251">
        <v>20150922</v>
      </c>
      <c r="CZ251">
        <v>-5</v>
      </c>
      <c r="DB251" s="1">
        <v>42277</v>
      </c>
      <c r="DC251">
        <v>-3.6</v>
      </c>
      <c r="DD251">
        <v>20150917</v>
      </c>
      <c r="DE251">
        <v>-6</v>
      </c>
      <c r="DG251" s="1"/>
      <c r="DL251" s="1">
        <v>42277</v>
      </c>
      <c r="DM251">
        <v>47.8</v>
      </c>
      <c r="DN251">
        <v>20150930</v>
      </c>
      <c r="DO251">
        <v>48.7</v>
      </c>
      <c r="DQ251" s="1"/>
      <c r="EA251" s="1"/>
      <c r="EF251" s="1">
        <v>36436</v>
      </c>
      <c r="EG251">
        <v>61</v>
      </c>
      <c r="EH251" t="s">
        <v>302</v>
      </c>
      <c r="EI251" t="s">
        <v>302</v>
      </c>
      <c r="EK251" s="1">
        <v>42277</v>
      </c>
      <c r="EL251">
        <v>-0.20569999999999999</v>
      </c>
      <c r="EM251">
        <v>20151022</v>
      </c>
      <c r="EN251">
        <v>-0.37</v>
      </c>
      <c r="EP251" s="1">
        <v>42277</v>
      </c>
      <c r="EQ251">
        <v>0.17</v>
      </c>
      <c r="ER251">
        <v>20151030</v>
      </c>
      <c r="ES251">
        <v>0.1</v>
      </c>
      <c r="EU251" s="1"/>
      <c r="FE251" s="1"/>
      <c r="FO251" s="1"/>
      <c r="FY251" s="1">
        <v>42277</v>
      </c>
      <c r="FZ251">
        <v>44.5</v>
      </c>
      <c r="GA251">
        <v>20151002</v>
      </c>
      <c r="GB251">
        <v>44.5</v>
      </c>
      <c r="GD251" s="1">
        <v>42277</v>
      </c>
      <c r="GE251">
        <v>0.20499999999999999</v>
      </c>
      <c r="GF251">
        <v>20151014</v>
      </c>
      <c r="GG251">
        <v>-0.1</v>
      </c>
      <c r="GN251" s="1">
        <v>42277</v>
      </c>
      <c r="GO251">
        <v>38</v>
      </c>
      <c r="GP251">
        <v>20151001</v>
      </c>
      <c r="GQ251">
        <v>38</v>
      </c>
      <c r="GX251" s="1">
        <v>42277</v>
      </c>
      <c r="GY251">
        <v>-1.7</v>
      </c>
      <c r="GZ251">
        <v>20151103</v>
      </c>
      <c r="HA251">
        <v>-1</v>
      </c>
      <c r="HC251" s="1">
        <v>42277</v>
      </c>
      <c r="HD251">
        <v>0.5</v>
      </c>
      <c r="HE251">
        <v>20151027</v>
      </c>
      <c r="HF251">
        <v>-0.3</v>
      </c>
      <c r="HH251" s="1">
        <v>42277</v>
      </c>
      <c r="HI251" s="1">
        <v>-2.7</v>
      </c>
      <c r="HJ251">
        <v>20151027</v>
      </c>
      <c r="HK251">
        <v>-1.2</v>
      </c>
      <c r="HM251" s="1">
        <v>42277</v>
      </c>
      <c r="HN251">
        <v>-0.4</v>
      </c>
      <c r="HO251">
        <v>20151027</v>
      </c>
      <c r="HP251">
        <v>-0.4</v>
      </c>
      <c r="HR251" s="1">
        <v>42277</v>
      </c>
      <c r="HS251" s="1">
        <v>0.4</v>
      </c>
      <c r="HT251">
        <v>20151110</v>
      </c>
      <c r="HU251">
        <v>0.5</v>
      </c>
      <c r="HW251" s="1">
        <v>42277</v>
      </c>
      <c r="HX251">
        <v>18.07</v>
      </c>
      <c r="HY251">
        <v>20151001</v>
      </c>
      <c r="HZ251">
        <v>18.07</v>
      </c>
      <c r="IB251" s="1">
        <v>42277</v>
      </c>
      <c r="IC251" s="1">
        <v>14.36</v>
      </c>
      <c r="ID251">
        <v>20151001</v>
      </c>
      <c r="IE251">
        <v>14.36</v>
      </c>
      <c r="IG251" s="1">
        <v>42277</v>
      </c>
      <c r="IH251">
        <v>-3.2</v>
      </c>
      <c r="II251">
        <v>20151020</v>
      </c>
      <c r="IJ251">
        <v>-5</v>
      </c>
      <c r="IL251" s="1">
        <v>42277</v>
      </c>
      <c r="IM251" s="1">
        <v>1189</v>
      </c>
      <c r="IN251">
        <v>20151020</v>
      </c>
      <c r="IO251">
        <v>1206</v>
      </c>
      <c r="IQ251" s="1">
        <v>42277</v>
      </c>
      <c r="IR251">
        <v>0.3</v>
      </c>
      <c r="IS251">
        <v>20151113</v>
      </c>
      <c r="IT251">
        <v>0.3</v>
      </c>
      <c r="IV251" s="1"/>
      <c r="JA251" s="1">
        <v>42277</v>
      </c>
      <c r="JB251">
        <v>457</v>
      </c>
      <c r="JC251">
        <v>20151026</v>
      </c>
      <c r="JD251">
        <v>468</v>
      </c>
      <c r="JF251" s="1">
        <v>42277</v>
      </c>
      <c r="JG251">
        <v>1189</v>
      </c>
      <c r="JH251">
        <v>20151020</v>
      </c>
      <c r="JI251">
        <v>1206</v>
      </c>
      <c r="JP251" s="1">
        <v>36441</v>
      </c>
      <c r="JQ251">
        <v>-7.4</v>
      </c>
      <c r="JR251" t="s">
        <v>302</v>
      </c>
      <c r="JS251" t="s">
        <v>302</v>
      </c>
      <c r="JZ251" s="1"/>
      <c r="KA251" s="1"/>
      <c r="KJ251" s="1"/>
      <c r="KK251" s="1"/>
      <c r="KO251" s="1">
        <v>42277</v>
      </c>
      <c r="KP251">
        <v>28.436</v>
      </c>
      <c r="KQ251">
        <v>20151106</v>
      </c>
      <c r="KR251">
        <v>28.917999999999999</v>
      </c>
      <c r="KT251" s="1"/>
      <c r="KU251" s="1"/>
      <c r="LD251" s="1">
        <v>42277</v>
      </c>
      <c r="LE251" s="1">
        <v>0.8</v>
      </c>
      <c r="LF251">
        <v>20151125</v>
      </c>
      <c r="LG251">
        <v>0.8</v>
      </c>
      <c r="LN251" s="1"/>
      <c r="LO251" s="1"/>
      <c r="LX251" s="1"/>
      <c r="LY251" s="1"/>
      <c r="MH251" s="1"/>
      <c r="MI251" s="1"/>
      <c r="MR251" s="1"/>
      <c r="MS251" s="1"/>
      <c r="MW251" s="1"/>
      <c r="NC251" s="1"/>
      <c r="NG251" s="1"/>
      <c r="NM251" s="1"/>
      <c r="NQ251" s="1"/>
      <c r="NW251" s="1"/>
      <c r="OA251" s="1"/>
      <c r="OB251" s="1"/>
      <c r="OK251" s="1"/>
      <c r="OL251" s="1"/>
      <c r="OU251" s="1"/>
      <c r="PE251" s="1"/>
      <c r="PO251" s="1"/>
      <c r="PY251" s="1"/>
      <c r="QI251" s="1"/>
    </row>
    <row r="252" spans="1:451" x14ac:dyDescent="0.25">
      <c r="A252" s="1">
        <v>42308</v>
      </c>
      <c r="B252">
        <v>5</v>
      </c>
      <c r="C252">
        <v>20151106</v>
      </c>
      <c r="D252">
        <v>5</v>
      </c>
      <c r="F252" s="1">
        <v>42308</v>
      </c>
      <c r="G252">
        <v>49.4</v>
      </c>
      <c r="H252">
        <v>20151102</v>
      </c>
      <c r="I252">
        <v>50.1</v>
      </c>
      <c r="K252" s="1">
        <v>42308</v>
      </c>
      <c r="L252">
        <v>99.1</v>
      </c>
      <c r="M252">
        <v>20151027</v>
      </c>
      <c r="N252">
        <v>97.6</v>
      </c>
      <c r="U252" s="1">
        <v>42308</v>
      </c>
      <c r="V252">
        <v>0.5</v>
      </c>
      <c r="W252">
        <v>20151119</v>
      </c>
      <c r="X252">
        <v>0.6</v>
      </c>
      <c r="Z252" s="1">
        <v>42308</v>
      </c>
      <c r="AA252">
        <v>49.4</v>
      </c>
      <c r="AB252">
        <v>20151102</v>
      </c>
      <c r="AC252">
        <v>50.1</v>
      </c>
      <c r="AE252" s="1">
        <v>42308</v>
      </c>
      <c r="AF252">
        <v>99.1</v>
      </c>
      <c r="AG252">
        <v>20151027</v>
      </c>
      <c r="AH252">
        <v>97.6</v>
      </c>
      <c r="AO252" s="1">
        <v>42308</v>
      </c>
      <c r="AP252">
        <v>0.5</v>
      </c>
      <c r="AQ252">
        <v>20151119</v>
      </c>
      <c r="AR252">
        <v>0.6</v>
      </c>
      <c r="AT252" s="1">
        <v>42308</v>
      </c>
      <c r="AU252">
        <v>-0.14000000000000001</v>
      </c>
      <c r="AV252">
        <v>20151117</v>
      </c>
      <c r="AW252">
        <v>-0.2</v>
      </c>
      <c r="AY252" s="1"/>
      <c r="BD252" s="1">
        <v>42308</v>
      </c>
      <c r="BE252">
        <v>0.2</v>
      </c>
      <c r="BF252">
        <v>20151117</v>
      </c>
      <c r="BG252">
        <v>0.2</v>
      </c>
      <c r="BI252" s="1">
        <v>42308</v>
      </c>
      <c r="BJ252">
        <v>0</v>
      </c>
      <c r="BK252">
        <v>20151113</v>
      </c>
      <c r="BL252">
        <v>0.1</v>
      </c>
      <c r="BN252" s="1">
        <v>42308</v>
      </c>
      <c r="BO252">
        <v>90</v>
      </c>
      <c r="BP252">
        <v>20151030</v>
      </c>
      <c r="BQ252">
        <v>90</v>
      </c>
      <c r="BS252" s="1"/>
      <c r="CC252" s="1"/>
      <c r="CM252" s="1"/>
      <c r="CR252" s="1">
        <v>42308</v>
      </c>
      <c r="CS252">
        <v>39</v>
      </c>
      <c r="CT252">
        <v>20151102</v>
      </c>
      <c r="CU252">
        <v>39</v>
      </c>
      <c r="CW252" s="1">
        <v>42308</v>
      </c>
      <c r="CX252">
        <v>-1</v>
      </c>
      <c r="CY252">
        <v>20151027</v>
      </c>
      <c r="CZ252">
        <v>-1</v>
      </c>
      <c r="DB252" s="1">
        <v>42308</v>
      </c>
      <c r="DC252">
        <v>-5.9</v>
      </c>
      <c r="DD252">
        <v>20151015</v>
      </c>
      <c r="DE252">
        <v>-4.5</v>
      </c>
      <c r="DG252" s="1"/>
      <c r="DL252" s="1">
        <v>42308</v>
      </c>
      <c r="DM252">
        <v>52.6</v>
      </c>
      <c r="DN252">
        <v>20151030</v>
      </c>
      <c r="DO252">
        <v>56.2</v>
      </c>
      <c r="DQ252" s="1"/>
      <c r="EA252" s="1"/>
      <c r="EF252" s="1">
        <v>36443</v>
      </c>
      <c r="EG252">
        <v>63</v>
      </c>
      <c r="EH252" t="s">
        <v>302</v>
      </c>
      <c r="EI252" t="s">
        <v>302</v>
      </c>
      <c r="EK252" s="1">
        <v>42308</v>
      </c>
      <c r="EL252">
        <v>-0.1348</v>
      </c>
      <c r="EM252">
        <v>20151123</v>
      </c>
      <c r="EN252">
        <v>-0.04</v>
      </c>
      <c r="EP252" s="1">
        <v>42308</v>
      </c>
      <c r="EQ252">
        <v>0.06</v>
      </c>
      <c r="ER252">
        <v>20151125</v>
      </c>
      <c r="ES252">
        <v>0</v>
      </c>
      <c r="EU252" s="1"/>
      <c r="FE252" s="1"/>
      <c r="FO252" s="1"/>
      <c r="FY252" s="1">
        <v>42308</v>
      </c>
      <c r="FZ252">
        <v>65.8</v>
      </c>
      <c r="GA252">
        <v>20151103</v>
      </c>
      <c r="GB252">
        <v>65.8</v>
      </c>
      <c r="GD252" s="1">
        <v>42308</v>
      </c>
      <c r="GE252">
        <v>-6.4000000000000001E-2</v>
      </c>
      <c r="GF252">
        <v>20151113</v>
      </c>
      <c r="GG252">
        <v>0.2</v>
      </c>
      <c r="GN252" s="1">
        <v>42308</v>
      </c>
      <c r="GO252">
        <v>39</v>
      </c>
      <c r="GP252">
        <v>20151102</v>
      </c>
      <c r="GQ252">
        <v>39</v>
      </c>
      <c r="GX252" s="1">
        <v>42308</v>
      </c>
      <c r="GY252">
        <v>2.4</v>
      </c>
      <c r="GZ252">
        <v>20151203</v>
      </c>
      <c r="HA252">
        <v>1.5</v>
      </c>
      <c r="HC252" s="1">
        <v>42308</v>
      </c>
      <c r="HD252">
        <v>0</v>
      </c>
      <c r="HE252">
        <v>20151203</v>
      </c>
      <c r="HF252">
        <v>1.3</v>
      </c>
      <c r="HH252" s="1">
        <v>42308</v>
      </c>
      <c r="HI252" s="1">
        <v>4.8</v>
      </c>
      <c r="HJ252">
        <v>20151203</v>
      </c>
      <c r="HK252">
        <v>2.9</v>
      </c>
      <c r="HM252" s="1">
        <v>42308</v>
      </c>
      <c r="HN252">
        <v>0.6</v>
      </c>
      <c r="HO252">
        <v>20151203</v>
      </c>
      <c r="HP252">
        <v>0.5</v>
      </c>
      <c r="HR252" s="1">
        <v>42308</v>
      </c>
      <c r="HS252" s="1">
        <v>-0.2</v>
      </c>
      <c r="HT252">
        <v>20151209</v>
      </c>
      <c r="HU252">
        <v>-0.1</v>
      </c>
      <c r="HW252" s="1">
        <v>42308</v>
      </c>
      <c r="HX252">
        <v>18.12</v>
      </c>
      <c r="HY252">
        <v>20151103</v>
      </c>
      <c r="HZ252">
        <v>18.12</v>
      </c>
      <c r="IB252" s="1">
        <v>42308</v>
      </c>
      <c r="IC252" s="1">
        <v>14.14</v>
      </c>
      <c r="ID252">
        <v>20151103</v>
      </c>
      <c r="IE252">
        <v>14.14</v>
      </c>
      <c r="IG252" s="1">
        <v>42308</v>
      </c>
      <c r="IH252">
        <v>4.0999999999999996</v>
      </c>
      <c r="II252">
        <v>20151118</v>
      </c>
      <c r="IJ252">
        <v>4.0999999999999996</v>
      </c>
      <c r="IL252" s="1">
        <v>42308</v>
      </c>
      <c r="IM252" s="1">
        <v>1073</v>
      </c>
      <c r="IN252">
        <v>20151118</v>
      </c>
      <c r="IO252">
        <v>1060</v>
      </c>
      <c r="IQ252" s="1">
        <v>42308</v>
      </c>
      <c r="IR252">
        <v>-0.2</v>
      </c>
      <c r="IS252">
        <v>20151211</v>
      </c>
      <c r="IT252">
        <v>0</v>
      </c>
      <c r="IV252" s="1"/>
      <c r="JA252" s="1">
        <v>42308</v>
      </c>
      <c r="JB252">
        <v>478</v>
      </c>
      <c r="JC252">
        <v>20151125</v>
      </c>
      <c r="JD252">
        <v>495</v>
      </c>
      <c r="JF252" s="1">
        <v>42308</v>
      </c>
      <c r="JG252">
        <v>1073</v>
      </c>
      <c r="JH252">
        <v>20151118</v>
      </c>
      <c r="JI252">
        <v>1060</v>
      </c>
      <c r="JP252" s="1">
        <v>36448</v>
      </c>
      <c r="JQ252">
        <v>3.6</v>
      </c>
      <c r="JR252" t="s">
        <v>302</v>
      </c>
      <c r="JS252" t="s">
        <v>302</v>
      </c>
      <c r="JZ252" s="1"/>
      <c r="KA252" s="1"/>
      <c r="KJ252" s="1"/>
      <c r="KK252" s="1"/>
      <c r="KO252" s="1">
        <v>42308</v>
      </c>
      <c r="KP252">
        <v>16.356000000000002</v>
      </c>
      <c r="KQ252">
        <v>20151207</v>
      </c>
      <c r="KR252">
        <v>15.981999999999999</v>
      </c>
      <c r="KT252" s="1"/>
      <c r="KU252" s="1"/>
      <c r="LD252" s="1">
        <v>42308</v>
      </c>
      <c r="LE252" s="1">
        <v>0.4</v>
      </c>
      <c r="LF252">
        <v>20151222</v>
      </c>
      <c r="LG252">
        <v>0.5</v>
      </c>
      <c r="LN252" s="1"/>
      <c r="LO252" s="1"/>
      <c r="LX252" s="1"/>
      <c r="LY252" s="1"/>
      <c r="MH252" s="1"/>
      <c r="MI252" s="1"/>
      <c r="MR252" s="1"/>
      <c r="MS252" s="1"/>
      <c r="MW252" s="1"/>
      <c r="NC252" s="1"/>
      <c r="NG252" s="1"/>
      <c r="NM252" s="1"/>
      <c r="NQ252" s="1"/>
      <c r="NW252" s="1"/>
      <c r="OA252" s="1"/>
      <c r="OB252" s="1"/>
      <c r="OK252" s="1"/>
      <c r="OL252" s="1"/>
      <c r="OU252" s="1"/>
      <c r="PE252" s="1"/>
      <c r="PO252" s="1"/>
      <c r="PY252" s="1"/>
      <c r="QI252" s="1"/>
    </row>
    <row r="253" spans="1:451" x14ac:dyDescent="0.25">
      <c r="A253" s="1">
        <v>42338</v>
      </c>
      <c r="B253">
        <v>5</v>
      </c>
      <c r="C253">
        <v>20151204</v>
      </c>
      <c r="D253">
        <v>5</v>
      </c>
      <c r="F253" s="1">
        <v>42338</v>
      </c>
      <c r="G253">
        <v>48.4</v>
      </c>
      <c r="H253">
        <v>20151201</v>
      </c>
      <c r="I253">
        <v>48.6</v>
      </c>
      <c r="K253" s="1">
        <v>42338</v>
      </c>
      <c r="L253">
        <v>92.6</v>
      </c>
      <c r="M253">
        <v>20151124</v>
      </c>
      <c r="N253">
        <v>90.4</v>
      </c>
      <c r="U253" s="1">
        <v>42338</v>
      </c>
      <c r="V253">
        <v>0.4</v>
      </c>
      <c r="W253">
        <v>20151217</v>
      </c>
      <c r="X253">
        <v>0.4</v>
      </c>
      <c r="Z253" s="1">
        <v>42338</v>
      </c>
      <c r="AA253">
        <v>48.4</v>
      </c>
      <c r="AB253">
        <v>20151201</v>
      </c>
      <c r="AC253">
        <v>48.6</v>
      </c>
      <c r="AE253" s="1">
        <v>42338</v>
      </c>
      <c r="AF253">
        <v>92.6</v>
      </c>
      <c r="AG253">
        <v>20151124</v>
      </c>
      <c r="AH253">
        <v>90.4</v>
      </c>
      <c r="AO253" s="1">
        <v>42338</v>
      </c>
      <c r="AP253">
        <v>0.4</v>
      </c>
      <c r="AQ253">
        <v>20151217</v>
      </c>
      <c r="AR253">
        <v>0.4</v>
      </c>
      <c r="AT253" s="1">
        <v>42338</v>
      </c>
      <c r="AU253">
        <v>-0.64</v>
      </c>
      <c r="AV253">
        <v>20151216</v>
      </c>
      <c r="AW253">
        <v>-0.6</v>
      </c>
      <c r="AY253" s="1"/>
      <c r="BD253" s="1">
        <v>42338</v>
      </c>
      <c r="BE253">
        <v>0.1</v>
      </c>
      <c r="BF253">
        <v>20151215</v>
      </c>
      <c r="BG253">
        <v>0</v>
      </c>
      <c r="BI253" s="1">
        <v>42338</v>
      </c>
      <c r="BJ253">
        <v>0.3</v>
      </c>
      <c r="BK253">
        <v>20151211</v>
      </c>
      <c r="BL253">
        <v>0.2</v>
      </c>
      <c r="BN253" s="1">
        <v>42338</v>
      </c>
      <c r="BO253">
        <v>91.3</v>
      </c>
      <c r="BP253">
        <v>20151125</v>
      </c>
      <c r="BQ253">
        <v>91.3</v>
      </c>
      <c r="BS253" s="1"/>
      <c r="CC253" s="1"/>
      <c r="CM253" s="1"/>
      <c r="CR253" s="1">
        <v>42338</v>
      </c>
      <c r="CS253">
        <v>35.5</v>
      </c>
      <c r="CT253">
        <v>20151201</v>
      </c>
      <c r="CU253">
        <v>35.5</v>
      </c>
      <c r="CW253" s="1">
        <v>42338</v>
      </c>
      <c r="CX253">
        <v>-3</v>
      </c>
      <c r="CY253">
        <v>20151124</v>
      </c>
      <c r="CZ253">
        <v>-3</v>
      </c>
      <c r="DB253" s="1">
        <v>42338</v>
      </c>
      <c r="DC253">
        <v>-5.7</v>
      </c>
      <c r="DD253">
        <v>20151119</v>
      </c>
      <c r="DE253">
        <v>1.9</v>
      </c>
      <c r="DG253" s="1"/>
      <c r="DL253" s="1">
        <v>42338</v>
      </c>
      <c r="DM253">
        <v>47.7</v>
      </c>
      <c r="DN253">
        <v>20151130</v>
      </c>
      <c r="DO253">
        <v>48.7</v>
      </c>
      <c r="DQ253" s="1"/>
      <c r="EA253" s="1"/>
      <c r="EF253" s="1">
        <v>36450</v>
      </c>
      <c r="EG253">
        <v>62</v>
      </c>
      <c r="EH253" t="s">
        <v>302</v>
      </c>
      <c r="EI253" t="s">
        <v>302</v>
      </c>
      <c r="EK253" s="1">
        <v>42338</v>
      </c>
      <c r="EL253">
        <v>-0.44719999999999999</v>
      </c>
      <c r="EM253">
        <v>20151221</v>
      </c>
      <c r="EN253">
        <v>-0.3</v>
      </c>
      <c r="EP253" s="1">
        <v>42338</v>
      </c>
      <c r="EQ253">
        <v>0.15</v>
      </c>
      <c r="ER253">
        <v>20151223</v>
      </c>
      <c r="ES253">
        <v>0.1</v>
      </c>
      <c r="EU253" s="1"/>
      <c r="FE253" s="1"/>
      <c r="FO253" s="1"/>
      <c r="FY253" s="1">
        <v>42338</v>
      </c>
      <c r="FZ253">
        <v>60.7</v>
      </c>
      <c r="GA253">
        <v>20151202</v>
      </c>
      <c r="GB253">
        <v>60.7</v>
      </c>
      <c r="GD253" s="1">
        <v>42338</v>
      </c>
      <c r="GE253">
        <v>0.34499999999999997</v>
      </c>
      <c r="GF253">
        <v>20151211</v>
      </c>
      <c r="GG253">
        <v>0.6</v>
      </c>
      <c r="GN253" s="1">
        <v>42338</v>
      </c>
      <c r="GO253">
        <v>35.5</v>
      </c>
      <c r="GP253">
        <v>20151201</v>
      </c>
      <c r="GQ253">
        <v>35.5</v>
      </c>
      <c r="GX253" s="1">
        <v>42338</v>
      </c>
      <c r="GY253">
        <v>-0.8</v>
      </c>
      <c r="GZ253">
        <v>20160106</v>
      </c>
      <c r="HA253">
        <v>-0.2</v>
      </c>
      <c r="HC253" s="1">
        <v>42338</v>
      </c>
      <c r="HD253">
        <v>-0.3</v>
      </c>
      <c r="HE253">
        <v>20160106</v>
      </c>
      <c r="HF253">
        <v>-0.3</v>
      </c>
      <c r="HH253" s="1">
        <v>42338</v>
      </c>
      <c r="HI253" s="1">
        <v>-0.9</v>
      </c>
      <c r="HJ253">
        <v>20160106</v>
      </c>
      <c r="HK253">
        <v>0</v>
      </c>
      <c r="HM253" s="1">
        <v>42338</v>
      </c>
      <c r="HN253">
        <v>-1.2</v>
      </c>
      <c r="HO253">
        <v>20160106</v>
      </c>
      <c r="HP253">
        <v>0</v>
      </c>
      <c r="HR253" s="1">
        <v>42338</v>
      </c>
      <c r="HS253" s="1">
        <v>-0.3</v>
      </c>
      <c r="HT253">
        <v>20160108</v>
      </c>
      <c r="HU253">
        <v>-0.3</v>
      </c>
      <c r="HW253" s="1">
        <v>42338</v>
      </c>
      <c r="HX253">
        <v>18.05</v>
      </c>
      <c r="HY253">
        <v>20151201</v>
      </c>
      <c r="HZ253">
        <v>18.05</v>
      </c>
      <c r="IB253" s="1">
        <v>42338</v>
      </c>
      <c r="IC253" s="1">
        <v>13.99</v>
      </c>
      <c r="ID253">
        <v>20151201</v>
      </c>
      <c r="IE253">
        <v>13.99</v>
      </c>
      <c r="IG253" s="1">
        <v>42338</v>
      </c>
      <c r="IH253">
        <v>9.4</v>
      </c>
      <c r="II253">
        <v>20151216</v>
      </c>
      <c r="IJ253">
        <v>11</v>
      </c>
      <c r="IL253" s="1">
        <v>42338</v>
      </c>
      <c r="IM253" s="1">
        <v>1171</v>
      </c>
      <c r="IN253">
        <v>20151216</v>
      </c>
      <c r="IO253">
        <v>1173</v>
      </c>
      <c r="IQ253" s="1">
        <v>42338</v>
      </c>
      <c r="IR253">
        <v>-0.2</v>
      </c>
      <c r="IS253">
        <v>20160115</v>
      </c>
      <c r="IT253">
        <v>-0.2</v>
      </c>
      <c r="IV253" s="1"/>
      <c r="JA253" s="1">
        <v>42338</v>
      </c>
      <c r="JB253">
        <v>508</v>
      </c>
      <c r="JC253">
        <v>20151223</v>
      </c>
      <c r="JD253">
        <v>490</v>
      </c>
      <c r="JF253" s="1">
        <v>42338</v>
      </c>
      <c r="JG253">
        <v>1171</v>
      </c>
      <c r="JH253">
        <v>20151216</v>
      </c>
      <c r="JI253">
        <v>1173</v>
      </c>
      <c r="JP253" s="1">
        <v>36455</v>
      </c>
      <c r="JQ253">
        <v>-7</v>
      </c>
      <c r="JR253" t="s">
        <v>302</v>
      </c>
      <c r="JS253" t="s">
        <v>302</v>
      </c>
      <c r="JZ253" s="1"/>
      <c r="KA253" s="1"/>
      <c r="KJ253" s="1"/>
      <c r="KK253" s="1"/>
      <c r="KO253" s="1">
        <v>42338</v>
      </c>
      <c r="KP253">
        <v>16.167999999999999</v>
      </c>
      <c r="KQ253">
        <v>20160108</v>
      </c>
      <c r="KR253">
        <v>13.951000000000001</v>
      </c>
      <c r="KT253" s="1"/>
      <c r="KU253" s="1"/>
      <c r="LD253" s="1">
        <v>42338</v>
      </c>
      <c r="LE253" s="1">
        <v>0.6</v>
      </c>
      <c r="LF253">
        <v>20160126</v>
      </c>
      <c r="LG253">
        <v>0.5</v>
      </c>
      <c r="LN253" s="1"/>
      <c r="LO253" s="1"/>
      <c r="LX253" s="1"/>
      <c r="LY253" s="1"/>
      <c r="MH253" s="1"/>
      <c r="MI253" s="1"/>
      <c r="MR253" s="1"/>
      <c r="MS253" s="1"/>
      <c r="MW253" s="1"/>
      <c r="NC253" s="1"/>
      <c r="NG253" s="1"/>
      <c r="NM253" s="1"/>
      <c r="NQ253" s="1"/>
      <c r="NW253" s="1"/>
      <c r="OA253" s="1"/>
      <c r="OB253" s="1"/>
      <c r="OK253" s="1"/>
      <c r="OL253" s="1"/>
      <c r="OU253" s="1"/>
      <c r="PE253" s="1"/>
      <c r="PO253" s="1"/>
      <c r="PY253" s="1"/>
      <c r="QI253" s="1"/>
    </row>
    <row r="254" spans="1:451" x14ac:dyDescent="0.25">
      <c r="A254" s="1">
        <v>42369</v>
      </c>
      <c r="B254">
        <v>5</v>
      </c>
      <c r="C254">
        <v>20160108</v>
      </c>
      <c r="D254">
        <v>5</v>
      </c>
      <c r="F254" s="1">
        <v>42369</v>
      </c>
      <c r="G254">
        <v>48</v>
      </c>
      <c r="H254">
        <v>20160104</v>
      </c>
      <c r="I254">
        <v>48.2</v>
      </c>
      <c r="K254" s="1">
        <v>42369</v>
      </c>
      <c r="L254">
        <v>96.3</v>
      </c>
      <c r="M254">
        <v>20151229</v>
      </c>
      <c r="N254">
        <v>96.5</v>
      </c>
      <c r="U254" s="1">
        <v>42369</v>
      </c>
      <c r="V254">
        <v>-0.3</v>
      </c>
      <c r="W254">
        <v>20160122</v>
      </c>
      <c r="X254">
        <v>-0.2</v>
      </c>
      <c r="Z254" s="1">
        <v>42369</v>
      </c>
      <c r="AA254">
        <v>48</v>
      </c>
      <c r="AB254">
        <v>20160104</v>
      </c>
      <c r="AC254">
        <v>48.2</v>
      </c>
      <c r="AE254" s="1">
        <v>42369</v>
      </c>
      <c r="AF254">
        <v>96.3</v>
      </c>
      <c r="AG254">
        <v>20151229</v>
      </c>
      <c r="AH254">
        <v>96.5</v>
      </c>
      <c r="AO254" s="1">
        <v>42369</v>
      </c>
      <c r="AP254">
        <v>-0.3</v>
      </c>
      <c r="AQ254">
        <v>20160122</v>
      </c>
      <c r="AR254">
        <v>-0.2</v>
      </c>
      <c r="AT254" s="1">
        <v>42369</v>
      </c>
      <c r="AU254">
        <v>-0.42</v>
      </c>
      <c r="AV254">
        <v>20160115</v>
      </c>
      <c r="AW254">
        <v>-0.4</v>
      </c>
      <c r="AY254" s="1"/>
      <c r="BD254" s="1">
        <v>42369</v>
      </c>
      <c r="BE254">
        <v>-0.1</v>
      </c>
      <c r="BF254">
        <v>20160120</v>
      </c>
      <c r="BG254">
        <v>-0.1</v>
      </c>
      <c r="BI254" s="1">
        <v>42369</v>
      </c>
      <c r="BJ254">
        <v>0.4</v>
      </c>
      <c r="BK254">
        <v>20160115</v>
      </c>
      <c r="BL254">
        <v>-0.1</v>
      </c>
      <c r="BN254" s="1">
        <v>42369</v>
      </c>
      <c r="BO254">
        <v>92.6</v>
      </c>
      <c r="BP254">
        <v>20151223</v>
      </c>
      <c r="BQ254">
        <v>92.6</v>
      </c>
      <c r="BS254" s="1"/>
      <c r="CC254" s="1"/>
      <c r="CM254" s="1"/>
      <c r="CR254" s="1">
        <v>42369</v>
      </c>
      <c r="CS254">
        <v>33.5</v>
      </c>
      <c r="CT254">
        <v>20160104</v>
      </c>
      <c r="CU254">
        <v>33.5</v>
      </c>
      <c r="CW254" s="1">
        <v>42369</v>
      </c>
      <c r="CX254">
        <v>6</v>
      </c>
      <c r="CY254">
        <v>20151222</v>
      </c>
      <c r="CZ254">
        <v>6</v>
      </c>
      <c r="DB254" s="1">
        <v>42369</v>
      </c>
      <c r="DC254">
        <v>-10.199999999999999</v>
      </c>
      <c r="DD254">
        <v>20151217</v>
      </c>
      <c r="DE254">
        <v>-5.9</v>
      </c>
      <c r="DG254" s="1"/>
      <c r="DL254" s="1">
        <v>42369</v>
      </c>
      <c r="DM254">
        <v>42.9</v>
      </c>
      <c r="DN254">
        <v>20151231</v>
      </c>
      <c r="DO254">
        <v>42.9</v>
      </c>
      <c r="DQ254" s="1"/>
      <c r="EA254" s="1"/>
      <c r="EF254" s="1">
        <v>36457</v>
      </c>
      <c r="EG254">
        <v>62</v>
      </c>
      <c r="EH254" t="s">
        <v>302</v>
      </c>
      <c r="EI254" t="s">
        <v>302</v>
      </c>
      <c r="EK254" s="1">
        <v>42369</v>
      </c>
      <c r="EL254">
        <v>-0.22509999999999999</v>
      </c>
      <c r="EM254">
        <v>20160122</v>
      </c>
      <c r="EN254">
        <v>-0.22</v>
      </c>
      <c r="EP254" s="1">
        <v>42369</v>
      </c>
      <c r="EQ254">
        <v>7.0000000000000007E-2</v>
      </c>
      <c r="ER254">
        <v>20160201</v>
      </c>
      <c r="ES254">
        <v>0</v>
      </c>
      <c r="EU254" s="1"/>
      <c r="FE254" s="1"/>
      <c r="FO254" s="1"/>
      <c r="FY254" s="1">
        <v>42369</v>
      </c>
      <c r="FZ254">
        <v>62</v>
      </c>
      <c r="GA254">
        <v>20160105</v>
      </c>
      <c r="GB254">
        <v>62</v>
      </c>
      <c r="GD254" s="1">
        <v>42369</v>
      </c>
      <c r="GE254">
        <v>0.09</v>
      </c>
      <c r="GF254">
        <v>20160115</v>
      </c>
      <c r="GG254">
        <v>-0.3</v>
      </c>
      <c r="GN254" s="1">
        <v>42369</v>
      </c>
      <c r="GO254">
        <v>33.5</v>
      </c>
      <c r="GP254">
        <v>20160104</v>
      </c>
      <c r="GQ254">
        <v>33.5</v>
      </c>
      <c r="GX254" s="1">
        <v>42369</v>
      </c>
      <c r="GY254">
        <v>-2.4</v>
      </c>
      <c r="GZ254">
        <v>20160204</v>
      </c>
      <c r="HA254">
        <v>-2.9</v>
      </c>
      <c r="HC254" s="1">
        <v>42369</v>
      </c>
      <c r="HD254">
        <v>-4.0999999999999996</v>
      </c>
      <c r="HE254">
        <v>20160204</v>
      </c>
      <c r="HF254">
        <v>-4.3</v>
      </c>
      <c r="HH254" s="1">
        <v>42369</v>
      </c>
      <c r="HI254" s="1">
        <v>-3.9</v>
      </c>
      <c r="HJ254">
        <v>20160204</v>
      </c>
      <c r="HK254">
        <v>-5</v>
      </c>
      <c r="HM254" s="1">
        <v>42369</v>
      </c>
      <c r="HN254">
        <v>-0.5</v>
      </c>
      <c r="HO254">
        <v>20160204</v>
      </c>
      <c r="HP254">
        <v>-1</v>
      </c>
      <c r="HR254" s="1">
        <v>42369</v>
      </c>
      <c r="HS254" s="1">
        <v>-0.2</v>
      </c>
      <c r="HT254">
        <v>20160209</v>
      </c>
      <c r="HU254">
        <v>-0.1</v>
      </c>
      <c r="HW254" s="1">
        <v>42369</v>
      </c>
      <c r="HX254">
        <v>17.22</v>
      </c>
      <c r="HY254">
        <v>20160105</v>
      </c>
      <c r="HZ254">
        <v>17.22</v>
      </c>
      <c r="IB254" s="1">
        <v>42369</v>
      </c>
      <c r="IC254" s="1">
        <v>13.46</v>
      </c>
      <c r="ID254">
        <v>20160105</v>
      </c>
      <c r="IE254">
        <v>13.46</v>
      </c>
      <c r="IG254" s="1">
        <v>42369</v>
      </c>
      <c r="IH254">
        <v>-6.6</v>
      </c>
      <c r="II254">
        <v>20160120</v>
      </c>
      <c r="IJ254">
        <v>-3.9</v>
      </c>
      <c r="IL254" s="1">
        <v>42369</v>
      </c>
      <c r="IM254" s="1">
        <v>1160</v>
      </c>
      <c r="IN254">
        <v>20160120</v>
      </c>
      <c r="IO254">
        <v>1149</v>
      </c>
      <c r="IQ254" s="1">
        <v>42369</v>
      </c>
      <c r="IR254">
        <v>0</v>
      </c>
      <c r="IS254">
        <v>20160212</v>
      </c>
      <c r="IT254">
        <v>0.1</v>
      </c>
      <c r="IV254" s="1"/>
      <c r="JA254" s="1">
        <v>42369</v>
      </c>
      <c r="JB254">
        <v>538</v>
      </c>
      <c r="JC254">
        <v>20160127</v>
      </c>
      <c r="JD254">
        <v>544</v>
      </c>
      <c r="JF254" s="1">
        <v>42369</v>
      </c>
      <c r="JG254">
        <v>1160</v>
      </c>
      <c r="JH254">
        <v>20160120</v>
      </c>
      <c r="JI254">
        <v>1149</v>
      </c>
      <c r="JP254" s="1">
        <v>36462</v>
      </c>
      <c r="JQ254">
        <v>8.6999999999999993</v>
      </c>
      <c r="JR254" t="s">
        <v>302</v>
      </c>
      <c r="JS254" t="s">
        <v>302</v>
      </c>
      <c r="JZ254" s="1"/>
      <c r="KA254" s="1"/>
      <c r="KJ254" s="1"/>
      <c r="KK254" s="1"/>
      <c r="KO254" s="1">
        <v>42369</v>
      </c>
      <c r="KP254">
        <v>20.975000000000001</v>
      </c>
      <c r="KQ254">
        <v>20160205</v>
      </c>
      <c r="KR254">
        <v>21.266999999999999</v>
      </c>
      <c r="KT254" s="1"/>
      <c r="KU254" s="1"/>
      <c r="LD254" s="1">
        <v>42369</v>
      </c>
      <c r="LE254" s="1">
        <v>0.5</v>
      </c>
      <c r="LF254">
        <v>20160225</v>
      </c>
      <c r="LG254">
        <v>0.4</v>
      </c>
      <c r="LN254" s="1"/>
      <c r="LO254" s="1"/>
      <c r="LX254" s="1"/>
      <c r="LY254" s="1"/>
      <c r="MH254" s="1"/>
      <c r="MI254" s="1"/>
      <c r="MR254" s="1"/>
      <c r="MS254" s="1"/>
      <c r="MW254" s="1"/>
      <c r="NC254" s="1"/>
      <c r="NG254" s="1"/>
      <c r="NM254" s="1"/>
      <c r="NQ254" s="1"/>
      <c r="NW254" s="1"/>
      <c r="OA254" s="1"/>
      <c r="OB254" s="1"/>
      <c r="OK254" s="1"/>
      <c r="OL254" s="1"/>
      <c r="OU254" s="1"/>
      <c r="PE254" s="1"/>
      <c r="PO254" s="1"/>
      <c r="PY254" s="1"/>
      <c r="QI254" s="1"/>
    </row>
    <row r="255" spans="1:451" x14ac:dyDescent="0.25">
      <c r="A255" s="1">
        <v>42400</v>
      </c>
      <c r="B255">
        <v>4.9000000000000004</v>
      </c>
      <c r="C255">
        <v>20160205</v>
      </c>
      <c r="D255">
        <v>4.9000000000000004</v>
      </c>
      <c r="F255" s="1">
        <v>42400</v>
      </c>
      <c r="G255">
        <v>48.2</v>
      </c>
      <c r="H255">
        <v>20160201</v>
      </c>
      <c r="I255">
        <v>48.2</v>
      </c>
      <c r="K255" s="1">
        <v>42400</v>
      </c>
      <c r="L255">
        <v>97.8</v>
      </c>
      <c r="M255">
        <v>20160126</v>
      </c>
      <c r="N255">
        <v>98.1</v>
      </c>
      <c r="U255" s="1">
        <v>42400</v>
      </c>
      <c r="V255">
        <v>-0.2</v>
      </c>
      <c r="W255">
        <v>20160218</v>
      </c>
      <c r="X255">
        <v>-0.2</v>
      </c>
      <c r="Z255" s="1">
        <v>42400</v>
      </c>
      <c r="AA255">
        <v>48.2</v>
      </c>
      <c r="AB255">
        <v>20160201</v>
      </c>
      <c r="AC255">
        <v>48.2</v>
      </c>
      <c r="AE255" s="1">
        <v>42400</v>
      </c>
      <c r="AF255">
        <v>97.8</v>
      </c>
      <c r="AG255">
        <v>20160126</v>
      </c>
      <c r="AH255">
        <v>98.1</v>
      </c>
      <c r="AO255" s="1">
        <v>42400</v>
      </c>
      <c r="AP255">
        <v>-0.2</v>
      </c>
      <c r="AQ255">
        <v>20160218</v>
      </c>
      <c r="AR255">
        <v>-0.2</v>
      </c>
      <c r="AT255" s="1">
        <v>42400</v>
      </c>
      <c r="AU255">
        <v>0.5</v>
      </c>
      <c r="AV255">
        <v>20160217</v>
      </c>
      <c r="AW255">
        <v>0.9</v>
      </c>
      <c r="AY255" s="1"/>
      <c r="BD255" s="1">
        <v>42400</v>
      </c>
      <c r="BE255">
        <v>0</v>
      </c>
      <c r="BF255">
        <v>20160219</v>
      </c>
      <c r="BG255">
        <v>0</v>
      </c>
      <c r="BI255" s="1">
        <v>42400</v>
      </c>
      <c r="BJ255">
        <v>-0.5</v>
      </c>
      <c r="BK255">
        <v>20160212</v>
      </c>
      <c r="BL255">
        <v>0.2</v>
      </c>
      <c r="BN255" s="1">
        <v>42400</v>
      </c>
      <c r="BO255">
        <v>92</v>
      </c>
      <c r="BP255">
        <v>20160129</v>
      </c>
      <c r="BQ255">
        <v>92</v>
      </c>
      <c r="BS255" s="1"/>
      <c r="CC255" s="1"/>
      <c r="CM255" s="1"/>
      <c r="CR255" s="1">
        <v>42400</v>
      </c>
      <c r="CS255">
        <v>33.5</v>
      </c>
      <c r="CT255">
        <v>20160201</v>
      </c>
      <c r="CU255">
        <v>33.5</v>
      </c>
      <c r="CW255" s="1">
        <v>42400</v>
      </c>
      <c r="CX255">
        <v>2</v>
      </c>
      <c r="CY255">
        <v>20160126</v>
      </c>
      <c r="CZ255">
        <v>2</v>
      </c>
      <c r="DB255" s="1">
        <v>42400</v>
      </c>
      <c r="DC255">
        <v>-3.5</v>
      </c>
      <c r="DD255">
        <v>20160121</v>
      </c>
      <c r="DE255">
        <v>-3.5</v>
      </c>
      <c r="DG255" s="1"/>
      <c r="DL255" s="1">
        <v>42400</v>
      </c>
      <c r="DM255">
        <v>55.6</v>
      </c>
      <c r="DN255">
        <v>20160129</v>
      </c>
      <c r="DO255">
        <v>55.6</v>
      </c>
      <c r="DQ255" s="1"/>
      <c r="EA255" s="1"/>
      <c r="EF255" s="1">
        <v>36464</v>
      </c>
      <c r="EG255">
        <v>62</v>
      </c>
      <c r="EH255" t="s">
        <v>302</v>
      </c>
      <c r="EI255" t="s">
        <v>302</v>
      </c>
      <c r="EK255" s="1">
        <v>42400</v>
      </c>
      <c r="EL255">
        <v>0.20979999999999999</v>
      </c>
      <c r="EM255">
        <v>20160222</v>
      </c>
      <c r="EN255">
        <v>0.28000000000000003</v>
      </c>
      <c r="EP255" s="1">
        <v>42400</v>
      </c>
      <c r="EQ255">
        <v>0.27</v>
      </c>
      <c r="ER255">
        <v>20160226</v>
      </c>
      <c r="ES255">
        <v>0.3</v>
      </c>
      <c r="EU255" s="1"/>
      <c r="FE255" s="1"/>
      <c r="FO255" s="1"/>
      <c r="FY255" s="1">
        <v>42400</v>
      </c>
      <c r="FZ255">
        <v>54.6</v>
      </c>
      <c r="GA255">
        <v>20160202</v>
      </c>
      <c r="GB255">
        <v>54.6</v>
      </c>
      <c r="GD255" s="1">
        <v>42400</v>
      </c>
      <c r="GE255">
        <v>0.19400000000000001</v>
      </c>
      <c r="GF255">
        <v>20160212</v>
      </c>
      <c r="GG255">
        <v>0.6</v>
      </c>
      <c r="GN255" s="1">
        <v>42400</v>
      </c>
      <c r="GO255">
        <v>33.5</v>
      </c>
      <c r="GP255">
        <v>20160201</v>
      </c>
      <c r="GQ255">
        <v>33.5</v>
      </c>
      <c r="GX255" s="1">
        <v>42400</v>
      </c>
      <c r="GY255">
        <v>0.9</v>
      </c>
      <c r="GZ255">
        <v>20160303</v>
      </c>
      <c r="HA255">
        <v>1.6</v>
      </c>
      <c r="HC255" s="1">
        <v>42400</v>
      </c>
      <c r="HD255">
        <v>2.4</v>
      </c>
      <c r="HE255">
        <v>20160303</v>
      </c>
      <c r="HF255">
        <v>3.4</v>
      </c>
      <c r="HH255" s="1">
        <v>42400</v>
      </c>
      <c r="HI255" s="1">
        <v>3.7</v>
      </c>
      <c r="HJ255">
        <v>20160303</v>
      </c>
      <c r="HK255">
        <v>4.7</v>
      </c>
      <c r="HM255" s="1">
        <v>42400</v>
      </c>
      <c r="HN255">
        <v>1.5</v>
      </c>
      <c r="HO255">
        <v>20160303</v>
      </c>
      <c r="HP255">
        <v>1.7</v>
      </c>
      <c r="HR255" s="1">
        <v>42400</v>
      </c>
      <c r="HS255" s="1">
        <v>-0.2</v>
      </c>
      <c r="HT255">
        <v>20160309</v>
      </c>
      <c r="HU255">
        <v>0.3</v>
      </c>
      <c r="HW255" s="1">
        <v>42400</v>
      </c>
      <c r="HX255">
        <v>17.46</v>
      </c>
      <c r="HY255">
        <v>20160202</v>
      </c>
      <c r="HZ255">
        <v>17.46</v>
      </c>
      <c r="IB255" s="1">
        <v>42400</v>
      </c>
      <c r="IC255" s="1">
        <v>13.79</v>
      </c>
      <c r="ID255">
        <v>20160202</v>
      </c>
      <c r="IE255">
        <v>13.79</v>
      </c>
      <c r="IG255" s="1">
        <v>42400</v>
      </c>
      <c r="IH255">
        <v>-1.1000000000000001</v>
      </c>
      <c r="II255">
        <v>20160217</v>
      </c>
      <c r="IJ255">
        <v>-0.2</v>
      </c>
      <c r="IL255" s="1">
        <v>42400</v>
      </c>
      <c r="IM255" s="1">
        <v>1128</v>
      </c>
      <c r="IN255">
        <v>20160217</v>
      </c>
      <c r="IO255">
        <v>1099</v>
      </c>
      <c r="IQ255" s="1">
        <v>42400</v>
      </c>
      <c r="IR255">
        <v>-0.1</v>
      </c>
      <c r="IS255">
        <v>20160315</v>
      </c>
      <c r="IT255">
        <v>0.1</v>
      </c>
      <c r="IV255" s="1"/>
      <c r="JA255" s="1">
        <v>42400</v>
      </c>
      <c r="JB255">
        <v>526</v>
      </c>
      <c r="JC255">
        <v>20160224</v>
      </c>
      <c r="JD255">
        <v>494</v>
      </c>
      <c r="JF255" s="1">
        <v>42400</v>
      </c>
      <c r="JG255">
        <v>1128</v>
      </c>
      <c r="JH255">
        <v>20160217</v>
      </c>
      <c r="JI255">
        <v>1099</v>
      </c>
      <c r="JP255" s="1">
        <v>36469</v>
      </c>
      <c r="JQ255">
        <v>-1.2</v>
      </c>
      <c r="JR255" t="s">
        <v>302</v>
      </c>
      <c r="JS255" t="s">
        <v>302</v>
      </c>
      <c r="JZ255" s="1"/>
      <c r="KA255" s="1"/>
      <c r="KJ255" s="1"/>
      <c r="KK255" s="1"/>
      <c r="KO255" s="1">
        <v>42400</v>
      </c>
      <c r="KP255">
        <v>13.317</v>
      </c>
      <c r="KQ255">
        <v>20160307</v>
      </c>
      <c r="KR255">
        <v>10.538</v>
      </c>
      <c r="KT255" s="1"/>
      <c r="KU255" s="1"/>
      <c r="LD255" s="1">
        <v>42400</v>
      </c>
      <c r="LE255" s="1">
        <v>0.3</v>
      </c>
      <c r="LF255">
        <v>20160322</v>
      </c>
      <c r="LG255">
        <v>0.5</v>
      </c>
      <c r="LN255" s="1"/>
      <c r="LO255" s="1"/>
      <c r="LX255" s="1"/>
      <c r="LY255" s="1"/>
      <c r="MH255" s="1"/>
      <c r="MI255" s="1"/>
      <c r="MR255" s="1"/>
      <c r="MS255" s="1"/>
      <c r="MW255" s="1"/>
      <c r="NC255" s="1"/>
      <c r="NG255" s="1"/>
      <c r="NM255" s="1"/>
      <c r="NQ255" s="1"/>
      <c r="NW255" s="1"/>
      <c r="OA255" s="1"/>
      <c r="OB255" s="1"/>
      <c r="OK255" s="1"/>
      <c r="OL255" s="1"/>
      <c r="OU255" s="1"/>
      <c r="PE255" s="1"/>
      <c r="PO255" s="1"/>
      <c r="PY255" s="1"/>
      <c r="QI255" s="1"/>
    </row>
    <row r="256" spans="1:451" x14ac:dyDescent="0.25">
      <c r="A256" s="1">
        <v>42429</v>
      </c>
      <c r="B256">
        <v>4.9000000000000004</v>
      </c>
      <c r="C256">
        <v>20160304</v>
      </c>
      <c r="D256">
        <v>4.9000000000000004</v>
      </c>
      <c r="F256" s="1">
        <v>42429</v>
      </c>
      <c r="G256">
        <v>49.5</v>
      </c>
      <c r="H256">
        <v>20160301</v>
      </c>
      <c r="I256">
        <v>49.5</v>
      </c>
      <c r="K256" s="1">
        <v>42429</v>
      </c>
      <c r="L256">
        <v>94</v>
      </c>
      <c r="M256">
        <v>20160223</v>
      </c>
      <c r="N256">
        <v>92.2</v>
      </c>
      <c r="U256" s="1">
        <v>42429</v>
      </c>
      <c r="V256">
        <v>0</v>
      </c>
      <c r="W256">
        <v>20160317</v>
      </c>
      <c r="X256">
        <v>0.1</v>
      </c>
      <c r="Z256" s="1">
        <v>42429</v>
      </c>
      <c r="AA256">
        <v>49.5</v>
      </c>
      <c r="AB256">
        <v>20160301</v>
      </c>
      <c r="AC256">
        <v>49.5</v>
      </c>
      <c r="AE256" s="1">
        <v>42429</v>
      </c>
      <c r="AF256">
        <v>94</v>
      </c>
      <c r="AG256">
        <v>20160223</v>
      </c>
      <c r="AH256">
        <v>92.2</v>
      </c>
      <c r="AO256" s="1">
        <v>42429</v>
      </c>
      <c r="AP256">
        <v>0</v>
      </c>
      <c r="AQ256">
        <v>20160317</v>
      </c>
      <c r="AR256">
        <v>0.1</v>
      </c>
      <c r="AT256" s="1">
        <v>42429</v>
      </c>
      <c r="AU256">
        <v>-0.2</v>
      </c>
      <c r="AV256">
        <v>20160316</v>
      </c>
      <c r="AW256">
        <v>-0.5</v>
      </c>
      <c r="AY256" s="1"/>
      <c r="BD256" s="1">
        <v>42429</v>
      </c>
      <c r="BE256">
        <v>-0.2</v>
      </c>
      <c r="BF256">
        <v>20160316</v>
      </c>
      <c r="BG256">
        <v>-0.2</v>
      </c>
      <c r="BI256" s="1">
        <v>42429</v>
      </c>
      <c r="BJ256">
        <v>0.3</v>
      </c>
      <c r="BK256">
        <v>20160315</v>
      </c>
      <c r="BL256">
        <v>-0.1</v>
      </c>
      <c r="BN256" s="1">
        <v>42429</v>
      </c>
      <c r="BO256">
        <v>91.7</v>
      </c>
      <c r="BP256">
        <v>20160226</v>
      </c>
      <c r="BQ256">
        <v>91.7</v>
      </c>
      <c r="BS256" s="1"/>
      <c r="CC256" s="1"/>
      <c r="CM256" s="1"/>
      <c r="CR256" s="1">
        <v>42429</v>
      </c>
      <c r="CS256">
        <v>38.5</v>
      </c>
      <c r="CT256">
        <v>20160301</v>
      </c>
      <c r="CU256">
        <v>38.5</v>
      </c>
      <c r="CW256" s="1">
        <v>42429</v>
      </c>
      <c r="CX256">
        <v>-4</v>
      </c>
      <c r="CY256">
        <v>20160223</v>
      </c>
      <c r="CZ256">
        <v>-4</v>
      </c>
      <c r="DB256" s="1">
        <v>42429</v>
      </c>
      <c r="DC256">
        <v>-2.8</v>
      </c>
      <c r="DD256">
        <v>20160218</v>
      </c>
      <c r="DE256">
        <v>-2.8</v>
      </c>
      <c r="DG256" s="1"/>
      <c r="DL256" s="1">
        <v>42429</v>
      </c>
      <c r="DM256">
        <v>47.6</v>
      </c>
      <c r="DN256">
        <v>20160229</v>
      </c>
      <c r="DO256">
        <v>47.6</v>
      </c>
      <c r="DQ256" s="1"/>
      <c r="EA256" s="1"/>
      <c r="EF256" s="1">
        <v>36471</v>
      </c>
      <c r="EG256">
        <v>61</v>
      </c>
      <c r="EH256" t="s">
        <v>302</v>
      </c>
      <c r="EI256" t="s">
        <v>302</v>
      </c>
      <c r="EK256" s="1">
        <v>42429</v>
      </c>
      <c r="EL256">
        <v>-0.16109999999999999</v>
      </c>
      <c r="EM256">
        <v>20160321</v>
      </c>
      <c r="EN256">
        <v>-0.28999999999999998</v>
      </c>
      <c r="EP256" s="1">
        <v>42429</v>
      </c>
      <c r="EQ256">
        <v>0.17</v>
      </c>
      <c r="ER256">
        <v>20160328</v>
      </c>
      <c r="ES256">
        <v>0.1</v>
      </c>
      <c r="EU256" s="1"/>
      <c r="FE256" s="1"/>
      <c r="FO256" s="1"/>
      <c r="FY256" s="1">
        <v>42429</v>
      </c>
      <c r="FZ256">
        <v>53.6</v>
      </c>
      <c r="GA256">
        <v>20160302</v>
      </c>
      <c r="GB256">
        <v>53.6</v>
      </c>
      <c r="GD256" s="1">
        <v>42429</v>
      </c>
      <c r="GE256">
        <v>0.38400000000000001</v>
      </c>
      <c r="GF256">
        <v>20160315</v>
      </c>
      <c r="GG256">
        <v>0</v>
      </c>
      <c r="GN256" s="1">
        <v>42429</v>
      </c>
      <c r="GO256">
        <v>38.5</v>
      </c>
      <c r="GP256">
        <v>20160301</v>
      </c>
      <c r="GQ256">
        <v>38.5</v>
      </c>
      <c r="GX256" s="1">
        <v>42429</v>
      </c>
      <c r="GY256">
        <v>-1.9</v>
      </c>
      <c r="GZ256">
        <v>20160404</v>
      </c>
      <c r="HA256">
        <v>-1.7</v>
      </c>
      <c r="HC256" s="1">
        <v>42429</v>
      </c>
      <c r="HD256">
        <v>-2.1</v>
      </c>
      <c r="HE256">
        <v>20160404</v>
      </c>
      <c r="HF256">
        <v>-2.5</v>
      </c>
      <c r="HH256" s="1">
        <v>42429</v>
      </c>
      <c r="HI256" s="1">
        <v>-3.3</v>
      </c>
      <c r="HJ256">
        <v>20160404</v>
      </c>
      <c r="HK256">
        <v>-3</v>
      </c>
      <c r="HM256" s="1">
        <v>42429</v>
      </c>
      <c r="HN256">
        <v>-1.5</v>
      </c>
      <c r="HO256">
        <v>20160404</v>
      </c>
      <c r="HP256">
        <v>-1.3</v>
      </c>
      <c r="HR256" s="1">
        <v>42429</v>
      </c>
      <c r="HS256" s="1">
        <v>-0.6</v>
      </c>
      <c r="HT256">
        <v>20160408</v>
      </c>
      <c r="HU256">
        <v>-0.5</v>
      </c>
      <c r="HW256" s="1">
        <v>42429</v>
      </c>
      <c r="HX256">
        <v>17.43</v>
      </c>
      <c r="HY256">
        <v>20160301</v>
      </c>
      <c r="HZ256">
        <v>17.43</v>
      </c>
      <c r="IB256" s="1">
        <v>42429</v>
      </c>
      <c r="IC256" s="1">
        <v>13.74</v>
      </c>
      <c r="ID256">
        <v>20160301</v>
      </c>
      <c r="IE256">
        <v>13.74</v>
      </c>
      <c r="IG256" s="1">
        <v>42429</v>
      </c>
      <c r="IH256">
        <v>-2.2000000000000002</v>
      </c>
      <c r="II256">
        <v>20160316</v>
      </c>
      <c r="IJ256">
        <v>-3.1</v>
      </c>
      <c r="IL256" s="1">
        <v>42429</v>
      </c>
      <c r="IM256" s="1">
        <v>1213</v>
      </c>
      <c r="IN256">
        <v>20160316</v>
      </c>
      <c r="IO256">
        <v>1178</v>
      </c>
      <c r="IQ256" s="1">
        <v>42429</v>
      </c>
      <c r="IR256">
        <v>-0.1</v>
      </c>
      <c r="IS256">
        <v>20160413</v>
      </c>
      <c r="IT256">
        <v>-0.1</v>
      </c>
      <c r="IV256" s="1"/>
      <c r="JA256" s="1">
        <v>42429</v>
      </c>
      <c r="JB256">
        <v>525</v>
      </c>
      <c r="JC256">
        <v>20160323</v>
      </c>
      <c r="JD256">
        <v>512</v>
      </c>
      <c r="JF256" s="1">
        <v>42429</v>
      </c>
      <c r="JG256">
        <v>1213</v>
      </c>
      <c r="JH256">
        <v>20160316</v>
      </c>
      <c r="JI256">
        <v>1178</v>
      </c>
      <c r="JP256" s="1">
        <v>36476</v>
      </c>
      <c r="JQ256">
        <v>8.6</v>
      </c>
      <c r="JR256" t="s">
        <v>302</v>
      </c>
      <c r="JS256" t="s">
        <v>302</v>
      </c>
      <c r="JZ256" s="1"/>
      <c r="KA256" s="1"/>
      <c r="KJ256" s="1"/>
      <c r="KK256" s="1"/>
      <c r="KO256" s="1">
        <v>42429</v>
      </c>
      <c r="KP256">
        <v>13.847</v>
      </c>
      <c r="KQ256">
        <v>20160407</v>
      </c>
      <c r="KR256">
        <v>17.216999999999999</v>
      </c>
      <c r="KT256" s="1"/>
      <c r="KU256" s="1"/>
      <c r="LD256" s="1">
        <v>42429</v>
      </c>
      <c r="LE256" s="1">
        <v>0.5</v>
      </c>
      <c r="LF256">
        <v>20160421</v>
      </c>
      <c r="LG256">
        <v>0.4</v>
      </c>
      <c r="LN256" s="1"/>
      <c r="LO256" s="1"/>
      <c r="LX256" s="1"/>
      <c r="LY256" s="1"/>
      <c r="MH256" s="1"/>
      <c r="MI256" s="1"/>
      <c r="MR256" s="1"/>
      <c r="MS256" s="1"/>
      <c r="MW256" s="1"/>
      <c r="NC256" s="1"/>
      <c r="NG256" s="1"/>
      <c r="NM256" s="1"/>
      <c r="NQ256" s="1"/>
      <c r="NW256" s="1"/>
      <c r="OA256" s="1"/>
      <c r="OB256" s="1"/>
      <c r="OK256" s="1"/>
      <c r="OL256" s="1"/>
      <c r="OU256" s="1"/>
      <c r="PE256" s="1"/>
      <c r="PO256" s="1"/>
      <c r="PY256" s="1"/>
      <c r="QI256" s="1"/>
    </row>
    <row r="257" spans="1:451" x14ac:dyDescent="0.25">
      <c r="A257" s="1">
        <v>42460</v>
      </c>
      <c r="B257">
        <v>5</v>
      </c>
      <c r="C257">
        <v>20160401</v>
      </c>
      <c r="D257">
        <v>5</v>
      </c>
      <c r="F257" s="1">
        <v>42460</v>
      </c>
      <c r="G257">
        <v>51.8</v>
      </c>
      <c r="H257">
        <v>20160401</v>
      </c>
      <c r="I257">
        <v>51.8</v>
      </c>
      <c r="K257" s="1">
        <v>42460</v>
      </c>
      <c r="L257">
        <v>96.1</v>
      </c>
      <c r="M257">
        <v>20160329</v>
      </c>
      <c r="N257">
        <v>96.2</v>
      </c>
      <c r="U257" s="1">
        <v>42460</v>
      </c>
      <c r="V257">
        <v>0.1</v>
      </c>
      <c r="W257">
        <v>20160421</v>
      </c>
      <c r="X257">
        <v>0.2</v>
      </c>
      <c r="Z257" s="1">
        <v>42460</v>
      </c>
      <c r="AA257">
        <v>51.8</v>
      </c>
      <c r="AB257">
        <v>20160401</v>
      </c>
      <c r="AC257">
        <v>51.8</v>
      </c>
      <c r="AE257" s="1">
        <v>42460</v>
      </c>
      <c r="AF257">
        <v>96.1</v>
      </c>
      <c r="AG257">
        <v>20160329</v>
      </c>
      <c r="AH257">
        <v>96.2</v>
      </c>
      <c r="AO257" s="1">
        <v>42460</v>
      </c>
      <c r="AP257">
        <v>0.1</v>
      </c>
      <c r="AQ257">
        <v>20160421</v>
      </c>
      <c r="AR257">
        <v>0.2</v>
      </c>
      <c r="AT257" s="1">
        <v>42460</v>
      </c>
      <c r="AU257">
        <v>-1</v>
      </c>
      <c r="AV257">
        <v>20160415</v>
      </c>
      <c r="AW257">
        <v>-0.6</v>
      </c>
      <c r="AY257" s="1"/>
      <c r="BD257" s="1">
        <v>42460</v>
      </c>
      <c r="BE257">
        <v>0.1</v>
      </c>
      <c r="BF257">
        <v>20160414</v>
      </c>
      <c r="BG257">
        <v>0.1</v>
      </c>
      <c r="BI257" s="1">
        <v>42460</v>
      </c>
      <c r="BJ257">
        <v>-0.3</v>
      </c>
      <c r="BK257">
        <v>20160413</v>
      </c>
      <c r="BL257">
        <v>-0.3</v>
      </c>
      <c r="BN257" s="1">
        <v>42460</v>
      </c>
      <c r="BO257">
        <v>91</v>
      </c>
      <c r="BP257">
        <v>20160401</v>
      </c>
      <c r="BQ257">
        <v>91</v>
      </c>
      <c r="BS257" s="1"/>
      <c r="CC257" s="1"/>
      <c r="CM257" s="1"/>
      <c r="CR257" s="1">
        <v>42460</v>
      </c>
      <c r="CS257">
        <v>51.5</v>
      </c>
      <c r="CT257">
        <v>20160401</v>
      </c>
      <c r="CU257">
        <v>51.5</v>
      </c>
      <c r="CW257" s="1">
        <v>42460</v>
      </c>
      <c r="CX257">
        <v>22</v>
      </c>
      <c r="CY257">
        <v>20160322</v>
      </c>
      <c r="CZ257">
        <v>22</v>
      </c>
      <c r="DB257" s="1">
        <v>42460</v>
      </c>
      <c r="DC257">
        <v>12.4</v>
      </c>
      <c r="DD257">
        <v>20160317</v>
      </c>
      <c r="DE257">
        <v>12.4</v>
      </c>
      <c r="DG257" s="1"/>
      <c r="DL257" s="1">
        <v>42460</v>
      </c>
      <c r="DM257">
        <v>53.6</v>
      </c>
      <c r="DN257">
        <v>20160331</v>
      </c>
      <c r="DO257">
        <v>53.6</v>
      </c>
      <c r="DQ257" s="1"/>
      <c r="EA257" s="1"/>
      <c r="EF257" s="1">
        <v>36478</v>
      </c>
      <c r="EG257">
        <v>63</v>
      </c>
      <c r="EH257" t="s">
        <v>302</v>
      </c>
      <c r="EI257" t="s">
        <v>302</v>
      </c>
      <c r="EK257" s="1">
        <v>42460</v>
      </c>
      <c r="EL257">
        <v>-0.63939999999999997</v>
      </c>
      <c r="EM257">
        <v>20160421</v>
      </c>
      <c r="EN257">
        <v>-0.44</v>
      </c>
      <c r="EP257" s="1">
        <v>42460</v>
      </c>
      <c r="EQ257">
        <v>0.06</v>
      </c>
      <c r="ER257">
        <v>20160429</v>
      </c>
      <c r="ES257">
        <v>0.1</v>
      </c>
      <c r="EU257" s="1"/>
      <c r="FE257" s="1"/>
      <c r="FO257" s="1"/>
      <c r="FY257" s="1">
        <v>42460</v>
      </c>
      <c r="FZ257">
        <v>50.4</v>
      </c>
      <c r="GA257">
        <v>20160404</v>
      </c>
      <c r="GB257">
        <v>50.4</v>
      </c>
      <c r="GD257" s="1">
        <v>42460</v>
      </c>
      <c r="GE257">
        <v>0.19900000000000001</v>
      </c>
      <c r="GF257">
        <v>20160413</v>
      </c>
      <c r="GG257">
        <v>0.1</v>
      </c>
      <c r="GN257" s="1">
        <v>42460</v>
      </c>
      <c r="GO257">
        <v>51.5</v>
      </c>
      <c r="GP257">
        <v>20160401</v>
      </c>
      <c r="GQ257">
        <v>51.5</v>
      </c>
      <c r="GX257" s="1">
        <v>42460</v>
      </c>
      <c r="GY257">
        <v>1.7</v>
      </c>
      <c r="GZ257">
        <v>20160504</v>
      </c>
      <c r="HA257">
        <v>1.1000000000000001</v>
      </c>
      <c r="HC257" s="1">
        <v>42460</v>
      </c>
      <c r="HD257">
        <v>0.3</v>
      </c>
      <c r="HE257">
        <v>20160504</v>
      </c>
      <c r="HF257">
        <v>0.1</v>
      </c>
      <c r="HH257" s="1">
        <v>42460</v>
      </c>
      <c r="HI257" s="1">
        <v>2</v>
      </c>
      <c r="HJ257">
        <v>20160504</v>
      </c>
      <c r="HK257">
        <v>0.8</v>
      </c>
      <c r="HM257" s="1">
        <v>42460</v>
      </c>
      <c r="HN257">
        <v>0.3</v>
      </c>
      <c r="HO257">
        <v>20160504</v>
      </c>
      <c r="HP257">
        <v>-0.2</v>
      </c>
      <c r="HR257" s="1">
        <v>42460</v>
      </c>
      <c r="HS257" s="1">
        <v>0.2</v>
      </c>
      <c r="HT257">
        <v>20160510</v>
      </c>
      <c r="HU257">
        <v>0.1</v>
      </c>
      <c r="HW257" s="1">
        <v>42460</v>
      </c>
      <c r="HX257">
        <v>16.46</v>
      </c>
      <c r="HY257">
        <v>20160401</v>
      </c>
      <c r="HZ257">
        <v>16.46</v>
      </c>
      <c r="IB257" s="1">
        <v>42460</v>
      </c>
      <c r="IC257" s="1">
        <v>12.97</v>
      </c>
      <c r="ID257">
        <v>20160401</v>
      </c>
      <c r="IE257">
        <v>12.97</v>
      </c>
      <c r="IG257" s="1">
        <v>42460</v>
      </c>
      <c r="IH257">
        <v>-7.3</v>
      </c>
      <c r="II257">
        <v>20160419</v>
      </c>
      <c r="IJ257">
        <v>-7.7</v>
      </c>
      <c r="IL257" s="1">
        <v>42460</v>
      </c>
      <c r="IM257" s="1">
        <v>1113</v>
      </c>
      <c r="IN257">
        <v>20160419</v>
      </c>
      <c r="IO257">
        <v>1089</v>
      </c>
      <c r="IQ257" s="1">
        <v>42460</v>
      </c>
      <c r="IR257">
        <v>0.3</v>
      </c>
      <c r="IS257">
        <v>20160513</v>
      </c>
      <c r="IT257">
        <v>0.4</v>
      </c>
      <c r="IV257" s="1"/>
      <c r="JA257" s="1">
        <v>42460</v>
      </c>
      <c r="JB257">
        <v>522</v>
      </c>
      <c r="JC257">
        <v>20160425</v>
      </c>
      <c r="JD257">
        <v>511</v>
      </c>
      <c r="JF257" s="1">
        <v>42460</v>
      </c>
      <c r="JG257">
        <v>1113</v>
      </c>
      <c r="JH257">
        <v>20160419</v>
      </c>
      <c r="JI257">
        <v>1089</v>
      </c>
      <c r="JP257" s="1">
        <v>36483</v>
      </c>
      <c r="JQ257">
        <v>6.3</v>
      </c>
      <c r="JR257" t="s">
        <v>302</v>
      </c>
      <c r="JS257" t="s">
        <v>302</v>
      </c>
      <c r="JZ257" s="1"/>
      <c r="KA257" s="1"/>
      <c r="KJ257" s="1"/>
      <c r="KK257" s="1"/>
      <c r="KO257" s="1">
        <v>42460</v>
      </c>
      <c r="KP257">
        <v>29.437999999999999</v>
      </c>
      <c r="KQ257">
        <v>20160506</v>
      </c>
      <c r="KR257">
        <v>29.673999999999999</v>
      </c>
      <c r="KT257" s="1"/>
      <c r="KU257" s="1"/>
      <c r="LD257" s="1">
        <v>42460</v>
      </c>
      <c r="LE257" s="1">
        <v>0.8</v>
      </c>
      <c r="LF257">
        <v>20160525</v>
      </c>
      <c r="LG257">
        <v>0.7</v>
      </c>
      <c r="LN257" s="1"/>
      <c r="LO257" s="1"/>
      <c r="LX257" s="1"/>
      <c r="LY257" s="1"/>
      <c r="MH257" s="1"/>
      <c r="MI257" s="1"/>
      <c r="MR257" s="1"/>
      <c r="MS257" s="1"/>
      <c r="MW257" s="1"/>
      <c r="NC257" s="1"/>
      <c r="NG257" s="1"/>
      <c r="NM257" s="1"/>
      <c r="NQ257" s="1"/>
      <c r="NW257" s="1"/>
      <c r="OA257" s="1"/>
      <c r="OB257" s="1"/>
      <c r="OK257" s="1"/>
      <c r="OL257" s="1"/>
      <c r="OU257" s="1"/>
      <c r="PE257" s="1"/>
      <c r="PO257" s="1"/>
      <c r="PY257" s="1"/>
      <c r="QI257" s="1"/>
    </row>
    <row r="258" spans="1:451" x14ac:dyDescent="0.25">
      <c r="A258" s="1">
        <v>42490</v>
      </c>
      <c r="B258">
        <v>5</v>
      </c>
      <c r="C258">
        <v>20160506</v>
      </c>
      <c r="D258">
        <v>5</v>
      </c>
      <c r="F258" s="1">
        <v>42490</v>
      </c>
      <c r="G258">
        <v>50.8</v>
      </c>
      <c r="H258">
        <v>20160502</v>
      </c>
      <c r="I258">
        <v>50.8</v>
      </c>
      <c r="K258" s="1">
        <v>42490</v>
      </c>
      <c r="L258">
        <v>94.7</v>
      </c>
      <c r="M258">
        <v>20160426</v>
      </c>
      <c r="N258">
        <v>94.2</v>
      </c>
      <c r="U258" s="1">
        <v>42490</v>
      </c>
      <c r="V258">
        <v>0.6</v>
      </c>
      <c r="W258">
        <v>20160519</v>
      </c>
      <c r="X258">
        <v>0.6</v>
      </c>
      <c r="Z258" s="1">
        <v>42490</v>
      </c>
      <c r="AA258">
        <v>50.8</v>
      </c>
      <c r="AB258">
        <v>20160502</v>
      </c>
      <c r="AC258">
        <v>50.8</v>
      </c>
      <c r="AE258" s="1">
        <v>42490</v>
      </c>
      <c r="AF258">
        <v>94.7</v>
      </c>
      <c r="AG258">
        <v>20160426</v>
      </c>
      <c r="AH258">
        <v>94.2</v>
      </c>
      <c r="AO258" s="1">
        <v>42490</v>
      </c>
      <c r="AP258">
        <v>0.6</v>
      </c>
      <c r="AQ258">
        <v>20160519</v>
      </c>
      <c r="AR258">
        <v>0.6</v>
      </c>
      <c r="AT258" s="1">
        <v>42490</v>
      </c>
      <c r="AU258">
        <v>0.5</v>
      </c>
      <c r="AV258">
        <v>20160517</v>
      </c>
      <c r="AW258">
        <v>0.7</v>
      </c>
      <c r="AY258" s="1"/>
      <c r="BD258" s="1">
        <v>42490</v>
      </c>
      <c r="BE258">
        <v>0.4</v>
      </c>
      <c r="BF258">
        <v>20160517</v>
      </c>
      <c r="BG258">
        <v>0.4</v>
      </c>
      <c r="BI258" s="1">
        <v>42490</v>
      </c>
      <c r="BJ258">
        <v>1.2</v>
      </c>
      <c r="BK258">
        <v>20160513</v>
      </c>
      <c r="BL258">
        <v>1.3</v>
      </c>
      <c r="BN258" s="1">
        <v>42490</v>
      </c>
      <c r="BO258">
        <v>89</v>
      </c>
      <c r="BP258">
        <v>20160429</v>
      </c>
      <c r="BQ258">
        <v>89</v>
      </c>
      <c r="BS258" s="1"/>
      <c r="CC258" s="1"/>
      <c r="CM258" s="1"/>
      <c r="CR258" s="1">
        <v>42490</v>
      </c>
      <c r="CS258">
        <v>59</v>
      </c>
      <c r="CT258">
        <v>20160502</v>
      </c>
      <c r="CU258">
        <v>59</v>
      </c>
      <c r="CW258" s="1">
        <v>42490</v>
      </c>
      <c r="CX258">
        <v>14</v>
      </c>
      <c r="CY258">
        <v>20160426</v>
      </c>
      <c r="CZ258">
        <v>14</v>
      </c>
      <c r="DB258" s="1">
        <v>42490</v>
      </c>
      <c r="DC258">
        <v>-1.6</v>
      </c>
      <c r="DD258">
        <v>20160421</v>
      </c>
      <c r="DE258">
        <v>-1.6</v>
      </c>
      <c r="DG258" s="1"/>
      <c r="DL258" s="1">
        <v>42490</v>
      </c>
      <c r="DM258">
        <v>50.4</v>
      </c>
      <c r="DN258">
        <v>20160429</v>
      </c>
      <c r="DO258">
        <v>50.4</v>
      </c>
      <c r="DQ258" s="1"/>
      <c r="EA258" s="1"/>
      <c r="EF258" s="1">
        <v>36485</v>
      </c>
      <c r="EG258">
        <v>64</v>
      </c>
      <c r="EH258" t="s">
        <v>302</v>
      </c>
      <c r="EI258" t="s">
        <v>302</v>
      </c>
      <c r="EK258" s="1">
        <v>42490</v>
      </c>
      <c r="EL258">
        <v>5.0599999999999999E-2</v>
      </c>
      <c r="EM258">
        <v>20160519</v>
      </c>
      <c r="EN258">
        <v>0.1</v>
      </c>
      <c r="EP258" s="1">
        <v>42490</v>
      </c>
      <c r="EQ258">
        <v>0.17</v>
      </c>
      <c r="ER258">
        <v>20160531</v>
      </c>
      <c r="ES258">
        <v>0.2</v>
      </c>
      <c r="EU258" s="1"/>
      <c r="FE258" s="1"/>
      <c r="FO258" s="1"/>
      <c r="FY258" s="1">
        <v>42490</v>
      </c>
      <c r="FZ258">
        <v>57</v>
      </c>
      <c r="GA258">
        <v>20160503</v>
      </c>
      <c r="GB258">
        <v>57</v>
      </c>
      <c r="GD258" s="1">
        <v>42490</v>
      </c>
      <c r="GE258">
        <v>1.0569999999999999</v>
      </c>
      <c r="GF258">
        <v>20160513</v>
      </c>
      <c r="GG258">
        <v>0.9</v>
      </c>
      <c r="GN258" s="1">
        <v>42490</v>
      </c>
      <c r="GO258">
        <v>59</v>
      </c>
      <c r="GP258">
        <v>20160502</v>
      </c>
      <c r="GQ258">
        <v>59</v>
      </c>
      <c r="GX258" s="1">
        <v>42490</v>
      </c>
      <c r="GY258">
        <v>1.8</v>
      </c>
      <c r="GZ258">
        <v>20160603</v>
      </c>
      <c r="HA258">
        <v>1.9</v>
      </c>
      <c r="HC258" s="1">
        <v>42490</v>
      </c>
      <c r="HD258">
        <v>-0.9</v>
      </c>
      <c r="HE258">
        <v>20160603</v>
      </c>
      <c r="HF258">
        <v>-0.6</v>
      </c>
      <c r="HH258" s="1">
        <v>42490</v>
      </c>
      <c r="HI258" s="1">
        <v>3.2</v>
      </c>
      <c r="HJ258">
        <v>20160603</v>
      </c>
      <c r="HK258">
        <v>3.4</v>
      </c>
      <c r="HM258" s="1">
        <v>42490</v>
      </c>
      <c r="HN258">
        <v>0.3</v>
      </c>
      <c r="HO258">
        <v>20160603</v>
      </c>
      <c r="HP258">
        <v>0.5</v>
      </c>
      <c r="HR258" s="1">
        <v>42490</v>
      </c>
      <c r="HS258" s="1">
        <v>0.7</v>
      </c>
      <c r="HT258">
        <v>20160609</v>
      </c>
      <c r="HU258">
        <v>0.6</v>
      </c>
      <c r="HW258" s="1">
        <v>42490</v>
      </c>
      <c r="HX258">
        <v>17.32</v>
      </c>
      <c r="HY258">
        <v>20160503</v>
      </c>
      <c r="HZ258">
        <v>17.32</v>
      </c>
      <c r="IB258" s="1">
        <v>42490</v>
      </c>
      <c r="IC258" s="1">
        <v>13.48</v>
      </c>
      <c r="ID258">
        <v>20160503</v>
      </c>
      <c r="IE258">
        <v>13.48</v>
      </c>
      <c r="IG258" s="1">
        <v>42490</v>
      </c>
      <c r="IH258">
        <v>4.9000000000000004</v>
      </c>
      <c r="II258">
        <v>20160517</v>
      </c>
      <c r="IJ258">
        <v>3.6</v>
      </c>
      <c r="IL258" s="1">
        <v>42490</v>
      </c>
      <c r="IM258" s="1">
        <v>1167</v>
      </c>
      <c r="IN258">
        <v>20160517</v>
      </c>
      <c r="IO258">
        <v>1172</v>
      </c>
      <c r="IQ258" s="1">
        <v>42490</v>
      </c>
      <c r="IR258">
        <v>0.1</v>
      </c>
      <c r="IS258">
        <v>20160614</v>
      </c>
      <c r="IT258">
        <v>0.1</v>
      </c>
      <c r="IV258" s="1"/>
      <c r="JA258" s="1">
        <v>42490</v>
      </c>
      <c r="JB258">
        <v>586</v>
      </c>
      <c r="JC258">
        <v>20160524</v>
      </c>
      <c r="JD258">
        <v>619</v>
      </c>
      <c r="JF258" s="1">
        <v>42490</v>
      </c>
      <c r="JG258">
        <v>1167</v>
      </c>
      <c r="JH258">
        <v>20160517</v>
      </c>
      <c r="JI258">
        <v>1172</v>
      </c>
      <c r="JP258" s="1">
        <v>36490</v>
      </c>
      <c r="JQ258">
        <v>-6.9</v>
      </c>
      <c r="JR258" t="s">
        <v>302</v>
      </c>
      <c r="JS258" t="s">
        <v>302</v>
      </c>
      <c r="JZ258" s="1"/>
      <c r="KA258" s="1"/>
      <c r="KJ258" s="1"/>
      <c r="KK258" s="1"/>
      <c r="KO258" s="1">
        <v>42490</v>
      </c>
      <c r="KP258">
        <v>13.396000000000001</v>
      </c>
      <c r="KQ258">
        <v>20160607</v>
      </c>
      <c r="KR258">
        <v>13.416</v>
      </c>
      <c r="KT258" s="1"/>
      <c r="KU258" s="1"/>
      <c r="LD258" s="1">
        <v>42490</v>
      </c>
      <c r="LE258" s="1">
        <v>0.2</v>
      </c>
      <c r="LF258">
        <v>20160622</v>
      </c>
      <c r="LG258">
        <v>0.2</v>
      </c>
      <c r="LN258" s="1"/>
      <c r="LO258" s="1"/>
      <c r="LX258" s="1"/>
      <c r="LY258" s="1"/>
      <c r="MH258" s="1"/>
      <c r="MI258" s="1"/>
      <c r="MR258" s="1"/>
      <c r="MS258" s="1"/>
      <c r="MW258" s="1"/>
      <c r="NC258" s="1"/>
      <c r="NG258" s="1"/>
      <c r="NM258" s="1"/>
      <c r="NQ258" s="1"/>
      <c r="NW258" s="1"/>
      <c r="OA258" s="1"/>
      <c r="OB258" s="1"/>
      <c r="OK258" s="1"/>
      <c r="OL258" s="1"/>
      <c r="OU258" s="1"/>
      <c r="PE258" s="1"/>
      <c r="PO258" s="1"/>
      <c r="PY258" s="1"/>
      <c r="QI258" s="1"/>
    </row>
    <row r="259" spans="1:451" x14ac:dyDescent="0.25">
      <c r="A259" s="1">
        <v>42521</v>
      </c>
      <c r="B259">
        <v>4.7</v>
      </c>
      <c r="C259">
        <v>20160603</v>
      </c>
      <c r="D259">
        <v>4.7</v>
      </c>
      <c r="F259" s="1">
        <v>42521</v>
      </c>
      <c r="G259">
        <v>51.3</v>
      </c>
      <c r="H259">
        <v>20160601</v>
      </c>
      <c r="I259">
        <v>51.3</v>
      </c>
      <c r="K259" s="1">
        <v>42521</v>
      </c>
      <c r="L259">
        <v>92.4</v>
      </c>
      <c r="M259">
        <v>20160531</v>
      </c>
      <c r="N259">
        <v>92.6</v>
      </c>
      <c r="U259" s="1">
        <v>42521</v>
      </c>
      <c r="V259">
        <v>-0.2</v>
      </c>
      <c r="W259">
        <v>20160623</v>
      </c>
      <c r="X259">
        <v>-0.2</v>
      </c>
      <c r="Z259" s="1">
        <v>42521</v>
      </c>
      <c r="AA259">
        <v>51.3</v>
      </c>
      <c r="AB259">
        <v>20160601</v>
      </c>
      <c r="AC259">
        <v>51.3</v>
      </c>
      <c r="AE259" s="1">
        <v>42521</v>
      </c>
      <c r="AF259">
        <v>92.4</v>
      </c>
      <c r="AG259">
        <v>20160531</v>
      </c>
      <c r="AH259">
        <v>92.6</v>
      </c>
      <c r="AO259" s="1">
        <v>42521</v>
      </c>
      <c r="AP259">
        <v>-0.2</v>
      </c>
      <c r="AQ259">
        <v>20160623</v>
      </c>
      <c r="AR259">
        <v>-0.2</v>
      </c>
      <c r="AT259" s="1">
        <v>42521</v>
      </c>
      <c r="AU259">
        <v>-0.3</v>
      </c>
      <c r="AV259">
        <v>20160615</v>
      </c>
      <c r="AW259">
        <v>-0.4</v>
      </c>
      <c r="AY259" s="1"/>
      <c r="BD259" s="1">
        <v>42521</v>
      </c>
      <c r="BE259">
        <v>0.2</v>
      </c>
      <c r="BF259">
        <v>20160616</v>
      </c>
      <c r="BG259">
        <v>0.2</v>
      </c>
      <c r="BI259" s="1">
        <v>42521</v>
      </c>
      <c r="BJ259">
        <v>0.2</v>
      </c>
      <c r="BK259">
        <v>20160614</v>
      </c>
      <c r="BL259">
        <v>0.5</v>
      </c>
      <c r="BN259" s="1">
        <v>42521</v>
      </c>
      <c r="BO259">
        <v>94.7</v>
      </c>
      <c r="BP259">
        <v>20160527</v>
      </c>
      <c r="BQ259">
        <v>94.7</v>
      </c>
      <c r="BS259" s="1"/>
      <c r="CC259" s="1"/>
      <c r="CM259" s="1"/>
      <c r="CR259" s="1">
        <v>42521</v>
      </c>
      <c r="CS259">
        <v>63.5</v>
      </c>
      <c r="CT259">
        <v>20160601</v>
      </c>
      <c r="CU259">
        <v>63.5</v>
      </c>
      <c r="CW259" s="1">
        <v>42521</v>
      </c>
      <c r="CX259">
        <v>-1</v>
      </c>
      <c r="CY259">
        <v>20160524</v>
      </c>
      <c r="CZ259">
        <v>-1</v>
      </c>
      <c r="DB259" s="1">
        <v>42521</v>
      </c>
      <c r="DC259">
        <v>-1.8</v>
      </c>
      <c r="DD259">
        <v>20160519</v>
      </c>
      <c r="DE259">
        <v>-1.8</v>
      </c>
      <c r="DG259" s="1"/>
      <c r="DL259" s="1">
        <v>42521</v>
      </c>
      <c r="DM259">
        <v>49.3</v>
      </c>
      <c r="DN259">
        <v>20160531</v>
      </c>
      <c r="DO259">
        <v>49.3</v>
      </c>
      <c r="DQ259" s="1"/>
      <c r="EA259" s="1"/>
      <c r="EF259" s="1">
        <v>36492</v>
      </c>
      <c r="EG259">
        <v>65</v>
      </c>
      <c r="EH259" t="s">
        <v>302</v>
      </c>
      <c r="EI259" t="s">
        <v>302</v>
      </c>
      <c r="EK259" s="1">
        <v>42521</v>
      </c>
      <c r="EL259">
        <v>-0.50519999999999998</v>
      </c>
      <c r="EM259">
        <v>20160623</v>
      </c>
      <c r="EN259">
        <v>-0.51</v>
      </c>
      <c r="EP259" s="1">
        <v>42521</v>
      </c>
      <c r="EQ259">
        <v>0.16</v>
      </c>
      <c r="ER259">
        <v>20160629</v>
      </c>
      <c r="ES259">
        <v>0.2</v>
      </c>
      <c r="EU259" s="1"/>
      <c r="FE259" s="1"/>
      <c r="FO259" s="1"/>
      <c r="FY259" s="1">
        <v>42521</v>
      </c>
      <c r="FZ259">
        <v>37.200000000000003</v>
      </c>
      <c r="GA259">
        <v>20160602</v>
      </c>
      <c r="GB259">
        <v>37.200000000000003</v>
      </c>
      <c r="GD259" s="1">
        <v>42521</v>
      </c>
      <c r="GE259">
        <v>0.45600000000000002</v>
      </c>
      <c r="GF259">
        <v>20160614</v>
      </c>
      <c r="GG259">
        <v>0.4</v>
      </c>
      <c r="GN259" s="1">
        <v>42521</v>
      </c>
      <c r="GO259">
        <v>63.5</v>
      </c>
      <c r="GP259">
        <v>20160601</v>
      </c>
      <c r="GQ259">
        <v>63.5</v>
      </c>
      <c r="GX259" s="1">
        <v>42521</v>
      </c>
      <c r="GY259">
        <v>-1</v>
      </c>
      <c r="GZ259">
        <v>20160705</v>
      </c>
      <c r="HA259">
        <v>-1</v>
      </c>
      <c r="HC259" s="1">
        <v>42521</v>
      </c>
      <c r="HD259">
        <v>-0.4</v>
      </c>
      <c r="HE259">
        <v>20160705</v>
      </c>
      <c r="HF259">
        <v>-0.4</v>
      </c>
      <c r="HH259" s="1">
        <v>42521</v>
      </c>
      <c r="HI259" s="1">
        <v>-2.2999999999999998</v>
      </c>
      <c r="HJ259">
        <v>20160705</v>
      </c>
      <c r="HK259">
        <v>-2.2999999999999998</v>
      </c>
      <c r="HM259" s="1">
        <v>42521</v>
      </c>
      <c r="HN259">
        <v>-0.3</v>
      </c>
      <c r="HO259">
        <v>20160705</v>
      </c>
      <c r="HP259">
        <v>-0.3</v>
      </c>
      <c r="HR259" s="1">
        <v>42521</v>
      </c>
      <c r="HS259" s="1">
        <v>0.1</v>
      </c>
      <c r="HT259">
        <v>20160712</v>
      </c>
      <c r="HU259">
        <v>0.1</v>
      </c>
      <c r="HW259" s="1">
        <v>42521</v>
      </c>
      <c r="HX259">
        <v>17.37</v>
      </c>
      <c r="HY259">
        <v>20160601</v>
      </c>
      <c r="HZ259">
        <v>17.37</v>
      </c>
      <c r="IB259" s="1">
        <v>42521</v>
      </c>
      <c r="IC259" s="1">
        <v>13.33</v>
      </c>
      <c r="ID259">
        <v>20160601</v>
      </c>
      <c r="IE259">
        <v>13.33</v>
      </c>
      <c r="IG259" s="1">
        <v>42521</v>
      </c>
      <c r="IH259">
        <v>0.5</v>
      </c>
      <c r="II259">
        <v>20160617</v>
      </c>
      <c r="IJ259">
        <v>0.7</v>
      </c>
      <c r="IL259" s="1">
        <v>42521</v>
      </c>
      <c r="IM259" s="1">
        <v>1164</v>
      </c>
      <c r="IN259">
        <v>20160617</v>
      </c>
      <c r="IO259">
        <v>1164</v>
      </c>
      <c r="IQ259" s="1">
        <v>42521</v>
      </c>
      <c r="IR259">
        <v>0.2</v>
      </c>
      <c r="IS259">
        <v>20160715</v>
      </c>
      <c r="IT259">
        <v>0.2</v>
      </c>
      <c r="IV259" s="1"/>
      <c r="JA259" s="1">
        <v>42521</v>
      </c>
      <c r="JB259">
        <v>551</v>
      </c>
      <c r="JC259">
        <v>20160623</v>
      </c>
      <c r="JD259">
        <v>551</v>
      </c>
      <c r="JF259" s="1">
        <v>42521</v>
      </c>
      <c r="JG259">
        <v>1164</v>
      </c>
      <c r="JH259">
        <v>20160617</v>
      </c>
      <c r="JI259">
        <v>1164</v>
      </c>
      <c r="JP259" s="1">
        <v>36497</v>
      </c>
      <c r="JQ259">
        <v>-4.4000000000000004</v>
      </c>
      <c r="JR259" t="s">
        <v>302</v>
      </c>
      <c r="JS259" t="s">
        <v>302</v>
      </c>
      <c r="JZ259" s="1"/>
      <c r="KA259" s="1"/>
      <c r="KJ259" s="1"/>
      <c r="KK259" s="1"/>
      <c r="KO259" s="1">
        <v>42521</v>
      </c>
      <c r="KP259">
        <v>18.558</v>
      </c>
      <c r="KQ259">
        <v>20160708</v>
      </c>
      <c r="KR259">
        <v>18.558</v>
      </c>
      <c r="KT259" s="1"/>
      <c r="KU259" s="1"/>
      <c r="LD259" s="1">
        <v>42521</v>
      </c>
      <c r="LE259" s="1" t="s">
        <v>302</v>
      </c>
      <c r="LF259">
        <v>20160721</v>
      </c>
      <c r="LG259" t="s">
        <v>302</v>
      </c>
      <c r="LN259" s="1"/>
      <c r="LO259" s="1"/>
      <c r="LX259" s="1"/>
      <c r="LY259" s="1"/>
      <c r="MH259" s="1"/>
      <c r="MI259" s="1"/>
      <c r="MR259" s="1"/>
      <c r="MS259" s="1"/>
      <c r="MW259" s="1"/>
      <c r="NC259" s="1"/>
      <c r="NG259" s="1"/>
      <c r="NM259" s="1"/>
      <c r="NQ259" s="1"/>
      <c r="NW259" s="1"/>
      <c r="OA259" s="1"/>
      <c r="OB259" s="1"/>
      <c r="OK259" s="1"/>
      <c r="OL259" s="1"/>
      <c r="OU259" s="1"/>
      <c r="PE259" s="1"/>
      <c r="PO259" s="1"/>
      <c r="PY259" s="1"/>
      <c r="QI259" s="1"/>
    </row>
    <row r="260" spans="1:451" x14ac:dyDescent="0.25">
      <c r="A260" s="1">
        <v>42551</v>
      </c>
      <c r="B260">
        <v>4.9000000000000004</v>
      </c>
      <c r="C260">
        <v>20160708</v>
      </c>
      <c r="D260">
        <v>4.9000000000000004</v>
      </c>
      <c r="F260" s="1">
        <v>42551</v>
      </c>
      <c r="G260">
        <v>53.2</v>
      </c>
      <c r="H260">
        <v>20160701</v>
      </c>
      <c r="I260">
        <v>53.2</v>
      </c>
      <c r="K260" s="1">
        <v>42551</v>
      </c>
      <c r="L260">
        <v>98</v>
      </c>
      <c r="M260">
        <v>20160628</v>
      </c>
      <c r="N260">
        <v>98</v>
      </c>
      <c r="U260" s="1">
        <v>42551</v>
      </c>
      <c r="V260" t="s">
        <v>302</v>
      </c>
      <c r="W260">
        <v>20160721</v>
      </c>
      <c r="X260" t="s">
        <v>302</v>
      </c>
      <c r="Z260" s="1">
        <v>42551</v>
      </c>
      <c r="AA260">
        <v>53.2</v>
      </c>
      <c r="AB260">
        <v>20160701</v>
      </c>
      <c r="AC260">
        <v>53.2</v>
      </c>
      <c r="AE260" s="1">
        <v>42551</v>
      </c>
      <c r="AF260">
        <v>98</v>
      </c>
      <c r="AG260">
        <v>20160628</v>
      </c>
      <c r="AH260">
        <v>98</v>
      </c>
      <c r="AO260" s="1">
        <v>42551</v>
      </c>
      <c r="AP260" t="s">
        <v>302</v>
      </c>
      <c r="AQ260">
        <v>20160721</v>
      </c>
      <c r="AR260" t="s">
        <v>302</v>
      </c>
      <c r="AT260" s="1">
        <v>42551</v>
      </c>
      <c r="AU260">
        <v>0.6</v>
      </c>
      <c r="AV260">
        <v>20160715</v>
      </c>
      <c r="AW260">
        <v>0.6</v>
      </c>
      <c r="AY260" s="1"/>
      <c r="BD260" s="1">
        <v>42551</v>
      </c>
      <c r="BE260">
        <v>0.2</v>
      </c>
      <c r="BF260">
        <v>20160715</v>
      </c>
      <c r="BG260">
        <v>0.2</v>
      </c>
      <c r="BI260" s="1">
        <v>42551</v>
      </c>
      <c r="BJ260">
        <v>0.6</v>
      </c>
      <c r="BK260">
        <v>20160715</v>
      </c>
      <c r="BL260">
        <v>0.6</v>
      </c>
      <c r="BN260" s="1">
        <v>42551</v>
      </c>
      <c r="BO260">
        <v>93.5</v>
      </c>
      <c r="BP260">
        <v>20160624</v>
      </c>
      <c r="BQ260">
        <v>93.5</v>
      </c>
      <c r="BS260" s="1"/>
      <c r="CC260" s="1"/>
      <c r="CM260" s="1"/>
      <c r="CR260" s="1">
        <v>42551</v>
      </c>
      <c r="CS260">
        <v>60.5</v>
      </c>
      <c r="CT260">
        <v>20160701</v>
      </c>
      <c r="CU260">
        <v>60.5</v>
      </c>
      <c r="CW260" s="1">
        <v>42551</v>
      </c>
      <c r="CX260">
        <v>-7</v>
      </c>
      <c r="CY260">
        <v>20160628</v>
      </c>
      <c r="CZ260">
        <v>-7</v>
      </c>
      <c r="DB260" s="1">
        <v>42551</v>
      </c>
      <c r="DC260">
        <v>4.7</v>
      </c>
      <c r="DD260">
        <v>20160616</v>
      </c>
      <c r="DE260">
        <v>4.7</v>
      </c>
      <c r="DG260" s="1"/>
      <c r="DL260" s="1">
        <v>42551</v>
      </c>
      <c r="DM260">
        <v>56.8</v>
      </c>
      <c r="DN260">
        <v>20160630</v>
      </c>
      <c r="DO260">
        <v>56.8</v>
      </c>
      <c r="DQ260" s="1"/>
      <c r="EA260" s="1"/>
      <c r="EF260" s="1">
        <v>36499</v>
      </c>
      <c r="EG260">
        <v>66</v>
      </c>
      <c r="EH260" t="s">
        <v>302</v>
      </c>
      <c r="EI260" t="s">
        <v>302</v>
      </c>
      <c r="EK260" s="1">
        <v>42551</v>
      </c>
      <c r="EL260" t="s">
        <v>302</v>
      </c>
      <c r="EM260">
        <v>20160721</v>
      </c>
      <c r="EN260" t="s">
        <v>302</v>
      </c>
      <c r="EP260" s="1">
        <v>42551</v>
      </c>
      <c r="EQ260" t="s">
        <v>302</v>
      </c>
      <c r="ER260">
        <v>20160802</v>
      </c>
      <c r="ES260" t="s">
        <v>302</v>
      </c>
      <c r="EU260" s="1"/>
      <c r="FE260" s="1"/>
      <c r="FO260" s="1"/>
      <c r="FY260" s="1">
        <v>42551</v>
      </c>
      <c r="FZ260">
        <v>45.4</v>
      </c>
      <c r="GA260">
        <v>20160705</v>
      </c>
      <c r="GB260">
        <v>45.4</v>
      </c>
      <c r="GD260" s="1">
        <v>42551</v>
      </c>
      <c r="GE260">
        <v>0.48799999999999999</v>
      </c>
      <c r="GF260">
        <v>20160715</v>
      </c>
      <c r="GG260">
        <v>0.5</v>
      </c>
      <c r="GN260" s="1">
        <v>42551</v>
      </c>
      <c r="GO260">
        <v>60.5</v>
      </c>
      <c r="GP260">
        <v>20160701</v>
      </c>
      <c r="GQ260">
        <v>60.5</v>
      </c>
      <c r="GX260" s="1">
        <v>42551</v>
      </c>
      <c r="GY260" t="s">
        <v>302</v>
      </c>
      <c r="GZ260">
        <v>20160804</v>
      </c>
      <c r="HA260" t="s">
        <v>302</v>
      </c>
      <c r="HC260" s="1">
        <v>42551</v>
      </c>
      <c r="HD260" t="s">
        <v>302</v>
      </c>
      <c r="HE260">
        <v>20160804</v>
      </c>
      <c r="HF260" t="s">
        <v>302</v>
      </c>
      <c r="HH260" s="1">
        <v>42551</v>
      </c>
      <c r="HI260" s="1" t="s">
        <v>302</v>
      </c>
      <c r="HJ260">
        <v>20160804</v>
      </c>
      <c r="HK260" t="s">
        <v>302</v>
      </c>
      <c r="HM260" s="1">
        <v>42551</v>
      </c>
      <c r="HN260" t="s">
        <v>302</v>
      </c>
      <c r="HO260">
        <v>20160804</v>
      </c>
      <c r="HP260" t="s">
        <v>302</v>
      </c>
      <c r="HR260" s="1">
        <v>42551</v>
      </c>
      <c r="HS260" s="1" t="s">
        <v>302</v>
      </c>
      <c r="HT260">
        <v>20160809</v>
      </c>
      <c r="HU260" t="s">
        <v>302</v>
      </c>
      <c r="HW260" s="1">
        <v>42551</v>
      </c>
      <c r="HX260">
        <v>16.61</v>
      </c>
      <c r="HY260">
        <v>20160701</v>
      </c>
      <c r="HZ260">
        <v>16.61</v>
      </c>
      <c r="IB260" s="1">
        <v>42551</v>
      </c>
      <c r="IC260" s="1">
        <v>12.76</v>
      </c>
      <c r="ID260">
        <v>20160701</v>
      </c>
      <c r="IE260">
        <v>12.76</v>
      </c>
      <c r="IG260" s="1">
        <v>42551</v>
      </c>
      <c r="IH260" t="s">
        <v>302</v>
      </c>
      <c r="II260">
        <v>20160719</v>
      </c>
      <c r="IJ260" t="s">
        <v>302</v>
      </c>
      <c r="IL260" s="1">
        <v>42551</v>
      </c>
      <c r="IM260" s="1" t="s">
        <v>302</v>
      </c>
      <c r="IN260">
        <v>20160719</v>
      </c>
      <c r="IO260" t="s">
        <v>302</v>
      </c>
      <c r="IQ260" s="1">
        <v>42551</v>
      </c>
      <c r="IR260" t="s">
        <v>302</v>
      </c>
      <c r="IS260">
        <v>20160812</v>
      </c>
      <c r="IT260" t="s">
        <v>302</v>
      </c>
      <c r="IV260" s="1"/>
      <c r="JA260" s="1">
        <v>42551</v>
      </c>
      <c r="JB260" t="s">
        <v>302</v>
      </c>
      <c r="JC260">
        <v>20160726</v>
      </c>
      <c r="JD260" t="s">
        <v>302</v>
      </c>
      <c r="JF260" s="1">
        <v>42551</v>
      </c>
      <c r="JG260" t="s">
        <v>302</v>
      </c>
      <c r="JH260">
        <v>20160719</v>
      </c>
      <c r="JI260" t="s">
        <v>302</v>
      </c>
      <c r="JP260" s="1">
        <v>36504</v>
      </c>
      <c r="JQ260">
        <v>-0.5</v>
      </c>
      <c r="JR260" t="s">
        <v>302</v>
      </c>
      <c r="JS260" t="s">
        <v>302</v>
      </c>
      <c r="JZ260" s="1"/>
      <c r="KA260" s="1"/>
      <c r="KJ260" s="1"/>
      <c r="KK260" s="1"/>
      <c r="KO260" s="1">
        <v>42551</v>
      </c>
      <c r="KP260" t="s">
        <v>302</v>
      </c>
      <c r="KQ260">
        <v>20160805</v>
      </c>
      <c r="KR260" t="s">
        <v>302</v>
      </c>
      <c r="KT260" s="1"/>
      <c r="KU260" s="1"/>
      <c r="LD260" s="1">
        <v>42551</v>
      </c>
      <c r="LE260" s="1" t="s">
        <v>302</v>
      </c>
      <c r="LF260">
        <v>20160824</v>
      </c>
      <c r="LG260" t="s">
        <v>302</v>
      </c>
      <c r="LN260" s="1"/>
      <c r="LO260" s="1"/>
      <c r="LX260" s="1"/>
      <c r="LY260" s="1"/>
      <c r="MH260" s="1"/>
      <c r="MI260" s="1"/>
      <c r="MR260" s="1"/>
      <c r="MS260" s="1"/>
      <c r="MW260" s="1"/>
      <c r="NC260" s="1"/>
      <c r="NG260" s="1"/>
      <c r="NM260" s="1"/>
      <c r="NQ260" s="1"/>
      <c r="NW260" s="1"/>
      <c r="OA260" s="1"/>
      <c r="OB260" s="1"/>
      <c r="OK260" s="1"/>
      <c r="OL260" s="1"/>
      <c r="OU260" s="1"/>
      <c r="PE260" s="1"/>
      <c r="PO260" s="1"/>
      <c r="PY260" s="1"/>
      <c r="QI260" s="1"/>
    </row>
    <row r="261" spans="1:451" x14ac:dyDescent="0.25">
      <c r="EF261" s="1">
        <v>36506</v>
      </c>
      <c r="EG261">
        <v>64</v>
      </c>
      <c r="EH261" t="s">
        <v>302</v>
      </c>
      <c r="EI261" t="s">
        <v>302</v>
      </c>
      <c r="JP261" s="1">
        <v>36511</v>
      </c>
      <c r="JQ261">
        <v>-2.1</v>
      </c>
      <c r="JR261" t="s">
        <v>302</v>
      </c>
      <c r="JS261" t="s">
        <v>302</v>
      </c>
    </row>
    <row r="262" spans="1:451" x14ac:dyDescent="0.25">
      <c r="EF262" s="1">
        <v>36513</v>
      </c>
      <c r="EG262">
        <v>64</v>
      </c>
      <c r="EH262" t="s">
        <v>302</v>
      </c>
      <c r="EI262" t="s">
        <v>302</v>
      </c>
      <c r="JP262" s="1">
        <v>36518</v>
      </c>
      <c r="JQ262">
        <v>-9.8000000000000007</v>
      </c>
      <c r="JR262" t="s">
        <v>302</v>
      </c>
      <c r="JS262" t="s">
        <v>302</v>
      </c>
    </row>
    <row r="263" spans="1:451" x14ac:dyDescent="0.25">
      <c r="EF263" s="1">
        <v>36520</v>
      </c>
      <c r="EG263">
        <v>64</v>
      </c>
      <c r="EH263" t="s">
        <v>302</v>
      </c>
      <c r="EI263" t="s">
        <v>302</v>
      </c>
      <c r="JP263" s="1">
        <v>36525</v>
      </c>
      <c r="JQ263">
        <v>-6.8</v>
      </c>
      <c r="JR263" t="s">
        <v>302</v>
      </c>
      <c r="JS263" t="s">
        <v>302</v>
      </c>
    </row>
    <row r="264" spans="1:451" x14ac:dyDescent="0.25">
      <c r="EF264" s="1">
        <v>36527</v>
      </c>
      <c r="EG264">
        <v>66</v>
      </c>
      <c r="EH264" t="s">
        <v>302</v>
      </c>
      <c r="EI264" t="s">
        <v>302</v>
      </c>
      <c r="JP264" s="1">
        <v>36532</v>
      </c>
      <c r="JQ264">
        <v>8.6</v>
      </c>
      <c r="JR264" t="s">
        <v>302</v>
      </c>
      <c r="JS264" t="s">
        <v>302</v>
      </c>
    </row>
    <row r="265" spans="1:451" x14ac:dyDescent="0.25">
      <c r="EF265" s="1">
        <v>36534</v>
      </c>
      <c r="EG265">
        <v>67</v>
      </c>
      <c r="EH265" t="s">
        <v>302</v>
      </c>
      <c r="EI265" t="s">
        <v>302</v>
      </c>
      <c r="JP265" s="1">
        <v>36539</v>
      </c>
      <c r="JQ265">
        <v>14</v>
      </c>
      <c r="JR265" t="s">
        <v>302</v>
      </c>
      <c r="JS265" t="s">
        <v>302</v>
      </c>
    </row>
    <row r="266" spans="1:451" x14ac:dyDescent="0.25">
      <c r="EF266" s="1">
        <v>36541</v>
      </c>
      <c r="EG266">
        <v>69</v>
      </c>
      <c r="EH266" t="s">
        <v>302</v>
      </c>
      <c r="EI266" t="s">
        <v>302</v>
      </c>
      <c r="JP266" s="1">
        <v>36546</v>
      </c>
      <c r="JQ266">
        <v>-0.5</v>
      </c>
      <c r="JR266" t="s">
        <v>302</v>
      </c>
      <c r="JS266" t="s">
        <v>302</v>
      </c>
    </row>
    <row r="267" spans="1:451" x14ac:dyDescent="0.25">
      <c r="EF267" s="1">
        <v>36548</v>
      </c>
      <c r="EG267">
        <v>68</v>
      </c>
      <c r="EH267" t="s">
        <v>302</v>
      </c>
      <c r="EI267" t="s">
        <v>302</v>
      </c>
      <c r="JP267" s="1">
        <v>36553</v>
      </c>
      <c r="JQ267">
        <v>0.4</v>
      </c>
      <c r="JR267" t="s">
        <v>302</v>
      </c>
      <c r="JS267" t="s">
        <v>302</v>
      </c>
    </row>
    <row r="268" spans="1:451" x14ac:dyDescent="0.25">
      <c r="EF268" s="1">
        <v>36555</v>
      </c>
      <c r="EG268">
        <v>66</v>
      </c>
      <c r="EH268" t="s">
        <v>302</v>
      </c>
      <c r="EI268" t="s">
        <v>302</v>
      </c>
      <c r="JP268" s="1">
        <v>36560</v>
      </c>
      <c r="JQ268">
        <v>6.5</v>
      </c>
      <c r="JR268" t="s">
        <v>302</v>
      </c>
      <c r="JS268" t="s">
        <v>302</v>
      </c>
    </row>
    <row r="269" spans="1:451" x14ac:dyDescent="0.25">
      <c r="EF269" s="1">
        <v>36562</v>
      </c>
      <c r="EG269">
        <v>66</v>
      </c>
      <c r="EH269" t="s">
        <v>302</v>
      </c>
      <c r="EI269" t="s">
        <v>302</v>
      </c>
      <c r="JP269" s="1">
        <v>36567</v>
      </c>
      <c r="JQ269">
        <v>-12.4</v>
      </c>
      <c r="JR269" t="s">
        <v>302</v>
      </c>
      <c r="JS269" t="s">
        <v>302</v>
      </c>
    </row>
    <row r="270" spans="1:451" x14ac:dyDescent="0.25">
      <c r="EF270" s="1">
        <v>36569</v>
      </c>
      <c r="EG270">
        <v>64</v>
      </c>
      <c r="EH270" t="s">
        <v>302</v>
      </c>
      <c r="EI270" t="s">
        <v>302</v>
      </c>
      <c r="JP270" s="1">
        <v>36574</v>
      </c>
      <c r="JQ270">
        <v>-4.4000000000000004</v>
      </c>
      <c r="JR270" t="s">
        <v>302</v>
      </c>
      <c r="JS270" t="s">
        <v>302</v>
      </c>
    </row>
    <row r="271" spans="1:451" x14ac:dyDescent="0.25">
      <c r="EF271" s="1">
        <v>36576</v>
      </c>
      <c r="EG271">
        <v>64</v>
      </c>
      <c r="EH271" t="s">
        <v>302</v>
      </c>
      <c r="EI271" t="s">
        <v>302</v>
      </c>
      <c r="JP271" s="1">
        <v>36581</v>
      </c>
      <c r="JQ271">
        <v>5.6</v>
      </c>
      <c r="JR271" t="s">
        <v>302</v>
      </c>
      <c r="JS271" t="s">
        <v>302</v>
      </c>
    </row>
    <row r="272" spans="1:451" x14ac:dyDescent="0.25">
      <c r="EF272" s="1">
        <v>36583</v>
      </c>
      <c r="EG272">
        <v>65</v>
      </c>
      <c r="EH272" t="s">
        <v>302</v>
      </c>
      <c r="EI272" t="s">
        <v>302</v>
      </c>
      <c r="JP272" s="1">
        <v>36588</v>
      </c>
      <c r="JQ272">
        <v>5.5</v>
      </c>
      <c r="JR272" t="s">
        <v>302</v>
      </c>
      <c r="JS272" t="s">
        <v>302</v>
      </c>
    </row>
    <row r="273" spans="136:279" x14ac:dyDescent="0.25">
      <c r="EF273" s="1">
        <v>36590</v>
      </c>
      <c r="EG273">
        <v>64</v>
      </c>
      <c r="EH273" t="s">
        <v>302</v>
      </c>
      <c r="EI273" t="s">
        <v>302</v>
      </c>
      <c r="JP273" s="1">
        <v>36595</v>
      </c>
      <c r="JQ273">
        <v>-1.2</v>
      </c>
      <c r="JR273" t="s">
        <v>302</v>
      </c>
      <c r="JS273" t="s">
        <v>302</v>
      </c>
    </row>
    <row r="274" spans="136:279" x14ac:dyDescent="0.25">
      <c r="EF274" s="1">
        <v>36597</v>
      </c>
      <c r="EG274">
        <v>65</v>
      </c>
      <c r="EH274" t="s">
        <v>302</v>
      </c>
      <c r="EI274" t="s">
        <v>302</v>
      </c>
      <c r="JP274" s="1">
        <v>36602</v>
      </c>
      <c r="JQ274">
        <v>0.2</v>
      </c>
      <c r="JR274" t="s">
        <v>302</v>
      </c>
      <c r="JS274" t="s">
        <v>302</v>
      </c>
    </row>
    <row r="275" spans="136:279" x14ac:dyDescent="0.25">
      <c r="EF275" s="1">
        <v>36604</v>
      </c>
      <c r="EG275">
        <v>64</v>
      </c>
      <c r="EH275" t="s">
        <v>302</v>
      </c>
      <c r="EI275" t="s">
        <v>302</v>
      </c>
      <c r="JP275" s="1">
        <v>36609</v>
      </c>
      <c r="JQ275">
        <v>7.2</v>
      </c>
      <c r="JR275" t="s">
        <v>302</v>
      </c>
      <c r="JS275" t="s">
        <v>302</v>
      </c>
    </row>
    <row r="276" spans="136:279" x14ac:dyDescent="0.25">
      <c r="EF276" s="1">
        <v>36611</v>
      </c>
      <c r="EG276">
        <v>63</v>
      </c>
      <c r="EH276" t="s">
        <v>302</v>
      </c>
      <c r="EI276" t="s">
        <v>302</v>
      </c>
      <c r="JP276" s="1">
        <v>36616</v>
      </c>
      <c r="JQ276">
        <v>-7</v>
      </c>
      <c r="JR276" t="s">
        <v>302</v>
      </c>
      <c r="JS276" t="s">
        <v>302</v>
      </c>
    </row>
    <row r="277" spans="136:279" x14ac:dyDescent="0.25">
      <c r="EF277" s="1">
        <v>36618</v>
      </c>
      <c r="EG277">
        <v>63</v>
      </c>
      <c r="EH277" t="s">
        <v>302</v>
      </c>
      <c r="EI277" t="s">
        <v>302</v>
      </c>
      <c r="JP277" s="1">
        <v>36623</v>
      </c>
      <c r="JQ277">
        <v>7.7</v>
      </c>
      <c r="JR277" t="s">
        <v>302</v>
      </c>
      <c r="JS277" t="s">
        <v>302</v>
      </c>
    </row>
    <row r="278" spans="136:279" x14ac:dyDescent="0.25">
      <c r="EF278" s="1">
        <v>36625</v>
      </c>
      <c r="EG278">
        <v>63</v>
      </c>
      <c r="EH278" t="s">
        <v>302</v>
      </c>
      <c r="EI278" t="s">
        <v>302</v>
      </c>
      <c r="JP278" s="1">
        <v>36630</v>
      </c>
      <c r="JQ278">
        <v>-4.5999999999999996</v>
      </c>
      <c r="JR278" t="s">
        <v>302</v>
      </c>
      <c r="JS278" t="s">
        <v>302</v>
      </c>
    </row>
    <row r="279" spans="136:279" x14ac:dyDescent="0.25">
      <c r="EF279" s="1">
        <v>36632</v>
      </c>
      <c r="EG279">
        <v>64</v>
      </c>
      <c r="EH279" t="s">
        <v>302</v>
      </c>
      <c r="EI279" t="s">
        <v>302</v>
      </c>
      <c r="JP279" s="1">
        <v>36637</v>
      </c>
      <c r="JQ279">
        <v>-0.1</v>
      </c>
      <c r="JR279" t="s">
        <v>302</v>
      </c>
      <c r="JS279" t="s">
        <v>302</v>
      </c>
    </row>
    <row r="280" spans="136:279" x14ac:dyDescent="0.25">
      <c r="EF280" s="1">
        <v>36639</v>
      </c>
      <c r="EG280">
        <v>64</v>
      </c>
      <c r="EH280" t="s">
        <v>302</v>
      </c>
      <c r="EI280" t="s">
        <v>302</v>
      </c>
      <c r="JP280" s="1">
        <v>36644</v>
      </c>
      <c r="JQ280">
        <v>-1.2</v>
      </c>
      <c r="JR280" t="s">
        <v>302</v>
      </c>
      <c r="JS280" t="s">
        <v>302</v>
      </c>
    </row>
    <row r="281" spans="136:279" x14ac:dyDescent="0.25">
      <c r="EF281" s="1">
        <v>36646</v>
      </c>
      <c r="EG281">
        <v>64</v>
      </c>
      <c r="EH281" t="s">
        <v>302</v>
      </c>
      <c r="EI281" t="s">
        <v>302</v>
      </c>
      <c r="JP281" s="1">
        <v>36651</v>
      </c>
      <c r="JQ281">
        <v>6.2</v>
      </c>
      <c r="JR281" t="s">
        <v>302</v>
      </c>
      <c r="JS281" t="s">
        <v>302</v>
      </c>
    </row>
    <row r="282" spans="136:279" x14ac:dyDescent="0.25">
      <c r="EF282" s="1">
        <v>36653</v>
      </c>
      <c r="EG282">
        <v>63</v>
      </c>
      <c r="EH282" t="s">
        <v>302</v>
      </c>
      <c r="EI282" t="s">
        <v>302</v>
      </c>
      <c r="JP282" s="1">
        <v>36658</v>
      </c>
      <c r="JQ282">
        <v>-6.8</v>
      </c>
      <c r="JR282" t="s">
        <v>302</v>
      </c>
      <c r="JS282" t="s">
        <v>302</v>
      </c>
    </row>
    <row r="283" spans="136:279" x14ac:dyDescent="0.25">
      <c r="EF283" s="1">
        <v>36660</v>
      </c>
      <c r="EG283">
        <v>63</v>
      </c>
      <c r="EH283" t="s">
        <v>302</v>
      </c>
      <c r="EI283" t="s">
        <v>302</v>
      </c>
      <c r="JP283" s="1">
        <v>36665</v>
      </c>
      <c r="JQ283">
        <v>3.4</v>
      </c>
      <c r="JR283" t="s">
        <v>302</v>
      </c>
      <c r="JS283" t="s">
        <v>302</v>
      </c>
    </row>
    <row r="284" spans="136:279" x14ac:dyDescent="0.25">
      <c r="EF284" s="1">
        <v>36667</v>
      </c>
      <c r="EG284">
        <v>64</v>
      </c>
      <c r="EH284" t="s">
        <v>302</v>
      </c>
      <c r="EI284" t="s">
        <v>302</v>
      </c>
      <c r="JP284" s="1">
        <v>36672</v>
      </c>
      <c r="JQ284">
        <v>-8.1</v>
      </c>
      <c r="JR284" t="s">
        <v>302</v>
      </c>
      <c r="JS284" t="s">
        <v>302</v>
      </c>
    </row>
    <row r="285" spans="136:279" x14ac:dyDescent="0.25">
      <c r="EF285" s="1">
        <v>36674</v>
      </c>
      <c r="EG285">
        <v>64</v>
      </c>
      <c r="EH285" t="s">
        <v>302</v>
      </c>
      <c r="EI285" t="s">
        <v>302</v>
      </c>
      <c r="JP285" s="1">
        <v>36679</v>
      </c>
      <c r="JQ285">
        <v>15.9</v>
      </c>
      <c r="JR285" t="s">
        <v>302</v>
      </c>
      <c r="JS285" t="s">
        <v>302</v>
      </c>
    </row>
    <row r="286" spans="136:279" x14ac:dyDescent="0.25">
      <c r="EF286" s="1">
        <v>36681</v>
      </c>
      <c r="EG286">
        <v>64</v>
      </c>
      <c r="EH286" t="s">
        <v>302</v>
      </c>
      <c r="EI286" t="s">
        <v>302</v>
      </c>
      <c r="JP286" s="1">
        <v>36686</v>
      </c>
      <c r="JQ286">
        <v>-6</v>
      </c>
      <c r="JR286" t="s">
        <v>302</v>
      </c>
      <c r="JS286" t="s">
        <v>302</v>
      </c>
    </row>
    <row r="287" spans="136:279" x14ac:dyDescent="0.25">
      <c r="EF287" s="1">
        <v>36688</v>
      </c>
      <c r="EG287">
        <v>63</v>
      </c>
      <c r="EH287" t="s">
        <v>302</v>
      </c>
      <c r="EI287" t="s">
        <v>302</v>
      </c>
      <c r="JP287" s="1">
        <v>36693</v>
      </c>
      <c r="JQ287">
        <v>-1</v>
      </c>
      <c r="JR287" t="s">
        <v>302</v>
      </c>
      <c r="JS287" t="s">
        <v>302</v>
      </c>
    </row>
    <row r="288" spans="136:279" x14ac:dyDescent="0.25">
      <c r="EF288" s="1">
        <v>36695</v>
      </c>
      <c r="EG288">
        <v>62</v>
      </c>
      <c r="EH288" t="s">
        <v>302</v>
      </c>
      <c r="EI288" t="s">
        <v>302</v>
      </c>
      <c r="JP288" s="1">
        <v>36700</v>
      </c>
      <c r="JQ288">
        <v>-0.5</v>
      </c>
      <c r="JR288" t="s">
        <v>302</v>
      </c>
      <c r="JS288" t="s">
        <v>302</v>
      </c>
    </row>
    <row r="289" spans="136:279" x14ac:dyDescent="0.25">
      <c r="EF289" s="1">
        <v>36702</v>
      </c>
      <c r="EG289">
        <v>62</v>
      </c>
      <c r="EH289" t="s">
        <v>302</v>
      </c>
      <c r="EI289" t="s">
        <v>302</v>
      </c>
      <c r="JP289" s="1">
        <v>36707</v>
      </c>
      <c r="JQ289">
        <v>4.3</v>
      </c>
      <c r="JR289" t="s">
        <v>302</v>
      </c>
      <c r="JS289" t="s">
        <v>302</v>
      </c>
    </row>
    <row r="290" spans="136:279" x14ac:dyDescent="0.25">
      <c r="EF290" s="1">
        <v>36709</v>
      </c>
      <c r="EG290">
        <v>62</v>
      </c>
      <c r="EH290" t="s">
        <v>302</v>
      </c>
      <c r="EI290" t="s">
        <v>302</v>
      </c>
      <c r="JP290" s="1">
        <v>36714</v>
      </c>
      <c r="JQ290">
        <v>-5.5</v>
      </c>
      <c r="JR290" t="s">
        <v>302</v>
      </c>
      <c r="JS290" t="s">
        <v>302</v>
      </c>
    </row>
    <row r="291" spans="136:279" x14ac:dyDescent="0.25">
      <c r="EF291" s="1">
        <v>36716</v>
      </c>
      <c r="EG291">
        <v>63</v>
      </c>
      <c r="EH291" t="s">
        <v>302</v>
      </c>
      <c r="EI291" t="s">
        <v>302</v>
      </c>
      <c r="JP291" s="1">
        <v>36721</v>
      </c>
      <c r="JQ291">
        <v>11.1</v>
      </c>
      <c r="JR291" t="s">
        <v>302</v>
      </c>
      <c r="JS291" t="s">
        <v>302</v>
      </c>
    </row>
    <row r="292" spans="136:279" x14ac:dyDescent="0.25">
      <c r="EF292" s="1">
        <v>36723</v>
      </c>
      <c r="EG292">
        <v>64</v>
      </c>
      <c r="EH292" t="s">
        <v>302</v>
      </c>
      <c r="EI292" t="s">
        <v>302</v>
      </c>
      <c r="JP292" s="1">
        <v>36728</v>
      </c>
      <c r="JQ292">
        <v>-5.0999999999999996</v>
      </c>
      <c r="JR292" t="s">
        <v>302</v>
      </c>
      <c r="JS292" t="s">
        <v>302</v>
      </c>
    </row>
    <row r="293" spans="136:279" x14ac:dyDescent="0.25">
      <c r="EF293" s="1">
        <v>36730</v>
      </c>
      <c r="EG293">
        <v>63</v>
      </c>
      <c r="EH293" t="s">
        <v>302</v>
      </c>
      <c r="EI293" t="s">
        <v>302</v>
      </c>
      <c r="JP293" s="1">
        <v>36735</v>
      </c>
      <c r="JQ293">
        <v>-2.2999999999999998</v>
      </c>
      <c r="JR293" t="s">
        <v>302</v>
      </c>
      <c r="JS293" t="s">
        <v>302</v>
      </c>
    </row>
    <row r="294" spans="136:279" x14ac:dyDescent="0.25">
      <c r="EF294" s="1">
        <v>36737</v>
      </c>
      <c r="EG294">
        <v>65</v>
      </c>
      <c r="EH294" t="s">
        <v>302</v>
      </c>
      <c r="EI294" t="s">
        <v>302</v>
      </c>
      <c r="JP294" s="1">
        <v>36742</v>
      </c>
      <c r="JQ294">
        <v>6.3</v>
      </c>
      <c r="JR294" t="s">
        <v>302</v>
      </c>
      <c r="JS294" t="s">
        <v>302</v>
      </c>
    </row>
    <row r="295" spans="136:279" x14ac:dyDescent="0.25">
      <c r="EF295" s="1">
        <v>36744</v>
      </c>
      <c r="EG295">
        <v>65</v>
      </c>
      <c r="EH295" t="s">
        <v>302</v>
      </c>
      <c r="EI295" t="s">
        <v>302</v>
      </c>
      <c r="JP295" s="1">
        <v>36749</v>
      </c>
      <c r="JQ295">
        <v>-1.7</v>
      </c>
      <c r="JR295" t="s">
        <v>302</v>
      </c>
      <c r="JS295" t="s">
        <v>302</v>
      </c>
    </row>
    <row r="296" spans="136:279" x14ac:dyDescent="0.25">
      <c r="EF296" s="1">
        <v>36751</v>
      </c>
      <c r="EG296">
        <v>66</v>
      </c>
      <c r="EH296" t="s">
        <v>302</v>
      </c>
      <c r="EI296" t="s">
        <v>302</v>
      </c>
      <c r="JP296" s="1">
        <v>36756</v>
      </c>
      <c r="JQ296">
        <v>-5.8</v>
      </c>
      <c r="JR296" t="s">
        <v>302</v>
      </c>
      <c r="JS296" t="s">
        <v>302</v>
      </c>
    </row>
    <row r="297" spans="136:279" x14ac:dyDescent="0.25">
      <c r="EF297" s="1">
        <v>36758</v>
      </c>
      <c r="EG297">
        <v>67</v>
      </c>
      <c r="EH297" t="s">
        <v>302</v>
      </c>
      <c r="EI297" t="s">
        <v>302</v>
      </c>
      <c r="JP297" s="1">
        <v>36763</v>
      </c>
      <c r="JQ297">
        <v>1.7</v>
      </c>
      <c r="JR297" t="s">
        <v>302</v>
      </c>
      <c r="JS297" t="s">
        <v>302</v>
      </c>
    </row>
    <row r="298" spans="136:279" x14ac:dyDescent="0.25">
      <c r="EF298" s="1">
        <v>36765</v>
      </c>
      <c r="EG298">
        <v>66</v>
      </c>
      <c r="EH298" t="s">
        <v>302</v>
      </c>
      <c r="EI298" t="s">
        <v>302</v>
      </c>
      <c r="JP298" s="1">
        <v>36770</v>
      </c>
      <c r="JQ298">
        <v>2.8</v>
      </c>
      <c r="JR298" t="s">
        <v>302</v>
      </c>
      <c r="JS298" t="s">
        <v>302</v>
      </c>
    </row>
    <row r="299" spans="136:279" x14ac:dyDescent="0.25">
      <c r="EF299" s="1">
        <v>36772</v>
      </c>
      <c r="EG299">
        <v>67</v>
      </c>
      <c r="EH299" t="s">
        <v>302</v>
      </c>
      <c r="EI299" t="s">
        <v>302</v>
      </c>
      <c r="JP299" s="1">
        <v>36777</v>
      </c>
      <c r="JQ299">
        <v>6.7</v>
      </c>
      <c r="JR299" t="s">
        <v>302</v>
      </c>
      <c r="JS299" t="s">
        <v>302</v>
      </c>
    </row>
    <row r="300" spans="136:279" x14ac:dyDescent="0.25">
      <c r="EF300" s="1">
        <v>36779</v>
      </c>
      <c r="EG300">
        <v>66</v>
      </c>
      <c r="EH300" t="s">
        <v>302</v>
      </c>
      <c r="EI300" t="s">
        <v>302</v>
      </c>
      <c r="JP300" s="1">
        <v>36784</v>
      </c>
      <c r="JQ300">
        <v>-1.9</v>
      </c>
      <c r="JR300" t="s">
        <v>302</v>
      </c>
      <c r="JS300" t="s">
        <v>302</v>
      </c>
    </row>
    <row r="301" spans="136:279" x14ac:dyDescent="0.25">
      <c r="EF301" s="1">
        <v>36786</v>
      </c>
      <c r="EG301">
        <v>65</v>
      </c>
      <c r="EH301" t="s">
        <v>302</v>
      </c>
      <c r="EI301" t="s">
        <v>302</v>
      </c>
      <c r="JP301" s="1">
        <v>36791</v>
      </c>
      <c r="JQ301">
        <v>-2.2999999999999998</v>
      </c>
      <c r="JR301" t="s">
        <v>302</v>
      </c>
      <c r="JS301" t="s">
        <v>302</v>
      </c>
    </row>
    <row r="302" spans="136:279" x14ac:dyDescent="0.25">
      <c r="EF302" s="1">
        <v>36793</v>
      </c>
      <c r="EG302">
        <v>65</v>
      </c>
      <c r="EH302" t="s">
        <v>302</v>
      </c>
      <c r="EI302" t="s">
        <v>302</v>
      </c>
      <c r="JP302" s="1">
        <v>36798</v>
      </c>
      <c r="JQ302">
        <v>4.0999999999999996</v>
      </c>
      <c r="JR302" t="s">
        <v>302</v>
      </c>
      <c r="JS302" t="s">
        <v>302</v>
      </c>
    </row>
    <row r="303" spans="136:279" x14ac:dyDescent="0.25">
      <c r="EF303" s="1">
        <v>36800</v>
      </c>
      <c r="EG303">
        <v>64</v>
      </c>
      <c r="EH303" t="s">
        <v>302</v>
      </c>
      <c r="EI303" t="s">
        <v>302</v>
      </c>
      <c r="JP303" s="1">
        <v>36805</v>
      </c>
      <c r="JQ303">
        <v>-4.2</v>
      </c>
      <c r="JR303" t="s">
        <v>302</v>
      </c>
      <c r="JS303" t="s">
        <v>302</v>
      </c>
    </row>
    <row r="304" spans="136:279" x14ac:dyDescent="0.25">
      <c r="EF304" s="1">
        <v>36807</v>
      </c>
      <c r="EG304">
        <v>65</v>
      </c>
      <c r="EH304" t="s">
        <v>302</v>
      </c>
      <c r="EI304" t="s">
        <v>302</v>
      </c>
      <c r="JP304" s="1">
        <v>36812</v>
      </c>
      <c r="JQ304">
        <v>3.2</v>
      </c>
      <c r="JR304" t="s">
        <v>302</v>
      </c>
      <c r="JS304" t="s">
        <v>302</v>
      </c>
    </row>
    <row r="305" spans="136:279" x14ac:dyDescent="0.25">
      <c r="EF305" s="1">
        <v>36814</v>
      </c>
      <c r="EG305">
        <v>66</v>
      </c>
      <c r="EH305" t="s">
        <v>302</v>
      </c>
      <c r="EI305" t="s">
        <v>302</v>
      </c>
      <c r="JP305" s="1">
        <v>36819</v>
      </c>
      <c r="JQ305">
        <v>0.7</v>
      </c>
      <c r="JR305" t="s">
        <v>302</v>
      </c>
      <c r="JS305" t="s">
        <v>302</v>
      </c>
    </row>
    <row r="306" spans="136:279" x14ac:dyDescent="0.25">
      <c r="EF306" s="1">
        <v>36821</v>
      </c>
      <c r="EG306">
        <v>65</v>
      </c>
      <c r="EH306" t="s">
        <v>302</v>
      </c>
      <c r="EI306" t="s">
        <v>302</v>
      </c>
      <c r="JP306" s="1">
        <v>36826</v>
      </c>
      <c r="JQ306">
        <v>4.4000000000000004</v>
      </c>
      <c r="JR306" t="s">
        <v>302</v>
      </c>
      <c r="JS306" t="s">
        <v>302</v>
      </c>
    </row>
    <row r="307" spans="136:279" x14ac:dyDescent="0.25">
      <c r="EF307" s="1">
        <v>36828</v>
      </c>
      <c r="EG307">
        <v>63</v>
      </c>
      <c r="EH307" t="s">
        <v>302</v>
      </c>
      <c r="EI307" t="s">
        <v>302</v>
      </c>
      <c r="JP307" s="1">
        <v>36833</v>
      </c>
      <c r="JQ307">
        <v>1.3</v>
      </c>
      <c r="JR307" t="s">
        <v>302</v>
      </c>
      <c r="JS307" t="s">
        <v>302</v>
      </c>
    </row>
    <row r="308" spans="136:279" x14ac:dyDescent="0.25">
      <c r="EF308" s="1">
        <v>36835</v>
      </c>
      <c r="EG308">
        <v>64</v>
      </c>
      <c r="EH308" t="s">
        <v>302</v>
      </c>
      <c r="EI308" t="s">
        <v>302</v>
      </c>
      <c r="JP308" s="1">
        <v>36840</v>
      </c>
      <c r="JQ308">
        <v>5.5</v>
      </c>
      <c r="JR308" t="s">
        <v>302</v>
      </c>
      <c r="JS308" t="s">
        <v>302</v>
      </c>
    </row>
    <row r="309" spans="136:279" x14ac:dyDescent="0.25">
      <c r="EF309" s="1">
        <v>36842</v>
      </c>
      <c r="EG309">
        <v>65</v>
      </c>
      <c r="EH309" t="s">
        <v>302</v>
      </c>
      <c r="EI309" t="s">
        <v>302</v>
      </c>
      <c r="JP309" s="1">
        <v>36847</v>
      </c>
      <c r="JQ309">
        <v>-7.9</v>
      </c>
      <c r="JR309" t="s">
        <v>302</v>
      </c>
      <c r="JS309" t="s">
        <v>302</v>
      </c>
    </row>
    <row r="310" spans="136:279" x14ac:dyDescent="0.25">
      <c r="EF310" s="1">
        <v>36849</v>
      </c>
      <c r="EG310">
        <v>64</v>
      </c>
      <c r="EH310" t="s">
        <v>302</v>
      </c>
      <c r="EI310" t="s">
        <v>302</v>
      </c>
      <c r="JP310" s="1">
        <v>36854</v>
      </c>
      <c r="JQ310">
        <v>-1.1000000000000001</v>
      </c>
      <c r="JR310" t="s">
        <v>302</v>
      </c>
      <c r="JS310" t="s">
        <v>302</v>
      </c>
    </row>
    <row r="311" spans="136:279" x14ac:dyDescent="0.25">
      <c r="EF311" s="1">
        <v>36856</v>
      </c>
      <c r="EG311">
        <v>65</v>
      </c>
      <c r="EH311" t="s">
        <v>302</v>
      </c>
      <c r="EI311" t="s">
        <v>302</v>
      </c>
      <c r="JP311" s="1">
        <v>36861</v>
      </c>
      <c r="JQ311">
        <v>10.3</v>
      </c>
      <c r="JR311" t="s">
        <v>302</v>
      </c>
      <c r="JS311" t="s">
        <v>302</v>
      </c>
    </row>
    <row r="312" spans="136:279" x14ac:dyDescent="0.25">
      <c r="EF312" s="1">
        <v>36863</v>
      </c>
      <c r="EG312">
        <v>65</v>
      </c>
      <c r="EH312" t="s">
        <v>302</v>
      </c>
      <c r="EI312" t="s">
        <v>302</v>
      </c>
      <c r="JP312" s="1">
        <v>36868</v>
      </c>
      <c r="JQ312">
        <v>5.9</v>
      </c>
      <c r="JR312" t="s">
        <v>302</v>
      </c>
      <c r="JS312" t="s">
        <v>302</v>
      </c>
    </row>
    <row r="313" spans="136:279" x14ac:dyDescent="0.25">
      <c r="EF313" s="1">
        <v>36870</v>
      </c>
      <c r="EG313">
        <v>63</v>
      </c>
      <c r="EH313" t="s">
        <v>302</v>
      </c>
      <c r="EI313" t="s">
        <v>302</v>
      </c>
      <c r="JP313" s="1">
        <v>36875</v>
      </c>
      <c r="JQ313">
        <v>-8.1</v>
      </c>
      <c r="JR313" t="s">
        <v>302</v>
      </c>
      <c r="JS313" t="s">
        <v>302</v>
      </c>
    </row>
    <row r="314" spans="136:279" x14ac:dyDescent="0.25">
      <c r="EF314" s="1">
        <v>36877</v>
      </c>
      <c r="EG314">
        <v>63</v>
      </c>
      <c r="EH314" t="s">
        <v>302</v>
      </c>
      <c r="EI314" t="s">
        <v>302</v>
      </c>
      <c r="JP314" s="1">
        <v>36882</v>
      </c>
      <c r="JQ314">
        <v>-4.9000000000000004</v>
      </c>
      <c r="JR314" t="s">
        <v>302</v>
      </c>
      <c r="JS314" t="s">
        <v>302</v>
      </c>
    </row>
    <row r="315" spans="136:279" x14ac:dyDescent="0.25">
      <c r="EF315" s="1">
        <v>36884</v>
      </c>
      <c r="EG315">
        <v>63</v>
      </c>
      <c r="EH315" t="s">
        <v>302</v>
      </c>
      <c r="EI315" t="s">
        <v>302</v>
      </c>
      <c r="JP315" s="1">
        <v>36889</v>
      </c>
      <c r="JQ315">
        <v>-15.7</v>
      </c>
      <c r="JR315" t="s">
        <v>302</v>
      </c>
      <c r="JS315" t="s">
        <v>302</v>
      </c>
    </row>
    <row r="316" spans="136:279" x14ac:dyDescent="0.25">
      <c r="EF316" s="1">
        <v>36891</v>
      </c>
      <c r="EG316">
        <v>63</v>
      </c>
      <c r="EH316" t="s">
        <v>302</v>
      </c>
      <c r="EI316" t="s">
        <v>302</v>
      </c>
      <c r="JP316" s="1">
        <v>36896</v>
      </c>
      <c r="JQ316">
        <v>61.1</v>
      </c>
      <c r="JR316" t="s">
        <v>302</v>
      </c>
      <c r="JS316" t="s">
        <v>302</v>
      </c>
    </row>
    <row r="317" spans="136:279" x14ac:dyDescent="0.25">
      <c r="EF317" s="1">
        <v>36898</v>
      </c>
      <c r="EG317">
        <v>61</v>
      </c>
      <c r="EH317" t="s">
        <v>302</v>
      </c>
      <c r="EI317" t="s">
        <v>302</v>
      </c>
      <c r="JP317" s="1">
        <v>36903</v>
      </c>
      <c r="JQ317">
        <v>44.6</v>
      </c>
      <c r="JR317" t="s">
        <v>302</v>
      </c>
      <c r="JS317" t="s">
        <v>302</v>
      </c>
    </row>
    <row r="318" spans="136:279" x14ac:dyDescent="0.25">
      <c r="EF318" s="1">
        <v>36905</v>
      </c>
      <c r="EG318">
        <v>58</v>
      </c>
      <c r="EH318" t="s">
        <v>302</v>
      </c>
      <c r="EI318" t="s">
        <v>302</v>
      </c>
      <c r="JP318" s="1">
        <v>36910</v>
      </c>
      <c r="JQ318">
        <v>-14.3</v>
      </c>
      <c r="JR318" t="s">
        <v>302</v>
      </c>
      <c r="JS318" t="s">
        <v>302</v>
      </c>
    </row>
    <row r="319" spans="136:279" x14ac:dyDescent="0.25">
      <c r="EF319" s="1">
        <v>36912</v>
      </c>
      <c r="EG319">
        <v>59</v>
      </c>
      <c r="EH319" t="s">
        <v>302</v>
      </c>
      <c r="EI319" t="s">
        <v>302</v>
      </c>
      <c r="JP319" s="1">
        <v>36917</v>
      </c>
      <c r="JQ319">
        <v>-8.1999999999999993</v>
      </c>
      <c r="JR319" t="s">
        <v>302</v>
      </c>
      <c r="JS319" t="s">
        <v>302</v>
      </c>
    </row>
    <row r="320" spans="136:279" x14ac:dyDescent="0.25">
      <c r="EF320" s="1">
        <v>36919</v>
      </c>
      <c r="EG320">
        <v>59</v>
      </c>
      <c r="EH320" t="s">
        <v>302</v>
      </c>
      <c r="EI320" t="s">
        <v>302</v>
      </c>
      <c r="JP320" s="1">
        <v>36924</v>
      </c>
      <c r="JQ320">
        <v>18.8</v>
      </c>
      <c r="JR320" t="s">
        <v>302</v>
      </c>
      <c r="JS320" t="s">
        <v>302</v>
      </c>
    </row>
    <row r="321" spans="136:279" x14ac:dyDescent="0.25">
      <c r="EF321" s="1">
        <v>36926</v>
      </c>
      <c r="EG321">
        <v>58</v>
      </c>
      <c r="EH321" t="s">
        <v>302</v>
      </c>
      <c r="EI321" t="s">
        <v>302</v>
      </c>
      <c r="JP321" s="1">
        <v>36931</v>
      </c>
      <c r="JQ321">
        <v>-3.7</v>
      </c>
      <c r="JR321" t="s">
        <v>302</v>
      </c>
      <c r="JS321" t="s">
        <v>302</v>
      </c>
    </row>
    <row r="322" spans="136:279" x14ac:dyDescent="0.25">
      <c r="EF322" s="1">
        <v>36933</v>
      </c>
      <c r="EG322">
        <v>60</v>
      </c>
      <c r="EH322" t="s">
        <v>302</v>
      </c>
      <c r="EI322" t="s">
        <v>302</v>
      </c>
      <c r="JP322" s="1">
        <v>36938</v>
      </c>
      <c r="JQ322">
        <v>-7.5</v>
      </c>
      <c r="JR322" t="s">
        <v>302</v>
      </c>
      <c r="JS322" t="s">
        <v>302</v>
      </c>
    </row>
    <row r="323" spans="136:279" x14ac:dyDescent="0.25">
      <c r="EF323" s="1">
        <v>36940</v>
      </c>
      <c r="EG323">
        <v>59</v>
      </c>
      <c r="EH323" t="s">
        <v>302</v>
      </c>
      <c r="EI323" t="s">
        <v>302</v>
      </c>
      <c r="JP323" s="1">
        <v>36945</v>
      </c>
      <c r="JQ323">
        <v>-2.7</v>
      </c>
      <c r="JR323" t="s">
        <v>302</v>
      </c>
      <c r="JS323" t="s">
        <v>302</v>
      </c>
    </row>
    <row r="324" spans="136:279" x14ac:dyDescent="0.25">
      <c r="EF324" s="1">
        <v>36947</v>
      </c>
      <c r="EG324">
        <v>57</v>
      </c>
      <c r="EH324" t="s">
        <v>302</v>
      </c>
      <c r="EI324" t="s">
        <v>302</v>
      </c>
      <c r="JP324" s="1">
        <v>36952</v>
      </c>
      <c r="JQ324">
        <v>15.1</v>
      </c>
      <c r="JR324" t="s">
        <v>302</v>
      </c>
      <c r="JS324" t="s">
        <v>302</v>
      </c>
    </row>
    <row r="325" spans="136:279" x14ac:dyDescent="0.25">
      <c r="EF325" s="1">
        <v>36954</v>
      </c>
      <c r="EG325">
        <v>56</v>
      </c>
      <c r="EH325" t="s">
        <v>302</v>
      </c>
      <c r="EI325" t="s">
        <v>302</v>
      </c>
      <c r="JP325" s="1">
        <v>36959</v>
      </c>
      <c r="JQ325">
        <v>-10.5</v>
      </c>
      <c r="JR325" t="s">
        <v>302</v>
      </c>
      <c r="JS325" t="s">
        <v>302</v>
      </c>
    </row>
    <row r="326" spans="136:279" x14ac:dyDescent="0.25">
      <c r="EF326" s="1">
        <v>36961</v>
      </c>
      <c r="EG326">
        <v>55</v>
      </c>
      <c r="EH326" t="s">
        <v>302</v>
      </c>
      <c r="EI326" t="s">
        <v>302</v>
      </c>
      <c r="JP326" s="1">
        <v>36966</v>
      </c>
      <c r="JQ326">
        <v>-3.9</v>
      </c>
      <c r="JR326" t="s">
        <v>302</v>
      </c>
      <c r="JS326" t="s">
        <v>302</v>
      </c>
    </row>
    <row r="327" spans="136:279" x14ac:dyDescent="0.25">
      <c r="EF327" s="1">
        <v>36968</v>
      </c>
      <c r="EG327">
        <v>52</v>
      </c>
      <c r="EH327" t="s">
        <v>302</v>
      </c>
      <c r="EI327" t="s">
        <v>302</v>
      </c>
      <c r="JP327" s="1">
        <v>36973</v>
      </c>
      <c r="JQ327">
        <v>18.5</v>
      </c>
      <c r="JR327" t="s">
        <v>302</v>
      </c>
      <c r="JS327" t="s">
        <v>302</v>
      </c>
    </row>
    <row r="328" spans="136:279" x14ac:dyDescent="0.25">
      <c r="EF328" s="1">
        <v>36975</v>
      </c>
      <c r="EG328">
        <v>52</v>
      </c>
      <c r="EH328" t="s">
        <v>302</v>
      </c>
      <c r="EI328" t="s">
        <v>302</v>
      </c>
      <c r="JP328" s="1">
        <v>36980</v>
      </c>
      <c r="JQ328">
        <v>-1.4</v>
      </c>
      <c r="JR328" t="s">
        <v>302</v>
      </c>
      <c r="JS328" t="s">
        <v>302</v>
      </c>
    </row>
    <row r="329" spans="136:279" x14ac:dyDescent="0.25">
      <c r="EF329" s="1">
        <v>36982</v>
      </c>
      <c r="EG329">
        <v>53</v>
      </c>
      <c r="EH329" t="s">
        <v>302</v>
      </c>
      <c r="EI329" t="s">
        <v>302</v>
      </c>
      <c r="JP329" s="1">
        <v>36987</v>
      </c>
      <c r="JQ329">
        <v>-5.3</v>
      </c>
      <c r="JR329" t="s">
        <v>302</v>
      </c>
      <c r="JS329" t="s">
        <v>302</v>
      </c>
    </row>
    <row r="330" spans="136:279" x14ac:dyDescent="0.25">
      <c r="EF330" s="1">
        <v>36989</v>
      </c>
      <c r="EG330">
        <v>53</v>
      </c>
      <c r="EH330" t="s">
        <v>302</v>
      </c>
      <c r="EI330" t="s">
        <v>302</v>
      </c>
      <c r="JP330" s="1">
        <v>36994</v>
      </c>
      <c r="JQ330">
        <v>-7</v>
      </c>
      <c r="JR330" t="s">
        <v>302</v>
      </c>
      <c r="JS330" t="s">
        <v>302</v>
      </c>
    </row>
    <row r="331" spans="136:279" x14ac:dyDescent="0.25">
      <c r="EF331" s="1">
        <v>36996</v>
      </c>
      <c r="EG331">
        <v>52</v>
      </c>
      <c r="EH331" t="s">
        <v>302</v>
      </c>
      <c r="EI331" t="s">
        <v>302</v>
      </c>
      <c r="JP331" s="1">
        <v>37001</v>
      </c>
      <c r="JQ331">
        <v>-6.6</v>
      </c>
      <c r="JR331" t="s">
        <v>302</v>
      </c>
      <c r="JS331" t="s">
        <v>302</v>
      </c>
    </row>
    <row r="332" spans="136:279" x14ac:dyDescent="0.25">
      <c r="EF332" s="1">
        <v>37003</v>
      </c>
      <c r="EG332">
        <v>53</v>
      </c>
      <c r="EH332" t="s">
        <v>302</v>
      </c>
      <c r="EI332" t="s">
        <v>302</v>
      </c>
      <c r="JP332" s="1">
        <v>37008</v>
      </c>
      <c r="JQ332">
        <v>9.9</v>
      </c>
      <c r="JR332" t="s">
        <v>302</v>
      </c>
      <c r="JS332" t="s">
        <v>302</v>
      </c>
    </row>
    <row r="333" spans="136:279" x14ac:dyDescent="0.25">
      <c r="EF333" s="1">
        <v>37010</v>
      </c>
      <c r="EG333">
        <v>51</v>
      </c>
      <c r="EH333" t="s">
        <v>302</v>
      </c>
      <c r="EI333" t="s">
        <v>302</v>
      </c>
      <c r="JP333" s="1">
        <v>37015</v>
      </c>
      <c r="JQ333">
        <v>-4.9000000000000004</v>
      </c>
      <c r="JR333" t="s">
        <v>302</v>
      </c>
      <c r="JS333" t="s">
        <v>302</v>
      </c>
    </row>
    <row r="334" spans="136:279" x14ac:dyDescent="0.25">
      <c r="EF334" s="1">
        <v>37017</v>
      </c>
      <c r="EG334">
        <v>51</v>
      </c>
      <c r="EH334" t="s">
        <v>302</v>
      </c>
      <c r="EI334" t="s">
        <v>302</v>
      </c>
      <c r="JP334" s="1">
        <v>37022</v>
      </c>
      <c r="JQ334">
        <v>0.3</v>
      </c>
      <c r="JR334" t="s">
        <v>302</v>
      </c>
      <c r="JS334" t="s">
        <v>302</v>
      </c>
    </row>
    <row r="335" spans="136:279" x14ac:dyDescent="0.25">
      <c r="EF335" s="1">
        <v>37024</v>
      </c>
      <c r="EG335">
        <v>52</v>
      </c>
      <c r="EH335" t="s">
        <v>302</v>
      </c>
      <c r="EI335" t="s">
        <v>302</v>
      </c>
      <c r="JP335" s="1">
        <v>37029</v>
      </c>
      <c r="JQ335">
        <v>-15.2</v>
      </c>
      <c r="JR335" t="s">
        <v>302</v>
      </c>
      <c r="JS335" t="s">
        <v>302</v>
      </c>
    </row>
    <row r="336" spans="136:279" x14ac:dyDescent="0.25">
      <c r="EF336" s="1">
        <v>37031</v>
      </c>
      <c r="EG336">
        <v>50</v>
      </c>
      <c r="EH336" t="s">
        <v>302</v>
      </c>
      <c r="EI336" t="s">
        <v>302</v>
      </c>
      <c r="JP336" s="1">
        <v>37036</v>
      </c>
      <c r="JQ336">
        <v>4.3</v>
      </c>
      <c r="JR336" t="s">
        <v>302</v>
      </c>
      <c r="JS336" t="s">
        <v>302</v>
      </c>
    </row>
    <row r="337" spans="136:279" x14ac:dyDescent="0.25">
      <c r="EF337" s="1">
        <v>37038</v>
      </c>
      <c r="EG337">
        <v>51</v>
      </c>
      <c r="EH337" t="s">
        <v>302</v>
      </c>
      <c r="EI337" t="s">
        <v>302</v>
      </c>
      <c r="JP337" s="1">
        <v>37043</v>
      </c>
      <c r="JQ337">
        <v>5.2</v>
      </c>
      <c r="JR337" t="s">
        <v>302</v>
      </c>
      <c r="JS337" t="s">
        <v>302</v>
      </c>
    </row>
    <row r="338" spans="136:279" x14ac:dyDescent="0.25">
      <c r="EF338" s="1">
        <v>37045</v>
      </c>
      <c r="EG338">
        <v>51</v>
      </c>
      <c r="EH338" t="s">
        <v>302</v>
      </c>
      <c r="EI338" t="s">
        <v>302</v>
      </c>
      <c r="JP338" s="1">
        <v>37050</v>
      </c>
      <c r="JQ338">
        <v>6.1</v>
      </c>
      <c r="JR338" t="s">
        <v>302</v>
      </c>
      <c r="JS338" t="s">
        <v>302</v>
      </c>
    </row>
    <row r="339" spans="136:279" x14ac:dyDescent="0.25">
      <c r="EF339" s="1">
        <v>37052</v>
      </c>
      <c r="EG339">
        <v>51</v>
      </c>
      <c r="EH339" t="s">
        <v>302</v>
      </c>
      <c r="EI339" t="s">
        <v>302</v>
      </c>
      <c r="JP339" s="1">
        <v>37057</v>
      </c>
      <c r="JQ339">
        <v>-7.8</v>
      </c>
      <c r="JR339" t="s">
        <v>302</v>
      </c>
      <c r="JS339" t="s">
        <v>302</v>
      </c>
    </row>
    <row r="340" spans="136:279" x14ac:dyDescent="0.25">
      <c r="EF340" s="1">
        <v>37059</v>
      </c>
      <c r="EG340">
        <v>52</v>
      </c>
      <c r="EH340" t="s">
        <v>302</v>
      </c>
      <c r="EI340" t="s">
        <v>302</v>
      </c>
      <c r="JP340" s="1">
        <v>37064</v>
      </c>
      <c r="JQ340">
        <v>-5.4</v>
      </c>
      <c r="JR340" t="s">
        <v>302</v>
      </c>
      <c r="JS340" t="s">
        <v>302</v>
      </c>
    </row>
    <row r="341" spans="136:279" x14ac:dyDescent="0.25">
      <c r="EF341" s="1">
        <v>37066</v>
      </c>
      <c r="EG341">
        <v>52</v>
      </c>
      <c r="EH341" t="s">
        <v>302</v>
      </c>
      <c r="EI341" t="s">
        <v>302</v>
      </c>
      <c r="JP341" s="1">
        <v>37071</v>
      </c>
      <c r="JQ341">
        <v>0.8</v>
      </c>
      <c r="JR341" t="s">
        <v>302</v>
      </c>
      <c r="JS341" t="s">
        <v>302</v>
      </c>
    </row>
    <row r="342" spans="136:279" x14ac:dyDescent="0.25">
      <c r="EF342" s="1">
        <v>37073</v>
      </c>
      <c r="EG342">
        <v>52</v>
      </c>
      <c r="EH342" t="s">
        <v>302</v>
      </c>
      <c r="EI342" t="s">
        <v>302</v>
      </c>
      <c r="JP342" s="1">
        <v>37078</v>
      </c>
      <c r="JQ342">
        <v>-11.1</v>
      </c>
      <c r="JR342" t="s">
        <v>302</v>
      </c>
      <c r="JS342" t="s">
        <v>302</v>
      </c>
    </row>
    <row r="343" spans="136:279" x14ac:dyDescent="0.25">
      <c r="EF343" s="1">
        <v>37080</v>
      </c>
      <c r="EG343">
        <v>52</v>
      </c>
      <c r="EH343" t="s">
        <v>302</v>
      </c>
      <c r="EI343" t="s">
        <v>302</v>
      </c>
      <c r="JP343" s="1">
        <v>37085</v>
      </c>
      <c r="JQ343">
        <v>8.3000000000000007</v>
      </c>
      <c r="JR343" t="s">
        <v>302</v>
      </c>
      <c r="JS343" t="s">
        <v>302</v>
      </c>
    </row>
    <row r="344" spans="136:279" x14ac:dyDescent="0.25">
      <c r="EF344" s="1">
        <v>37087</v>
      </c>
      <c r="EG344">
        <v>52</v>
      </c>
      <c r="EH344" t="s">
        <v>302</v>
      </c>
      <c r="EI344" t="s">
        <v>302</v>
      </c>
      <c r="JP344" s="1">
        <v>37092</v>
      </c>
      <c r="JQ344">
        <v>8.6999999999999993</v>
      </c>
      <c r="JR344" t="s">
        <v>302</v>
      </c>
      <c r="JS344" t="s">
        <v>302</v>
      </c>
    </row>
    <row r="345" spans="136:279" x14ac:dyDescent="0.25">
      <c r="EF345" s="1">
        <v>37094</v>
      </c>
      <c r="EG345">
        <v>53</v>
      </c>
      <c r="EH345" t="s">
        <v>302</v>
      </c>
      <c r="EI345" t="s">
        <v>302</v>
      </c>
      <c r="JP345" s="1">
        <v>37099</v>
      </c>
      <c r="JQ345">
        <v>-0.4</v>
      </c>
      <c r="JR345" t="s">
        <v>302</v>
      </c>
      <c r="JS345" t="s">
        <v>302</v>
      </c>
    </row>
    <row r="346" spans="136:279" x14ac:dyDescent="0.25">
      <c r="EF346" s="1">
        <v>37101</v>
      </c>
      <c r="EG346">
        <v>53</v>
      </c>
      <c r="EH346" t="s">
        <v>302</v>
      </c>
      <c r="EI346" t="s">
        <v>302</v>
      </c>
      <c r="JP346" s="1">
        <v>37106</v>
      </c>
      <c r="JQ346">
        <v>3.6</v>
      </c>
      <c r="JR346" t="s">
        <v>302</v>
      </c>
      <c r="JS346" t="s">
        <v>302</v>
      </c>
    </row>
    <row r="347" spans="136:279" x14ac:dyDescent="0.25">
      <c r="EF347" s="1">
        <v>37108</v>
      </c>
      <c r="EG347">
        <v>52</v>
      </c>
      <c r="EH347" t="s">
        <v>302</v>
      </c>
      <c r="EI347" t="s">
        <v>302</v>
      </c>
      <c r="JP347" s="1">
        <v>37113</v>
      </c>
      <c r="JQ347">
        <v>-3.2</v>
      </c>
      <c r="JR347" t="s">
        <v>302</v>
      </c>
      <c r="JS347" t="s">
        <v>302</v>
      </c>
    </row>
    <row r="348" spans="136:279" x14ac:dyDescent="0.25">
      <c r="EF348" s="1">
        <v>37115</v>
      </c>
      <c r="EG348">
        <v>53</v>
      </c>
      <c r="EH348" t="s">
        <v>302</v>
      </c>
      <c r="EI348" t="s">
        <v>302</v>
      </c>
      <c r="JP348" s="1">
        <v>37120</v>
      </c>
      <c r="JQ348">
        <v>0.3</v>
      </c>
      <c r="JR348" t="s">
        <v>302</v>
      </c>
      <c r="JS348" t="s">
        <v>302</v>
      </c>
    </row>
    <row r="349" spans="136:279" x14ac:dyDescent="0.25">
      <c r="EF349" s="1">
        <v>37122</v>
      </c>
      <c r="EG349">
        <v>53</v>
      </c>
      <c r="EH349" t="s">
        <v>302</v>
      </c>
      <c r="EI349" t="s">
        <v>302</v>
      </c>
      <c r="JP349" s="1">
        <v>37127</v>
      </c>
      <c r="JQ349">
        <v>8.3000000000000007</v>
      </c>
      <c r="JR349" t="s">
        <v>302</v>
      </c>
      <c r="JS349" t="s">
        <v>302</v>
      </c>
    </row>
    <row r="350" spans="136:279" x14ac:dyDescent="0.25">
      <c r="EF350" s="1">
        <v>37129</v>
      </c>
      <c r="EG350">
        <v>51</v>
      </c>
      <c r="EH350" t="s">
        <v>302</v>
      </c>
      <c r="EI350" t="s">
        <v>302</v>
      </c>
      <c r="JP350" s="1">
        <v>37134</v>
      </c>
      <c r="JQ350">
        <v>11.9</v>
      </c>
      <c r="JR350" t="s">
        <v>302</v>
      </c>
      <c r="JS350" t="s">
        <v>302</v>
      </c>
    </row>
    <row r="351" spans="136:279" x14ac:dyDescent="0.25">
      <c r="EF351" s="1">
        <v>37136</v>
      </c>
      <c r="EG351">
        <v>50</v>
      </c>
      <c r="EH351" t="s">
        <v>302</v>
      </c>
      <c r="EI351" t="s">
        <v>302</v>
      </c>
      <c r="JP351" s="1">
        <v>37141</v>
      </c>
      <c r="JQ351">
        <v>-2.6</v>
      </c>
      <c r="JR351" t="s">
        <v>302</v>
      </c>
      <c r="JS351" t="s">
        <v>302</v>
      </c>
    </row>
    <row r="352" spans="136:279" x14ac:dyDescent="0.25">
      <c r="EF352" s="1">
        <v>37143</v>
      </c>
      <c r="EG352">
        <v>48</v>
      </c>
      <c r="EH352" t="s">
        <v>302</v>
      </c>
      <c r="EI352" t="s">
        <v>302</v>
      </c>
      <c r="JP352" s="1">
        <v>37148</v>
      </c>
      <c r="JQ352">
        <v>-11.4</v>
      </c>
      <c r="JR352" t="s">
        <v>302</v>
      </c>
      <c r="JS352" t="s">
        <v>302</v>
      </c>
    </row>
    <row r="353" spans="136:279" x14ac:dyDescent="0.25">
      <c r="EF353" s="1">
        <v>37150</v>
      </c>
      <c r="EG353">
        <v>49</v>
      </c>
      <c r="EH353" t="s">
        <v>302</v>
      </c>
      <c r="EI353" t="s">
        <v>302</v>
      </c>
      <c r="JP353" s="1">
        <v>37155</v>
      </c>
      <c r="JQ353">
        <v>20</v>
      </c>
      <c r="JR353" t="s">
        <v>302</v>
      </c>
      <c r="JS353" t="s">
        <v>302</v>
      </c>
    </row>
    <row r="354" spans="136:279" x14ac:dyDescent="0.25">
      <c r="EF354" s="1">
        <v>37157</v>
      </c>
      <c r="EG354">
        <v>49</v>
      </c>
      <c r="EH354" t="s">
        <v>302</v>
      </c>
      <c r="EI354" t="s">
        <v>302</v>
      </c>
      <c r="JP354" s="1">
        <v>37162</v>
      </c>
      <c r="JQ354">
        <v>20.5</v>
      </c>
      <c r="JR354" t="s">
        <v>302</v>
      </c>
      <c r="JS354" t="s">
        <v>302</v>
      </c>
    </row>
    <row r="355" spans="136:279" x14ac:dyDescent="0.25">
      <c r="EF355" s="1">
        <v>37164</v>
      </c>
      <c r="EG355">
        <v>50</v>
      </c>
      <c r="EH355" t="s">
        <v>302</v>
      </c>
      <c r="EI355" t="s">
        <v>302</v>
      </c>
      <c r="JP355" s="1">
        <v>37169</v>
      </c>
      <c r="JQ355">
        <v>11.5</v>
      </c>
      <c r="JR355" t="s">
        <v>302</v>
      </c>
      <c r="JS355" t="s">
        <v>302</v>
      </c>
    </row>
    <row r="356" spans="136:279" x14ac:dyDescent="0.25">
      <c r="EF356" s="1">
        <v>37171</v>
      </c>
      <c r="EG356">
        <v>51</v>
      </c>
      <c r="EH356" t="s">
        <v>302</v>
      </c>
      <c r="EI356" t="s">
        <v>302</v>
      </c>
      <c r="JP356" s="1">
        <v>37176</v>
      </c>
      <c r="JQ356">
        <v>18.100000000000001</v>
      </c>
      <c r="JR356" t="s">
        <v>302</v>
      </c>
      <c r="JS356" t="s">
        <v>302</v>
      </c>
    </row>
    <row r="357" spans="136:279" x14ac:dyDescent="0.25">
      <c r="EF357" s="1">
        <v>37178</v>
      </c>
      <c r="EG357">
        <v>48</v>
      </c>
      <c r="EH357" t="s">
        <v>302</v>
      </c>
      <c r="EI357" t="s">
        <v>302</v>
      </c>
      <c r="JP357" s="1">
        <v>37183</v>
      </c>
      <c r="JQ357">
        <v>-11.6</v>
      </c>
      <c r="JR357" t="s">
        <v>302</v>
      </c>
      <c r="JS357" t="s">
        <v>302</v>
      </c>
    </row>
    <row r="358" spans="136:279" x14ac:dyDescent="0.25">
      <c r="EF358" s="1">
        <v>37185</v>
      </c>
      <c r="EG358">
        <v>48</v>
      </c>
      <c r="EH358" t="s">
        <v>302</v>
      </c>
      <c r="EI358" t="s">
        <v>302</v>
      </c>
      <c r="JP358" s="1">
        <v>37190</v>
      </c>
      <c r="JQ358">
        <v>-6</v>
      </c>
      <c r="JR358" t="s">
        <v>302</v>
      </c>
      <c r="JS358" t="s">
        <v>302</v>
      </c>
    </row>
    <row r="359" spans="136:279" x14ac:dyDescent="0.25">
      <c r="EF359" s="1">
        <v>37192</v>
      </c>
      <c r="EG359">
        <v>48</v>
      </c>
      <c r="EH359" t="s">
        <v>302</v>
      </c>
      <c r="EI359" t="s">
        <v>302</v>
      </c>
      <c r="JP359" s="1">
        <v>37197</v>
      </c>
      <c r="JQ359">
        <v>23</v>
      </c>
      <c r="JR359" t="s">
        <v>302</v>
      </c>
      <c r="JS359" t="s">
        <v>302</v>
      </c>
    </row>
    <row r="360" spans="136:279" x14ac:dyDescent="0.25">
      <c r="EF360" s="1">
        <v>37199</v>
      </c>
      <c r="EG360">
        <v>48</v>
      </c>
      <c r="EH360" t="s">
        <v>302</v>
      </c>
      <c r="EI360" t="s">
        <v>302</v>
      </c>
      <c r="JP360" s="1">
        <v>37204</v>
      </c>
      <c r="JQ360">
        <v>1.7</v>
      </c>
      <c r="JR360" t="s">
        <v>302</v>
      </c>
      <c r="JS360" t="s">
        <v>302</v>
      </c>
    </row>
    <row r="361" spans="136:279" x14ac:dyDescent="0.25">
      <c r="EF361" s="1">
        <v>37206</v>
      </c>
      <c r="EG361">
        <v>48</v>
      </c>
      <c r="EH361" t="s">
        <v>302</v>
      </c>
      <c r="EI361" t="s">
        <v>302</v>
      </c>
      <c r="JP361" s="1">
        <v>37211</v>
      </c>
      <c r="JQ361">
        <v>-6.6</v>
      </c>
      <c r="JR361" t="s">
        <v>302</v>
      </c>
      <c r="JS361" t="s">
        <v>302</v>
      </c>
    </row>
    <row r="362" spans="136:279" x14ac:dyDescent="0.25">
      <c r="EF362" s="1">
        <v>37213</v>
      </c>
      <c r="EG362">
        <v>47</v>
      </c>
      <c r="EH362" t="s">
        <v>302</v>
      </c>
      <c r="EI362" t="s">
        <v>302</v>
      </c>
      <c r="JP362" s="1">
        <v>37218</v>
      </c>
      <c r="JQ362">
        <v>-8.1999999999999993</v>
      </c>
      <c r="JR362" t="s">
        <v>302</v>
      </c>
      <c r="JS362" t="s">
        <v>302</v>
      </c>
    </row>
    <row r="363" spans="136:279" x14ac:dyDescent="0.25">
      <c r="EF363" s="1">
        <v>37220</v>
      </c>
      <c r="EG363">
        <v>49</v>
      </c>
      <c r="EH363" t="s">
        <v>302</v>
      </c>
      <c r="EI363" t="s">
        <v>302</v>
      </c>
      <c r="JP363" s="1">
        <v>37225</v>
      </c>
      <c r="JQ363">
        <v>-17.600000000000001</v>
      </c>
      <c r="JR363" t="s">
        <v>302</v>
      </c>
      <c r="JS363" t="s">
        <v>302</v>
      </c>
    </row>
    <row r="364" spans="136:279" x14ac:dyDescent="0.25">
      <c r="EF364" s="1">
        <v>37227</v>
      </c>
      <c r="EG364">
        <v>48</v>
      </c>
      <c r="EH364" t="s">
        <v>302</v>
      </c>
      <c r="EI364" t="s">
        <v>302</v>
      </c>
      <c r="JP364" s="1">
        <v>37232</v>
      </c>
      <c r="JQ364">
        <v>-7</v>
      </c>
      <c r="JR364" t="s">
        <v>302</v>
      </c>
      <c r="JS364" t="s">
        <v>302</v>
      </c>
    </row>
    <row r="365" spans="136:279" x14ac:dyDescent="0.25">
      <c r="EF365" s="1">
        <v>37234</v>
      </c>
      <c r="EG365">
        <v>49</v>
      </c>
      <c r="EH365" t="s">
        <v>302</v>
      </c>
      <c r="EI365" t="s">
        <v>302</v>
      </c>
      <c r="JP365" s="1">
        <v>37239</v>
      </c>
      <c r="JQ365">
        <v>-18.899999999999999</v>
      </c>
      <c r="JR365" t="s">
        <v>302</v>
      </c>
      <c r="JS365" t="s">
        <v>302</v>
      </c>
    </row>
    <row r="366" spans="136:279" x14ac:dyDescent="0.25">
      <c r="EF366" s="1">
        <v>37241</v>
      </c>
      <c r="EG366">
        <v>47</v>
      </c>
      <c r="EH366" t="s">
        <v>302</v>
      </c>
      <c r="EI366" t="s">
        <v>302</v>
      </c>
      <c r="JP366" s="1">
        <v>37246</v>
      </c>
      <c r="JQ366">
        <v>-4.8</v>
      </c>
      <c r="JR366" t="s">
        <v>302</v>
      </c>
      <c r="JS366" t="s">
        <v>302</v>
      </c>
    </row>
    <row r="367" spans="136:279" x14ac:dyDescent="0.25">
      <c r="EF367" s="1">
        <v>37248</v>
      </c>
      <c r="EG367">
        <v>45</v>
      </c>
      <c r="EH367" t="s">
        <v>302</v>
      </c>
      <c r="EI367" t="s">
        <v>302</v>
      </c>
      <c r="JP367" s="1">
        <v>37253</v>
      </c>
      <c r="JQ367">
        <v>-17.899999999999999</v>
      </c>
      <c r="JR367" t="s">
        <v>302</v>
      </c>
      <c r="JS367" t="s">
        <v>302</v>
      </c>
    </row>
    <row r="368" spans="136:279" x14ac:dyDescent="0.25">
      <c r="EF368" s="1">
        <v>37255</v>
      </c>
      <c r="EG368">
        <v>44</v>
      </c>
      <c r="EH368" t="s">
        <v>302</v>
      </c>
      <c r="EI368" t="s">
        <v>302</v>
      </c>
      <c r="JP368" s="1">
        <v>37260</v>
      </c>
      <c r="JQ368">
        <v>29.9</v>
      </c>
      <c r="JR368" t="s">
        <v>302</v>
      </c>
      <c r="JS368" t="s">
        <v>302</v>
      </c>
    </row>
    <row r="369" spans="136:279" x14ac:dyDescent="0.25">
      <c r="EF369" s="1">
        <v>37262</v>
      </c>
      <c r="EG369">
        <v>43</v>
      </c>
      <c r="EH369" t="s">
        <v>302</v>
      </c>
      <c r="EI369" t="s">
        <v>302</v>
      </c>
      <c r="JP369" s="1">
        <v>37267</v>
      </c>
      <c r="JQ369">
        <v>1.9</v>
      </c>
      <c r="JR369" t="s">
        <v>302</v>
      </c>
      <c r="JS369" t="s">
        <v>302</v>
      </c>
    </row>
    <row r="370" spans="136:279" x14ac:dyDescent="0.25">
      <c r="EF370" s="1">
        <v>37269</v>
      </c>
      <c r="EG370">
        <v>43</v>
      </c>
      <c r="EH370" t="s">
        <v>302</v>
      </c>
      <c r="EI370" t="s">
        <v>302</v>
      </c>
      <c r="JP370" s="1">
        <v>37274</v>
      </c>
      <c r="JQ370">
        <v>24.4</v>
      </c>
      <c r="JR370" t="s">
        <v>302</v>
      </c>
      <c r="JS370" t="s">
        <v>302</v>
      </c>
    </row>
    <row r="371" spans="136:279" x14ac:dyDescent="0.25">
      <c r="EF371" s="1">
        <v>37276</v>
      </c>
      <c r="EG371">
        <v>44</v>
      </c>
      <c r="EH371" t="s">
        <v>302</v>
      </c>
      <c r="EI371" t="s">
        <v>302</v>
      </c>
      <c r="JP371" s="1">
        <v>37281</v>
      </c>
      <c r="JQ371">
        <v>-25.5</v>
      </c>
      <c r="JR371" t="s">
        <v>302</v>
      </c>
      <c r="JS371" t="s">
        <v>302</v>
      </c>
    </row>
    <row r="372" spans="136:279" x14ac:dyDescent="0.25">
      <c r="EF372" s="1">
        <v>37283</v>
      </c>
      <c r="EG372">
        <v>44</v>
      </c>
      <c r="EH372" t="s">
        <v>302</v>
      </c>
      <c r="EI372" t="s">
        <v>302</v>
      </c>
      <c r="JP372" s="1">
        <v>37288</v>
      </c>
      <c r="JQ372">
        <v>5.3</v>
      </c>
      <c r="JR372" t="s">
        <v>302</v>
      </c>
      <c r="JS372" t="s">
        <v>302</v>
      </c>
    </row>
    <row r="373" spans="136:279" x14ac:dyDescent="0.25">
      <c r="EF373" s="1">
        <v>37290</v>
      </c>
      <c r="EG373">
        <v>44</v>
      </c>
      <c r="EH373" t="s">
        <v>302</v>
      </c>
      <c r="EI373" t="s">
        <v>302</v>
      </c>
      <c r="JP373" s="1">
        <v>37295</v>
      </c>
      <c r="JQ373">
        <v>2.5</v>
      </c>
      <c r="JR373" t="s">
        <v>302</v>
      </c>
      <c r="JS373" t="s">
        <v>302</v>
      </c>
    </row>
    <row r="374" spans="136:279" x14ac:dyDescent="0.25">
      <c r="EF374" s="1">
        <v>37297</v>
      </c>
      <c r="EG374">
        <v>44</v>
      </c>
      <c r="EH374" t="s">
        <v>302</v>
      </c>
      <c r="EI374" t="s">
        <v>302</v>
      </c>
      <c r="JP374" s="1">
        <v>37302</v>
      </c>
      <c r="JQ374">
        <v>-8.8000000000000007</v>
      </c>
      <c r="JR374" t="s">
        <v>302</v>
      </c>
      <c r="JS374" t="s">
        <v>302</v>
      </c>
    </row>
    <row r="375" spans="136:279" x14ac:dyDescent="0.25">
      <c r="EF375" s="1">
        <v>37304</v>
      </c>
      <c r="EG375">
        <v>45</v>
      </c>
      <c r="EH375" t="s">
        <v>302</v>
      </c>
      <c r="EI375" t="s">
        <v>302</v>
      </c>
      <c r="JP375" s="1">
        <v>37309</v>
      </c>
      <c r="JQ375">
        <v>3.9</v>
      </c>
      <c r="JR375" t="s">
        <v>302</v>
      </c>
      <c r="JS375" t="s">
        <v>302</v>
      </c>
    </row>
    <row r="376" spans="136:279" x14ac:dyDescent="0.25">
      <c r="EF376" s="1">
        <v>37311</v>
      </c>
      <c r="EG376">
        <v>46</v>
      </c>
      <c r="EH376" t="s">
        <v>302</v>
      </c>
      <c r="EI376" t="s">
        <v>302</v>
      </c>
      <c r="JP376" s="1">
        <v>37316</v>
      </c>
      <c r="JQ376">
        <v>14.5</v>
      </c>
      <c r="JR376" t="s">
        <v>302</v>
      </c>
      <c r="JS376" t="s">
        <v>302</v>
      </c>
    </row>
    <row r="377" spans="136:279" x14ac:dyDescent="0.25">
      <c r="EF377" s="1">
        <v>37318</v>
      </c>
      <c r="EG377">
        <v>46</v>
      </c>
      <c r="EH377" t="s">
        <v>302</v>
      </c>
      <c r="EI377" t="s">
        <v>302</v>
      </c>
      <c r="JP377" s="1">
        <v>37323</v>
      </c>
      <c r="JQ377">
        <v>-16</v>
      </c>
      <c r="JR377" t="s">
        <v>302</v>
      </c>
      <c r="JS377" t="s">
        <v>302</v>
      </c>
    </row>
    <row r="378" spans="136:279" x14ac:dyDescent="0.25">
      <c r="EF378" s="1">
        <v>37325</v>
      </c>
      <c r="EG378">
        <v>48</v>
      </c>
      <c r="EH378" t="s">
        <v>302</v>
      </c>
      <c r="EI378" t="s">
        <v>302</v>
      </c>
      <c r="JP378" s="1">
        <v>37330</v>
      </c>
      <c r="JQ378">
        <v>-11</v>
      </c>
      <c r="JR378" t="s">
        <v>302</v>
      </c>
      <c r="JS378" t="s">
        <v>302</v>
      </c>
    </row>
    <row r="379" spans="136:279" x14ac:dyDescent="0.25">
      <c r="EF379" s="1">
        <v>37332</v>
      </c>
      <c r="EG379">
        <v>48</v>
      </c>
      <c r="EH379" t="s">
        <v>302</v>
      </c>
      <c r="EI379" t="s">
        <v>302</v>
      </c>
      <c r="JP379" s="1">
        <v>37337</v>
      </c>
      <c r="JQ379">
        <v>4.9000000000000004</v>
      </c>
      <c r="JR379" t="s">
        <v>302</v>
      </c>
      <c r="JS379" t="s">
        <v>302</v>
      </c>
    </row>
    <row r="380" spans="136:279" x14ac:dyDescent="0.25">
      <c r="EF380" s="1">
        <v>37339</v>
      </c>
      <c r="EG380">
        <v>50</v>
      </c>
      <c r="EH380" t="s">
        <v>302</v>
      </c>
      <c r="EI380" t="s">
        <v>302</v>
      </c>
      <c r="JP380" s="1">
        <v>37344</v>
      </c>
      <c r="JQ380">
        <v>-1.9</v>
      </c>
      <c r="JR380" t="s">
        <v>302</v>
      </c>
      <c r="JS380" t="s">
        <v>302</v>
      </c>
    </row>
    <row r="381" spans="136:279" x14ac:dyDescent="0.25">
      <c r="EF381" s="1">
        <v>37346</v>
      </c>
      <c r="EG381">
        <v>50</v>
      </c>
      <c r="EH381" t="s">
        <v>302</v>
      </c>
      <c r="EI381" t="s">
        <v>302</v>
      </c>
      <c r="JP381" s="1">
        <v>37351</v>
      </c>
      <c r="JQ381">
        <v>-4.8</v>
      </c>
      <c r="JR381" t="s">
        <v>302</v>
      </c>
      <c r="JS381" t="s">
        <v>302</v>
      </c>
    </row>
    <row r="382" spans="136:279" x14ac:dyDescent="0.25">
      <c r="EF382" s="1">
        <v>37353</v>
      </c>
      <c r="EG382">
        <v>50</v>
      </c>
      <c r="EH382" t="s">
        <v>302</v>
      </c>
      <c r="EI382" t="s">
        <v>302</v>
      </c>
      <c r="JP382" s="1">
        <v>37358</v>
      </c>
      <c r="JQ382">
        <v>1.9</v>
      </c>
      <c r="JR382" t="s">
        <v>302</v>
      </c>
      <c r="JS382" t="s">
        <v>302</v>
      </c>
    </row>
    <row r="383" spans="136:279" x14ac:dyDescent="0.25">
      <c r="EF383" s="1">
        <v>37360</v>
      </c>
      <c r="EG383">
        <v>51</v>
      </c>
      <c r="EH383" t="s">
        <v>302</v>
      </c>
      <c r="EI383" t="s">
        <v>302</v>
      </c>
      <c r="JP383" s="1">
        <v>37365</v>
      </c>
      <c r="JQ383">
        <v>4.9000000000000004</v>
      </c>
      <c r="JR383" t="s">
        <v>302</v>
      </c>
      <c r="JS383" t="s">
        <v>302</v>
      </c>
    </row>
    <row r="384" spans="136:279" x14ac:dyDescent="0.25">
      <c r="EF384" s="1">
        <v>37367</v>
      </c>
      <c r="EG384">
        <v>47</v>
      </c>
      <c r="EH384" t="s">
        <v>302</v>
      </c>
      <c r="EI384" t="s">
        <v>302</v>
      </c>
      <c r="JP384" s="1">
        <v>37372</v>
      </c>
      <c r="JQ384">
        <v>9.1999999999999993</v>
      </c>
      <c r="JR384" t="s">
        <v>302</v>
      </c>
      <c r="JS384" t="s">
        <v>302</v>
      </c>
    </row>
    <row r="385" spans="136:279" x14ac:dyDescent="0.25">
      <c r="EF385" s="1">
        <v>37374</v>
      </c>
      <c r="EG385">
        <v>47</v>
      </c>
      <c r="EH385" t="s">
        <v>302</v>
      </c>
      <c r="EI385" t="s">
        <v>302</v>
      </c>
      <c r="JP385" s="1">
        <v>37379</v>
      </c>
      <c r="JQ385">
        <v>8.1</v>
      </c>
      <c r="JR385" t="s">
        <v>302</v>
      </c>
      <c r="JS385" t="s">
        <v>302</v>
      </c>
    </row>
    <row r="386" spans="136:279" x14ac:dyDescent="0.25">
      <c r="EF386" s="1">
        <v>37381</v>
      </c>
      <c r="EG386">
        <v>48</v>
      </c>
      <c r="EH386" t="s">
        <v>302</v>
      </c>
      <c r="EI386" t="s">
        <v>302</v>
      </c>
      <c r="JP386" s="1">
        <v>37386</v>
      </c>
      <c r="JQ386">
        <v>-8.6999999999999993</v>
      </c>
      <c r="JR386" t="s">
        <v>302</v>
      </c>
      <c r="JS386" t="s">
        <v>302</v>
      </c>
    </row>
    <row r="387" spans="136:279" x14ac:dyDescent="0.25">
      <c r="EF387" s="1">
        <v>37388</v>
      </c>
      <c r="EG387">
        <v>46</v>
      </c>
      <c r="EH387" t="s">
        <v>302</v>
      </c>
      <c r="EI387" t="s">
        <v>302</v>
      </c>
      <c r="JP387" s="1">
        <v>37393</v>
      </c>
      <c r="JQ387">
        <v>-5.6</v>
      </c>
      <c r="JR387" t="s">
        <v>302</v>
      </c>
      <c r="JS387" t="s">
        <v>302</v>
      </c>
    </row>
    <row r="388" spans="136:279" x14ac:dyDescent="0.25">
      <c r="EF388" s="1">
        <v>37395</v>
      </c>
      <c r="EG388">
        <v>48</v>
      </c>
      <c r="EH388" t="s">
        <v>302</v>
      </c>
      <c r="EI388" t="s">
        <v>302</v>
      </c>
      <c r="JP388" s="1">
        <v>37400</v>
      </c>
      <c r="JQ388">
        <v>2.8</v>
      </c>
      <c r="JR388" t="s">
        <v>302</v>
      </c>
      <c r="JS388" t="s">
        <v>302</v>
      </c>
    </row>
    <row r="389" spans="136:279" x14ac:dyDescent="0.25">
      <c r="EF389" s="1">
        <v>37402</v>
      </c>
      <c r="EG389">
        <v>48</v>
      </c>
      <c r="EH389" t="s">
        <v>302</v>
      </c>
      <c r="EI389" t="s">
        <v>302</v>
      </c>
      <c r="JP389" s="1">
        <v>37407</v>
      </c>
      <c r="JQ389">
        <v>13.6</v>
      </c>
      <c r="JR389" t="s">
        <v>302</v>
      </c>
      <c r="JS389" t="s">
        <v>302</v>
      </c>
    </row>
    <row r="390" spans="136:279" x14ac:dyDescent="0.25">
      <c r="EF390" s="1">
        <v>37409</v>
      </c>
      <c r="EG390">
        <v>47</v>
      </c>
      <c r="EH390" t="s">
        <v>302</v>
      </c>
      <c r="EI390" t="s">
        <v>302</v>
      </c>
      <c r="JP390" s="1">
        <v>37414</v>
      </c>
      <c r="JQ390">
        <v>-5.5</v>
      </c>
      <c r="JR390" t="s">
        <v>302</v>
      </c>
      <c r="JS390" t="s">
        <v>302</v>
      </c>
    </row>
    <row r="391" spans="136:279" x14ac:dyDescent="0.25">
      <c r="EF391" s="1">
        <v>37416</v>
      </c>
      <c r="EG391">
        <v>48</v>
      </c>
      <c r="EH391" t="s">
        <v>302</v>
      </c>
      <c r="EI391" t="s">
        <v>302</v>
      </c>
      <c r="JP391" s="1">
        <v>37421</v>
      </c>
      <c r="JQ391">
        <v>1.9</v>
      </c>
      <c r="JR391" t="s">
        <v>302</v>
      </c>
      <c r="JS391" t="s">
        <v>302</v>
      </c>
    </row>
    <row r="392" spans="136:279" x14ac:dyDescent="0.25">
      <c r="EF392" s="1">
        <v>37423</v>
      </c>
      <c r="EG392">
        <v>47</v>
      </c>
      <c r="EH392" t="s">
        <v>302</v>
      </c>
      <c r="EI392" t="s">
        <v>302</v>
      </c>
      <c r="JP392" s="1">
        <v>37428</v>
      </c>
      <c r="JQ392">
        <v>24.8</v>
      </c>
      <c r="JR392" t="s">
        <v>302</v>
      </c>
      <c r="JS392" t="s">
        <v>302</v>
      </c>
    </row>
    <row r="393" spans="136:279" x14ac:dyDescent="0.25">
      <c r="EF393" s="1">
        <v>37430</v>
      </c>
      <c r="EG393">
        <v>47</v>
      </c>
      <c r="EH393" t="s">
        <v>302</v>
      </c>
      <c r="EI393" t="s">
        <v>302</v>
      </c>
      <c r="JP393" s="1">
        <v>37435</v>
      </c>
      <c r="JQ393">
        <v>0.4</v>
      </c>
      <c r="JR393" t="s">
        <v>302</v>
      </c>
      <c r="JS393" t="s">
        <v>302</v>
      </c>
    </row>
    <row r="394" spans="136:279" x14ac:dyDescent="0.25">
      <c r="EF394" s="1">
        <v>37437</v>
      </c>
      <c r="EG394">
        <v>47</v>
      </c>
      <c r="EH394" t="s">
        <v>302</v>
      </c>
      <c r="EI394" t="s">
        <v>302</v>
      </c>
      <c r="JP394" s="1">
        <v>37442</v>
      </c>
      <c r="JQ394">
        <v>3.3</v>
      </c>
      <c r="JR394" t="s">
        <v>302</v>
      </c>
      <c r="JS394" t="s">
        <v>302</v>
      </c>
    </row>
    <row r="395" spans="136:279" x14ac:dyDescent="0.25">
      <c r="EF395" s="1">
        <v>37444</v>
      </c>
      <c r="EG395">
        <v>47</v>
      </c>
      <c r="EH395" t="s">
        <v>302</v>
      </c>
      <c r="EI395" t="s">
        <v>302</v>
      </c>
      <c r="JP395" s="1">
        <v>37449</v>
      </c>
      <c r="JQ395">
        <v>-1.3</v>
      </c>
      <c r="JR395" t="s">
        <v>302</v>
      </c>
      <c r="JS395" t="s">
        <v>302</v>
      </c>
    </row>
    <row r="396" spans="136:279" x14ac:dyDescent="0.25">
      <c r="EF396" s="1">
        <v>37451</v>
      </c>
      <c r="EG396">
        <v>46</v>
      </c>
      <c r="EH396" t="s">
        <v>302</v>
      </c>
      <c r="EI396" t="s">
        <v>302</v>
      </c>
      <c r="JP396" s="1">
        <v>37456</v>
      </c>
      <c r="JQ396">
        <v>12.9</v>
      </c>
      <c r="JR396" t="s">
        <v>302</v>
      </c>
      <c r="JS396" t="s">
        <v>302</v>
      </c>
    </row>
    <row r="397" spans="136:279" x14ac:dyDescent="0.25">
      <c r="EF397" s="1">
        <v>37458</v>
      </c>
      <c r="EG397">
        <v>45</v>
      </c>
      <c r="EH397" t="s">
        <v>302</v>
      </c>
      <c r="EI397" t="s">
        <v>302</v>
      </c>
      <c r="JP397" s="1">
        <v>37463</v>
      </c>
      <c r="JQ397">
        <v>23.2</v>
      </c>
      <c r="JR397" t="s">
        <v>302</v>
      </c>
      <c r="JS397" t="s">
        <v>302</v>
      </c>
    </row>
    <row r="398" spans="136:279" x14ac:dyDescent="0.25">
      <c r="EF398" s="1">
        <v>37465</v>
      </c>
      <c r="EG398">
        <v>44</v>
      </c>
      <c r="EH398" t="s">
        <v>302</v>
      </c>
      <c r="EI398" t="s">
        <v>302</v>
      </c>
      <c r="JP398" s="1">
        <v>37470</v>
      </c>
      <c r="JQ398">
        <v>6.2</v>
      </c>
      <c r="JR398" t="s">
        <v>302</v>
      </c>
      <c r="JS398" t="s">
        <v>302</v>
      </c>
    </row>
    <row r="399" spans="136:279" x14ac:dyDescent="0.25">
      <c r="EF399" s="1">
        <v>37472</v>
      </c>
      <c r="EG399">
        <v>43</v>
      </c>
      <c r="EH399" t="s">
        <v>302</v>
      </c>
      <c r="EI399" t="s">
        <v>302</v>
      </c>
      <c r="JP399" s="1">
        <v>37477</v>
      </c>
      <c r="JQ399">
        <v>-5.0999999999999996</v>
      </c>
      <c r="JR399" t="s">
        <v>302</v>
      </c>
      <c r="JS399" t="s">
        <v>302</v>
      </c>
    </row>
    <row r="400" spans="136:279" x14ac:dyDescent="0.25">
      <c r="EF400" s="1">
        <v>37479</v>
      </c>
      <c r="EG400">
        <v>42</v>
      </c>
      <c r="EH400" t="s">
        <v>302</v>
      </c>
      <c r="EI400" t="s">
        <v>302</v>
      </c>
      <c r="JP400" s="1">
        <v>37484</v>
      </c>
      <c r="JQ400">
        <v>11.4</v>
      </c>
      <c r="JR400" t="s">
        <v>302</v>
      </c>
      <c r="JS400" t="s">
        <v>302</v>
      </c>
    </row>
    <row r="401" spans="136:279" x14ac:dyDescent="0.25">
      <c r="EF401" s="1">
        <v>37486</v>
      </c>
      <c r="EG401">
        <v>44</v>
      </c>
      <c r="EH401" t="s">
        <v>302</v>
      </c>
      <c r="EI401" t="s">
        <v>302</v>
      </c>
      <c r="JP401" s="1">
        <v>37491</v>
      </c>
      <c r="JQ401">
        <v>-4.2</v>
      </c>
      <c r="JR401" t="s">
        <v>302</v>
      </c>
      <c r="JS401" t="s">
        <v>302</v>
      </c>
    </row>
    <row r="402" spans="136:279" x14ac:dyDescent="0.25">
      <c r="EF402" s="1">
        <v>37493</v>
      </c>
      <c r="EG402">
        <v>44</v>
      </c>
      <c r="EH402" t="s">
        <v>302</v>
      </c>
      <c r="EI402" t="s">
        <v>302</v>
      </c>
      <c r="JP402" s="1">
        <v>37498</v>
      </c>
      <c r="JQ402">
        <v>-1.9</v>
      </c>
      <c r="JR402" t="s">
        <v>302</v>
      </c>
      <c r="JS402" t="s">
        <v>302</v>
      </c>
    </row>
    <row r="403" spans="136:279" x14ac:dyDescent="0.25">
      <c r="EF403" s="1">
        <v>37500</v>
      </c>
      <c r="EG403">
        <v>43</v>
      </c>
      <c r="EH403" t="s">
        <v>302</v>
      </c>
      <c r="EI403" t="s">
        <v>302</v>
      </c>
      <c r="JP403" s="1">
        <v>37505</v>
      </c>
      <c r="JQ403">
        <v>16.899999999999999</v>
      </c>
      <c r="JR403" t="s">
        <v>302</v>
      </c>
      <c r="JS403" t="s">
        <v>302</v>
      </c>
    </row>
    <row r="404" spans="136:279" x14ac:dyDescent="0.25">
      <c r="EF404" s="1">
        <v>37507</v>
      </c>
      <c r="EG404">
        <v>44</v>
      </c>
      <c r="EH404" t="s">
        <v>302</v>
      </c>
      <c r="EI404" t="s">
        <v>302</v>
      </c>
      <c r="JP404" s="1">
        <v>37512</v>
      </c>
      <c r="JQ404">
        <v>-8.6999999999999993</v>
      </c>
      <c r="JR404" t="s">
        <v>302</v>
      </c>
      <c r="JS404" t="s">
        <v>302</v>
      </c>
    </row>
    <row r="405" spans="136:279" x14ac:dyDescent="0.25">
      <c r="EF405" s="1">
        <v>37514</v>
      </c>
      <c r="EG405">
        <v>42</v>
      </c>
      <c r="EH405" t="s">
        <v>302</v>
      </c>
      <c r="EI405" t="s">
        <v>302</v>
      </c>
      <c r="JP405" s="1">
        <v>37519</v>
      </c>
      <c r="JQ405">
        <v>4.8</v>
      </c>
      <c r="JR405" t="s">
        <v>302</v>
      </c>
      <c r="JS405" t="s">
        <v>302</v>
      </c>
    </row>
    <row r="406" spans="136:279" x14ac:dyDescent="0.25">
      <c r="EF406" s="1">
        <v>37521</v>
      </c>
      <c r="EG406">
        <v>43</v>
      </c>
      <c r="EH406" t="s">
        <v>302</v>
      </c>
      <c r="EI406" t="s">
        <v>302</v>
      </c>
      <c r="JP406" s="1">
        <v>37526</v>
      </c>
      <c r="JQ406">
        <v>8.6</v>
      </c>
      <c r="JR406" t="s">
        <v>302</v>
      </c>
      <c r="JS406" t="s">
        <v>302</v>
      </c>
    </row>
    <row r="407" spans="136:279" x14ac:dyDescent="0.25">
      <c r="EF407" s="1">
        <v>37528</v>
      </c>
      <c r="EG407">
        <v>42</v>
      </c>
      <c r="EH407" t="s">
        <v>302</v>
      </c>
      <c r="EI407" t="s">
        <v>302</v>
      </c>
      <c r="JP407" s="1">
        <v>37533</v>
      </c>
      <c r="JQ407">
        <v>2.5</v>
      </c>
      <c r="JR407" t="s">
        <v>302</v>
      </c>
      <c r="JS407" t="s">
        <v>302</v>
      </c>
    </row>
    <row r="408" spans="136:279" x14ac:dyDescent="0.25">
      <c r="EF408" s="1">
        <v>37535</v>
      </c>
      <c r="EG408">
        <v>40</v>
      </c>
      <c r="EH408" t="s">
        <v>302</v>
      </c>
      <c r="EI408" t="s">
        <v>302</v>
      </c>
      <c r="JP408" s="1">
        <v>37540</v>
      </c>
      <c r="JQ408">
        <v>-2.2000000000000002</v>
      </c>
      <c r="JR408" t="s">
        <v>302</v>
      </c>
      <c r="JS408" t="s">
        <v>302</v>
      </c>
    </row>
    <row r="409" spans="136:279" x14ac:dyDescent="0.25">
      <c r="EF409" s="1">
        <v>37542</v>
      </c>
      <c r="EG409">
        <v>41</v>
      </c>
      <c r="EH409" t="s">
        <v>302</v>
      </c>
      <c r="EI409" t="s">
        <v>302</v>
      </c>
      <c r="JP409" s="1">
        <v>37547</v>
      </c>
      <c r="JQ409">
        <v>-12.4</v>
      </c>
      <c r="JR409" t="s">
        <v>302</v>
      </c>
      <c r="JS409" t="s">
        <v>302</v>
      </c>
    </row>
    <row r="410" spans="136:279" x14ac:dyDescent="0.25">
      <c r="EF410" s="1">
        <v>37549</v>
      </c>
      <c r="EG410">
        <v>38</v>
      </c>
      <c r="EH410" t="s">
        <v>302</v>
      </c>
      <c r="EI410" t="s">
        <v>302</v>
      </c>
      <c r="JP410" s="1">
        <v>37554</v>
      </c>
      <c r="JQ410">
        <v>-19.3</v>
      </c>
      <c r="JR410" t="s">
        <v>302</v>
      </c>
      <c r="JS410" t="s">
        <v>302</v>
      </c>
    </row>
    <row r="411" spans="136:279" x14ac:dyDescent="0.25">
      <c r="EF411" s="1">
        <v>37556</v>
      </c>
      <c r="EG411">
        <v>39</v>
      </c>
      <c r="EH411" t="s">
        <v>302</v>
      </c>
      <c r="EI411" t="s">
        <v>302</v>
      </c>
      <c r="JP411" s="1">
        <v>37561</v>
      </c>
      <c r="JQ411">
        <v>13.1</v>
      </c>
      <c r="JR411" t="s">
        <v>302</v>
      </c>
      <c r="JS411" t="s">
        <v>302</v>
      </c>
    </row>
    <row r="412" spans="136:279" x14ac:dyDescent="0.25">
      <c r="EF412" s="1">
        <v>37563</v>
      </c>
      <c r="EG412">
        <v>40</v>
      </c>
      <c r="EH412" t="s">
        <v>302</v>
      </c>
      <c r="EI412" t="s">
        <v>302</v>
      </c>
      <c r="JP412" s="1">
        <v>37568</v>
      </c>
      <c r="JQ412">
        <v>-3.7</v>
      </c>
      <c r="JR412" t="s">
        <v>302</v>
      </c>
      <c r="JS412" t="s">
        <v>302</v>
      </c>
    </row>
    <row r="413" spans="136:279" x14ac:dyDescent="0.25">
      <c r="EF413" s="1">
        <v>37570</v>
      </c>
      <c r="EG413">
        <v>40</v>
      </c>
      <c r="EH413" t="s">
        <v>302</v>
      </c>
      <c r="EI413" t="s">
        <v>302</v>
      </c>
      <c r="JP413" s="1">
        <v>37575</v>
      </c>
      <c r="JQ413">
        <v>21</v>
      </c>
      <c r="JR413" t="s">
        <v>302</v>
      </c>
      <c r="JS413" t="s">
        <v>302</v>
      </c>
    </row>
    <row r="414" spans="136:279" x14ac:dyDescent="0.25">
      <c r="EF414" s="1">
        <v>37577</v>
      </c>
      <c r="EG414">
        <v>42</v>
      </c>
      <c r="EH414" t="s">
        <v>302</v>
      </c>
      <c r="EI414" t="s">
        <v>302</v>
      </c>
      <c r="JP414" s="1">
        <v>37582</v>
      </c>
      <c r="JQ414">
        <v>-5.8</v>
      </c>
      <c r="JR414" t="s">
        <v>302</v>
      </c>
      <c r="JS414" t="s">
        <v>302</v>
      </c>
    </row>
    <row r="415" spans="136:279" x14ac:dyDescent="0.25">
      <c r="EF415" s="1">
        <v>37584</v>
      </c>
      <c r="EG415">
        <v>40</v>
      </c>
      <c r="EH415" t="s">
        <v>302</v>
      </c>
      <c r="EI415" t="s">
        <v>302</v>
      </c>
      <c r="JP415" s="1">
        <v>37589</v>
      </c>
      <c r="JQ415">
        <v>-17</v>
      </c>
      <c r="JR415" t="s">
        <v>302</v>
      </c>
      <c r="JS415" t="s">
        <v>302</v>
      </c>
    </row>
    <row r="416" spans="136:279" x14ac:dyDescent="0.25">
      <c r="EF416" s="1">
        <v>37591</v>
      </c>
      <c r="EG416">
        <v>41</v>
      </c>
      <c r="EH416" t="s">
        <v>302</v>
      </c>
      <c r="EI416" t="s">
        <v>302</v>
      </c>
      <c r="JP416" s="1">
        <v>37596</v>
      </c>
      <c r="JQ416">
        <v>-8.1</v>
      </c>
      <c r="JR416" t="s">
        <v>302</v>
      </c>
      <c r="JS416" t="s">
        <v>302</v>
      </c>
    </row>
    <row r="417" spans="136:279" x14ac:dyDescent="0.25">
      <c r="EF417" s="1">
        <v>37598</v>
      </c>
      <c r="EG417">
        <v>39</v>
      </c>
      <c r="EH417" t="s">
        <v>302</v>
      </c>
      <c r="EI417" t="s">
        <v>302</v>
      </c>
      <c r="JP417" s="1">
        <v>37603</v>
      </c>
      <c r="JQ417">
        <v>14.2</v>
      </c>
      <c r="JR417" t="s">
        <v>302</v>
      </c>
      <c r="JS417" t="s">
        <v>302</v>
      </c>
    </row>
    <row r="418" spans="136:279" x14ac:dyDescent="0.25">
      <c r="EF418" s="1">
        <v>37605</v>
      </c>
      <c r="EG418">
        <v>38</v>
      </c>
      <c r="EH418" t="s">
        <v>302</v>
      </c>
      <c r="EI418" t="s">
        <v>302</v>
      </c>
      <c r="JP418" s="1">
        <v>37610</v>
      </c>
      <c r="JQ418">
        <v>-7.8</v>
      </c>
      <c r="JR418" t="s">
        <v>302</v>
      </c>
      <c r="JS418" t="s">
        <v>302</v>
      </c>
    </row>
    <row r="419" spans="136:279" x14ac:dyDescent="0.25">
      <c r="EF419" s="1">
        <v>37612</v>
      </c>
      <c r="EG419">
        <v>40</v>
      </c>
      <c r="EH419" t="s">
        <v>302</v>
      </c>
      <c r="EI419" t="s">
        <v>302</v>
      </c>
      <c r="JP419" s="1">
        <v>37617</v>
      </c>
      <c r="JQ419">
        <v>4.7</v>
      </c>
      <c r="JR419" t="s">
        <v>302</v>
      </c>
      <c r="JS419" t="s">
        <v>302</v>
      </c>
    </row>
    <row r="420" spans="136:279" x14ac:dyDescent="0.25">
      <c r="EF420" s="1">
        <v>37619</v>
      </c>
      <c r="EG420">
        <v>39</v>
      </c>
      <c r="EH420" t="s">
        <v>302</v>
      </c>
      <c r="EI420" t="s">
        <v>302</v>
      </c>
      <c r="JP420" s="1">
        <v>37624</v>
      </c>
      <c r="JQ420">
        <v>24.3</v>
      </c>
      <c r="JR420" t="s">
        <v>302</v>
      </c>
      <c r="JS420" t="s">
        <v>302</v>
      </c>
    </row>
    <row r="421" spans="136:279" x14ac:dyDescent="0.25">
      <c r="EF421" s="1">
        <v>37626</v>
      </c>
      <c r="EG421">
        <v>41</v>
      </c>
      <c r="EH421" t="s">
        <v>302</v>
      </c>
      <c r="EI421" t="s">
        <v>302</v>
      </c>
      <c r="JP421" s="1">
        <v>37631</v>
      </c>
      <c r="JQ421">
        <v>-2.4</v>
      </c>
      <c r="JR421" t="s">
        <v>302</v>
      </c>
      <c r="JS421" t="s">
        <v>302</v>
      </c>
    </row>
    <row r="422" spans="136:279" x14ac:dyDescent="0.25">
      <c r="EF422" s="1">
        <v>37633</v>
      </c>
      <c r="EG422">
        <v>39</v>
      </c>
      <c r="EH422" t="s">
        <v>302</v>
      </c>
      <c r="EI422" t="s">
        <v>302</v>
      </c>
      <c r="JP422" s="1">
        <v>37638</v>
      </c>
      <c r="JQ422">
        <v>-4.7</v>
      </c>
      <c r="JR422" t="s">
        <v>302</v>
      </c>
      <c r="JS422" t="s">
        <v>302</v>
      </c>
    </row>
    <row r="423" spans="136:279" x14ac:dyDescent="0.25">
      <c r="EF423" s="1">
        <v>37640</v>
      </c>
      <c r="EG423">
        <v>37</v>
      </c>
      <c r="EH423" t="s">
        <v>302</v>
      </c>
      <c r="EI423" t="s">
        <v>302</v>
      </c>
      <c r="JP423" s="1">
        <v>37645</v>
      </c>
      <c r="JQ423">
        <v>6.4</v>
      </c>
      <c r="JR423" t="s">
        <v>302</v>
      </c>
      <c r="JS423" t="s">
        <v>302</v>
      </c>
    </row>
    <row r="424" spans="136:279" x14ac:dyDescent="0.25">
      <c r="EF424" s="1">
        <v>37647</v>
      </c>
      <c r="EG424">
        <v>37</v>
      </c>
      <c r="EH424" t="s">
        <v>302</v>
      </c>
      <c r="EI424" t="s">
        <v>302</v>
      </c>
      <c r="JP424" s="1">
        <v>37652</v>
      </c>
      <c r="JQ424">
        <v>-2.5</v>
      </c>
      <c r="JR424" t="s">
        <v>302</v>
      </c>
      <c r="JS424" t="s">
        <v>302</v>
      </c>
    </row>
    <row r="425" spans="136:279" x14ac:dyDescent="0.25">
      <c r="EF425" s="1">
        <v>37654</v>
      </c>
      <c r="EG425">
        <v>36</v>
      </c>
      <c r="EH425" t="s">
        <v>302</v>
      </c>
      <c r="EI425" t="s">
        <v>302</v>
      </c>
      <c r="JP425" s="1">
        <v>37659</v>
      </c>
      <c r="JQ425">
        <v>-5.0999999999999996</v>
      </c>
      <c r="JR425" t="s">
        <v>302</v>
      </c>
      <c r="JS425" t="s">
        <v>302</v>
      </c>
    </row>
    <row r="426" spans="136:279" x14ac:dyDescent="0.25">
      <c r="EF426" s="1">
        <v>37661</v>
      </c>
      <c r="EG426">
        <v>38</v>
      </c>
      <c r="EH426" t="s">
        <v>302</v>
      </c>
      <c r="EI426" t="s">
        <v>302</v>
      </c>
      <c r="JP426" s="1">
        <v>37666</v>
      </c>
      <c r="JQ426">
        <v>0</v>
      </c>
      <c r="JR426" t="s">
        <v>302</v>
      </c>
      <c r="JS426" t="s">
        <v>302</v>
      </c>
    </row>
    <row r="427" spans="136:279" x14ac:dyDescent="0.25">
      <c r="EF427" s="1">
        <v>37668</v>
      </c>
      <c r="EG427">
        <v>40</v>
      </c>
      <c r="EH427" t="s">
        <v>302</v>
      </c>
      <c r="EI427" t="s">
        <v>302</v>
      </c>
      <c r="JP427" s="1">
        <v>37673</v>
      </c>
      <c r="JQ427">
        <v>5.5</v>
      </c>
      <c r="JR427" t="s">
        <v>302</v>
      </c>
      <c r="JS427" t="s">
        <v>302</v>
      </c>
    </row>
    <row r="428" spans="136:279" x14ac:dyDescent="0.25">
      <c r="EF428" s="1">
        <v>37675</v>
      </c>
      <c r="EG428">
        <v>40</v>
      </c>
      <c r="EH428" t="s">
        <v>302</v>
      </c>
      <c r="EI428" t="s">
        <v>302</v>
      </c>
      <c r="JP428" s="1">
        <v>37680</v>
      </c>
      <c r="JQ428">
        <v>10.8</v>
      </c>
      <c r="JR428" t="s">
        <v>302</v>
      </c>
      <c r="JS428" t="s">
        <v>302</v>
      </c>
    </row>
    <row r="429" spans="136:279" x14ac:dyDescent="0.25">
      <c r="EF429" s="1">
        <v>37682</v>
      </c>
      <c r="EG429">
        <v>40</v>
      </c>
      <c r="EH429" t="s">
        <v>302</v>
      </c>
      <c r="EI429" t="s">
        <v>302</v>
      </c>
      <c r="JP429" s="1">
        <v>37687</v>
      </c>
      <c r="JQ429">
        <v>26.7</v>
      </c>
      <c r="JR429" t="s">
        <v>302</v>
      </c>
      <c r="JS429" t="s">
        <v>302</v>
      </c>
    </row>
    <row r="430" spans="136:279" x14ac:dyDescent="0.25">
      <c r="EF430" s="1">
        <v>37689</v>
      </c>
      <c r="EG430">
        <v>37</v>
      </c>
      <c r="EH430" t="s">
        <v>302</v>
      </c>
      <c r="EI430" t="s">
        <v>302</v>
      </c>
      <c r="JP430" s="1">
        <v>37694</v>
      </c>
      <c r="JQ430">
        <v>4.4000000000000004</v>
      </c>
      <c r="JR430" t="s">
        <v>302</v>
      </c>
      <c r="JS430" t="s">
        <v>302</v>
      </c>
    </row>
    <row r="431" spans="136:279" x14ac:dyDescent="0.25">
      <c r="EF431" s="1">
        <v>37696</v>
      </c>
      <c r="EG431">
        <v>37</v>
      </c>
      <c r="EH431" t="s">
        <v>302</v>
      </c>
      <c r="EI431" t="s">
        <v>302</v>
      </c>
      <c r="JP431" s="1">
        <v>37701</v>
      </c>
      <c r="JQ431">
        <v>-9.1</v>
      </c>
      <c r="JR431" t="s">
        <v>302</v>
      </c>
      <c r="JS431" t="s">
        <v>302</v>
      </c>
    </row>
    <row r="432" spans="136:279" x14ac:dyDescent="0.25">
      <c r="EF432" s="1">
        <v>37703</v>
      </c>
      <c r="EG432">
        <v>36</v>
      </c>
      <c r="EH432" t="s">
        <v>302</v>
      </c>
      <c r="EI432" t="s">
        <v>302</v>
      </c>
      <c r="JP432" s="1">
        <v>37708</v>
      </c>
      <c r="JQ432">
        <v>-17</v>
      </c>
      <c r="JR432" t="s">
        <v>302</v>
      </c>
      <c r="JS432" t="s">
        <v>302</v>
      </c>
    </row>
    <row r="433" spans="136:279" x14ac:dyDescent="0.25">
      <c r="EF433" s="1">
        <v>37710</v>
      </c>
      <c r="EG433">
        <v>37</v>
      </c>
      <c r="EH433" t="s">
        <v>302</v>
      </c>
      <c r="EI433" t="s">
        <v>302</v>
      </c>
      <c r="JP433" s="1">
        <v>37715</v>
      </c>
      <c r="JQ433">
        <v>-1.3</v>
      </c>
      <c r="JR433" t="s">
        <v>302</v>
      </c>
      <c r="JS433" t="s">
        <v>302</v>
      </c>
    </row>
    <row r="434" spans="136:279" x14ac:dyDescent="0.25">
      <c r="EF434" s="1">
        <v>37717</v>
      </c>
      <c r="EG434">
        <v>39</v>
      </c>
      <c r="EH434" t="s">
        <v>302</v>
      </c>
      <c r="EI434" t="s">
        <v>302</v>
      </c>
      <c r="JP434" s="1">
        <v>37722</v>
      </c>
      <c r="JQ434">
        <v>-8.9</v>
      </c>
      <c r="JR434" t="s">
        <v>302</v>
      </c>
      <c r="JS434" t="s">
        <v>302</v>
      </c>
    </row>
    <row r="435" spans="136:279" x14ac:dyDescent="0.25">
      <c r="EF435" s="1">
        <v>37724</v>
      </c>
      <c r="EG435">
        <v>41</v>
      </c>
      <c r="EH435" t="s">
        <v>302</v>
      </c>
      <c r="EI435" t="s">
        <v>302</v>
      </c>
      <c r="JP435" s="1">
        <v>37729</v>
      </c>
      <c r="JQ435">
        <v>-6.9</v>
      </c>
      <c r="JR435" t="s">
        <v>302</v>
      </c>
      <c r="JS435" t="s">
        <v>302</v>
      </c>
    </row>
    <row r="436" spans="136:279" x14ac:dyDescent="0.25">
      <c r="EF436" s="1">
        <v>37731</v>
      </c>
      <c r="EG436">
        <v>42</v>
      </c>
      <c r="EH436" t="s">
        <v>302</v>
      </c>
      <c r="EI436" t="s">
        <v>302</v>
      </c>
      <c r="JP436" s="1">
        <v>37736</v>
      </c>
      <c r="JQ436">
        <v>-0.5</v>
      </c>
      <c r="JR436" t="s">
        <v>302</v>
      </c>
      <c r="JS436" t="s">
        <v>302</v>
      </c>
    </row>
    <row r="437" spans="136:279" x14ac:dyDescent="0.25">
      <c r="EF437" s="1">
        <v>37738</v>
      </c>
      <c r="EG437">
        <v>40</v>
      </c>
      <c r="EH437" t="s">
        <v>302</v>
      </c>
      <c r="EI437" t="s">
        <v>302</v>
      </c>
      <c r="JP437" s="1">
        <v>37743</v>
      </c>
      <c r="JQ437">
        <v>18.600000000000001</v>
      </c>
      <c r="JR437" t="s">
        <v>302</v>
      </c>
      <c r="JS437" t="s">
        <v>302</v>
      </c>
    </row>
    <row r="438" spans="136:279" x14ac:dyDescent="0.25">
      <c r="EF438" s="1">
        <v>37745</v>
      </c>
      <c r="EG438">
        <v>40</v>
      </c>
      <c r="EH438" t="s">
        <v>302</v>
      </c>
      <c r="EI438" t="s">
        <v>302</v>
      </c>
      <c r="JP438" s="1">
        <v>37750</v>
      </c>
      <c r="JQ438">
        <v>13.7</v>
      </c>
      <c r="JR438" t="s">
        <v>302</v>
      </c>
      <c r="JS438" t="s">
        <v>302</v>
      </c>
    </row>
    <row r="439" spans="136:279" x14ac:dyDescent="0.25">
      <c r="EF439" s="1">
        <v>37752</v>
      </c>
      <c r="EG439">
        <v>38</v>
      </c>
      <c r="EH439" t="s">
        <v>302</v>
      </c>
      <c r="EI439" t="s">
        <v>302</v>
      </c>
      <c r="JP439" s="1">
        <v>37757</v>
      </c>
      <c r="JQ439">
        <v>10.199999999999999</v>
      </c>
      <c r="JR439" t="s">
        <v>302</v>
      </c>
      <c r="JS439" t="s">
        <v>302</v>
      </c>
    </row>
    <row r="440" spans="136:279" x14ac:dyDescent="0.25">
      <c r="EF440" s="1">
        <v>37759</v>
      </c>
      <c r="EG440">
        <v>38</v>
      </c>
      <c r="EH440" t="s">
        <v>302</v>
      </c>
      <c r="EI440" t="s">
        <v>302</v>
      </c>
      <c r="JP440" s="1">
        <v>37764</v>
      </c>
      <c r="JQ440">
        <v>4.5999999999999996</v>
      </c>
      <c r="JR440" t="s">
        <v>302</v>
      </c>
      <c r="JS440" t="s">
        <v>302</v>
      </c>
    </row>
    <row r="441" spans="136:279" x14ac:dyDescent="0.25">
      <c r="EF441" s="1">
        <v>37766</v>
      </c>
      <c r="EG441">
        <v>40</v>
      </c>
      <c r="EH441" t="s">
        <v>302</v>
      </c>
      <c r="EI441" t="s">
        <v>302</v>
      </c>
      <c r="JP441" s="1">
        <v>37771</v>
      </c>
      <c r="JQ441">
        <v>13.6</v>
      </c>
      <c r="JR441" t="s">
        <v>302</v>
      </c>
      <c r="JS441" t="s">
        <v>302</v>
      </c>
    </row>
    <row r="442" spans="136:279" x14ac:dyDescent="0.25">
      <c r="EF442" s="1">
        <v>37773</v>
      </c>
      <c r="EG442">
        <v>40</v>
      </c>
      <c r="EH442" t="s">
        <v>302</v>
      </c>
      <c r="EI442" t="s">
        <v>302</v>
      </c>
      <c r="JP442" s="1">
        <v>37778</v>
      </c>
      <c r="JQ442">
        <v>-9.3000000000000007</v>
      </c>
      <c r="JR442" t="s">
        <v>302</v>
      </c>
      <c r="JS442" t="s">
        <v>302</v>
      </c>
    </row>
    <row r="443" spans="136:279" x14ac:dyDescent="0.25">
      <c r="EF443" s="1">
        <v>37780</v>
      </c>
      <c r="EG443">
        <v>40</v>
      </c>
      <c r="EH443" t="s">
        <v>302</v>
      </c>
      <c r="EI443" t="s">
        <v>302</v>
      </c>
      <c r="JP443" s="1">
        <v>37785</v>
      </c>
      <c r="JQ443">
        <v>1</v>
      </c>
      <c r="JR443" t="s">
        <v>302</v>
      </c>
      <c r="JS443" t="s">
        <v>302</v>
      </c>
    </row>
    <row r="444" spans="136:279" x14ac:dyDescent="0.25">
      <c r="EF444" s="1">
        <v>37787</v>
      </c>
      <c r="EG444">
        <v>42</v>
      </c>
      <c r="EH444" t="s">
        <v>302</v>
      </c>
      <c r="EI444" t="s">
        <v>302</v>
      </c>
      <c r="JP444" s="1">
        <v>37792</v>
      </c>
      <c r="JQ444">
        <v>-8.6999999999999993</v>
      </c>
      <c r="JR444" t="s">
        <v>302</v>
      </c>
      <c r="JS444" t="s">
        <v>302</v>
      </c>
    </row>
    <row r="445" spans="136:279" x14ac:dyDescent="0.25">
      <c r="EF445" s="1">
        <v>37794</v>
      </c>
      <c r="EG445">
        <v>41</v>
      </c>
      <c r="EH445" t="s">
        <v>302</v>
      </c>
      <c r="EI445" t="s">
        <v>302</v>
      </c>
      <c r="JP445" s="1">
        <v>37799</v>
      </c>
      <c r="JQ445">
        <v>5.2</v>
      </c>
      <c r="JR445" t="s">
        <v>302</v>
      </c>
      <c r="JS445" t="s">
        <v>302</v>
      </c>
    </row>
    <row r="446" spans="136:279" x14ac:dyDescent="0.25">
      <c r="EF446" s="1">
        <v>37801</v>
      </c>
      <c r="EG446">
        <v>40</v>
      </c>
      <c r="EH446" t="s">
        <v>302</v>
      </c>
      <c r="EI446" t="s">
        <v>302</v>
      </c>
      <c r="JP446" s="1">
        <v>37806</v>
      </c>
      <c r="JQ446">
        <v>-17.7</v>
      </c>
      <c r="JR446" t="s">
        <v>302</v>
      </c>
      <c r="JS446" t="s">
        <v>302</v>
      </c>
    </row>
    <row r="447" spans="136:279" x14ac:dyDescent="0.25">
      <c r="EF447" s="1">
        <v>37808</v>
      </c>
      <c r="EG447">
        <v>41</v>
      </c>
      <c r="EH447" t="s">
        <v>302</v>
      </c>
      <c r="EI447" t="s">
        <v>302</v>
      </c>
      <c r="JP447" s="1">
        <v>37813</v>
      </c>
      <c r="JQ447">
        <v>0.9</v>
      </c>
      <c r="JR447" t="s">
        <v>302</v>
      </c>
      <c r="JS447" t="s">
        <v>302</v>
      </c>
    </row>
    <row r="448" spans="136:279" x14ac:dyDescent="0.25">
      <c r="EF448" s="1">
        <v>37815</v>
      </c>
      <c r="EG448">
        <v>39</v>
      </c>
      <c r="EH448" t="s">
        <v>302</v>
      </c>
      <c r="EI448" t="s">
        <v>302</v>
      </c>
      <c r="JP448" s="1">
        <v>37820</v>
      </c>
      <c r="JQ448">
        <v>-5.4</v>
      </c>
      <c r="JR448" t="s">
        <v>302</v>
      </c>
      <c r="JS448" t="s">
        <v>302</v>
      </c>
    </row>
    <row r="449" spans="136:279" x14ac:dyDescent="0.25">
      <c r="EF449" s="1">
        <v>37822</v>
      </c>
      <c r="EG449">
        <v>40</v>
      </c>
      <c r="EH449" t="s">
        <v>302</v>
      </c>
      <c r="EI449" t="s">
        <v>302</v>
      </c>
      <c r="JP449" s="1">
        <v>37827</v>
      </c>
      <c r="JQ449">
        <v>-24.3</v>
      </c>
      <c r="JR449" t="s">
        <v>302</v>
      </c>
      <c r="JS449" t="s">
        <v>302</v>
      </c>
    </row>
    <row r="450" spans="136:279" x14ac:dyDescent="0.25">
      <c r="EF450" s="1">
        <v>37829</v>
      </c>
      <c r="EG450">
        <v>41</v>
      </c>
      <c r="EH450" t="s">
        <v>302</v>
      </c>
      <c r="EI450" t="s">
        <v>302</v>
      </c>
      <c r="JP450" s="1">
        <v>37834</v>
      </c>
      <c r="JQ450">
        <v>1.1000000000000001</v>
      </c>
      <c r="JR450" t="s">
        <v>302</v>
      </c>
      <c r="JS450" t="s">
        <v>302</v>
      </c>
    </row>
    <row r="451" spans="136:279" x14ac:dyDescent="0.25">
      <c r="EF451" s="1">
        <v>37836</v>
      </c>
      <c r="EG451">
        <v>41</v>
      </c>
      <c r="EH451" t="s">
        <v>302</v>
      </c>
      <c r="EI451" t="s">
        <v>302</v>
      </c>
      <c r="JP451" s="1">
        <v>37841</v>
      </c>
      <c r="JQ451">
        <v>-16.100000000000001</v>
      </c>
      <c r="JR451" t="s">
        <v>302</v>
      </c>
      <c r="JS451" t="s">
        <v>302</v>
      </c>
    </row>
    <row r="452" spans="136:279" x14ac:dyDescent="0.25">
      <c r="EF452" s="1">
        <v>37843</v>
      </c>
      <c r="EG452">
        <v>42</v>
      </c>
      <c r="EH452" t="s">
        <v>302</v>
      </c>
      <c r="EI452" t="s">
        <v>302</v>
      </c>
      <c r="JP452" s="1">
        <v>37848</v>
      </c>
      <c r="JQ452">
        <v>-10.7</v>
      </c>
      <c r="JR452" t="s">
        <v>302</v>
      </c>
      <c r="JS452" t="s">
        <v>302</v>
      </c>
    </row>
    <row r="453" spans="136:279" x14ac:dyDescent="0.25">
      <c r="EF453" s="1">
        <v>37850</v>
      </c>
      <c r="EG453">
        <v>42</v>
      </c>
      <c r="EH453" t="s">
        <v>302</v>
      </c>
      <c r="EI453" t="s">
        <v>302</v>
      </c>
      <c r="JP453" s="1">
        <v>37855</v>
      </c>
      <c r="JQ453">
        <v>-13.3</v>
      </c>
      <c r="JR453" t="s">
        <v>302</v>
      </c>
      <c r="JS453" t="s">
        <v>302</v>
      </c>
    </row>
    <row r="454" spans="136:279" x14ac:dyDescent="0.25">
      <c r="EF454" s="1">
        <v>37857</v>
      </c>
      <c r="EG454">
        <v>42</v>
      </c>
      <c r="EH454" t="s">
        <v>302</v>
      </c>
      <c r="EI454" t="s">
        <v>302</v>
      </c>
      <c r="JP454" s="1">
        <v>37862</v>
      </c>
      <c r="JQ454">
        <v>-1.6</v>
      </c>
      <c r="JR454" t="s">
        <v>302</v>
      </c>
      <c r="JS454" t="s">
        <v>302</v>
      </c>
    </row>
    <row r="455" spans="136:279" x14ac:dyDescent="0.25">
      <c r="EF455" s="1">
        <v>37864</v>
      </c>
      <c r="EG455">
        <v>41</v>
      </c>
      <c r="EH455" t="s">
        <v>302</v>
      </c>
      <c r="EI455" t="s">
        <v>302</v>
      </c>
      <c r="JP455" s="1">
        <v>37869</v>
      </c>
      <c r="JQ455">
        <v>22.8</v>
      </c>
      <c r="JR455" t="s">
        <v>302</v>
      </c>
      <c r="JS455" t="s">
        <v>302</v>
      </c>
    </row>
    <row r="456" spans="136:279" x14ac:dyDescent="0.25">
      <c r="EF456" s="1">
        <v>37871</v>
      </c>
      <c r="EG456">
        <v>42</v>
      </c>
      <c r="EH456" t="s">
        <v>302</v>
      </c>
      <c r="EI456" t="s">
        <v>302</v>
      </c>
      <c r="JP456" s="1">
        <v>37876</v>
      </c>
      <c r="JQ456">
        <v>-5.8</v>
      </c>
      <c r="JR456" t="s">
        <v>302</v>
      </c>
      <c r="JS456" t="s">
        <v>302</v>
      </c>
    </row>
    <row r="457" spans="136:279" x14ac:dyDescent="0.25">
      <c r="EF457" s="1">
        <v>37878</v>
      </c>
      <c r="EG457">
        <v>40</v>
      </c>
      <c r="EH457" t="s">
        <v>302</v>
      </c>
      <c r="EI457" t="s">
        <v>302</v>
      </c>
      <c r="JP457" s="1">
        <v>37883</v>
      </c>
      <c r="JQ457">
        <v>-3.7</v>
      </c>
      <c r="JR457" t="s">
        <v>302</v>
      </c>
      <c r="JS457" t="s">
        <v>302</v>
      </c>
    </row>
    <row r="458" spans="136:279" x14ac:dyDescent="0.25">
      <c r="EF458" s="1">
        <v>37885</v>
      </c>
      <c r="EG458">
        <v>40</v>
      </c>
      <c r="EH458" t="s">
        <v>302</v>
      </c>
      <c r="EI458" t="s">
        <v>302</v>
      </c>
      <c r="JP458" s="1">
        <v>37890</v>
      </c>
      <c r="JQ458">
        <v>1.1000000000000001</v>
      </c>
      <c r="JR458" t="s">
        <v>302</v>
      </c>
      <c r="JS458" t="s">
        <v>302</v>
      </c>
    </row>
    <row r="459" spans="136:279" x14ac:dyDescent="0.25">
      <c r="EF459" s="1">
        <v>37892</v>
      </c>
      <c r="EG459">
        <v>40</v>
      </c>
      <c r="EH459" t="s">
        <v>302</v>
      </c>
      <c r="EI459" t="s">
        <v>302</v>
      </c>
      <c r="JP459" s="1">
        <v>37897</v>
      </c>
      <c r="JQ459">
        <v>15.6</v>
      </c>
      <c r="JR459" t="s">
        <v>302</v>
      </c>
      <c r="JS459" t="s">
        <v>302</v>
      </c>
    </row>
    <row r="460" spans="136:279" x14ac:dyDescent="0.25">
      <c r="EF460" s="1">
        <v>37899</v>
      </c>
      <c r="EG460">
        <v>40</v>
      </c>
      <c r="EH460" t="s">
        <v>302</v>
      </c>
      <c r="EI460" t="s">
        <v>302</v>
      </c>
      <c r="JP460" s="1">
        <v>37904</v>
      </c>
      <c r="JQ460">
        <v>-20.5</v>
      </c>
      <c r="JR460" t="s">
        <v>302</v>
      </c>
      <c r="JS460" t="s">
        <v>302</v>
      </c>
    </row>
    <row r="461" spans="136:279" x14ac:dyDescent="0.25">
      <c r="EF461" s="1">
        <v>37906</v>
      </c>
      <c r="EG461">
        <v>41</v>
      </c>
      <c r="EH461" t="s">
        <v>302</v>
      </c>
      <c r="EI461" t="s">
        <v>302</v>
      </c>
      <c r="JP461" s="1">
        <v>37911</v>
      </c>
      <c r="JQ461">
        <v>0.5</v>
      </c>
      <c r="JR461" t="s">
        <v>302</v>
      </c>
      <c r="JS461" t="s">
        <v>302</v>
      </c>
    </row>
    <row r="462" spans="136:279" x14ac:dyDescent="0.25">
      <c r="EF462" s="1">
        <v>37913</v>
      </c>
      <c r="EG462">
        <v>41</v>
      </c>
      <c r="EH462" t="s">
        <v>302</v>
      </c>
      <c r="EI462" t="s">
        <v>302</v>
      </c>
      <c r="JP462" s="1">
        <v>37918</v>
      </c>
      <c r="JQ462">
        <v>-0.5</v>
      </c>
      <c r="JR462" t="s">
        <v>302</v>
      </c>
      <c r="JS462" t="s">
        <v>302</v>
      </c>
    </row>
    <row r="463" spans="136:279" x14ac:dyDescent="0.25">
      <c r="EF463" s="1">
        <v>37920</v>
      </c>
      <c r="EG463">
        <v>41</v>
      </c>
      <c r="EH463" t="s">
        <v>302</v>
      </c>
      <c r="EI463" t="s">
        <v>302</v>
      </c>
      <c r="JP463" s="1">
        <v>37925</v>
      </c>
      <c r="JQ463">
        <v>5.5</v>
      </c>
      <c r="JR463" t="s">
        <v>302</v>
      </c>
      <c r="JS463" t="s">
        <v>302</v>
      </c>
    </row>
    <row r="464" spans="136:279" x14ac:dyDescent="0.25">
      <c r="EF464" s="1">
        <v>37927</v>
      </c>
      <c r="EG464">
        <v>41</v>
      </c>
      <c r="EH464" t="s">
        <v>302</v>
      </c>
      <c r="EI464" t="s">
        <v>302</v>
      </c>
      <c r="JP464" s="1">
        <v>37932</v>
      </c>
      <c r="JQ464">
        <v>-8.6</v>
      </c>
      <c r="JR464" t="s">
        <v>302</v>
      </c>
      <c r="JS464" t="s">
        <v>302</v>
      </c>
    </row>
    <row r="465" spans="136:279" x14ac:dyDescent="0.25">
      <c r="EF465" s="1">
        <v>37934</v>
      </c>
      <c r="EG465">
        <v>41</v>
      </c>
      <c r="EH465" t="s">
        <v>302</v>
      </c>
      <c r="EI465" t="s">
        <v>302</v>
      </c>
      <c r="JP465" s="1">
        <v>37939</v>
      </c>
      <c r="JQ465">
        <v>5.9</v>
      </c>
      <c r="JR465" t="s">
        <v>302</v>
      </c>
      <c r="JS465" t="s">
        <v>302</v>
      </c>
    </row>
    <row r="466" spans="136:279" x14ac:dyDescent="0.25">
      <c r="EF466" s="1">
        <v>37941</v>
      </c>
      <c r="EG466">
        <v>41</v>
      </c>
      <c r="EH466" t="s">
        <v>302</v>
      </c>
      <c r="EI466" t="s">
        <v>302</v>
      </c>
      <c r="JP466" s="1">
        <v>37946</v>
      </c>
      <c r="JQ466">
        <v>16.899999999999999</v>
      </c>
      <c r="JR466" t="s">
        <v>302</v>
      </c>
      <c r="JS466" t="s">
        <v>302</v>
      </c>
    </row>
    <row r="467" spans="136:279" x14ac:dyDescent="0.25">
      <c r="EF467" s="1">
        <v>37948</v>
      </c>
      <c r="EG467">
        <v>44</v>
      </c>
      <c r="EH467" t="s">
        <v>302</v>
      </c>
      <c r="EI467" t="s">
        <v>302</v>
      </c>
      <c r="JP467" s="1">
        <v>37953</v>
      </c>
      <c r="JQ467">
        <v>-11.7</v>
      </c>
      <c r="JR467" t="s">
        <v>302</v>
      </c>
      <c r="JS467" t="s">
        <v>302</v>
      </c>
    </row>
    <row r="468" spans="136:279" x14ac:dyDescent="0.25">
      <c r="EF468" s="1">
        <v>37955</v>
      </c>
      <c r="EG468">
        <v>45</v>
      </c>
      <c r="EH468" t="s">
        <v>302</v>
      </c>
      <c r="EI468" t="s">
        <v>302</v>
      </c>
      <c r="JP468" s="1">
        <v>37960</v>
      </c>
      <c r="JQ468">
        <v>-12.2</v>
      </c>
      <c r="JR468" t="s">
        <v>302</v>
      </c>
      <c r="JS468" t="s">
        <v>302</v>
      </c>
    </row>
    <row r="469" spans="136:279" x14ac:dyDescent="0.25">
      <c r="EF469" s="1">
        <v>37962</v>
      </c>
      <c r="EG469">
        <v>44</v>
      </c>
      <c r="EH469" t="s">
        <v>302</v>
      </c>
      <c r="EI469" t="s">
        <v>302</v>
      </c>
      <c r="JP469" s="1">
        <v>37967</v>
      </c>
      <c r="JQ469">
        <v>12.6</v>
      </c>
      <c r="JR469" t="s">
        <v>302</v>
      </c>
      <c r="JS469" t="s">
        <v>302</v>
      </c>
    </row>
    <row r="470" spans="136:279" x14ac:dyDescent="0.25">
      <c r="EF470" s="1">
        <v>37969</v>
      </c>
      <c r="EG470">
        <v>45</v>
      </c>
      <c r="EH470" t="s">
        <v>302</v>
      </c>
      <c r="EI470" t="s">
        <v>302</v>
      </c>
      <c r="JP470" s="1">
        <v>37974</v>
      </c>
      <c r="JQ470">
        <v>-6.8</v>
      </c>
      <c r="JR470" t="s">
        <v>302</v>
      </c>
      <c r="JS470" t="s">
        <v>302</v>
      </c>
    </row>
    <row r="471" spans="136:279" x14ac:dyDescent="0.25">
      <c r="EF471" s="1">
        <v>37976</v>
      </c>
      <c r="EG471">
        <v>45</v>
      </c>
      <c r="EH471" t="s">
        <v>302</v>
      </c>
      <c r="EI471" t="s">
        <v>302</v>
      </c>
      <c r="JP471" s="1">
        <v>37981</v>
      </c>
      <c r="JQ471">
        <v>-9</v>
      </c>
      <c r="JR471" t="s">
        <v>302</v>
      </c>
      <c r="JS471" t="s">
        <v>302</v>
      </c>
    </row>
    <row r="472" spans="136:279" x14ac:dyDescent="0.25">
      <c r="EF472" s="1">
        <v>37983</v>
      </c>
      <c r="EG472">
        <v>45</v>
      </c>
      <c r="EH472" t="s">
        <v>302</v>
      </c>
      <c r="EI472" t="s">
        <v>302</v>
      </c>
      <c r="JP472" s="1">
        <v>37988</v>
      </c>
      <c r="JQ472">
        <v>4.5</v>
      </c>
      <c r="JR472" t="s">
        <v>302</v>
      </c>
      <c r="JS472" t="s">
        <v>302</v>
      </c>
    </row>
    <row r="473" spans="136:279" x14ac:dyDescent="0.25">
      <c r="EF473" s="1">
        <v>37990</v>
      </c>
      <c r="EG473">
        <v>47</v>
      </c>
      <c r="EH473" t="s">
        <v>302</v>
      </c>
      <c r="EI473" t="s">
        <v>302</v>
      </c>
      <c r="JP473" s="1">
        <v>37995</v>
      </c>
      <c r="JQ473">
        <v>17.100000000000001</v>
      </c>
      <c r="JR473">
        <v>20040114</v>
      </c>
      <c r="JS473">
        <v>17.100000000000001</v>
      </c>
    </row>
    <row r="474" spans="136:279" x14ac:dyDescent="0.25">
      <c r="EF474" s="1">
        <v>37997</v>
      </c>
      <c r="EG474">
        <v>46</v>
      </c>
      <c r="EH474" t="s">
        <v>302</v>
      </c>
      <c r="EI474" t="s">
        <v>302</v>
      </c>
      <c r="JP474" s="1">
        <v>38002</v>
      </c>
      <c r="JQ474">
        <v>30.4</v>
      </c>
      <c r="JR474">
        <v>20040121</v>
      </c>
      <c r="JS474">
        <v>30.4</v>
      </c>
    </row>
    <row r="475" spans="136:279" x14ac:dyDescent="0.25">
      <c r="EF475" s="1">
        <v>38004</v>
      </c>
      <c r="EG475">
        <v>49</v>
      </c>
      <c r="EH475" t="s">
        <v>302</v>
      </c>
      <c r="EI475" t="s">
        <v>302</v>
      </c>
      <c r="JP475" s="1">
        <v>38009</v>
      </c>
      <c r="JQ475">
        <v>-5.2</v>
      </c>
      <c r="JR475">
        <v>20040128</v>
      </c>
      <c r="JS475">
        <v>-5.2</v>
      </c>
    </row>
    <row r="476" spans="136:279" x14ac:dyDescent="0.25">
      <c r="EF476" s="1">
        <v>38011</v>
      </c>
      <c r="EG476">
        <v>48</v>
      </c>
      <c r="EH476">
        <v>20040127</v>
      </c>
      <c r="EI476">
        <v>-5</v>
      </c>
      <c r="JP476" s="1">
        <v>38016</v>
      </c>
      <c r="JQ476">
        <v>-1.5</v>
      </c>
      <c r="JR476">
        <v>20040204</v>
      </c>
      <c r="JS476">
        <v>-1.5</v>
      </c>
    </row>
    <row r="477" spans="136:279" x14ac:dyDescent="0.25">
      <c r="EF477" s="1">
        <v>38018</v>
      </c>
      <c r="EG477">
        <v>47</v>
      </c>
      <c r="EH477">
        <v>20040203</v>
      </c>
      <c r="EI477">
        <v>-5</v>
      </c>
      <c r="JP477" s="1">
        <v>38023</v>
      </c>
      <c r="JQ477">
        <v>-6.8</v>
      </c>
      <c r="JR477">
        <v>20040211</v>
      </c>
      <c r="JS477">
        <v>-6.8</v>
      </c>
    </row>
    <row r="478" spans="136:279" x14ac:dyDescent="0.25">
      <c r="EF478" s="1">
        <v>38025</v>
      </c>
      <c r="EG478">
        <v>47</v>
      </c>
      <c r="EH478">
        <v>20040210</v>
      </c>
      <c r="EI478">
        <v>-6</v>
      </c>
      <c r="JP478" s="1">
        <v>38030</v>
      </c>
      <c r="JQ478">
        <v>4.9000000000000004</v>
      </c>
      <c r="JR478">
        <v>20040218</v>
      </c>
      <c r="JS478">
        <v>4.9000000000000004</v>
      </c>
    </row>
    <row r="479" spans="136:279" x14ac:dyDescent="0.25">
      <c r="EF479" s="1">
        <v>38032</v>
      </c>
      <c r="EG479">
        <v>44</v>
      </c>
      <c r="EH479">
        <v>20040217</v>
      </c>
      <c r="EI479">
        <v>-13</v>
      </c>
      <c r="JP479" s="1">
        <v>38037</v>
      </c>
      <c r="JQ479">
        <v>2.1</v>
      </c>
      <c r="JR479">
        <v>20040225</v>
      </c>
      <c r="JS479">
        <v>2.1</v>
      </c>
    </row>
    <row r="480" spans="136:279" x14ac:dyDescent="0.25">
      <c r="EF480" s="1">
        <v>38039</v>
      </c>
      <c r="EG480">
        <v>44</v>
      </c>
      <c r="EH480">
        <v>20040224</v>
      </c>
      <c r="EI480">
        <v>-13</v>
      </c>
      <c r="JP480" s="1">
        <v>38044</v>
      </c>
      <c r="JQ480">
        <v>2.8</v>
      </c>
      <c r="JR480">
        <v>20040303</v>
      </c>
      <c r="JS480">
        <v>2.8</v>
      </c>
    </row>
    <row r="481" spans="136:279" x14ac:dyDescent="0.25">
      <c r="EF481" s="1">
        <v>38046</v>
      </c>
      <c r="EG481">
        <v>42</v>
      </c>
      <c r="EH481">
        <v>20040302</v>
      </c>
      <c r="EI481">
        <v>-16</v>
      </c>
      <c r="JP481" s="1">
        <v>38051</v>
      </c>
      <c r="JQ481">
        <v>1.2</v>
      </c>
      <c r="JR481">
        <v>20040310</v>
      </c>
      <c r="JS481">
        <v>1.2</v>
      </c>
    </row>
    <row r="482" spans="136:279" x14ac:dyDescent="0.25">
      <c r="EF482" s="1">
        <v>38053</v>
      </c>
      <c r="EG482">
        <v>41</v>
      </c>
      <c r="EH482">
        <v>20040309</v>
      </c>
      <c r="EI482">
        <v>-18</v>
      </c>
      <c r="JP482" s="1">
        <v>38058</v>
      </c>
      <c r="JQ482">
        <v>25.6</v>
      </c>
      <c r="JR482">
        <v>20040317</v>
      </c>
      <c r="JS482">
        <v>25.6</v>
      </c>
    </row>
    <row r="483" spans="136:279" x14ac:dyDescent="0.25">
      <c r="EF483" s="1">
        <v>38060</v>
      </c>
      <c r="EG483">
        <v>39</v>
      </c>
      <c r="EH483">
        <v>20040316</v>
      </c>
      <c r="EI483">
        <v>-22</v>
      </c>
      <c r="JP483" s="1">
        <v>38065</v>
      </c>
      <c r="JQ483">
        <v>-0.2</v>
      </c>
      <c r="JR483">
        <v>20040324</v>
      </c>
      <c r="JS483">
        <v>-0.2</v>
      </c>
    </row>
    <row r="484" spans="136:279" x14ac:dyDescent="0.25">
      <c r="EF484" s="1">
        <v>38067</v>
      </c>
      <c r="EG484">
        <v>40</v>
      </c>
      <c r="EH484">
        <v>20040323</v>
      </c>
      <c r="EI484">
        <v>-21</v>
      </c>
      <c r="JP484" s="1">
        <v>38072</v>
      </c>
      <c r="JQ484">
        <v>-2.1</v>
      </c>
      <c r="JR484">
        <v>20040331</v>
      </c>
      <c r="JS484">
        <v>-2.1</v>
      </c>
    </row>
    <row r="485" spans="136:279" x14ac:dyDescent="0.25">
      <c r="EF485" s="1">
        <v>38074</v>
      </c>
      <c r="EG485">
        <v>41</v>
      </c>
      <c r="EH485">
        <v>20040330</v>
      </c>
      <c r="EI485">
        <v>-17</v>
      </c>
      <c r="JP485" s="1">
        <v>38079</v>
      </c>
      <c r="JQ485">
        <v>-7.2</v>
      </c>
      <c r="JR485">
        <v>20040407</v>
      </c>
      <c r="JS485">
        <v>-7.2</v>
      </c>
    </row>
    <row r="486" spans="136:279" x14ac:dyDescent="0.25">
      <c r="EF486" s="1">
        <v>38081</v>
      </c>
      <c r="EG486">
        <v>42</v>
      </c>
      <c r="EH486">
        <v>20040406</v>
      </c>
      <c r="EI486">
        <v>-17</v>
      </c>
      <c r="JP486" s="1">
        <v>38086</v>
      </c>
      <c r="JQ486">
        <v>-22.1</v>
      </c>
      <c r="JR486">
        <v>20040414</v>
      </c>
      <c r="JS486">
        <v>-22.1</v>
      </c>
    </row>
    <row r="487" spans="136:279" x14ac:dyDescent="0.25">
      <c r="EF487" s="1">
        <v>38088</v>
      </c>
      <c r="EG487">
        <v>43</v>
      </c>
      <c r="EH487">
        <v>20040413</v>
      </c>
      <c r="EI487">
        <v>-14</v>
      </c>
      <c r="JP487" s="1">
        <v>38093</v>
      </c>
      <c r="JQ487">
        <v>-5.6</v>
      </c>
      <c r="JR487">
        <v>20040421</v>
      </c>
      <c r="JS487">
        <v>-5.6</v>
      </c>
    </row>
    <row r="488" spans="136:279" x14ac:dyDescent="0.25">
      <c r="EF488" s="1">
        <v>38095</v>
      </c>
      <c r="EG488">
        <v>41</v>
      </c>
      <c r="EH488">
        <v>20040420</v>
      </c>
      <c r="EI488">
        <v>-17</v>
      </c>
      <c r="JP488" s="1">
        <v>38100</v>
      </c>
      <c r="JQ488">
        <v>0.5</v>
      </c>
      <c r="JR488">
        <v>20040428</v>
      </c>
      <c r="JS488">
        <v>0.5</v>
      </c>
    </row>
    <row r="489" spans="136:279" x14ac:dyDescent="0.25">
      <c r="EF489" s="1">
        <v>38102</v>
      </c>
      <c r="EG489">
        <v>44</v>
      </c>
      <c r="EH489">
        <v>20040427</v>
      </c>
      <c r="EI489">
        <v>-13</v>
      </c>
      <c r="JP489" s="1">
        <v>38107</v>
      </c>
      <c r="JQ489">
        <v>4.4000000000000004</v>
      </c>
      <c r="JR489">
        <v>20040505</v>
      </c>
      <c r="JS489">
        <v>4.4000000000000004</v>
      </c>
    </row>
    <row r="490" spans="136:279" x14ac:dyDescent="0.25">
      <c r="EF490" s="1">
        <v>38109</v>
      </c>
      <c r="EG490">
        <v>44</v>
      </c>
      <c r="EH490">
        <v>20040504</v>
      </c>
      <c r="EI490">
        <v>-11</v>
      </c>
      <c r="JP490" s="1">
        <v>38114</v>
      </c>
      <c r="JQ490">
        <v>-5</v>
      </c>
      <c r="JR490">
        <v>20040512</v>
      </c>
      <c r="JS490">
        <v>-5</v>
      </c>
    </row>
    <row r="491" spans="136:279" x14ac:dyDescent="0.25">
      <c r="EF491" s="1">
        <v>38116</v>
      </c>
      <c r="EG491">
        <v>44</v>
      </c>
      <c r="EH491">
        <v>20040511</v>
      </c>
      <c r="EI491">
        <v>-13</v>
      </c>
      <c r="JP491" s="1">
        <v>38121</v>
      </c>
      <c r="JQ491">
        <v>-11.9</v>
      </c>
      <c r="JR491">
        <v>20040519</v>
      </c>
      <c r="JS491">
        <v>-11.9</v>
      </c>
    </row>
    <row r="492" spans="136:279" x14ac:dyDescent="0.25">
      <c r="EF492" s="1">
        <v>38123</v>
      </c>
      <c r="EG492">
        <v>45</v>
      </c>
      <c r="EH492">
        <v>20040518</v>
      </c>
      <c r="EI492">
        <v>-11</v>
      </c>
      <c r="JP492" s="1">
        <v>38128</v>
      </c>
      <c r="JQ492">
        <v>-3.3</v>
      </c>
      <c r="JR492">
        <v>20040526</v>
      </c>
      <c r="JS492">
        <v>-3.3</v>
      </c>
    </row>
    <row r="493" spans="136:279" x14ac:dyDescent="0.25">
      <c r="EF493" s="1">
        <v>38130</v>
      </c>
      <c r="EG493">
        <v>42</v>
      </c>
      <c r="EH493">
        <v>20040525</v>
      </c>
      <c r="EI493">
        <v>-16</v>
      </c>
      <c r="JP493" s="1">
        <v>38135</v>
      </c>
      <c r="JQ493">
        <v>-1.2</v>
      </c>
      <c r="JR493">
        <v>20040602</v>
      </c>
      <c r="JS493">
        <v>-1.2</v>
      </c>
    </row>
    <row r="494" spans="136:279" x14ac:dyDescent="0.25">
      <c r="EF494" s="1">
        <v>38137</v>
      </c>
      <c r="EG494">
        <v>41</v>
      </c>
      <c r="EH494">
        <v>20040601</v>
      </c>
      <c r="EI494">
        <v>-18</v>
      </c>
      <c r="JP494" s="1">
        <v>38142</v>
      </c>
      <c r="JQ494">
        <v>-8.9</v>
      </c>
      <c r="JR494">
        <v>20040609</v>
      </c>
      <c r="JS494">
        <v>-8.9</v>
      </c>
    </row>
    <row r="495" spans="136:279" x14ac:dyDescent="0.25">
      <c r="EF495" s="1">
        <v>38144</v>
      </c>
      <c r="EG495">
        <v>40</v>
      </c>
      <c r="EH495">
        <v>20040608</v>
      </c>
      <c r="EI495">
        <v>-19</v>
      </c>
      <c r="JP495" s="1">
        <v>38149</v>
      </c>
      <c r="JQ495">
        <v>5.6</v>
      </c>
      <c r="JR495">
        <v>20040616</v>
      </c>
      <c r="JS495">
        <v>5.6</v>
      </c>
    </row>
    <row r="496" spans="136:279" x14ac:dyDescent="0.25">
      <c r="EF496" s="1">
        <v>38151</v>
      </c>
      <c r="EG496">
        <v>40</v>
      </c>
      <c r="EH496">
        <v>20040615</v>
      </c>
      <c r="EI496">
        <v>-20</v>
      </c>
      <c r="JP496" s="1">
        <v>38156</v>
      </c>
      <c r="JQ496">
        <v>0.1</v>
      </c>
      <c r="JR496">
        <v>20040623</v>
      </c>
      <c r="JS496">
        <v>0.1</v>
      </c>
    </row>
    <row r="497" spans="136:279" x14ac:dyDescent="0.25">
      <c r="EF497" s="1">
        <v>38158</v>
      </c>
      <c r="EG497">
        <v>43</v>
      </c>
      <c r="EH497">
        <v>20040622</v>
      </c>
      <c r="EI497">
        <v>-15</v>
      </c>
      <c r="JP497" s="1">
        <v>38163</v>
      </c>
      <c r="JQ497">
        <v>-4.4000000000000004</v>
      </c>
      <c r="JR497">
        <v>20040630</v>
      </c>
      <c r="JS497">
        <v>-4.4000000000000004</v>
      </c>
    </row>
    <row r="498" spans="136:279" x14ac:dyDescent="0.25">
      <c r="EF498" s="1">
        <v>38165</v>
      </c>
      <c r="EG498">
        <v>45</v>
      </c>
      <c r="EH498">
        <v>20040628</v>
      </c>
      <c r="EI498">
        <v>-11</v>
      </c>
      <c r="JP498" s="1">
        <v>38170</v>
      </c>
      <c r="JQ498">
        <v>19.5</v>
      </c>
      <c r="JR498">
        <v>20040707</v>
      </c>
      <c r="JS498">
        <v>19.5</v>
      </c>
    </row>
    <row r="499" spans="136:279" x14ac:dyDescent="0.25">
      <c r="EF499" s="1">
        <v>38172</v>
      </c>
      <c r="EG499">
        <v>46</v>
      </c>
      <c r="EH499">
        <v>20040706</v>
      </c>
      <c r="EI499">
        <v>-8</v>
      </c>
      <c r="JP499" s="1">
        <v>38177</v>
      </c>
      <c r="JQ499">
        <v>-6.3</v>
      </c>
      <c r="JR499">
        <v>20040714</v>
      </c>
      <c r="JS499">
        <v>-6.3</v>
      </c>
    </row>
    <row r="500" spans="136:279" x14ac:dyDescent="0.25">
      <c r="EF500" s="1">
        <v>38179</v>
      </c>
      <c r="EG500">
        <v>46</v>
      </c>
      <c r="EH500">
        <v>20040713</v>
      </c>
      <c r="EI500">
        <v>-7</v>
      </c>
      <c r="JP500" s="1">
        <v>38184</v>
      </c>
      <c r="JQ500">
        <v>-4</v>
      </c>
      <c r="JR500">
        <v>20040721</v>
      </c>
      <c r="JS500">
        <v>-4</v>
      </c>
    </row>
    <row r="501" spans="136:279" x14ac:dyDescent="0.25">
      <c r="EF501" s="1">
        <v>38186</v>
      </c>
      <c r="EG501">
        <v>47</v>
      </c>
      <c r="EH501">
        <v>20040720</v>
      </c>
      <c r="EI501">
        <v>-7</v>
      </c>
      <c r="JP501" s="1">
        <v>38191</v>
      </c>
      <c r="JQ501">
        <v>0.6</v>
      </c>
      <c r="JR501">
        <v>20040728</v>
      </c>
      <c r="JS501">
        <v>0.6</v>
      </c>
    </row>
    <row r="502" spans="136:279" x14ac:dyDescent="0.25">
      <c r="EF502" s="1">
        <v>38193</v>
      </c>
      <c r="EG502">
        <v>47</v>
      </c>
      <c r="EH502">
        <v>20040727</v>
      </c>
      <c r="EI502">
        <v>-7</v>
      </c>
      <c r="JP502" s="1">
        <v>38198</v>
      </c>
      <c r="JQ502">
        <v>-0.2</v>
      </c>
      <c r="JR502">
        <v>20040804</v>
      </c>
      <c r="JS502">
        <v>-0.2</v>
      </c>
    </row>
    <row r="503" spans="136:279" x14ac:dyDescent="0.25">
      <c r="EF503" s="1">
        <v>38200</v>
      </c>
      <c r="EG503">
        <v>47</v>
      </c>
      <c r="EH503">
        <v>20040803</v>
      </c>
      <c r="EI503">
        <v>-6</v>
      </c>
      <c r="JP503" s="1">
        <v>38205</v>
      </c>
      <c r="JQ503">
        <v>-0.7</v>
      </c>
      <c r="JR503">
        <v>20040811</v>
      </c>
      <c r="JS503">
        <v>-0.7</v>
      </c>
    </row>
    <row r="504" spans="136:279" x14ac:dyDescent="0.25">
      <c r="EF504" s="1">
        <v>38207</v>
      </c>
      <c r="EG504">
        <v>45</v>
      </c>
      <c r="EH504">
        <v>20040810</v>
      </c>
      <c r="EI504">
        <v>-9</v>
      </c>
      <c r="JP504" s="1">
        <v>38212</v>
      </c>
      <c r="JQ504">
        <v>11.9</v>
      </c>
      <c r="JR504">
        <v>20040818</v>
      </c>
      <c r="JS504">
        <v>11.9</v>
      </c>
    </row>
    <row r="505" spans="136:279" x14ac:dyDescent="0.25">
      <c r="EF505" s="1">
        <v>38214</v>
      </c>
      <c r="EG505">
        <v>45</v>
      </c>
      <c r="EH505">
        <v>20040817</v>
      </c>
      <c r="EI505">
        <v>-10</v>
      </c>
      <c r="JP505" s="1">
        <v>38219</v>
      </c>
      <c r="JQ505">
        <v>-6.3</v>
      </c>
      <c r="JR505">
        <v>20040825</v>
      </c>
      <c r="JS505">
        <v>-6.3</v>
      </c>
    </row>
    <row r="506" spans="136:279" x14ac:dyDescent="0.25">
      <c r="EF506" s="1">
        <v>38221</v>
      </c>
      <c r="EG506">
        <v>45</v>
      </c>
      <c r="EH506">
        <v>20040824</v>
      </c>
      <c r="EI506">
        <v>-9</v>
      </c>
      <c r="JP506" s="1">
        <v>38226</v>
      </c>
      <c r="JQ506">
        <v>-0.6</v>
      </c>
      <c r="JR506">
        <v>20040901</v>
      </c>
      <c r="JS506">
        <v>-0.6</v>
      </c>
    </row>
    <row r="507" spans="136:279" x14ac:dyDescent="0.25">
      <c r="EF507" s="1">
        <v>38228</v>
      </c>
      <c r="EG507">
        <v>44</v>
      </c>
      <c r="EH507">
        <v>20040831</v>
      </c>
      <c r="EI507">
        <v>-11</v>
      </c>
      <c r="JP507" s="1">
        <v>38233</v>
      </c>
      <c r="JQ507">
        <v>7.7</v>
      </c>
      <c r="JR507">
        <v>20040908</v>
      </c>
      <c r="JS507">
        <v>7.7</v>
      </c>
    </row>
    <row r="508" spans="136:279" x14ac:dyDescent="0.25">
      <c r="EF508" s="1">
        <v>38235</v>
      </c>
      <c r="EG508">
        <v>46</v>
      </c>
      <c r="EH508">
        <v>20040907</v>
      </c>
      <c r="EI508">
        <v>-7</v>
      </c>
      <c r="JP508" s="1">
        <v>38240</v>
      </c>
      <c r="JQ508">
        <v>-2</v>
      </c>
      <c r="JR508">
        <v>20040915</v>
      </c>
      <c r="JS508">
        <v>-2</v>
      </c>
    </row>
    <row r="509" spans="136:279" x14ac:dyDescent="0.25">
      <c r="EF509" s="1">
        <v>38242</v>
      </c>
      <c r="EG509">
        <v>46</v>
      </c>
      <c r="EH509">
        <v>20040914</v>
      </c>
      <c r="EI509">
        <v>-7</v>
      </c>
      <c r="JP509" s="1">
        <v>38247</v>
      </c>
      <c r="JQ509">
        <v>1.8</v>
      </c>
      <c r="JR509">
        <v>20040922</v>
      </c>
      <c r="JS509">
        <v>1.8</v>
      </c>
    </row>
    <row r="510" spans="136:279" x14ac:dyDescent="0.25">
      <c r="EF510" s="1">
        <v>38249</v>
      </c>
      <c r="EG510">
        <v>45</v>
      </c>
      <c r="EH510">
        <v>20040921</v>
      </c>
      <c r="EI510">
        <v>-9</v>
      </c>
      <c r="JP510" s="1">
        <v>38254</v>
      </c>
      <c r="JQ510">
        <v>4.9000000000000004</v>
      </c>
      <c r="JR510">
        <v>20040929</v>
      </c>
      <c r="JS510">
        <v>4.9000000000000004</v>
      </c>
    </row>
    <row r="511" spans="136:279" x14ac:dyDescent="0.25">
      <c r="EF511" s="1">
        <v>38256</v>
      </c>
      <c r="EG511">
        <v>45</v>
      </c>
      <c r="EH511">
        <v>20040928</v>
      </c>
      <c r="EI511">
        <v>-9</v>
      </c>
      <c r="JP511" s="1">
        <v>38261</v>
      </c>
      <c r="JQ511">
        <v>0</v>
      </c>
      <c r="JR511">
        <v>20041006</v>
      </c>
      <c r="JS511">
        <v>0</v>
      </c>
    </row>
    <row r="512" spans="136:279" x14ac:dyDescent="0.25">
      <c r="EF512" s="1">
        <v>38263</v>
      </c>
      <c r="EG512">
        <v>44</v>
      </c>
      <c r="EH512">
        <v>20041005</v>
      </c>
      <c r="EI512">
        <v>-12</v>
      </c>
      <c r="JP512" s="1">
        <v>38268</v>
      </c>
      <c r="JQ512">
        <v>-9.1999999999999993</v>
      </c>
      <c r="JR512">
        <v>20041013</v>
      </c>
      <c r="JS512">
        <v>-9.1999999999999993</v>
      </c>
    </row>
    <row r="513" spans="136:279" x14ac:dyDescent="0.25">
      <c r="EF513" s="1">
        <v>38270</v>
      </c>
      <c r="EG513">
        <v>44</v>
      </c>
      <c r="EH513">
        <v>20041012</v>
      </c>
      <c r="EI513">
        <v>-11</v>
      </c>
      <c r="JP513" s="1">
        <v>38275</v>
      </c>
      <c r="JQ513">
        <v>7.9</v>
      </c>
      <c r="JR513">
        <v>20041020</v>
      </c>
      <c r="JS513">
        <v>7.9</v>
      </c>
    </row>
    <row r="514" spans="136:279" x14ac:dyDescent="0.25">
      <c r="EF514" s="1">
        <v>38277</v>
      </c>
      <c r="EG514">
        <v>45</v>
      </c>
      <c r="EH514">
        <v>20041018</v>
      </c>
      <c r="EI514">
        <v>-11</v>
      </c>
      <c r="JP514" s="1">
        <v>38282</v>
      </c>
      <c r="JQ514">
        <v>-0.8</v>
      </c>
      <c r="JR514">
        <v>20041027</v>
      </c>
      <c r="JS514">
        <v>-0.8</v>
      </c>
    </row>
    <row r="515" spans="136:279" x14ac:dyDescent="0.25">
      <c r="EF515" s="1">
        <v>38284</v>
      </c>
      <c r="EG515">
        <v>44</v>
      </c>
      <c r="EH515">
        <v>20041026</v>
      </c>
      <c r="EI515">
        <v>-11</v>
      </c>
      <c r="JP515" s="1">
        <v>38289</v>
      </c>
      <c r="JQ515">
        <v>8.1999999999999993</v>
      </c>
      <c r="JR515">
        <v>20041103</v>
      </c>
      <c r="JS515">
        <v>8.1999999999999993</v>
      </c>
    </row>
    <row r="516" spans="136:279" x14ac:dyDescent="0.25">
      <c r="EF516" s="1">
        <v>38291</v>
      </c>
      <c r="EG516">
        <v>47</v>
      </c>
      <c r="EH516">
        <v>20041102</v>
      </c>
      <c r="EI516">
        <v>-5</v>
      </c>
      <c r="JP516" s="1">
        <v>38296</v>
      </c>
      <c r="JQ516">
        <v>-4.5</v>
      </c>
      <c r="JR516">
        <v>20041110</v>
      </c>
      <c r="JS516">
        <v>-4.5</v>
      </c>
    </row>
    <row r="517" spans="136:279" x14ac:dyDescent="0.25">
      <c r="EF517" s="1">
        <v>38298</v>
      </c>
      <c r="EG517">
        <v>47</v>
      </c>
      <c r="EH517">
        <v>20041109</v>
      </c>
      <c r="EI517">
        <v>-7</v>
      </c>
      <c r="JP517" s="1">
        <v>38303</v>
      </c>
      <c r="JQ517">
        <v>4.3</v>
      </c>
      <c r="JR517">
        <v>20041117</v>
      </c>
      <c r="JS517">
        <v>4.3</v>
      </c>
    </row>
    <row r="518" spans="136:279" x14ac:dyDescent="0.25">
      <c r="EF518" s="1">
        <v>38305</v>
      </c>
      <c r="EG518">
        <v>47</v>
      </c>
      <c r="EH518">
        <v>20041116</v>
      </c>
      <c r="EI518">
        <v>-6</v>
      </c>
      <c r="JP518" s="1">
        <v>38310</v>
      </c>
      <c r="JQ518">
        <v>-5.7</v>
      </c>
      <c r="JR518">
        <v>20041124</v>
      </c>
      <c r="JS518">
        <v>-5.7</v>
      </c>
    </row>
    <row r="519" spans="136:279" x14ac:dyDescent="0.25">
      <c r="EF519" s="1">
        <v>38312</v>
      </c>
      <c r="EG519">
        <v>47</v>
      </c>
      <c r="EH519">
        <v>20041123</v>
      </c>
      <c r="EI519">
        <v>-4</v>
      </c>
      <c r="JP519" s="1">
        <v>38317</v>
      </c>
      <c r="JQ519">
        <v>-5.8</v>
      </c>
      <c r="JR519">
        <v>20041201</v>
      </c>
      <c r="JS519">
        <v>-5.8</v>
      </c>
    </row>
    <row r="520" spans="136:279" x14ac:dyDescent="0.25">
      <c r="EF520" s="1">
        <v>38319</v>
      </c>
      <c r="EG520">
        <v>46</v>
      </c>
      <c r="EH520">
        <v>20041130</v>
      </c>
      <c r="EI520">
        <v>-9</v>
      </c>
      <c r="JP520" s="1">
        <v>38324</v>
      </c>
      <c r="JQ520">
        <v>3.4</v>
      </c>
      <c r="JR520">
        <v>20041208</v>
      </c>
      <c r="JS520">
        <v>3.4</v>
      </c>
    </row>
    <row r="521" spans="136:279" x14ac:dyDescent="0.25">
      <c r="EF521" s="1">
        <v>38326</v>
      </c>
      <c r="EG521">
        <v>46</v>
      </c>
      <c r="EH521">
        <v>20041207</v>
      </c>
      <c r="EI521">
        <v>-8</v>
      </c>
      <c r="JP521" s="1">
        <v>38331</v>
      </c>
      <c r="JQ521">
        <v>-1</v>
      </c>
      <c r="JR521">
        <v>20041215</v>
      </c>
      <c r="JS521">
        <v>-1</v>
      </c>
    </row>
    <row r="522" spans="136:279" x14ac:dyDescent="0.25">
      <c r="EF522" s="1">
        <v>38333</v>
      </c>
      <c r="EG522">
        <v>47</v>
      </c>
      <c r="EH522">
        <v>20041214</v>
      </c>
      <c r="EI522">
        <v>-6</v>
      </c>
      <c r="JP522" s="1">
        <v>38338</v>
      </c>
      <c r="JQ522">
        <v>0</v>
      </c>
      <c r="JR522">
        <v>20041222</v>
      </c>
      <c r="JS522">
        <v>0</v>
      </c>
    </row>
    <row r="523" spans="136:279" x14ac:dyDescent="0.25">
      <c r="EF523" s="1">
        <v>38340</v>
      </c>
      <c r="EG523">
        <v>48</v>
      </c>
      <c r="EH523">
        <v>20041221</v>
      </c>
      <c r="EI523">
        <v>-5</v>
      </c>
      <c r="JP523" s="1">
        <v>38345</v>
      </c>
      <c r="JQ523">
        <v>-1.7</v>
      </c>
      <c r="JR523">
        <v>20041229</v>
      </c>
      <c r="JS523">
        <v>-1.7</v>
      </c>
    </row>
    <row r="524" spans="136:279" x14ac:dyDescent="0.25">
      <c r="EF524" s="1">
        <v>38347</v>
      </c>
      <c r="EG524">
        <v>47</v>
      </c>
      <c r="EH524">
        <v>20041228</v>
      </c>
      <c r="EI524">
        <v>-7</v>
      </c>
      <c r="JP524" s="1">
        <v>38352</v>
      </c>
      <c r="JQ524">
        <v>-10.6</v>
      </c>
      <c r="JR524">
        <v>20050105</v>
      </c>
      <c r="JS524">
        <v>-10.6</v>
      </c>
    </row>
    <row r="525" spans="136:279" x14ac:dyDescent="0.25">
      <c r="EF525" s="1">
        <v>38354</v>
      </c>
      <c r="EG525">
        <v>46</v>
      </c>
      <c r="EH525">
        <v>20050104</v>
      </c>
      <c r="EI525">
        <v>-9</v>
      </c>
      <c r="JP525" s="1">
        <v>38359</v>
      </c>
      <c r="JQ525">
        <v>-3</v>
      </c>
      <c r="JR525">
        <v>20050112</v>
      </c>
      <c r="JS525">
        <v>-3</v>
      </c>
    </row>
    <row r="526" spans="136:279" x14ac:dyDescent="0.25">
      <c r="EF526" s="1">
        <v>38361</v>
      </c>
      <c r="EG526">
        <v>45</v>
      </c>
      <c r="EH526">
        <v>20050111</v>
      </c>
      <c r="EI526">
        <v>-9</v>
      </c>
      <c r="JP526" s="1">
        <v>38366</v>
      </c>
      <c r="JQ526">
        <v>16.2</v>
      </c>
      <c r="JR526">
        <v>20050119</v>
      </c>
      <c r="JS526">
        <v>16.2</v>
      </c>
    </row>
    <row r="527" spans="136:279" x14ac:dyDescent="0.25">
      <c r="EF527" s="1">
        <v>38368</v>
      </c>
      <c r="EG527">
        <v>44</v>
      </c>
      <c r="EH527">
        <v>20050118</v>
      </c>
      <c r="EI527">
        <v>-11</v>
      </c>
      <c r="JP527" s="1">
        <v>38373</v>
      </c>
      <c r="JQ527">
        <v>-3.6</v>
      </c>
      <c r="JR527">
        <v>20050126</v>
      </c>
      <c r="JS527">
        <v>-3.6</v>
      </c>
    </row>
    <row r="528" spans="136:279" x14ac:dyDescent="0.25">
      <c r="EF528" s="1">
        <v>38375</v>
      </c>
      <c r="EG528">
        <v>46</v>
      </c>
      <c r="EH528">
        <v>20050124</v>
      </c>
      <c r="EI528">
        <v>-8</v>
      </c>
      <c r="JP528" s="1">
        <v>38380</v>
      </c>
      <c r="JQ528">
        <v>7.3</v>
      </c>
      <c r="JR528">
        <v>20050202</v>
      </c>
      <c r="JS528" t="s">
        <v>302</v>
      </c>
    </row>
    <row r="529" spans="136:279" x14ac:dyDescent="0.25">
      <c r="EF529" s="1">
        <v>38382</v>
      </c>
      <c r="EG529">
        <v>45</v>
      </c>
      <c r="EH529">
        <v>20050201</v>
      </c>
      <c r="EI529">
        <v>-11</v>
      </c>
      <c r="JP529" s="1">
        <v>38387</v>
      </c>
      <c r="JQ529">
        <v>4.2</v>
      </c>
      <c r="JR529">
        <v>20050209</v>
      </c>
      <c r="JS529">
        <v>4.2</v>
      </c>
    </row>
    <row r="530" spans="136:279" x14ac:dyDescent="0.25">
      <c r="EF530" s="1">
        <v>38389</v>
      </c>
      <c r="EG530">
        <v>45</v>
      </c>
      <c r="EH530">
        <v>20050208</v>
      </c>
      <c r="EI530">
        <v>-10</v>
      </c>
      <c r="JP530" s="1">
        <v>38394</v>
      </c>
      <c r="JQ530">
        <v>-0.5</v>
      </c>
      <c r="JR530">
        <v>20050216</v>
      </c>
      <c r="JS530">
        <v>-0.5</v>
      </c>
    </row>
    <row r="531" spans="136:279" x14ac:dyDescent="0.25">
      <c r="EF531" s="1">
        <v>38396</v>
      </c>
      <c r="EG531">
        <v>45</v>
      </c>
      <c r="EH531">
        <v>20050215</v>
      </c>
      <c r="EI531">
        <v>-10</v>
      </c>
      <c r="JP531" s="1">
        <v>38401</v>
      </c>
      <c r="JQ531">
        <v>-0.6</v>
      </c>
      <c r="JR531">
        <v>20050223</v>
      </c>
      <c r="JS531">
        <v>-0.6</v>
      </c>
    </row>
    <row r="532" spans="136:279" x14ac:dyDescent="0.25">
      <c r="EF532" s="1">
        <v>38403</v>
      </c>
      <c r="EG532">
        <v>45</v>
      </c>
      <c r="EH532">
        <v>20050222</v>
      </c>
      <c r="EI532">
        <v>-11</v>
      </c>
      <c r="JP532" s="1">
        <v>38408</v>
      </c>
      <c r="JQ532">
        <v>-2.4</v>
      </c>
      <c r="JR532">
        <v>20050302</v>
      </c>
      <c r="JS532">
        <v>-2.4</v>
      </c>
    </row>
    <row r="533" spans="136:279" x14ac:dyDescent="0.25">
      <c r="EF533" s="1">
        <v>38410</v>
      </c>
      <c r="EG533">
        <v>45</v>
      </c>
      <c r="EH533">
        <v>20050301</v>
      </c>
      <c r="EI533">
        <v>-9</v>
      </c>
      <c r="JP533" s="1">
        <v>38415</v>
      </c>
      <c r="JQ533">
        <v>-0.7</v>
      </c>
      <c r="JR533">
        <v>20050309</v>
      </c>
      <c r="JS533">
        <v>-0.7</v>
      </c>
    </row>
    <row r="534" spans="136:279" x14ac:dyDescent="0.25">
      <c r="EF534" s="1">
        <v>38417</v>
      </c>
      <c r="EG534">
        <v>46</v>
      </c>
      <c r="EH534">
        <v>20050308</v>
      </c>
      <c r="EI534">
        <v>-7</v>
      </c>
      <c r="JP534" s="1">
        <v>38422</v>
      </c>
      <c r="JQ534">
        <v>3.2</v>
      </c>
      <c r="JR534">
        <v>20050316</v>
      </c>
      <c r="JS534">
        <v>3.2</v>
      </c>
    </row>
    <row r="535" spans="136:279" x14ac:dyDescent="0.25">
      <c r="EF535" s="1">
        <v>38424</v>
      </c>
      <c r="EG535">
        <v>46</v>
      </c>
      <c r="EH535">
        <v>20050315</v>
      </c>
      <c r="EI535">
        <v>-8</v>
      </c>
      <c r="JP535" s="1">
        <v>38429</v>
      </c>
      <c r="JQ535">
        <v>-9.5</v>
      </c>
      <c r="JR535">
        <v>20050323</v>
      </c>
      <c r="JS535">
        <v>-9.5</v>
      </c>
    </row>
    <row r="536" spans="136:279" x14ac:dyDescent="0.25">
      <c r="EF536" s="1">
        <v>38431</v>
      </c>
      <c r="EG536">
        <v>45</v>
      </c>
      <c r="EH536">
        <v>20050322</v>
      </c>
      <c r="EI536">
        <v>-9</v>
      </c>
      <c r="JP536" s="1">
        <v>38436</v>
      </c>
      <c r="JQ536">
        <v>2.4</v>
      </c>
      <c r="JR536">
        <v>20050330</v>
      </c>
      <c r="JS536">
        <v>2.4</v>
      </c>
    </row>
    <row r="537" spans="136:279" x14ac:dyDescent="0.25">
      <c r="EF537" s="1">
        <v>38438</v>
      </c>
      <c r="EG537">
        <v>44</v>
      </c>
      <c r="EH537">
        <v>20050329</v>
      </c>
      <c r="EI537">
        <v>-13</v>
      </c>
      <c r="JP537" s="1">
        <v>38443</v>
      </c>
      <c r="JQ537">
        <v>-4.4000000000000004</v>
      </c>
      <c r="JR537">
        <v>20050406</v>
      </c>
      <c r="JS537">
        <v>-4.4000000000000004</v>
      </c>
    </row>
    <row r="538" spans="136:279" x14ac:dyDescent="0.25">
      <c r="EF538" s="1">
        <v>38445</v>
      </c>
      <c r="EG538">
        <v>42</v>
      </c>
      <c r="EH538">
        <v>20050405</v>
      </c>
      <c r="EI538">
        <v>-17</v>
      </c>
      <c r="JP538" s="1">
        <v>38450</v>
      </c>
      <c r="JQ538">
        <v>6.1</v>
      </c>
      <c r="JR538">
        <v>20050413</v>
      </c>
      <c r="JS538">
        <v>6.1</v>
      </c>
    </row>
    <row r="539" spans="136:279" x14ac:dyDescent="0.25">
      <c r="EF539" s="1">
        <v>38452</v>
      </c>
      <c r="EG539">
        <v>41</v>
      </c>
      <c r="EH539">
        <v>20050412</v>
      </c>
      <c r="EI539">
        <v>-18</v>
      </c>
      <c r="JP539" s="1">
        <v>38457</v>
      </c>
      <c r="JQ539">
        <v>-1.6</v>
      </c>
      <c r="JR539">
        <v>20050420</v>
      </c>
      <c r="JS539">
        <v>-1.6</v>
      </c>
    </row>
    <row r="540" spans="136:279" x14ac:dyDescent="0.25">
      <c r="EF540" s="1">
        <v>38459</v>
      </c>
      <c r="EG540">
        <v>42</v>
      </c>
      <c r="EH540">
        <v>20050419</v>
      </c>
      <c r="EI540">
        <v>-16</v>
      </c>
      <c r="JP540" s="1">
        <v>38464</v>
      </c>
      <c r="JQ540">
        <v>5.9</v>
      </c>
      <c r="JR540">
        <v>20050427</v>
      </c>
      <c r="JS540">
        <v>5.9</v>
      </c>
    </row>
    <row r="541" spans="136:279" x14ac:dyDescent="0.25">
      <c r="EF541" s="1">
        <v>38466</v>
      </c>
      <c r="EG541">
        <v>42</v>
      </c>
      <c r="EH541">
        <v>20050426</v>
      </c>
      <c r="EI541">
        <v>-17</v>
      </c>
      <c r="JP541" s="1">
        <v>38471</v>
      </c>
      <c r="JQ541">
        <v>0.2</v>
      </c>
      <c r="JR541">
        <v>20050504</v>
      </c>
      <c r="JS541">
        <v>0.2</v>
      </c>
    </row>
    <row r="542" spans="136:279" x14ac:dyDescent="0.25">
      <c r="EF542" s="1">
        <v>38473</v>
      </c>
      <c r="EG542">
        <v>40</v>
      </c>
      <c r="EH542">
        <v>20050503</v>
      </c>
      <c r="EI542">
        <v>-19</v>
      </c>
      <c r="JP542" s="1">
        <v>38478</v>
      </c>
      <c r="JQ542">
        <v>9.4</v>
      </c>
      <c r="JR542">
        <v>20050511</v>
      </c>
      <c r="JS542">
        <v>9.4</v>
      </c>
    </row>
    <row r="543" spans="136:279" x14ac:dyDescent="0.25">
      <c r="EF543" s="1">
        <v>38480</v>
      </c>
      <c r="EG543">
        <v>42</v>
      </c>
      <c r="EH543">
        <v>20050510</v>
      </c>
      <c r="EI543">
        <v>-16</v>
      </c>
      <c r="JP543" s="1">
        <v>38485</v>
      </c>
      <c r="JQ543">
        <v>-10.5</v>
      </c>
      <c r="JR543">
        <v>20050518</v>
      </c>
      <c r="JS543">
        <v>-10.5</v>
      </c>
    </row>
    <row r="544" spans="136:279" x14ac:dyDescent="0.25">
      <c r="EF544" s="1">
        <v>38487</v>
      </c>
      <c r="EG544">
        <v>41</v>
      </c>
      <c r="EH544">
        <v>20050517</v>
      </c>
      <c r="EI544">
        <v>-18</v>
      </c>
      <c r="JP544" s="1">
        <v>38492</v>
      </c>
      <c r="JQ544">
        <v>4.3</v>
      </c>
      <c r="JR544">
        <v>20050525</v>
      </c>
      <c r="JS544">
        <v>4.3</v>
      </c>
    </row>
    <row r="545" spans="136:279" x14ac:dyDescent="0.25">
      <c r="EF545" s="1">
        <v>38494</v>
      </c>
      <c r="EG545">
        <v>43</v>
      </c>
      <c r="EH545">
        <v>20050524</v>
      </c>
      <c r="EI545">
        <v>-15</v>
      </c>
      <c r="JP545" s="1">
        <v>38499</v>
      </c>
      <c r="JQ545">
        <v>-2.8</v>
      </c>
      <c r="JR545">
        <v>20050601</v>
      </c>
      <c r="JS545">
        <v>-2.8</v>
      </c>
    </row>
    <row r="546" spans="136:279" x14ac:dyDescent="0.25">
      <c r="EF546" s="1">
        <v>38501</v>
      </c>
      <c r="EG546">
        <v>44</v>
      </c>
      <c r="EH546">
        <v>20050531</v>
      </c>
      <c r="EI546">
        <v>-13</v>
      </c>
      <c r="JP546" s="1">
        <v>38506</v>
      </c>
      <c r="JQ546">
        <v>6.5</v>
      </c>
      <c r="JR546">
        <v>20050608</v>
      </c>
      <c r="JS546">
        <v>6.5</v>
      </c>
    </row>
    <row r="547" spans="136:279" x14ac:dyDescent="0.25">
      <c r="EF547" s="1">
        <v>38508</v>
      </c>
      <c r="EG547">
        <v>44</v>
      </c>
      <c r="EH547">
        <v>20050607</v>
      </c>
      <c r="EI547">
        <v>-12</v>
      </c>
      <c r="JP547" s="1">
        <v>38513</v>
      </c>
      <c r="JQ547">
        <v>17.399999999999999</v>
      </c>
      <c r="JR547">
        <v>20050615</v>
      </c>
      <c r="JS547">
        <v>17.399999999999999</v>
      </c>
    </row>
    <row r="548" spans="136:279" x14ac:dyDescent="0.25">
      <c r="EF548" s="1">
        <v>38515</v>
      </c>
      <c r="EG548">
        <v>46</v>
      </c>
      <c r="EH548">
        <v>20050614</v>
      </c>
      <c r="EI548">
        <v>-9</v>
      </c>
      <c r="JP548" s="1">
        <v>38520</v>
      </c>
      <c r="JQ548">
        <v>-11.3</v>
      </c>
      <c r="JR548">
        <v>20050622</v>
      </c>
      <c r="JS548">
        <v>-11.3</v>
      </c>
    </row>
    <row r="549" spans="136:279" x14ac:dyDescent="0.25">
      <c r="EF549" s="1">
        <v>38522</v>
      </c>
      <c r="EG549">
        <v>45</v>
      </c>
      <c r="EH549">
        <v>20050621</v>
      </c>
      <c r="EI549">
        <v>-10</v>
      </c>
      <c r="JP549" s="1">
        <v>38527</v>
      </c>
      <c r="JQ549">
        <v>-1.1000000000000001</v>
      </c>
      <c r="JR549">
        <v>20050629</v>
      </c>
      <c r="JS549">
        <v>-1.1000000000000001</v>
      </c>
    </row>
    <row r="550" spans="136:279" x14ac:dyDescent="0.25">
      <c r="EF550" s="1">
        <v>38529</v>
      </c>
      <c r="EG550">
        <v>44</v>
      </c>
      <c r="EH550">
        <v>20050628</v>
      </c>
      <c r="EI550">
        <v>-11</v>
      </c>
      <c r="JP550" s="1">
        <v>38534</v>
      </c>
      <c r="JQ550">
        <v>9.6</v>
      </c>
      <c r="JR550">
        <v>20050706</v>
      </c>
      <c r="JS550">
        <v>9.6</v>
      </c>
    </row>
    <row r="551" spans="136:279" x14ac:dyDescent="0.25">
      <c r="EF551" s="1">
        <v>38536</v>
      </c>
      <c r="EG551">
        <v>45</v>
      </c>
      <c r="EH551">
        <v>20050705</v>
      </c>
      <c r="EI551">
        <v>-9</v>
      </c>
      <c r="JP551" s="1">
        <v>38541</v>
      </c>
      <c r="JQ551">
        <v>-7.2</v>
      </c>
      <c r="JR551">
        <v>20050713</v>
      </c>
      <c r="JS551">
        <v>-7.2</v>
      </c>
    </row>
    <row r="552" spans="136:279" x14ac:dyDescent="0.25">
      <c r="EF552" s="1">
        <v>38543</v>
      </c>
      <c r="EG552">
        <v>45</v>
      </c>
      <c r="EH552">
        <v>20050712</v>
      </c>
      <c r="EI552">
        <v>-11</v>
      </c>
      <c r="JP552" s="1">
        <v>38548</v>
      </c>
      <c r="JQ552">
        <v>1.2</v>
      </c>
      <c r="JR552">
        <v>20050720</v>
      </c>
      <c r="JS552">
        <v>1.2</v>
      </c>
    </row>
    <row r="553" spans="136:279" x14ac:dyDescent="0.25">
      <c r="EF553" s="1">
        <v>38550</v>
      </c>
      <c r="EG553">
        <v>45</v>
      </c>
      <c r="EH553">
        <v>20050719</v>
      </c>
      <c r="EI553">
        <v>-9</v>
      </c>
      <c r="JP553" s="1">
        <v>38555</v>
      </c>
      <c r="JQ553">
        <v>-5.8</v>
      </c>
      <c r="JR553">
        <v>20050727</v>
      </c>
      <c r="JS553">
        <v>-5.8</v>
      </c>
    </row>
    <row r="554" spans="136:279" x14ac:dyDescent="0.25">
      <c r="EF554" s="1">
        <v>38557</v>
      </c>
      <c r="EG554">
        <v>46</v>
      </c>
      <c r="EH554">
        <v>20050726</v>
      </c>
      <c r="EI554">
        <v>-7</v>
      </c>
      <c r="JP554" s="1">
        <v>38562</v>
      </c>
      <c r="JQ554">
        <v>-0.3</v>
      </c>
      <c r="JR554">
        <v>20050803</v>
      </c>
      <c r="JS554">
        <v>-0.3</v>
      </c>
    </row>
    <row r="555" spans="136:279" x14ac:dyDescent="0.25">
      <c r="EF555" s="1">
        <v>38564</v>
      </c>
      <c r="EG555">
        <v>44</v>
      </c>
      <c r="EH555">
        <v>20050802</v>
      </c>
      <c r="EI555">
        <v>-11</v>
      </c>
      <c r="JP555" s="1">
        <v>38569</v>
      </c>
      <c r="JQ555">
        <v>-0.9</v>
      </c>
      <c r="JR555">
        <v>20050810</v>
      </c>
      <c r="JS555">
        <v>-0.9</v>
      </c>
    </row>
    <row r="556" spans="136:279" x14ac:dyDescent="0.25">
      <c r="EF556" s="1">
        <v>38571</v>
      </c>
      <c r="EG556">
        <v>46</v>
      </c>
      <c r="EH556">
        <v>20050809</v>
      </c>
      <c r="EI556">
        <v>-8</v>
      </c>
      <c r="JP556" s="1">
        <v>38576</v>
      </c>
      <c r="JQ556">
        <v>2.2000000000000002</v>
      </c>
      <c r="JR556">
        <v>20050817</v>
      </c>
      <c r="JS556">
        <v>2.2000000000000002</v>
      </c>
    </row>
    <row r="557" spans="136:279" x14ac:dyDescent="0.25">
      <c r="EF557" s="1">
        <v>38578</v>
      </c>
      <c r="EG557">
        <v>47</v>
      </c>
      <c r="EH557">
        <v>20050816</v>
      </c>
      <c r="EI557">
        <v>-7</v>
      </c>
      <c r="JP557" s="1">
        <v>38583</v>
      </c>
      <c r="JQ557">
        <v>-0.7</v>
      </c>
      <c r="JR557">
        <v>20050824</v>
      </c>
      <c r="JS557">
        <v>-0.7</v>
      </c>
    </row>
    <row r="558" spans="136:279" x14ac:dyDescent="0.25">
      <c r="EF558" s="1">
        <v>38585</v>
      </c>
      <c r="EG558">
        <v>45</v>
      </c>
      <c r="EH558">
        <v>20050823</v>
      </c>
      <c r="EI558">
        <v>-9</v>
      </c>
      <c r="JP558" s="1">
        <v>38590</v>
      </c>
      <c r="JQ558">
        <v>-4.5</v>
      </c>
      <c r="JR558">
        <v>20050831</v>
      </c>
      <c r="JS558">
        <v>-4.5</v>
      </c>
    </row>
    <row r="559" spans="136:279" x14ac:dyDescent="0.25">
      <c r="EF559" s="1">
        <v>38592</v>
      </c>
      <c r="EG559">
        <v>44</v>
      </c>
      <c r="EH559">
        <v>20050830</v>
      </c>
      <c r="EI559">
        <v>-12</v>
      </c>
      <c r="JP559" s="1">
        <v>38597</v>
      </c>
      <c r="JQ559">
        <v>6.8</v>
      </c>
      <c r="JR559">
        <v>20050907</v>
      </c>
      <c r="JS559">
        <v>6.8</v>
      </c>
    </row>
    <row r="560" spans="136:279" x14ac:dyDescent="0.25">
      <c r="EF560" s="1">
        <v>38599</v>
      </c>
      <c r="EG560">
        <v>43</v>
      </c>
      <c r="EH560">
        <v>20050906</v>
      </c>
      <c r="EI560">
        <v>-14</v>
      </c>
      <c r="JP560" s="1">
        <v>38604</v>
      </c>
      <c r="JQ560">
        <v>-1.4</v>
      </c>
      <c r="JR560">
        <v>20050914</v>
      </c>
      <c r="JS560">
        <v>-1.4</v>
      </c>
    </row>
    <row r="561" spans="136:279" x14ac:dyDescent="0.25">
      <c r="EF561" s="1">
        <v>38606</v>
      </c>
      <c r="EG561">
        <v>40</v>
      </c>
      <c r="EH561">
        <v>20050913</v>
      </c>
      <c r="EI561">
        <v>-20</v>
      </c>
      <c r="JP561" s="1">
        <v>38611</v>
      </c>
      <c r="JQ561">
        <v>1.5</v>
      </c>
      <c r="JR561">
        <v>20050921</v>
      </c>
      <c r="JS561">
        <v>1.5</v>
      </c>
    </row>
    <row r="562" spans="136:279" x14ac:dyDescent="0.25">
      <c r="EF562" s="1">
        <v>38613</v>
      </c>
      <c r="EG562">
        <v>39</v>
      </c>
      <c r="EH562">
        <v>20050920</v>
      </c>
      <c r="EI562">
        <v>-23</v>
      </c>
      <c r="JP562" s="1">
        <v>38618</v>
      </c>
      <c r="JQ562">
        <v>-6.6</v>
      </c>
      <c r="JR562">
        <v>20050928</v>
      </c>
      <c r="JS562">
        <v>-6.6</v>
      </c>
    </row>
    <row r="563" spans="136:279" x14ac:dyDescent="0.25">
      <c r="EF563" s="1">
        <v>38620</v>
      </c>
      <c r="EG563">
        <v>39</v>
      </c>
      <c r="EH563">
        <v>20050927</v>
      </c>
      <c r="EI563">
        <v>-22</v>
      </c>
      <c r="JP563" s="1">
        <v>38625</v>
      </c>
      <c r="JQ563">
        <v>-1.1000000000000001</v>
      </c>
      <c r="JR563">
        <v>20051005</v>
      </c>
      <c r="JS563">
        <v>-1.1000000000000001</v>
      </c>
    </row>
    <row r="564" spans="136:279" x14ac:dyDescent="0.25">
      <c r="EF564" s="1">
        <v>38627</v>
      </c>
      <c r="EG564">
        <v>40</v>
      </c>
      <c r="EH564">
        <v>20051004</v>
      </c>
      <c r="EI564">
        <v>-20</v>
      </c>
      <c r="JP564" s="1">
        <v>38632</v>
      </c>
      <c r="JQ564">
        <v>-2.6</v>
      </c>
      <c r="JR564">
        <v>20051012</v>
      </c>
      <c r="JS564">
        <v>-2.6</v>
      </c>
    </row>
    <row r="565" spans="136:279" x14ac:dyDescent="0.25">
      <c r="EF565" s="1">
        <v>38634</v>
      </c>
      <c r="EG565">
        <v>41</v>
      </c>
      <c r="EH565">
        <v>20051011</v>
      </c>
      <c r="EI565">
        <v>-19</v>
      </c>
      <c r="JP565" s="1">
        <v>38639</v>
      </c>
      <c r="JQ565">
        <v>6.1</v>
      </c>
      <c r="JR565">
        <v>20051019</v>
      </c>
      <c r="JS565">
        <v>6.1</v>
      </c>
    </row>
    <row r="566" spans="136:279" x14ac:dyDescent="0.25">
      <c r="EF566" s="1">
        <v>38641</v>
      </c>
      <c r="EG566">
        <v>41</v>
      </c>
      <c r="EH566">
        <v>20051018</v>
      </c>
      <c r="EI566">
        <v>-17</v>
      </c>
      <c r="JP566" s="1">
        <v>38646</v>
      </c>
      <c r="JQ566">
        <v>-7.9</v>
      </c>
      <c r="JR566">
        <v>20051026</v>
      </c>
      <c r="JS566">
        <v>-7.9</v>
      </c>
    </row>
    <row r="567" spans="136:279" x14ac:dyDescent="0.25">
      <c r="EF567" s="1">
        <v>38648</v>
      </c>
      <c r="EG567">
        <v>41</v>
      </c>
      <c r="EH567">
        <v>20051025</v>
      </c>
      <c r="EI567">
        <v>-19</v>
      </c>
      <c r="JP567" s="1">
        <v>38653</v>
      </c>
      <c r="JQ567">
        <v>-4.8</v>
      </c>
      <c r="JR567">
        <v>20051102</v>
      </c>
      <c r="JS567">
        <v>-4.8</v>
      </c>
    </row>
    <row r="568" spans="136:279" x14ac:dyDescent="0.25">
      <c r="EF568" s="1">
        <v>38655</v>
      </c>
      <c r="EG568">
        <v>40</v>
      </c>
      <c r="EH568">
        <v>20051101</v>
      </c>
      <c r="EI568">
        <v>-21</v>
      </c>
      <c r="JP568" s="1">
        <v>38660</v>
      </c>
      <c r="JQ568">
        <v>2.2999999999999998</v>
      </c>
      <c r="JR568">
        <v>20051109</v>
      </c>
      <c r="JS568">
        <v>2.2999999999999998</v>
      </c>
    </row>
    <row r="569" spans="136:279" x14ac:dyDescent="0.25">
      <c r="EF569" s="1">
        <v>38662</v>
      </c>
      <c r="EG569">
        <v>40</v>
      </c>
      <c r="EH569">
        <v>20051108</v>
      </c>
      <c r="EI569">
        <v>-19</v>
      </c>
      <c r="JP569" s="1">
        <v>38667</v>
      </c>
      <c r="JQ569">
        <v>-0.6</v>
      </c>
      <c r="JR569">
        <v>20051116</v>
      </c>
      <c r="JS569">
        <v>-0.6</v>
      </c>
    </row>
    <row r="570" spans="136:279" x14ac:dyDescent="0.25">
      <c r="EF570" s="1">
        <v>38669</v>
      </c>
      <c r="EG570">
        <v>41</v>
      </c>
      <c r="EH570">
        <v>20051115</v>
      </c>
      <c r="EI570">
        <v>-18</v>
      </c>
      <c r="JP570" s="1">
        <v>38674</v>
      </c>
      <c r="JQ570">
        <v>-3.4</v>
      </c>
      <c r="JR570">
        <v>20051123</v>
      </c>
      <c r="JS570">
        <v>-3.4</v>
      </c>
    </row>
    <row r="571" spans="136:279" x14ac:dyDescent="0.25">
      <c r="EF571" s="1">
        <v>38676</v>
      </c>
      <c r="EG571">
        <v>41</v>
      </c>
      <c r="EH571">
        <v>20051122</v>
      </c>
      <c r="EI571">
        <v>-17</v>
      </c>
      <c r="JP571" s="1">
        <v>38681</v>
      </c>
      <c r="JQ571">
        <v>-1.8</v>
      </c>
      <c r="JR571">
        <v>20051130</v>
      </c>
      <c r="JS571">
        <v>-1.8</v>
      </c>
    </row>
    <row r="572" spans="136:279" x14ac:dyDescent="0.25">
      <c r="EF572" s="1">
        <v>38683</v>
      </c>
      <c r="EG572">
        <v>43</v>
      </c>
      <c r="EH572">
        <v>20051129</v>
      </c>
      <c r="EI572">
        <v>-15</v>
      </c>
      <c r="JP572" s="1">
        <v>38688</v>
      </c>
      <c r="JQ572">
        <v>5.2</v>
      </c>
      <c r="JR572">
        <v>20051207</v>
      </c>
      <c r="JS572">
        <v>5.2</v>
      </c>
    </row>
    <row r="573" spans="136:279" x14ac:dyDescent="0.25">
      <c r="EF573" s="1">
        <v>38690</v>
      </c>
      <c r="EG573">
        <v>43</v>
      </c>
      <c r="EH573">
        <v>20051206</v>
      </c>
      <c r="EI573">
        <v>-14</v>
      </c>
      <c r="JP573" s="1">
        <v>38695</v>
      </c>
      <c r="JQ573">
        <v>-5.7</v>
      </c>
      <c r="JR573">
        <v>20051214</v>
      </c>
      <c r="JS573">
        <v>-5.7</v>
      </c>
    </row>
    <row r="574" spans="136:279" x14ac:dyDescent="0.25">
      <c r="EF574" s="1">
        <v>38697</v>
      </c>
      <c r="EG574">
        <v>43</v>
      </c>
      <c r="EH574">
        <v>20051213</v>
      </c>
      <c r="EI574">
        <v>-13</v>
      </c>
      <c r="JP574" s="1">
        <v>38702</v>
      </c>
      <c r="JQ574">
        <v>-4</v>
      </c>
      <c r="JR574">
        <v>20051221</v>
      </c>
      <c r="JS574">
        <v>-4</v>
      </c>
    </row>
    <row r="575" spans="136:279" x14ac:dyDescent="0.25">
      <c r="EF575" s="1">
        <v>38704</v>
      </c>
      <c r="EG575">
        <v>45</v>
      </c>
      <c r="EH575">
        <v>20051220</v>
      </c>
      <c r="EI575">
        <v>-11</v>
      </c>
      <c r="JP575" s="1">
        <v>38709</v>
      </c>
      <c r="JQ575">
        <v>-6.8</v>
      </c>
      <c r="JR575">
        <v>20051228</v>
      </c>
      <c r="JS575">
        <v>-6.8</v>
      </c>
    </row>
    <row r="576" spans="136:279" x14ac:dyDescent="0.25">
      <c r="EF576" s="1">
        <v>38711</v>
      </c>
      <c r="EG576">
        <v>45</v>
      </c>
      <c r="EH576">
        <v>20051227</v>
      </c>
      <c r="EI576">
        <v>-10</v>
      </c>
      <c r="JP576" s="1">
        <v>38716</v>
      </c>
      <c r="JQ576">
        <v>-1.5</v>
      </c>
      <c r="JR576">
        <v>20060104</v>
      </c>
      <c r="JS576">
        <v>-1.5</v>
      </c>
    </row>
    <row r="577" spans="136:279" x14ac:dyDescent="0.25">
      <c r="EF577" s="1">
        <v>38718</v>
      </c>
      <c r="EG577">
        <v>45</v>
      </c>
      <c r="EH577">
        <v>20060102</v>
      </c>
      <c r="EI577">
        <v>-9</v>
      </c>
      <c r="JP577" s="1">
        <v>38723</v>
      </c>
      <c r="JQ577">
        <v>9.9</v>
      </c>
      <c r="JR577">
        <v>20060111</v>
      </c>
      <c r="JS577">
        <v>9.9</v>
      </c>
    </row>
    <row r="578" spans="136:279" x14ac:dyDescent="0.25">
      <c r="EF578" s="1">
        <v>38725</v>
      </c>
      <c r="EG578">
        <v>46</v>
      </c>
      <c r="EH578">
        <v>20060109</v>
      </c>
      <c r="EI578">
        <v>-8</v>
      </c>
      <c r="JP578" s="1">
        <v>38730</v>
      </c>
      <c r="JQ578">
        <v>2.2000000000000002</v>
      </c>
      <c r="JR578">
        <v>20060118</v>
      </c>
      <c r="JS578">
        <v>2.2000000000000002</v>
      </c>
    </row>
    <row r="579" spans="136:279" x14ac:dyDescent="0.25">
      <c r="EF579" s="1">
        <v>38732</v>
      </c>
      <c r="EG579">
        <v>43</v>
      </c>
      <c r="EH579">
        <v>20060116</v>
      </c>
      <c r="EI579">
        <v>-13</v>
      </c>
      <c r="JP579" s="1">
        <v>38737</v>
      </c>
      <c r="JQ579">
        <v>7.7</v>
      </c>
      <c r="JR579">
        <v>20060125</v>
      </c>
      <c r="JS579">
        <v>7.7</v>
      </c>
    </row>
    <row r="580" spans="136:279" x14ac:dyDescent="0.25">
      <c r="EF580" s="1">
        <v>38739</v>
      </c>
      <c r="EG580">
        <v>46</v>
      </c>
      <c r="EH580">
        <v>20060123</v>
      </c>
      <c r="EI580">
        <v>-9</v>
      </c>
      <c r="JP580" s="1">
        <v>38744</v>
      </c>
      <c r="JQ580">
        <v>-5.0999999999999996</v>
      </c>
      <c r="JR580">
        <v>20060201</v>
      </c>
      <c r="JS580">
        <v>-5.0999999999999996</v>
      </c>
    </row>
    <row r="581" spans="136:279" x14ac:dyDescent="0.25">
      <c r="EF581" s="1">
        <v>38746</v>
      </c>
      <c r="EG581">
        <v>45</v>
      </c>
      <c r="EH581">
        <v>20060130</v>
      </c>
      <c r="EI581">
        <v>-9</v>
      </c>
      <c r="JP581" s="1">
        <v>38751</v>
      </c>
      <c r="JQ581">
        <v>-1.2</v>
      </c>
      <c r="JR581">
        <v>20060208</v>
      </c>
      <c r="JS581">
        <v>-1.2</v>
      </c>
    </row>
    <row r="582" spans="136:279" x14ac:dyDescent="0.25">
      <c r="EF582" s="1">
        <v>38753</v>
      </c>
      <c r="EG582">
        <v>43</v>
      </c>
      <c r="EH582">
        <v>20060206</v>
      </c>
      <c r="EI582">
        <v>-13</v>
      </c>
      <c r="JP582" s="1">
        <v>38758</v>
      </c>
      <c r="JQ582">
        <v>-7.3</v>
      </c>
      <c r="JR582">
        <v>20060215</v>
      </c>
      <c r="JS582">
        <v>-7.3</v>
      </c>
    </row>
    <row r="583" spans="136:279" x14ac:dyDescent="0.25">
      <c r="EF583" s="1">
        <v>38760</v>
      </c>
      <c r="EG583">
        <v>44</v>
      </c>
      <c r="EH583">
        <v>20060213</v>
      </c>
      <c r="EI583">
        <v>-11</v>
      </c>
      <c r="JP583" s="1">
        <v>38765</v>
      </c>
      <c r="JQ583">
        <v>0.8</v>
      </c>
      <c r="JR583">
        <v>20060222</v>
      </c>
      <c r="JS583">
        <v>0.8</v>
      </c>
    </row>
    <row r="584" spans="136:279" x14ac:dyDescent="0.25">
      <c r="EF584" s="1">
        <v>38767</v>
      </c>
      <c r="EG584">
        <v>43</v>
      </c>
      <c r="EH584">
        <v>20060220</v>
      </c>
      <c r="EI584">
        <v>-13</v>
      </c>
      <c r="JP584" s="1">
        <v>38772</v>
      </c>
      <c r="JQ584">
        <v>-1.2</v>
      </c>
      <c r="JR584">
        <v>20060301</v>
      </c>
      <c r="JS584">
        <v>-1.2</v>
      </c>
    </row>
    <row r="585" spans="136:279" x14ac:dyDescent="0.25">
      <c r="EF585" s="1">
        <v>38774</v>
      </c>
      <c r="EG585">
        <v>44</v>
      </c>
      <c r="EH585">
        <v>20060227</v>
      </c>
      <c r="EI585">
        <v>-12</v>
      </c>
      <c r="JP585" s="1">
        <v>38779</v>
      </c>
      <c r="JQ585">
        <v>0.7</v>
      </c>
      <c r="JR585">
        <v>20060308</v>
      </c>
      <c r="JS585">
        <v>0.7</v>
      </c>
    </row>
    <row r="586" spans="136:279" x14ac:dyDescent="0.25">
      <c r="EF586" s="1">
        <v>38781</v>
      </c>
      <c r="EG586">
        <v>45</v>
      </c>
      <c r="EH586">
        <v>20060306</v>
      </c>
      <c r="EI586">
        <v>-9</v>
      </c>
      <c r="JP586" s="1">
        <v>38786</v>
      </c>
      <c r="JQ586">
        <v>-0.2</v>
      </c>
      <c r="JR586">
        <v>20060315</v>
      </c>
      <c r="JS586">
        <v>-0.2</v>
      </c>
    </row>
    <row r="587" spans="136:279" x14ac:dyDescent="0.25">
      <c r="EF587" s="1">
        <v>38788</v>
      </c>
      <c r="EG587">
        <v>46</v>
      </c>
      <c r="EH587">
        <v>20060313</v>
      </c>
      <c r="EI587">
        <v>-8</v>
      </c>
      <c r="JP587" s="1">
        <v>38793</v>
      </c>
      <c r="JQ587">
        <v>-1.6</v>
      </c>
      <c r="JR587">
        <v>20060322</v>
      </c>
      <c r="JS587">
        <v>-1.6</v>
      </c>
    </row>
    <row r="588" spans="136:279" x14ac:dyDescent="0.25">
      <c r="EF588" s="1">
        <v>38795</v>
      </c>
      <c r="EG588">
        <v>46</v>
      </c>
      <c r="EH588">
        <v>20060320</v>
      </c>
      <c r="EI588">
        <v>-8</v>
      </c>
      <c r="JP588" s="1">
        <v>38800</v>
      </c>
      <c r="JQ588">
        <v>1.2</v>
      </c>
      <c r="JR588">
        <v>20060329</v>
      </c>
      <c r="JS588">
        <v>1.2</v>
      </c>
    </row>
    <row r="589" spans="136:279" x14ac:dyDescent="0.25">
      <c r="EF589" s="1">
        <v>38802</v>
      </c>
      <c r="EG589">
        <v>47</v>
      </c>
      <c r="EH589">
        <v>20060327</v>
      </c>
      <c r="EI589">
        <v>-7</v>
      </c>
      <c r="JP589" s="1">
        <v>38807</v>
      </c>
      <c r="JQ589">
        <v>7.2</v>
      </c>
      <c r="JR589">
        <v>20060405</v>
      </c>
      <c r="JS589">
        <v>7.2</v>
      </c>
    </row>
    <row r="590" spans="136:279" x14ac:dyDescent="0.25">
      <c r="EF590" s="1">
        <v>38809</v>
      </c>
      <c r="EG590">
        <v>46</v>
      </c>
      <c r="EH590">
        <v>20060403</v>
      </c>
      <c r="EI590">
        <v>-9</v>
      </c>
      <c r="JP590" s="1">
        <v>38814</v>
      </c>
      <c r="JQ590">
        <v>-5.5</v>
      </c>
      <c r="JR590">
        <v>20060412</v>
      </c>
      <c r="JS590">
        <v>-5.5</v>
      </c>
    </row>
    <row r="591" spans="136:279" x14ac:dyDescent="0.25">
      <c r="EF591" s="1">
        <v>38816</v>
      </c>
      <c r="EG591">
        <v>46</v>
      </c>
      <c r="EH591">
        <v>20060410</v>
      </c>
      <c r="EI591">
        <v>-9</v>
      </c>
      <c r="JP591" s="1">
        <v>38821</v>
      </c>
      <c r="JQ591">
        <v>-1.7</v>
      </c>
      <c r="JR591">
        <v>20060419</v>
      </c>
      <c r="JS591">
        <v>-1.7</v>
      </c>
    </row>
    <row r="592" spans="136:279" x14ac:dyDescent="0.25">
      <c r="EF592" s="1">
        <v>38823</v>
      </c>
      <c r="EG592">
        <v>46</v>
      </c>
      <c r="EH592">
        <v>20060417</v>
      </c>
      <c r="EI592">
        <v>-7</v>
      </c>
      <c r="JP592" s="1">
        <v>38828</v>
      </c>
      <c r="JQ592">
        <v>-3.7</v>
      </c>
      <c r="JR592">
        <v>20060426</v>
      </c>
      <c r="JS592">
        <v>-3.7</v>
      </c>
    </row>
    <row r="593" spans="136:279" x14ac:dyDescent="0.25">
      <c r="EF593" s="1">
        <v>38830</v>
      </c>
      <c r="EG593">
        <v>45</v>
      </c>
      <c r="EH593">
        <v>20060424</v>
      </c>
      <c r="EI593">
        <v>-11</v>
      </c>
      <c r="JP593" s="1">
        <v>38835</v>
      </c>
      <c r="JQ593">
        <v>8.8000000000000007</v>
      </c>
      <c r="JR593">
        <v>20060503</v>
      </c>
      <c r="JS593">
        <v>8.8000000000000007</v>
      </c>
    </row>
    <row r="594" spans="136:279" x14ac:dyDescent="0.25">
      <c r="EF594" s="1">
        <v>38837</v>
      </c>
      <c r="EG594">
        <v>43</v>
      </c>
      <c r="EH594">
        <v>20060501</v>
      </c>
      <c r="EI594">
        <v>-13</v>
      </c>
      <c r="JP594" s="1">
        <v>38842</v>
      </c>
      <c r="JQ594">
        <v>-5.8</v>
      </c>
      <c r="JR594">
        <v>20060510</v>
      </c>
      <c r="JS594">
        <v>-5.8</v>
      </c>
    </row>
    <row r="595" spans="136:279" x14ac:dyDescent="0.25">
      <c r="EF595" s="1">
        <v>38844</v>
      </c>
      <c r="EG595">
        <v>42</v>
      </c>
      <c r="EH595">
        <v>20060508</v>
      </c>
      <c r="EI595">
        <v>-16</v>
      </c>
      <c r="JP595" s="1">
        <v>38849</v>
      </c>
      <c r="JQ595">
        <v>4.5999999999999996</v>
      </c>
      <c r="JR595">
        <v>20060517</v>
      </c>
      <c r="JS595">
        <v>4.5999999999999996</v>
      </c>
    </row>
    <row r="596" spans="136:279" x14ac:dyDescent="0.25">
      <c r="EF596" s="1">
        <v>38851</v>
      </c>
      <c r="EG596">
        <v>41</v>
      </c>
      <c r="EH596">
        <v>20060515</v>
      </c>
      <c r="EI596">
        <v>-17</v>
      </c>
      <c r="JP596" s="1">
        <v>38856</v>
      </c>
      <c r="JQ596">
        <v>-6</v>
      </c>
      <c r="JR596">
        <v>20060524</v>
      </c>
      <c r="JS596">
        <v>-6</v>
      </c>
    </row>
    <row r="597" spans="136:279" x14ac:dyDescent="0.25">
      <c r="EF597" s="1">
        <v>38858</v>
      </c>
      <c r="EG597">
        <v>40</v>
      </c>
      <c r="EH597">
        <v>20060522</v>
      </c>
      <c r="EI597">
        <v>-19</v>
      </c>
      <c r="JP597" s="1">
        <v>38863</v>
      </c>
      <c r="JQ597">
        <v>-1.9</v>
      </c>
      <c r="JR597">
        <v>20060531</v>
      </c>
      <c r="JS597">
        <v>-1.9</v>
      </c>
    </row>
    <row r="598" spans="136:279" x14ac:dyDescent="0.25">
      <c r="EF598" s="1">
        <v>38865</v>
      </c>
      <c r="EG598">
        <v>41</v>
      </c>
      <c r="EH598">
        <v>20060529</v>
      </c>
      <c r="EI598">
        <v>-17</v>
      </c>
      <c r="JP598" s="1">
        <v>38870</v>
      </c>
      <c r="JQ598">
        <v>-1.4</v>
      </c>
      <c r="JR598">
        <v>20060607</v>
      </c>
      <c r="JS598">
        <v>-1.4</v>
      </c>
    </row>
    <row r="599" spans="136:279" x14ac:dyDescent="0.25">
      <c r="EF599" s="1">
        <v>38872</v>
      </c>
      <c r="EG599">
        <v>41</v>
      </c>
      <c r="EH599">
        <v>20060605</v>
      </c>
      <c r="EI599">
        <v>-17</v>
      </c>
      <c r="JP599" s="1">
        <v>38877</v>
      </c>
      <c r="JQ599">
        <v>7</v>
      </c>
      <c r="JR599">
        <v>20060614</v>
      </c>
      <c r="JS599">
        <v>7</v>
      </c>
    </row>
    <row r="600" spans="136:279" x14ac:dyDescent="0.25">
      <c r="EF600" s="1">
        <v>38879</v>
      </c>
      <c r="EG600">
        <v>43</v>
      </c>
      <c r="EH600">
        <v>20060612</v>
      </c>
      <c r="EI600">
        <v>-15</v>
      </c>
      <c r="JP600" s="1">
        <v>38884</v>
      </c>
      <c r="JQ600">
        <v>-0.8</v>
      </c>
      <c r="JR600">
        <v>20060621</v>
      </c>
      <c r="JS600">
        <v>-0.8</v>
      </c>
    </row>
    <row r="601" spans="136:279" x14ac:dyDescent="0.25">
      <c r="EF601" s="1">
        <v>38886</v>
      </c>
      <c r="EG601">
        <v>44</v>
      </c>
      <c r="EH601">
        <v>20060619</v>
      </c>
      <c r="EI601">
        <v>-12</v>
      </c>
      <c r="JP601" s="1">
        <v>38891</v>
      </c>
      <c r="JQ601">
        <v>-6.7</v>
      </c>
      <c r="JR601">
        <v>20060628</v>
      </c>
      <c r="JS601">
        <v>-6.7</v>
      </c>
    </row>
    <row r="602" spans="136:279" x14ac:dyDescent="0.25">
      <c r="EF602" s="1">
        <v>38893</v>
      </c>
      <c r="EG602">
        <v>45</v>
      </c>
      <c r="EH602">
        <v>20060626</v>
      </c>
      <c r="EI602">
        <v>-10</v>
      </c>
      <c r="JP602" s="1">
        <v>38898</v>
      </c>
      <c r="JQ602">
        <v>5.9</v>
      </c>
      <c r="JR602">
        <v>20060706</v>
      </c>
      <c r="JS602">
        <v>5.9</v>
      </c>
    </row>
    <row r="603" spans="136:279" x14ac:dyDescent="0.25">
      <c r="EF603" s="1">
        <v>38900</v>
      </c>
      <c r="EG603">
        <v>46</v>
      </c>
      <c r="EH603">
        <v>20060703</v>
      </c>
      <c r="EI603">
        <v>-9</v>
      </c>
      <c r="JP603" s="1">
        <v>38905</v>
      </c>
      <c r="JQ603">
        <v>1</v>
      </c>
      <c r="JR603">
        <v>20060712</v>
      </c>
      <c r="JS603">
        <v>1</v>
      </c>
    </row>
    <row r="604" spans="136:279" x14ac:dyDescent="0.25">
      <c r="EF604" s="1">
        <v>38907</v>
      </c>
      <c r="EG604">
        <v>45</v>
      </c>
      <c r="EH604">
        <v>20060710</v>
      </c>
      <c r="EI604">
        <v>-10</v>
      </c>
      <c r="JP604" s="1">
        <v>38912</v>
      </c>
      <c r="JQ604">
        <v>-4.5999999999999996</v>
      </c>
      <c r="JR604">
        <v>20060719</v>
      </c>
      <c r="JS604">
        <v>-4.5999999999999996</v>
      </c>
    </row>
    <row r="605" spans="136:279" x14ac:dyDescent="0.25">
      <c r="EF605" s="1">
        <v>38914</v>
      </c>
      <c r="EG605">
        <v>45</v>
      </c>
      <c r="EH605">
        <v>20060717</v>
      </c>
      <c r="EI605">
        <v>-9</v>
      </c>
      <c r="JP605" s="1">
        <v>38919</v>
      </c>
      <c r="JQ605">
        <v>-1.3</v>
      </c>
      <c r="JR605">
        <v>20060726</v>
      </c>
      <c r="JS605">
        <v>-1.3</v>
      </c>
    </row>
    <row r="606" spans="136:279" x14ac:dyDescent="0.25">
      <c r="EF606" s="1">
        <v>38921</v>
      </c>
      <c r="EG606">
        <v>44</v>
      </c>
      <c r="EH606">
        <v>20060724</v>
      </c>
      <c r="EI606">
        <v>-11</v>
      </c>
      <c r="JP606" s="1">
        <v>38926</v>
      </c>
      <c r="JQ606">
        <v>-1.2</v>
      </c>
      <c r="JR606">
        <v>20060802</v>
      </c>
      <c r="JS606">
        <v>-1.2</v>
      </c>
    </row>
    <row r="607" spans="136:279" x14ac:dyDescent="0.25">
      <c r="EF607" s="1">
        <v>38928</v>
      </c>
      <c r="EG607">
        <v>45</v>
      </c>
      <c r="EH607">
        <v>20060731</v>
      </c>
      <c r="EI607">
        <v>-10</v>
      </c>
      <c r="JP607" s="1">
        <v>38933</v>
      </c>
      <c r="JQ607">
        <v>4.9000000000000004</v>
      </c>
      <c r="JR607">
        <v>20060809</v>
      </c>
      <c r="JS607">
        <v>4.9000000000000004</v>
      </c>
    </row>
    <row r="608" spans="136:279" x14ac:dyDescent="0.25">
      <c r="EF608" s="1">
        <v>38935</v>
      </c>
      <c r="EG608">
        <v>44</v>
      </c>
      <c r="EH608">
        <v>20060807</v>
      </c>
      <c r="EI608">
        <v>-12</v>
      </c>
      <c r="JP608" s="1">
        <v>38940</v>
      </c>
      <c r="JQ608">
        <v>1.4</v>
      </c>
      <c r="JR608">
        <v>20060816</v>
      </c>
      <c r="JS608">
        <v>1.4</v>
      </c>
    </row>
    <row r="609" spans="136:279" x14ac:dyDescent="0.25">
      <c r="EF609" s="1">
        <v>38942</v>
      </c>
      <c r="EG609">
        <v>43</v>
      </c>
      <c r="EH609">
        <v>20060814</v>
      </c>
      <c r="EI609">
        <v>-15</v>
      </c>
      <c r="JP609" s="1">
        <v>38947</v>
      </c>
      <c r="JQ609">
        <v>0.1</v>
      </c>
      <c r="JR609">
        <v>20060823</v>
      </c>
      <c r="JS609">
        <v>0.1</v>
      </c>
    </row>
    <row r="610" spans="136:279" x14ac:dyDescent="0.25">
      <c r="EF610" s="1">
        <v>38949</v>
      </c>
      <c r="EG610">
        <v>43</v>
      </c>
      <c r="EH610">
        <v>20060821</v>
      </c>
      <c r="EI610">
        <v>-14</v>
      </c>
      <c r="JP610" s="1">
        <v>38954</v>
      </c>
      <c r="JQ610">
        <v>-0.9</v>
      </c>
      <c r="JR610">
        <v>20060830</v>
      </c>
      <c r="JS610">
        <v>-0.9</v>
      </c>
    </row>
    <row r="611" spans="136:279" x14ac:dyDescent="0.25">
      <c r="EF611" s="1">
        <v>38956</v>
      </c>
      <c r="EG611">
        <v>41</v>
      </c>
      <c r="EH611">
        <v>20060828</v>
      </c>
      <c r="EI611">
        <v>-19</v>
      </c>
      <c r="JP611" s="1">
        <v>38961</v>
      </c>
      <c r="JQ611">
        <v>1.8</v>
      </c>
      <c r="JR611">
        <v>20060906</v>
      </c>
      <c r="JS611">
        <v>1.8</v>
      </c>
    </row>
    <row r="612" spans="136:279" x14ac:dyDescent="0.25">
      <c r="EF612" s="1">
        <v>38963</v>
      </c>
      <c r="EG612">
        <v>42</v>
      </c>
      <c r="EH612">
        <v>20060904</v>
      </c>
      <c r="EI612">
        <v>-15</v>
      </c>
      <c r="JP612" s="1">
        <v>38968</v>
      </c>
      <c r="JQ612">
        <v>3.2</v>
      </c>
      <c r="JR612">
        <v>20060913</v>
      </c>
      <c r="JS612">
        <v>3.2</v>
      </c>
    </row>
    <row r="613" spans="136:279" x14ac:dyDescent="0.25">
      <c r="EF613" s="1">
        <v>38970</v>
      </c>
      <c r="EG613">
        <v>43</v>
      </c>
      <c r="EH613">
        <v>20060911</v>
      </c>
      <c r="EI613">
        <v>-13</v>
      </c>
      <c r="JP613" s="1">
        <v>38975</v>
      </c>
      <c r="JQ613">
        <v>2</v>
      </c>
      <c r="JR613">
        <v>20060920</v>
      </c>
      <c r="JS613">
        <v>2</v>
      </c>
    </row>
    <row r="614" spans="136:279" x14ac:dyDescent="0.25">
      <c r="EF614" s="1">
        <v>38977</v>
      </c>
      <c r="EG614">
        <v>43</v>
      </c>
      <c r="EH614">
        <v>20060919</v>
      </c>
      <c r="EI614">
        <v>-15</v>
      </c>
      <c r="JP614" s="1">
        <v>38982</v>
      </c>
      <c r="JQ614">
        <v>-4.9000000000000004</v>
      </c>
      <c r="JR614">
        <v>20060927</v>
      </c>
      <c r="JS614">
        <v>-4.9000000000000004</v>
      </c>
    </row>
    <row r="615" spans="136:279" x14ac:dyDescent="0.25">
      <c r="EF615" s="1">
        <v>38984</v>
      </c>
      <c r="EG615">
        <v>44</v>
      </c>
      <c r="EH615">
        <v>20060926</v>
      </c>
      <c r="EI615">
        <v>-12</v>
      </c>
      <c r="JP615" s="1">
        <v>38989</v>
      </c>
      <c r="JQ615">
        <v>11.9</v>
      </c>
      <c r="JR615">
        <v>20061004</v>
      </c>
      <c r="JS615">
        <v>11.9</v>
      </c>
    </row>
    <row r="616" spans="136:279" x14ac:dyDescent="0.25">
      <c r="EF616" s="1">
        <v>38991</v>
      </c>
      <c r="EG616">
        <v>43</v>
      </c>
      <c r="EH616">
        <v>20061003</v>
      </c>
      <c r="EI616">
        <v>-13</v>
      </c>
      <c r="JP616" s="1">
        <v>38996</v>
      </c>
      <c r="JQ616">
        <v>-5.5</v>
      </c>
      <c r="JR616">
        <v>20061011</v>
      </c>
      <c r="JS616">
        <v>-5.5</v>
      </c>
    </row>
    <row r="617" spans="136:279" x14ac:dyDescent="0.25">
      <c r="EF617" s="1">
        <v>38998</v>
      </c>
      <c r="EG617">
        <v>46</v>
      </c>
      <c r="EH617">
        <v>20061010</v>
      </c>
      <c r="EI617">
        <v>-8</v>
      </c>
      <c r="JP617" s="1">
        <v>39003</v>
      </c>
      <c r="JQ617">
        <v>-2.2000000000000002</v>
      </c>
      <c r="JR617">
        <v>20061018</v>
      </c>
      <c r="JS617">
        <v>-2.2000000000000002</v>
      </c>
    </row>
    <row r="618" spans="136:279" x14ac:dyDescent="0.25">
      <c r="EF618" s="1">
        <v>39005</v>
      </c>
      <c r="EG618">
        <v>46</v>
      </c>
      <c r="EH618">
        <v>20061017</v>
      </c>
      <c r="EI618">
        <v>-7</v>
      </c>
      <c r="JP618" s="1">
        <v>39010</v>
      </c>
      <c r="JQ618">
        <v>0.5</v>
      </c>
      <c r="JR618">
        <v>20061025</v>
      </c>
      <c r="JS618">
        <v>0.5</v>
      </c>
    </row>
    <row r="619" spans="136:279" x14ac:dyDescent="0.25">
      <c r="EF619" s="1">
        <v>39012</v>
      </c>
      <c r="EG619">
        <v>47</v>
      </c>
      <c r="EH619">
        <v>20061024</v>
      </c>
      <c r="EI619">
        <v>-7</v>
      </c>
      <c r="JP619" s="1">
        <v>39017</v>
      </c>
      <c r="JQ619">
        <v>-3</v>
      </c>
      <c r="JR619">
        <v>20061101</v>
      </c>
      <c r="JS619">
        <v>-3</v>
      </c>
    </row>
    <row r="620" spans="136:279" x14ac:dyDescent="0.25">
      <c r="EF620" s="1">
        <v>39019</v>
      </c>
      <c r="EG620">
        <v>48</v>
      </c>
      <c r="EH620">
        <v>20061031</v>
      </c>
      <c r="EI620">
        <v>-3</v>
      </c>
      <c r="JP620" s="1">
        <v>39024</v>
      </c>
      <c r="JQ620">
        <v>8.8000000000000007</v>
      </c>
      <c r="JR620">
        <v>20061108</v>
      </c>
      <c r="JS620">
        <v>8.8000000000000007</v>
      </c>
    </row>
    <row r="621" spans="136:279" x14ac:dyDescent="0.25">
      <c r="EF621" s="1">
        <v>39026</v>
      </c>
      <c r="EG621">
        <v>49</v>
      </c>
      <c r="EH621">
        <v>20061107</v>
      </c>
      <c r="EI621">
        <v>-3</v>
      </c>
      <c r="JP621" s="1">
        <v>39031</v>
      </c>
      <c r="JQ621">
        <v>4.3</v>
      </c>
      <c r="JR621">
        <v>20061115</v>
      </c>
      <c r="JS621">
        <v>4.3</v>
      </c>
    </row>
    <row r="622" spans="136:279" x14ac:dyDescent="0.25">
      <c r="EF622" s="1">
        <v>39033</v>
      </c>
      <c r="EG622">
        <v>50</v>
      </c>
      <c r="EH622">
        <v>20061114</v>
      </c>
      <c r="EI622">
        <v>1</v>
      </c>
      <c r="JP622" s="1">
        <v>39038</v>
      </c>
      <c r="JQ622">
        <v>-3.7</v>
      </c>
      <c r="JR622">
        <v>20061122</v>
      </c>
      <c r="JS622">
        <v>-3.7</v>
      </c>
    </row>
    <row r="623" spans="136:279" x14ac:dyDescent="0.25">
      <c r="EF623" s="1">
        <v>39040</v>
      </c>
      <c r="EG623">
        <v>50</v>
      </c>
      <c r="EH623">
        <v>20061121</v>
      </c>
      <c r="EI623">
        <v>0</v>
      </c>
      <c r="JP623" s="1">
        <v>39045</v>
      </c>
      <c r="JQ623">
        <v>-3.9</v>
      </c>
      <c r="JR623">
        <v>20061129</v>
      </c>
      <c r="JS623">
        <v>-3.9</v>
      </c>
    </row>
    <row r="624" spans="136:279" x14ac:dyDescent="0.25">
      <c r="EF624" s="1">
        <v>39047</v>
      </c>
      <c r="EG624">
        <v>51</v>
      </c>
      <c r="EH624">
        <v>20061128</v>
      </c>
      <c r="EI624">
        <v>1</v>
      </c>
      <c r="JP624" s="1">
        <v>39052</v>
      </c>
      <c r="JQ624">
        <v>8.1</v>
      </c>
      <c r="JR624">
        <v>20061206</v>
      </c>
      <c r="JS624">
        <v>8.1</v>
      </c>
    </row>
    <row r="625" spans="136:279" x14ac:dyDescent="0.25">
      <c r="EF625" s="1">
        <v>39054</v>
      </c>
      <c r="EG625">
        <v>50</v>
      </c>
      <c r="EH625">
        <v>20061205</v>
      </c>
      <c r="EI625">
        <v>-1</v>
      </c>
      <c r="JP625" s="1">
        <v>39059</v>
      </c>
      <c r="JQ625">
        <v>11.4</v>
      </c>
      <c r="JR625">
        <v>20061213</v>
      </c>
      <c r="JS625">
        <v>11.4</v>
      </c>
    </row>
    <row r="626" spans="136:279" x14ac:dyDescent="0.25">
      <c r="EF626" s="1">
        <v>39061</v>
      </c>
      <c r="EG626">
        <v>50</v>
      </c>
      <c r="EH626">
        <v>20061212</v>
      </c>
      <c r="EI626">
        <v>1</v>
      </c>
      <c r="JP626" s="1">
        <v>39066</v>
      </c>
      <c r="JQ626">
        <v>-10.199999999999999</v>
      </c>
      <c r="JR626">
        <v>20061220</v>
      </c>
      <c r="JS626">
        <v>-10.199999999999999</v>
      </c>
    </row>
    <row r="627" spans="136:279" x14ac:dyDescent="0.25">
      <c r="EF627" s="1">
        <v>39068</v>
      </c>
      <c r="EG627">
        <v>51</v>
      </c>
      <c r="EH627">
        <v>20061218</v>
      </c>
      <c r="EI627">
        <v>1</v>
      </c>
      <c r="JP627" s="1">
        <v>39073</v>
      </c>
      <c r="JQ627">
        <v>-14.2</v>
      </c>
      <c r="JR627">
        <v>20061227</v>
      </c>
      <c r="JS627">
        <v>-14.2</v>
      </c>
    </row>
    <row r="628" spans="136:279" x14ac:dyDescent="0.25">
      <c r="EF628" s="1">
        <v>39075</v>
      </c>
      <c r="EG628">
        <v>49</v>
      </c>
      <c r="EH628">
        <v>20061225</v>
      </c>
      <c r="EI628">
        <v>-2</v>
      </c>
      <c r="JP628" s="1">
        <v>39080</v>
      </c>
      <c r="JQ628">
        <v>3.6</v>
      </c>
      <c r="JR628">
        <v>20070103</v>
      </c>
      <c r="JS628">
        <v>3.6</v>
      </c>
    </row>
    <row r="629" spans="136:279" x14ac:dyDescent="0.25">
      <c r="EF629" s="1">
        <v>39082</v>
      </c>
      <c r="EG629">
        <v>49</v>
      </c>
      <c r="EH629">
        <v>20070102</v>
      </c>
      <c r="EI629">
        <v>-3</v>
      </c>
      <c r="JP629" s="1">
        <v>39087</v>
      </c>
      <c r="JQ629">
        <v>16.600000000000001</v>
      </c>
      <c r="JR629">
        <v>20070110</v>
      </c>
      <c r="JS629">
        <v>16.600000000000001</v>
      </c>
    </row>
    <row r="630" spans="136:279" x14ac:dyDescent="0.25">
      <c r="EF630" s="1">
        <v>39089</v>
      </c>
      <c r="EG630">
        <v>47</v>
      </c>
      <c r="EH630">
        <v>20070109</v>
      </c>
      <c r="EI630">
        <v>-5</v>
      </c>
      <c r="JP630" s="1">
        <v>39094</v>
      </c>
      <c r="JQ630">
        <v>-0.6</v>
      </c>
      <c r="JR630">
        <v>20070117</v>
      </c>
      <c r="JS630">
        <v>-0.6</v>
      </c>
    </row>
    <row r="631" spans="136:279" x14ac:dyDescent="0.25">
      <c r="EF631" s="1">
        <v>39096</v>
      </c>
      <c r="EG631">
        <v>49</v>
      </c>
      <c r="EH631">
        <v>20070116</v>
      </c>
      <c r="EI631">
        <v>-2</v>
      </c>
      <c r="JP631" s="1">
        <v>39101</v>
      </c>
      <c r="JQ631">
        <v>-8.4</v>
      </c>
      <c r="JR631">
        <v>20070124</v>
      </c>
      <c r="JS631">
        <v>-8.4</v>
      </c>
    </row>
    <row r="632" spans="136:279" x14ac:dyDescent="0.25">
      <c r="EF632" s="1">
        <v>39103</v>
      </c>
      <c r="EG632">
        <v>49</v>
      </c>
      <c r="EH632">
        <v>20070123</v>
      </c>
      <c r="EI632">
        <v>-3</v>
      </c>
      <c r="JP632" s="1">
        <v>39108</v>
      </c>
      <c r="JQ632">
        <v>3.2</v>
      </c>
      <c r="JR632">
        <v>20070131</v>
      </c>
      <c r="JS632">
        <v>3.2</v>
      </c>
    </row>
    <row r="633" spans="136:279" x14ac:dyDescent="0.25">
      <c r="EF633" s="1">
        <v>39110</v>
      </c>
      <c r="EG633">
        <v>49</v>
      </c>
      <c r="EH633">
        <v>20070130</v>
      </c>
      <c r="EI633">
        <v>-3</v>
      </c>
      <c r="JP633" s="1">
        <v>39115</v>
      </c>
      <c r="JQ633">
        <v>-0.2</v>
      </c>
      <c r="JR633">
        <v>20070207</v>
      </c>
      <c r="JS633">
        <v>-0.2</v>
      </c>
    </row>
    <row r="634" spans="136:279" x14ac:dyDescent="0.25">
      <c r="EF634" s="1">
        <v>39117</v>
      </c>
      <c r="EG634">
        <v>50</v>
      </c>
      <c r="EH634">
        <v>20070206</v>
      </c>
      <c r="EI634">
        <v>-1</v>
      </c>
      <c r="JP634" s="1">
        <v>39122</v>
      </c>
      <c r="JQ634">
        <v>1.5</v>
      </c>
      <c r="JR634">
        <v>20070214</v>
      </c>
      <c r="JS634">
        <v>1.5</v>
      </c>
    </row>
    <row r="635" spans="136:279" x14ac:dyDescent="0.25">
      <c r="EF635" s="1">
        <v>39124</v>
      </c>
      <c r="EG635">
        <v>49</v>
      </c>
      <c r="EH635">
        <v>20070213</v>
      </c>
      <c r="EI635">
        <v>-3</v>
      </c>
      <c r="JP635" s="1">
        <v>39129</v>
      </c>
      <c r="JQ635">
        <v>-5.2</v>
      </c>
      <c r="JR635">
        <v>20070221</v>
      </c>
      <c r="JS635">
        <v>-5.2</v>
      </c>
    </row>
    <row r="636" spans="136:279" x14ac:dyDescent="0.25">
      <c r="EF636" s="1">
        <v>39131</v>
      </c>
      <c r="EG636">
        <v>51</v>
      </c>
      <c r="EH636">
        <v>20070220</v>
      </c>
      <c r="EI636">
        <v>1</v>
      </c>
      <c r="JP636" s="1">
        <v>39136</v>
      </c>
      <c r="JQ636">
        <v>3.2</v>
      </c>
      <c r="JR636">
        <v>20070228</v>
      </c>
      <c r="JS636">
        <v>3.2</v>
      </c>
    </row>
    <row r="637" spans="136:279" x14ac:dyDescent="0.25">
      <c r="EF637" s="1">
        <v>39138</v>
      </c>
      <c r="EG637">
        <v>49</v>
      </c>
      <c r="EH637">
        <v>20070227</v>
      </c>
      <c r="EI637">
        <v>-1</v>
      </c>
      <c r="JP637" s="1">
        <v>39143</v>
      </c>
      <c r="JQ637">
        <v>7.3</v>
      </c>
      <c r="JR637">
        <v>20070307</v>
      </c>
      <c r="JS637">
        <v>7.3</v>
      </c>
    </row>
    <row r="638" spans="136:279" x14ac:dyDescent="0.25">
      <c r="EF638" s="1">
        <v>39145</v>
      </c>
      <c r="EG638">
        <v>50</v>
      </c>
      <c r="EH638">
        <v>20070306</v>
      </c>
      <c r="EI638">
        <v>-1</v>
      </c>
      <c r="JP638" s="1">
        <v>39150</v>
      </c>
      <c r="JQ638">
        <v>2.8</v>
      </c>
      <c r="JR638">
        <v>20070314</v>
      </c>
      <c r="JS638">
        <v>2.8</v>
      </c>
    </row>
    <row r="639" spans="136:279" x14ac:dyDescent="0.25">
      <c r="EF639" s="1">
        <v>39152</v>
      </c>
      <c r="EG639">
        <v>51</v>
      </c>
      <c r="EH639">
        <v>20070313</v>
      </c>
      <c r="EI639">
        <v>2</v>
      </c>
      <c r="JP639" s="1">
        <v>39157</v>
      </c>
      <c r="JQ639">
        <v>-2.7</v>
      </c>
      <c r="JR639">
        <v>20070321</v>
      </c>
      <c r="JS639">
        <v>-2.7</v>
      </c>
    </row>
    <row r="640" spans="136:279" x14ac:dyDescent="0.25">
      <c r="EF640" s="1">
        <v>39159</v>
      </c>
      <c r="EG640">
        <v>47</v>
      </c>
      <c r="EH640">
        <v>20070320</v>
      </c>
      <c r="EI640">
        <v>-5</v>
      </c>
      <c r="JP640" s="1">
        <v>39164</v>
      </c>
      <c r="JQ640">
        <v>-0.2</v>
      </c>
      <c r="JR640">
        <v>20070328</v>
      </c>
      <c r="JS640">
        <v>-0.2</v>
      </c>
    </row>
    <row r="641" spans="136:279" x14ac:dyDescent="0.25">
      <c r="EF641" s="1">
        <v>39166</v>
      </c>
      <c r="EG641">
        <v>49</v>
      </c>
      <c r="EH641">
        <v>20070327</v>
      </c>
      <c r="EI641">
        <v>-2</v>
      </c>
      <c r="JP641" s="1">
        <v>39171</v>
      </c>
      <c r="JQ641">
        <v>-3.2</v>
      </c>
      <c r="JR641">
        <v>20070404</v>
      </c>
      <c r="JS641">
        <v>-3.2</v>
      </c>
    </row>
    <row r="642" spans="136:279" x14ac:dyDescent="0.25">
      <c r="EF642" s="1">
        <v>39173</v>
      </c>
      <c r="EG642">
        <v>48</v>
      </c>
      <c r="EH642">
        <v>20070403</v>
      </c>
      <c r="EI642">
        <v>-5</v>
      </c>
      <c r="JP642" s="1">
        <v>39178</v>
      </c>
      <c r="JQ642">
        <v>-0.4</v>
      </c>
      <c r="JR642">
        <v>20070411</v>
      </c>
      <c r="JS642">
        <v>-0.4</v>
      </c>
    </row>
    <row r="643" spans="136:279" x14ac:dyDescent="0.25">
      <c r="EF643" s="1">
        <v>39180</v>
      </c>
      <c r="EG643">
        <v>46</v>
      </c>
      <c r="EH643">
        <v>20070410</v>
      </c>
      <c r="EI643">
        <v>-7</v>
      </c>
      <c r="JP643" s="1">
        <v>39185</v>
      </c>
      <c r="JQ643">
        <v>-2.5</v>
      </c>
      <c r="JR643">
        <v>20070418</v>
      </c>
      <c r="JS643">
        <v>-2.5</v>
      </c>
    </row>
    <row r="644" spans="136:279" x14ac:dyDescent="0.25">
      <c r="EF644" s="1">
        <v>39187</v>
      </c>
      <c r="EG644">
        <v>48</v>
      </c>
      <c r="EH644">
        <v>20070417</v>
      </c>
      <c r="EI644">
        <v>-5</v>
      </c>
      <c r="JP644" s="1">
        <v>39192</v>
      </c>
      <c r="JQ644">
        <v>3.6</v>
      </c>
      <c r="JR644">
        <v>20070425</v>
      </c>
      <c r="JS644">
        <v>3.6</v>
      </c>
    </row>
    <row r="645" spans="136:279" x14ac:dyDescent="0.25">
      <c r="EF645" s="1">
        <v>39194</v>
      </c>
      <c r="EG645">
        <v>47</v>
      </c>
      <c r="EH645">
        <v>20070424</v>
      </c>
      <c r="EI645">
        <v>-7</v>
      </c>
      <c r="JP645" s="1">
        <v>39199</v>
      </c>
      <c r="JQ645">
        <v>0.6</v>
      </c>
      <c r="JR645">
        <v>20070502</v>
      </c>
      <c r="JS645">
        <v>0.6</v>
      </c>
    </row>
    <row r="646" spans="136:279" x14ac:dyDescent="0.25">
      <c r="EF646" s="1">
        <v>39201</v>
      </c>
      <c r="EG646">
        <v>48</v>
      </c>
      <c r="EH646">
        <v>20070501</v>
      </c>
      <c r="EI646">
        <v>-5</v>
      </c>
      <c r="JP646" s="1">
        <v>39206</v>
      </c>
      <c r="JQ646">
        <v>3.6</v>
      </c>
      <c r="JR646">
        <v>20070509</v>
      </c>
      <c r="JS646">
        <v>3.6</v>
      </c>
    </row>
    <row r="647" spans="136:279" x14ac:dyDescent="0.25">
      <c r="EF647" s="1">
        <v>39208</v>
      </c>
      <c r="EG647">
        <v>49</v>
      </c>
      <c r="EH647">
        <v>20070508</v>
      </c>
      <c r="EI647">
        <v>-3</v>
      </c>
      <c r="JP647" s="1">
        <v>39213</v>
      </c>
      <c r="JQ647">
        <v>-0.8</v>
      </c>
      <c r="JR647">
        <v>20070516</v>
      </c>
      <c r="JS647">
        <v>-0.8</v>
      </c>
    </row>
    <row r="648" spans="136:279" x14ac:dyDescent="0.25">
      <c r="EF648" s="1">
        <v>39215</v>
      </c>
      <c r="EG648">
        <v>47</v>
      </c>
      <c r="EH648">
        <v>20070515</v>
      </c>
      <c r="EI648">
        <v>-7</v>
      </c>
      <c r="JP648" s="1">
        <v>39220</v>
      </c>
      <c r="JQ648">
        <v>1.6</v>
      </c>
      <c r="JR648">
        <v>20070523</v>
      </c>
      <c r="JS648">
        <v>1.6</v>
      </c>
    </row>
    <row r="649" spans="136:279" x14ac:dyDescent="0.25">
      <c r="EF649" s="1">
        <v>39222</v>
      </c>
      <c r="EG649">
        <v>46</v>
      </c>
      <c r="EH649">
        <v>20070522</v>
      </c>
      <c r="EI649">
        <v>-9</v>
      </c>
      <c r="JP649" s="1">
        <v>39227</v>
      </c>
      <c r="JQ649">
        <v>-7.3</v>
      </c>
      <c r="JR649">
        <v>20070530</v>
      </c>
      <c r="JS649">
        <v>-7.3</v>
      </c>
    </row>
    <row r="650" spans="136:279" x14ac:dyDescent="0.25">
      <c r="EF650" s="1">
        <v>39229</v>
      </c>
      <c r="EG650">
        <v>43</v>
      </c>
      <c r="EH650">
        <v>20070529</v>
      </c>
      <c r="EI650">
        <v>-13</v>
      </c>
      <c r="JP650" s="1">
        <v>39234</v>
      </c>
      <c r="JQ650">
        <v>-1.7</v>
      </c>
      <c r="JR650">
        <v>20070606</v>
      </c>
      <c r="JS650">
        <v>-1.7</v>
      </c>
    </row>
    <row r="651" spans="136:279" x14ac:dyDescent="0.25">
      <c r="EF651" s="1">
        <v>39236</v>
      </c>
      <c r="EG651">
        <v>42</v>
      </c>
      <c r="EH651">
        <v>20070605</v>
      </c>
      <c r="EI651">
        <v>-15</v>
      </c>
      <c r="JP651" s="1">
        <v>39241</v>
      </c>
      <c r="JQ651">
        <v>6.6</v>
      </c>
      <c r="JR651">
        <v>20070613</v>
      </c>
      <c r="JS651">
        <v>6.6</v>
      </c>
    </row>
    <row r="652" spans="136:279" x14ac:dyDescent="0.25">
      <c r="EF652" s="1">
        <v>39243</v>
      </c>
      <c r="EG652">
        <v>43</v>
      </c>
      <c r="EH652">
        <v>20070612</v>
      </c>
      <c r="EI652">
        <v>-13</v>
      </c>
      <c r="JP652" s="1">
        <v>39248</v>
      </c>
      <c r="JQ652">
        <v>-3.4</v>
      </c>
      <c r="JR652">
        <v>20070620</v>
      </c>
      <c r="JS652">
        <v>-3.4</v>
      </c>
    </row>
    <row r="653" spans="136:279" x14ac:dyDescent="0.25">
      <c r="EF653" s="1">
        <v>39250</v>
      </c>
      <c r="EG653">
        <v>43</v>
      </c>
      <c r="EH653">
        <v>20070619</v>
      </c>
      <c r="EI653">
        <v>-14</v>
      </c>
      <c r="JP653" s="1">
        <v>39255</v>
      </c>
      <c r="JQ653">
        <v>-3.9</v>
      </c>
      <c r="JR653">
        <v>20070627</v>
      </c>
      <c r="JS653">
        <v>-3.9</v>
      </c>
    </row>
    <row r="654" spans="136:279" x14ac:dyDescent="0.25">
      <c r="EF654" s="1">
        <v>39257</v>
      </c>
      <c r="EG654">
        <v>44</v>
      </c>
      <c r="EH654">
        <v>20070626</v>
      </c>
      <c r="EI654">
        <v>-12</v>
      </c>
      <c r="JP654" s="1">
        <v>39262</v>
      </c>
      <c r="JQ654">
        <v>0.1</v>
      </c>
      <c r="JR654">
        <v>20070705</v>
      </c>
      <c r="JS654">
        <v>0.1</v>
      </c>
    </row>
    <row r="655" spans="136:279" x14ac:dyDescent="0.25">
      <c r="EF655" s="1">
        <v>39264</v>
      </c>
      <c r="EG655">
        <v>47</v>
      </c>
      <c r="EH655">
        <v>20070703</v>
      </c>
      <c r="EI655">
        <v>-7</v>
      </c>
      <c r="JP655" s="1">
        <v>39269</v>
      </c>
      <c r="JQ655">
        <v>1.1000000000000001</v>
      </c>
      <c r="JR655">
        <v>20070711</v>
      </c>
      <c r="JS655">
        <v>1.1000000000000001</v>
      </c>
    </row>
    <row r="656" spans="136:279" x14ac:dyDescent="0.25">
      <c r="EF656" s="1">
        <v>39271</v>
      </c>
      <c r="EG656">
        <v>46</v>
      </c>
      <c r="EH656">
        <v>20070710</v>
      </c>
      <c r="EI656">
        <v>-9</v>
      </c>
      <c r="JP656" s="1">
        <v>39276</v>
      </c>
      <c r="JQ656">
        <v>0.9</v>
      </c>
      <c r="JR656">
        <v>20070718</v>
      </c>
      <c r="JS656">
        <v>0.9</v>
      </c>
    </row>
    <row r="657" spans="136:279" x14ac:dyDescent="0.25">
      <c r="EF657" s="1">
        <v>39278</v>
      </c>
      <c r="EG657">
        <v>44</v>
      </c>
      <c r="EH657">
        <v>20070717</v>
      </c>
      <c r="EI657">
        <v>-11</v>
      </c>
      <c r="JP657" s="1">
        <v>39283</v>
      </c>
      <c r="JQ657">
        <v>-3.6</v>
      </c>
      <c r="JR657">
        <v>20070725</v>
      </c>
      <c r="JS657">
        <v>-3.6</v>
      </c>
    </row>
    <row r="658" spans="136:279" x14ac:dyDescent="0.25">
      <c r="EF658" s="1">
        <v>39285</v>
      </c>
      <c r="EG658">
        <v>47</v>
      </c>
      <c r="EH658">
        <v>20070724</v>
      </c>
      <c r="EI658">
        <v>-5</v>
      </c>
      <c r="JP658" s="1">
        <v>39290</v>
      </c>
      <c r="JQ658">
        <v>-0.3</v>
      </c>
      <c r="JR658">
        <v>20070801</v>
      </c>
      <c r="JS658">
        <v>-0.3</v>
      </c>
    </row>
    <row r="659" spans="136:279" x14ac:dyDescent="0.25">
      <c r="EF659" s="1">
        <v>39292</v>
      </c>
      <c r="EG659">
        <v>46</v>
      </c>
      <c r="EH659">
        <v>20070731</v>
      </c>
      <c r="EI659">
        <v>-8</v>
      </c>
      <c r="JP659" s="1">
        <v>39297</v>
      </c>
      <c r="JQ659">
        <v>8.1</v>
      </c>
      <c r="JR659">
        <v>20070808</v>
      </c>
      <c r="JS659">
        <v>8.1</v>
      </c>
    </row>
    <row r="660" spans="136:279" x14ac:dyDescent="0.25">
      <c r="EF660" s="1">
        <v>39299</v>
      </c>
      <c r="EG660">
        <v>45</v>
      </c>
      <c r="EH660">
        <v>20070807</v>
      </c>
      <c r="EI660">
        <v>-9</v>
      </c>
      <c r="JP660" s="1">
        <v>39304</v>
      </c>
      <c r="JQ660">
        <v>3.4</v>
      </c>
      <c r="JR660">
        <v>20070815</v>
      </c>
      <c r="JS660">
        <v>3.4</v>
      </c>
    </row>
    <row r="661" spans="136:279" x14ac:dyDescent="0.25">
      <c r="EF661" s="1">
        <v>39306</v>
      </c>
      <c r="EG661">
        <v>45</v>
      </c>
      <c r="EH661">
        <v>20070814</v>
      </c>
      <c r="EI661">
        <v>-11</v>
      </c>
      <c r="JP661" s="1">
        <v>39311</v>
      </c>
      <c r="JQ661">
        <v>-5.5</v>
      </c>
      <c r="JR661">
        <v>20070822</v>
      </c>
      <c r="JS661">
        <v>-5.5</v>
      </c>
    </row>
    <row r="662" spans="136:279" x14ac:dyDescent="0.25">
      <c r="EF662" s="1">
        <v>39313</v>
      </c>
      <c r="EG662">
        <v>40</v>
      </c>
      <c r="EH662">
        <v>20070821</v>
      </c>
      <c r="EI662">
        <v>-20</v>
      </c>
      <c r="JP662" s="1">
        <v>39318</v>
      </c>
      <c r="JQ662">
        <v>-4</v>
      </c>
      <c r="JR662">
        <v>20070829</v>
      </c>
      <c r="JS662">
        <v>-4</v>
      </c>
    </row>
    <row r="663" spans="136:279" x14ac:dyDescent="0.25">
      <c r="EF663" s="1">
        <v>39320</v>
      </c>
      <c r="EG663">
        <v>40</v>
      </c>
      <c r="EH663">
        <v>20070828</v>
      </c>
      <c r="EI663">
        <v>-19</v>
      </c>
      <c r="JP663" s="1">
        <v>39325</v>
      </c>
      <c r="JQ663">
        <v>1.3</v>
      </c>
      <c r="JR663">
        <v>20070905</v>
      </c>
      <c r="JS663">
        <v>1.3</v>
      </c>
    </row>
    <row r="664" spans="136:279" x14ac:dyDescent="0.25">
      <c r="EF664" s="1">
        <v>39327</v>
      </c>
      <c r="EG664">
        <v>41</v>
      </c>
      <c r="EH664">
        <v>20070904</v>
      </c>
      <c r="EI664">
        <v>-17</v>
      </c>
      <c r="JP664" s="1">
        <v>39332</v>
      </c>
      <c r="JQ664">
        <v>5.5</v>
      </c>
      <c r="JR664">
        <v>20070912</v>
      </c>
      <c r="JS664">
        <v>5.5</v>
      </c>
    </row>
    <row r="665" spans="136:279" x14ac:dyDescent="0.25">
      <c r="EF665" s="1">
        <v>39334</v>
      </c>
      <c r="EG665">
        <v>41</v>
      </c>
      <c r="EH665">
        <v>20070911</v>
      </c>
      <c r="EI665">
        <v>-17</v>
      </c>
      <c r="JP665" s="1">
        <v>39339</v>
      </c>
      <c r="JQ665">
        <v>2.4</v>
      </c>
      <c r="JR665">
        <v>20070919</v>
      </c>
      <c r="JS665">
        <v>2.4</v>
      </c>
    </row>
    <row r="666" spans="136:279" x14ac:dyDescent="0.25">
      <c r="EF666" s="1">
        <v>39341</v>
      </c>
      <c r="EG666">
        <v>42</v>
      </c>
      <c r="EH666">
        <v>20070918</v>
      </c>
      <c r="EI666">
        <v>-15</v>
      </c>
      <c r="JP666" s="1">
        <v>39346</v>
      </c>
      <c r="JQ666">
        <v>-2.8</v>
      </c>
      <c r="JR666">
        <v>20070926</v>
      </c>
      <c r="JS666">
        <v>-2.8</v>
      </c>
    </row>
    <row r="667" spans="136:279" x14ac:dyDescent="0.25">
      <c r="EF667" s="1">
        <v>39348</v>
      </c>
      <c r="EG667">
        <v>45</v>
      </c>
      <c r="EH667">
        <v>20070925</v>
      </c>
      <c r="EI667">
        <v>-11</v>
      </c>
      <c r="JP667" s="1">
        <v>39353</v>
      </c>
      <c r="JQ667">
        <v>-2.7</v>
      </c>
      <c r="JR667">
        <v>20071003</v>
      </c>
      <c r="JS667">
        <v>-2.7</v>
      </c>
    </row>
    <row r="668" spans="136:279" x14ac:dyDescent="0.25">
      <c r="EF668" s="1">
        <v>39355</v>
      </c>
      <c r="EG668">
        <v>44</v>
      </c>
      <c r="EH668">
        <v>20071001</v>
      </c>
      <c r="EI668">
        <v>-12</v>
      </c>
      <c r="JP668" s="1">
        <v>39360</v>
      </c>
      <c r="JQ668">
        <v>2.4</v>
      </c>
      <c r="JR668">
        <v>20071010</v>
      </c>
      <c r="JS668">
        <v>2.4</v>
      </c>
    </row>
    <row r="669" spans="136:279" x14ac:dyDescent="0.25">
      <c r="EF669" s="1">
        <v>39362</v>
      </c>
      <c r="EG669">
        <v>43</v>
      </c>
      <c r="EH669">
        <v>20071009</v>
      </c>
      <c r="EI669">
        <v>-13</v>
      </c>
      <c r="JP669" s="1">
        <v>39367</v>
      </c>
      <c r="JQ669">
        <v>0.7</v>
      </c>
      <c r="JR669">
        <v>20071017</v>
      </c>
      <c r="JS669">
        <v>0.7</v>
      </c>
    </row>
    <row r="670" spans="136:279" x14ac:dyDescent="0.25">
      <c r="EF670" s="1">
        <v>39369</v>
      </c>
      <c r="EG670">
        <v>44</v>
      </c>
      <c r="EH670">
        <v>20071016</v>
      </c>
      <c r="EI670">
        <v>-13</v>
      </c>
      <c r="JP670" s="1">
        <v>39374</v>
      </c>
      <c r="JQ670">
        <v>0</v>
      </c>
      <c r="JR670">
        <v>20071024</v>
      </c>
      <c r="JS670">
        <v>0</v>
      </c>
    </row>
    <row r="671" spans="136:279" x14ac:dyDescent="0.25">
      <c r="EF671" s="1">
        <v>39376</v>
      </c>
      <c r="EG671">
        <v>41</v>
      </c>
      <c r="EH671">
        <v>20071023</v>
      </c>
      <c r="EI671">
        <v>-17</v>
      </c>
      <c r="JP671" s="1">
        <v>39381</v>
      </c>
      <c r="JQ671">
        <v>3.8</v>
      </c>
      <c r="JR671">
        <v>20071031</v>
      </c>
      <c r="JS671">
        <v>3.8</v>
      </c>
    </row>
    <row r="672" spans="136:279" x14ac:dyDescent="0.25">
      <c r="EF672" s="1">
        <v>39383</v>
      </c>
      <c r="EG672">
        <v>43</v>
      </c>
      <c r="EH672">
        <v>20071030</v>
      </c>
      <c r="EI672">
        <v>-15</v>
      </c>
      <c r="JP672" s="1">
        <v>39388</v>
      </c>
      <c r="JQ672">
        <v>-1.6</v>
      </c>
      <c r="JR672">
        <v>20071107</v>
      </c>
      <c r="JS672">
        <v>-1.6</v>
      </c>
    </row>
    <row r="673" spans="136:279" x14ac:dyDescent="0.25">
      <c r="EF673" s="1">
        <v>39390</v>
      </c>
      <c r="EG673">
        <v>42</v>
      </c>
      <c r="EH673">
        <v>20071106</v>
      </c>
      <c r="EI673">
        <v>-15</v>
      </c>
      <c r="JP673" s="1">
        <v>39395</v>
      </c>
      <c r="JQ673">
        <v>5.5</v>
      </c>
      <c r="JR673">
        <v>20071114</v>
      </c>
      <c r="JS673">
        <v>5.5</v>
      </c>
    </row>
    <row r="674" spans="136:279" x14ac:dyDescent="0.25">
      <c r="EF674" s="1">
        <v>39397</v>
      </c>
      <c r="EG674">
        <v>42</v>
      </c>
      <c r="EH674">
        <v>20071113</v>
      </c>
      <c r="EI674">
        <v>-17</v>
      </c>
      <c r="JP674" s="1">
        <v>39402</v>
      </c>
      <c r="JQ674">
        <v>-3.6</v>
      </c>
      <c r="JR674">
        <v>20071121</v>
      </c>
      <c r="JS674">
        <v>-3.6</v>
      </c>
    </row>
    <row r="675" spans="136:279" x14ac:dyDescent="0.25">
      <c r="EF675" s="1">
        <v>39404</v>
      </c>
      <c r="EG675">
        <v>40</v>
      </c>
      <c r="EH675">
        <v>20071120</v>
      </c>
      <c r="EI675">
        <v>-19</v>
      </c>
      <c r="JP675" s="1">
        <v>39409</v>
      </c>
      <c r="JQ675">
        <v>-5.2</v>
      </c>
      <c r="JR675">
        <v>20071128</v>
      </c>
      <c r="JS675">
        <v>-4.3</v>
      </c>
    </row>
    <row r="676" spans="136:279" x14ac:dyDescent="0.25">
      <c r="EF676" s="1">
        <v>39411</v>
      </c>
      <c r="EG676">
        <v>40</v>
      </c>
      <c r="EH676">
        <v>20071127</v>
      </c>
      <c r="EI676">
        <v>-21</v>
      </c>
      <c r="JP676" s="1">
        <v>39416</v>
      </c>
      <c r="JQ676">
        <v>22.5</v>
      </c>
      <c r="JR676">
        <v>20071205</v>
      </c>
      <c r="JS676">
        <v>22.5</v>
      </c>
    </row>
    <row r="677" spans="136:279" x14ac:dyDescent="0.25">
      <c r="EF677" s="1">
        <v>39418</v>
      </c>
      <c r="EG677">
        <v>38</v>
      </c>
      <c r="EH677">
        <v>20071204</v>
      </c>
      <c r="EI677">
        <v>-24</v>
      </c>
      <c r="JP677" s="1">
        <v>39423</v>
      </c>
      <c r="JQ677">
        <v>2.5</v>
      </c>
      <c r="JR677">
        <v>20071212</v>
      </c>
      <c r="JS677">
        <v>2.5</v>
      </c>
    </row>
    <row r="678" spans="136:279" x14ac:dyDescent="0.25">
      <c r="EF678" s="1">
        <v>39425</v>
      </c>
      <c r="EG678">
        <v>38</v>
      </c>
      <c r="EH678">
        <v>20071211</v>
      </c>
      <c r="EI678">
        <v>-23</v>
      </c>
      <c r="JP678" s="1">
        <v>39430</v>
      </c>
      <c r="JQ678">
        <v>-19.5</v>
      </c>
      <c r="JR678">
        <v>20071219</v>
      </c>
      <c r="JS678">
        <v>-19.5</v>
      </c>
    </row>
    <row r="679" spans="136:279" x14ac:dyDescent="0.25">
      <c r="EF679" s="1">
        <v>39432</v>
      </c>
      <c r="EG679">
        <v>41</v>
      </c>
      <c r="EH679">
        <v>20071218</v>
      </c>
      <c r="EI679">
        <v>-17</v>
      </c>
      <c r="JP679" s="1">
        <v>39437</v>
      </c>
      <c r="JQ679">
        <v>-7.6</v>
      </c>
      <c r="JR679">
        <v>20071227</v>
      </c>
      <c r="JS679">
        <v>-7.6</v>
      </c>
    </row>
    <row r="680" spans="136:279" x14ac:dyDescent="0.25">
      <c r="EF680" s="1">
        <v>39439</v>
      </c>
      <c r="EG680">
        <v>38</v>
      </c>
      <c r="EH680">
        <v>20071226</v>
      </c>
      <c r="EI680">
        <v>-23</v>
      </c>
      <c r="JP680" s="1">
        <v>39444</v>
      </c>
      <c r="JQ680">
        <v>-11.6</v>
      </c>
      <c r="JR680">
        <v>20080103</v>
      </c>
      <c r="JS680">
        <v>-11.6</v>
      </c>
    </row>
    <row r="681" spans="136:279" x14ac:dyDescent="0.25">
      <c r="EF681" s="1">
        <v>39446</v>
      </c>
      <c r="EG681">
        <v>40</v>
      </c>
      <c r="EH681">
        <v>20080102</v>
      </c>
      <c r="EI681">
        <v>-20</v>
      </c>
      <c r="JP681" s="1">
        <v>39451</v>
      </c>
      <c r="JQ681">
        <v>32.200000000000003</v>
      </c>
      <c r="JR681">
        <v>20080109</v>
      </c>
      <c r="JS681">
        <v>32.200000000000003</v>
      </c>
    </row>
    <row r="682" spans="136:279" x14ac:dyDescent="0.25">
      <c r="EF682" s="1">
        <v>39453</v>
      </c>
      <c r="EG682">
        <v>40</v>
      </c>
      <c r="EH682">
        <v>20080108</v>
      </c>
      <c r="EI682">
        <v>-20</v>
      </c>
      <c r="JP682" s="1">
        <v>39458</v>
      </c>
      <c r="JQ682">
        <v>28.4</v>
      </c>
      <c r="JR682">
        <v>20080116</v>
      </c>
      <c r="JS682">
        <v>28.4</v>
      </c>
    </row>
    <row r="683" spans="136:279" x14ac:dyDescent="0.25">
      <c r="EF683" s="1">
        <v>39460</v>
      </c>
      <c r="EG683">
        <v>38</v>
      </c>
      <c r="EH683">
        <v>20080115</v>
      </c>
      <c r="EI683">
        <v>-24</v>
      </c>
      <c r="JP683" s="1">
        <v>39465</v>
      </c>
      <c r="JQ683">
        <v>8.3000000000000007</v>
      </c>
      <c r="JR683">
        <v>20080123</v>
      </c>
      <c r="JS683">
        <v>8.3000000000000007</v>
      </c>
    </row>
    <row r="684" spans="136:279" x14ac:dyDescent="0.25">
      <c r="EF684" s="1">
        <v>39467</v>
      </c>
      <c r="EG684">
        <v>38</v>
      </c>
      <c r="EH684">
        <v>20080122</v>
      </c>
      <c r="EI684">
        <v>-23</v>
      </c>
      <c r="JP684" s="1">
        <v>39472</v>
      </c>
      <c r="JQ684">
        <v>7.5</v>
      </c>
      <c r="JR684">
        <v>20080130</v>
      </c>
      <c r="JS684">
        <v>7.5</v>
      </c>
    </row>
    <row r="685" spans="136:279" x14ac:dyDescent="0.25">
      <c r="EF685" s="1">
        <v>39474</v>
      </c>
      <c r="EG685">
        <v>36</v>
      </c>
      <c r="EH685">
        <v>20080129</v>
      </c>
      <c r="EI685">
        <v>-27</v>
      </c>
      <c r="JP685" s="1">
        <v>39479</v>
      </c>
      <c r="JQ685">
        <v>3</v>
      </c>
      <c r="JR685">
        <v>20080206</v>
      </c>
      <c r="JS685">
        <v>3</v>
      </c>
    </row>
    <row r="686" spans="136:279" x14ac:dyDescent="0.25">
      <c r="EF686" s="1">
        <v>39481</v>
      </c>
      <c r="EG686">
        <v>33</v>
      </c>
      <c r="EH686">
        <v>20080205</v>
      </c>
      <c r="EI686">
        <v>-33</v>
      </c>
      <c r="JP686" s="1">
        <v>39486</v>
      </c>
      <c r="JQ686">
        <v>-2.1</v>
      </c>
      <c r="JR686">
        <v>20080213</v>
      </c>
      <c r="JS686">
        <v>-2.1</v>
      </c>
    </row>
    <row r="687" spans="136:279" x14ac:dyDescent="0.25">
      <c r="EF687" s="1">
        <v>39488</v>
      </c>
      <c r="EG687">
        <v>32</v>
      </c>
      <c r="EH687">
        <v>20080212</v>
      </c>
      <c r="EI687">
        <v>-37</v>
      </c>
      <c r="JP687" s="1">
        <v>39493</v>
      </c>
      <c r="JQ687">
        <v>-22.6</v>
      </c>
      <c r="JR687">
        <v>20080220</v>
      </c>
      <c r="JS687">
        <v>-22.6</v>
      </c>
    </row>
    <row r="688" spans="136:279" x14ac:dyDescent="0.25">
      <c r="EF688" s="1">
        <v>39495</v>
      </c>
      <c r="EG688">
        <v>31</v>
      </c>
      <c r="EH688">
        <v>20080219</v>
      </c>
      <c r="EI688">
        <v>-37</v>
      </c>
      <c r="JP688" s="1">
        <v>39500</v>
      </c>
      <c r="JQ688">
        <v>-19.2</v>
      </c>
      <c r="JR688">
        <v>20080227</v>
      </c>
      <c r="JS688">
        <v>-19.2</v>
      </c>
    </row>
    <row r="689" spans="136:279" x14ac:dyDescent="0.25">
      <c r="EF689" s="1">
        <v>39502</v>
      </c>
      <c r="EG689">
        <v>31</v>
      </c>
      <c r="EH689">
        <v>20080226</v>
      </c>
      <c r="EI689">
        <v>-37</v>
      </c>
      <c r="JP689" s="1">
        <v>39507</v>
      </c>
      <c r="JQ689">
        <v>3</v>
      </c>
      <c r="JR689">
        <v>20080305</v>
      </c>
      <c r="JS689">
        <v>3</v>
      </c>
    </row>
    <row r="690" spans="136:279" x14ac:dyDescent="0.25">
      <c r="EF690" s="1">
        <v>39509</v>
      </c>
      <c r="EG690">
        <v>33</v>
      </c>
      <c r="EH690">
        <v>20080304</v>
      </c>
      <c r="EI690">
        <v>-34</v>
      </c>
      <c r="JP690" s="1">
        <v>39514</v>
      </c>
      <c r="JQ690">
        <v>-1.9</v>
      </c>
      <c r="JR690">
        <v>20080312</v>
      </c>
      <c r="JS690">
        <v>-1.9</v>
      </c>
    </row>
    <row r="691" spans="136:279" x14ac:dyDescent="0.25">
      <c r="EF691" s="1">
        <v>39516</v>
      </c>
      <c r="EG691">
        <v>35</v>
      </c>
      <c r="EH691">
        <v>20080311</v>
      </c>
      <c r="EI691">
        <v>-30</v>
      </c>
      <c r="JP691" s="1">
        <v>39521</v>
      </c>
      <c r="JQ691">
        <v>-2.9</v>
      </c>
      <c r="JR691">
        <v>20080319</v>
      </c>
      <c r="JS691">
        <v>-2.9</v>
      </c>
    </row>
    <row r="692" spans="136:279" x14ac:dyDescent="0.25">
      <c r="EF692" s="1">
        <v>39523</v>
      </c>
      <c r="EG692">
        <v>34</v>
      </c>
      <c r="EH692">
        <v>20080318</v>
      </c>
      <c r="EI692">
        <v>-31</v>
      </c>
      <c r="JP692" s="1">
        <v>39528</v>
      </c>
      <c r="JQ692">
        <v>48.1</v>
      </c>
      <c r="JR692">
        <v>20080326</v>
      </c>
      <c r="JS692">
        <v>48.1</v>
      </c>
    </row>
    <row r="693" spans="136:279" x14ac:dyDescent="0.25">
      <c r="EF693" s="1">
        <v>39530</v>
      </c>
      <c r="EG693">
        <v>35</v>
      </c>
      <c r="EH693">
        <v>20080325</v>
      </c>
      <c r="EI693">
        <v>-31</v>
      </c>
      <c r="JP693" s="1">
        <v>39535</v>
      </c>
      <c r="JQ693">
        <v>-28.7</v>
      </c>
      <c r="JR693">
        <v>20080402</v>
      </c>
      <c r="JS693">
        <v>-28.7</v>
      </c>
    </row>
    <row r="694" spans="136:279" x14ac:dyDescent="0.25">
      <c r="EF694" s="1">
        <v>39537</v>
      </c>
      <c r="EG694">
        <v>34</v>
      </c>
      <c r="EH694">
        <v>20080401</v>
      </c>
      <c r="EI694">
        <v>-33</v>
      </c>
      <c r="JP694" s="1">
        <v>39542</v>
      </c>
      <c r="JQ694">
        <v>5.4</v>
      </c>
      <c r="JR694">
        <v>20080409</v>
      </c>
      <c r="JS694">
        <v>5.4</v>
      </c>
    </row>
    <row r="695" spans="136:279" x14ac:dyDescent="0.25">
      <c r="EF695" s="1">
        <v>39544</v>
      </c>
      <c r="EG695">
        <v>33</v>
      </c>
      <c r="EH695">
        <v>20080408</v>
      </c>
      <c r="EI695">
        <v>-34</v>
      </c>
      <c r="JP695" s="1">
        <v>39549</v>
      </c>
      <c r="JQ695">
        <v>2.5</v>
      </c>
      <c r="JR695">
        <v>20080416</v>
      </c>
      <c r="JS695">
        <v>2.5</v>
      </c>
    </row>
    <row r="696" spans="136:279" x14ac:dyDescent="0.25">
      <c r="EF696" s="1">
        <v>39551</v>
      </c>
      <c r="EG696">
        <v>31</v>
      </c>
      <c r="EH696">
        <v>20080415</v>
      </c>
      <c r="EI696">
        <v>-39</v>
      </c>
      <c r="JP696" s="1">
        <v>39556</v>
      </c>
      <c r="JQ696">
        <v>-14.2</v>
      </c>
      <c r="JR696">
        <v>20080423</v>
      </c>
      <c r="JS696">
        <v>-14.2</v>
      </c>
    </row>
    <row r="697" spans="136:279" x14ac:dyDescent="0.25">
      <c r="EF697" s="1">
        <v>39558</v>
      </c>
      <c r="EG697">
        <v>30</v>
      </c>
      <c r="EH697">
        <v>20080422</v>
      </c>
      <c r="EI697">
        <v>-40</v>
      </c>
      <c r="JP697" s="1">
        <v>39563</v>
      </c>
      <c r="JQ697">
        <v>-11.1</v>
      </c>
      <c r="JR697">
        <v>20080430</v>
      </c>
      <c r="JS697">
        <v>-11.1</v>
      </c>
    </row>
    <row r="698" spans="136:279" x14ac:dyDescent="0.25">
      <c r="EF698" s="1">
        <v>39565</v>
      </c>
      <c r="EG698">
        <v>29</v>
      </c>
      <c r="EH698">
        <v>20080429</v>
      </c>
      <c r="EI698">
        <v>-41</v>
      </c>
      <c r="JP698" s="1">
        <v>39570</v>
      </c>
      <c r="JQ698">
        <v>15.6</v>
      </c>
      <c r="JR698">
        <v>20080507</v>
      </c>
      <c r="JS698">
        <v>15.6</v>
      </c>
    </row>
    <row r="699" spans="136:279" x14ac:dyDescent="0.25">
      <c r="EF699" s="1">
        <v>39572</v>
      </c>
      <c r="EG699">
        <v>27</v>
      </c>
      <c r="EH699">
        <v>20080506</v>
      </c>
      <c r="EI699">
        <v>-46</v>
      </c>
      <c r="JP699" s="1">
        <v>39577</v>
      </c>
      <c r="JQ699">
        <v>2.9</v>
      </c>
      <c r="JR699">
        <v>20080514</v>
      </c>
      <c r="JS699">
        <v>2.9</v>
      </c>
    </row>
    <row r="700" spans="136:279" x14ac:dyDescent="0.25">
      <c r="EF700" s="1">
        <v>39579</v>
      </c>
      <c r="EG700">
        <v>26</v>
      </c>
      <c r="EH700">
        <v>20080513</v>
      </c>
      <c r="EI700">
        <v>-47</v>
      </c>
      <c r="JP700" s="1">
        <v>39584</v>
      </c>
      <c r="JQ700">
        <v>-7.8</v>
      </c>
      <c r="JR700">
        <v>20080521</v>
      </c>
      <c r="JS700">
        <v>-7.8</v>
      </c>
    </row>
    <row r="701" spans="136:279" x14ac:dyDescent="0.25">
      <c r="EF701" s="1">
        <v>39586</v>
      </c>
      <c r="EG701">
        <v>26</v>
      </c>
      <c r="EH701">
        <v>20080520</v>
      </c>
      <c r="EI701">
        <v>-49</v>
      </c>
      <c r="JP701" s="1">
        <v>39591</v>
      </c>
      <c r="JQ701">
        <v>-4.5999999999999996</v>
      </c>
      <c r="JR701">
        <v>20080528</v>
      </c>
      <c r="JS701">
        <v>-4.5999999999999996</v>
      </c>
    </row>
    <row r="702" spans="136:279" x14ac:dyDescent="0.25">
      <c r="EF702" s="1">
        <v>39593</v>
      </c>
      <c r="EG702">
        <v>25</v>
      </c>
      <c r="EH702">
        <v>20080527</v>
      </c>
      <c r="EI702">
        <v>-51</v>
      </c>
      <c r="JP702" s="1">
        <v>39598</v>
      </c>
      <c r="JQ702">
        <v>-15.3</v>
      </c>
      <c r="JR702">
        <v>20080604</v>
      </c>
      <c r="JS702">
        <v>-15.3</v>
      </c>
    </row>
    <row r="703" spans="136:279" x14ac:dyDescent="0.25">
      <c r="EF703" s="1">
        <v>39600</v>
      </c>
      <c r="EG703">
        <v>27</v>
      </c>
      <c r="EH703">
        <v>20080603</v>
      </c>
      <c r="EI703">
        <v>-45</v>
      </c>
      <c r="JP703" s="1">
        <v>39605</v>
      </c>
      <c r="JQ703">
        <v>10.9</v>
      </c>
      <c r="JR703">
        <v>20080611</v>
      </c>
      <c r="JS703">
        <v>10.9</v>
      </c>
    </row>
    <row r="704" spans="136:279" x14ac:dyDescent="0.25">
      <c r="EF704" s="1">
        <v>39607</v>
      </c>
      <c r="EG704">
        <v>27</v>
      </c>
      <c r="EH704">
        <v>20080610</v>
      </c>
      <c r="EI704">
        <v>-45</v>
      </c>
      <c r="JP704" s="1">
        <v>39612</v>
      </c>
      <c r="JQ704">
        <v>-8.6999999999999993</v>
      </c>
      <c r="JR704">
        <v>20080618</v>
      </c>
      <c r="JS704">
        <v>-8.8000000000000007</v>
      </c>
    </row>
    <row r="705" spans="136:279" x14ac:dyDescent="0.25">
      <c r="EF705" s="1">
        <v>39614</v>
      </c>
      <c r="EG705">
        <v>28</v>
      </c>
      <c r="EH705">
        <v>20080617</v>
      </c>
      <c r="EI705">
        <v>-44</v>
      </c>
      <c r="JP705" s="1">
        <v>39619</v>
      </c>
      <c r="JQ705">
        <v>-9.3000000000000007</v>
      </c>
      <c r="JR705">
        <v>20080625</v>
      </c>
      <c r="JS705">
        <v>-9.3000000000000007</v>
      </c>
    </row>
    <row r="706" spans="136:279" x14ac:dyDescent="0.25">
      <c r="EF706" s="1">
        <v>39621</v>
      </c>
      <c r="EG706">
        <v>29</v>
      </c>
      <c r="EH706">
        <v>20080624</v>
      </c>
      <c r="EI706">
        <v>-43</v>
      </c>
      <c r="JP706" s="1">
        <v>39626</v>
      </c>
      <c r="JQ706">
        <v>3.6</v>
      </c>
      <c r="JR706">
        <v>20080702</v>
      </c>
      <c r="JS706">
        <v>3.6</v>
      </c>
    </row>
    <row r="707" spans="136:279" x14ac:dyDescent="0.25">
      <c r="EF707" s="1">
        <v>39628</v>
      </c>
      <c r="EG707">
        <v>29</v>
      </c>
      <c r="EH707">
        <v>20080701</v>
      </c>
      <c r="EI707">
        <v>-43</v>
      </c>
      <c r="JP707" s="1">
        <v>39633</v>
      </c>
      <c r="JQ707">
        <v>7.5</v>
      </c>
      <c r="JR707">
        <v>20080709</v>
      </c>
      <c r="JS707">
        <v>7.5</v>
      </c>
    </row>
    <row r="708" spans="136:279" x14ac:dyDescent="0.25">
      <c r="EF708" s="1">
        <v>39635</v>
      </c>
      <c r="EG708">
        <v>30</v>
      </c>
      <c r="EH708">
        <v>20080708</v>
      </c>
      <c r="EI708">
        <v>-41</v>
      </c>
      <c r="JP708" s="1">
        <v>39640</v>
      </c>
      <c r="JQ708">
        <v>1.7</v>
      </c>
      <c r="JR708">
        <v>20080716</v>
      </c>
      <c r="JS708">
        <v>1.7</v>
      </c>
    </row>
    <row r="709" spans="136:279" x14ac:dyDescent="0.25">
      <c r="EF709" s="1">
        <v>39642</v>
      </c>
      <c r="EG709">
        <v>30</v>
      </c>
      <c r="EH709">
        <v>20080715</v>
      </c>
      <c r="EI709">
        <v>-41</v>
      </c>
      <c r="JP709" s="1">
        <v>39647</v>
      </c>
      <c r="JQ709">
        <v>-6.2</v>
      </c>
      <c r="JR709">
        <v>20080723</v>
      </c>
      <c r="JS709">
        <v>-6.2</v>
      </c>
    </row>
    <row r="710" spans="136:279" x14ac:dyDescent="0.25">
      <c r="EF710" s="1">
        <v>39649</v>
      </c>
      <c r="EG710">
        <v>30</v>
      </c>
      <c r="EH710">
        <v>20080722</v>
      </c>
      <c r="EI710">
        <v>-41</v>
      </c>
      <c r="JP710" s="1">
        <v>39654</v>
      </c>
      <c r="JQ710">
        <v>-14.1</v>
      </c>
      <c r="JR710">
        <v>20080730</v>
      </c>
      <c r="JS710">
        <v>-14.1</v>
      </c>
    </row>
    <row r="711" spans="136:279" x14ac:dyDescent="0.25">
      <c r="EF711" s="1">
        <v>39656</v>
      </c>
      <c r="EG711">
        <v>27</v>
      </c>
      <c r="EH711">
        <v>20080729</v>
      </c>
      <c r="EI711">
        <v>-47</v>
      </c>
      <c r="JP711" s="1">
        <v>39661</v>
      </c>
      <c r="JQ711">
        <v>2.8</v>
      </c>
      <c r="JR711">
        <v>20080806</v>
      </c>
      <c r="JS711">
        <v>2.8</v>
      </c>
    </row>
    <row r="712" spans="136:279" x14ac:dyDescent="0.25">
      <c r="EF712" s="1">
        <v>39663</v>
      </c>
      <c r="EG712">
        <v>26</v>
      </c>
      <c r="EH712">
        <v>20080805</v>
      </c>
      <c r="EI712">
        <v>-49</v>
      </c>
      <c r="JP712" s="1">
        <v>39668</v>
      </c>
      <c r="JQ712">
        <v>-1.5</v>
      </c>
      <c r="JR712">
        <v>20080813</v>
      </c>
      <c r="JS712">
        <v>-1.5</v>
      </c>
    </row>
    <row r="713" spans="136:279" x14ac:dyDescent="0.25">
      <c r="EF713" s="1">
        <v>39670</v>
      </c>
      <c r="EG713">
        <v>25</v>
      </c>
      <c r="EH713">
        <v>20080812</v>
      </c>
      <c r="EI713">
        <v>-50</v>
      </c>
      <c r="JP713" s="1">
        <v>39675</v>
      </c>
      <c r="JQ713">
        <v>-1.5</v>
      </c>
      <c r="JR713">
        <v>20080820</v>
      </c>
      <c r="JS713">
        <v>-1.5</v>
      </c>
    </row>
    <row r="714" spans="136:279" x14ac:dyDescent="0.25">
      <c r="EF714" s="1">
        <v>39677</v>
      </c>
      <c r="EG714">
        <v>26</v>
      </c>
      <c r="EH714">
        <v>20080819</v>
      </c>
      <c r="EI714">
        <v>-49</v>
      </c>
      <c r="JP714" s="1">
        <v>39682</v>
      </c>
      <c r="JQ714">
        <v>0.5</v>
      </c>
      <c r="JR714">
        <v>20080827</v>
      </c>
      <c r="JS714">
        <v>0.5</v>
      </c>
    </row>
    <row r="715" spans="136:279" x14ac:dyDescent="0.25">
      <c r="EF715" s="1">
        <v>39684</v>
      </c>
      <c r="EG715">
        <v>25</v>
      </c>
      <c r="EH715">
        <v>20080826</v>
      </c>
      <c r="EI715">
        <v>-50</v>
      </c>
      <c r="JP715" s="1">
        <v>39689</v>
      </c>
      <c r="JQ715">
        <v>7.5</v>
      </c>
      <c r="JR715">
        <v>20080903</v>
      </c>
      <c r="JS715">
        <v>7.5</v>
      </c>
    </row>
    <row r="716" spans="136:279" x14ac:dyDescent="0.25">
      <c r="EF716" s="1">
        <v>39691</v>
      </c>
      <c r="EG716">
        <v>26</v>
      </c>
      <c r="EH716">
        <v>20080902</v>
      </c>
      <c r="EI716">
        <v>-47</v>
      </c>
      <c r="JP716" s="1">
        <v>39696</v>
      </c>
      <c r="JQ716">
        <v>9.5</v>
      </c>
      <c r="JR716">
        <v>20080910</v>
      </c>
      <c r="JS716">
        <v>9.5</v>
      </c>
    </row>
    <row r="717" spans="136:279" x14ac:dyDescent="0.25">
      <c r="EF717" s="1">
        <v>39698</v>
      </c>
      <c r="EG717">
        <v>27</v>
      </c>
      <c r="EH717">
        <v>20080909</v>
      </c>
      <c r="EI717">
        <v>-47</v>
      </c>
      <c r="JP717" s="1">
        <v>39703</v>
      </c>
      <c r="JQ717">
        <v>33.4</v>
      </c>
      <c r="JR717">
        <v>20080917</v>
      </c>
      <c r="JS717">
        <v>33.4</v>
      </c>
    </row>
    <row r="718" spans="136:279" x14ac:dyDescent="0.25">
      <c r="EF718" s="1">
        <v>39705</v>
      </c>
      <c r="EG718">
        <v>30</v>
      </c>
      <c r="EH718">
        <v>20080916</v>
      </c>
      <c r="EI718">
        <v>-41</v>
      </c>
      <c r="JP718" s="1">
        <v>39710</v>
      </c>
      <c r="JQ718">
        <v>-10.6</v>
      </c>
      <c r="JR718">
        <v>20080924</v>
      </c>
      <c r="JS718">
        <v>-10.6</v>
      </c>
    </row>
    <row r="719" spans="136:279" x14ac:dyDescent="0.25">
      <c r="EF719" s="1">
        <v>39712</v>
      </c>
      <c r="EG719">
        <v>30</v>
      </c>
      <c r="EH719">
        <v>20080923</v>
      </c>
      <c r="EI719">
        <v>-41</v>
      </c>
      <c r="JP719" s="1">
        <v>39717</v>
      </c>
      <c r="JQ719">
        <v>-23</v>
      </c>
      <c r="JR719">
        <v>20081001</v>
      </c>
      <c r="JS719">
        <v>-23</v>
      </c>
    </row>
    <row r="720" spans="136:279" x14ac:dyDescent="0.25">
      <c r="EF720" s="1">
        <v>39719</v>
      </c>
      <c r="EG720">
        <v>29</v>
      </c>
      <c r="EH720">
        <v>20080930</v>
      </c>
      <c r="EI720">
        <v>-41</v>
      </c>
      <c r="JP720" s="1">
        <v>39724</v>
      </c>
      <c r="JQ720">
        <v>2.2000000000000002</v>
      </c>
      <c r="JR720">
        <v>20081008</v>
      </c>
      <c r="JS720">
        <v>2.2000000000000002</v>
      </c>
    </row>
    <row r="721" spans="136:279" x14ac:dyDescent="0.25">
      <c r="EF721" s="1">
        <v>39726</v>
      </c>
      <c r="EG721">
        <v>28</v>
      </c>
      <c r="EH721">
        <v>20081007</v>
      </c>
      <c r="EI721">
        <v>-43</v>
      </c>
      <c r="JP721" s="1">
        <v>39731</v>
      </c>
      <c r="JQ721">
        <v>5.0999999999999996</v>
      </c>
      <c r="JR721">
        <v>20081015</v>
      </c>
      <c r="JS721">
        <v>5.0999999999999996</v>
      </c>
    </row>
    <row r="722" spans="136:279" x14ac:dyDescent="0.25">
      <c r="EF722" s="1">
        <v>39733</v>
      </c>
      <c r="EG722">
        <v>26</v>
      </c>
      <c r="EH722">
        <v>20081014</v>
      </c>
      <c r="EI722">
        <v>-48</v>
      </c>
      <c r="JP722" s="1">
        <v>39738</v>
      </c>
      <c r="JQ722">
        <v>-16.600000000000001</v>
      </c>
      <c r="JR722">
        <v>20081022</v>
      </c>
      <c r="JS722">
        <v>-16.600000000000001</v>
      </c>
    </row>
    <row r="723" spans="136:279" x14ac:dyDescent="0.25">
      <c r="EF723" s="1">
        <v>39740</v>
      </c>
      <c r="EG723">
        <v>25</v>
      </c>
      <c r="EH723">
        <v>20081021</v>
      </c>
      <c r="EI723">
        <v>-50</v>
      </c>
      <c r="JP723" s="1">
        <v>39745</v>
      </c>
      <c r="JQ723">
        <v>16.8</v>
      </c>
      <c r="JR723">
        <v>20081029</v>
      </c>
      <c r="JS723">
        <v>16.8</v>
      </c>
    </row>
    <row r="724" spans="136:279" x14ac:dyDescent="0.25">
      <c r="EF724" s="1">
        <v>39747</v>
      </c>
      <c r="EG724">
        <v>25</v>
      </c>
      <c r="EH724">
        <v>20081028</v>
      </c>
      <c r="EI724">
        <v>-49</v>
      </c>
      <c r="JP724" s="1">
        <v>39752</v>
      </c>
      <c r="JQ724">
        <v>-20.3</v>
      </c>
      <c r="JR724">
        <v>20081105</v>
      </c>
      <c r="JS724">
        <v>-20.3</v>
      </c>
    </row>
    <row r="725" spans="136:279" x14ac:dyDescent="0.25">
      <c r="EF725" s="1">
        <v>39754</v>
      </c>
      <c r="EG725">
        <v>26</v>
      </c>
      <c r="EH725">
        <v>20081104</v>
      </c>
      <c r="EI725">
        <v>-48</v>
      </c>
      <c r="JP725" s="1">
        <v>39759</v>
      </c>
      <c r="JQ725">
        <v>11.9</v>
      </c>
      <c r="JR725">
        <v>20081113</v>
      </c>
      <c r="JS725">
        <v>11.9</v>
      </c>
    </row>
    <row r="726" spans="136:279" x14ac:dyDescent="0.25">
      <c r="EF726" s="1">
        <v>39761</v>
      </c>
      <c r="EG726">
        <v>25</v>
      </c>
      <c r="EH726">
        <v>20081111</v>
      </c>
      <c r="EI726">
        <v>-50</v>
      </c>
      <c r="JP726" s="1">
        <v>39766</v>
      </c>
      <c r="JQ726">
        <v>-6.2</v>
      </c>
      <c r="JR726">
        <v>20081119</v>
      </c>
      <c r="JS726">
        <v>-6.2</v>
      </c>
    </row>
    <row r="727" spans="136:279" x14ac:dyDescent="0.25">
      <c r="EF727" s="1">
        <v>39768</v>
      </c>
      <c r="EG727">
        <v>24</v>
      </c>
      <c r="EH727">
        <v>20081118</v>
      </c>
      <c r="EI727">
        <v>-52</v>
      </c>
      <c r="JP727" s="1">
        <v>39773</v>
      </c>
      <c r="JQ727">
        <v>1.5</v>
      </c>
      <c r="JR727">
        <v>20081126</v>
      </c>
      <c r="JS727">
        <v>1.5</v>
      </c>
    </row>
    <row r="728" spans="136:279" x14ac:dyDescent="0.25">
      <c r="EF728" s="1">
        <v>39775</v>
      </c>
      <c r="EG728">
        <v>24</v>
      </c>
      <c r="EH728">
        <v>20081125</v>
      </c>
      <c r="EI728">
        <v>-52</v>
      </c>
      <c r="JP728" s="1">
        <v>39780</v>
      </c>
      <c r="JQ728">
        <v>112.1</v>
      </c>
      <c r="JR728">
        <v>20081203</v>
      </c>
      <c r="JS728">
        <v>112.1</v>
      </c>
    </row>
    <row r="729" spans="136:279" x14ac:dyDescent="0.25">
      <c r="EF729" s="1">
        <v>39782</v>
      </c>
      <c r="EG729">
        <v>23</v>
      </c>
      <c r="EH729">
        <v>20081202</v>
      </c>
      <c r="EI729">
        <v>-54</v>
      </c>
      <c r="JP729" s="1">
        <v>39787</v>
      </c>
      <c r="JQ729">
        <v>-7.1</v>
      </c>
      <c r="JR729">
        <v>20081210</v>
      </c>
      <c r="JS729">
        <v>-7.1</v>
      </c>
    </row>
    <row r="730" spans="136:279" x14ac:dyDescent="0.25">
      <c r="EF730" s="1">
        <v>39789</v>
      </c>
      <c r="EG730">
        <v>24</v>
      </c>
      <c r="EH730">
        <v>20081209</v>
      </c>
      <c r="EI730">
        <v>-52</v>
      </c>
      <c r="JP730" s="1">
        <v>39794</v>
      </c>
      <c r="JQ730">
        <v>2.9</v>
      </c>
      <c r="JR730">
        <v>20081217</v>
      </c>
      <c r="JS730">
        <v>2.9</v>
      </c>
    </row>
    <row r="731" spans="136:279" x14ac:dyDescent="0.25">
      <c r="EF731" s="1">
        <v>39796</v>
      </c>
      <c r="EG731">
        <v>24</v>
      </c>
      <c r="EH731">
        <v>20081216</v>
      </c>
      <c r="EI731">
        <v>-51</v>
      </c>
      <c r="JP731" s="1">
        <v>39801</v>
      </c>
      <c r="JQ731">
        <v>48</v>
      </c>
      <c r="JR731">
        <v>20081224</v>
      </c>
      <c r="JS731">
        <v>48</v>
      </c>
    </row>
    <row r="732" spans="136:279" x14ac:dyDescent="0.25">
      <c r="EF732" s="1">
        <v>39803</v>
      </c>
      <c r="EG732">
        <v>26</v>
      </c>
      <c r="EH732">
        <v>20081223</v>
      </c>
      <c r="EI732">
        <v>-48</v>
      </c>
      <c r="JP732" s="1">
        <v>39808</v>
      </c>
      <c r="JQ732">
        <v>0</v>
      </c>
      <c r="JR732">
        <v>20081231</v>
      </c>
      <c r="JS732">
        <v>0</v>
      </c>
    </row>
    <row r="733" spans="136:279" x14ac:dyDescent="0.25">
      <c r="EF733" s="1">
        <v>39810</v>
      </c>
      <c r="EG733">
        <v>25</v>
      </c>
      <c r="EH733">
        <v>20081230</v>
      </c>
      <c r="EI733">
        <v>-49</v>
      </c>
      <c r="JP733" s="1">
        <v>39815</v>
      </c>
      <c r="JQ733">
        <v>-8.1999999999999993</v>
      </c>
      <c r="JR733">
        <v>20090107</v>
      </c>
      <c r="JS733">
        <v>-8.1999999999999993</v>
      </c>
    </row>
    <row r="734" spans="136:279" x14ac:dyDescent="0.25">
      <c r="EF734" s="1">
        <v>39817</v>
      </c>
      <c r="EG734">
        <v>26</v>
      </c>
      <c r="EH734">
        <v>20090106</v>
      </c>
      <c r="EI734">
        <v>-49</v>
      </c>
      <c r="JP734" s="1">
        <v>39822</v>
      </c>
      <c r="JQ734">
        <v>15.8</v>
      </c>
      <c r="JR734">
        <v>20090114</v>
      </c>
      <c r="JS734">
        <v>15.8</v>
      </c>
    </row>
    <row r="735" spans="136:279" x14ac:dyDescent="0.25">
      <c r="EF735" s="1">
        <v>39824</v>
      </c>
      <c r="EG735">
        <v>25</v>
      </c>
      <c r="EH735">
        <v>20090113</v>
      </c>
      <c r="EI735">
        <v>-49</v>
      </c>
      <c r="JP735" s="1">
        <v>39829</v>
      </c>
      <c r="JQ735">
        <v>-9.8000000000000007</v>
      </c>
      <c r="JR735">
        <v>20090122</v>
      </c>
      <c r="JS735">
        <v>-9.8000000000000007</v>
      </c>
    </row>
    <row r="736" spans="136:279" x14ac:dyDescent="0.25">
      <c r="EF736" s="1">
        <v>39831</v>
      </c>
      <c r="EG736">
        <v>24</v>
      </c>
      <c r="EH736">
        <v>20090120</v>
      </c>
      <c r="EI736">
        <v>-53</v>
      </c>
      <c r="JP736" s="1">
        <v>39836</v>
      </c>
      <c r="JQ736">
        <v>-38.799999999999997</v>
      </c>
      <c r="JR736">
        <v>20090128</v>
      </c>
      <c r="JS736">
        <v>-38.799999999999997</v>
      </c>
    </row>
    <row r="737" spans="136:279" x14ac:dyDescent="0.25">
      <c r="EF737" s="1">
        <v>39838</v>
      </c>
      <c r="EG737">
        <v>23</v>
      </c>
      <c r="EH737">
        <v>20090127</v>
      </c>
      <c r="EI737">
        <v>-54</v>
      </c>
      <c r="JP737" s="1">
        <v>39843</v>
      </c>
      <c r="JQ737">
        <v>8.6</v>
      </c>
      <c r="JR737">
        <v>20090204</v>
      </c>
      <c r="JS737">
        <v>8.6</v>
      </c>
    </row>
    <row r="738" spans="136:279" x14ac:dyDescent="0.25">
      <c r="EF738" s="1">
        <v>39845</v>
      </c>
      <c r="EG738">
        <v>24</v>
      </c>
      <c r="EH738">
        <v>20090203</v>
      </c>
      <c r="EI738">
        <v>-52</v>
      </c>
      <c r="JP738" s="1">
        <v>39850</v>
      </c>
      <c r="JQ738">
        <v>-24.5</v>
      </c>
      <c r="JR738">
        <v>20090211</v>
      </c>
      <c r="JS738">
        <v>-24.5</v>
      </c>
    </row>
    <row r="739" spans="136:279" x14ac:dyDescent="0.25">
      <c r="EF739" s="1">
        <v>39852</v>
      </c>
      <c r="EG739">
        <v>23</v>
      </c>
      <c r="EH739">
        <v>20090210</v>
      </c>
      <c r="EI739">
        <v>-53</v>
      </c>
      <c r="JP739" s="1">
        <v>39857</v>
      </c>
      <c r="JQ739">
        <v>45.7</v>
      </c>
      <c r="JR739">
        <v>20090218</v>
      </c>
      <c r="JS739">
        <v>45.7</v>
      </c>
    </row>
    <row r="740" spans="136:279" x14ac:dyDescent="0.25">
      <c r="EF740" s="1">
        <v>39859</v>
      </c>
      <c r="EG740">
        <v>25</v>
      </c>
      <c r="EH740">
        <v>20090217</v>
      </c>
      <c r="EI740">
        <v>-49</v>
      </c>
      <c r="JP740" s="1">
        <v>39864</v>
      </c>
      <c r="JQ740">
        <v>-15.1</v>
      </c>
      <c r="JR740">
        <v>20090225</v>
      </c>
      <c r="JS740">
        <v>-15.1</v>
      </c>
    </row>
    <row r="741" spans="136:279" x14ac:dyDescent="0.25">
      <c r="EF741" s="1">
        <v>39866</v>
      </c>
      <c r="EG741">
        <v>26</v>
      </c>
      <c r="EH741">
        <v>20090224</v>
      </c>
      <c r="EI741">
        <v>-48</v>
      </c>
      <c r="JP741" s="1">
        <v>39871</v>
      </c>
      <c r="JQ741">
        <v>-12.6</v>
      </c>
      <c r="JR741">
        <v>20090304</v>
      </c>
      <c r="JS741">
        <v>-12.6</v>
      </c>
    </row>
    <row r="742" spans="136:279" x14ac:dyDescent="0.25">
      <c r="EF742" s="1">
        <v>39873</v>
      </c>
      <c r="EG742">
        <v>26</v>
      </c>
      <c r="EH742">
        <v>20090303</v>
      </c>
      <c r="EI742">
        <v>-49</v>
      </c>
      <c r="JP742" s="1">
        <v>39878</v>
      </c>
      <c r="JQ742">
        <v>11.3</v>
      </c>
      <c r="JR742">
        <v>20090311</v>
      </c>
      <c r="JS742">
        <v>11.3</v>
      </c>
    </row>
    <row r="743" spans="136:279" x14ac:dyDescent="0.25">
      <c r="EF743" s="1">
        <v>39880</v>
      </c>
      <c r="EG743">
        <v>26</v>
      </c>
      <c r="EH743">
        <v>20090310</v>
      </c>
      <c r="EI743">
        <v>-48</v>
      </c>
      <c r="JP743" s="1">
        <v>39885</v>
      </c>
      <c r="JQ743">
        <v>21.2</v>
      </c>
      <c r="JR743">
        <v>20090318</v>
      </c>
      <c r="JS743">
        <v>21.2</v>
      </c>
    </row>
    <row r="744" spans="136:279" x14ac:dyDescent="0.25">
      <c r="EF744" s="1">
        <v>39887</v>
      </c>
      <c r="EG744">
        <v>26</v>
      </c>
      <c r="EH744">
        <v>20090317</v>
      </c>
      <c r="EI744">
        <v>-47</v>
      </c>
      <c r="JP744" s="1">
        <v>39892</v>
      </c>
      <c r="JQ744">
        <v>32.200000000000003</v>
      </c>
      <c r="JR744">
        <v>20090325</v>
      </c>
      <c r="JS744">
        <v>32.200000000000003</v>
      </c>
    </row>
    <row r="745" spans="136:279" x14ac:dyDescent="0.25">
      <c r="EF745" s="1">
        <v>39894</v>
      </c>
      <c r="EG745">
        <v>26</v>
      </c>
      <c r="EH745">
        <v>20090324</v>
      </c>
      <c r="EI745">
        <v>-49</v>
      </c>
      <c r="JP745" s="1">
        <v>39899</v>
      </c>
      <c r="JQ745">
        <v>3</v>
      </c>
      <c r="JR745">
        <v>20090401</v>
      </c>
      <c r="JS745">
        <v>3</v>
      </c>
    </row>
    <row r="746" spans="136:279" x14ac:dyDescent="0.25">
      <c r="EF746" s="1">
        <v>39901</v>
      </c>
      <c r="EG746">
        <v>26</v>
      </c>
      <c r="EH746">
        <v>20090331</v>
      </c>
      <c r="EI746">
        <v>-49</v>
      </c>
      <c r="JP746" s="1">
        <v>39906</v>
      </c>
      <c r="JQ746">
        <v>4.7</v>
      </c>
      <c r="JR746">
        <v>20090408</v>
      </c>
      <c r="JS746">
        <v>4.7</v>
      </c>
    </row>
    <row r="747" spans="136:279" x14ac:dyDescent="0.25">
      <c r="EF747" s="1">
        <v>39908</v>
      </c>
      <c r="EG747">
        <v>25</v>
      </c>
      <c r="EH747">
        <v>20090407</v>
      </c>
      <c r="EI747">
        <v>-50</v>
      </c>
      <c r="JP747" s="1">
        <v>39913</v>
      </c>
      <c r="JQ747">
        <v>-11</v>
      </c>
      <c r="JR747">
        <v>20090415</v>
      </c>
      <c r="JS747">
        <v>-11</v>
      </c>
    </row>
    <row r="748" spans="136:279" x14ac:dyDescent="0.25">
      <c r="EF748" s="1">
        <v>39915</v>
      </c>
      <c r="EG748">
        <v>24</v>
      </c>
      <c r="EH748">
        <v>20090414</v>
      </c>
      <c r="EI748">
        <v>-51</v>
      </c>
      <c r="JP748" s="1">
        <v>39920</v>
      </c>
      <c r="JQ748">
        <v>5.3</v>
      </c>
      <c r="JR748">
        <v>20090422</v>
      </c>
      <c r="JS748">
        <v>5.3</v>
      </c>
    </row>
    <row r="749" spans="136:279" x14ac:dyDescent="0.25">
      <c r="EF749" s="1">
        <v>39922</v>
      </c>
      <c r="EG749">
        <v>27</v>
      </c>
      <c r="EH749">
        <v>20090421</v>
      </c>
      <c r="EI749">
        <v>-47</v>
      </c>
      <c r="JP749" s="1">
        <v>39927</v>
      </c>
      <c r="JQ749">
        <v>-18.100000000000001</v>
      </c>
      <c r="JR749">
        <v>20090429</v>
      </c>
      <c r="JS749">
        <v>-18.100000000000001</v>
      </c>
    </row>
    <row r="750" spans="136:279" x14ac:dyDescent="0.25">
      <c r="EF750" s="1">
        <v>39929</v>
      </c>
      <c r="EG750">
        <v>28</v>
      </c>
      <c r="EH750">
        <v>20090428</v>
      </c>
      <c r="EI750">
        <v>-45</v>
      </c>
      <c r="JP750" s="1">
        <v>39934</v>
      </c>
      <c r="JQ750">
        <v>2</v>
      </c>
      <c r="JR750">
        <v>20090506</v>
      </c>
      <c r="JS750">
        <v>2</v>
      </c>
    </row>
    <row r="751" spans="136:279" x14ac:dyDescent="0.25">
      <c r="EF751" s="1">
        <v>39936</v>
      </c>
      <c r="EG751">
        <v>29</v>
      </c>
      <c r="EH751">
        <v>20090505</v>
      </c>
      <c r="EI751">
        <v>-43</v>
      </c>
      <c r="JP751" s="1">
        <v>39941</v>
      </c>
      <c r="JQ751">
        <v>-8.6</v>
      </c>
      <c r="JR751">
        <v>20090513</v>
      </c>
      <c r="JS751">
        <v>-8.6</v>
      </c>
    </row>
    <row r="752" spans="136:279" x14ac:dyDescent="0.25">
      <c r="EF752" s="1">
        <v>39943</v>
      </c>
      <c r="EG752">
        <v>29</v>
      </c>
      <c r="EH752">
        <v>20090512</v>
      </c>
      <c r="EI752">
        <v>-42</v>
      </c>
      <c r="JP752" s="1">
        <v>39948</v>
      </c>
      <c r="JQ752">
        <v>2.2999999999999998</v>
      </c>
      <c r="JR752">
        <v>20090520</v>
      </c>
      <c r="JS752">
        <v>2.2999999999999998</v>
      </c>
    </row>
    <row r="753" spans="136:279" x14ac:dyDescent="0.25">
      <c r="EF753" s="1">
        <v>39950</v>
      </c>
      <c r="EG753">
        <v>27</v>
      </c>
      <c r="EH753">
        <v>20090519</v>
      </c>
      <c r="EI753">
        <v>-45</v>
      </c>
      <c r="JP753" s="1">
        <v>39955</v>
      </c>
      <c r="JQ753">
        <v>-14.2</v>
      </c>
      <c r="JR753">
        <v>20090527</v>
      </c>
      <c r="JS753">
        <v>-14.2</v>
      </c>
    </row>
    <row r="754" spans="136:279" x14ac:dyDescent="0.25">
      <c r="EF754" s="1">
        <v>39957</v>
      </c>
      <c r="EG754">
        <v>26</v>
      </c>
      <c r="EH754">
        <v>20090526</v>
      </c>
      <c r="EI754">
        <v>-47</v>
      </c>
      <c r="JP754" s="1">
        <v>39962</v>
      </c>
      <c r="JQ754">
        <v>-16.2</v>
      </c>
      <c r="JR754">
        <v>20090603</v>
      </c>
      <c r="JS754">
        <v>-16.2</v>
      </c>
    </row>
    <row r="755" spans="136:279" x14ac:dyDescent="0.25">
      <c r="EF755" s="1">
        <v>39964</v>
      </c>
      <c r="EG755">
        <v>25</v>
      </c>
      <c r="EH755">
        <v>20090602</v>
      </c>
      <c r="EI755">
        <v>-49</v>
      </c>
      <c r="JP755" s="1">
        <v>39969</v>
      </c>
      <c r="JQ755">
        <v>-7.2</v>
      </c>
      <c r="JR755">
        <v>20090610</v>
      </c>
      <c r="JS755">
        <v>-7.2</v>
      </c>
    </row>
    <row r="756" spans="136:279" x14ac:dyDescent="0.25">
      <c r="EF756" s="1">
        <v>39971</v>
      </c>
      <c r="EG756">
        <v>27</v>
      </c>
      <c r="EH756">
        <v>20090609</v>
      </c>
      <c r="EI756">
        <v>-47</v>
      </c>
      <c r="JP756" s="1">
        <v>39976</v>
      </c>
      <c r="JQ756">
        <v>-15.8</v>
      </c>
      <c r="JR756">
        <v>20090617</v>
      </c>
      <c r="JS756">
        <v>-15.8</v>
      </c>
    </row>
    <row r="757" spans="136:279" x14ac:dyDescent="0.25">
      <c r="EF757" s="1">
        <v>39978</v>
      </c>
      <c r="EG757">
        <v>25</v>
      </c>
      <c r="EH757">
        <v>20090616</v>
      </c>
      <c r="EI757">
        <v>-49</v>
      </c>
      <c r="JP757" s="1">
        <v>39983</v>
      </c>
      <c r="JQ757">
        <v>6.6</v>
      </c>
      <c r="JR757">
        <v>20090624</v>
      </c>
      <c r="JS757">
        <v>6.6</v>
      </c>
    </row>
    <row r="758" spans="136:279" x14ac:dyDescent="0.25">
      <c r="EF758" s="1">
        <v>39985</v>
      </c>
      <c r="EG758">
        <v>23</v>
      </c>
      <c r="EH758">
        <v>20090623</v>
      </c>
      <c r="EI758">
        <v>-53</v>
      </c>
      <c r="JP758" s="1">
        <v>39990</v>
      </c>
      <c r="JQ758">
        <v>-18.899999999999999</v>
      </c>
      <c r="JR758">
        <v>20090701</v>
      </c>
      <c r="JS758">
        <v>-18.899999999999999</v>
      </c>
    </row>
    <row r="759" spans="136:279" x14ac:dyDescent="0.25">
      <c r="EF759" s="1">
        <v>39992</v>
      </c>
      <c r="EG759">
        <v>24</v>
      </c>
      <c r="EH759">
        <v>20090630</v>
      </c>
      <c r="EI759">
        <v>-51</v>
      </c>
      <c r="JP759" s="1">
        <v>39997</v>
      </c>
      <c r="JQ759">
        <v>10.9</v>
      </c>
      <c r="JR759">
        <v>20090708</v>
      </c>
      <c r="JS759">
        <v>10.9</v>
      </c>
    </row>
    <row r="760" spans="136:279" x14ac:dyDescent="0.25">
      <c r="EF760" s="1">
        <v>39999</v>
      </c>
      <c r="EG760">
        <v>24</v>
      </c>
      <c r="EH760">
        <v>20090707</v>
      </c>
      <c r="EI760">
        <v>-52</v>
      </c>
      <c r="JP760" s="1">
        <v>40004</v>
      </c>
      <c r="JQ760">
        <v>4.3</v>
      </c>
      <c r="JR760">
        <v>20090715</v>
      </c>
      <c r="JS760">
        <v>4.3</v>
      </c>
    </row>
    <row r="761" spans="136:279" x14ac:dyDescent="0.25">
      <c r="EF761" s="1">
        <v>40006</v>
      </c>
      <c r="EG761">
        <v>24</v>
      </c>
      <c r="EH761">
        <v>20090714</v>
      </c>
      <c r="EI761">
        <v>-51</v>
      </c>
      <c r="JP761" s="1">
        <v>40011</v>
      </c>
      <c r="JQ761">
        <v>2.8</v>
      </c>
      <c r="JR761">
        <v>20090722</v>
      </c>
      <c r="JS761">
        <v>2.8</v>
      </c>
    </row>
    <row r="762" spans="136:279" x14ac:dyDescent="0.25">
      <c r="EF762" s="1">
        <v>40013</v>
      </c>
      <c r="EG762">
        <v>25</v>
      </c>
      <c r="EH762">
        <v>20090721</v>
      </c>
      <c r="EI762">
        <v>-50</v>
      </c>
      <c r="JP762" s="1">
        <v>40018</v>
      </c>
      <c r="JQ762">
        <v>-6.3</v>
      </c>
      <c r="JR762">
        <v>20090729</v>
      </c>
      <c r="JS762">
        <v>-6.3</v>
      </c>
    </row>
    <row r="763" spans="136:279" x14ac:dyDescent="0.25">
      <c r="EF763" s="1">
        <v>40020</v>
      </c>
      <c r="EG763">
        <v>26</v>
      </c>
      <c r="EH763">
        <v>20090728</v>
      </c>
      <c r="EI763">
        <v>-47</v>
      </c>
      <c r="JP763" s="1">
        <v>40025</v>
      </c>
      <c r="JQ763">
        <v>4.4000000000000004</v>
      </c>
      <c r="JR763">
        <v>20090805</v>
      </c>
      <c r="JS763">
        <v>4.4000000000000004</v>
      </c>
    </row>
    <row r="764" spans="136:279" x14ac:dyDescent="0.25">
      <c r="EF764" s="1">
        <v>40027</v>
      </c>
      <c r="EG764">
        <v>25</v>
      </c>
      <c r="EH764">
        <v>20090804</v>
      </c>
      <c r="EI764">
        <v>-49</v>
      </c>
      <c r="JP764" s="1">
        <v>40032</v>
      </c>
      <c r="JQ764">
        <v>-3.5</v>
      </c>
      <c r="JR764">
        <v>20090812</v>
      </c>
      <c r="JS764">
        <v>-3.5</v>
      </c>
    </row>
    <row r="765" spans="136:279" x14ac:dyDescent="0.25">
      <c r="EF765" s="1">
        <v>40034</v>
      </c>
      <c r="EG765">
        <v>27</v>
      </c>
      <c r="EH765">
        <v>20090811</v>
      </c>
      <c r="EI765">
        <v>-47</v>
      </c>
      <c r="JP765" s="1">
        <v>40039</v>
      </c>
      <c r="JQ765">
        <v>5.6</v>
      </c>
      <c r="JR765">
        <v>20090819</v>
      </c>
      <c r="JS765">
        <v>5.6</v>
      </c>
    </row>
    <row r="766" spans="136:279" x14ac:dyDescent="0.25">
      <c r="EF766" s="1">
        <v>40041</v>
      </c>
      <c r="EG766">
        <v>27</v>
      </c>
      <c r="EH766">
        <v>20090818</v>
      </c>
      <c r="EI766">
        <v>-46</v>
      </c>
      <c r="JP766" s="1">
        <v>40046</v>
      </c>
      <c r="JQ766">
        <v>7.5</v>
      </c>
      <c r="JR766">
        <v>20090826</v>
      </c>
      <c r="JS766">
        <v>7.5</v>
      </c>
    </row>
    <row r="767" spans="136:279" x14ac:dyDescent="0.25">
      <c r="EF767" s="1">
        <v>40048</v>
      </c>
      <c r="EG767">
        <v>27</v>
      </c>
      <c r="EH767">
        <v>20090825</v>
      </c>
      <c r="EI767">
        <v>-45</v>
      </c>
      <c r="JP767" s="1">
        <v>40053</v>
      </c>
      <c r="JQ767">
        <v>-2.2000000000000002</v>
      </c>
      <c r="JR767">
        <v>20090902</v>
      </c>
      <c r="JS767">
        <v>-2.2000000000000002</v>
      </c>
    </row>
    <row r="768" spans="136:279" x14ac:dyDescent="0.25">
      <c r="EF768" s="1">
        <v>40055</v>
      </c>
      <c r="EG768">
        <v>28</v>
      </c>
      <c r="EH768">
        <v>20090901</v>
      </c>
      <c r="EI768">
        <v>-45</v>
      </c>
      <c r="JP768" s="1">
        <v>40060</v>
      </c>
      <c r="JQ768">
        <v>17</v>
      </c>
      <c r="JR768">
        <v>20090909</v>
      </c>
      <c r="JS768">
        <v>17</v>
      </c>
    </row>
    <row r="769" spans="136:279" x14ac:dyDescent="0.25">
      <c r="EF769" s="1">
        <v>40062</v>
      </c>
      <c r="EG769">
        <v>26</v>
      </c>
      <c r="EH769">
        <v>20090908</v>
      </c>
      <c r="EI769">
        <v>-48</v>
      </c>
      <c r="JP769" s="1">
        <v>40067</v>
      </c>
      <c r="JQ769">
        <v>-8.6</v>
      </c>
      <c r="JR769">
        <v>20090916</v>
      </c>
      <c r="JS769">
        <v>-8.6</v>
      </c>
    </row>
    <row r="770" spans="136:279" x14ac:dyDescent="0.25">
      <c r="EF770" s="1">
        <v>40069</v>
      </c>
      <c r="EG770">
        <v>26</v>
      </c>
      <c r="EH770">
        <v>20090915</v>
      </c>
      <c r="EI770">
        <v>-49</v>
      </c>
      <c r="JP770" s="1">
        <v>40074</v>
      </c>
      <c r="JQ770">
        <v>12.8</v>
      </c>
      <c r="JR770">
        <v>20090923</v>
      </c>
      <c r="JS770">
        <v>12.8</v>
      </c>
    </row>
    <row r="771" spans="136:279" x14ac:dyDescent="0.25">
      <c r="EF771" s="1">
        <v>40076</v>
      </c>
      <c r="EG771">
        <v>27</v>
      </c>
      <c r="EH771">
        <v>20090922</v>
      </c>
      <c r="EI771">
        <v>-46</v>
      </c>
      <c r="JP771" s="1">
        <v>40081</v>
      </c>
      <c r="JQ771">
        <v>-2.8</v>
      </c>
      <c r="JR771">
        <v>20090930</v>
      </c>
      <c r="JS771">
        <v>-2.8</v>
      </c>
    </row>
    <row r="772" spans="136:279" x14ac:dyDescent="0.25">
      <c r="EF772" s="1">
        <v>40083</v>
      </c>
      <c r="EG772">
        <v>27</v>
      </c>
      <c r="EH772">
        <v>20090929</v>
      </c>
      <c r="EI772">
        <v>-46</v>
      </c>
      <c r="JP772" s="1">
        <v>40088</v>
      </c>
      <c r="JQ772">
        <v>16.399999999999999</v>
      </c>
      <c r="JR772">
        <v>20091007</v>
      </c>
      <c r="JS772">
        <v>16.399999999999999</v>
      </c>
    </row>
    <row r="773" spans="136:279" x14ac:dyDescent="0.25">
      <c r="EF773" s="1">
        <v>40090</v>
      </c>
      <c r="EG773">
        <v>27</v>
      </c>
      <c r="EH773">
        <v>20091006</v>
      </c>
      <c r="EI773">
        <v>-45</v>
      </c>
      <c r="JP773" s="1">
        <v>40095</v>
      </c>
      <c r="JQ773">
        <v>-1.8</v>
      </c>
      <c r="JR773">
        <v>20091014</v>
      </c>
      <c r="JS773">
        <v>-1.8</v>
      </c>
    </row>
    <row r="774" spans="136:279" x14ac:dyDescent="0.25">
      <c r="EF774" s="1">
        <v>40097</v>
      </c>
      <c r="EG774">
        <v>26</v>
      </c>
      <c r="EH774">
        <v>20091013</v>
      </c>
      <c r="EI774">
        <v>-48</v>
      </c>
      <c r="JP774" s="1">
        <v>40102</v>
      </c>
      <c r="JQ774">
        <v>-13.7</v>
      </c>
      <c r="JR774">
        <v>20091021</v>
      </c>
      <c r="JS774">
        <v>-13.7</v>
      </c>
    </row>
    <row r="775" spans="136:279" x14ac:dyDescent="0.25">
      <c r="EF775" s="1">
        <v>40104</v>
      </c>
      <c r="EG775">
        <v>25</v>
      </c>
      <c r="EH775">
        <v>20091020</v>
      </c>
      <c r="EI775">
        <v>-50</v>
      </c>
      <c r="JP775" s="1">
        <v>40109</v>
      </c>
      <c r="JQ775">
        <v>-12.3</v>
      </c>
      <c r="JR775">
        <v>20091028</v>
      </c>
      <c r="JS775">
        <v>-12.3</v>
      </c>
    </row>
    <row r="776" spans="136:279" x14ac:dyDescent="0.25">
      <c r="EF776" s="1">
        <v>40111</v>
      </c>
      <c r="EG776">
        <v>25</v>
      </c>
      <c r="EH776">
        <v>20091027</v>
      </c>
      <c r="EI776">
        <v>-51</v>
      </c>
      <c r="JP776" s="1">
        <v>40116</v>
      </c>
      <c r="JQ776">
        <v>8.1999999999999993</v>
      </c>
      <c r="JR776">
        <v>20091104</v>
      </c>
      <c r="JS776">
        <v>8.1999999999999993</v>
      </c>
    </row>
    <row r="777" spans="136:279" x14ac:dyDescent="0.25">
      <c r="EF777" s="1">
        <v>40118</v>
      </c>
      <c r="EG777">
        <v>25</v>
      </c>
      <c r="EH777">
        <v>20091103</v>
      </c>
      <c r="EI777">
        <v>-49</v>
      </c>
      <c r="JP777" s="1">
        <v>40123</v>
      </c>
      <c r="JQ777">
        <v>3.2</v>
      </c>
      <c r="JR777">
        <v>20091112</v>
      </c>
      <c r="JS777">
        <v>3.2</v>
      </c>
    </row>
    <row r="778" spans="136:279" x14ac:dyDescent="0.25">
      <c r="EF778" s="1">
        <v>40125</v>
      </c>
      <c r="EG778">
        <v>27</v>
      </c>
      <c r="EH778">
        <v>20091110</v>
      </c>
      <c r="EI778">
        <v>-46</v>
      </c>
      <c r="JP778" s="1">
        <v>40130</v>
      </c>
      <c r="JQ778">
        <v>0.3</v>
      </c>
      <c r="JR778">
        <v>20091118</v>
      </c>
      <c r="JS778">
        <v>-2.5</v>
      </c>
    </row>
    <row r="779" spans="136:279" x14ac:dyDescent="0.25">
      <c r="EF779" s="1">
        <v>40132</v>
      </c>
      <c r="EG779">
        <v>28</v>
      </c>
      <c r="EH779">
        <v>20091117</v>
      </c>
      <c r="EI779">
        <v>-45</v>
      </c>
      <c r="JP779" s="1">
        <v>40137</v>
      </c>
      <c r="JQ779">
        <v>-4.5</v>
      </c>
      <c r="JR779">
        <v>20091125</v>
      </c>
      <c r="JS779">
        <v>-4.5</v>
      </c>
    </row>
    <row r="780" spans="136:279" x14ac:dyDescent="0.25">
      <c r="EF780" s="1">
        <v>40139</v>
      </c>
      <c r="EG780">
        <v>26</v>
      </c>
      <c r="EH780">
        <v>20091124</v>
      </c>
      <c r="EI780">
        <v>-47</v>
      </c>
      <c r="JP780" s="1">
        <v>40144</v>
      </c>
      <c r="JQ780">
        <v>2.1</v>
      </c>
      <c r="JR780">
        <v>20091202</v>
      </c>
      <c r="JS780">
        <v>2.1</v>
      </c>
    </row>
    <row r="781" spans="136:279" x14ac:dyDescent="0.25">
      <c r="EF781" s="1">
        <v>40146</v>
      </c>
      <c r="EG781">
        <v>27</v>
      </c>
      <c r="EH781">
        <v>20091201</v>
      </c>
      <c r="EI781">
        <v>-45</v>
      </c>
      <c r="JP781" s="1">
        <v>40151</v>
      </c>
      <c r="JQ781">
        <v>8.5</v>
      </c>
      <c r="JR781">
        <v>20091209</v>
      </c>
      <c r="JS781">
        <v>8.5</v>
      </c>
    </row>
    <row r="782" spans="136:279" x14ac:dyDescent="0.25">
      <c r="EF782" s="1">
        <v>40153</v>
      </c>
      <c r="EG782">
        <v>27</v>
      </c>
      <c r="EH782">
        <v>20091208</v>
      </c>
      <c r="EI782">
        <v>-47</v>
      </c>
      <c r="JP782" s="1">
        <v>40158</v>
      </c>
      <c r="JQ782">
        <v>0.3</v>
      </c>
      <c r="JR782">
        <v>20091216</v>
      </c>
      <c r="JS782">
        <v>0.3</v>
      </c>
    </row>
    <row r="783" spans="136:279" x14ac:dyDescent="0.25">
      <c r="EF783" s="1">
        <v>40160</v>
      </c>
      <c r="EG783">
        <v>28</v>
      </c>
      <c r="EH783">
        <v>20091215</v>
      </c>
      <c r="EI783">
        <v>-45</v>
      </c>
      <c r="JP783" s="1">
        <v>40165</v>
      </c>
      <c r="JQ783">
        <v>-10.7</v>
      </c>
      <c r="JR783">
        <v>20091223</v>
      </c>
      <c r="JS783">
        <v>-10.7</v>
      </c>
    </row>
    <row r="784" spans="136:279" x14ac:dyDescent="0.25">
      <c r="EF784" s="1">
        <v>40167</v>
      </c>
      <c r="EG784">
        <v>29</v>
      </c>
      <c r="EH784">
        <v>20091222</v>
      </c>
      <c r="EI784">
        <v>-42</v>
      </c>
      <c r="JP784" s="1">
        <v>40172</v>
      </c>
      <c r="JQ784">
        <v>-22.8</v>
      </c>
      <c r="JR784" t="s">
        <v>302</v>
      </c>
      <c r="JS784" t="s">
        <v>302</v>
      </c>
    </row>
    <row r="785" spans="136:279" x14ac:dyDescent="0.25">
      <c r="EF785" s="1">
        <v>40174</v>
      </c>
      <c r="EG785">
        <v>28</v>
      </c>
      <c r="EH785">
        <v>20091229</v>
      </c>
      <c r="EI785">
        <v>-44</v>
      </c>
      <c r="JP785" s="1">
        <v>40179</v>
      </c>
      <c r="JQ785">
        <v>0.5</v>
      </c>
      <c r="JR785">
        <v>20100106</v>
      </c>
      <c r="JS785">
        <v>0.5</v>
      </c>
    </row>
    <row r="786" spans="136:279" x14ac:dyDescent="0.25">
      <c r="EF786" s="1">
        <v>40181</v>
      </c>
      <c r="EG786">
        <v>29</v>
      </c>
      <c r="EH786">
        <v>20100105</v>
      </c>
      <c r="EI786">
        <v>-41</v>
      </c>
      <c r="JP786" s="1">
        <v>40186</v>
      </c>
      <c r="JQ786">
        <v>14.3</v>
      </c>
      <c r="JR786">
        <v>20100113</v>
      </c>
      <c r="JS786">
        <v>14.3</v>
      </c>
    </row>
    <row r="787" spans="136:279" x14ac:dyDescent="0.25">
      <c r="EF787" s="1">
        <v>40188</v>
      </c>
      <c r="EG787">
        <v>26</v>
      </c>
      <c r="EH787">
        <v>20100112</v>
      </c>
      <c r="EI787">
        <v>-47</v>
      </c>
      <c r="JP787" s="1">
        <v>40193</v>
      </c>
      <c r="JQ787">
        <v>9.1</v>
      </c>
      <c r="JR787">
        <v>20100120</v>
      </c>
      <c r="JS787">
        <v>9.1</v>
      </c>
    </row>
    <row r="788" spans="136:279" x14ac:dyDescent="0.25">
      <c r="EF788" s="1">
        <v>40195</v>
      </c>
      <c r="EG788">
        <v>26</v>
      </c>
      <c r="EH788">
        <v>20100119</v>
      </c>
      <c r="EI788">
        <v>-49</v>
      </c>
      <c r="JP788" s="1">
        <v>40200</v>
      </c>
      <c r="JQ788">
        <v>-10.9</v>
      </c>
      <c r="JR788">
        <v>20100127</v>
      </c>
      <c r="JS788">
        <v>-10.9</v>
      </c>
    </row>
    <row r="789" spans="136:279" x14ac:dyDescent="0.25">
      <c r="EF789" s="1">
        <v>40202</v>
      </c>
      <c r="EG789">
        <v>26</v>
      </c>
      <c r="EH789">
        <v>20100126</v>
      </c>
      <c r="EI789">
        <v>-48</v>
      </c>
      <c r="JP789" s="1">
        <v>40207</v>
      </c>
      <c r="JQ789">
        <v>21</v>
      </c>
      <c r="JR789">
        <v>20100203</v>
      </c>
      <c r="JS789">
        <v>21</v>
      </c>
    </row>
    <row r="790" spans="136:279" x14ac:dyDescent="0.25">
      <c r="EF790" s="1">
        <v>40209</v>
      </c>
      <c r="EG790">
        <v>25</v>
      </c>
      <c r="EH790">
        <v>20100202</v>
      </c>
      <c r="EI790">
        <v>-49</v>
      </c>
      <c r="JP790" s="1">
        <v>40214</v>
      </c>
      <c r="JQ790">
        <v>-1.2</v>
      </c>
      <c r="JR790">
        <v>20100210</v>
      </c>
      <c r="JS790">
        <v>-1.2</v>
      </c>
    </row>
    <row r="791" spans="136:279" x14ac:dyDescent="0.25">
      <c r="EF791" s="1">
        <v>40216</v>
      </c>
      <c r="EG791">
        <v>26</v>
      </c>
      <c r="EH791">
        <v>20100209</v>
      </c>
      <c r="EI791">
        <v>-48</v>
      </c>
      <c r="JP791" s="1">
        <v>40221</v>
      </c>
      <c r="JQ791">
        <v>-2.1</v>
      </c>
      <c r="JR791">
        <v>20100217</v>
      </c>
      <c r="JS791">
        <v>-2.1</v>
      </c>
    </row>
    <row r="792" spans="136:279" x14ac:dyDescent="0.25">
      <c r="EF792" s="1">
        <v>40223</v>
      </c>
      <c r="EG792">
        <v>25</v>
      </c>
      <c r="EH792">
        <v>20100216</v>
      </c>
      <c r="EI792">
        <v>-49</v>
      </c>
      <c r="JP792" s="1">
        <v>40228</v>
      </c>
      <c r="JQ792">
        <v>-8.5</v>
      </c>
      <c r="JR792">
        <v>20100224</v>
      </c>
      <c r="JS792">
        <v>-8.5</v>
      </c>
    </row>
    <row r="793" spans="136:279" x14ac:dyDescent="0.25">
      <c r="EF793" s="1">
        <v>40230</v>
      </c>
      <c r="EG793">
        <v>25</v>
      </c>
      <c r="EH793">
        <v>20100223</v>
      </c>
      <c r="EI793">
        <v>-50</v>
      </c>
      <c r="JP793" s="1">
        <v>40235</v>
      </c>
      <c r="JQ793">
        <v>14.6</v>
      </c>
      <c r="JR793">
        <v>20100303</v>
      </c>
      <c r="JS793">
        <v>14.6</v>
      </c>
    </row>
    <row r="794" spans="136:279" x14ac:dyDescent="0.25">
      <c r="EF794" s="1">
        <v>40237</v>
      </c>
      <c r="EG794">
        <v>25</v>
      </c>
      <c r="EH794">
        <v>20100302</v>
      </c>
      <c r="EI794">
        <v>-49</v>
      </c>
      <c r="JP794" s="1">
        <v>40242</v>
      </c>
      <c r="JQ794">
        <v>0.5</v>
      </c>
      <c r="JR794">
        <v>20100310</v>
      </c>
      <c r="JS794">
        <v>0.5</v>
      </c>
    </row>
    <row r="795" spans="136:279" x14ac:dyDescent="0.25">
      <c r="EF795" s="1">
        <v>40244</v>
      </c>
      <c r="EG795">
        <v>26</v>
      </c>
      <c r="EH795">
        <v>20100309</v>
      </c>
      <c r="EI795">
        <v>-49</v>
      </c>
      <c r="JP795" s="1">
        <v>40249</v>
      </c>
      <c r="JQ795">
        <v>-1.9</v>
      </c>
      <c r="JR795">
        <v>20100317</v>
      </c>
      <c r="JS795">
        <v>-1.9</v>
      </c>
    </row>
    <row r="796" spans="136:279" x14ac:dyDescent="0.25">
      <c r="EF796" s="1">
        <v>40251</v>
      </c>
      <c r="EG796">
        <v>28</v>
      </c>
      <c r="EH796">
        <v>20100316</v>
      </c>
      <c r="EI796">
        <v>-43</v>
      </c>
      <c r="JP796" s="1">
        <v>40256</v>
      </c>
      <c r="JQ796">
        <v>-4.2</v>
      </c>
      <c r="JR796">
        <v>20100324</v>
      </c>
      <c r="JS796">
        <v>-4.2</v>
      </c>
    </row>
    <row r="797" spans="136:279" x14ac:dyDescent="0.25">
      <c r="EF797" s="1">
        <v>40258</v>
      </c>
      <c r="EG797">
        <v>28</v>
      </c>
      <c r="EH797">
        <v>20100323</v>
      </c>
      <c r="EI797">
        <v>-44</v>
      </c>
      <c r="JP797" s="1">
        <v>40263</v>
      </c>
      <c r="JQ797">
        <v>1.3</v>
      </c>
      <c r="JR797">
        <v>20100331</v>
      </c>
      <c r="JS797">
        <v>1.3</v>
      </c>
    </row>
    <row r="798" spans="136:279" x14ac:dyDescent="0.25">
      <c r="EF798" s="1">
        <v>40265</v>
      </c>
      <c r="EG798">
        <v>28</v>
      </c>
      <c r="EH798">
        <v>20100330</v>
      </c>
      <c r="EI798">
        <v>-45</v>
      </c>
      <c r="JP798" s="1">
        <v>40270</v>
      </c>
      <c r="JQ798">
        <v>-11</v>
      </c>
      <c r="JR798">
        <v>20100407</v>
      </c>
      <c r="JS798">
        <v>-11</v>
      </c>
    </row>
    <row r="799" spans="136:279" x14ac:dyDescent="0.25">
      <c r="EF799" s="1">
        <v>40272</v>
      </c>
      <c r="EG799">
        <v>28</v>
      </c>
      <c r="EH799">
        <v>20100406</v>
      </c>
      <c r="EI799">
        <v>-43</v>
      </c>
      <c r="JP799" s="1">
        <v>40277</v>
      </c>
      <c r="JQ799">
        <v>-9.6</v>
      </c>
      <c r="JR799">
        <v>20100414</v>
      </c>
      <c r="JS799">
        <v>-9.6</v>
      </c>
    </row>
    <row r="800" spans="136:279" x14ac:dyDescent="0.25">
      <c r="EF800" s="1">
        <v>40279</v>
      </c>
      <c r="EG800">
        <v>27</v>
      </c>
      <c r="EH800">
        <v>20100413</v>
      </c>
      <c r="EI800">
        <v>-47</v>
      </c>
      <c r="JP800" s="1">
        <v>40284</v>
      </c>
      <c r="JQ800">
        <v>13.6</v>
      </c>
      <c r="JR800">
        <v>20100421</v>
      </c>
      <c r="JS800">
        <v>13.6</v>
      </c>
    </row>
    <row r="801" spans="136:279" x14ac:dyDescent="0.25">
      <c r="EF801" s="1">
        <v>40286</v>
      </c>
      <c r="EG801">
        <v>25</v>
      </c>
      <c r="EH801">
        <v>20100420</v>
      </c>
      <c r="EI801">
        <v>-50</v>
      </c>
      <c r="JP801" s="1">
        <v>40291</v>
      </c>
      <c r="JQ801">
        <v>-2.9</v>
      </c>
      <c r="JR801">
        <v>20100428</v>
      </c>
      <c r="JS801">
        <v>-2.9</v>
      </c>
    </row>
    <row r="802" spans="136:279" x14ac:dyDescent="0.25">
      <c r="EF802" s="1">
        <v>40293</v>
      </c>
      <c r="EG802">
        <v>26</v>
      </c>
      <c r="EH802">
        <v>20100427</v>
      </c>
      <c r="EI802">
        <v>-49</v>
      </c>
      <c r="JP802" s="1">
        <v>40298</v>
      </c>
      <c r="JQ802">
        <v>4</v>
      </c>
      <c r="JR802">
        <v>20100505</v>
      </c>
      <c r="JS802">
        <v>4</v>
      </c>
    </row>
    <row r="803" spans="136:279" x14ac:dyDescent="0.25">
      <c r="EF803" s="1">
        <v>40300</v>
      </c>
      <c r="EG803">
        <v>26</v>
      </c>
      <c r="EH803">
        <v>20100504</v>
      </c>
      <c r="EI803">
        <v>-47</v>
      </c>
      <c r="JP803" s="1">
        <v>40305</v>
      </c>
      <c r="JQ803">
        <v>3.9</v>
      </c>
      <c r="JR803">
        <v>20100512</v>
      </c>
      <c r="JS803">
        <v>3.9</v>
      </c>
    </row>
    <row r="804" spans="136:279" x14ac:dyDescent="0.25">
      <c r="EF804" s="1">
        <v>40307</v>
      </c>
      <c r="EG804">
        <v>26</v>
      </c>
      <c r="EH804">
        <v>20100511</v>
      </c>
      <c r="EI804">
        <v>-47</v>
      </c>
      <c r="JP804" s="1">
        <v>40312</v>
      </c>
      <c r="JQ804">
        <v>-1.5</v>
      </c>
      <c r="JR804">
        <v>20100519</v>
      </c>
      <c r="JS804">
        <v>-1.5</v>
      </c>
    </row>
    <row r="805" spans="136:279" x14ac:dyDescent="0.25">
      <c r="EF805" s="1">
        <v>40314</v>
      </c>
      <c r="EG805">
        <v>28</v>
      </c>
      <c r="EH805">
        <v>20100518</v>
      </c>
      <c r="EI805">
        <v>-44</v>
      </c>
      <c r="JP805" s="1">
        <v>40319</v>
      </c>
      <c r="JQ805">
        <v>11.3</v>
      </c>
      <c r="JR805">
        <v>20100526</v>
      </c>
      <c r="JS805">
        <v>11.3</v>
      </c>
    </row>
    <row r="806" spans="136:279" x14ac:dyDescent="0.25">
      <c r="EF806" s="1">
        <v>40321</v>
      </c>
      <c r="EG806">
        <v>28</v>
      </c>
      <c r="EH806">
        <v>20100525</v>
      </c>
      <c r="EI806">
        <v>-45</v>
      </c>
      <c r="JP806" s="1">
        <v>40326</v>
      </c>
      <c r="JQ806">
        <v>0.9</v>
      </c>
      <c r="JR806">
        <v>20100602</v>
      </c>
      <c r="JS806">
        <v>0.9</v>
      </c>
    </row>
    <row r="807" spans="136:279" x14ac:dyDescent="0.25">
      <c r="EF807" s="1">
        <v>40328</v>
      </c>
      <c r="EG807">
        <v>28</v>
      </c>
      <c r="EH807">
        <v>20100601</v>
      </c>
      <c r="EI807">
        <v>-44</v>
      </c>
      <c r="JP807" s="1">
        <v>40333</v>
      </c>
      <c r="JQ807">
        <v>-12.2</v>
      </c>
      <c r="JR807">
        <v>20100609</v>
      </c>
      <c r="JS807">
        <v>-12.2</v>
      </c>
    </row>
    <row r="808" spans="136:279" x14ac:dyDescent="0.25">
      <c r="EF808" s="1">
        <v>40335</v>
      </c>
      <c r="EG808">
        <v>28</v>
      </c>
      <c r="EH808">
        <v>20100608</v>
      </c>
      <c r="EI808">
        <v>-43</v>
      </c>
      <c r="JP808" s="1">
        <v>40340</v>
      </c>
      <c r="JQ808">
        <v>17.7</v>
      </c>
      <c r="JR808">
        <v>20100616</v>
      </c>
      <c r="JS808">
        <v>17.7</v>
      </c>
    </row>
    <row r="809" spans="136:279" x14ac:dyDescent="0.25">
      <c r="EF809" s="1">
        <v>40342</v>
      </c>
      <c r="EG809">
        <v>27</v>
      </c>
      <c r="EH809">
        <v>20100615</v>
      </c>
      <c r="EI809">
        <v>-45</v>
      </c>
      <c r="JP809" s="1">
        <v>40347</v>
      </c>
      <c r="JQ809">
        <v>-5.9</v>
      </c>
      <c r="JR809">
        <v>20100623</v>
      </c>
      <c r="JS809">
        <v>-5.9</v>
      </c>
    </row>
    <row r="810" spans="136:279" x14ac:dyDescent="0.25">
      <c r="EF810" s="1">
        <v>40349</v>
      </c>
      <c r="EG810">
        <v>29</v>
      </c>
      <c r="EH810">
        <v>20100622</v>
      </c>
      <c r="EI810">
        <v>-43</v>
      </c>
      <c r="JP810" s="1">
        <v>40354</v>
      </c>
      <c r="JQ810">
        <v>8.8000000000000007</v>
      </c>
      <c r="JR810">
        <v>20100630</v>
      </c>
      <c r="JS810">
        <v>8.8000000000000007</v>
      </c>
    </row>
    <row r="811" spans="136:279" x14ac:dyDescent="0.25">
      <c r="EF811" s="1">
        <v>40356</v>
      </c>
      <c r="EG811">
        <v>29</v>
      </c>
      <c r="EH811">
        <v>20100629</v>
      </c>
      <c r="EI811">
        <v>-41</v>
      </c>
      <c r="JP811" s="1">
        <v>40361</v>
      </c>
      <c r="JQ811">
        <v>6.7</v>
      </c>
      <c r="JR811">
        <v>20100707</v>
      </c>
      <c r="JS811">
        <v>6.7</v>
      </c>
    </row>
    <row r="812" spans="136:279" x14ac:dyDescent="0.25">
      <c r="EF812" s="1">
        <v>40363</v>
      </c>
      <c r="EG812">
        <v>29</v>
      </c>
      <c r="EH812">
        <v>20100706</v>
      </c>
      <c r="EI812">
        <v>-42</v>
      </c>
      <c r="JP812" s="1">
        <v>40368</v>
      </c>
      <c r="JQ812">
        <v>-2.9</v>
      </c>
      <c r="JR812">
        <v>20100714</v>
      </c>
      <c r="JS812">
        <v>-2.9</v>
      </c>
    </row>
    <row r="813" spans="136:279" x14ac:dyDescent="0.25">
      <c r="EF813" s="1">
        <v>40370</v>
      </c>
      <c r="EG813">
        <v>28</v>
      </c>
      <c r="EH813">
        <v>20100713</v>
      </c>
      <c r="EI813">
        <v>-44</v>
      </c>
      <c r="JP813" s="1">
        <v>40375</v>
      </c>
      <c r="JQ813">
        <v>7.6</v>
      </c>
      <c r="JR813">
        <v>20100721</v>
      </c>
      <c r="JS813">
        <v>7.6</v>
      </c>
    </row>
    <row r="814" spans="136:279" x14ac:dyDescent="0.25">
      <c r="EF814" s="1">
        <v>40377</v>
      </c>
      <c r="EG814">
        <v>27</v>
      </c>
      <c r="EH814">
        <v>20100720</v>
      </c>
      <c r="EI814">
        <v>-45</v>
      </c>
      <c r="JP814" s="1">
        <v>40382</v>
      </c>
      <c r="JQ814">
        <v>-4.4000000000000004</v>
      </c>
      <c r="JR814">
        <v>20100728</v>
      </c>
      <c r="JS814">
        <v>-4.4000000000000004</v>
      </c>
    </row>
    <row r="815" spans="136:279" x14ac:dyDescent="0.25">
      <c r="EF815" s="1">
        <v>40384</v>
      </c>
      <c r="EG815">
        <v>26</v>
      </c>
      <c r="EH815">
        <v>20100727</v>
      </c>
      <c r="EI815">
        <v>-48</v>
      </c>
      <c r="JP815" s="1">
        <v>40389</v>
      </c>
      <c r="JQ815">
        <v>1.3</v>
      </c>
      <c r="JR815">
        <v>20100804</v>
      </c>
      <c r="JS815">
        <v>1.3</v>
      </c>
    </row>
    <row r="816" spans="136:279" x14ac:dyDescent="0.25">
      <c r="EF816" s="1">
        <v>40391</v>
      </c>
      <c r="EG816">
        <v>25</v>
      </c>
      <c r="EH816">
        <v>20100803</v>
      </c>
      <c r="EI816">
        <v>-50</v>
      </c>
      <c r="JP816" s="1">
        <v>40396</v>
      </c>
      <c r="JQ816">
        <v>0.6</v>
      </c>
      <c r="JR816">
        <v>20100811</v>
      </c>
      <c r="JS816">
        <v>0.6</v>
      </c>
    </row>
    <row r="817" spans="136:279" x14ac:dyDescent="0.25">
      <c r="EF817" s="1">
        <v>40398</v>
      </c>
      <c r="EG817">
        <v>27</v>
      </c>
      <c r="EH817">
        <v>20100810</v>
      </c>
      <c r="EI817">
        <v>-47</v>
      </c>
      <c r="JP817" s="1">
        <v>40403</v>
      </c>
      <c r="JQ817">
        <v>13</v>
      </c>
      <c r="JR817">
        <v>20100818</v>
      </c>
      <c r="JS817">
        <v>13</v>
      </c>
    </row>
    <row r="818" spans="136:279" x14ac:dyDescent="0.25">
      <c r="EF818" s="1">
        <v>40405</v>
      </c>
      <c r="EG818">
        <v>27</v>
      </c>
      <c r="EH818">
        <v>20100817</v>
      </c>
      <c r="EI818">
        <v>-45</v>
      </c>
      <c r="JP818" s="1">
        <v>40410</v>
      </c>
      <c r="JQ818">
        <v>4.9000000000000004</v>
      </c>
      <c r="JR818">
        <v>20100825</v>
      </c>
      <c r="JS818">
        <v>4.9000000000000004</v>
      </c>
    </row>
    <row r="819" spans="136:279" x14ac:dyDescent="0.25">
      <c r="EF819" s="1">
        <v>40412</v>
      </c>
      <c r="EG819">
        <v>28</v>
      </c>
      <c r="EH819">
        <v>20100824</v>
      </c>
      <c r="EI819">
        <v>-44</v>
      </c>
      <c r="JP819" s="1">
        <v>40417</v>
      </c>
      <c r="JQ819">
        <v>2.7</v>
      </c>
      <c r="JR819">
        <v>20100901</v>
      </c>
      <c r="JS819">
        <v>2.7</v>
      </c>
    </row>
    <row r="820" spans="136:279" x14ac:dyDescent="0.25">
      <c r="EF820" s="1">
        <v>40419</v>
      </c>
      <c r="EG820">
        <v>28</v>
      </c>
      <c r="EH820">
        <v>20100831</v>
      </c>
      <c r="EI820">
        <v>-45</v>
      </c>
      <c r="JP820" s="1">
        <v>40424</v>
      </c>
      <c r="JQ820">
        <v>-1.5</v>
      </c>
      <c r="JR820">
        <v>20100908</v>
      </c>
      <c r="JS820">
        <v>-1.5</v>
      </c>
    </row>
    <row r="821" spans="136:279" x14ac:dyDescent="0.25">
      <c r="EF821" s="1">
        <v>40426</v>
      </c>
      <c r="EG821">
        <v>29</v>
      </c>
      <c r="EH821">
        <v>20100907</v>
      </c>
      <c r="EI821">
        <v>-43</v>
      </c>
      <c r="JP821" s="1">
        <v>40431</v>
      </c>
      <c r="JQ821">
        <v>-8.9</v>
      </c>
      <c r="JR821">
        <v>20100915</v>
      </c>
      <c r="JS821">
        <v>-8.9</v>
      </c>
    </row>
    <row r="822" spans="136:279" x14ac:dyDescent="0.25">
      <c r="EF822" s="1">
        <v>40433</v>
      </c>
      <c r="EG822">
        <v>28</v>
      </c>
      <c r="EH822">
        <v>20100914</v>
      </c>
      <c r="EI822">
        <v>-43</v>
      </c>
      <c r="JP822" s="1">
        <v>40438</v>
      </c>
      <c r="JQ822">
        <v>-1.4</v>
      </c>
      <c r="JR822">
        <v>20100922</v>
      </c>
      <c r="JS822">
        <v>-1.4</v>
      </c>
    </row>
    <row r="823" spans="136:279" x14ac:dyDescent="0.25">
      <c r="EF823" s="1">
        <v>40440</v>
      </c>
      <c r="EG823">
        <v>27</v>
      </c>
      <c r="EH823">
        <v>20100921</v>
      </c>
      <c r="EI823">
        <v>-46</v>
      </c>
      <c r="JP823" s="1">
        <v>40445</v>
      </c>
      <c r="JQ823">
        <v>-0.8</v>
      </c>
      <c r="JR823">
        <v>20100929</v>
      </c>
      <c r="JS823">
        <v>-0.8</v>
      </c>
    </row>
    <row r="824" spans="136:279" x14ac:dyDescent="0.25">
      <c r="EF824" s="1">
        <v>40447</v>
      </c>
      <c r="EG824">
        <v>28</v>
      </c>
      <c r="EH824">
        <v>20100928</v>
      </c>
      <c r="EI824">
        <v>-45</v>
      </c>
      <c r="JP824" s="1">
        <v>40452</v>
      </c>
      <c r="JQ824">
        <v>-0.2</v>
      </c>
      <c r="JR824">
        <v>20101006</v>
      </c>
      <c r="JS824">
        <v>-0.2</v>
      </c>
    </row>
    <row r="825" spans="136:279" x14ac:dyDescent="0.25">
      <c r="EF825" s="1">
        <v>40454</v>
      </c>
      <c r="EG825">
        <v>26</v>
      </c>
      <c r="EH825">
        <v>20101005</v>
      </c>
      <c r="EI825">
        <v>-47</v>
      </c>
      <c r="JP825" s="1">
        <v>40459</v>
      </c>
      <c r="JQ825">
        <v>14.6</v>
      </c>
      <c r="JR825">
        <v>20101013</v>
      </c>
      <c r="JS825">
        <v>14.6</v>
      </c>
    </row>
    <row r="826" spans="136:279" x14ac:dyDescent="0.25">
      <c r="EF826" s="1">
        <v>40461</v>
      </c>
      <c r="EG826">
        <v>27</v>
      </c>
      <c r="EH826">
        <v>20101012</v>
      </c>
      <c r="EI826">
        <v>-45</v>
      </c>
      <c r="JP826" s="1">
        <v>40466</v>
      </c>
      <c r="JQ826">
        <v>-10.5</v>
      </c>
      <c r="JR826">
        <v>20101020</v>
      </c>
      <c r="JS826">
        <v>-10.5</v>
      </c>
    </row>
    <row r="827" spans="136:279" x14ac:dyDescent="0.25">
      <c r="EF827" s="1">
        <v>40468</v>
      </c>
      <c r="EG827">
        <v>27</v>
      </c>
      <c r="EH827">
        <v>20101019</v>
      </c>
      <c r="EI827">
        <v>-46</v>
      </c>
      <c r="JP827" s="1">
        <v>40473</v>
      </c>
      <c r="JQ827">
        <v>3.2</v>
      </c>
      <c r="JR827">
        <v>20101027</v>
      </c>
      <c r="JS827">
        <v>3.2</v>
      </c>
    </row>
    <row r="828" spans="136:279" x14ac:dyDescent="0.25">
      <c r="EF828" s="1">
        <v>40475</v>
      </c>
      <c r="EG828">
        <v>27</v>
      </c>
      <c r="EH828">
        <v>20101026</v>
      </c>
      <c r="EI828">
        <v>-47</v>
      </c>
      <c r="JP828" s="1">
        <v>40480</v>
      </c>
      <c r="JQ828">
        <v>-5</v>
      </c>
      <c r="JR828">
        <v>20101103</v>
      </c>
      <c r="JS828">
        <v>-5</v>
      </c>
    </row>
    <row r="829" spans="136:279" x14ac:dyDescent="0.25">
      <c r="EF829" s="1">
        <v>40482</v>
      </c>
      <c r="EG829">
        <v>27</v>
      </c>
      <c r="EH829">
        <v>20101102</v>
      </c>
      <c r="EI829">
        <v>-46</v>
      </c>
      <c r="JP829" s="1">
        <v>40487</v>
      </c>
      <c r="JQ829">
        <v>5.8</v>
      </c>
      <c r="JR829">
        <v>20101110</v>
      </c>
      <c r="JS829">
        <v>5.8</v>
      </c>
    </row>
    <row r="830" spans="136:279" x14ac:dyDescent="0.25">
      <c r="EF830" s="1">
        <v>40489</v>
      </c>
      <c r="EG830">
        <v>27</v>
      </c>
      <c r="EH830">
        <v>20101109</v>
      </c>
      <c r="EI830">
        <v>-46</v>
      </c>
      <c r="JP830" s="1">
        <v>40494</v>
      </c>
      <c r="JQ830">
        <v>-14.4</v>
      </c>
      <c r="JR830">
        <v>20101117</v>
      </c>
      <c r="JS830">
        <v>-14.4</v>
      </c>
    </row>
    <row r="831" spans="136:279" x14ac:dyDescent="0.25">
      <c r="EF831" s="1">
        <v>40496</v>
      </c>
      <c r="EG831">
        <v>27</v>
      </c>
      <c r="EH831">
        <v>20101116</v>
      </c>
      <c r="EI831">
        <v>-47</v>
      </c>
      <c r="JP831" s="1">
        <v>40501</v>
      </c>
      <c r="JQ831">
        <v>2.1</v>
      </c>
      <c r="JR831">
        <v>20101124</v>
      </c>
      <c r="JS831">
        <v>2.1</v>
      </c>
    </row>
    <row r="832" spans="136:279" x14ac:dyDescent="0.25">
      <c r="EF832" s="1">
        <v>40503</v>
      </c>
      <c r="EG832">
        <v>27</v>
      </c>
      <c r="EH832">
        <v>20101123</v>
      </c>
      <c r="EI832">
        <v>-47</v>
      </c>
      <c r="JP832" s="1">
        <v>40508</v>
      </c>
      <c r="JQ832">
        <v>-16.5</v>
      </c>
      <c r="JR832">
        <v>20101201</v>
      </c>
      <c r="JS832">
        <v>-16.5</v>
      </c>
    </row>
    <row r="833" spans="136:279" x14ac:dyDescent="0.25">
      <c r="EF833" s="1">
        <v>40510</v>
      </c>
      <c r="EG833">
        <v>28</v>
      </c>
      <c r="EH833">
        <v>20101130</v>
      </c>
      <c r="EI833">
        <v>-45</v>
      </c>
      <c r="JP833" s="1">
        <v>40515</v>
      </c>
      <c r="JQ833">
        <v>-0.9</v>
      </c>
      <c r="JR833">
        <v>20101208</v>
      </c>
      <c r="JS833">
        <v>-0.9</v>
      </c>
    </row>
    <row r="834" spans="136:279" x14ac:dyDescent="0.25">
      <c r="EF834" s="1">
        <v>40517</v>
      </c>
      <c r="EG834">
        <v>28</v>
      </c>
      <c r="EH834">
        <v>20101207</v>
      </c>
      <c r="EI834">
        <v>-45</v>
      </c>
      <c r="JP834" s="1">
        <v>40522</v>
      </c>
      <c r="JQ834">
        <v>-2.2999999999999998</v>
      </c>
      <c r="JR834">
        <v>20101215</v>
      </c>
      <c r="JS834">
        <v>-2.2999999999999998</v>
      </c>
    </row>
    <row r="835" spans="136:279" x14ac:dyDescent="0.25">
      <c r="EF835" s="1">
        <v>40524</v>
      </c>
      <c r="EG835">
        <v>29</v>
      </c>
      <c r="EH835">
        <v>20101214</v>
      </c>
      <c r="EI835">
        <v>-43</v>
      </c>
      <c r="JP835" s="1">
        <v>40529</v>
      </c>
      <c r="JQ835">
        <v>-18.600000000000001</v>
      </c>
      <c r="JR835">
        <v>20101222</v>
      </c>
      <c r="JS835">
        <v>-18.600000000000001</v>
      </c>
    </row>
    <row r="836" spans="136:279" x14ac:dyDescent="0.25">
      <c r="EF836" s="1">
        <v>40531</v>
      </c>
      <c r="EG836">
        <v>29</v>
      </c>
      <c r="EH836">
        <v>20101221</v>
      </c>
      <c r="EI836">
        <v>-41</v>
      </c>
      <c r="JP836" s="1">
        <v>40536</v>
      </c>
      <c r="JQ836">
        <v>-3.9</v>
      </c>
      <c r="JR836" t="s">
        <v>302</v>
      </c>
      <c r="JS836" t="s">
        <v>302</v>
      </c>
    </row>
    <row r="837" spans="136:279" x14ac:dyDescent="0.25">
      <c r="EF837" s="1">
        <v>40538</v>
      </c>
      <c r="EG837">
        <v>28</v>
      </c>
      <c r="EH837">
        <v>20101228</v>
      </c>
      <c r="EI837">
        <v>-44</v>
      </c>
      <c r="JP837" s="1">
        <v>40543</v>
      </c>
      <c r="JQ837">
        <v>2.2999999999999998</v>
      </c>
      <c r="JR837">
        <v>20110105</v>
      </c>
      <c r="JS837">
        <v>2.2999999999999998</v>
      </c>
    </row>
    <row r="838" spans="136:279" x14ac:dyDescent="0.25">
      <c r="EF838" s="1">
        <v>40545</v>
      </c>
      <c r="EG838">
        <v>28</v>
      </c>
      <c r="EH838">
        <v>20110104</v>
      </c>
      <c r="EI838">
        <v>-45</v>
      </c>
      <c r="JP838" s="1">
        <v>40550</v>
      </c>
      <c r="JQ838">
        <v>2.2000000000000002</v>
      </c>
      <c r="JR838">
        <v>20110112</v>
      </c>
      <c r="JS838">
        <v>2.2000000000000002</v>
      </c>
    </row>
    <row r="839" spans="136:279" x14ac:dyDescent="0.25">
      <c r="EF839" s="1">
        <v>40552</v>
      </c>
      <c r="EG839">
        <v>30</v>
      </c>
      <c r="EH839">
        <v>20110111</v>
      </c>
      <c r="EI839">
        <v>-40</v>
      </c>
      <c r="JP839" s="1">
        <v>40557</v>
      </c>
      <c r="JQ839">
        <v>5</v>
      </c>
      <c r="JR839">
        <v>20110119</v>
      </c>
      <c r="JS839">
        <v>5</v>
      </c>
    </row>
    <row r="840" spans="136:279" x14ac:dyDescent="0.25">
      <c r="EF840" s="1">
        <v>40559</v>
      </c>
      <c r="EG840">
        <v>28</v>
      </c>
      <c r="EH840">
        <v>20110118</v>
      </c>
      <c r="EI840">
        <v>-43</v>
      </c>
      <c r="JP840" s="1">
        <v>40564</v>
      </c>
      <c r="JQ840">
        <v>-12.9</v>
      </c>
      <c r="JR840">
        <v>20110126</v>
      </c>
      <c r="JS840">
        <v>-12.9</v>
      </c>
    </row>
    <row r="841" spans="136:279" x14ac:dyDescent="0.25">
      <c r="EF841" s="1">
        <v>40566</v>
      </c>
      <c r="EG841">
        <v>28</v>
      </c>
      <c r="EH841">
        <v>20110125</v>
      </c>
      <c r="EI841">
        <v>-44</v>
      </c>
      <c r="JP841" s="1">
        <v>40571</v>
      </c>
      <c r="JQ841">
        <v>11.3</v>
      </c>
      <c r="JR841">
        <v>20110202</v>
      </c>
      <c r="JS841">
        <v>11.3</v>
      </c>
    </row>
    <row r="842" spans="136:279" x14ac:dyDescent="0.25">
      <c r="EF842" s="1">
        <v>40573</v>
      </c>
      <c r="EG842">
        <v>29</v>
      </c>
      <c r="EH842">
        <v>20110201</v>
      </c>
      <c r="EI842">
        <v>-41</v>
      </c>
      <c r="JP842" s="1">
        <v>40578</v>
      </c>
      <c r="JQ842">
        <v>-5.5</v>
      </c>
      <c r="JR842">
        <v>20110209</v>
      </c>
      <c r="JS842">
        <v>-5.5</v>
      </c>
    </row>
    <row r="843" spans="136:279" x14ac:dyDescent="0.25">
      <c r="EF843" s="1">
        <v>40580</v>
      </c>
      <c r="EG843">
        <v>27</v>
      </c>
      <c r="EH843">
        <v>20110208</v>
      </c>
      <c r="EI843">
        <v>-46</v>
      </c>
      <c r="JP843" s="1">
        <v>40585</v>
      </c>
      <c r="JQ843">
        <v>-9.5</v>
      </c>
      <c r="JR843">
        <v>20110216</v>
      </c>
      <c r="JS843">
        <v>-9.5</v>
      </c>
    </row>
    <row r="844" spans="136:279" x14ac:dyDescent="0.25">
      <c r="EF844" s="1">
        <v>40587</v>
      </c>
      <c r="EG844">
        <v>28.3</v>
      </c>
      <c r="EH844">
        <v>20110217</v>
      </c>
      <c r="EI844">
        <v>-43.4</v>
      </c>
      <c r="JP844" s="1">
        <v>40592</v>
      </c>
      <c r="JQ844">
        <v>13.2</v>
      </c>
      <c r="JR844">
        <v>20110223</v>
      </c>
      <c r="JS844">
        <v>13.2</v>
      </c>
    </row>
    <row r="845" spans="136:279" x14ac:dyDescent="0.25">
      <c r="EF845" s="1">
        <v>40594</v>
      </c>
      <c r="EG845">
        <v>30.2</v>
      </c>
      <c r="EH845">
        <v>20110224</v>
      </c>
      <c r="EI845">
        <v>-39.200000000000003</v>
      </c>
      <c r="JP845" s="1">
        <v>40599</v>
      </c>
      <c r="JQ845">
        <v>-6.5</v>
      </c>
      <c r="JR845">
        <v>20110302</v>
      </c>
      <c r="JS845">
        <v>-6.5</v>
      </c>
    </row>
    <row r="846" spans="136:279" x14ac:dyDescent="0.25">
      <c r="EF846" s="1">
        <v>40601</v>
      </c>
      <c r="EG846">
        <v>30.2</v>
      </c>
      <c r="EH846">
        <v>20110303</v>
      </c>
      <c r="EI846">
        <v>-39.299999999999997</v>
      </c>
      <c r="JP846" s="1">
        <v>40606</v>
      </c>
      <c r="JQ846">
        <v>15.5</v>
      </c>
      <c r="JR846">
        <v>20110309</v>
      </c>
      <c r="JS846">
        <v>15.5</v>
      </c>
    </row>
    <row r="847" spans="136:279" x14ac:dyDescent="0.25">
      <c r="EF847" s="1">
        <v>40608</v>
      </c>
      <c r="EG847">
        <v>27.7</v>
      </c>
      <c r="EH847">
        <v>20110310</v>
      </c>
      <c r="EI847">
        <v>-44.5</v>
      </c>
      <c r="JP847" s="1">
        <v>40613</v>
      </c>
      <c r="JQ847">
        <v>-0.7</v>
      </c>
      <c r="JR847">
        <v>20110316</v>
      </c>
      <c r="JS847">
        <v>-0.7</v>
      </c>
    </row>
    <row r="848" spans="136:279" x14ac:dyDescent="0.25">
      <c r="EF848" s="1">
        <v>40615</v>
      </c>
      <c r="EG848">
        <v>25.8</v>
      </c>
      <c r="EH848">
        <v>20110317</v>
      </c>
      <c r="EI848">
        <v>-48.5</v>
      </c>
      <c r="JP848" s="1">
        <v>40620</v>
      </c>
      <c r="JQ848">
        <v>2.7</v>
      </c>
      <c r="JR848">
        <v>20110323</v>
      </c>
      <c r="JS848">
        <v>2.7</v>
      </c>
    </row>
    <row r="849" spans="136:279" x14ac:dyDescent="0.25">
      <c r="EF849" s="1">
        <v>40622</v>
      </c>
      <c r="EG849">
        <v>25.6</v>
      </c>
      <c r="EH849">
        <v>20110324</v>
      </c>
      <c r="EI849">
        <v>-48.9</v>
      </c>
      <c r="JP849" s="1">
        <v>40627</v>
      </c>
      <c r="JQ849">
        <v>-7.5</v>
      </c>
      <c r="JR849">
        <v>20110330</v>
      </c>
      <c r="JS849">
        <v>-7.5</v>
      </c>
    </row>
    <row r="850" spans="136:279" x14ac:dyDescent="0.25">
      <c r="EF850" s="1">
        <v>40629</v>
      </c>
      <c r="EG850">
        <v>26.6</v>
      </c>
      <c r="EH850">
        <v>20110331</v>
      </c>
      <c r="EI850">
        <v>-46.9</v>
      </c>
      <c r="JP850" s="1">
        <v>40634</v>
      </c>
      <c r="JQ850">
        <v>-2</v>
      </c>
      <c r="JR850">
        <v>20110406</v>
      </c>
      <c r="JS850">
        <v>-2</v>
      </c>
    </row>
    <row r="851" spans="136:279" x14ac:dyDescent="0.25">
      <c r="EF851" s="1">
        <v>40636</v>
      </c>
      <c r="EG851">
        <v>27.8</v>
      </c>
      <c r="EH851">
        <v>20110407</v>
      </c>
      <c r="EI851">
        <v>-44.5</v>
      </c>
      <c r="JP851" s="1">
        <v>40641</v>
      </c>
      <c r="JQ851">
        <v>-6.7</v>
      </c>
      <c r="JR851">
        <v>20110413</v>
      </c>
      <c r="JS851">
        <v>-6.7</v>
      </c>
    </row>
    <row r="852" spans="136:279" x14ac:dyDescent="0.25">
      <c r="EF852" s="1">
        <v>40643</v>
      </c>
      <c r="EG852">
        <v>28.5</v>
      </c>
      <c r="EH852">
        <v>20110414</v>
      </c>
      <c r="EI852">
        <v>-43</v>
      </c>
      <c r="JP852" s="1">
        <v>40648</v>
      </c>
      <c r="JQ852">
        <v>5.3</v>
      </c>
      <c r="JR852">
        <v>20110420</v>
      </c>
      <c r="JS852">
        <v>5.3</v>
      </c>
    </row>
    <row r="853" spans="136:279" x14ac:dyDescent="0.25">
      <c r="EF853" s="1">
        <v>40650</v>
      </c>
      <c r="EG853">
        <v>28.7</v>
      </c>
      <c r="EH853">
        <v>20110421</v>
      </c>
      <c r="EI853">
        <v>-42.6</v>
      </c>
      <c r="JP853" s="1">
        <v>40655</v>
      </c>
      <c r="JQ853">
        <v>-5.6</v>
      </c>
      <c r="JR853">
        <v>20110427</v>
      </c>
      <c r="JS853">
        <v>-5.6</v>
      </c>
    </row>
    <row r="854" spans="136:279" x14ac:dyDescent="0.25">
      <c r="EF854" s="1">
        <v>40657</v>
      </c>
      <c r="EG854">
        <v>27.5</v>
      </c>
      <c r="EH854">
        <v>20110428</v>
      </c>
      <c r="EI854">
        <v>-45.1</v>
      </c>
      <c r="JP854" s="1">
        <v>40662</v>
      </c>
      <c r="JQ854">
        <v>4</v>
      </c>
      <c r="JR854">
        <v>20110504</v>
      </c>
      <c r="JS854">
        <v>4</v>
      </c>
    </row>
    <row r="855" spans="136:279" x14ac:dyDescent="0.25">
      <c r="EF855" s="1">
        <v>40664</v>
      </c>
      <c r="EG855">
        <v>27</v>
      </c>
      <c r="EH855">
        <v>20110505</v>
      </c>
      <c r="EI855">
        <v>-46.2</v>
      </c>
      <c r="JP855" s="1">
        <v>40669</v>
      </c>
      <c r="JQ855">
        <v>8.1999999999999993</v>
      </c>
      <c r="JR855">
        <v>20110511</v>
      </c>
      <c r="JS855">
        <v>8.1999999999999993</v>
      </c>
    </row>
    <row r="856" spans="136:279" x14ac:dyDescent="0.25">
      <c r="EF856" s="1">
        <v>40671</v>
      </c>
      <c r="EG856">
        <v>26.6</v>
      </c>
      <c r="EH856">
        <v>20110512</v>
      </c>
      <c r="EI856">
        <v>-46.9</v>
      </c>
      <c r="JP856" s="1">
        <v>40676</v>
      </c>
      <c r="JQ856">
        <v>7.8</v>
      </c>
      <c r="JR856">
        <v>20110518</v>
      </c>
      <c r="JS856">
        <v>7.8</v>
      </c>
    </row>
    <row r="857" spans="136:279" x14ac:dyDescent="0.25">
      <c r="EF857" s="1">
        <v>40678</v>
      </c>
      <c r="EG857">
        <v>25.3</v>
      </c>
      <c r="EH857">
        <v>20110519</v>
      </c>
      <c r="EI857">
        <v>-49.4</v>
      </c>
      <c r="JP857" s="1">
        <v>40683</v>
      </c>
      <c r="JQ857">
        <v>1.1000000000000001</v>
      </c>
      <c r="JR857">
        <v>20110525</v>
      </c>
      <c r="JS857">
        <v>1.1000000000000001</v>
      </c>
    </row>
    <row r="858" spans="136:279" x14ac:dyDescent="0.25">
      <c r="EF858" s="1">
        <v>40685</v>
      </c>
      <c r="EG858">
        <v>25.8</v>
      </c>
      <c r="EH858">
        <v>20110526</v>
      </c>
      <c r="EI858">
        <v>-48.4</v>
      </c>
      <c r="JP858" s="1">
        <v>40690</v>
      </c>
      <c r="JQ858">
        <v>-4</v>
      </c>
      <c r="JR858">
        <v>20110601</v>
      </c>
      <c r="JS858">
        <v>-4</v>
      </c>
    </row>
    <row r="859" spans="136:279" x14ac:dyDescent="0.25">
      <c r="EF859" s="1">
        <v>40692</v>
      </c>
      <c r="EG859">
        <v>26.5</v>
      </c>
      <c r="EH859">
        <v>20110602</v>
      </c>
      <c r="EI859">
        <v>-47.1</v>
      </c>
      <c r="JP859" s="1">
        <v>40697</v>
      </c>
      <c r="JQ859">
        <v>-0.4</v>
      </c>
      <c r="JR859">
        <v>20110608</v>
      </c>
      <c r="JS859">
        <v>-0.4</v>
      </c>
    </row>
    <row r="860" spans="136:279" x14ac:dyDescent="0.25">
      <c r="EF860" s="1">
        <v>40699</v>
      </c>
      <c r="EG860">
        <v>27</v>
      </c>
      <c r="EH860">
        <v>20110609</v>
      </c>
      <c r="EI860">
        <v>-45.9</v>
      </c>
      <c r="JP860" s="1">
        <v>40704</v>
      </c>
      <c r="JQ860">
        <v>13</v>
      </c>
      <c r="JR860">
        <v>20110615</v>
      </c>
      <c r="JS860">
        <v>13</v>
      </c>
    </row>
    <row r="861" spans="136:279" x14ac:dyDescent="0.25">
      <c r="EF861" s="1">
        <v>40706</v>
      </c>
      <c r="EG861">
        <v>28</v>
      </c>
      <c r="EH861">
        <v>20110616</v>
      </c>
      <c r="EI861">
        <v>-44</v>
      </c>
      <c r="JP861" s="1">
        <v>40711</v>
      </c>
      <c r="JQ861">
        <v>-5.9</v>
      </c>
      <c r="JR861">
        <v>20110622</v>
      </c>
      <c r="JS861">
        <v>-5.9</v>
      </c>
    </row>
    <row r="862" spans="136:279" x14ac:dyDescent="0.25">
      <c r="EF862" s="1">
        <v>40713</v>
      </c>
      <c r="EG862">
        <v>27.6</v>
      </c>
      <c r="EH862">
        <v>20110623</v>
      </c>
      <c r="EI862">
        <v>-44.9</v>
      </c>
      <c r="JP862" s="1">
        <v>40718</v>
      </c>
      <c r="JQ862">
        <v>-2.7</v>
      </c>
      <c r="JR862">
        <v>20110629</v>
      </c>
      <c r="JS862">
        <v>-2.7</v>
      </c>
    </row>
    <row r="863" spans="136:279" x14ac:dyDescent="0.25">
      <c r="EF863" s="1">
        <v>40720</v>
      </c>
      <c r="EG863">
        <v>28.1</v>
      </c>
      <c r="EH863">
        <v>20110630</v>
      </c>
      <c r="EI863">
        <v>-43.9</v>
      </c>
      <c r="JP863" s="1">
        <v>40725</v>
      </c>
      <c r="JQ863">
        <v>-5.2</v>
      </c>
      <c r="JR863">
        <v>20110706</v>
      </c>
      <c r="JS863">
        <v>-5.2</v>
      </c>
    </row>
    <row r="864" spans="136:279" x14ac:dyDescent="0.25">
      <c r="EF864" s="1">
        <v>40727</v>
      </c>
      <c r="EG864">
        <v>27.3</v>
      </c>
      <c r="EH864">
        <v>20110707</v>
      </c>
      <c r="EI864">
        <v>-45.5</v>
      </c>
      <c r="JP864" s="1">
        <v>40732</v>
      </c>
      <c r="JQ864">
        <v>-5.0999999999999996</v>
      </c>
      <c r="JR864">
        <v>20110713</v>
      </c>
      <c r="JS864">
        <v>-5.0999999999999996</v>
      </c>
    </row>
    <row r="865" spans="136:279" x14ac:dyDescent="0.25">
      <c r="EF865" s="1">
        <v>40734</v>
      </c>
      <c r="EG865">
        <v>28</v>
      </c>
      <c r="EH865">
        <v>20110714</v>
      </c>
      <c r="EI865">
        <v>-43.9</v>
      </c>
      <c r="JP865" s="1">
        <v>40739</v>
      </c>
      <c r="JQ865">
        <v>15.5</v>
      </c>
      <c r="JR865">
        <v>20110720</v>
      </c>
      <c r="JS865">
        <v>15.5</v>
      </c>
    </row>
    <row r="866" spans="136:279" x14ac:dyDescent="0.25">
      <c r="EF866" s="1">
        <v>40741</v>
      </c>
      <c r="EG866">
        <v>28.4</v>
      </c>
      <c r="EH866">
        <v>20110721</v>
      </c>
      <c r="EI866">
        <v>-43.3</v>
      </c>
      <c r="JP866" s="1">
        <v>40746</v>
      </c>
      <c r="JQ866">
        <v>-5</v>
      </c>
      <c r="JR866">
        <v>20110727</v>
      </c>
      <c r="JS866">
        <v>-5</v>
      </c>
    </row>
    <row r="867" spans="136:279" x14ac:dyDescent="0.25">
      <c r="EF867" s="1">
        <v>40748</v>
      </c>
      <c r="EG867">
        <v>26.6</v>
      </c>
      <c r="EH867">
        <v>20110728</v>
      </c>
      <c r="EI867">
        <v>-46.8</v>
      </c>
      <c r="JP867" s="1">
        <v>40753</v>
      </c>
      <c r="JQ867">
        <v>7.1</v>
      </c>
      <c r="JR867">
        <v>20110803</v>
      </c>
      <c r="JS867">
        <v>7.1</v>
      </c>
    </row>
    <row r="868" spans="136:279" x14ac:dyDescent="0.25">
      <c r="EF868" s="1">
        <v>40755</v>
      </c>
      <c r="EG868">
        <v>26.2</v>
      </c>
      <c r="EH868">
        <v>20110804</v>
      </c>
      <c r="EI868">
        <v>-47.6</v>
      </c>
      <c r="JP868" s="1">
        <v>40760</v>
      </c>
      <c r="JQ868">
        <v>21.7</v>
      </c>
      <c r="JR868">
        <v>20110810</v>
      </c>
      <c r="JS868">
        <v>21.7</v>
      </c>
    </row>
    <row r="869" spans="136:279" x14ac:dyDescent="0.25">
      <c r="EF869" s="1">
        <v>40762</v>
      </c>
      <c r="EG869">
        <v>25.4</v>
      </c>
      <c r="EH869">
        <v>20110811</v>
      </c>
      <c r="EI869">
        <v>-49.1</v>
      </c>
      <c r="JP869" s="1">
        <v>40767</v>
      </c>
      <c r="JQ869">
        <v>4.0999999999999996</v>
      </c>
      <c r="JR869">
        <v>20110817</v>
      </c>
      <c r="JS869">
        <v>4.0999999999999996</v>
      </c>
    </row>
    <row r="870" spans="136:279" x14ac:dyDescent="0.25">
      <c r="EF870" s="1">
        <v>40769</v>
      </c>
      <c r="EG870">
        <v>25.8</v>
      </c>
      <c r="EH870">
        <v>20110818</v>
      </c>
      <c r="EI870">
        <v>-48.3</v>
      </c>
      <c r="JP870" s="1">
        <v>40774</v>
      </c>
      <c r="JQ870">
        <v>-2.4</v>
      </c>
      <c r="JR870">
        <v>20110824</v>
      </c>
      <c r="JS870">
        <v>-2.4</v>
      </c>
    </row>
    <row r="871" spans="136:279" x14ac:dyDescent="0.25">
      <c r="EF871" s="1">
        <v>40776</v>
      </c>
      <c r="EG871">
        <v>26.5</v>
      </c>
      <c r="EH871">
        <v>20110825</v>
      </c>
      <c r="EI871">
        <v>-47</v>
      </c>
      <c r="JP871" s="1">
        <v>40781</v>
      </c>
      <c r="JQ871">
        <v>-9.6</v>
      </c>
      <c r="JR871">
        <v>20110831</v>
      </c>
      <c r="JS871">
        <v>-9.6</v>
      </c>
    </row>
    <row r="872" spans="136:279" x14ac:dyDescent="0.25">
      <c r="EF872" s="1">
        <v>40783</v>
      </c>
      <c r="EG872">
        <v>25.5</v>
      </c>
      <c r="EH872">
        <v>20110901</v>
      </c>
      <c r="EI872">
        <v>-49.1</v>
      </c>
      <c r="JP872" s="1">
        <v>40788</v>
      </c>
      <c r="JQ872">
        <v>-4.9000000000000004</v>
      </c>
      <c r="JR872">
        <v>20110907</v>
      </c>
      <c r="JS872">
        <v>-4.9000000000000004</v>
      </c>
    </row>
    <row r="873" spans="136:279" x14ac:dyDescent="0.25">
      <c r="EF873" s="1">
        <v>40790</v>
      </c>
      <c r="EG873">
        <v>25.3</v>
      </c>
      <c r="EH873">
        <v>20110908</v>
      </c>
      <c r="EI873">
        <v>-49.3</v>
      </c>
      <c r="JP873" s="1">
        <v>40795</v>
      </c>
      <c r="JQ873">
        <v>6.3</v>
      </c>
      <c r="JR873">
        <v>20110914</v>
      </c>
      <c r="JS873">
        <v>6.3</v>
      </c>
    </row>
    <row r="874" spans="136:279" x14ac:dyDescent="0.25">
      <c r="EF874" s="1">
        <v>40797</v>
      </c>
      <c r="EG874">
        <v>25.3</v>
      </c>
      <c r="EH874">
        <v>20110915</v>
      </c>
      <c r="EI874">
        <v>-49.3</v>
      </c>
      <c r="JP874" s="1">
        <v>40802</v>
      </c>
      <c r="JQ874">
        <v>10</v>
      </c>
      <c r="JR874">
        <v>20110921</v>
      </c>
      <c r="JS874">
        <v>0.6</v>
      </c>
    </row>
    <row r="875" spans="136:279" x14ac:dyDescent="0.25">
      <c r="EF875" s="1">
        <v>40804</v>
      </c>
      <c r="EG875">
        <v>23.9</v>
      </c>
      <c r="EH875">
        <v>20110922</v>
      </c>
      <c r="EI875">
        <v>-52.1</v>
      </c>
      <c r="JP875" s="1">
        <v>40809</v>
      </c>
      <c r="JQ875">
        <v>9.3000000000000007</v>
      </c>
      <c r="JR875">
        <v>20110928</v>
      </c>
      <c r="JS875">
        <v>9.3000000000000007</v>
      </c>
    </row>
    <row r="876" spans="136:279" x14ac:dyDescent="0.25">
      <c r="EF876" s="1">
        <v>40811</v>
      </c>
      <c r="EG876">
        <v>23.5</v>
      </c>
      <c r="EH876">
        <v>20110929</v>
      </c>
      <c r="EI876">
        <v>-53</v>
      </c>
      <c r="JP876" s="1">
        <v>40816</v>
      </c>
      <c r="JQ876">
        <v>-4.3</v>
      </c>
      <c r="JR876">
        <v>20111005</v>
      </c>
      <c r="JS876">
        <v>-4.3</v>
      </c>
    </row>
    <row r="877" spans="136:279" x14ac:dyDescent="0.25">
      <c r="EF877" s="1">
        <v>40818</v>
      </c>
      <c r="EG877">
        <v>24.9</v>
      </c>
      <c r="EH877">
        <v>20111006</v>
      </c>
      <c r="EI877">
        <v>-50.2</v>
      </c>
      <c r="JP877" s="1">
        <v>40823</v>
      </c>
      <c r="JQ877">
        <v>1.3</v>
      </c>
      <c r="JR877">
        <v>20111012</v>
      </c>
      <c r="JS877">
        <v>1.3</v>
      </c>
    </row>
    <row r="878" spans="136:279" x14ac:dyDescent="0.25">
      <c r="EF878" s="1">
        <v>40825</v>
      </c>
      <c r="EG878">
        <v>24.6</v>
      </c>
      <c r="EH878">
        <v>20111013</v>
      </c>
      <c r="EI878">
        <v>-50.8</v>
      </c>
      <c r="JP878" s="1">
        <v>40830</v>
      </c>
      <c r="JQ878">
        <v>-14.9</v>
      </c>
      <c r="JR878">
        <v>20111019</v>
      </c>
      <c r="JS878">
        <v>-14.9</v>
      </c>
    </row>
    <row r="879" spans="136:279" x14ac:dyDescent="0.25">
      <c r="EF879" s="1">
        <v>40832</v>
      </c>
      <c r="EG879">
        <v>25.8</v>
      </c>
      <c r="EH879">
        <v>20111020</v>
      </c>
      <c r="EI879">
        <v>-48.4</v>
      </c>
      <c r="JP879" s="1">
        <v>40837</v>
      </c>
      <c r="JQ879">
        <v>4.9000000000000004</v>
      </c>
      <c r="JR879">
        <v>20111026</v>
      </c>
      <c r="JS879">
        <v>4.9000000000000004</v>
      </c>
    </row>
    <row r="880" spans="136:279" x14ac:dyDescent="0.25">
      <c r="EF880" s="1">
        <v>40839</v>
      </c>
      <c r="EG880">
        <v>24.4</v>
      </c>
      <c r="EH880">
        <v>20111027</v>
      </c>
      <c r="EI880">
        <v>-51.1</v>
      </c>
      <c r="JP880" s="1">
        <v>40844</v>
      </c>
      <c r="JQ880">
        <v>0.2</v>
      </c>
      <c r="JR880">
        <v>20111102</v>
      </c>
      <c r="JS880">
        <v>0.2</v>
      </c>
    </row>
    <row r="881" spans="136:279" x14ac:dyDescent="0.25">
      <c r="EF881" s="1">
        <v>40846</v>
      </c>
      <c r="EG881">
        <v>23.4</v>
      </c>
      <c r="EH881">
        <v>20111103</v>
      </c>
      <c r="EI881">
        <v>-53.2</v>
      </c>
      <c r="JP881" s="1">
        <v>40851</v>
      </c>
      <c r="JQ881">
        <v>10.3</v>
      </c>
      <c r="JR881">
        <v>20111109</v>
      </c>
      <c r="JS881">
        <v>10.3</v>
      </c>
    </row>
    <row r="882" spans="136:279" x14ac:dyDescent="0.25">
      <c r="EF882" s="1">
        <v>40853</v>
      </c>
      <c r="EG882">
        <v>24.2</v>
      </c>
      <c r="EH882">
        <v>20111110</v>
      </c>
      <c r="EI882">
        <v>-51.6</v>
      </c>
      <c r="JP882" s="1">
        <v>40858</v>
      </c>
      <c r="JQ882">
        <v>-10</v>
      </c>
      <c r="JR882">
        <v>20111116</v>
      </c>
      <c r="JS882">
        <v>-10</v>
      </c>
    </row>
    <row r="883" spans="136:279" x14ac:dyDescent="0.25">
      <c r="EF883" s="1">
        <v>40860</v>
      </c>
      <c r="EG883">
        <v>25</v>
      </c>
      <c r="EH883">
        <v>20111117</v>
      </c>
      <c r="EI883">
        <v>-50</v>
      </c>
      <c r="JP883" s="1">
        <v>40865</v>
      </c>
      <c r="JQ883">
        <v>-1.2</v>
      </c>
      <c r="JR883">
        <v>20111123</v>
      </c>
      <c r="JS883">
        <v>-1.2</v>
      </c>
    </row>
    <row r="884" spans="136:279" x14ac:dyDescent="0.25">
      <c r="EF884" s="1">
        <v>40867</v>
      </c>
      <c r="EG884">
        <v>24.9</v>
      </c>
      <c r="EH884">
        <v>20111123</v>
      </c>
      <c r="EI884">
        <v>-50.1</v>
      </c>
      <c r="JP884" s="1">
        <v>40872</v>
      </c>
      <c r="JQ884">
        <v>-11.7</v>
      </c>
      <c r="JR884">
        <v>20111130</v>
      </c>
      <c r="JS884">
        <v>-11.7</v>
      </c>
    </row>
    <row r="885" spans="136:279" x14ac:dyDescent="0.25">
      <c r="EF885" s="1">
        <v>40874</v>
      </c>
      <c r="EG885">
        <v>24.9</v>
      </c>
      <c r="EH885">
        <v>20111201</v>
      </c>
      <c r="EI885">
        <v>-50.2</v>
      </c>
      <c r="JP885" s="1">
        <v>40879</v>
      </c>
      <c r="JQ885">
        <v>12.8</v>
      </c>
      <c r="JR885">
        <v>20111207</v>
      </c>
      <c r="JS885">
        <v>12.8</v>
      </c>
    </row>
    <row r="886" spans="136:279" x14ac:dyDescent="0.25">
      <c r="EF886" s="1">
        <v>40881</v>
      </c>
      <c r="EG886">
        <v>24.9</v>
      </c>
      <c r="EH886">
        <v>20111208</v>
      </c>
      <c r="EI886">
        <v>-50.3</v>
      </c>
      <c r="JP886" s="1">
        <v>40886</v>
      </c>
      <c r="JQ886">
        <v>4.0999999999999996</v>
      </c>
      <c r="JR886">
        <v>20111214</v>
      </c>
      <c r="JS886">
        <v>4.0999999999999996</v>
      </c>
    </row>
    <row r="887" spans="136:279" x14ac:dyDescent="0.25">
      <c r="EF887" s="1">
        <v>40888</v>
      </c>
      <c r="EG887">
        <v>25.1</v>
      </c>
      <c r="EH887">
        <v>20111215</v>
      </c>
      <c r="EI887">
        <v>-49.9</v>
      </c>
      <c r="JP887" s="1">
        <v>40893</v>
      </c>
      <c r="JQ887">
        <v>-2.6</v>
      </c>
      <c r="JR887">
        <v>20111221</v>
      </c>
      <c r="JS887">
        <v>-2.6</v>
      </c>
    </row>
    <row r="888" spans="136:279" x14ac:dyDescent="0.25">
      <c r="EF888" s="1">
        <v>40895</v>
      </c>
      <c r="EG888">
        <v>27.5</v>
      </c>
      <c r="EH888">
        <v>20111222</v>
      </c>
      <c r="EI888">
        <v>-45</v>
      </c>
      <c r="JP888" s="1">
        <v>40900</v>
      </c>
      <c r="JQ888">
        <v>0.3</v>
      </c>
      <c r="JR888" t="s">
        <v>302</v>
      </c>
      <c r="JS888" t="s">
        <v>302</v>
      </c>
    </row>
    <row r="889" spans="136:279" x14ac:dyDescent="0.25">
      <c r="EF889" s="1">
        <v>40902</v>
      </c>
      <c r="EG889">
        <v>26.3</v>
      </c>
      <c r="EH889">
        <v>20111229</v>
      </c>
      <c r="EI889">
        <v>-47.5</v>
      </c>
      <c r="JP889" s="1">
        <v>40907</v>
      </c>
      <c r="JQ889">
        <v>-4.0999999999999996</v>
      </c>
      <c r="JR889">
        <v>20120104</v>
      </c>
      <c r="JS889">
        <v>-4.0999999999999996</v>
      </c>
    </row>
    <row r="890" spans="136:279" x14ac:dyDescent="0.25">
      <c r="EF890" s="1">
        <v>40909</v>
      </c>
      <c r="EG890">
        <v>27.6</v>
      </c>
      <c r="EH890">
        <v>20120105</v>
      </c>
      <c r="EI890">
        <v>-44.8</v>
      </c>
      <c r="JP890" s="1">
        <v>40914</v>
      </c>
      <c r="JQ890">
        <v>4.5</v>
      </c>
      <c r="JR890">
        <v>20120111</v>
      </c>
      <c r="JS890">
        <v>4.5</v>
      </c>
    </row>
    <row r="891" spans="136:279" x14ac:dyDescent="0.25">
      <c r="EF891" s="1">
        <v>40916</v>
      </c>
      <c r="EG891">
        <v>27.7</v>
      </c>
      <c r="EH891">
        <v>20120112</v>
      </c>
      <c r="EI891">
        <v>-44.7</v>
      </c>
      <c r="JP891" s="1">
        <v>40921</v>
      </c>
      <c r="JQ891">
        <v>23.1</v>
      </c>
      <c r="JR891">
        <v>20120118</v>
      </c>
      <c r="JS891">
        <v>23.1</v>
      </c>
    </row>
    <row r="892" spans="136:279" x14ac:dyDescent="0.25">
      <c r="EF892" s="1">
        <v>40923</v>
      </c>
      <c r="EG892">
        <v>26.3</v>
      </c>
      <c r="EH892">
        <v>20120119</v>
      </c>
      <c r="EI892">
        <v>-47.4</v>
      </c>
      <c r="JP892" s="1">
        <v>40928</v>
      </c>
      <c r="JQ892">
        <v>-5</v>
      </c>
      <c r="JR892">
        <v>20120125</v>
      </c>
      <c r="JS892">
        <v>-5</v>
      </c>
    </row>
    <row r="893" spans="136:279" x14ac:dyDescent="0.25">
      <c r="EF893" s="1">
        <v>40930</v>
      </c>
      <c r="EG893">
        <v>26.8</v>
      </c>
      <c r="EH893">
        <v>20120126</v>
      </c>
      <c r="EI893">
        <v>-46.4</v>
      </c>
      <c r="JP893" s="1">
        <v>40935</v>
      </c>
      <c r="JQ893">
        <v>-2.9</v>
      </c>
      <c r="JR893">
        <v>20120201</v>
      </c>
      <c r="JS893">
        <v>-2.9</v>
      </c>
    </row>
    <row r="894" spans="136:279" x14ac:dyDescent="0.25">
      <c r="EF894" s="1">
        <v>40937</v>
      </c>
      <c r="EG894">
        <v>27.6</v>
      </c>
      <c r="EH894">
        <v>20120202</v>
      </c>
      <c r="EI894">
        <v>-44.8</v>
      </c>
      <c r="JP894" s="1">
        <v>40942</v>
      </c>
      <c r="JQ894">
        <v>7.5</v>
      </c>
      <c r="JR894">
        <v>20120208</v>
      </c>
      <c r="JS894">
        <v>7.5</v>
      </c>
    </row>
    <row r="895" spans="136:279" x14ac:dyDescent="0.25">
      <c r="EF895" s="1">
        <v>40944</v>
      </c>
      <c r="EG895">
        <v>29.2</v>
      </c>
      <c r="EH895">
        <v>20120209</v>
      </c>
      <c r="EI895">
        <v>-41.7</v>
      </c>
      <c r="JP895" s="1">
        <v>40949</v>
      </c>
      <c r="JQ895">
        <v>-1</v>
      </c>
      <c r="JR895">
        <v>20120215</v>
      </c>
      <c r="JS895">
        <v>-1</v>
      </c>
    </row>
    <row r="896" spans="136:279" x14ac:dyDescent="0.25">
      <c r="EF896" s="1">
        <v>40951</v>
      </c>
      <c r="EG896">
        <v>30.2</v>
      </c>
      <c r="EH896">
        <v>20120216</v>
      </c>
      <c r="EI896">
        <v>-39.799999999999997</v>
      </c>
      <c r="JP896" s="1">
        <v>40956</v>
      </c>
      <c r="JQ896">
        <v>-4.5</v>
      </c>
      <c r="JR896">
        <v>20120222</v>
      </c>
      <c r="JS896">
        <v>-4.5</v>
      </c>
    </row>
    <row r="897" spans="136:279" x14ac:dyDescent="0.25">
      <c r="EF897" s="1">
        <v>40958</v>
      </c>
      <c r="EG897">
        <v>30.8</v>
      </c>
      <c r="EH897">
        <v>20120223</v>
      </c>
      <c r="EI897">
        <v>-38.4</v>
      </c>
      <c r="JP897" s="1">
        <v>40963</v>
      </c>
      <c r="JQ897">
        <v>-0.3</v>
      </c>
      <c r="JR897">
        <v>20120229</v>
      </c>
      <c r="JS897">
        <v>-0.3</v>
      </c>
    </row>
    <row r="898" spans="136:279" x14ac:dyDescent="0.25">
      <c r="EF898" s="1">
        <v>40965</v>
      </c>
      <c r="EG898">
        <v>30.6</v>
      </c>
      <c r="EH898">
        <v>20120301</v>
      </c>
      <c r="EI898">
        <v>-38.799999999999997</v>
      </c>
      <c r="JP898" s="1">
        <v>40970</v>
      </c>
      <c r="JQ898">
        <v>-1.2</v>
      </c>
      <c r="JR898">
        <v>20120307</v>
      </c>
      <c r="JS898">
        <v>-1.2</v>
      </c>
    </row>
    <row r="899" spans="136:279" x14ac:dyDescent="0.25">
      <c r="EF899" s="1">
        <v>40972</v>
      </c>
      <c r="EG899">
        <v>31.7</v>
      </c>
      <c r="EH899">
        <v>20120308</v>
      </c>
      <c r="EI899">
        <v>-36.700000000000003</v>
      </c>
      <c r="JP899" s="1">
        <v>40977</v>
      </c>
      <c r="JQ899">
        <v>-2.4</v>
      </c>
      <c r="JR899">
        <v>20120314</v>
      </c>
      <c r="JS899">
        <v>-2.4</v>
      </c>
    </row>
    <row r="900" spans="136:279" x14ac:dyDescent="0.25">
      <c r="EF900" s="1">
        <v>40979</v>
      </c>
      <c r="EG900">
        <v>33.1</v>
      </c>
      <c r="EH900">
        <v>20120315</v>
      </c>
      <c r="EI900">
        <v>-33.700000000000003</v>
      </c>
      <c r="JP900" s="1">
        <v>40984</v>
      </c>
      <c r="JQ900">
        <v>-7.4</v>
      </c>
      <c r="JR900">
        <v>20120321</v>
      </c>
      <c r="JS900">
        <v>-7.4</v>
      </c>
    </row>
    <row r="901" spans="136:279" x14ac:dyDescent="0.25">
      <c r="EF901" s="1">
        <v>40986</v>
      </c>
      <c r="EG901">
        <v>32.6</v>
      </c>
      <c r="EH901">
        <v>20120322</v>
      </c>
      <c r="EI901">
        <v>-34.9</v>
      </c>
      <c r="JP901" s="1">
        <v>40991</v>
      </c>
      <c r="JQ901">
        <v>-2.7</v>
      </c>
      <c r="JR901">
        <v>20120328</v>
      </c>
      <c r="JS901">
        <v>-2.7</v>
      </c>
    </row>
    <row r="902" spans="136:279" x14ac:dyDescent="0.25">
      <c r="EF902" s="1">
        <v>40993</v>
      </c>
      <c r="EG902">
        <v>32.6</v>
      </c>
      <c r="EH902">
        <v>20120329</v>
      </c>
      <c r="EI902">
        <v>-34.700000000000003</v>
      </c>
      <c r="JP902" s="1">
        <v>40998</v>
      </c>
      <c r="JQ902">
        <v>4.8</v>
      </c>
      <c r="JR902">
        <v>20120404</v>
      </c>
      <c r="JS902">
        <v>4.8</v>
      </c>
    </row>
    <row r="903" spans="136:279" x14ac:dyDescent="0.25">
      <c r="EF903" s="1">
        <v>41000</v>
      </c>
      <c r="EG903">
        <v>34.299999999999997</v>
      </c>
      <c r="EH903">
        <v>20120405</v>
      </c>
      <c r="EI903">
        <v>-31.4</v>
      </c>
      <c r="JP903" s="1">
        <v>41005</v>
      </c>
      <c r="JQ903">
        <v>-2.4</v>
      </c>
      <c r="JR903">
        <v>20120411</v>
      </c>
      <c r="JS903">
        <v>-2.4</v>
      </c>
    </row>
    <row r="904" spans="136:279" x14ac:dyDescent="0.25">
      <c r="EF904" s="1">
        <v>41007</v>
      </c>
      <c r="EG904">
        <v>33.6</v>
      </c>
      <c r="EH904">
        <v>20120412</v>
      </c>
      <c r="EI904">
        <v>-32.799999999999997</v>
      </c>
      <c r="JP904" s="1">
        <v>41012</v>
      </c>
      <c r="JQ904">
        <v>6.9</v>
      </c>
      <c r="JR904">
        <v>20120418</v>
      </c>
      <c r="JS904">
        <v>6.9</v>
      </c>
    </row>
    <row r="905" spans="136:279" x14ac:dyDescent="0.25">
      <c r="EF905" s="1">
        <v>41014</v>
      </c>
      <c r="EG905">
        <v>34.299999999999997</v>
      </c>
      <c r="EH905">
        <v>20120419</v>
      </c>
      <c r="EI905">
        <v>-31.4</v>
      </c>
      <c r="JP905" s="1">
        <v>41019</v>
      </c>
      <c r="JQ905">
        <v>-3.8</v>
      </c>
      <c r="JR905">
        <v>20120425</v>
      </c>
      <c r="JS905">
        <v>-3.8</v>
      </c>
    </row>
    <row r="906" spans="136:279" x14ac:dyDescent="0.25">
      <c r="EF906" s="1">
        <v>41021</v>
      </c>
      <c r="EG906">
        <v>32.1</v>
      </c>
      <c r="EH906">
        <v>20120426</v>
      </c>
      <c r="EI906">
        <v>-35.799999999999997</v>
      </c>
      <c r="JP906" s="1">
        <v>41026</v>
      </c>
      <c r="JQ906">
        <v>0.1</v>
      </c>
      <c r="JR906">
        <v>20120502</v>
      </c>
      <c r="JS906">
        <v>0.1</v>
      </c>
    </row>
    <row r="907" spans="136:279" x14ac:dyDescent="0.25">
      <c r="EF907" s="1">
        <v>41028</v>
      </c>
      <c r="EG907">
        <v>31.2</v>
      </c>
      <c r="EH907">
        <v>20120503</v>
      </c>
      <c r="EI907">
        <v>-37.6</v>
      </c>
      <c r="JP907" s="1">
        <v>41033</v>
      </c>
      <c r="JQ907">
        <v>1.7</v>
      </c>
      <c r="JR907">
        <v>20120509</v>
      </c>
      <c r="JS907">
        <v>1.7</v>
      </c>
    </row>
    <row r="908" spans="136:279" x14ac:dyDescent="0.25">
      <c r="EF908" s="1">
        <v>41035</v>
      </c>
      <c r="EG908">
        <v>29.8</v>
      </c>
      <c r="EH908">
        <v>20120510</v>
      </c>
      <c r="EI908">
        <v>-40.4</v>
      </c>
      <c r="JP908" s="1">
        <v>41040</v>
      </c>
      <c r="JQ908">
        <v>9.1999999999999993</v>
      </c>
      <c r="JR908">
        <v>20120516</v>
      </c>
      <c r="JS908">
        <v>9.1999999999999993</v>
      </c>
    </row>
    <row r="909" spans="136:279" x14ac:dyDescent="0.25">
      <c r="EF909" s="1">
        <v>41042</v>
      </c>
      <c r="EG909">
        <v>28.2</v>
      </c>
      <c r="EH909">
        <v>20120517</v>
      </c>
      <c r="EI909">
        <v>-43.6</v>
      </c>
      <c r="JP909" s="1">
        <v>41047</v>
      </c>
      <c r="JQ909">
        <v>3.8</v>
      </c>
      <c r="JR909">
        <v>20120523</v>
      </c>
      <c r="JS909">
        <v>3.8</v>
      </c>
    </row>
    <row r="910" spans="136:279" x14ac:dyDescent="0.25">
      <c r="EF910" s="1">
        <v>41049</v>
      </c>
      <c r="EG910">
        <v>29.1</v>
      </c>
      <c r="EH910">
        <v>20120524</v>
      </c>
      <c r="EI910">
        <v>-42</v>
      </c>
      <c r="JP910" s="1">
        <v>41054</v>
      </c>
      <c r="JQ910">
        <v>-1.3</v>
      </c>
      <c r="JR910">
        <v>20120530</v>
      </c>
      <c r="JS910">
        <v>-1.3</v>
      </c>
    </row>
    <row r="911" spans="136:279" x14ac:dyDescent="0.25">
      <c r="EF911" s="1">
        <v>41056</v>
      </c>
      <c r="EG911">
        <v>30.3</v>
      </c>
      <c r="EH911">
        <v>20120531</v>
      </c>
      <c r="EI911">
        <v>-39.299999999999997</v>
      </c>
      <c r="JP911" s="1">
        <v>41061</v>
      </c>
      <c r="JQ911">
        <v>1.3</v>
      </c>
      <c r="JR911">
        <v>20120606</v>
      </c>
      <c r="JS911">
        <v>1.3</v>
      </c>
    </row>
    <row r="912" spans="136:279" x14ac:dyDescent="0.25">
      <c r="EF912" s="1">
        <v>41063</v>
      </c>
      <c r="EG912">
        <v>31.2</v>
      </c>
      <c r="EH912">
        <v>20120607</v>
      </c>
      <c r="EI912">
        <v>-37.6</v>
      </c>
      <c r="JP912" s="1">
        <v>41068</v>
      </c>
      <c r="JQ912">
        <v>18</v>
      </c>
      <c r="JR912">
        <v>20120613</v>
      </c>
      <c r="JS912">
        <v>18</v>
      </c>
    </row>
    <row r="913" spans="136:279" x14ac:dyDescent="0.25">
      <c r="EF913" s="1">
        <v>41070</v>
      </c>
      <c r="EG913">
        <v>31.8</v>
      </c>
      <c r="EH913">
        <v>20120614</v>
      </c>
      <c r="EI913">
        <v>-36.4</v>
      </c>
      <c r="JP913" s="1">
        <v>41075</v>
      </c>
      <c r="JQ913">
        <v>-0.8</v>
      </c>
      <c r="JR913">
        <v>20120620</v>
      </c>
      <c r="JS913">
        <v>-0.8</v>
      </c>
    </row>
    <row r="914" spans="136:279" x14ac:dyDescent="0.25">
      <c r="EF914" s="1">
        <v>41077</v>
      </c>
      <c r="EG914">
        <v>31</v>
      </c>
      <c r="EH914">
        <v>20120621</v>
      </c>
      <c r="EI914">
        <v>-37.9</v>
      </c>
      <c r="JP914" s="1">
        <v>41082</v>
      </c>
      <c r="JQ914">
        <v>-7.1</v>
      </c>
      <c r="JR914">
        <v>20120627</v>
      </c>
      <c r="JS914">
        <v>-7.1</v>
      </c>
    </row>
    <row r="915" spans="136:279" x14ac:dyDescent="0.25">
      <c r="EF915" s="1">
        <v>41084</v>
      </c>
      <c r="EG915">
        <v>31.9</v>
      </c>
      <c r="EH915">
        <v>20120628</v>
      </c>
      <c r="EI915">
        <v>-36.1</v>
      </c>
      <c r="JP915" s="1">
        <v>41089</v>
      </c>
      <c r="JQ915">
        <v>-6.7</v>
      </c>
      <c r="JR915">
        <v>20120705</v>
      </c>
      <c r="JS915">
        <v>-6.7</v>
      </c>
    </row>
    <row r="916" spans="136:279" x14ac:dyDescent="0.25">
      <c r="EF916" s="1">
        <v>41091</v>
      </c>
      <c r="EG916">
        <v>31.3</v>
      </c>
      <c r="EH916">
        <v>20120705</v>
      </c>
      <c r="EI916">
        <v>-37.5</v>
      </c>
      <c r="JP916" s="1">
        <v>41096</v>
      </c>
      <c r="JQ916">
        <v>-2.1</v>
      </c>
      <c r="JR916">
        <v>20120711</v>
      </c>
      <c r="JS916">
        <v>-2.1</v>
      </c>
    </row>
    <row r="917" spans="136:279" x14ac:dyDescent="0.25">
      <c r="EF917" s="1">
        <v>41098</v>
      </c>
      <c r="EG917">
        <v>31.3</v>
      </c>
      <c r="EH917">
        <v>20120712</v>
      </c>
      <c r="EI917">
        <v>-37.5</v>
      </c>
      <c r="JP917" s="1">
        <v>41103</v>
      </c>
      <c r="JQ917">
        <v>16.899999999999999</v>
      </c>
      <c r="JR917">
        <v>20120718</v>
      </c>
      <c r="JS917">
        <v>16.899999999999999</v>
      </c>
    </row>
    <row r="918" spans="136:279" x14ac:dyDescent="0.25">
      <c r="EF918" s="1">
        <v>41105</v>
      </c>
      <c r="EG918">
        <v>31</v>
      </c>
      <c r="EH918">
        <v>20120719</v>
      </c>
      <c r="EI918">
        <v>-37.9</v>
      </c>
      <c r="JP918" s="1">
        <v>41110</v>
      </c>
      <c r="JQ918">
        <v>0.9</v>
      </c>
      <c r="JR918">
        <v>20120725</v>
      </c>
      <c r="JS918">
        <v>0.9</v>
      </c>
    </row>
    <row r="919" spans="136:279" x14ac:dyDescent="0.25">
      <c r="EF919" s="1">
        <v>41112</v>
      </c>
      <c r="EG919">
        <v>30.8</v>
      </c>
      <c r="EH919">
        <v>20120726</v>
      </c>
      <c r="EI919">
        <v>-38.5</v>
      </c>
      <c r="JP919" s="1">
        <v>41117</v>
      </c>
      <c r="JQ919">
        <v>0.2</v>
      </c>
      <c r="JR919">
        <v>20120801</v>
      </c>
      <c r="JS919">
        <v>0.2</v>
      </c>
    </row>
    <row r="920" spans="136:279" x14ac:dyDescent="0.25">
      <c r="EF920" s="1">
        <v>41119</v>
      </c>
      <c r="EG920">
        <v>30.1</v>
      </c>
      <c r="EH920">
        <v>20120802</v>
      </c>
      <c r="EI920">
        <v>-39.700000000000003</v>
      </c>
      <c r="JP920" s="1">
        <v>41124</v>
      </c>
      <c r="JQ920">
        <v>-1.8</v>
      </c>
      <c r="JR920">
        <v>20120808</v>
      </c>
      <c r="JS920">
        <v>-1.8</v>
      </c>
    </row>
    <row r="921" spans="136:279" x14ac:dyDescent="0.25">
      <c r="EF921" s="1">
        <v>41126</v>
      </c>
      <c r="EG921">
        <v>29</v>
      </c>
      <c r="EH921">
        <v>20120809</v>
      </c>
      <c r="EI921">
        <v>-41.9</v>
      </c>
      <c r="JP921" s="1">
        <v>41131</v>
      </c>
      <c r="JQ921">
        <v>-4.5</v>
      </c>
      <c r="JR921">
        <v>20120815</v>
      </c>
      <c r="JS921">
        <v>-4.5</v>
      </c>
    </row>
    <row r="922" spans="136:279" x14ac:dyDescent="0.25">
      <c r="EF922" s="1">
        <v>41133</v>
      </c>
      <c r="EG922">
        <v>27.8</v>
      </c>
      <c r="EH922">
        <v>20120816</v>
      </c>
      <c r="EI922">
        <v>-44.4</v>
      </c>
      <c r="JP922" s="1">
        <v>41138</v>
      </c>
      <c r="JQ922">
        <v>-7.4</v>
      </c>
      <c r="JR922">
        <v>20120822</v>
      </c>
      <c r="JS922">
        <v>-7.4</v>
      </c>
    </row>
    <row r="923" spans="136:279" x14ac:dyDescent="0.25">
      <c r="EF923" s="1">
        <v>41140</v>
      </c>
      <c r="EG923">
        <v>26.3</v>
      </c>
      <c r="EH923">
        <v>20120823</v>
      </c>
      <c r="EI923">
        <v>-47.4</v>
      </c>
      <c r="JP923" s="1">
        <v>41145</v>
      </c>
      <c r="JQ923">
        <v>-4.3</v>
      </c>
      <c r="JR923">
        <v>20120829</v>
      </c>
      <c r="JS923">
        <v>-4.3</v>
      </c>
    </row>
    <row r="924" spans="136:279" x14ac:dyDescent="0.25">
      <c r="EF924" s="1">
        <v>41147</v>
      </c>
      <c r="EG924">
        <v>26.3</v>
      </c>
      <c r="EH924">
        <v>20120830</v>
      </c>
      <c r="EI924">
        <v>-47.3</v>
      </c>
      <c r="JP924" s="1">
        <v>41152</v>
      </c>
      <c r="JQ924">
        <v>-2.5</v>
      </c>
      <c r="JR924">
        <v>20120905</v>
      </c>
      <c r="JS924">
        <v>-2.5</v>
      </c>
    </row>
    <row r="925" spans="136:279" x14ac:dyDescent="0.25">
      <c r="EF925" s="1">
        <v>41154</v>
      </c>
      <c r="EG925">
        <v>26.7</v>
      </c>
      <c r="EH925">
        <v>20120906</v>
      </c>
      <c r="EI925">
        <v>-46.5</v>
      </c>
      <c r="JP925" s="1">
        <v>41159</v>
      </c>
      <c r="JQ925">
        <v>11.1</v>
      </c>
      <c r="JR925">
        <v>20120912</v>
      </c>
      <c r="JS925">
        <v>11.1</v>
      </c>
    </row>
    <row r="926" spans="136:279" x14ac:dyDescent="0.25">
      <c r="EF926" s="1">
        <v>41161</v>
      </c>
      <c r="EG926">
        <v>28.9</v>
      </c>
      <c r="EH926">
        <v>20120913</v>
      </c>
      <c r="EI926">
        <v>-42.2</v>
      </c>
      <c r="JP926" s="1">
        <v>41166</v>
      </c>
      <c r="JQ926">
        <v>-0.2</v>
      </c>
      <c r="JR926">
        <v>20120919</v>
      </c>
      <c r="JS926">
        <v>-0.2</v>
      </c>
    </row>
    <row r="927" spans="136:279" x14ac:dyDescent="0.25">
      <c r="EF927" s="1">
        <v>41168</v>
      </c>
      <c r="EG927">
        <v>29.6</v>
      </c>
      <c r="EH927">
        <v>20120920</v>
      </c>
      <c r="EI927">
        <v>-40.799999999999997</v>
      </c>
      <c r="JP927" s="1">
        <v>41173</v>
      </c>
      <c r="JQ927">
        <v>2.8</v>
      </c>
      <c r="JR927">
        <v>20120926</v>
      </c>
      <c r="JS927">
        <v>2.8</v>
      </c>
    </row>
    <row r="928" spans="136:279" x14ac:dyDescent="0.25">
      <c r="EF928" s="1">
        <v>41175</v>
      </c>
      <c r="EG928">
        <v>30.2</v>
      </c>
      <c r="EH928">
        <v>20120927</v>
      </c>
      <c r="EI928">
        <v>-39.6</v>
      </c>
      <c r="JP928" s="1">
        <v>41180</v>
      </c>
      <c r="JQ928">
        <v>16.600000000000001</v>
      </c>
      <c r="JR928">
        <v>20121003</v>
      </c>
      <c r="JS928">
        <v>16.600000000000001</v>
      </c>
    </row>
    <row r="929" spans="136:279" x14ac:dyDescent="0.25">
      <c r="EF929" s="1">
        <v>41182</v>
      </c>
      <c r="EG929">
        <v>31.6</v>
      </c>
      <c r="EH929">
        <v>20121004</v>
      </c>
      <c r="EI929">
        <v>-36.9</v>
      </c>
      <c r="JP929" s="1">
        <v>41187</v>
      </c>
      <c r="JQ929">
        <v>-1.4</v>
      </c>
      <c r="JR929">
        <v>20121010</v>
      </c>
      <c r="JS929">
        <v>-1.2</v>
      </c>
    </row>
    <row r="930" spans="136:279" x14ac:dyDescent="0.25">
      <c r="EF930" s="1">
        <v>41189</v>
      </c>
      <c r="EG930">
        <v>30.8</v>
      </c>
      <c r="EH930">
        <v>20121011</v>
      </c>
      <c r="EI930">
        <v>-38.5</v>
      </c>
      <c r="JP930" s="1">
        <v>41194</v>
      </c>
      <c r="JQ930">
        <v>-4.2</v>
      </c>
      <c r="JR930">
        <v>20121017</v>
      </c>
      <c r="JS930">
        <v>-4.2</v>
      </c>
    </row>
    <row r="931" spans="136:279" x14ac:dyDescent="0.25">
      <c r="EF931" s="1">
        <v>41196</v>
      </c>
      <c r="EG931">
        <v>32.6</v>
      </c>
      <c r="EH931">
        <v>20121018</v>
      </c>
      <c r="EI931">
        <v>-34.799999999999997</v>
      </c>
      <c r="JP931" s="1">
        <v>41201</v>
      </c>
      <c r="JQ931">
        <v>-12</v>
      </c>
      <c r="JR931">
        <v>20121024</v>
      </c>
      <c r="JS931">
        <v>-12</v>
      </c>
    </row>
    <row r="932" spans="136:279" x14ac:dyDescent="0.25">
      <c r="EF932" s="1">
        <v>41203</v>
      </c>
      <c r="EG932">
        <v>32.700000000000003</v>
      </c>
      <c r="EH932">
        <v>20121025</v>
      </c>
      <c r="EI932">
        <v>-34.6</v>
      </c>
      <c r="JP932" s="1">
        <v>41208</v>
      </c>
      <c r="JQ932">
        <v>-4.8</v>
      </c>
      <c r="JR932">
        <v>20121031</v>
      </c>
      <c r="JS932">
        <v>-4.8</v>
      </c>
    </row>
    <row r="933" spans="136:279" x14ac:dyDescent="0.25">
      <c r="EF933" s="1">
        <v>41210</v>
      </c>
      <c r="EG933">
        <v>32.6</v>
      </c>
      <c r="EH933">
        <v>20121101</v>
      </c>
      <c r="EI933">
        <v>-34.700000000000003</v>
      </c>
      <c r="JP933" s="1">
        <v>41215</v>
      </c>
      <c r="JQ933">
        <v>-5</v>
      </c>
      <c r="JR933">
        <v>20121107</v>
      </c>
      <c r="JS933">
        <v>-5</v>
      </c>
    </row>
    <row r="934" spans="136:279" x14ac:dyDescent="0.25">
      <c r="EF934" s="1">
        <v>41217</v>
      </c>
      <c r="EG934">
        <v>32.799999999999997</v>
      </c>
      <c r="EH934">
        <v>20121108</v>
      </c>
      <c r="EI934">
        <v>-34.4</v>
      </c>
      <c r="JP934" s="1">
        <v>41222</v>
      </c>
      <c r="JQ934">
        <v>12.6</v>
      </c>
      <c r="JR934">
        <v>20121114</v>
      </c>
      <c r="JS934">
        <v>12.6</v>
      </c>
    </row>
    <row r="935" spans="136:279" x14ac:dyDescent="0.25">
      <c r="EF935" s="1">
        <v>41224</v>
      </c>
      <c r="EG935">
        <v>33.4</v>
      </c>
      <c r="EH935">
        <v>20121115</v>
      </c>
      <c r="EI935">
        <v>-33.1</v>
      </c>
      <c r="JP935" s="1">
        <v>41229</v>
      </c>
      <c r="JQ935">
        <v>-2.2000000000000002</v>
      </c>
      <c r="JR935">
        <v>20121121</v>
      </c>
      <c r="JS935">
        <v>-2.2000000000000002</v>
      </c>
    </row>
    <row r="936" spans="136:279" x14ac:dyDescent="0.25">
      <c r="EF936" s="1">
        <v>41231</v>
      </c>
      <c r="EG936">
        <v>33</v>
      </c>
      <c r="EH936">
        <v>20121121</v>
      </c>
      <c r="EI936">
        <v>-33.9</v>
      </c>
      <c r="JP936" s="1">
        <v>41236</v>
      </c>
      <c r="JQ936">
        <v>-0.9</v>
      </c>
      <c r="JR936">
        <v>20121128</v>
      </c>
      <c r="JS936">
        <v>-0.9</v>
      </c>
    </row>
    <row r="937" spans="136:279" x14ac:dyDescent="0.25">
      <c r="EF937" s="1">
        <v>41238</v>
      </c>
      <c r="EG937">
        <v>33.5</v>
      </c>
      <c r="EH937">
        <v>20121129</v>
      </c>
      <c r="EI937">
        <v>-33</v>
      </c>
      <c r="JP937" s="1">
        <v>41243</v>
      </c>
      <c r="JQ937">
        <v>4.5</v>
      </c>
      <c r="JR937">
        <v>20121205</v>
      </c>
      <c r="JS937">
        <v>4.5</v>
      </c>
    </row>
    <row r="938" spans="136:279" x14ac:dyDescent="0.25">
      <c r="EF938" s="1">
        <v>41245</v>
      </c>
      <c r="EG938">
        <v>33.1</v>
      </c>
      <c r="EH938">
        <v>20121206</v>
      </c>
      <c r="EI938">
        <v>-33.799999999999997</v>
      </c>
      <c r="JP938" s="1">
        <v>41250</v>
      </c>
      <c r="JQ938">
        <v>6.2</v>
      </c>
      <c r="JR938">
        <v>20121212</v>
      </c>
      <c r="JS938">
        <v>6.2</v>
      </c>
    </row>
    <row r="939" spans="136:279" x14ac:dyDescent="0.25">
      <c r="EF939" s="1">
        <v>41252</v>
      </c>
      <c r="EG939">
        <v>32.799999999999997</v>
      </c>
      <c r="EH939">
        <v>20121213</v>
      </c>
      <c r="EI939">
        <v>-34.5</v>
      </c>
      <c r="JP939" s="1">
        <v>41257</v>
      </c>
      <c r="JQ939">
        <v>-12.3</v>
      </c>
      <c r="JR939">
        <v>20121219</v>
      </c>
      <c r="JS939">
        <v>-12.3</v>
      </c>
    </row>
    <row r="940" spans="136:279" x14ac:dyDescent="0.25">
      <c r="EF940" s="1">
        <v>41259</v>
      </c>
      <c r="EG940">
        <v>34.1</v>
      </c>
      <c r="EH940">
        <v>20121220</v>
      </c>
      <c r="EI940">
        <v>-31.9</v>
      </c>
      <c r="JP940" s="1">
        <v>41264</v>
      </c>
      <c r="JQ940">
        <v>-11.2</v>
      </c>
      <c r="JR940" t="s">
        <v>302</v>
      </c>
      <c r="JS940" t="s">
        <v>302</v>
      </c>
    </row>
    <row r="941" spans="136:279" x14ac:dyDescent="0.25">
      <c r="EF941" s="1">
        <v>41266</v>
      </c>
      <c r="EG941">
        <v>33.9</v>
      </c>
      <c r="EH941">
        <v>20121227</v>
      </c>
      <c r="EI941">
        <v>-32.1</v>
      </c>
      <c r="JP941" s="1">
        <v>41271</v>
      </c>
      <c r="JQ941">
        <v>-10.4</v>
      </c>
      <c r="JR941">
        <v>20130103</v>
      </c>
      <c r="JS941">
        <v>-10.4</v>
      </c>
    </row>
    <row r="942" spans="136:279" x14ac:dyDescent="0.25">
      <c r="EF942" s="1">
        <v>41273</v>
      </c>
      <c r="EG942">
        <v>34.1</v>
      </c>
      <c r="EH942">
        <v>20130103</v>
      </c>
      <c r="EI942">
        <v>-31.8</v>
      </c>
      <c r="JP942" s="1">
        <v>41278</v>
      </c>
      <c r="JQ942">
        <v>11.7</v>
      </c>
      <c r="JR942">
        <v>20130109</v>
      </c>
      <c r="JS942">
        <v>11.7</v>
      </c>
    </row>
    <row r="943" spans="136:279" x14ac:dyDescent="0.25">
      <c r="EF943" s="1">
        <v>41280</v>
      </c>
      <c r="EG943">
        <v>32.799999999999997</v>
      </c>
      <c r="EH943">
        <v>20130110</v>
      </c>
      <c r="EI943">
        <v>-34.4</v>
      </c>
      <c r="JP943" s="1">
        <v>41285</v>
      </c>
      <c r="JQ943">
        <v>15.2</v>
      </c>
      <c r="JR943">
        <v>20130116</v>
      </c>
      <c r="JS943">
        <v>15.2</v>
      </c>
    </row>
    <row r="944" spans="136:279" x14ac:dyDescent="0.25">
      <c r="EF944" s="1">
        <v>41287</v>
      </c>
      <c r="EG944">
        <v>32.299999999999997</v>
      </c>
      <c r="EH944">
        <v>20130117</v>
      </c>
      <c r="EI944">
        <v>-35.5</v>
      </c>
      <c r="JP944" s="1">
        <v>41292</v>
      </c>
      <c r="JQ944">
        <v>7</v>
      </c>
      <c r="JR944">
        <v>20130123</v>
      </c>
      <c r="JS944">
        <v>7</v>
      </c>
    </row>
    <row r="945" spans="136:279" x14ac:dyDescent="0.25">
      <c r="EF945" s="1">
        <v>41294</v>
      </c>
      <c r="EG945">
        <v>31.8</v>
      </c>
      <c r="EH945">
        <v>20130124</v>
      </c>
      <c r="EI945">
        <v>-36.4</v>
      </c>
      <c r="JP945" s="1">
        <v>41299</v>
      </c>
      <c r="JQ945">
        <v>-8.1</v>
      </c>
      <c r="JR945">
        <v>20130130</v>
      </c>
      <c r="JS945">
        <v>-8.1</v>
      </c>
    </row>
    <row r="946" spans="136:279" x14ac:dyDescent="0.25">
      <c r="EF946" s="1">
        <v>41301</v>
      </c>
      <c r="EG946">
        <v>31.3</v>
      </c>
      <c r="EH946">
        <v>20130131</v>
      </c>
      <c r="EI946">
        <v>-37.5</v>
      </c>
      <c r="JP946" s="1">
        <v>41306</v>
      </c>
      <c r="JQ946">
        <v>3.4</v>
      </c>
      <c r="JR946">
        <v>20130206</v>
      </c>
      <c r="JS946">
        <v>3.4</v>
      </c>
    </row>
    <row r="947" spans="136:279" x14ac:dyDescent="0.25">
      <c r="EF947" s="1">
        <v>41308</v>
      </c>
      <c r="EG947">
        <v>31.8</v>
      </c>
      <c r="EH947">
        <v>20130207</v>
      </c>
      <c r="EI947">
        <v>-36.299999999999997</v>
      </c>
      <c r="JP947" s="1">
        <v>41313</v>
      </c>
      <c r="JQ947">
        <v>-6.4</v>
      </c>
      <c r="JR947">
        <v>20130213</v>
      </c>
      <c r="JS947">
        <v>-6.4</v>
      </c>
    </row>
    <row r="948" spans="136:279" x14ac:dyDescent="0.25">
      <c r="EF948" s="1">
        <v>41315</v>
      </c>
      <c r="EG948">
        <v>32.1</v>
      </c>
      <c r="EH948">
        <v>20130214</v>
      </c>
      <c r="EI948">
        <v>-35.9</v>
      </c>
      <c r="JP948" s="1">
        <v>41320</v>
      </c>
      <c r="JQ948">
        <v>-1.7</v>
      </c>
      <c r="JR948">
        <v>20130220</v>
      </c>
      <c r="JS948">
        <v>-1.7</v>
      </c>
    </row>
    <row r="949" spans="136:279" x14ac:dyDescent="0.25">
      <c r="EF949" s="1">
        <v>41322</v>
      </c>
      <c r="EG949">
        <v>33.299999999999997</v>
      </c>
      <c r="EH949">
        <v>20130221</v>
      </c>
      <c r="EI949">
        <v>-33.4</v>
      </c>
      <c r="JP949" s="1">
        <v>41327</v>
      </c>
      <c r="JQ949">
        <v>-3.8</v>
      </c>
      <c r="JR949">
        <v>20130227</v>
      </c>
      <c r="JS949">
        <v>-3.8</v>
      </c>
    </row>
    <row r="950" spans="136:279" x14ac:dyDescent="0.25">
      <c r="EF950" s="1">
        <v>41329</v>
      </c>
      <c r="EG950">
        <v>33.6</v>
      </c>
      <c r="EH950">
        <v>20130228</v>
      </c>
      <c r="EI950">
        <v>-32.799999999999997</v>
      </c>
      <c r="JP950" s="1">
        <v>41334</v>
      </c>
      <c r="JQ950">
        <v>14.8</v>
      </c>
      <c r="JR950">
        <v>20130306</v>
      </c>
      <c r="JS950">
        <v>14.8</v>
      </c>
    </row>
    <row r="951" spans="136:279" x14ac:dyDescent="0.25">
      <c r="EF951" s="1">
        <v>41336</v>
      </c>
      <c r="EG951">
        <v>33.799999999999997</v>
      </c>
      <c r="EH951">
        <v>20130307</v>
      </c>
      <c r="EI951">
        <v>-32.4</v>
      </c>
      <c r="JP951" s="1">
        <v>41341</v>
      </c>
      <c r="JQ951">
        <v>-4.7</v>
      </c>
      <c r="JR951">
        <v>20130313</v>
      </c>
      <c r="JS951">
        <v>-4.7</v>
      </c>
    </row>
    <row r="952" spans="136:279" x14ac:dyDescent="0.25">
      <c r="EF952" s="1">
        <v>41343</v>
      </c>
      <c r="EG952">
        <v>34.200000000000003</v>
      </c>
      <c r="EH952">
        <v>20130314</v>
      </c>
      <c r="EI952">
        <v>-31.6</v>
      </c>
      <c r="JP952" s="1">
        <v>41348</v>
      </c>
      <c r="JQ952">
        <v>-7.1</v>
      </c>
      <c r="JR952">
        <v>20130320</v>
      </c>
      <c r="JS952">
        <v>-7.1</v>
      </c>
    </row>
    <row r="953" spans="136:279" x14ac:dyDescent="0.25">
      <c r="EF953" s="1">
        <v>41350</v>
      </c>
      <c r="EG953">
        <v>33.1</v>
      </c>
      <c r="EH953">
        <v>20130321</v>
      </c>
      <c r="EI953">
        <v>-33.9</v>
      </c>
      <c r="JP953" s="1">
        <v>41355</v>
      </c>
      <c r="JQ953">
        <v>7.7</v>
      </c>
      <c r="JR953">
        <v>20130327</v>
      </c>
      <c r="JS953">
        <v>7.7</v>
      </c>
    </row>
    <row r="954" spans="136:279" x14ac:dyDescent="0.25">
      <c r="EF954" s="1">
        <v>41357</v>
      </c>
      <c r="EG954">
        <v>32.700000000000003</v>
      </c>
      <c r="EH954">
        <v>20130328</v>
      </c>
      <c r="EI954">
        <v>-34.4</v>
      </c>
      <c r="JP954" s="1">
        <v>41362</v>
      </c>
      <c r="JQ954">
        <v>-4</v>
      </c>
      <c r="JR954">
        <v>20130403</v>
      </c>
      <c r="JS954">
        <v>-4</v>
      </c>
    </row>
    <row r="955" spans="136:279" x14ac:dyDescent="0.25">
      <c r="EF955" s="1">
        <v>41364</v>
      </c>
      <c r="EG955">
        <v>32.9</v>
      </c>
      <c r="EH955">
        <v>20130404</v>
      </c>
      <c r="EI955">
        <v>-34.1</v>
      </c>
      <c r="JP955" s="1">
        <v>41369</v>
      </c>
      <c r="JQ955">
        <v>4.5</v>
      </c>
      <c r="JR955">
        <v>20130410</v>
      </c>
      <c r="JS955">
        <v>4.5</v>
      </c>
    </row>
    <row r="956" spans="136:279" x14ac:dyDescent="0.25">
      <c r="EF956" s="1">
        <v>41371</v>
      </c>
      <c r="EG956">
        <v>33</v>
      </c>
      <c r="EH956">
        <v>20130411</v>
      </c>
      <c r="EI956">
        <v>-34</v>
      </c>
      <c r="JP956" s="1">
        <v>41376</v>
      </c>
      <c r="JQ956">
        <v>4.8</v>
      </c>
      <c r="JR956">
        <v>20130417</v>
      </c>
      <c r="JS956">
        <v>4.8</v>
      </c>
    </row>
    <row r="957" spans="136:279" x14ac:dyDescent="0.25">
      <c r="EF957" s="1">
        <v>41378</v>
      </c>
      <c r="EG957">
        <v>35.4</v>
      </c>
      <c r="EH957">
        <v>20130418</v>
      </c>
      <c r="EI957">
        <v>-29.2</v>
      </c>
      <c r="JP957" s="1">
        <v>41383</v>
      </c>
      <c r="JQ957">
        <v>0.2</v>
      </c>
      <c r="JR957">
        <v>20130424</v>
      </c>
      <c r="JS957">
        <v>0.2</v>
      </c>
    </row>
    <row r="958" spans="136:279" x14ac:dyDescent="0.25">
      <c r="EF958" s="1">
        <v>41385</v>
      </c>
      <c r="EG958">
        <v>35</v>
      </c>
      <c r="EH958">
        <v>20130425</v>
      </c>
      <c r="EI958">
        <v>-29.9</v>
      </c>
      <c r="JP958" s="1">
        <v>41390</v>
      </c>
      <c r="JQ958">
        <v>1.8</v>
      </c>
      <c r="JR958">
        <v>20130501</v>
      </c>
      <c r="JS958">
        <v>1.8</v>
      </c>
    </row>
    <row r="959" spans="136:279" x14ac:dyDescent="0.25">
      <c r="EF959" s="1">
        <v>41392</v>
      </c>
      <c r="EG959">
        <v>35.5</v>
      </c>
      <c r="EH959">
        <v>20130502</v>
      </c>
      <c r="EI959">
        <v>-28.9</v>
      </c>
      <c r="JP959" s="1">
        <v>41397</v>
      </c>
      <c r="JQ959">
        <v>7</v>
      </c>
      <c r="JR959">
        <v>20130508</v>
      </c>
      <c r="JS959">
        <v>7</v>
      </c>
    </row>
    <row r="960" spans="136:279" x14ac:dyDescent="0.25">
      <c r="EF960" s="1">
        <v>41399</v>
      </c>
      <c r="EG960">
        <v>35.200000000000003</v>
      </c>
      <c r="EH960">
        <v>20130509</v>
      </c>
      <c r="EI960">
        <v>-29.5</v>
      </c>
      <c r="JP960" s="1">
        <v>41404</v>
      </c>
      <c r="JQ960">
        <v>-7.3</v>
      </c>
      <c r="JR960">
        <v>20130515</v>
      </c>
      <c r="JS960">
        <v>-7.3</v>
      </c>
    </row>
    <row r="961" spans="136:279" x14ac:dyDescent="0.25">
      <c r="EF961" s="1">
        <v>41406</v>
      </c>
      <c r="EG961">
        <v>34.9</v>
      </c>
      <c r="EH961">
        <v>20130516</v>
      </c>
      <c r="EI961">
        <v>-30.2</v>
      </c>
      <c r="JP961" s="1">
        <v>41411</v>
      </c>
      <c r="JQ961">
        <v>-9.8000000000000007</v>
      </c>
      <c r="JR961">
        <v>20130522</v>
      </c>
      <c r="JS961">
        <v>-9.8000000000000007</v>
      </c>
    </row>
    <row r="962" spans="136:279" x14ac:dyDescent="0.25">
      <c r="EF962" s="1">
        <v>41413</v>
      </c>
      <c r="EG962">
        <v>35.299999999999997</v>
      </c>
      <c r="EH962">
        <v>20130523</v>
      </c>
      <c r="EI962">
        <v>-29.4</v>
      </c>
      <c r="JP962" s="1">
        <v>41418</v>
      </c>
      <c r="JQ962">
        <v>-8.8000000000000007</v>
      </c>
      <c r="JR962">
        <v>20130529</v>
      </c>
      <c r="JS962">
        <v>-8.8000000000000007</v>
      </c>
    </row>
    <row r="963" spans="136:279" x14ac:dyDescent="0.25">
      <c r="EF963" s="1">
        <v>41420</v>
      </c>
      <c r="EG963">
        <v>35.1</v>
      </c>
      <c r="EH963">
        <v>20130530</v>
      </c>
      <c r="EI963">
        <v>-29.7</v>
      </c>
      <c r="JP963" s="1">
        <v>41425</v>
      </c>
      <c r="JQ963">
        <v>-11.5</v>
      </c>
      <c r="JR963">
        <v>20130605</v>
      </c>
      <c r="JS963">
        <v>-11.5</v>
      </c>
    </row>
    <row r="964" spans="136:279" x14ac:dyDescent="0.25">
      <c r="EF964" s="1">
        <v>41427</v>
      </c>
      <c r="EG964">
        <v>35.1</v>
      </c>
      <c r="EH964">
        <v>20130606</v>
      </c>
      <c r="EI964">
        <v>-29.7</v>
      </c>
      <c r="JP964" s="1">
        <v>41432</v>
      </c>
      <c r="JQ964">
        <v>5</v>
      </c>
      <c r="JR964">
        <v>20130612</v>
      </c>
      <c r="JS964">
        <v>5</v>
      </c>
    </row>
    <row r="965" spans="136:279" x14ac:dyDescent="0.25">
      <c r="EF965" s="1">
        <v>41434</v>
      </c>
      <c r="EG965">
        <v>34.299999999999997</v>
      </c>
      <c r="EH965">
        <v>20130613</v>
      </c>
      <c r="EI965">
        <v>-31.3</v>
      </c>
      <c r="JP965" s="1">
        <v>41439</v>
      </c>
      <c r="JQ965">
        <v>-3.3</v>
      </c>
      <c r="JR965">
        <v>20130619</v>
      </c>
      <c r="JS965">
        <v>-3.3</v>
      </c>
    </row>
    <row r="966" spans="136:279" x14ac:dyDescent="0.25">
      <c r="EF966" s="1">
        <v>41441</v>
      </c>
      <c r="EG966">
        <v>35.299999999999997</v>
      </c>
      <c r="EH966">
        <v>20130620</v>
      </c>
      <c r="EI966">
        <v>-29.4</v>
      </c>
      <c r="JP966" s="1">
        <v>41446</v>
      </c>
      <c r="JQ966">
        <v>-3</v>
      </c>
      <c r="JR966">
        <v>20130626</v>
      </c>
      <c r="JS966">
        <v>-3</v>
      </c>
    </row>
    <row r="967" spans="136:279" x14ac:dyDescent="0.25">
      <c r="EF967" s="1">
        <v>41448</v>
      </c>
      <c r="EG967">
        <v>35.9</v>
      </c>
      <c r="EH967">
        <v>20130627</v>
      </c>
      <c r="EI967">
        <v>-28.3</v>
      </c>
      <c r="JP967" s="1">
        <v>41453</v>
      </c>
      <c r="JQ967">
        <v>-11.7</v>
      </c>
      <c r="JR967">
        <v>20130703</v>
      </c>
      <c r="JS967">
        <v>-11.7</v>
      </c>
    </row>
    <row r="968" spans="136:279" x14ac:dyDescent="0.25">
      <c r="EF968" s="1">
        <v>41455</v>
      </c>
      <c r="EG968">
        <v>36.299999999999997</v>
      </c>
      <c r="EH968">
        <v>20130703</v>
      </c>
      <c r="EI968">
        <v>-27.5</v>
      </c>
      <c r="JP968" s="1">
        <v>41460</v>
      </c>
      <c r="JQ968">
        <v>-4</v>
      </c>
      <c r="JR968">
        <v>20130710</v>
      </c>
      <c r="JS968">
        <v>-4</v>
      </c>
    </row>
    <row r="969" spans="136:279" x14ac:dyDescent="0.25">
      <c r="EF969" s="1">
        <v>41462</v>
      </c>
      <c r="EG969">
        <v>36.4</v>
      </c>
      <c r="EH969">
        <v>20130711</v>
      </c>
      <c r="EI969">
        <v>-27.3</v>
      </c>
      <c r="JP969" s="1">
        <v>41467</v>
      </c>
      <c r="JQ969">
        <v>-2.6</v>
      </c>
      <c r="JR969">
        <v>20130717</v>
      </c>
      <c r="JS969">
        <v>-2.6</v>
      </c>
    </row>
    <row r="970" spans="136:279" x14ac:dyDescent="0.25">
      <c r="EF970" s="1">
        <v>41469</v>
      </c>
      <c r="EG970">
        <v>35.799999999999997</v>
      </c>
      <c r="EH970">
        <v>20130718</v>
      </c>
      <c r="EI970">
        <v>-28.4</v>
      </c>
      <c r="JP970" s="1">
        <v>41474</v>
      </c>
      <c r="JQ970">
        <v>-1.2</v>
      </c>
      <c r="JR970">
        <v>20130724</v>
      </c>
      <c r="JS970">
        <v>-1.2</v>
      </c>
    </row>
    <row r="971" spans="136:279" x14ac:dyDescent="0.25">
      <c r="EF971" s="1">
        <v>41476</v>
      </c>
      <c r="EG971">
        <v>36.299999999999997</v>
      </c>
      <c r="EH971">
        <v>20130725</v>
      </c>
      <c r="EI971">
        <v>-27.3</v>
      </c>
      <c r="JP971" s="1">
        <v>41481</v>
      </c>
      <c r="JQ971">
        <v>-3.7</v>
      </c>
      <c r="JR971">
        <v>20130731</v>
      </c>
      <c r="JS971">
        <v>-3.7</v>
      </c>
    </row>
    <row r="972" spans="136:279" x14ac:dyDescent="0.25">
      <c r="EF972" s="1">
        <v>41483</v>
      </c>
      <c r="EG972">
        <v>36.5</v>
      </c>
      <c r="EH972">
        <v>20130801</v>
      </c>
      <c r="EI972">
        <v>-27</v>
      </c>
      <c r="JP972" s="1">
        <v>41488</v>
      </c>
      <c r="JQ972">
        <v>0.2</v>
      </c>
      <c r="JR972">
        <v>20130807</v>
      </c>
      <c r="JS972">
        <v>0.2</v>
      </c>
    </row>
    <row r="973" spans="136:279" x14ac:dyDescent="0.25">
      <c r="EF973" s="1">
        <v>41490</v>
      </c>
      <c r="EG973">
        <v>38.299999999999997</v>
      </c>
      <c r="EH973">
        <v>20130808</v>
      </c>
      <c r="EI973">
        <v>-23.5</v>
      </c>
      <c r="JP973" s="1">
        <v>41495</v>
      </c>
      <c r="JQ973">
        <v>-4.7</v>
      </c>
      <c r="JR973">
        <v>20130814</v>
      </c>
      <c r="JS973">
        <v>-4.7</v>
      </c>
    </row>
    <row r="974" spans="136:279" x14ac:dyDescent="0.25">
      <c r="EF974" s="1">
        <v>41497</v>
      </c>
      <c r="EG974">
        <v>36.700000000000003</v>
      </c>
      <c r="EH974">
        <v>20130815</v>
      </c>
      <c r="EI974">
        <v>-26.6</v>
      </c>
      <c r="JP974" s="1">
        <v>41502</v>
      </c>
      <c r="JQ974">
        <v>-4.5999999999999996</v>
      </c>
      <c r="JR974">
        <v>20130821</v>
      </c>
      <c r="JS974">
        <v>-4.5999999999999996</v>
      </c>
    </row>
    <row r="975" spans="136:279" x14ac:dyDescent="0.25">
      <c r="EF975" s="1">
        <v>41504</v>
      </c>
      <c r="EG975">
        <v>35.6</v>
      </c>
      <c r="EH975">
        <v>20130822</v>
      </c>
      <c r="EI975">
        <v>-28.8</v>
      </c>
      <c r="JP975" s="1">
        <v>41509</v>
      </c>
      <c r="JQ975">
        <v>-2.5</v>
      </c>
      <c r="JR975">
        <v>20130828</v>
      </c>
      <c r="JS975">
        <v>-2.5</v>
      </c>
    </row>
    <row r="976" spans="136:279" x14ac:dyDescent="0.25">
      <c r="EF976" s="1">
        <v>41511</v>
      </c>
      <c r="EG976">
        <v>34.200000000000003</v>
      </c>
      <c r="EH976">
        <v>20130829</v>
      </c>
      <c r="EI976">
        <v>-31.7</v>
      </c>
      <c r="JP976" s="1">
        <v>41516</v>
      </c>
      <c r="JQ976">
        <v>1.3</v>
      </c>
      <c r="JR976">
        <v>20130904</v>
      </c>
      <c r="JS976">
        <v>1.3</v>
      </c>
    </row>
    <row r="977" spans="136:279" x14ac:dyDescent="0.25">
      <c r="EF977" s="1">
        <v>41518</v>
      </c>
      <c r="EG977">
        <v>33.799999999999997</v>
      </c>
      <c r="EH977">
        <v>20130905</v>
      </c>
      <c r="EI977">
        <v>-32.299999999999997</v>
      </c>
      <c r="JP977" s="1">
        <v>41523</v>
      </c>
      <c r="JQ977">
        <v>-13.5</v>
      </c>
      <c r="JR977">
        <v>20130911</v>
      </c>
      <c r="JS977">
        <v>-13.5</v>
      </c>
    </row>
    <row r="978" spans="136:279" x14ac:dyDescent="0.25">
      <c r="EF978" s="1">
        <v>41525</v>
      </c>
      <c r="EG978">
        <v>33.9</v>
      </c>
      <c r="EH978">
        <v>20130912</v>
      </c>
      <c r="EI978">
        <v>-32.1</v>
      </c>
      <c r="JP978" s="1">
        <v>41530</v>
      </c>
      <c r="JQ978">
        <v>11.2</v>
      </c>
      <c r="JR978">
        <v>20130918</v>
      </c>
      <c r="JS978">
        <v>11.2</v>
      </c>
    </row>
    <row r="979" spans="136:279" x14ac:dyDescent="0.25">
      <c r="EF979" s="1">
        <v>41532</v>
      </c>
      <c r="EG979">
        <v>35.299999999999997</v>
      </c>
      <c r="EH979">
        <v>20130919</v>
      </c>
      <c r="EI979">
        <v>-29.4</v>
      </c>
      <c r="JP979" s="1">
        <v>41537</v>
      </c>
      <c r="JQ979">
        <v>5.5</v>
      </c>
      <c r="JR979">
        <v>20130925</v>
      </c>
      <c r="JS979">
        <v>5.5</v>
      </c>
    </row>
    <row r="980" spans="136:279" x14ac:dyDescent="0.25">
      <c r="EF980" s="1">
        <v>41539</v>
      </c>
      <c r="EG980">
        <v>35.9</v>
      </c>
      <c r="EH980">
        <v>20130926</v>
      </c>
      <c r="EI980">
        <v>-28.1</v>
      </c>
      <c r="JP980" s="1">
        <v>41544</v>
      </c>
      <c r="JQ980">
        <v>-0.4</v>
      </c>
      <c r="JR980">
        <v>20131002</v>
      </c>
      <c r="JS980">
        <v>-0.4</v>
      </c>
    </row>
    <row r="981" spans="136:279" x14ac:dyDescent="0.25">
      <c r="EF981" s="1">
        <v>41546</v>
      </c>
      <c r="EG981">
        <v>35.299999999999997</v>
      </c>
      <c r="EH981">
        <v>20131003</v>
      </c>
      <c r="EI981">
        <v>-29.4</v>
      </c>
      <c r="JP981" s="1">
        <v>41551</v>
      </c>
      <c r="JQ981">
        <v>1.3</v>
      </c>
      <c r="JR981">
        <v>20131009</v>
      </c>
      <c r="JS981">
        <v>1.3</v>
      </c>
    </row>
    <row r="982" spans="136:279" x14ac:dyDescent="0.25">
      <c r="EF982" s="1">
        <v>41553</v>
      </c>
      <c r="EG982">
        <v>35.200000000000003</v>
      </c>
      <c r="EH982">
        <v>20131010</v>
      </c>
      <c r="EI982">
        <v>-29.7</v>
      </c>
      <c r="JP982" s="1">
        <v>41558</v>
      </c>
      <c r="JQ982">
        <v>0.3</v>
      </c>
      <c r="JR982">
        <v>20131016</v>
      </c>
      <c r="JS982">
        <v>0.3</v>
      </c>
    </row>
    <row r="983" spans="136:279" x14ac:dyDescent="0.25">
      <c r="EF983" s="1">
        <v>41560</v>
      </c>
      <c r="EG983">
        <v>32.9</v>
      </c>
      <c r="EH983">
        <v>20131017</v>
      </c>
      <c r="EI983">
        <v>-34.1</v>
      </c>
      <c r="JP983" s="1">
        <v>41565</v>
      </c>
      <c r="JQ983">
        <v>-0.6</v>
      </c>
      <c r="JR983">
        <v>20131023</v>
      </c>
      <c r="JS983">
        <v>-0.6</v>
      </c>
    </row>
    <row r="984" spans="136:279" x14ac:dyDescent="0.25">
      <c r="EF984" s="1">
        <v>41567</v>
      </c>
      <c r="EG984">
        <v>32</v>
      </c>
      <c r="EH984">
        <v>20131024</v>
      </c>
      <c r="EI984">
        <v>-36.1</v>
      </c>
      <c r="JP984" s="1">
        <v>41572</v>
      </c>
      <c r="JQ984">
        <v>6.4</v>
      </c>
      <c r="JR984">
        <v>20131030</v>
      </c>
      <c r="JS984">
        <v>6.4</v>
      </c>
    </row>
    <row r="985" spans="136:279" x14ac:dyDescent="0.25">
      <c r="EF985" s="1">
        <v>41574</v>
      </c>
      <c r="EG985">
        <v>31.2</v>
      </c>
      <c r="EH985">
        <v>20131031</v>
      </c>
      <c r="EI985">
        <v>-37.6</v>
      </c>
      <c r="JP985" s="1">
        <v>41579</v>
      </c>
      <c r="JQ985">
        <v>-2.8</v>
      </c>
      <c r="JR985">
        <v>20131106</v>
      </c>
      <c r="JS985">
        <v>-7</v>
      </c>
    </row>
    <row r="986" spans="136:279" x14ac:dyDescent="0.25">
      <c r="EF986" s="1">
        <v>41581</v>
      </c>
      <c r="EG986">
        <v>31.1</v>
      </c>
      <c r="EH986">
        <v>20131107</v>
      </c>
      <c r="EI986">
        <v>-37.9</v>
      </c>
      <c r="JP986" s="1">
        <v>41586</v>
      </c>
      <c r="JQ986">
        <v>-1.8</v>
      </c>
      <c r="JR986">
        <v>20131113</v>
      </c>
      <c r="JS986">
        <v>-1.8</v>
      </c>
    </row>
    <row r="987" spans="136:279" x14ac:dyDescent="0.25">
      <c r="EF987" s="1">
        <v>41588</v>
      </c>
      <c r="EG987">
        <v>33</v>
      </c>
      <c r="EH987">
        <v>20131114</v>
      </c>
      <c r="EI987">
        <v>-33.9</v>
      </c>
      <c r="JP987" s="1">
        <v>41593</v>
      </c>
      <c r="JQ987">
        <v>-2.2999999999999998</v>
      </c>
      <c r="JR987">
        <v>20131120</v>
      </c>
      <c r="JS987">
        <v>-2.2999999999999998</v>
      </c>
    </row>
    <row r="988" spans="136:279" x14ac:dyDescent="0.25">
      <c r="EF988" s="1">
        <v>41595</v>
      </c>
      <c r="EG988">
        <v>32.700000000000003</v>
      </c>
      <c r="EH988">
        <v>20131121</v>
      </c>
      <c r="EI988">
        <v>-34.6</v>
      </c>
      <c r="JP988" s="1">
        <v>41600</v>
      </c>
      <c r="JQ988">
        <v>-0.3</v>
      </c>
      <c r="JR988">
        <v>20131127</v>
      </c>
      <c r="JS988">
        <v>-0.3</v>
      </c>
    </row>
    <row r="989" spans="136:279" x14ac:dyDescent="0.25">
      <c r="EF989" s="1">
        <v>41602</v>
      </c>
      <c r="EG989">
        <v>33.200000000000003</v>
      </c>
      <c r="EH989">
        <v>20131127</v>
      </c>
      <c r="EI989">
        <v>-33.700000000000003</v>
      </c>
      <c r="JP989" s="1">
        <v>41607</v>
      </c>
      <c r="JQ989">
        <v>-12.8</v>
      </c>
      <c r="JR989">
        <v>20131204</v>
      </c>
      <c r="JS989">
        <v>-12.8</v>
      </c>
    </row>
    <row r="990" spans="136:279" x14ac:dyDescent="0.25">
      <c r="EF990" s="1">
        <v>41609</v>
      </c>
      <c r="EG990">
        <v>34.4</v>
      </c>
      <c r="EH990">
        <v>20131205</v>
      </c>
      <c r="EI990">
        <v>-31.3</v>
      </c>
      <c r="JP990" s="1">
        <v>41614</v>
      </c>
      <c r="JQ990">
        <v>1</v>
      </c>
      <c r="JR990">
        <v>20131211</v>
      </c>
      <c r="JS990">
        <v>1</v>
      </c>
    </row>
    <row r="991" spans="136:279" x14ac:dyDescent="0.25">
      <c r="EF991" s="1">
        <v>41616</v>
      </c>
      <c r="EG991">
        <v>34.5</v>
      </c>
      <c r="EH991">
        <v>20131212</v>
      </c>
      <c r="EI991">
        <v>-30.9</v>
      </c>
      <c r="JP991" s="1">
        <v>41621</v>
      </c>
      <c r="JQ991">
        <v>-5.5</v>
      </c>
      <c r="JR991">
        <v>20131218</v>
      </c>
      <c r="JS991">
        <v>-5.5</v>
      </c>
    </row>
    <row r="992" spans="136:279" x14ac:dyDescent="0.25">
      <c r="EF992" s="1">
        <v>41623</v>
      </c>
      <c r="EG992">
        <v>35.299999999999997</v>
      </c>
      <c r="EH992">
        <v>20131219</v>
      </c>
      <c r="EI992">
        <v>-29.4</v>
      </c>
      <c r="JP992" s="1">
        <v>41628</v>
      </c>
      <c r="JQ992">
        <v>-6.3</v>
      </c>
      <c r="JR992">
        <v>20131224</v>
      </c>
      <c r="JS992">
        <v>-6.3</v>
      </c>
    </row>
    <row r="993" spans="136:279" x14ac:dyDescent="0.25">
      <c r="EF993" s="1">
        <v>41630</v>
      </c>
      <c r="EG993">
        <v>36.299999999999997</v>
      </c>
      <c r="EH993">
        <v>20131226</v>
      </c>
      <c r="EI993">
        <v>-27.4</v>
      </c>
      <c r="JP993" s="1">
        <v>41635</v>
      </c>
      <c r="JQ993">
        <v>-4.2</v>
      </c>
      <c r="JR993" t="s">
        <v>302</v>
      </c>
      <c r="JS993" t="s">
        <v>302</v>
      </c>
    </row>
    <row r="994" spans="136:279" x14ac:dyDescent="0.25">
      <c r="EF994" s="1">
        <v>41637</v>
      </c>
      <c r="EG994">
        <v>35.700000000000003</v>
      </c>
      <c r="EH994">
        <v>20140102</v>
      </c>
      <c r="EI994">
        <v>-28.7</v>
      </c>
      <c r="JP994" s="1">
        <v>41642</v>
      </c>
      <c r="JQ994">
        <v>2.6</v>
      </c>
      <c r="JR994">
        <v>20140108</v>
      </c>
      <c r="JS994">
        <v>2.6</v>
      </c>
    </row>
    <row r="995" spans="136:279" x14ac:dyDescent="0.25">
      <c r="EF995" s="1">
        <v>41644</v>
      </c>
      <c r="EG995">
        <v>35.799999999999997</v>
      </c>
      <c r="EH995">
        <v>20140109</v>
      </c>
      <c r="EI995">
        <v>-28.4</v>
      </c>
      <c r="JP995" s="1">
        <v>41649</v>
      </c>
      <c r="JQ995">
        <v>11.9</v>
      </c>
      <c r="JR995">
        <v>20140115</v>
      </c>
      <c r="JS995">
        <v>11.9</v>
      </c>
    </row>
    <row r="996" spans="136:279" x14ac:dyDescent="0.25">
      <c r="EF996" s="1">
        <v>41651</v>
      </c>
      <c r="EG996">
        <v>34.5</v>
      </c>
      <c r="EH996">
        <v>20140116</v>
      </c>
      <c r="EI996">
        <v>-31</v>
      </c>
      <c r="JP996" s="1">
        <v>41656</v>
      </c>
      <c r="JQ996">
        <v>4.7</v>
      </c>
      <c r="JR996">
        <v>20140122</v>
      </c>
      <c r="JS996">
        <v>4.7</v>
      </c>
    </row>
    <row r="997" spans="136:279" x14ac:dyDescent="0.25">
      <c r="EF997" s="1">
        <v>41658</v>
      </c>
      <c r="EG997">
        <v>34.5</v>
      </c>
      <c r="EH997">
        <v>20140123</v>
      </c>
      <c r="EI997">
        <v>-31</v>
      </c>
      <c r="JP997" s="1">
        <v>41663</v>
      </c>
      <c r="JQ997">
        <v>-0.2</v>
      </c>
      <c r="JR997">
        <v>20140129</v>
      </c>
      <c r="JS997">
        <v>-0.2</v>
      </c>
    </row>
    <row r="998" spans="136:279" x14ac:dyDescent="0.25">
      <c r="EF998" s="1">
        <v>41665</v>
      </c>
      <c r="EG998">
        <v>34</v>
      </c>
      <c r="EH998">
        <v>20140130</v>
      </c>
      <c r="EI998">
        <v>-31.8</v>
      </c>
      <c r="JP998" s="1">
        <v>41670</v>
      </c>
      <c r="JQ998">
        <v>0.4</v>
      </c>
      <c r="JR998">
        <v>20140205</v>
      </c>
      <c r="JS998">
        <v>0.4</v>
      </c>
    </row>
    <row r="999" spans="136:279" x14ac:dyDescent="0.25">
      <c r="EF999" s="1">
        <v>41672</v>
      </c>
      <c r="EG999">
        <v>33.5</v>
      </c>
      <c r="EH999">
        <v>20140206</v>
      </c>
      <c r="EI999">
        <v>-33.1</v>
      </c>
      <c r="JP999" s="1">
        <v>41677</v>
      </c>
      <c r="JQ999">
        <v>-2</v>
      </c>
      <c r="JR999">
        <v>20140212</v>
      </c>
      <c r="JS999">
        <v>-2</v>
      </c>
    </row>
    <row r="1000" spans="136:279" x14ac:dyDescent="0.25">
      <c r="EF1000" s="1">
        <v>41679</v>
      </c>
      <c r="EG1000">
        <v>34.6</v>
      </c>
      <c r="EH1000">
        <v>20140213</v>
      </c>
      <c r="EI1000">
        <v>-30.7</v>
      </c>
      <c r="JP1000" s="1">
        <v>41684</v>
      </c>
      <c r="JQ1000">
        <v>-4.0999999999999996</v>
      </c>
      <c r="JR1000">
        <v>20140219</v>
      </c>
      <c r="JS1000">
        <v>-4.0999999999999996</v>
      </c>
    </row>
    <row r="1001" spans="136:279" x14ac:dyDescent="0.25">
      <c r="EF1001" s="1">
        <v>41686</v>
      </c>
      <c r="EG1001">
        <v>34.700000000000003</v>
      </c>
      <c r="EH1001">
        <v>20140220</v>
      </c>
      <c r="EI1001">
        <v>-30.6</v>
      </c>
      <c r="JP1001" s="1">
        <v>41691</v>
      </c>
      <c r="JQ1001">
        <v>-8.5</v>
      </c>
      <c r="JR1001">
        <v>20140226</v>
      </c>
      <c r="JS1001">
        <v>-8.5</v>
      </c>
    </row>
    <row r="1002" spans="136:279" x14ac:dyDescent="0.25">
      <c r="EF1002" s="1">
        <v>41693</v>
      </c>
      <c r="EG1002">
        <v>35.700000000000003</v>
      </c>
      <c r="EH1002">
        <v>20140227</v>
      </c>
      <c r="EI1002">
        <v>-28.6</v>
      </c>
      <c r="JP1002" s="1">
        <v>41698</v>
      </c>
      <c r="JQ1002">
        <v>9.4</v>
      </c>
      <c r="JR1002">
        <v>20140305</v>
      </c>
      <c r="JS1002">
        <v>9.4</v>
      </c>
    </row>
    <row r="1003" spans="136:279" x14ac:dyDescent="0.25">
      <c r="EF1003" s="1">
        <v>41700</v>
      </c>
      <c r="EG1003">
        <v>35.700000000000003</v>
      </c>
      <c r="EH1003">
        <v>20140306</v>
      </c>
      <c r="EI1003">
        <v>-28.5</v>
      </c>
      <c r="JP1003" s="1">
        <v>41705</v>
      </c>
      <c r="JQ1003">
        <v>-2.1</v>
      </c>
      <c r="JR1003">
        <v>20140312</v>
      </c>
      <c r="JS1003">
        <v>-2.1</v>
      </c>
    </row>
    <row r="1004" spans="136:279" x14ac:dyDescent="0.25">
      <c r="EF1004" s="1">
        <v>41707</v>
      </c>
      <c r="EG1004">
        <v>36.200000000000003</v>
      </c>
      <c r="EH1004">
        <v>20140313</v>
      </c>
      <c r="EI1004">
        <v>-27.6</v>
      </c>
      <c r="JP1004" s="1">
        <v>41712</v>
      </c>
      <c r="JQ1004">
        <v>0.2</v>
      </c>
      <c r="JR1004">
        <v>20140319</v>
      </c>
      <c r="JS1004">
        <v>-1.2</v>
      </c>
    </row>
    <row r="1005" spans="136:279" x14ac:dyDescent="0.25">
      <c r="EF1005" s="1">
        <v>41714</v>
      </c>
      <c r="EG1005">
        <v>35.5</v>
      </c>
      <c r="EH1005">
        <v>20140320</v>
      </c>
      <c r="EI1005">
        <v>-29</v>
      </c>
      <c r="JP1005" s="1">
        <v>41719</v>
      </c>
      <c r="JQ1005">
        <v>-3.5</v>
      </c>
      <c r="JR1005">
        <v>20140326</v>
      </c>
      <c r="JS1005">
        <v>-3.5</v>
      </c>
    </row>
    <row r="1006" spans="136:279" x14ac:dyDescent="0.25">
      <c r="EF1006" s="1">
        <v>41721</v>
      </c>
      <c r="EG1006">
        <v>34.200000000000003</v>
      </c>
      <c r="EH1006">
        <v>20140327</v>
      </c>
      <c r="EI1006">
        <v>-31.5</v>
      </c>
      <c r="JP1006" s="1">
        <v>41726</v>
      </c>
      <c r="JQ1006">
        <v>-1.2</v>
      </c>
      <c r="JR1006">
        <v>20140402</v>
      </c>
      <c r="JS1006">
        <v>-1.2</v>
      </c>
    </row>
    <row r="1007" spans="136:279" x14ac:dyDescent="0.25">
      <c r="EF1007" s="1">
        <v>41728</v>
      </c>
      <c r="EG1007">
        <v>35</v>
      </c>
      <c r="EH1007">
        <v>20140403</v>
      </c>
      <c r="EI1007">
        <v>-30</v>
      </c>
      <c r="JP1007" s="1">
        <v>41733</v>
      </c>
      <c r="JQ1007">
        <v>-1.6</v>
      </c>
      <c r="JR1007">
        <v>20140409</v>
      </c>
      <c r="JS1007">
        <v>-1.6</v>
      </c>
    </row>
    <row r="1008" spans="136:279" x14ac:dyDescent="0.25">
      <c r="EF1008" s="1">
        <v>41735</v>
      </c>
      <c r="EG1008">
        <v>34</v>
      </c>
      <c r="EH1008">
        <v>20140410</v>
      </c>
      <c r="EI1008">
        <v>-31.9</v>
      </c>
      <c r="JP1008" s="1">
        <v>41740</v>
      </c>
      <c r="JQ1008">
        <v>4.3</v>
      </c>
      <c r="JR1008">
        <v>20140416</v>
      </c>
      <c r="JS1008">
        <v>4.3</v>
      </c>
    </row>
    <row r="1009" spans="136:279" x14ac:dyDescent="0.25">
      <c r="EF1009" s="1">
        <v>41742</v>
      </c>
      <c r="EG1009">
        <v>35.4</v>
      </c>
      <c r="EH1009">
        <v>20140417</v>
      </c>
      <c r="EI1009">
        <v>-29.1</v>
      </c>
      <c r="JP1009" s="1">
        <v>41747</v>
      </c>
      <c r="JQ1009">
        <v>-3.3</v>
      </c>
      <c r="JR1009">
        <v>20140423</v>
      </c>
      <c r="JS1009">
        <v>-3.3</v>
      </c>
    </row>
    <row r="1010" spans="136:279" x14ac:dyDescent="0.25">
      <c r="EF1010" s="1">
        <v>41749</v>
      </c>
      <c r="EG1010">
        <v>37.299999999999997</v>
      </c>
      <c r="EH1010">
        <v>20140424</v>
      </c>
      <c r="EI1010">
        <v>-25.4</v>
      </c>
      <c r="JP1010" s="1">
        <v>41754</v>
      </c>
      <c r="JQ1010">
        <v>-5.9</v>
      </c>
      <c r="JR1010">
        <v>20140430</v>
      </c>
      <c r="JS1010">
        <v>-5.9</v>
      </c>
    </row>
    <row r="1011" spans="136:279" x14ac:dyDescent="0.25">
      <c r="EF1011" s="1">
        <v>41756</v>
      </c>
      <c r="EG1011">
        <v>37.9</v>
      </c>
      <c r="EH1011">
        <v>20140501</v>
      </c>
      <c r="EI1011">
        <v>37.9</v>
      </c>
      <c r="JP1011" s="1">
        <v>41761</v>
      </c>
      <c r="JQ1011">
        <v>5.3</v>
      </c>
      <c r="JR1011">
        <v>20140507</v>
      </c>
      <c r="JS1011">
        <v>5.3</v>
      </c>
    </row>
    <row r="1012" spans="136:279" x14ac:dyDescent="0.25">
      <c r="EF1012" s="1">
        <v>41763</v>
      </c>
      <c r="EG1012">
        <v>37.1</v>
      </c>
      <c r="EH1012">
        <v>20140508</v>
      </c>
      <c r="EI1012">
        <v>37.1</v>
      </c>
      <c r="JP1012" s="1">
        <v>41768</v>
      </c>
      <c r="JQ1012">
        <v>3.6</v>
      </c>
      <c r="JR1012">
        <v>20140514</v>
      </c>
      <c r="JS1012">
        <v>3.6</v>
      </c>
    </row>
    <row r="1013" spans="136:279" x14ac:dyDescent="0.25">
      <c r="EF1013" s="1">
        <v>41770</v>
      </c>
      <c r="EG1013">
        <v>34.9</v>
      </c>
      <c r="EH1013">
        <v>20140515</v>
      </c>
      <c r="EI1013">
        <v>34.9</v>
      </c>
      <c r="JP1013" s="1">
        <v>41775</v>
      </c>
      <c r="JQ1013">
        <v>0.9</v>
      </c>
      <c r="JR1013">
        <v>20140521</v>
      </c>
      <c r="JS1013">
        <v>0.9</v>
      </c>
    </row>
    <row r="1014" spans="136:279" x14ac:dyDescent="0.25">
      <c r="EF1014" s="1">
        <v>41777</v>
      </c>
      <c r="EG1014">
        <v>34.1</v>
      </c>
      <c r="EH1014">
        <v>20140522</v>
      </c>
      <c r="EI1014">
        <v>34.1</v>
      </c>
      <c r="JP1014" s="1">
        <v>41782</v>
      </c>
      <c r="JQ1014">
        <v>-1.2</v>
      </c>
      <c r="JR1014">
        <v>20140528</v>
      </c>
      <c r="JS1014">
        <v>-1.2</v>
      </c>
    </row>
    <row r="1015" spans="136:279" x14ac:dyDescent="0.25">
      <c r="EF1015" s="1">
        <v>41784</v>
      </c>
      <c r="EG1015">
        <v>33.299999999999997</v>
      </c>
      <c r="EH1015">
        <v>20140529</v>
      </c>
      <c r="EI1015">
        <v>33.299999999999997</v>
      </c>
      <c r="JP1015" s="1">
        <v>41789</v>
      </c>
      <c r="JQ1015">
        <v>-3.1</v>
      </c>
      <c r="JR1015">
        <v>20140604</v>
      </c>
      <c r="JS1015">
        <v>-3.1</v>
      </c>
    </row>
    <row r="1016" spans="136:279" x14ac:dyDescent="0.25">
      <c r="EF1016" s="1">
        <v>41791</v>
      </c>
      <c r="EG1016">
        <v>35.1</v>
      </c>
      <c r="EH1016">
        <v>20140605</v>
      </c>
      <c r="EI1016">
        <v>35.1</v>
      </c>
      <c r="JP1016" s="1">
        <v>41796</v>
      </c>
      <c r="JQ1016">
        <v>10.3</v>
      </c>
      <c r="JR1016">
        <v>20140611</v>
      </c>
      <c r="JS1016">
        <v>10.3</v>
      </c>
    </row>
    <row r="1017" spans="136:279" x14ac:dyDescent="0.25">
      <c r="EF1017" s="1">
        <v>41798</v>
      </c>
      <c r="EG1017">
        <v>35.5</v>
      </c>
      <c r="EH1017">
        <v>20140612</v>
      </c>
      <c r="EI1017">
        <v>35.5</v>
      </c>
      <c r="JP1017" s="1">
        <v>41803</v>
      </c>
      <c r="JQ1017">
        <v>-9.1999999999999993</v>
      </c>
      <c r="JR1017">
        <v>20140618</v>
      </c>
      <c r="JS1017">
        <v>-9.1999999999999993</v>
      </c>
    </row>
    <row r="1018" spans="136:279" x14ac:dyDescent="0.25">
      <c r="EF1018" s="1">
        <v>41805</v>
      </c>
      <c r="EG1018">
        <v>37.1</v>
      </c>
      <c r="EH1018">
        <v>20140619</v>
      </c>
      <c r="EI1018">
        <v>37.1</v>
      </c>
      <c r="JP1018" s="1">
        <v>41810</v>
      </c>
      <c r="JQ1018">
        <v>-1</v>
      </c>
      <c r="JR1018">
        <v>20140625</v>
      </c>
      <c r="JS1018">
        <v>-1</v>
      </c>
    </row>
    <row r="1019" spans="136:279" x14ac:dyDescent="0.25">
      <c r="EF1019" s="1">
        <v>41812</v>
      </c>
      <c r="EG1019">
        <v>37.1</v>
      </c>
      <c r="EH1019">
        <v>20140626</v>
      </c>
      <c r="EI1019">
        <v>37.1</v>
      </c>
      <c r="JP1019" s="1">
        <v>41817</v>
      </c>
      <c r="JQ1019">
        <v>-0.2</v>
      </c>
      <c r="JR1019">
        <v>20140702</v>
      </c>
      <c r="JS1019">
        <v>-0.2</v>
      </c>
    </row>
    <row r="1020" spans="136:279" x14ac:dyDescent="0.25">
      <c r="EF1020" s="1">
        <v>41819</v>
      </c>
      <c r="EG1020">
        <v>36.4</v>
      </c>
      <c r="EH1020">
        <v>20140703</v>
      </c>
      <c r="EI1020">
        <v>36.4</v>
      </c>
      <c r="JP1020" s="1">
        <v>41824</v>
      </c>
      <c r="JQ1020">
        <v>1.9</v>
      </c>
      <c r="JR1020">
        <v>20140709</v>
      </c>
      <c r="JS1020">
        <v>1.9</v>
      </c>
    </row>
    <row r="1021" spans="136:279" x14ac:dyDescent="0.25">
      <c r="EF1021" s="1">
        <v>41826</v>
      </c>
      <c r="EG1021">
        <v>37.6</v>
      </c>
      <c r="EH1021">
        <v>20140710</v>
      </c>
      <c r="EI1021">
        <v>37.6</v>
      </c>
      <c r="JP1021" s="1">
        <v>41831</v>
      </c>
      <c r="JQ1021">
        <v>-3.6</v>
      </c>
      <c r="JR1021">
        <v>20140716</v>
      </c>
      <c r="JS1021">
        <v>-3.6</v>
      </c>
    </row>
    <row r="1022" spans="136:279" x14ac:dyDescent="0.25">
      <c r="EF1022" s="1">
        <v>41833</v>
      </c>
      <c r="EG1022">
        <v>37.5</v>
      </c>
      <c r="EH1022">
        <v>20140717</v>
      </c>
      <c r="EI1022">
        <v>37.5</v>
      </c>
      <c r="JP1022" s="1">
        <v>41838</v>
      </c>
      <c r="JQ1022">
        <v>2.4</v>
      </c>
      <c r="JR1022">
        <v>20140723</v>
      </c>
      <c r="JS1022">
        <v>2.4</v>
      </c>
    </row>
    <row r="1023" spans="136:279" x14ac:dyDescent="0.25">
      <c r="EF1023" s="1">
        <v>41840</v>
      </c>
      <c r="EG1023">
        <v>37.6</v>
      </c>
      <c r="EH1023">
        <v>20140724</v>
      </c>
      <c r="EI1023">
        <v>37.6</v>
      </c>
      <c r="JP1023" s="1">
        <v>41845</v>
      </c>
      <c r="JQ1023">
        <v>-2.2000000000000002</v>
      </c>
      <c r="JR1023">
        <v>20140730</v>
      </c>
      <c r="JS1023">
        <v>-2.2000000000000002</v>
      </c>
    </row>
    <row r="1024" spans="136:279" x14ac:dyDescent="0.25">
      <c r="EF1024" s="1">
        <v>41847</v>
      </c>
      <c r="EG1024">
        <v>36.299999999999997</v>
      </c>
      <c r="EH1024">
        <v>20140731</v>
      </c>
      <c r="EI1024">
        <v>36.299999999999997</v>
      </c>
      <c r="JP1024" s="1">
        <v>41852</v>
      </c>
      <c r="JQ1024">
        <v>1.6</v>
      </c>
      <c r="JR1024">
        <v>20140806</v>
      </c>
      <c r="JS1024">
        <v>1.6</v>
      </c>
    </row>
    <row r="1025" spans="136:279" x14ac:dyDescent="0.25">
      <c r="EF1025" s="1">
        <v>41854</v>
      </c>
      <c r="EG1025">
        <v>36.200000000000003</v>
      </c>
      <c r="EH1025">
        <v>20140807</v>
      </c>
      <c r="EI1025">
        <v>36.200000000000003</v>
      </c>
      <c r="JP1025" s="1">
        <v>41859</v>
      </c>
      <c r="JQ1025">
        <v>-2.7</v>
      </c>
      <c r="JR1025">
        <v>20140813</v>
      </c>
      <c r="JS1025">
        <v>-2.7</v>
      </c>
    </row>
    <row r="1026" spans="136:279" x14ac:dyDescent="0.25">
      <c r="EF1026" s="1">
        <v>41861</v>
      </c>
      <c r="EG1026">
        <v>36.799999999999997</v>
      </c>
      <c r="EH1026">
        <v>20140814</v>
      </c>
      <c r="EI1026">
        <v>36.799999999999997</v>
      </c>
      <c r="JP1026" s="1">
        <v>41866</v>
      </c>
      <c r="JQ1026">
        <v>1.4</v>
      </c>
      <c r="JR1026">
        <v>20140820</v>
      </c>
      <c r="JS1026">
        <v>1.4</v>
      </c>
    </row>
    <row r="1027" spans="136:279" x14ac:dyDescent="0.25">
      <c r="EF1027" s="1">
        <v>41868</v>
      </c>
      <c r="EG1027">
        <v>36.6</v>
      </c>
      <c r="EH1027">
        <v>20140821</v>
      </c>
      <c r="EI1027">
        <v>36.6</v>
      </c>
      <c r="JP1027" s="1">
        <v>41873</v>
      </c>
      <c r="JQ1027">
        <v>2.8</v>
      </c>
      <c r="JR1027">
        <v>20140827</v>
      </c>
      <c r="JS1027">
        <v>2.8</v>
      </c>
    </row>
    <row r="1028" spans="136:279" x14ac:dyDescent="0.25">
      <c r="EF1028" s="1">
        <v>41875</v>
      </c>
      <c r="EG1028">
        <v>37.299999999999997</v>
      </c>
      <c r="EH1028">
        <v>20140828</v>
      </c>
      <c r="EI1028">
        <v>37.299999999999997</v>
      </c>
      <c r="JP1028" s="1">
        <v>41880</v>
      </c>
      <c r="JQ1028">
        <v>0.2</v>
      </c>
      <c r="JR1028">
        <v>20140903</v>
      </c>
      <c r="JS1028">
        <v>0.2</v>
      </c>
    </row>
    <row r="1029" spans="136:279" x14ac:dyDescent="0.25">
      <c r="EF1029" s="1">
        <v>41882</v>
      </c>
      <c r="EG1029">
        <v>37.700000000000003</v>
      </c>
      <c r="EH1029">
        <v>20140904</v>
      </c>
      <c r="EI1029">
        <v>37.700000000000003</v>
      </c>
      <c r="JP1029" s="1">
        <v>41887</v>
      </c>
      <c r="JQ1029">
        <v>-7.2</v>
      </c>
      <c r="JR1029">
        <v>20140910</v>
      </c>
      <c r="JS1029">
        <v>-7.2</v>
      </c>
    </row>
    <row r="1030" spans="136:279" x14ac:dyDescent="0.25">
      <c r="EF1030" s="1">
        <v>41889</v>
      </c>
      <c r="EG1030">
        <v>36.5</v>
      </c>
      <c r="EH1030">
        <v>20140911</v>
      </c>
      <c r="EI1030">
        <v>36.5</v>
      </c>
      <c r="JP1030" s="1">
        <v>41894</v>
      </c>
      <c r="JQ1030">
        <v>7.9</v>
      </c>
      <c r="JR1030">
        <v>20140917</v>
      </c>
      <c r="JS1030">
        <v>7.9</v>
      </c>
    </row>
    <row r="1031" spans="136:279" x14ac:dyDescent="0.25">
      <c r="EF1031" s="1">
        <v>41896</v>
      </c>
      <c r="EG1031">
        <v>37.200000000000003</v>
      </c>
      <c r="EH1031">
        <v>20140918</v>
      </c>
      <c r="EI1031">
        <v>37.200000000000003</v>
      </c>
      <c r="JP1031" s="1">
        <v>41901</v>
      </c>
      <c r="JQ1031">
        <v>-4.0999999999999996</v>
      </c>
      <c r="JR1031">
        <v>20140924</v>
      </c>
      <c r="JS1031">
        <v>-4.0999999999999996</v>
      </c>
    </row>
    <row r="1032" spans="136:279" x14ac:dyDescent="0.25">
      <c r="EF1032" s="1">
        <v>41903</v>
      </c>
      <c r="EG1032">
        <v>35.5</v>
      </c>
      <c r="EH1032">
        <v>20140925</v>
      </c>
      <c r="EI1032">
        <v>35.5</v>
      </c>
      <c r="JP1032" s="1">
        <v>41908</v>
      </c>
      <c r="JQ1032">
        <v>-0.2</v>
      </c>
      <c r="JR1032">
        <v>20141001</v>
      </c>
      <c r="JS1032">
        <v>-0.2</v>
      </c>
    </row>
    <row r="1033" spans="136:279" x14ac:dyDescent="0.25">
      <c r="EF1033" s="1">
        <v>41910</v>
      </c>
      <c r="EG1033">
        <v>34.799999999999997</v>
      </c>
      <c r="EH1033">
        <v>20141002</v>
      </c>
      <c r="EI1033">
        <v>34.799999999999997</v>
      </c>
      <c r="JP1033" s="1">
        <v>41915</v>
      </c>
      <c r="JQ1033">
        <v>3.8</v>
      </c>
      <c r="JR1033">
        <v>20141008</v>
      </c>
      <c r="JS1033">
        <v>3.8</v>
      </c>
    </row>
    <row r="1034" spans="136:279" x14ac:dyDescent="0.25">
      <c r="EF1034" s="1">
        <v>41917</v>
      </c>
      <c r="EG1034">
        <v>36.799999999999997</v>
      </c>
      <c r="EH1034">
        <v>20141009</v>
      </c>
      <c r="EI1034">
        <v>36.799999999999997</v>
      </c>
      <c r="JP1034" s="1">
        <v>41922</v>
      </c>
      <c r="JQ1034">
        <v>5.6</v>
      </c>
      <c r="JR1034">
        <v>20141015</v>
      </c>
      <c r="JS1034">
        <v>5.6</v>
      </c>
    </row>
    <row r="1035" spans="136:279" x14ac:dyDescent="0.25">
      <c r="EF1035" s="1">
        <v>41924</v>
      </c>
      <c r="EG1035">
        <v>36.200000000000003</v>
      </c>
      <c r="EH1035">
        <v>20141016</v>
      </c>
      <c r="EI1035">
        <v>36.200000000000003</v>
      </c>
      <c r="JP1035" s="1">
        <v>41929</v>
      </c>
      <c r="JQ1035">
        <v>11.6</v>
      </c>
      <c r="JR1035">
        <v>20141022</v>
      </c>
      <c r="JS1035">
        <v>11.6</v>
      </c>
    </row>
    <row r="1036" spans="136:279" x14ac:dyDescent="0.25">
      <c r="EF1036" s="1">
        <v>41931</v>
      </c>
      <c r="EG1036">
        <v>37.700000000000003</v>
      </c>
      <c r="EH1036">
        <v>20141023</v>
      </c>
      <c r="EI1036">
        <v>37.700000000000003</v>
      </c>
      <c r="JP1036" s="1">
        <v>41936</v>
      </c>
      <c r="JQ1036">
        <v>-6.6</v>
      </c>
      <c r="JR1036">
        <v>20141029</v>
      </c>
      <c r="JS1036">
        <v>-6.6</v>
      </c>
    </row>
    <row r="1037" spans="136:279" x14ac:dyDescent="0.25">
      <c r="EF1037" s="1">
        <v>41938</v>
      </c>
      <c r="EG1037">
        <v>37.200000000000003</v>
      </c>
      <c r="EH1037">
        <v>20141030</v>
      </c>
      <c r="EI1037">
        <v>37.200000000000003</v>
      </c>
      <c r="JP1037" s="1">
        <v>41943</v>
      </c>
      <c r="JQ1037">
        <v>-2.6</v>
      </c>
      <c r="JR1037">
        <v>20141105</v>
      </c>
      <c r="JS1037">
        <v>-2.6</v>
      </c>
    </row>
    <row r="1038" spans="136:279" x14ac:dyDescent="0.25">
      <c r="EF1038" s="1">
        <v>41945</v>
      </c>
      <c r="EG1038">
        <v>38.1</v>
      </c>
      <c r="EH1038">
        <v>20141106</v>
      </c>
      <c r="EI1038">
        <v>38.1</v>
      </c>
      <c r="JP1038" s="1">
        <v>41950</v>
      </c>
      <c r="JQ1038">
        <v>-0.9</v>
      </c>
      <c r="JR1038">
        <v>20141112</v>
      </c>
      <c r="JS1038">
        <v>-0.9</v>
      </c>
    </row>
    <row r="1039" spans="136:279" x14ac:dyDescent="0.25">
      <c r="EF1039" s="1">
        <v>41952</v>
      </c>
      <c r="EG1039">
        <v>38.200000000000003</v>
      </c>
      <c r="EH1039">
        <v>20141113</v>
      </c>
      <c r="EI1039">
        <v>38.200000000000003</v>
      </c>
      <c r="JP1039" s="1">
        <v>41957</v>
      </c>
      <c r="JQ1039">
        <v>4.9000000000000004</v>
      </c>
      <c r="JR1039">
        <v>20141119</v>
      </c>
      <c r="JS1039">
        <v>4.9000000000000004</v>
      </c>
    </row>
    <row r="1040" spans="136:279" x14ac:dyDescent="0.25">
      <c r="EF1040" s="1">
        <v>41959</v>
      </c>
      <c r="EG1040">
        <v>38.5</v>
      </c>
      <c r="EH1040">
        <v>20141120</v>
      </c>
      <c r="EI1040">
        <v>38.5</v>
      </c>
      <c r="JP1040" s="1">
        <v>41964</v>
      </c>
      <c r="JQ1040">
        <v>-4.3</v>
      </c>
      <c r="JR1040">
        <v>20141126</v>
      </c>
      <c r="JS1040">
        <v>-4.3</v>
      </c>
    </row>
    <row r="1041" spans="136:279" x14ac:dyDescent="0.25">
      <c r="EF1041" s="1">
        <v>41966</v>
      </c>
      <c r="EG1041">
        <v>40.700000000000003</v>
      </c>
      <c r="EH1041">
        <v>20141126</v>
      </c>
      <c r="EI1041">
        <v>40.700000000000003</v>
      </c>
      <c r="JP1041" s="1">
        <v>41971</v>
      </c>
      <c r="JQ1041">
        <v>-7.3</v>
      </c>
      <c r="JR1041">
        <v>20141203</v>
      </c>
      <c r="JS1041">
        <v>-7.3</v>
      </c>
    </row>
    <row r="1042" spans="136:279" x14ac:dyDescent="0.25">
      <c r="EF1042" s="1">
        <v>41973</v>
      </c>
      <c r="EG1042">
        <v>39.799999999999997</v>
      </c>
      <c r="EH1042">
        <v>20141204</v>
      </c>
      <c r="EI1042">
        <v>39.799999999999997</v>
      </c>
      <c r="JP1042" s="1">
        <v>41978</v>
      </c>
      <c r="JQ1042">
        <v>7.3</v>
      </c>
      <c r="JR1042">
        <v>20141210</v>
      </c>
      <c r="JS1042">
        <v>7.3</v>
      </c>
    </row>
    <row r="1043" spans="136:279" x14ac:dyDescent="0.25">
      <c r="EF1043" s="1">
        <v>41980</v>
      </c>
      <c r="EG1043">
        <v>41.3</v>
      </c>
      <c r="EH1043">
        <v>20141211</v>
      </c>
      <c r="EI1043">
        <v>41.3</v>
      </c>
      <c r="JP1043" s="1">
        <v>41985</v>
      </c>
      <c r="JQ1043">
        <v>-3.3</v>
      </c>
      <c r="JR1043">
        <v>20141217</v>
      </c>
      <c r="JS1043">
        <v>-3.3</v>
      </c>
    </row>
    <row r="1044" spans="136:279" x14ac:dyDescent="0.25">
      <c r="EF1044" s="1">
        <v>41987</v>
      </c>
      <c r="EG1044">
        <v>41.7</v>
      </c>
      <c r="EH1044">
        <v>20141218</v>
      </c>
      <c r="EI1044">
        <v>41.7</v>
      </c>
      <c r="JP1044" s="1">
        <v>41992</v>
      </c>
      <c r="JQ1044">
        <v>0.9</v>
      </c>
      <c r="JR1044">
        <v>20141224</v>
      </c>
      <c r="JS1044">
        <v>0.9</v>
      </c>
    </row>
    <row r="1045" spans="136:279" x14ac:dyDescent="0.25">
      <c r="EF1045" s="1">
        <v>41994</v>
      </c>
      <c r="EG1045">
        <v>43.1</v>
      </c>
      <c r="EH1045">
        <v>20141224</v>
      </c>
      <c r="EI1045">
        <v>43.1</v>
      </c>
      <c r="JP1045" s="1">
        <v>41999</v>
      </c>
      <c r="JQ1045">
        <v>-18.2</v>
      </c>
      <c r="JR1045" t="s">
        <v>302</v>
      </c>
      <c r="JS1045" t="s">
        <v>302</v>
      </c>
    </row>
    <row r="1046" spans="136:279" x14ac:dyDescent="0.25">
      <c r="EF1046" s="1">
        <v>42001</v>
      </c>
      <c r="EG1046">
        <v>42.7</v>
      </c>
      <c r="EH1046">
        <v>20141231</v>
      </c>
      <c r="EI1046">
        <v>42.7</v>
      </c>
      <c r="JP1046" s="1">
        <v>42006</v>
      </c>
      <c r="JQ1046">
        <v>11.1</v>
      </c>
      <c r="JR1046">
        <v>20150107</v>
      </c>
      <c r="JS1046">
        <v>11.1</v>
      </c>
    </row>
    <row r="1047" spans="136:279" x14ac:dyDescent="0.25">
      <c r="EF1047" s="1">
        <v>42008</v>
      </c>
      <c r="EG1047">
        <v>43.6</v>
      </c>
      <c r="EH1047">
        <v>20150108</v>
      </c>
      <c r="EI1047">
        <v>43.6</v>
      </c>
      <c r="JP1047" s="1">
        <v>42013</v>
      </c>
      <c r="JQ1047">
        <v>46.7</v>
      </c>
      <c r="JR1047">
        <v>20150114</v>
      </c>
      <c r="JS1047">
        <v>49.1</v>
      </c>
    </row>
    <row r="1048" spans="136:279" x14ac:dyDescent="0.25">
      <c r="EF1048" s="1">
        <v>42015</v>
      </c>
      <c r="EG1048">
        <v>45.4</v>
      </c>
      <c r="EH1048">
        <v>20150115</v>
      </c>
      <c r="EI1048">
        <v>45.4</v>
      </c>
      <c r="JP1048" s="1">
        <v>42020</v>
      </c>
      <c r="JQ1048">
        <v>16.100000000000001</v>
      </c>
      <c r="JR1048">
        <v>20150121</v>
      </c>
      <c r="JS1048">
        <v>14.2</v>
      </c>
    </row>
    <row r="1049" spans="136:279" x14ac:dyDescent="0.25">
      <c r="EF1049" s="1">
        <v>42022</v>
      </c>
      <c r="EG1049">
        <v>44.7</v>
      </c>
      <c r="EH1049">
        <v>20150122</v>
      </c>
      <c r="EI1049">
        <v>44.7</v>
      </c>
      <c r="JP1049" s="1">
        <v>42027</v>
      </c>
      <c r="JQ1049">
        <v>-3.2</v>
      </c>
      <c r="JR1049">
        <v>20150128</v>
      </c>
      <c r="JS1049">
        <v>-3.2</v>
      </c>
    </row>
    <row r="1050" spans="136:279" x14ac:dyDescent="0.25">
      <c r="EF1050" s="1">
        <v>42029</v>
      </c>
      <c r="EG1050">
        <v>47.3</v>
      </c>
      <c r="EH1050">
        <v>20150129</v>
      </c>
      <c r="EI1050">
        <v>47.3</v>
      </c>
      <c r="JP1050" s="1">
        <v>42034</v>
      </c>
      <c r="JQ1050">
        <v>1.3</v>
      </c>
      <c r="JR1050">
        <v>20150204</v>
      </c>
      <c r="JS1050">
        <v>1.3</v>
      </c>
    </row>
    <row r="1051" spans="136:279" x14ac:dyDescent="0.25">
      <c r="EF1051" s="1">
        <v>42036</v>
      </c>
      <c r="EG1051">
        <v>45.5</v>
      </c>
      <c r="EH1051">
        <v>20150205</v>
      </c>
      <c r="EI1051">
        <v>45.5</v>
      </c>
      <c r="JP1051" s="1">
        <v>42041</v>
      </c>
      <c r="JQ1051">
        <v>-9</v>
      </c>
      <c r="JR1051">
        <v>20150211</v>
      </c>
      <c r="JS1051">
        <v>-9</v>
      </c>
    </row>
    <row r="1052" spans="136:279" x14ac:dyDescent="0.25">
      <c r="EF1052" s="1">
        <v>42043</v>
      </c>
      <c r="EG1052">
        <v>44.3</v>
      </c>
      <c r="EH1052">
        <v>20150212</v>
      </c>
      <c r="EI1052">
        <v>44.3</v>
      </c>
      <c r="JP1052" s="1">
        <v>42048</v>
      </c>
      <c r="JQ1052">
        <v>-13.2</v>
      </c>
      <c r="JR1052">
        <v>20150218</v>
      </c>
      <c r="JS1052">
        <v>-13.2</v>
      </c>
    </row>
    <row r="1053" spans="136:279" x14ac:dyDescent="0.25">
      <c r="EF1053" s="1">
        <v>42050</v>
      </c>
      <c r="EG1053">
        <v>44.6</v>
      </c>
      <c r="EH1053">
        <v>20150219</v>
      </c>
      <c r="EI1053">
        <v>44.6</v>
      </c>
      <c r="JP1053" s="1">
        <v>42055</v>
      </c>
      <c r="JQ1053">
        <v>-3.5</v>
      </c>
      <c r="JR1053">
        <v>20150225</v>
      </c>
      <c r="JS1053">
        <v>-3.5</v>
      </c>
    </row>
    <row r="1054" spans="136:279" x14ac:dyDescent="0.25">
      <c r="EF1054" s="1">
        <v>42057</v>
      </c>
      <c r="EG1054">
        <v>42.7</v>
      </c>
      <c r="EH1054">
        <v>20150226</v>
      </c>
      <c r="EI1054">
        <v>42.7</v>
      </c>
      <c r="JP1054" s="1">
        <v>42062</v>
      </c>
      <c r="JQ1054">
        <v>0.1</v>
      </c>
      <c r="JR1054">
        <v>20150304</v>
      </c>
      <c r="JS1054">
        <v>0.1</v>
      </c>
    </row>
    <row r="1055" spans="136:279" x14ac:dyDescent="0.25">
      <c r="EF1055" s="1">
        <v>42064</v>
      </c>
      <c r="EG1055">
        <v>43.5</v>
      </c>
      <c r="EH1055">
        <v>20150305</v>
      </c>
      <c r="EI1055">
        <v>43.5</v>
      </c>
      <c r="JP1055" s="1">
        <v>42069</v>
      </c>
      <c r="JQ1055">
        <v>-1.3</v>
      </c>
      <c r="JR1055">
        <v>20150311</v>
      </c>
      <c r="JS1055">
        <v>-1.3</v>
      </c>
    </row>
    <row r="1056" spans="136:279" x14ac:dyDescent="0.25">
      <c r="EF1056" s="1">
        <v>42071</v>
      </c>
      <c r="EG1056">
        <v>43.3</v>
      </c>
      <c r="EH1056">
        <v>20150312</v>
      </c>
      <c r="EI1056">
        <v>43.3</v>
      </c>
      <c r="JP1056" s="1">
        <v>42076</v>
      </c>
      <c r="JQ1056">
        <v>-3.9</v>
      </c>
      <c r="JR1056">
        <v>20150318</v>
      </c>
      <c r="JS1056">
        <v>-3.9</v>
      </c>
    </row>
    <row r="1057" spans="136:279" x14ac:dyDescent="0.25">
      <c r="EF1057" s="1">
        <v>42078</v>
      </c>
      <c r="EG1057">
        <v>44.2</v>
      </c>
      <c r="EH1057">
        <v>20150319</v>
      </c>
      <c r="EI1057">
        <v>44.2</v>
      </c>
      <c r="JP1057" s="1">
        <v>42083</v>
      </c>
      <c r="JQ1057">
        <v>9.5</v>
      </c>
      <c r="JR1057">
        <v>20150325</v>
      </c>
      <c r="JS1057">
        <v>9.5</v>
      </c>
    </row>
    <row r="1058" spans="136:279" x14ac:dyDescent="0.25">
      <c r="EF1058" s="1">
        <v>42085</v>
      </c>
      <c r="EG1058">
        <v>45.5</v>
      </c>
      <c r="EH1058">
        <v>20150326</v>
      </c>
      <c r="EI1058">
        <v>45.5</v>
      </c>
      <c r="JP1058" s="1">
        <v>42090</v>
      </c>
      <c r="JQ1058">
        <v>4.5999999999999996</v>
      </c>
      <c r="JR1058">
        <v>20150401</v>
      </c>
      <c r="JS1058">
        <v>4.5999999999999996</v>
      </c>
    </row>
    <row r="1059" spans="136:279" x14ac:dyDescent="0.25">
      <c r="EF1059" s="1">
        <v>42092</v>
      </c>
      <c r="EG1059">
        <v>46.2</v>
      </c>
      <c r="EH1059">
        <v>20150402</v>
      </c>
      <c r="EI1059">
        <v>46.2</v>
      </c>
      <c r="JP1059" s="1">
        <v>42097</v>
      </c>
      <c r="JQ1059">
        <v>0.4</v>
      </c>
      <c r="JR1059">
        <v>20150408</v>
      </c>
      <c r="JS1059">
        <v>0.4</v>
      </c>
    </row>
    <row r="1060" spans="136:279" x14ac:dyDescent="0.25">
      <c r="EF1060" s="1">
        <v>42099</v>
      </c>
      <c r="EG1060">
        <v>47.9</v>
      </c>
      <c r="EH1060">
        <v>20150409</v>
      </c>
      <c r="EI1060">
        <v>47.9</v>
      </c>
      <c r="JP1060" s="1">
        <v>42104</v>
      </c>
      <c r="JQ1060">
        <v>-2.2999999999999998</v>
      </c>
      <c r="JR1060">
        <v>20150415</v>
      </c>
      <c r="JS1060">
        <v>-2.2999999999999998</v>
      </c>
    </row>
    <row r="1061" spans="136:279" x14ac:dyDescent="0.25">
      <c r="EF1061" s="1">
        <v>42106</v>
      </c>
      <c r="EG1061">
        <v>46.6</v>
      </c>
      <c r="EH1061">
        <v>20150416</v>
      </c>
      <c r="EI1061">
        <v>46.6</v>
      </c>
      <c r="JP1061" s="1">
        <v>42111</v>
      </c>
      <c r="JQ1061">
        <v>2.2999999999999998</v>
      </c>
      <c r="JR1061">
        <v>20150422</v>
      </c>
      <c r="JS1061">
        <v>2.2999999999999998</v>
      </c>
    </row>
    <row r="1062" spans="136:279" x14ac:dyDescent="0.25">
      <c r="EF1062" s="1">
        <v>42113</v>
      </c>
      <c r="EG1062">
        <v>45.4</v>
      </c>
      <c r="EH1062">
        <v>20150423</v>
      </c>
      <c r="EI1062">
        <v>45.4</v>
      </c>
      <c r="JP1062" s="1">
        <v>42118</v>
      </c>
      <c r="JQ1062">
        <v>-2.2999999999999998</v>
      </c>
      <c r="JR1062">
        <v>20150429</v>
      </c>
      <c r="JS1062">
        <v>-2.2999999999999998</v>
      </c>
    </row>
    <row r="1063" spans="136:279" x14ac:dyDescent="0.25">
      <c r="EF1063" s="1">
        <v>42120</v>
      </c>
      <c r="EG1063">
        <v>44.7</v>
      </c>
      <c r="EH1063">
        <v>20150430</v>
      </c>
      <c r="EI1063">
        <v>44.7</v>
      </c>
      <c r="JP1063" s="1">
        <v>42125</v>
      </c>
      <c r="JQ1063">
        <v>-4.5999999999999996</v>
      </c>
      <c r="JR1063">
        <v>20150506</v>
      </c>
      <c r="JS1063">
        <v>-4.5999999999999996</v>
      </c>
    </row>
    <row r="1064" spans="136:279" x14ac:dyDescent="0.25">
      <c r="EF1064" s="1">
        <v>42127</v>
      </c>
      <c r="EG1064">
        <v>43.7</v>
      </c>
      <c r="EH1064">
        <v>20150507</v>
      </c>
      <c r="EI1064">
        <v>43.7</v>
      </c>
      <c r="JP1064" s="1">
        <v>42132</v>
      </c>
      <c r="JQ1064">
        <v>-3.5</v>
      </c>
      <c r="JR1064">
        <v>20150513</v>
      </c>
      <c r="JS1064">
        <v>-3.5</v>
      </c>
    </row>
    <row r="1065" spans="136:279" x14ac:dyDescent="0.25">
      <c r="EF1065" s="1">
        <v>42134</v>
      </c>
      <c r="EG1065">
        <v>43.5</v>
      </c>
      <c r="EH1065">
        <v>20150514</v>
      </c>
      <c r="EI1065">
        <v>43.5</v>
      </c>
      <c r="JP1065" s="1">
        <v>42139</v>
      </c>
      <c r="JQ1065">
        <v>-1.5</v>
      </c>
      <c r="JR1065">
        <v>20150520</v>
      </c>
      <c r="JS1065">
        <v>-1.5</v>
      </c>
    </row>
    <row r="1066" spans="136:279" x14ac:dyDescent="0.25">
      <c r="EF1066" s="1">
        <v>42141</v>
      </c>
      <c r="EG1066">
        <v>42.4</v>
      </c>
      <c r="EH1066">
        <v>20150521</v>
      </c>
      <c r="EI1066">
        <v>42.4</v>
      </c>
      <c r="JP1066" s="1">
        <v>42146</v>
      </c>
      <c r="JQ1066">
        <v>-1.6</v>
      </c>
      <c r="JR1066">
        <v>20150527</v>
      </c>
      <c r="JS1066">
        <v>-1.6</v>
      </c>
    </row>
    <row r="1067" spans="136:279" x14ac:dyDescent="0.25">
      <c r="EF1067" s="1">
        <v>42148</v>
      </c>
      <c r="EG1067">
        <v>40.9</v>
      </c>
      <c r="EH1067">
        <v>20150528</v>
      </c>
      <c r="EI1067">
        <v>40.9</v>
      </c>
      <c r="JP1067" s="1">
        <v>42153</v>
      </c>
      <c r="JQ1067">
        <v>-7.6</v>
      </c>
      <c r="JR1067">
        <v>20150603</v>
      </c>
      <c r="JS1067">
        <v>-7.6</v>
      </c>
    </row>
    <row r="1068" spans="136:279" x14ac:dyDescent="0.25">
      <c r="EF1068" s="1">
        <v>42155</v>
      </c>
      <c r="EG1068">
        <v>40.5</v>
      </c>
      <c r="EH1068">
        <v>20150604</v>
      </c>
      <c r="EI1068">
        <v>40.5</v>
      </c>
      <c r="JP1068" s="1">
        <v>42160</v>
      </c>
      <c r="JQ1068">
        <v>8.4</v>
      </c>
      <c r="JR1068">
        <v>20150610</v>
      </c>
      <c r="JS1068">
        <v>8.4</v>
      </c>
    </row>
    <row r="1069" spans="136:279" x14ac:dyDescent="0.25">
      <c r="EF1069" s="1">
        <v>42162</v>
      </c>
      <c r="EG1069">
        <v>40.1</v>
      </c>
      <c r="EH1069">
        <v>20150611</v>
      </c>
      <c r="EI1069">
        <v>40.1</v>
      </c>
      <c r="JP1069" s="1">
        <v>42167</v>
      </c>
      <c r="JQ1069">
        <v>-5.5</v>
      </c>
      <c r="JR1069">
        <v>20150617</v>
      </c>
      <c r="JS1069">
        <v>-5.5</v>
      </c>
    </row>
    <row r="1070" spans="136:279" x14ac:dyDescent="0.25">
      <c r="EF1070" s="1">
        <v>42169</v>
      </c>
      <c r="EG1070">
        <v>40.9</v>
      </c>
      <c r="EH1070">
        <v>20150618</v>
      </c>
      <c r="EI1070">
        <v>40.9</v>
      </c>
      <c r="JP1070" s="1">
        <v>42174</v>
      </c>
      <c r="JQ1070">
        <v>1.6</v>
      </c>
      <c r="JR1070">
        <v>20150624</v>
      </c>
      <c r="JS1070">
        <v>1.6</v>
      </c>
    </row>
    <row r="1071" spans="136:279" x14ac:dyDescent="0.25">
      <c r="EF1071" s="1">
        <v>42176</v>
      </c>
      <c r="EG1071">
        <v>42.6</v>
      </c>
      <c r="EH1071">
        <v>20150625</v>
      </c>
      <c r="EI1071">
        <v>42.6</v>
      </c>
      <c r="JP1071" s="1">
        <v>42181</v>
      </c>
      <c r="JQ1071">
        <v>-4.7</v>
      </c>
      <c r="JR1071">
        <v>20150701</v>
      </c>
      <c r="JS1071">
        <v>-4.7</v>
      </c>
    </row>
    <row r="1072" spans="136:279" x14ac:dyDescent="0.25">
      <c r="EF1072" s="1">
        <v>42183</v>
      </c>
      <c r="EG1072">
        <v>44</v>
      </c>
      <c r="EH1072">
        <v>20150702</v>
      </c>
      <c r="EI1072">
        <v>44</v>
      </c>
      <c r="JP1072" s="1">
        <v>42188</v>
      </c>
      <c r="JQ1072">
        <v>4.5999999999999996</v>
      </c>
      <c r="JR1072">
        <v>20150708</v>
      </c>
      <c r="JS1072">
        <v>4.5999999999999996</v>
      </c>
    </row>
    <row r="1073" spans="136:279" x14ac:dyDescent="0.25">
      <c r="EF1073" s="1">
        <v>42190</v>
      </c>
      <c r="EG1073">
        <v>43.5</v>
      </c>
      <c r="EH1073">
        <v>20150709</v>
      </c>
      <c r="EI1073">
        <v>43.5</v>
      </c>
      <c r="JP1073" s="1">
        <v>42195</v>
      </c>
      <c r="JQ1073">
        <v>-1.9</v>
      </c>
      <c r="JR1073">
        <v>20150715</v>
      </c>
      <c r="JS1073">
        <v>-1.9</v>
      </c>
    </row>
    <row r="1074" spans="136:279" x14ac:dyDescent="0.25">
      <c r="EF1074" s="1">
        <v>42197</v>
      </c>
      <c r="EG1074">
        <v>43.2</v>
      </c>
      <c r="EH1074">
        <v>20150716</v>
      </c>
      <c r="EI1074">
        <v>43.2</v>
      </c>
      <c r="JP1074" s="1">
        <v>42202</v>
      </c>
      <c r="JQ1074">
        <v>0.1</v>
      </c>
      <c r="JR1074">
        <v>20150722</v>
      </c>
      <c r="JS1074">
        <v>0.1</v>
      </c>
    </row>
    <row r="1075" spans="136:279" x14ac:dyDescent="0.25">
      <c r="EF1075" s="1">
        <v>42204</v>
      </c>
      <c r="EG1075">
        <v>42.4</v>
      </c>
      <c r="EH1075">
        <v>20150723</v>
      </c>
      <c r="EI1075">
        <v>42.4</v>
      </c>
      <c r="JP1075" s="1">
        <v>42209</v>
      </c>
      <c r="JQ1075">
        <v>0.8</v>
      </c>
      <c r="JR1075">
        <v>20150729</v>
      </c>
      <c r="JS1075">
        <v>0.8</v>
      </c>
    </row>
    <row r="1076" spans="136:279" x14ac:dyDescent="0.25">
      <c r="EF1076" s="1">
        <v>42211</v>
      </c>
      <c r="EG1076">
        <v>40.5</v>
      </c>
      <c r="EH1076">
        <v>20150730</v>
      </c>
      <c r="EI1076">
        <v>40.5</v>
      </c>
      <c r="JP1076" s="1">
        <v>42216</v>
      </c>
      <c r="JQ1076">
        <v>4.7</v>
      </c>
      <c r="JR1076">
        <v>20150805</v>
      </c>
      <c r="JS1076">
        <v>4.7</v>
      </c>
    </row>
    <row r="1077" spans="136:279" x14ac:dyDescent="0.25">
      <c r="EF1077" s="1">
        <v>42218</v>
      </c>
      <c r="EG1077">
        <v>40.299999999999997</v>
      </c>
      <c r="EH1077">
        <v>20150806</v>
      </c>
      <c r="EI1077">
        <v>40.299999999999997</v>
      </c>
      <c r="JP1077" s="1">
        <v>42223</v>
      </c>
      <c r="JQ1077">
        <v>0.1</v>
      </c>
      <c r="JR1077">
        <v>20150812</v>
      </c>
      <c r="JS1077">
        <v>0.1</v>
      </c>
    </row>
    <row r="1078" spans="136:279" x14ac:dyDescent="0.25">
      <c r="EF1078" s="1">
        <v>42225</v>
      </c>
      <c r="EG1078">
        <v>40.700000000000003</v>
      </c>
      <c r="EH1078">
        <v>20150813</v>
      </c>
      <c r="EI1078">
        <v>40.700000000000003</v>
      </c>
      <c r="JP1078" s="1">
        <v>42230</v>
      </c>
      <c r="JQ1078">
        <v>3.6</v>
      </c>
      <c r="JR1078">
        <v>20150819</v>
      </c>
      <c r="JS1078">
        <v>3.6</v>
      </c>
    </row>
    <row r="1079" spans="136:279" x14ac:dyDescent="0.25">
      <c r="EF1079" s="1">
        <v>42232</v>
      </c>
      <c r="EG1079">
        <v>41.1</v>
      </c>
      <c r="EH1079">
        <v>20150820</v>
      </c>
      <c r="EI1079">
        <v>41.1</v>
      </c>
      <c r="JP1079" s="1">
        <v>42237</v>
      </c>
      <c r="JQ1079">
        <v>0.2</v>
      </c>
      <c r="JR1079">
        <v>20150826</v>
      </c>
      <c r="JS1079">
        <v>0.2</v>
      </c>
    </row>
    <row r="1080" spans="136:279" x14ac:dyDescent="0.25">
      <c r="EF1080" s="1">
        <v>42239</v>
      </c>
      <c r="EG1080">
        <v>42</v>
      </c>
      <c r="EH1080">
        <v>20150827</v>
      </c>
      <c r="EI1080">
        <v>42</v>
      </c>
      <c r="JP1080" s="1">
        <v>42244</v>
      </c>
      <c r="JQ1080">
        <v>11.3</v>
      </c>
      <c r="JR1080">
        <v>20150902</v>
      </c>
      <c r="JS1080">
        <v>11.3</v>
      </c>
    </row>
    <row r="1081" spans="136:279" x14ac:dyDescent="0.25">
      <c r="EF1081" s="1">
        <v>42246</v>
      </c>
      <c r="EG1081">
        <v>41.4</v>
      </c>
      <c r="EH1081">
        <v>20150903</v>
      </c>
      <c r="EI1081">
        <v>41.4</v>
      </c>
      <c r="JP1081" s="1">
        <v>42251</v>
      </c>
      <c r="JQ1081">
        <v>-6.2</v>
      </c>
      <c r="JR1081">
        <v>20150909</v>
      </c>
      <c r="JS1081">
        <v>-6.2</v>
      </c>
    </row>
    <row r="1082" spans="136:279" x14ac:dyDescent="0.25">
      <c r="EF1082" s="1">
        <v>42253</v>
      </c>
      <c r="EG1082">
        <v>41.4</v>
      </c>
      <c r="EH1082">
        <v>20150910</v>
      </c>
      <c r="EI1082">
        <v>41.4</v>
      </c>
      <c r="JP1082" s="1">
        <v>42258</v>
      </c>
      <c r="JQ1082">
        <v>-7</v>
      </c>
      <c r="JR1082">
        <v>20150916</v>
      </c>
      <c r="JS1082">
        <v>-7</v>
      </c>
    </row>
    <row r="1083" spans="136:279" x14ac:dyDescent="0.25">
      <c r="EF1083" s="1">
        <v>42260</v>
      </c>
      <c r="EG1083">
        <v>40.200000000000003</v>
      </c>
      <c r="EH1083">
        <v>20150917</v>
      </c>
      <c r="EI1083">
        <v>40.200000000000003</v>
      </c>
      <c r="JP1083" s="1">
        <v>42265</v>
      </c>
      <c r="JQ1083">
        <v>13.9</v>
      </c>
      <c r="JR1083">
        <v>20150923</v>
      </c>
      <c r="JS1083">
        <v>13.9</v>
      </c>
    </row>
    <row r="1084" spans="136:279" x14ac:dyDescent="0.25">
      <c r="EF1084" s="1">
        <v>42267</v>
      </c>
      <c r="EG1084">
        <v>41.9</v>
      </c>
      <c r="EH1084">
        <v>20150924</v>
      </c>
      <c r="EI1084">
        <v>41.9</v>
      </c>
      <c r="JP1084" s="1">
        <v>42272</v>
      </c>
      <c r="JQ1084">
        <v>-6.7</v>
      </c>
      <c r="JR1084">
        <v>20150930</v>
      </c>
      <c r="JS1084">
        <v>-6.7</v>
      </c>
    </row>
    <row r="1085" spans="136:279" x14ac:dyDescent="0.25">
      <c r="EF1085" s="1">
        <v>42274</v>
      </c>
      <c r="EG1085">
        <v>43</v>
      </c>
      <c r="EH1085">
        <v>20151001</v>
      </c>
      <c r="EI1085">
        <v>43</v>
      </c>
      <c r="JP1085" s="1">
        <v>42279</v>
      </c>
      <c r="JQ1085">
        <v>25.5</v>
      </c>
      <c r="JR1085">
        <v>20151007</v>
      </c>
      <c r="JS1085">
        <v>25.5</v>
      </c>
    </row>
    <row r="1086" spans="136:279" x14ac:dyDescent="0.25">
      <c r="EF1086" s="1">
        <v>42281</v>
      </c>
      <c r="EG1086">
        <v>44.8</v>
      </c>
      <c r="EH1086">
        <v>20151008</v>
      </c>
      <c r="EI1086">
        <v>44.8</v>
      </c>
      <c r="JP1086" s="1">
        <v>42286</v>
      </c>
      <c r="JQ1086">
        <v>-27.6</v>
      </c>
      <c r="JR1086">
        <v>20151014</v>
      </c>
      <c r="JS1086">
        <v>-27.6</v>
      </c>
    </row>
    <row r="1087" spans="136:279" x14ac:dyDescent="0.25">
      <c r="EF1087" s="1">
        <v>42288</v>
      </c>
      <c r="EG1087">
        <v>45.2</v>
      </c>
      <c r="EH1087">
        <v>20151015</v>
      </c>
      <c r="EI1087">
        <v>45.2</v>
      </c>
      <c r="JP1087" s="1">
        <v>42293</v>
      </c>
      <c r="JQ1087">
        <v>11.8</v>
      </c>
      <c r="JR1087">
        <v>20151021</v>
      </c>
      <c r="JS1087">
        <v>11.8</v>
      </c>
    </row>
    <row r="1088" spans="136:279" x14ac:dyDescent="0.25">
      <c r="EF1088" s="1">
        <v>42295</v>
      </c>
      <c r="EG1088">
        <v>43.5</v>
      </c>
      <c r="EH1088">
        <v>20151022</v>
      </c>
      <c r="EI1088">
        <v>43.5</v>
      </c>
      <c r="JP1088" s="1">
        <v>42300</v>
      </c>
      <c r="JQ1088">
        <v>-3.5</v>
      </c>
      <c r="JR1088">
        <v>20151028</v>
      </c>
      <c r="JS1088">
        <v>-3.5</v>
      </c>
    </row>
    <row r="1089" spans="136:279" x14ac:dyDescent="0.25">
      <c r="EF1089" s="1">
        <v>42302</v>
      </c>
      <c r="EG1089">
        <v>42.8</v>
      </c>
      <c r="EH1089">
        <v>20151029</v>
      </c>
      <c r="EI1089">
        <v>42.8</v>
      </c>
      <c r="JP1089" s="1">
        <v>42307</v>
      </c>
      <c r="JQ1089">
        <v>-0.8</v>
      </c>
      <c r="JR1089">
        <v>20151104</v>
      </c>
      <c r="JS1089">
        <v>-0.8</v>
      </c>
    </row>
    <row r="1090" spans="136:279" x14ac:dyDescent="0.25">
      <c r="EF1090" s="1">
        <v>42309</v>
      </c>
      <c r="EG1090">
        <v>41.1</v>
      </c>
      <c r="EH1090">
        <v>20151105</v>
      </c>
      <c r="EI1090">
        <v>41.1</v>
      </c>
      <c r="JP1090" s="1">
        <v>42314</v>
      </c>
      <c r="JQ1090">
        <v>-1.3</v>
      </c>
      <c r="JR1090">
        <v>20151111</v>
      </c>
      <c r="JS1090">
        <v>-1.3</v>
      </c>
    </row>
    <row r="1091" spans="136:279" x14ac:dyDescent="0.25">
      <c r="EF1091" s="1">
        <v>42316</v>
      </c>
      <c r="EG1091">
        <v>41.6</v>
      </c>
      <c r="EH1091">
        <v>20151112</v>
      </c>
      <c r="EI1091">
        <v>41.6</v>
      </c>
      <c r="JP1091" s="1">
        <v>42321</v>
      </c>
      <c r="JQ1091">
        <v>6.2</v>
      </c>
      <c r="JR1091">
        <v>20151118</v>
      </c>
      <c r="JS1091">
        <v>6.2</v>
      </c>
    </row>
    <row r="1092" spans="136:279" x14ac:dyDescent="0.25">
      <c r="EF1092" s="1">
        <v>42323</v>
      </c>
      <c r="EG1092">
        <v>41.2</v>
      </c>
      <c r="EH1092">
        <v>20151119</v>
      </c>
      <c r="EI1092">
        <v>41.2</v>
      </c>
      <c r="JP1092" s="1">
        <v>42328</v>
      </c>
      <c r="JQ1092">
        <v>-3.2</v>
      </c>
      <c r="JR1092">
        <v>20151125</v>
      </c>
      <c r="JS1092">
        <v>-3.2</v>
      </c>
    </row>
    <row r="1093" spans="136:279" x14ac:dyDescent="0.25">
      <c r="EF1093" s="1">
        <v>42330</v>
      </c>
      <c r="EG1093">
        <v>40.9</v>
      </c>
      <c r="EH1093">
        <v>20151125</v>
      </c>
      <c r="EI1093">
        <v>40.9</v>
      </c>
      <c r="JP1093" s="1">
        <v>42335</v>
      </c>
      <c r="JQ1093">
        <v>-0.2</v>
      </c>
      <c r="JR1093">
        <v>20151202</v>
      </c>
      <c r="JS1093">
        <v>-0.2</v>
      </c>
    </row>
    <row r="1094" spans="136:279" x14ac:dyDescent="0.25">
      <c r="EF1094" s="1">
        <v>42337</v>
      </c>
      <c r="EG1094">
        <v>39.6</v>
      </c>
      <c r="EH1094">
        <v>20151203</v>
      </c>
      <c r="EI1094">
        <v>39.6</v>
      </c>
      <c r="JP1094" s="1">
        <v>42342</v>
      </c>
      <c r="JQ1094">
        <v>1.2</v>
      </c>
      <c r="JR1094">
        <v>20151209</v>
      </c>
      <c r="JS1094">
        <v>1.2</v>
      </c>
    </row>
    <row r="1095" spans="136:279" x14ac:dyDescent="0.25">
      <c r="EF1095" s="1">
        <v>42344</v>
      </c>
      <c r="EG1095">
        <v>40.1</v>
      </c>
      <c r="EH1095">
        <v>20151210</v>
      </c>
      <c r="EI1095">
        <v>40.1</v>
      </c>
      <c r="JP1095" s="1">
        <v>42349</v>
      </c>
      <c r="JQ1095">
        <v>-1.1000000000000001</v>
      </c>
      <c r="JR1095">
        <v>20151216</v>
      </c>
      <c r="JS1095">
        <v>-1.1000000000000001</v>
      </c>
    </row>
    <row r="1096" spans="136:279" x14ac:dyDescent="0.25">
      <c r="EF1096" s="1">
        <v>42351</v>
      </c>
      <c r="EG1096">
        <v>40.9</v>
      </c>
      <c r="EH1096">
        <v>20151217</v>
      </c>
      <c r="EI1096">
        <v>40.9</v>
      </c>
      <c r="JP1096" s="1">
        <v>42356</v>
      </c>
      <c r="JQ1096">
        <v>-17.399999999999999</v>
      </c>
      <c r="JR1096">
        <v>20151223</v>
      </c>
      <c r="JS1096">
        <v>7.3</v>
      </c>
    </row>
    <row r="1097" spans="136:279" x14ac:dyDescent="0.25">
      <c r="EF1097" s="1">
        <v>42358</v>
      </c>
      <c r="EG1097">
        <v>42.2</v>
      </c>
      <c r="EH1097">
        <v>20151224</v>
      </c>
      <c r="EI1097">
        <v>42.2</v>
      </c>
      <c r="JP1097" s="1">
        <v>42363</v>
      </c>
      <c r="JQ1097">
        <v>-17.399999999999999</v>
      </c>
      <c r="JR1097" t="s">
        <v>302</v>
      </c>
      <c r="JS1097" t="s">
        <v>302</v>
      </c>
    </row>
    <row r="1098" spans="136:279" x14ac:dyDescent="0.25">
      <c r="EF1098" s="1">
        <v>42365</v>
      </c>
      <c r="EG1098">
        <v>43.6</v>
      </c>
      <c r="EH1098">
        <v>20151231</v>
      </c>
      <c r="EI1098">
        <v>43.6</v>
      </c>
      <c r="JP1098" s="1">
        <v>42370</v>
      </c>
      <c r="JQ1098">
        <v>-11.6</v>
      </c>
      <c r="JR1098">
        <v>20160106</v>
      </c>
      <c r="JS1098">
        <v>-11.6</v>
      </c>
    </row>
    <row r="1099" spans="136:279" x14ac:dyDescent="0.25">
      <c r="EF1099" s="1">
        <v>42372</v>
      </c>
      <c r="EG1099">
        <v>44.2</v>
      </c>
      <c r="EH1099">
        <v>20160107</v>
      </c>
      <c r="EI1099">
        <v>44.2</v>
      </c>
      <c r="JP1099" s="1">
        <v>42377</v>
      </c>
      <c r="JQ1099">
        <v>21.3</v>
      </c>
      <c r="JR1099">
        <v>20160113</v>
      </c>
      <c r="JS1099">
        <v>21.3</v>
      </c>
    </row>
    <row r="1100" spans="136:279" x14ac:dyDescent="0.25">
      <c r="EF1100" s="1">
        <v>42379</v>
      </c>
      <c r="EG1100">
        <v>44.4</v>
      </c>
      <c r="EH1100">
        <v>20160114</v>
      </c>
      <c r="EI1100">
        <v>44.4</v>
      </c>
      <c r="JP1100" s="1">
        <v>42384</v>
      </c>
      <c r="JQ1100">
        <v>9</v>
      </c>
      <c r="JR1100">
        <v>20160120</v>
      </c>
      <c r="JS1100">
        <v>9</v>
      </c>
    </row>
    <row r="1101" spans="136:279" x14ac:dyDescent="0.25">
      <c r="EF1101" s="1">
        <v>42386</v>
      </c>
      <c r="EG1101">
        <v>44</v>
      </c>
      <c r="EH1101">
        <v>20160121</v>
      </c>
      <c r="EI1101">
        <v>44</v>
      </c>
      <c r="JP1101" s="1">
        <v>42391</v>
      </c>
      <c r="JQ1101">
        <v>8.8000000000000007</v>
      </c>
      <c r="JR1101">
        <v>20160127</v>
      </c>
      <c r="JS1101">
        <v>8.8000000000000007</v>
      </c>
    </row>
    <row r="1102" spans="136:279" x14ac:dyDescent="0.25">
      <c r="EF1102" s="1">
        <v>42393</v>
      </c>
      <c r="EG1102">
        <v>44.6</v>
      </c>
      <c r="EH1102">
        <v>20160128</v>
      </c>
      <c r="EI1102">
        <v>44.6</v>
      </c>
      <c r="JP1102" s="1">
        <v>42398</v>
      </c>
      <c r="JQ1102">
        <v>-2.6</v>
      </c>
      <c r="JR1102">
        <v>20160203</v>
      </c>
      <c r="JS1102">
        <v>-2.6</v>
      </c>
    </row>
    <row r="1103" spans="136:279" x14ac:dyDescent="0.25">
      <c r="EF1103" s="1">
        <v>42400</v>
      </c>
      <c r="EG1103">
        <v>44.2</v>
      </c>
      <c r="EH1103">
        <v>20160204</v>
      </c>
      <c r="EI1103">
        <v>44.2</v>
      </c>
      <c r="JP1103" s="1">
        <v>42405</v>
      </c>
      <c r="JQ1103">
        <v>9.3000000000000007</v>
      </c>
      <c r="JR1103">
        <v>20160210</v>
      </c>
      <c r="JS1103">
        <v>9.3000000000000007</v>
      </c>
    </row>
    <row r="1104" spans="136:279" x14ac:dyDescent="0.25">
      <c r="EF1104" s="1">
        <v>42407</v>
      </c>
      <c r="EG1104">
        <v>44.5</v>
      </c>
      <c r="EH1104">
        <v>20160211</v>
      </c>
      <c r="EI1104">
        <v>44.5</v>
      </c>
      <c r="JP1104" s="1">
        <v>42412</v>
      </c>
      <c r="JQ1104">
        <v>8.1999999999999993</v>
      </c>
      <c r="JR1104">
        <v>20160217</v>
      </c>
      <c r="JS1104">
        <v>8.1999999999999993</v>
      </c>
    </row>
    <row r="1105" spans="136:279" x14ac:dyDescent="0.25">
      <c r="EF1105" s="1">
        <v>42414</v>
      </c>
      <c r="EG1105">
        <v>44.3</v>
      </c>
      <c r="EH1105">
        <v>20160218</v>
      </c>
      <c r="EI1105">
        <v>44.3</v>
      </c>
      <c r="JP1105" s="1">
        <v>42419</v>
      </c>
      <c r="JQ1105">
        <v>-4.3</v>
      </c>
      <c r="JR1105">
        <v>20160224</v>
      </c>
      <c r="JS1105">
        <v>-4.3</v>
      </c>
    </row>
    <row r="1106" spans="136:279" x14ac:dyDescent="0.25">
      <c r="EF1106" s="1">
        <v>42421</v>
      </c>
      <c r="EG1106">
        <v>44.2</v>
      </c>
      <c r="EH1106">
        <v>20160225</v>
      </c>
      <c r="EI1106">
        <v>44.2</v>
      </c>
      <c r="JP1106" s="1">
        <v>42426</v>
      </c>
      <c r="JQ1106">
        <v>-4.8</v>
      </c>
      <c r="JR1106">
        <v>20160302</v>
      </c>
      <c r="JS1106">
        <v>-4.8</v>
      </c>
    </row>
    <row r="1107" spans="136:279" x14ac:dyDescent="0.25">
      <c r="EF1107" s="1">
        <v>42428</v>
      </c>
      <c r="EG1107">
        <v>43.6</v>
      </c>
      <c r="EH1107">
        <v>20160303</v>
      </c>
      <c r="EI1107">
        <v>43.6</v>
      </c>
      <c r="JP1107" s="1">
        <v>42433</v>
      </c>
      <c r="JQ1107">
        <v>0.2</v>
      </c>
      <c r="JR1107">
        <v>20160309</v>
      </c>
      <c r="JS1107">
        <v>0.2</v>
      </c>
    </row>
    <row r="1108" spans="136:279" x14ac:dyDescent="0.25">
      <c r="EF1108" s="1">
        <v>42435</v>
      </c>
      <c r="EG1108">
        <v>43.8</v>
      </c>
      <c r="EH1108">
        <v>20160310</v>
      </c>
      <c r="EI1108">
        <v>43.8</v>
      </c>
      <c r="JP1108" s="1">
        <v>42440</v>
      </c>
      <c r="JQ1108">
        <v>-3.3</v>
      </c>
      <c r="JR1108">
        <v>20160316</v>
      </c>
      <c r="JS1108">
        <v>-3.3</v>
      </c>
    </row>
    <row r="1109" spans="136:279" x14ac:dyDescent="0.25">
      <c r="EF1109" s="1">
        <v>42442</v>
      </c>
      <c r="EG1109">
        <v>44.3</v>
      </c>
      <c r="EH1109">
        <v>20160317</v>
      </c>
      <c r="EI1109">
        <v>44.3</v>
      </c>
      <c r="JP1109" s="1">
        <v>42447</v>
      </c>
      <c r="JQ1109">
        <v>-3.3</v>
      </c>
      <c r="JR1109">
        <v>20160323</v>
      </c>
      <c r="JS1109">
        <v>-3.3</v>
      </c>
    </row>
    <row r="1110" spans="136:279" x14ac:dyDescent="0.25">
      <c r="EF1110" s="1">
        <v>42449</v>
      </c>
      <c r="EG1110">
        <v>43.6</v>
      </c>
      <c r="EH1110">
        <v>20160324</v>
      </c>
      <c r="EI1110">
        <v>43.6</v>
      </c>
      <c r="JP1110" s="1">
        <v>42454</v>
      </c>
      <c r="JQ1110">
        <v>-1</v>
      </c>
      <c r="JR1110">
        <v>20160330</v>
      </c>
      <c r="JS1110">
        <v>-1</v>
      </c>
    </row>
    <row r="1111" spans="136:279" x14ac:dyDescent="0.25">
      <c r="EF1111" s="1">
        <v>42456</v>
      </c>
      <c r="EG1111">
        <v>42.8</v>
      </c>
      <c r="EH1111">
        <v>20160331</v>
      </c>
      <c r="EI1111">
        <v>42.8</v>
      </c>
      <c r="JP1111" s="1">
        <v>42461</v>
      </c>
      <c r="JQ1111">
        <v>2.7</v>
      </c>
      <c r="JR1111">
        <v>20160406</v>
      </c>
      <c r="JS1111">
        <v>2.7</v>
      </c>
    </row>
    <row r="1112" spans="136:279" x14ac:dyDescent="0.25">
      <c r="EF1112" s="1">
        <v>42463</v>
      </c>
      <c r="EG1112">
        <v>42.6</v>
      </c>
      <c r="EH1112">
        <v>20160407</v>
      </c>
      <c r="EI1112">
        <v>42.6</v>
      </c>
      <c r="JP1112" s="1">
        <v>42468</v>
      </c>
      <c r="JQ1112">
        <v>10</v>
      </c>
      <c r="JR1112">
        <v>20160413</v>
      </c>
      <c r="JS1112">
        <v>10</v>
      </c>
    </row>
    <row r="1113" spans="136:279" x14ac:dyDescent="0.25">
      <c r="EF1113" s="1">
        <v>42470</v>
      </c>
      <c r="EG1113">
        <v>43.6</v>
      </c>
      <c r="EH1113">
        <v>20160414</v>
      </c>
      <c r="EI1113">
        <v>43.6</v>
      </c>
      <c r="JP1113" s="1">
        <v>42475</v>
      </c>
      <c r="JQ1113">
        <v>1.3</v>
      </c>
      <c r="JR1113">
        <v>20160420</v>
      </c>
      <c r="JS1113">
        <v>1.3</v>
      </c>
    </row>
    <row r="1114" spans="136:279" x14ac:dyDescent="0.25">
      <c r="EF1114" s="1">
        <v>42477</v>
      </c>
      <c r="EG1114">
        <v>42.9</v>
      </c>
      <c r="EH1114">
        <v>20160421</v>
      </c>
      <c r="EI1114">
        <v>42.9</v>
      </c>
      <c r="JP1114" s="1">
        <v>42482</v>
      </c>
      <c r="JQ1114">
        <v>-4.0999999999999996</v>
      </c>
      <c r="JR1114">
        <v>20160427</v>
      </c>
      <c r="JS1114">
        <v>-4.0999999999999996</v>
      </c>
    </row>
    <row r="1115" spans="136:279" x14ac:dyDescent="0.25">
      <c r="EF1115" s="1">
        <v>42484</v>
      </c>
      <c r="EG1115">
        <v>43.4</v>
      </c>
      <c r="EH1115">
        <v>20160428</v>
      </c>
      <c r="EI1115">
        <v>43.4</v>
      </c>
      <c r="JP1115" s="1">
        <v>42489</v>
      </c>
      <c r="JQ1115">
        <v>-3.4</v>
      </c>
      <c r="JR1115">
        <v>20160504</v>
      </c>
      <c r="JS1115">
        <v>-3.4</v>
      </c>
    </row>
    <row r="1116" spans="136:279" x14ac:dyDescent="0.25">
      <c r="EF1116" s="1">
        <v>42491</v>
      </c>
      <c r="EG1116">
        <v>42</v>
      </c>
      <c r="EH1116">
        <v>20160505</v>
      </c>
      <c r="EI1116">
        <v>42</v>
      </c>
      <c r="JP1116" s="1">
        <v>42496</v>
      </c>
      <c r="JQ1116">
        <v>0.4</v>
      </c>
      <c r="JR1116">
        <v>20160511</v>
      </c>
      <c r="JS1116">
        <v>0.4</v>
      </c>
    </row>
    <row r="1117" spans="136:279" x14ac:dyDescent="0.25">
      <c r="EF1117" s="1">
        <v>42498</v>
      </c>
      <c r="EG1117">
        <v>41.7</v>
      </c>
      <c r="EH1117">
        <v>20160512</v>
      </c>
      <c r="EI1117">
        <v>41.7</v>
      </c>
      <c r="JP1117" s="1">
        <v>42503</v>
      </c>
      <c r="JQ1117">
        <v>-1</v>
      </c>
      <c r="JR1117">
        <v>20160518</v>
      </c>
      <c r="JS1117">
        <v>-1.6</v>
      </c>
    </row>
    <row r="1118" spans="136:279" x14ac:dyDescent="0.25">
      <c r="EF1118" s="1">
        <v>42505</v>
      </c>
      <c r="EG1118">
        <v>42.6</v>
      </c>
      <c r="EH1118">
        <v>20160519</v>
      </c>
      <c r="EI1118">
        <v>42.6</v>
      </c>
      <c r="JP1118" s="1">
        <v>42510</v>
      </c>
      <c r="JQ1118">
        <v>2.2999999999999998</v>
      </c>
      <c r="JR1118">
        <v>20160525</v>
      </c>
      <c r="JS1118">
        <v>2.2999999999999998</v>
      </c>
    </row>
    <row r="1119" spans="136:279" x14ac:dyDescent="0.25">
      <c r="EF1119" s="1">
        <v>42512</v>
      </c>
      <c r="EG1119">
        <v>42</v>
      </c>
      <c r="EH1119">
        <v>20160526</v>
      </c>
      <c r="EI1119">
        <v>42</v>
      </c>
      <c r="JP1119" s="1">
        <v>42517</v>
      </c>
      <c r="JQ1119">
        <v>-4.0999999999999996</v>
      </c>
      <c r="JR1119">
        <v>20160601</v>
      </c>
      <c r="JS1119">
        <v>-4.0999999999999996</v>
      </c>
    </row>
    <row r="1120" spans="136:279" x14ac:dyDescent="0.25">
      <c r="EF1120" s="1">
        <v>42519</v>
      </c>
      <c r="EG1120">
        <v>43.2</v>
      </c>
      <c r="EH1120">
        <v>20160602</v>
      </c>
      <c r="EI1120">
        <v>43.2</v>
      </c>
      <c r="JP1120" s="1">
        <v>42524</v>
      </c>
      <c r="JQ1120">
        <v>9.3000000000000007</v>
      </c>
      <c r="JR1120">
        <v>20160608</v>
      </c>
      <c r="JS1120">
        <v>9.3000000000000007</v>
      </c>
    </row>
    <row r="1121" spans="136:279" x14ac:dyDescent="0.25">
      <c r="EF1121" s="1">
        <v>42526</v>
      </c>
      <c r="EG1121">
        <v>43.5</v>
      </c>
      <c r="EH1121">
        <v>20160609</v>
      </c>
      <c r="EI1121">
        <v>43.5</v>
      </c>
      <c r="JP1121" s="1">
        <v>42531</v>
      </c>
      <c r="JQ1121">
        <v>-2.4</v>
      </c>
      <c r="JR1121">
        <v>20160615</v>
      </c>
      <c r="JS1121">
        <v>-2.4</v>
      </c>
    </row>
    <row r="1122" spans="136:279" x14ac:dyDescent="0.25">
      <c r="EF1122" s="1">
        <v>42533</v>
      </c>
      <c r="EG1122">
        <v>42.1</v>
      </c>
      <c r="EH1122">
        <v>20160616</v>
      </c>
      <c r="EI1122">
        <v>42.1</v>
      </c>
      <c r="JP1122" s="1">
        <v>42538</v>
      </c>
      <c r="JQ1122">
        <v>2.9</v>
      </c>
      <c r="JR1122">
        <v>20160622</v>
      </c>
      <c r="JS1122">
        <v>2.9</v>
      </c>
    </row>
    <row r="1123" spans="136:279" x14ac:dyDescent="0.25">
      <c r="EF1123" s="1">
        <v>42540</v>
      </c>
      <c r="EG1123">
        <v>44.2</v>
      </c>
      <c r="EH1123">
        <v>20160623</v>
      </c>
      <c r="EI1123">
        <v>44.2</v>
      </c>
      <c r="JP1123" s="1">
        <v>42545</v>
      </c>
      <c r="JQ1123">
        <v>-2.6</v>
      </c>
      <c r="JR1123">
        <v>20160629</v>
      </c>
      <c r="JS1123">
        <v>-2.6</v>
      </c>
    </row>
    <row r="1124" spans="136:279" x14ac:dyDescent="0.25">
      <c r="EF1124" s="1">
        <v>42547</v>
      </c>
      <c r="EG1124">
        <v>43.9</v>
      </c>
      <c r="EH1124">
        <v>20160630</v>
      </c>
      <c r="EI1124">
        <v>43.9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O260"/>
  <sheetViews>
    <sheetView tabSelected="1" topLeftCell="I1" workbookViewId="0">
      <selection activeCell="Y1" sqref="Y1"/>
    </sheetView>
  </sheetViews>
  <sheetFormatPr defaultRowHeight="15" x14ac:dyDescent="0.25"/>
  <sheetData>
    <row r="1" spans="1:119" x14ac:dyDescent="0.25">
      <c r="A1" t="s">
        <v>86</v>
      </c>
      <c r="F1" t="s">
        <v>87</v>
      </c>
      <c r="K1" t="s">
        <v>88</v>
      </c>
      <c r="P1" t="s">
        <v>89</v>
      </c>
      <c r="U1" t="s">
        <v>90</v>
      </c>
      <c r="Z1" t="s">
        <v>91</v>
      </c>
      <c r="AE1" t="s">
        <v>92</v>
      </c>
      <c r="AJ1" t="s">
        <v>93</v>
      </c>
      <c r="AO1" t="s">
        <v>94</v>
      </c>
      <c r="AT1" t="s">
        <v>95</v>
      </c>
      <c r="AY1" t="s">
        <v>96</v>
      </c>
      <c r="BD1" t="s">
        <v>97</v>
      </c>
      <c r="BI1" t="s">
        <v>98</v>
      </c>
      <c r="BN1" t="s">
        <v>99</v>
      </c>
      <c r="BS1" t="s">
        <v>100</v>
      </c>
      <c r="BX1" t="s">
        <v>101</v>
      </c>
      <c r="CC1" t="s">
        <v>102</v>
      </c>
      <c r="CH1" t="s">
        <v>103</v>
      </c>
      <c r="CM1" t="s">
        <v>104</v>
      </c>
      <c r="CR1" t="s">
        <v>105</v>
      </c>
      <c r="CW1" t="s">
        <v>106</v>
      </c>
      <c r="DB1" t="s">
        <v>107</v>
      </c>
      <c r="DG1" t="s">
        <v>108</v>
      </c>
      <c r="DL1" t="s">
        <v>109</v>
      </c>
    </row>
    <row r="2" spans="1:119" x14ac:dyDescent="0.25">
      <c r="A2" t="s">
        <v>298</v>
      </c>
      <c r="B2" t="s">
        <v>299</v>
      </c>
      <c r="C2" t="s">
        <v>300</v>
      </c>
      <c r="D2" t="s">
        <v>301</v>
      </c>
      <c r="F2" t="s">
        <v>298</v>
      </c>
      <c r="G2" t="s">
        <v>299</v>
      </c>
      <c r="H2" t="s">
        <v>300</v>
      </c>
      <c r="I2" t="s">
        <v>301</v>
      </c>
      <c r="K2" t="s">
        <v>298</v>
      </c>
      <c r="L2" t="s">
        <v>299</v>
      </c>
      <c r="M2" t="s">
        <v>300</v>
      </c>
      <c r="N2" t="s">
        <v>301</v>
      </c>
      <c r="P2" t="s">
        <v>298</v>
      </c>
      <c r="Q2" t="s">
        <v>299</v>
      </c>
      <c r="R2" t="s">
        <v>300</v>
      </c>
      <c r="S2" t="s">
        <v>301</v>
      </c>
      <c r="U2" t="s">
        <v>298</v>
      </c>
      <c r="V2" t="s">
        <v>299</v>
      </c>
      <c r="W2" t="s">
        <v>300</v>
      </c>
      <c r="X2" t="s">
        <v>301</v>
      </c>
      <c r="Z2" t="s">
        <v>298</v>
      </c>
      <c r="AA2" t="s">
        <v>299</v>
      </c>
      <c r="AB2" t="s">
        <v>300</v>
      </c>
      <c r="AC2" t="s">
        <v>301</v>
      </c>
      <c r="AE2" t="s">
        <v>298</v>
      </c>
      <c r="AF2" t="s">
        <v>299</v>
      </c>
      <c r="AG2" t="s">
        <v>300</v>
      </c>
      <c r="AH2" t="s">
        <v>301</v>
      </c>
      <c r="AJ2" t="s">
        <v>298</v>
      </c>
      <c r="AK2" t="s">
        <v>299</v>
      </c>
      <c r="AL2" t="s">
        <v>300</v>
      </c>
      <c r="AM2" t="s">
        <v>301</v>
      </c>
      <c r="AO2" t="s">
        <v>298</v>
      </c>
      <c r="AP2" t="s">
        <v>299</v>
      </c>
      <c r="AQ2" t="s">
        <v>300</v>
      </c>
      <c r="AR2" t="s">
        <v>301</v>
      </c>
      <c r="AT2" t="s">
        <v>298</v>
      </c>
      <c r="AU2" t="s">
        <v>299</v>
      </c>
      <c r="AV2" t="s">
        <v>300</v>
      </c>
      <c r="AW2" t="s">
        <v>301</v>
      </c>
      <c r="AY2" t="s">
        <v>298</v>
      </c>
      <c r="AZ2" t="s">
        <v>299</v>
      </c>
      <c r="BA2" t="s">
        <v>300</v>
      </c>
      <c r="BB2" t="s">
        <v>301</v>
      </c>
      <c r="BD2" t="s">
        <v>298</v>
      </c>
      <c r="BE2" t="s">
        <v>299</v>
      </c>
      <c r="BF2" t="s">
        <v>300</v>
      </c>
      <c r="BG2" t="s">
        <v>301</v>
      </c>
      <c r="BI2" t="s">
        <v>298</v>
      </c>
      <c r="BJ2" t="s">
        <v>299</v>
      </c>
      <c r="BK2" t="s">
        <v>300</v>
      </c>
      <c r="BL2" t="s">
        <v>301</v>
      </c>
      <c r="BN2" t="s">
        <v>298</v>
      </c>
      <c r="BO2" t="s">
        <v>299</v>
      </c>
      <c r="BP2" t="s">
        <v>300</v>
      </c>
      <c r="BQ2" t="s">
        <v>301</v>
      </c>
      <c r="BS2" t="s">
        <v>298</v>
      </c>
      <c r="BT2" t="s">
        <v>299</v>
      </c>
      <c r="BU2" t="s">
        <v>300</v>
      </c>
      <c r="BV2" t="s">
        <v>301</v>
      </c>
      <c r="BX2" t="s">
        <v>298</v>
      </c>
      <c r="BY2" t="s">
        <v>299</v>
      </c>
      <c r="BZ2" t="s">
        <v>300</v>
      </c>
      <c r="CA2" t="s">
        <v>301</v>
      </c>
      <c r="CC2" t="s">
        <v>298</v>
      </c>
      <c r="CD2" t="s">
        <v>299</v>
      </c>
      <c r="CE2" t="s">
        <v>300</v>
      </c>
      <c r="CF2" t="s">
        <v>301</v>
      </c>
      <c r="CH2" t="s">
        <v>298</v>
      </c>
      <c r="CI2" t="s">
        <v>299</v>
      </c>
      <c r="CJ2" t="s">
        <v>300</v>
      </c>
      <c r="CK2" t="s">
        <v>301</v>
      </c>
      <c r="CM2" t="s">
        <v>298</v>
      </c>
      <c r="CN2" t="s">
        <v>299</v>
      </c>
      <c r="CO2" t="s">
        <v>300</v>
      </c>
      <c r="CP2" t="s">
        <v>301</v>
      </c>
      <c r="CR2" t="s">
        <v>298</v>
      </c>
      <c r="CS2" t="s">
        <v>299</v>
      </c>
      <c r="CT2" t="s">
        <v>300</v>
      </c>
      <c r="CU2" t="s">
        <v>301</v>
      </c>
      <c r="CW2" t="s">
        <v>298</v>
      </c>
      <c r="CX2" t="s">
        <v>299</v>
      </c>
      <c r="CY2" t="s">
        <v>300</v>
      </c>
      <c r="CZ2" t="s">
        <v>301</v>
      </c>
      <c r="DB2" t="s">
        <v>298</v>
      </c>
      <c r="DC2" t="s">
        <v>299</v>
      </c>
      <c r="DD2" t="s">
        <v>300</v>
      </c>
      <c r="DE2" t="s">
        <v>301</v>
      </c>
      <c r="DG2" t="s">
        <v>298</v>
      </c>
      <c r="DH2" t="s">
        <v>299</v>
      </c>
      <c r="DI2" t="s">
        <v>300</v>
      </c>
      <c r="DJ2" t="s">
        <v>301</v>
      </c>
      <c r="DL2" t="s">
        <v>298</v>
      </c>
      <c r="DM2" t="s">
        <v>299</v>
      </c>
      <c r="DN2" t="s">
        <v>300</v>
      </c>
      <c r="DO2" t="s">
        <v>301</v>
      </c>
    </row>
    <row r="3" spans="1:119" x14ac:dyDescent="0.25">
      <c r="A3" s="1">
        <f>_xll.BDH($A$1,$B$2:$D$2,"1/1/1995","6/30/2016","Dir=V","Dts=S","Sort=A","Quote=C","QtTyp=Y","Days=T","Per=cd","DtFmt=D","UseDPDF=Y","CshAdjNormal=N","CshAdjAbnormal=N","CapChg=N","cols=4;rows=85")</f>
        <v>34880</v>
      </c>
      <c r="B3">
        <v>0.6</v>
      </c>
      <c r="C3" t="s">
        <v>302</v>
      </c>
      <c r="D3" t="s">
        <v>302</v>
      </c>
      <c r="F3" s="1">
        <f>_xll.BDH($F$1,$G$2:$I$2,"1/1/1995","6/30/2016","Dir=V","Dts=S","Sort=A","Quote=C","QtTyp=Y","Days=T","Per=cd","DtFmt=D","UseDPDF=Y","CshAdjNormal=N","CshAdjAbnormal=N","CapChg=N","cols=4;rows=82")</f>
        <v>35155</v>
      </c>
      <c r="G3">
        <v>1.4</v>
      </c>
      <c r="H3" t="s">
        <v>302</v>
      </c>
      <c r="I3" t="s">
        <v>302</v>
      </c>
      <c r="K3" s="1">
        <f>_xll.BDH($K$1,$L$2:$N$2,"1/1/1995","6/30/2016","Dir=V","Dts=S","Sort=A","Quote=C","QtTyp=Y","Days=T","Per=cd","DtFmt=D","UseDPDF=Y","CshAdjNormal=N","CshAdjAbnormal=N","CapChg=N","cols=4;rows=177")</f>
        <v>37195</v>
      </c>
      <c r="L3">
        <v>2.4</v>
      </c>
      <c r="M3" t="s">
        <v>302</v>
      </c>
      <c r="N3" t="s">
        <v>302</v>
      </c>
      <c r="P3" s="1">
        <f>_xll.BDH($P$1,$Q$2:$S$2,"1/1/1995","6/30/2016","Dir=V","Dts=S","Sort=A","Quote=C","QtTyp=Y","Days=T","Per=cd","DtFmt=D","UseDPDF=Y","CshAdjNormal=N","CshAdjAbnormal=N","CapChg=N","cols=4;rows=258")</f>
        <v>34730</v>
      </c>
      <c r="Q3">
        <v>-7.6</v>
      </c>
      <c r="R3" t="s">
        <v>302</v>
      </c>
      <c r="S3" t="s">
        <v>302</v>
      </c>
      <c r="U3" s="1">
        <f>_xll.BDH($U$1,$V$2:$X$2,"1/1/1995","6/30/2016","Dir=V","Dts=S","Sort=A","Quote=C","QtTyp=Y","Days=T","Per=cd","DtFmt=D","UseDPDF=Y","CshAdjNormal=N","CshAdjAbnormal=N","CapChg=N","cols=4;rows=147")</f>
        <v>38107</v>
      </c>
      <c r="V3" t="s">
        <v>302</v>
      </c>
      <c r="W3">
        <v>20040503</v>
      </c>
      <c r="X3" t="s">
        <v>302</v>
      </c>
      <c r="Z3" s="1">
        <f>_xll.BDH($Z$1,$AA$2:$AC$2,"1/1/1995","6/30/2016","Dir=V","Dts=S","Sort=A","Quote=C","QtTyp=Y","Days=T","Per=cd","DtFmt=D","UseDPDF=Y","CshAdjNormal=N","CshAdjAbnormal=N","CapChg=N","cols=4;rows=258")</f>
        <v>34730</v>
      </c>
      <c r="AA3">
        <v>2.2999999999999998</v>
      </c>
      <c r="AB3" t="s">
        <v>302</v>
      </c>
      <c r="AC3" t="s">
        <v>302</v>
      </c>
      <c r="AE3" s="1">
        <f>_xll.BDH($AE$1,$AF$2:$AH$2,"1/1/1995","6/30/2016","Dir=V","Dts=S","Sort=A","Quote=C","QtTyp=Y","Days=T","Per=cd","DtFmt=D","UseDPDF=Y","CshAdjNormal=N","CshAdjAbnormal=N","CapChg=N","cols=4;rows=197")</f>
        <v>36585</v>
      </c>
      <c r="AF3">
        <v>0.8</v>
      </c>
      <c r="AG3" t="s">
        <v>302</v>
      </c>
      <c r="AH3" t="s">
        <v>302</v>
      </c>
      <c r="AJ3" s="1">
        <f>_xll.BDH($AJ$1,$AK$2:$AM$2,"1/1/1995","6/30/2016","Dir=V","Dts=S","Sort=A","Quote=C","QtTyp=Y","Days=T","Per=cd","DtFmt=D","UseDPDF=Y","CshAdjNormal=N","CshAdjAbnormal=N","CapChg=N","cols=4;rows=186")</f>
        <v>36922</v>
      </c>
      <c r="AK3">
        <v>4.3</v>
      </c>
      <c r="AL3">
        <v>20010405</v>
      </c>
      <c r="AM3">
        <v>2.2999999999999998</v>
      </c>
      <c r="AO3" s="1">
        <f>_xll.BDH($AO$1,$AP$2:$AR$2,"1/1/1995","6/30/2016","Dir=V","Dts=S","Sort=A","Quote=C","QtTyp=Y","Days=T","Per=cd","DtFmt=D","UseDPDF=Y","CshAdjNormal=N","CshAdjAbnormal=N","CapChg=N","cols=4;rows=258")</f>
        <v>34730</v>
      </c>
      <c r="AP3">
        <v>0.2</v>
      </c>
      <c r="AQ3" t="s">
        <v>302</v>
      </c>
      <c r="AR3" t="s">
        <v>302</v>
      </c>
      <c r="AT3" s="1">
        <f>_xll.BDH($AT$1,$AU$2:$AW$2,"1/1/1995","6/30/2016","Dir=V","Dts=S","Sort=A","Quote=C","QtTyp=Y","Days=T","Per=cd","DtFmt=D","UseDPDF=Y","CshAdjNormal=N","CshAdjAbnormal=N","CapChg=N","cols=4;rows=234")</f>
        <v>35461</v>
      </c>
      <c r="AU3">
        <v>2.1</v>
      </c>
      <c r="AV3" t="s">
        <v>302</v>
      </c>
      <c r="AW3" t="s">
        <v>302</v>
      </c>
      <c r="AY3" s="1">
        <f>_xll.BDH($AY$1,$AZ$2:$BB$2,"1/1/1995","6/30/2016","Dir=V","Dts=S","Sort=A","Quote=C","QtTyp=Y","Days=T","Per=cd","DtFmt=D","UseDPDF=Y","CshAdjNormal=N","CshAdjAbnormal=N","CapChg=N","cols=4;rows=258")</f>
        <v>34730</v>
      </c>
      <c r="AZ3">
        <v>-0.6</v>
      </c>
      <c r="BA3" t="s">
        <v>302</v>
      </c>
      <c r="BB3" t="s">
        <v>302</v>
      </c>
      <c r="BD3" s="1">
        <f>_xll.BDH($BD$1,$BE$2:$BG$2,"1/1/1995","6/30/2016","Dir=V","Dts=S","Sort=A","Quote=C","QtTyp=Y","Days=T","Per=cd","DtFmt=D","UseDPDF=Y","CshAdjNormal=N","CshAdjAbnormal=N","CapChg=N","cols=4;rows=210")</f>
        <v>36191</v>
      </c>
      <c r="BE3">
        <v>-15.7</v>
      </c>
      <c r="BF3" t="s">
        <v>302</v>
      </c>
      <c r="BG3" t="s">
        <v>302</v>
      </c>
      <c r="BI3" s="1">
        <f>_xll.BDH($BI$1,$BJ$2:$BL$2,"1/1/1995","6/30/2016","Dir=V","Dts=S","Sort=A","Quote=C","QtTyp=Y","Days=T","Per=cd","DtFmt=D","UseDPDF=Y","CshAdjNormal=N","CshAdjAbnormal=N","CapChg=N","cols=4;rows=234")</f>
        <v>35461</v>
      </c>
      <c r="BJ3">
        <v>1.6</v>
      </c>
      <c r="BK3" t="s">
        <v>302</v>
      </c>
      <c r="BL3" t="s">
        <v>302</v>
      </c>
      <c r="BN3" s="1">
        <f>_xll.BDH($BN$1,$BO$2:$BQ$2,"1/1/1995","6/30/2016","Dir=V","Dts=S","Sort=A","Quote=C","QtTyp=Y","Days=T","Per=cd","DtFmt=D","UseDPDF=Y","CshAdjNormal=N","CshAdjAbnormal=N","CapChg=N","cols=4;rows=147")</f>
        <v>38107</v>
      </c>
      <c r="BO3" t="s">
        <v>302</v>
      </c>
      <c r="BP3">
        <v>20040505</v>
      </c>
      <c r="BQ3" t="s">
        <v>302</v>
      </c>
      <c r="BS3" s="1">
        <f>_xll.BDH($BS$1,$BT$2:$BV$2,"1/1/1995","6/30/2016","Dir=V","Dts=S","Sort=A","Quote=C","QtTyp=Y","Days=T","Per=cd","DtFmt=D","UseDPDF=Y","CshAdjNormal=N","CshAdjAbnormal=N","CapChg=N","cols=4;rows=109")</f>
        <v>39263</v>
      </c>
      <c r="BT3" t="s">
        <v>302</v>
      </c>
      <c r="BU3">
        <v>20070621</v>
      </c>
      <c r="BV3" t="s">
        <v>302</v>
      </c>
      <c r="BX3" s="1">
        <f>_xll.BDH($BX$1,$BY$2:$CA$2,"1/1/1995","6/30/2016","Dir=V","Dts=S","Sort=A","Quote=C","QtTyp=Y","Days=T","Per=cd","DtFmt=D","UseDPDF=Y","CshAdjNormal=N","CshAdjAbnormal=N","CapChg=N","cols=4;rows=36")</f>
        <v>41486</v>
      </c>
      <c r="BY3">
        <v>49.5</v>
      </c>
      <c r="BZ3" t="s">
        <v>302</v>
      </c>
      <c r="CA3" t="s">
        <v>302</v>
      </c>
      <c r="CC3" s="1">
        <f>_xll.BDH($CC$1,$CD$2:$CF$2,"1/1/1995","6/30/2016","Dir=V","Dts=S","Sort=A","Quote=C","QtTyp=Y","Days=T","Per=cd","DtFmt=D","UseDPDF=Y","CshAdjNormal=N","CshAdjAbnormal=N","CapChg=N","cols=4;rows=258")</f>
        <v>34730</v>
      </c>
      <c r="CD3">
        <v>5.5</v>
      </c>
      <c r="CE3" t="s">
        <v>302</v>
      </c>
      <c r="CF3" t="s">
        <v>302</v>
      </c>
      <c r="CH3" s="1">
        <f>_xll.BDH($CH$1,$CI$2:$CK$2,"1/1/1995","6/30/2016","Dir=V","Dts=S","Sort=A","Quote=C","QtTyp=Y","Days=T","Per=cd","DtFmt=D","UseDPDF=Y","CshAdjNormal=N","CshAdjAbnormal=N","CapChg=N","cols=4;rows=258")</f>
        <v>34730</v>
      </c>
      <c r="CI3">
        <v>6.4</v>
      </c>
      <c r="CJ3" t="s">
        <v>302</v>
      </c>
      <c r="CK3" t="s">
        <v>302</v>
      </c>
      <c r="CM3" s="1">
        <f>_xll.BDH($CM$1,$CN$2:$CP$2,"1/1/1995","6/30/2016","Dir=V","Dts=S","Sort=A","Quote=C","QtTyp=Y","Days=T","Per=cd","DtFmt=D","UseDPDF=Y","CshAdjNormal=N","CshAdjAbnormal=N","CapChg=N","cols=4;rows=258")</f>
        <v>34730</v>
      </c>
      <c r="CN3">
        <v>1.35</v>
      </c>
      <c r="CO3" t="s">
        <v>302</v>
      </c>
      <c r="CP3" t="s">
        <v>302</v>
      </c>
      <c r="CR3" s="1">
        <f>_xll.BDH($CR$1,$CS$2:$CU$2,"1/1/1995","6/30/2016","Dir=V","Dts=S","Sort=A","Quote=C","QtTyp=Y","Days=T","Per=cd","DtFmt=D","UseDPDF=Y","CshAdjNormal=N","CshAdjAbnormal=N","CapChg=N","cols=4;rows=258")</f>
        <v>34730</v>
      </c>
      <c r="CS3">
        <v>3.65</v>
      </c>
      <c r="CT3" t="s">
        <v>302</v>
      </c>
      <c r="CU3" t="s">
        <v>302</v>
      </c>
      <c r="CW3" s="1">
        <f>_xll.BDH($CW$1,$CX$2:$CZ$2,"1/1/1995","6/30/2016","Dir=V","Dts=S","Sort=A","Quote=C","QtTyp=Y","Days=T","Per=cd","DtFmt=D","UseDPDF=Y","CshAdjNormal=N","CshAdjAbnormal=N","CapChg=N","cols=4;rows=257")</f>
        <v>34758</v>
      </c>
      <c r="CX3">
        <v>8.6999999999999993</v>
      </c>
      <c r="CY3" t="s">
        <v>302</v>
      </c>
      <c r="CZ3" t="s">
        <v>302</v>
      </c>
      <c r="DB3" s="1">
        <f>_xll.BDH($DB$1,$DC$2:$DE$2,"1/1/1995","6/30/2016","Dir=V","Dts=S","Sort=A","Quote=C","QtTyp=Y","Days=T","Per=cd","DtFmt=D","UseDPDF=Y","CshAdjNormal=N","CshAdjAbnormal=N","CapChg=N","cols=4;rows=246")</f>
        <v>35095</v>
      </c>
      <c r="DC3">
        <v>-6.2</v>
      </c>
      <c r="DD3" t="s">
        <v>302</v>
      </c>
      <c r="DE3" t="s">
        <v>302</v>
      </c>
      <c r="DG3" s="1">
        <f>_xll.BDH($DG$1,$DH$2:$DJ$2,"1/1/1995","6/30/2016","Dir=V","Dts=S","Sort=A","Quote=C","QtTyp=Y","Days=T","Per=cd","DtFmt=D","UseDPDF=Y","CshAdjNormal=N","CshAdjAbnormal=N","CapChg=N","cols=4;rows=256")</f>
        <v>34730</v>
      </c>
      <c r="DH3">
        <v>2.5</v>
      </c>
      <c r="DI3" t="s">
        <v>302</v>
      </c>
      <c r="DJ3" t="s">
        <v>302</v>
      </c>
      <c r="DL3" s="1">
        <f>_xll.BDH($DL$1,$DM$2:$DO$2,"1/1/1995","6/30/2016","Dir=V","Dts=S","Sort=A","Quote=C","QtTyp=Y","Days=T","Per=cd","DtFmt=D","UseDPDF=Y","CshAdjNormal=N","CshAdjAbnormal=N","CapChg=N","cols=4;rows=85")</f>
        <v>34880</v>
      </c>
      <c r="DM3">
        <v>1.1000000000000001</v>
      </c>
      <c r="DN3" t="s">
        <v>302</v>
      </c>
      <c r="DO3" t="s">
        <v>302</v>
      </c>
    </row>
    <row r="4" spans="1:119" x14ac:dyDescent="0.25">
      <c r="A4" s="1">
        <v>34972</v>
      </c>
      <c r="B4">
        <v>0.4</v>
      </c>
      <c r="C4" t="s">
        <v>302</v>
      </c>
      <c r="D4" t="s">
        <v>302</v>
      </c>
      <c r="F4" s="1">
        <v>35246</v>
      </c>
      <c r="G4">
        <v>1.5</v>
      </c>
      <c r="H4" t="s">
        <v>302</v>
      </c>
      <c r="I4" t="s">
        <v>302</v>
      </c>
      <c r="K4" s="1">
        <v>37225</v>
      </c>
      <c r="L4">
        <v>2.1</v>
      </c>
      <c r="M4" t="s">
        <v>302</v>
      </c>
      <c r="N4" t="s">
        <v>302</v>
      </c>
      <c r="P4" s="1">
        <v>34758</v>
      </c>
      <c r="Q4">
        <v>-8</v>
      </c>
      <c r="R4" t="s">
        <v>302</v>
      </c>
      <c r="S4" t="s">
        <v>302</v>
      </c>
      <c r="U4" s="1">
        <v>38138</v>
      </c>
      <c r="V4" t="s">
        <v>302</v>
      </c>
      <c r="W4">
        <v>20040601</v>
      </c>
      <c r="X4" t="s">
        <v>302</v>
      </c>
      <c r="Z4" s="1">
        <v>34758</v>
      </c>
      <c r="AA4">
        <v>2.7</v>
      </c>
      <c r="AB4" t="s">
        <v>302</v>
      </c>
      <c r="AC4" t="s">
        <v>302</v>
      </c>
      <c r="AE4" s="1">
        <v>36616</v>
      </c>
      <c r="AF4">
        <v>-0.2</v>
      </c>
      <c r="AG4" t="s">
        <v>302</v>
      </c>
      <c r="AH4" t="s">
        <v>302</v>
      </c>
      <c r="AJ4" s="1">
        <v>36950</v>
      </c>
      <c r="AK4">
        <v>3</v>
      </c>
      <c r="AL4">
        <v>20010504</v>
      </c>
      <c r="AM4">
        <v>1.2</v>
      </c>
      <c r="AO4" s="1">
        <v>34758</v>
      </c>
      <c r="AP4">
        <v>0.5</v>
      </c>
      <c r="AQ4" t="s">
        <v>302</v>
      </c>
      <c r="AR4" t="s">
        <v>302</v>
      </c>
      <c r="AT4" s="1">
        <v>35489</v>
      </c>
      <c r="AU4">
        <v>1.8</v>
      </c>
      <c r="AV4" t="s">
        <v>302</v>
      </c>
      <c r="AW4" t="s">
        <v>302</v>
      </c>
      <c r="AY4" s="1">
        <v>34758</v>
      </c>
      <c r="AZ4">
        <v>0.2</v>
      </c>
      <c r="BA4" t="s">
        <v>302</v>
      </c>
      <c r="BB4" t="s">
        <v>302</v>
      </c>
      <c r="BD4" s="1">
        <v>36219</v>
      </c>
      <c r="BE4">
        <v>-1.4</v>
      </c>
      <c r="BF4" t="s">
        <v>302</v>
      </c>
      <c r="BG4" t="s">
        <v>302</v>
      </c>
      <c r="BI4" s="1">
        <v>35489</v>
      </c>
      <c r="BJ4">
        <v>1.6</v>
      </c>
      <c r="BK4" t="s">
        <v>302</v>
      </c>
      <c r="BL4" t="s">
        <v>302</v>
      </c>
      <c r="BN4" s="1">
        <v>38138</v>
      </c>
      <c r="BO4" t="s">
        <v>302</v>
      </c>
      <c r="BP4">
        <v>20040603</v>
      </c>
      <c r="BQ4" t="s">
        <v>302</v>
      </c>
      <c r="BS4" s="1">
        <v>39294</v>
      </c>
      <c r="BT4" t="s">
        <v>302</v>
      </c>
      <c r="BU4">
        <v>20070724</v>
      </c>
      <c r="BV4" t="s">
        <v>302</v>
      </c>
      <c r="BX4" s="1">
        <v>41517</v>
      </c>
      <c r="BY4">
        <v>50.3</v>
      </c>
      <c r="BZ4" t="s">
        <v>302</v>
      </c>
      <c r="CA4" t="s">
        <v>302</v>
      </c>
      <c r="CC4" s="1">
        <v>34758</v>
      </c>
      <c r="CD4">
        <v>6</v>
      </c>
      <c r="CE4" t="s">
        <v>302</v>
      </c>
      <c r="CF4" t="s">
        <v>302</v>
      </c>
      <c r="CH4" s="1">
        <v>34758</v>
      </c>
      <c r="CI4">
        <v>7.2</v>
      </c>
      <c r="CJ4" t="s">
        <v>302</v>
      </c>
      <c r="CK4" t="s">
        <v>302</v>
      </c>
      <c r="CM4" s="1">
        <v>34758</v>
      </c>
      <c r="CN4">
        <v>1.3599999999999999</v>
      </c>
      <c r="CO4" t="s">
        <v>302</v>
      </c>
      <c r="CP4" t="s">
        <v>302</v>
      </c>
      <c r="CR4" s="1">
        <v>34758</v>
      </c>
      <c r="CS4">
        <v>3.95</v>
      </c>
      <c r="CT4" t="s">
        <v>302</v>
      </c>
      <c r="CU4" t="s">
        <v>302</v>
      </c>
      <c r="CW4" s="1">
        <v>34789</v>
      </c>
      <c r="CX4">
        <v>-3.3</v>
      </c>
      <c r="CY4" t="s">
        <v>302</v>
      </c>
      <c r="CZ4" t="s">
        <v>302</v>
      </c>
      <c r="DB4" s="1">
        <v>35124</v>
      </c>
      <c r="DC4">
        <v>-22.4</v>
      </c>
      <c r="DD4" t="s">
        <v>302</v>
      </c>
      <c r="DE4" t="s">
        <v>302</v>
      </c>
      <c r="DG4" s="1">
        <v>34758</v>
      </c>
      <c r="DH4">
        <v>2.4</v>
      </c>
      <c r="DI4" t="s">
        <v>302</v>
      </c>
      <c r="DJ4" t="s">
        <v>302</v>
      </c>
      <c r="DL4" s="1">
        <v>34972</v>
      </c>
      <c r="DM4">
        <v>-0.1</v>
      </c>
      <c r="DN4" t="s">
        <v>302</v>
      </c>
      <c r="DO4" t="s">
        <v>302</v>
      </c>
    </row>
    <row r="5" spans="1:119" x14ac:dyDescent="0.25">
      <c r="A5" s="1">
        <v>35064</v>
      </c>
      <c r="B5">
        <v>0.3</v>
      </c>
      <c r="C5" t="s">
        <v>302</v>
      </c>
      <c r="D5" t="s">
        <v>302</v>
      </c>
      <c r="F5" s="1">
        <v>35338</v>
      </c>
      <c r="G5">
        <v>1.8</v>
      </c>
      <c r="H5" t="s">
        <v>302</v>
      </c>
      <c r="I5" t="s">
        <v>302</v>
      </c>
      <c r="K5" s="1">
        <v>37256</v>
      </c>
      <c r="L5">
        <v>2.1</v>
      </c>
      <c r="M5" t="s">
        <v>302</v>
      </c>
      <c r="N5" t="s">
        <v>302</v>
      </c>
      <c r="P5" s="1">
        <v>34789</v>
      </c>
      <c r="Q5">
        <v>-8.1999999999999993</v>
      </c>
      <c r="R5" t="s">
        <v>302</v>
      </c>
      <c r="S5" t="s">
        <v>302</v>
      </c>
      <c r="U5" s="1">
        <v>38168</v>
      </c>
      <c r="V5" t="s">
        <v>302</v>
      </c>
      <c r="W5">
        <v>20040701</v>
      </c>
      <c r="X5" t="s">
        <v>302</v>
      </c>
      <c r="Z5" s="1">
        <v>34789</v>
      </c>
      <c r="AA5">
        <v>2</v>
      </c>
      <c r="AB5" t="s">
        <v>302</v>
      </c>
      <c r="AC5" t="s">
        <v>302</v>
      </c>
      <c r="AE5" s="1">
        <v>36646</v>
      </c>
      <c r="AF5">
        <v>0.9</v>
      </c>
      <c r="AG5" t="s">
        <v>302</v>
      </c>
      <c r="AH5" t="s">
        <v>302</v>
      </c>
      <c r="AJ5" s="1">
        <v>36981</v>
      </c>
      <c r="AK5">
        <v>3.4</v>
      </c>
      <c r="AL5">
        <v>20010601</v>
      </c>
      <c r="AM5">
        <v>1.6</v>
      </c>
      <c r="AO5" s="1">
        <v>34789</v>
      </c>
      <c r="AP5">
        <v>0.3</v>
      </c>
      <c r="AQ5" t="s">
        <v>302</v>
      </c>
      <c r="AR5" t="s">
        <v>302</v>
      </c>
      <c r="AT5" s="1">
        <v>35520</v>
      </c>
      <c r="AU5">
        <v>1.5</v>
      </c>
      <c r="AV5" t="s">
        <v>302</v>
      </c>
      <c r="AW5" t="s">
        <v>302</v>
      </c>
      <c r="AY5" s="1">
        <v>34789</v>
      </c>
      <c r="AZ5">
        <v>-0.2</v>
      </c>
      <c r="BA5" t="s">
        <v>302</v>
      </c>
      <c r="BB5" t="s">
        <v>302</v>
      </c>
      <c r="BD5" s="1">
        <v>36250</v>
      </c>
      <c r="BE5">
        <v>13</v>
      </c>
      <c r="BF5" t="s">
        <v>302</v>
      </c>
      <c r="BG5" t="s">
        <v>302</v>
      </c>
      <c r="BI5" s="1">
        <v>35520</v>
      </c>
      <c r="BJ5">
        <v>1.5</v>
      </c>
      <c r="BK5" t="s">
        <v>302</v>
      </c>
      <c r="BL5" t="s">
        <v>302</v>
      </c>
      <c r="BN5" s="1">
        <v>38168</v>
      </c>
      <c r="BO5" t="s">
        <v>302</v>
      </c>
      <c r="BP5">
        <v>20040705</v>
      </c>
      <c r="BQ5" t="s">
        <v>302</v>
      </c>
      <c r="BS5" s="1">
        <v>39325</v>
      </c>
      <c r="BT5" t="s">
        <v>302</v>
      </c>
      <c r="BU5">
        <v>20070824</v>
      </c>
      <c r="BV5" t="s">
        <v>302</v>
      </c>
      <c r="BX5" s="1">
        <v>41547</v>
      </c>
      <c r="BY5">
        <v>48.6</v>
      </c>
      <c r="BZ5" t="s">
        <v>302</v>
      </c>
      <c r="CA5" t="s">
        <v>302</v>
      </c>
      <c r="CC5" s="1">
        <v>34789</v>
      </c>
      <c r="CD5">
        <v>4</v>
      </c>
      <c r="CE5" t="s">
        <v>302</v>
      </c>
      <c r="CF5" t="s">
        <v>302</v>
      </c>
      <c r="CH5" s="1">
        <v>34789</v>
      </c>
      <c r="CI5">
        <v>7.5</v>
      </c>
      <c r="CJ5" t="s">
        <v>302</v>
      </c>
      <c r="CK5" t="s">
        <v>302</v>
      </c>
      <c r="CM5" s="1">
        <v>34789</v>
      </c>
      <c r="CN5">
        <v>1.21</v>
      </c>
      <c r="CO5" t="s">
        <v>302</v>
      </c>
      <c r="CP5" t="s">
        <v>302</v>
      </c>
      <c r="CR5" s="1">
        <v>34789</v>
      </c>
      <c r="CS5">
        <v>4.2</v>
      </c>
      <c r="CT5" t="s">
        <v>302</v>
      </c>
      <c r="CU5" t="s">
        <v>302</v>
      </c>
      <c r="CW5" s="1">
        <v>34819</v>
      </c>
      <c r="CX5">
        <v>0.2</v>
      </c>
      <c r="CY5" t="s">
        <v>302</v>
      </c>
      <c r="CZ5" t="s">
        <v>302</v>
      </c>
      <c r="DB5" s="1">
        <v>35155</v>
      </c>
      <c r="DC5">
        <v>-9.1</v>
      </c>
      <c r="DD5" t="s">
        <v>302</v>
      </c>
      <c r="DE5" t="s">
        <v>302</v>
      </c>
      <c r="DG5" s="1">
        <v>34789</v>
      </c>
      <c r="DH5">
        <v>2.2999999999999998</v>
      </c>
      <c r="DI5" t="s">
        <v>302</v>
      </c>
      <c r="DJ5" t="s">
        <v>302</v>
      </c>
      <c r="DL5" s="1">
        <v>35064</v>
      </c>
      <c r="DM5">
        <v>0.2</v>
      </c>
      <c r="DN5" t="s">
        <v>302</v>
      </c>
      <c r="DO5" t="s">
        <v>302</v>
      </c>
    </row>
    <row r="6" spans="1:119" x14ac:dyDescent="0.25">
      <c r="A6" s="1">
        <v>35155</v>
      </c>
      <c r="B6">
        <v>0.1</v>
      </c>
      <c r="C6" t="s">
        <v>302</v>
      </c>
      <c r="D6" t="s">
        <v>302</v>
      </c>
      <c r="F6" s="1">
        <v>35430</v>
      </c>
      <c r="G6">
        <v>1.9</v>
      </c>
      <c r="H6" t="s">
        <v>302</v>
      </c>
      <c r="I6" t="s">
        <v>302</v>
      </c>
      <c r="K6" s="1">
        <v>37287</v>
      </c>
      <c r="L6">
        <v>2.5</v>
      </c>
      <c r="M6" t="s">
        <v>302</v>
      </c>
      <c r="N6" t="s">
        <v>302</v>
      </c>
      <c r="P6" s="1">
        <v>34819</v>
      </c>
      <c r="Q6">
        <v>-8.1999999999999993</v>
      </c>
      <c r="R6" t="s">
        <v>302</v>
      </c>
      <c r="S6" t="s">
        <v>302</v>
      </c>
      <c r="U6" s="1">
        <v>38199</v>
      </c>
      <c r="V6" t="s">
        <v>302</v>
      </c>
      <c r="W6">
        <v>20040802</v>
      </c>
      <c r="X6" t="s">
        <v>302</v>
      </c>
      <c r="Z6" s="1">
        <v>34819</v>
      </c>
      <c r="AA6">
        <v>2.2000000000000002</v>
      </c>
      <c r="AB6" t="s">
        <v>302</v>
      </c>
      <c r="AC6" t="s">
        <v>302</v>
      </c>
      <c r="AE6" s="1">
        <v>36677</v>
      </c>
      <c r="AF6">
        <v>0.3</v>
      </c>
      <c r="AG6" t="s">
        <v>302</v>
      </c>
      <c r="AH6" t="s">
        <v>302</v>
      </c>
      <c r="AJ6" s="1">
        <v>37011</v>
      </c>
      <c r="AK6">
        <v>2.6</v>
      </c>
      <c r="AL6">
        <v>20010704</v>
      </c>
      <c r="AM6">
        <v>1.5</v>
      </c>
      <c r="AO6" s="1">
        <v>34819</v>
      </c>
      <c r="AP6">
        <v>0.2</v>
      </c>
      <c r="AQ6" t="s">
        <v>302</v>
      </c>
      <c r="AR6" t="s">
        <v>302</v>
      </c>
      <c r="AT6" s="1">
        <v>35550</v>
      </c>
      <c r="AU6">
        <v>1.3</v>
      </c>
      <c r="AV6" t="s">
        <v>302</v>
      </c>
      <c r="AW6" t="s">
        <v>302</v>
      </c>
      <c r="AY6" s="1">
        <v>34819</v>
      </c>
      <c r="AZ6">
        <v>0.4</v>
      </c>
      <c r="BA6" t="s">
        <v>302</v>
      </c>
      <c r="BB6" t="s">
        <v>302</v>
      </c>
      <c r="BD6" s="1">
        <v>36280</v>
      </c>
      <c r="BE6">
        <v>30.5</v>
      </c>
      <c r="BF6" t="s">
        <v>302</v>
      </c>
      <c r="BG6" t="s">
        <v>302</v>
      </c>
      <c r="BI6" s="1">
        <v>35550</v>
      </c>
      <c r="BJ6">
        <v>1.4</v>
      </c>
      <c r="BK6" t="s">
        <v>302</v>
      </c>
      <c r="BL6" t="s">
        <v>302</v>
      </c>
      <c r="BN6" s="1">
        <v>38199</v>
      </c>
      <c r="BO6" t="s">
        <v>302</v>
      </c>
      <c r="BP6">
        <v>20040804</v>
      </c>
      <c r="BQ6" t="s">
        <v>302</v>
      </c>
      <c r="BS6" s="1">
        <v>39355</v>
      </c>
      <c r="BT6" t="s">
        <v>302</v>
      </c>
      <c r="BU6">
        <v>20070921</v>
      </c>
      <c r="BV6" t="s">
        <v>302</v>
      </c>
      <c r="BX6" s="1">
        <v>41578</v>
      </c>
      <c r="BY6">
        <v>47.7</v>
      </c>
      <c r="BZ6" t="s">
        <v>302</v>
      </c>
      <c r="CA6" t="s">
        <v>302</v>
      </c>
      <c r="CC6" s="1">
        <v>34819</v>
      </c>
      <c r="CD6">
        <v>3</v>
      </c>
      <c r="CE6" t="s">
        <v>302</v>
      </c>
      <c r="CF6" t="s">
        <v>302</v>
      </c>
      <c r="CH6" s="1">
        <v>34819</v>
      </c>
      <c r="CI6">
        <v>25.4</v>
      </c>
      <c r="CJ6" t="s">
        <v>302</v>
      </c>
      <c r="CK6" t="s">
        <v>302</v>
      </c>
      <c r="CM6" s="1">
        <v>34819</v>
      </c>
      <c r="CN6">
        <v>0.98</v>
      </c>
      <c r="CO6" t="s">
        <v>302</v>
      </c>
      <c r="CP6" t="s">
        <v>302</v>
      </c>
      <c r="CR6" s="1">
        <v>34819</v>
      </c>
      <c r="CS6">
        <v>4.42</v>
      </c>
      <c r="CT6" t="s">
        <v>302</v>
      </c>
      <c r="CU6" t="s">
        <v>302</v>
      </c>
      <c r="CW6" s="1">
        <v>34850</v>
      </c>
      <c r="CX6">
        <v>0.1</v>
      </c>
      <c r="CY6" t="s">
        <v>302</v>
      </c>
      <c r="CZ6" t="s">
        <v>302</v>
      </c>
      <c r="DB6" s="1">
        <v>35185</v>
      </c>
      <c r="DC6">
        <v>-3.2</v>
      </c>
      <c r="DD6" t="s">
        <v>302</v>
      </c>
      <c r="DE6" t="s">
        <v>302</v>
      </c>
      <c r="DG6" s="1">
        <v>34819</v>
      </c>
      <c r="DH6">
        <v>2.2999999999999998</v>
      </c>
      <c r="DI6" t="s">
        <v>302</v>
      </c>
      <c r="DJ6" t="s">
        <v>302</v>
      </c>
      <c r="DL6" s="1">
        <v>35155</v>
      </c>
      <c r="DM6">
        <v>0.7</v>
      </c>
      <c r="DN6" t="s">
        <v>302</v>
      </c>
      <c r="DO6" t="s">
        <v>302</v>
      </c>
    </row>
    <row r="7" spans="1:119" x14ac:dyDescent="0.25">
      <c r="A7" s="1">
        <v>35246</v>
      </c>
      <c r="B7">
        <v>0.7</v>
      </c>
      <c r="C7" t="s">
        <v>302</v>
      </c>
      <c r="D7" t="s">
        <v>302</v>
      </c>
      <c r="F7" s="1">
        <v>35520</v>
      </c>
      <c r="G7">
        <v>2</v>
      </c>
      <c r="H7" t="s">
        <v>302</v>
      </c>
      <c r="I7" t="s">
        <v>302</v>
      </c>
      <c r="K7" s="1">
        <v>37315</v>
      </c>
      <c r="L7">
        <v>2.5</v>
      </c>
      <c r="M7">
        <v>20020228</v>
      </c>
      <c r="N7">
        <v>2.5</v>
      </c>
      <c r="P7" s="1">
        <v>34850</v>
      </c>
      <c r="Q7">
        <v>-5.6</v>
      </c>
      <c r="R7" t="s">
        <v>302</v>
      </c>
      <c r="S7" t="s">
        <v>302</v>
      </c>
      <c r="U7" s="1">
        <v>38230</v>
      </c>
      <c r="V7" t="s">
        <v>302</v>
      </c>
      <c r="W7">
        <v>20040901</v>
      </c>
      <c r="X7" t="s">
        <v>302</v>
      </c>
      <c r="Z7" s="1">
        <v>34850</v>
      </c>
      <c r="AA7">
        <v>2.8</v>
      </c>
      <c r="AB7" t="s">
        <v>302</v>
      </c>
      <c r="AC7" t="s">
        <v>302</v>
      </c>
      <c r="AE7" s="1">
        <v>36707</v>
      </c>
      <c r="AF7">
        <v>-0.3</v>
      </c>
      <c r="AG7" t="s">
        <v>302</v>
      </c>
      <c r="AH7" t="s">
        <v>302</v>
      </c>
      <c r="AJ7" s="1">
        <v>37042</v>
      </c>
      <c r="AK7">
        <v>2.1</v>
      </c>
      <c r="AL7">
        <v>20010801</v>
      </c>
      <c r="AM7">
        <v>0.5</v>
      </c>
      <c r="AO7" s="1">
        <v>34850</v>
      </c>
      <c r="AP7">
        <v>0.1</v>
      </c>
      <c r="AQ7" t="s">
        <v>302</v>
      </c>
      <c r="AR7" t="s">
        <v>302</v>
      </c>
      <c r="AT7" s="1">
        <v>35581</v>
      </c>
      <c r="AU7">
        <v>1.4</v>
      </c>
      <c r="AV7" t="s">
        <v>302</v>
      </c>
      <c r="AW7" t="s">
        <v>302</v>
      </c>
      <c r="AY7" s="1">
        <v>34850</v>
      </c>
      <c r="AZ7">
        <v>0.2</v>
      </c>
      <c r="BA7" t="s">
        <v>302</v>
      </c>
      <c r="BB7" t="s">
        <v>302</v>
      </c>
      <c r="BD7" s="1">
        <v>36311</v>
      </c>
      <c r="BE7">
        <v>47.9</v>
      </c>
      <c r="BF7" t="s">
        <v>302</v>
      </c>
      <c r="BG7" t="s">
        <v>302</v>
      </c>
      <c r="BI7" s="1">
        <v>35581</v>
      </c>
      <c r="BJ7">
        <v>1.4</v>
      </c>
      <c r="BK7" t="s">
        <v>302</v>
      </c>
      <c r="BL7" t="s">
        <v>302</v>
      </c>
      <c r="BN7" s="1">
        <v>38230</v>
      </c>
      <c r="BO7" t="s">
        <v>302</v>
      </c>
      <c r="BP7">
        <v>20040903</v>
      </c>
      <c r="BQ7" t="s">
        <v>302</v>
      </c>
      <c r="BS7" s="1">
        <v>39386</v>
      </c>
      <c r="BT7" t="s">
        <v>302</v>
      </c>
      <c r="BU7">
        <v>20071024</v>
      </c>
      <c r="BV7" t="s">
        <v>302</v>
      </c>
      <c r="BX7" s="1">
        <v>41608</v>
      </c>
      <c r="BY7">
        <v>48</v>
      </c>
      <c r="BZ7" t="s">
        <v>302</v>
      </c>
      <c r="CA7" t="s">
        <v>302</v>
      </c>
      <c r="CC7" s="1">
        <v>34850</v>
      </c>
      <c r="CD7">
        <v>1.5</v>
      </c>
      <c r="CE7" t="s">
        <v>302</v>
      </c>
      <c r="CF7" t="s">
        <v>302</v>
      </c>
      <c r="CH7" s="1">
        <v>34850</v>
      </c>
      <c r="CI7">
        <v>25.5</v>
      </c>
      <c r="CJ7" t="s">
        <v>302</v>
      </c>
      <c r="CK7" t="s">
        <v>302</v>
      </c>
      <c r="CM7" s="1">
        <v>34850</v>
      </c>
      <c r="CN7">
        <v>0.98</v>
      </c>
      <c r="CO7" t="s">
        <v>302</v>
      </c>
      <c r="CP7" t="s">
        <v>302</v>
      </c>
      <c r="CR7" s="1">
        <v>34850</v>
      </c>
      <c r="CS7">
        <v>4.51</v>
      </c>
      <c r="CT7" t="s">
        <v>302</v>
      </c>
      <c r="CU7" t="s">
        <v>302</v>
      </c>
      <c r="CW7" s="1">
        <v>34880</v>
      </c>
      <c r="CX7">
        <v>-0.5</v>
      </c>
      <c r="CY7" t="s">
        <v>302</v>
      </c>
      <c r="CZ7" t="s">
        <v>302</v>
      </c>
      <c r="DB7" s="1">
        <v>35216</v>
      </c>
      <c r="DC7">
        <v>-2.2000000000000002</v>
      </c>
      <c r="DD7" t="s">
        <v>302</v>
      </c>
      <c r="DE7" t="s">
        <v>302</v>
      </c>
      <c r="DG7" s="1">
        <v>34850</v>
      </c>
      <c r="DH7">
        <v>2.6</v>
      </c>
      <c r="DI7" t="s">
        <v>302</v>
      </c>
      <c r="DJ7" t="s">
        <v>302</v>
      </c>
      <c r="DL7" s="1">
        <v>35246</v>
      </c>
      <c r="DM7">
        <v>0.4</v>
      </c>
      <c r="DN7" t="s">
        <v>302</v>
      </c>
      <c r="DO7" t="s">
        <v>302</v>
      </c>
    </row>
    <row r="8" spans="1:119" x14ac:dyDescent="0.25">
      <c r="A8" s="1">
        <v>35338</v>
      </c>
      <c r="B8">
        <v>0.7</v>
      </c>
      <c r="C8" t="s">
        <v>302</v>
      </c>
      <c r="D8" t="s">
        <v>302</v>
      </c>
      <c r="F8" s="1">
        <v>35611</v>
      </c>
      <c r="G8">
        <v>2.6</v>
      </c>
      <c r="H8" t="s">
        <v>302</v>
      </c>
      <c r="I8" t="s">
        <v>302</v>
      </c>
      <c r="K8" s="1">
        <v>37346</v>
      </c>
      <c r="L8">
        <v>2.5</v>
      </c>
      <c r="M8">
        <v>20020402</v>
      </c>
      <c r="N8">
        <v>2.5</v>
      </c>
      <c r="P8" s="1">
        <v>34880</v>
      </c>
      <c r="Q8">
        <v>-5.8</v>
      </c>
      <c r="R8" t="s">
        <v>302</v>
      </c>
      <c r="S8" t="s">
        <v>302</v>
      </c>
      <c r="U8" s="1">
        <v>38260</v>
      </c>
      <c r="V8" t="s">
        <v>302</v>
      </c>
      <c r="W8">
        <v>20041001</v>
      </c>
      <c r="X8" t="s">
        <v>302</v>
      </c>
      <c r="Z8" s="1">
        <v>34880</v>
      </c>
      <c r="AA8">
        <v>3</v>
      </c>
      <c r="AB8" t="s">
        <v>302</v>
      </c>
      <c r="AC8" t="s">
        <v>302</v>
      </c>
      <c r="AE8" s="1">
        <v>36738</v>
      </c>
      <c r="AF8">
        <v>0.4</v>
      </c>
      <c r="AG8" t="s">
        <v>302</v>
      </c>
      <c r="AH8" t="s">
        <v>302</v>
      </c>
      <c r="AJ8" s="1">
        <v>37072</v>
      </c>
      <c r="AK8">
        <v>3.3</v>
      </c>
      <c r="AL8">
        <v>20010904</v>
      </c>
      <c r="AM8">
        <v>2.1</v>
      </c>
      <c r="AO8" s="1">
        <v>34880</v>
      </c>
      <c r="AP8">
        <v>0.3</v>
      </c>
      <c r="AQ8" t="s">
        <v>302</v>
      </c>
      <c r="AR8" t="s">
        <v>302</v>
      </c>
      <c r="AT8" s="1">
        <v>35611</v>
      </c>
      <c r="AU8">
        <v>1.4</v>
      </c>
      <c r="AV8" t="s">
        <v>302</v>
      </c>
      <c r="AW8" t="s">
        <v>302</v>
      </c>
      <c r="AY8" s="1">
        <v>34880</v>
      </c>
      <c r="AZ8">
        <v>-0.5</v>
      </c>
      <c r="BA8" t="s">
        <v>302</v>
      </c>
      <c r="BB8" t="s">
        <v>302</v>
      </c>
      <c r="BD8" s="1">
        <v>36341</v>
      </c>
      <c r="BE8">
        <v>59.9</v>
      </c>
      <c r="BF8" t="s">
        <v>302</v>
      </c>
      <c r="BG8" t="s">
        <v>302</v>
      </c>
      <c r="BI8" s="1">
        <v>35611</v>
      </c>
      <c r="BJ8">
        <v>1.3</v>
      </c>
      <c r="BK8" t="s">
        <v>302</v>
      </c>
      <c r="BL8" t="s">
        <v>302</v>
      </c>
      <c r="BN8" s="1">
        <v>38260</v>
      </c>
      <c r="BO8" t="s">
        <v>302</v>
      </c>
      <c r="BP8">
        <v>20041005</v>
      </c>
      <c r="BQ8" t="s">
        <v>302</v>
      </c>
      <c r="BS8" s="1">
        <v>39416</v>
      </c>
      <c r="BT8" t="s">
        <v>302</v>
      </c>
      <c r="BU8">
        <v>20071123</v>
      </c>
      <c r="BV8" t="s">
        <v>302</v>
      </c>
      <c r="BX8" s="1">
        <v>41639</v>
      </c>
      <c r="BY8">
        <v>47.7</v>
      </c>
      <c r="BZ8" t="s">
        <v>302</v>
      </c>
      <c r="CA8" t="s">
        <v>302</v>
      </c>
      <c r="CC8" s="1">
        <v>34880</v>
      </c>
      <c r="CD8">
        <v>0.3</v>
      </c>
      <c r="CE8" t="s">
        <v>302</v>
      </c>
      <c r="CF8" t="s">
        <v>302</v>
      </c>
      <c r="CH8" s="1">
        <v>34880</v>
      </c>
      <c r="CI8">
        <v>25.8</v>
      </c>
      <c r="CJ8" t="s">
        <v>302</v>
      </c>
      <c r="CK8" t="s">
        <v>302</v>
      </c>
      <c r="CM8" s="1">
        <v>34880</v>
      </c>
      <c r="CN8">
        <v>0.67</v>
      </c>
      <c r="CO8" t="s">
        <v>302</v>
      </c>
      <c r="CP8" t="s">
        <v>302</v>
      </c>
      <c r="CR8" s="1">
        <v>34880</v>
      </c>
      <c r="CS8">
        <v>4.4400000000000004</v>
      </c>
      <c r="CT8" t="s">
        <v>302</v>
      </c>
      <c r="CU8" t="s">
        <v>302</v>
      </c>
      <c r="CW8" s="1">
        <v>34911</v>
      </c>
      <c r="CX8">
        <v>0.2</v>
      </c>
      <c r="CY8" t="s">
        <v>302</v>
      </c>
      <c r="CZ8" t="s">
        <v>302</v>
      </c>
      <c r="DB8" s="1">
        <v>35246</v>
      </c>
      <c r="DC8">
        <v>-0.1</v>
      </c>
      <c r="DD8" t="s">
        <v>302</v>
      </c>
      <c r="DE8" t="s">
        <v>302</v>
      </c>
      <c r="DG8" s="1">
        <v>34880</v>
      </c>
      <c r="DH8">
        <v>2.9</v>
      </c>
      <c r="DI8" t="s">
        <v>302</v>
      </c>
      <c r="DJ8" t="s">
        <v>302</v>
      </c>
      <c r="DL8" s="1">
        <v>35338</v>
      </c>
      <c r="DM8">
        <v>0.6</v>
      </c>
      <c r="DN8" t="s">
        <v>302</v>
      </c>
      <c r="DO8" t="s">
        <v>302</v>
      </c>
    </row>
    <row r="9" spans="1:119" x14ac:dyDescent="0.25">
      <c r="A9" s="1">
        <v>35430</v>
      </c>
      <c r="B9">
        <v>0.4</v>
      </c>
      <c r="C9" t="s">
        <v>302</v>
      </c>
      <c r="D9" t="s">
        <v>302</v>
      </c>
      <c r="F9" s="1">
        <v>35703</v>
      </c>
      <c r="G9">
        <v>2.7</v>
      </c>
      <c r="H9" t="s">
        <v>302</v>
      </c>
      <c r="I9" t="s">
        <v>302</v>
      </c>
      <c r="K9" s="1">
        <v>37376</v>
      </c>
      <c r="L9">
        <v>2.2000000000000002</v>
      </c>
      <c r="M9">
        <v>20020430</v>
      </c>
      <c r="N9">
        <v>2.2000000000000002</v>
      </c>
      <c r="P9" s="1">
        <v>34911</v>
      </c>
      <c r="Q9">
        <v>-6.8</v>
      </c>
      <c r="R9" t="s">
        <v>302</v>
      </c>
      <c r="S9" t="s">
        <v>302</v>
      </c>
      <c r="U9" s="1">
        <v>38291</v>
      </c>
      <c r="V9" t="s">
        <v>302</v>
      </c>
      <c r="W9">
        <v>20041101</v>
      </c>
      <c r="X9" t="s">
        <v>302</v>
      </c>
      <c r="Z9" s="1">
        <v>34911</v>
      </c>
      <c r="AA9">
        <v>2.8</v>
      </c>
      <c r="AB9" t="s">
        <v>302</v>
      </c>
      <c r="AC9" t="s">
        <v>302</v>
      </c>
      <c r="AE9" s="1">
        <v>36769</v>
      </c>
      <c r="AF9">
        <v>-0.2</v>
      </c>
      <c r="AG9" t="s">
        <v>302</v>
      </c>
      <c r="AH9" t="s">
        <v>302</v>
      </c>
      <c r="AJ9" s="1">
        <v>37103</v>
      </c>
      <c r="AK9">
        <v>2.2000000000000002</v>
      </c>
      <c r="AL9">
        <v>20011003</v>
      </c>
      <c r="AM9">
        <v>1.3</v>
      </c>
      <c r="AO9" s="1">
        <v>34911</v>
      </c>
      <c r="AP9">
        <v>0</v>
      </c>
      <c r="AQ9" t="s">
        <v>302</v>
      </c>
      <c r="AR9" t="s">
        <v>302</v>
      </c>
      <c r="AT9" s="1">
        <v>35642</v>
      </c>
      <c r="AU9">
        <v>1.5</v>
      </c>
      <c r="AV9" t="s">
        <v>302</v>
      </c>
      <c r="AW9" t="s">
        <v>302</v>
      </c>
      <c r="AY9" s="1">
        <v>34911</v>
      </c>
      <c r="AZ9">
        <v>0.1</v>
      </c>
      <c r="BA9" t="s">
        <v>302</v>
      </c>
      <c r="BB9" t="s">
        <v>302</v>
      </c>
      <c r="BD9" s="1">
        <v>36372</v>
      </c>
      <c r="BE9">
        <v>75.400000000000006</v>
      </c>
      <c r="BF9" t="s">
        <v>302</v>
      </c>
      <c r="BG9" t="s">
        <v>302</v>
      </c>
      <c r="BI9" s="1">
        <v>35642</v>
      </c>
      <c r="BJ9">
        <v>1.4</v>
      </c>
      <c r="BK9" t="s">
        <v>302</v>
      </c>
      <c r="BL9" t="s">
        <v>302</v>
      </c>
      <c r="BN9" s="1">
        <v>38291</v>
      </c>
      <c r="BO9" t="s">
        <v>302</v>
      </c>
      <c r="BP9">
        <v>20041103</v>
      </c>
      <c r="BQ9" t="s">
        <v>302</v>
      </c>
      <c r="BS9" s="1">
        <v>39447</v>
      </c>
      <c r="BT9" t="s">
        <v>302</v>
      </c>
      <c r="BU9">
        <v>20071217</v>
      </c>
      <c r="BV9" t="s">
        <v>302</v>
      </c>
      <c r="BX9" s="1">
        <v>41670</v>
      </c>
      <c r="BY9">
        <v>50.5</v>
      </c>
      <c r="BZ9" t="s">
        <v>302</v>
      </c>
      <c r="CA9" t="s">
        <v>302</v>
      </c>
      <c r="CC9" s="1">
        <v>34911</v>
      </c>
      <c r="CD9">
        <v>-0.6</v>
      </c>
      <c r="CE9" t="s">
        <v>302</v>
      </c>
      <c r="CF9" t="s">
        <v>302</v>
      </c>
      <c r="CH9" s="1">
        <v>34911</v>
      </c>
      <c r="CI9">
        <v>24.6</v>
      </c>
      <c r="CJ9" t="s">
        <v>302</v>
      </c>
      <c r="CK9" t="s">
        <v>302</v>
      </c>
      <c r="CM9" s="1">
        <v>34911</v>
      </c>
      <c r="CN9">
        <v>0.64</v>
      </c>
      <c r="CO9" t="s">
        <v>302</v>
      </c>
      <c r="CP9" t="s">
        <v>302</v>
      </c>
      <c r="CR9" s="1">
        <v>34911</v>
      </c>
      <c r="CS9">
        <v>4.38</v>
      </c>
      <c r="CT9" t="s">
        <v>302</v>
      </c>
      <c r="CU9" t="s">
        <v>302</v>
      </c>
      <c r="CW9" s="1">
        <v>34942</v>
      </c>
      <c r="CX9">
        <v>1.1000000000000001</v>
      </c>
      <c r="CY9" t="s">
        <v>302</v>
      </c>
      <c r="CZ9" t="s">
        <v>302</v>
      </c>
      <c r="DB9" s="1">
        <v>35277</v>
      </c>
      <c r="DC9">
        <v>-2.6</v>
      </c>
      <c r="DD9" t="s">
        <v>302</v>
      </c>
      <c r="DE9" t="s">
        <v>302</v>
      </c>
      <c r="DG9" s="1">
        <v>34911</v>
      </c>
      <c r="DH9">
        <v>3.1</v>
      </c>
      <c r="DI9" t="s">
        <v>302</v>
      </c>
      <c r="DJ9" t="s">
        <v>302</v>
      </c>
      <c r="DL9" s="1">
        <v>35430</v>
      </c>
      <c r="DM9">
        <v>0.2</v>
      </c>
      <c r="DN9" t="s">
        <v>302</v>
      </c>
      <c r="DO9" t="s">
        <v>302</v>
      </c>
    </row>
    <row r="10" spans="1:119" x14ac:dyDescent="0.25">
      <c r="A10" s="1">
        <v>35520</v>
      </c>
      <c r="B10">
        <v>0.3</v>
      </c>
      <c r="C10" t="s">
        <v>302</v>
      </c>
      <c r="D10" t="s">
        <v>302</v>
      </c>
      <c r="F10" s="1">
        <v>35795</v>
      </c>
      <c r="G10">
        <v>3.4</v>
      </c>
      <c r="H10" t="s">
        <v>302</v>
      </c>
      <c r="I10" t="s">
        <v>302</v>
      </c>
      <c r="K10" s="1">
        <v>37407</v>
      </c>
      <c r="L10">
        <v>2</v>
      </c>
      <c r="M10">
        <v>20020531</v>
      </c>
      <c r="N10">
        <v>2</v>
      </c>
      <c r="P10" s="1">
        <v>34942</v>
      </c>
      <c r="Q10">
        <v>-7.5</v>
      </c>
      <c r="R10" t="s">
        <v>302</v>
      </c>
      <c r="S10" t="s">
        <v>302</v>
      </c>
      <c r="U10" s="1">
        <v>38321</v>
      </c>
      <c r="V10" t="s">
        <v>302</v>
      </c>
      <c r="W10">
        <v>20041201</v>
      </c>
      <c r="X10" t="s">
        <v>302</v>
      </c>
      <c r="Z10" s="1">
        <v>34942</v>
      </c>
      <c r="AA10">
        <v>3.6</v>
      </c>
      <c r="AB10" t="s">
        <v>302</v>
      </c>
      <c r="AC10" t="s">
        <v>302</v>
      </c>
      <c r="AE10" s="1">
        <v>36799</v>
      </c>
      <c r="AF10">
        <v>0.5</v>
      </c>
      <c r="AG10" t="s">
        <v>302</v>
      </c>
      <c r="AH10" t="s">
        <v>302</v>
      </c>
      <c r="AJ10" s="1">
        <v>37134</v>
      </c>
      <c r="AK10">
        <v>3.3</v>
      </c>
      <c r="AL10">
        <v>20011107</v>
      </c>
      <c r="AM10">
        <v>1.8</v>
      </c>
      <c r="AO10" s="1">
        <v>34942</v>
      </c>
      <c r="AP10">
        <v>0.1</v>
      </c>
      <c r="AQ10" t="s">
        <v>302</v>
      </c>
      <c r="AR10" t="s">
        <v>302</v>
      </c>
      <c r="AT10" s="1">
        <v>35673</v>
      </c>
      <c r="AU10">
        <v>1.7</v>
      </c>
      <c r="AV10" t="s">
        <v>302</v>
      </c>
      <c r="AW10" t="s">
        <v>302</v>
      </c>
      <c r="AY10" s="1">
        <v>34942</v>
      </c>
      <c r="AZ10">
        <v>-0.3</v>
      </c>
      <c r="BA10" t="s">
        <v>302</v>
      </c>
      <c r="BB10" t="s">
        <v>302</v>
      </c>
      <c r="BD10" s="1">
        <v>36403</v>
      </c>
      <c r="BE10">
        <v>77.900000000000006</v>
      </c>
      <c r="BF10" t="s">
        <v>302</v>
      </c>
      <c r="BG10" t="s">
        <v>302</v>
      </c>
      <c r="BI10" s="1">
        <v>35673</v>
      </c>
      <c r="BJ10">
        <v>1.4</v>
      </c>
      <c r="BK10" t="s">
        <v>302</v>
      </c>
      <c r="BL10" t="s">
        <v>302</v>
      </c>
      <c r="BN10" s="1">
        <v>38321</v>
      </c>
      <c r="BO10" t="s">
        <v>302</v>
      </c>
      <c r="BP10">
        <v>20041203</v>
      </c>
      <c r="BQ10" t="s">
        <v>302</v>
      </c>
      <c r="BS10" s="1">
        <v>39478</v>
      </c>
      <c r="BT10" t="s">
        <v>302</v>
      </c>
      <c r="BU10">
        <v>20080123</v>
      </c>
      <c r="BV10" t="s">
        <v>302</v>
      </c>
      <c r="BX10" s="1">
        <v>41698</v>
      </c>
      <c r="BY10">
        <v>48.5</v>
      </c>
      <c r="BZ10" t="s">
        <v>302</v>
      </c>
      <c r="CA10" t="s">
        <v>302</v>
      </c>
      <c r="CC10" s="1">
        <v>34942</v>
      </c>
      <c r="CD10">
        <v>-2.7</v>
      </c>
      <c r="CE10" t="s">
        <v>302</v>
      </c>
      <c r="CF10" t="s">
        <v>302</v>
      </c>
      <c r="CH10" s="1">
        <v>34942</v>
      </c>
      <c r="CI10">
        <v>24.2</v>
      </c>
      <c r="CJ10" t="s">
        <v>302</v>
      </c>
      <c r="CK10" t="s">
        <v>302</v>
      </c>
      <c r="CM10" s="1">
        <v>34942</v>
      </c>
      <c r="CN10">
        <v>0.49</v>
      </c>
      <c r="CO10" t="s">
        <v>302</v>
      </c>
      <c r="CP10" t="s">
        <v>302</v>
      </c>
      <c r="CR10" s="1">
        <v>34942</v>
      </c>
      <c r="CS10">
        <v>4.2300000000000004</v>
      </c>
      <c r="CT10" t="s">
        <v>302</v>
      </c>
      <c r="CU10" t="s">
        <v>302</v>
      </c>
      <c r="CW10" s="1">
        <v>34972</v>
      </c>
      <c r="CX10">
        <v>-2.1</v>
      </c>
      <c r="CY10" t="s">
        <v>302</v>
      </c>
      <c r="CZ10" t="s">
        <v>302</v>
      </c>
      <c r="DB10" s="1">
        <v>35308</v>
      </c>
      <c r="DC10">
        <v>-1.4</v>
      </c>
      <c r="DD10" t="s">
        <v>302</v>
      </c>
      <c r="DE10" t="s">
        <v>302</v>
      </c>
      <c r="DG10" s="1">
        <v>34942</v>
      </c>
      <c r="DH10">
        <v>3.5</v>
      </c>
      <c r="DI10" t="s">
        <v>302</v>
      </c>
      <c r="DJ10" t="s">
        <v>302</v>
      </c>
      <c r="DL10" s="1">
        <v>35520</v>
      </c>
      <c r="DM10">
        <v>0.3</v>
      </c>
      <c r="DN10" t="s">
        <v>302</v>
      </c>
      <c r="DO10" t="s">
        <v>302</v>
      </c>
    </row>
    <row r="11" spans="1:119" x14ac:dyDescent="0.25">
      <c r="A11" s="1">
        <v>35611</v>
      </c>
      <c r="B11">
        <v>1.3</v>
      </c>
      <c r="C11" t="s">
        <v>302</v>
      </c>
      <c r="D11" t="s">
        <v>302</v>
      </c>
      <c r="F11" s="1">
        <v>35885</v>
      </c>
      <c r="G11">
        <v>3.8</v>
      </c>
      <c r="H11" t="s">
        <v>302</v>
      </c>
      <c r="I11" t="s">
        <v>302</v>
      </c>
      <c r="K11" s="1">
        <v>37437</v>
      </c>
      <c r="L11">
        <v>1.7</v>
      </c>
      <c r="M11">
        <v>20020628</v>
      </c>
      <c r="N11">
        <v>1.7</v>
      </c>
      <c r="P11" s="1">
        <v>34972</v>
      </c>
      <c r="Q11">
        <v>-10.3</v>
      </c>
      <c r="R11" t="s">
        <v>302</v>
      </c>
      <c r="S11" t="s">
        <v>302</v>
      </c>
      <c r="U11" s="1">
        <v>38352</v>
      </c>
      <c r="V11" t="s">
        <v>302</v>
      </c>
      <c r="W11">
        <v>20050103</v>
      </c>
      <c r="X11" t="s">
        <v>302</v>
      </c>
      <c r="Z11" s="1">
        <v>34972</v>
      </c>
      <c r="AA11">
        <v>4.2</v>
      </c>
      <c r="AB11" t="s">
        <v>302</v>
      </c>
      <c r="AC11" t="s">
        <v>302</v>
      </c>
      <c r="AE11" s="1">
        <v>36830</v>
      </c>
      <c r="AF11">
        <v>0.4</v>
      </c>
      <c r="AG11" t="s">
        <v>302</v>
      </c>
      <c r="AH11" t="s">
        <v>302</v>
      </c>
      <c r="AJ11" s="1">
        <v>37164</v>
      </c>
      <c r="AK11">
        <v>2.4</v>
      </c>
      <c r="AL11">
        <v>20011205</v>
      </c>
      <c r="AM11">
        <v>1.8</v>
      </c>
      <c r="AO11" s="1">
        <v>34972</v>
      </c>
      <c r="AP11">
        <v>0.2</v>
      </c>
      <c r="AQ11" t="s">
        <v>302</v>
      </c>
      <c r="AR11" t="s">
        <v>302</v>
      </c>
      <c r="AT11" s="1">
        <v>35703</v>
      </c>
      <c r="AU11">
        <v>1.6</v>
      </c>
      <c r="AV11" t="s">
        <v>302</v>
      </c>
      <c r="AW11" t="s">
        <v>302</v>
      </c>
      <c r="AY11" s="1">
        <v>34972</v>
      </c>
      <c r="AZ11">
        <v>0.7</v>
      </c>
      <c r="BA11" t="s">
        <v>302</v>
      </c>
      <c r="BB11" t="s">
        <v>302</v>
      </c>
      <c r="BD11" s="1">
        <v>36433</v>
      </c>
      <c r="BE11">
        <v>79.900000000000006</v>
      </c>
      <c r="BF11" t="s">
        <v>302</v>
      </c>
      <c r="BG11" t="s">
        <v>302</v>
      </c>
      <c r="BI11" s="1">
        <v>35703</v>
      </c>
      <c r="BJ11">
        <v>1.4</v>
      </c>
      <c r="BK11" t="s">
        <v>302</v>
      </c>
      <c r="BL11" t="s">
        <v>302</v>
      </c>
      <c r="BN11" s="1">
        <v>38352</v>
      </c>
      <c r="BO11" t="s">
        <v>302</v>
      </c>
      <c r="BP11">
        <v>20050105</v>
      </c>
      <c r="BQ11" t="s">
        <v>302</v>
      </c>
      <c r="BS11" s="1">
        <v>39507</v>
      </c>
      <c r="BT11" t="s">
        <v>302</v>
      </c>
      <c r="BU11">
        <v>20080222</v>
      </c>
      <c r="BV11" t="s">
        <v>302</v>
      </c>
      <c r="BX11" s="1">
        <v>41729</v>
      </c>
      <c r="BY11">
        <v>49.2</v>
      </c>
      <c r="BZ11">
        <v>20140404</v>
      </c>
      <c r="CA11">
        <v>49.2</v>
      </c>
      <c r="CC11" s="1">
        <v>34972</v>
      </c>
      <c r="CD11">
        <v>-4.9000000000000004</v>
      </c>
      <c r="CE11" t="s">
        <v>302</v>
      </c>
      <c r="CF11" t="s">
        <v>302</v>
      </c>
      <c r="CH11" s="1">
        <v>34972</v>
      </c>
      <c r="CI11">
        <v>24.5</v>
      </c>
      <c r="CJ11" t="s">
        <v>302</v>
      </c>
      <c r="CK11" t="s">
        <v>302</v>
      </c>
      <c r="CM11" s="1">
        <v>34972</v>
      </c>
      <c r="CN11">
        <v>0.21</v>
      </c>
      <c r="CO11" t="s">
        <v>302</v>
      </c>
      <c r="CP11" t="s">
        <v>302</v>
      </c>
      <c r="CR11" s="1">
        <v>34972</v>
      </c>
      <c r="CS11">
        <v>4.29</v>
      </c>
      <c r="CT11" t="s">
        <v>302</v>
      </c>
      <c r="CU11" t="s">
        <v>302</v>
      </c>
      <c r="CW11" s="1">
        <v>35003</v>
      </c>
      <c r="CX11">
        <v>1.6</v>
      </c>
      <c r="CY11" t="s">
        <v>302</v>
      </c>
      <c r="CZ11" t="s">
        <v>302</v>
      </c>
      <c r="DB11" s="1">
        <v>35338</v>
      </c>
      <c r="DC11">
        <v>0.3</v>
      </c>
      <c r="DD11" t="s">
        <v>302</v>
      </c>
      <c r="DE11" t="s">
        <v>302</v>
      </c>
      <c r="DG11" s="1">
        <v>34972</v>
      </c>
      <c r="DH11">
        <v>4</v>
      </c>
      <c r="DI11" t="s">
        <v>302</v>
      </c>
      <c r="DJ11" t="s">
        <v>302</v>
      </c>
      <c r="DL11" s="1">
        <v>35611</v>
      </c>
      <c r="DM11">
        <v>0.9</v>
      </c>
      <c r="DN11" t="s">
        <v>302</v>
      </c>
      <c r="DO11" t="s">
        <v>302</v>
      </c>
    </row>
    <row r="12" spans="1:119" x14ac:dyDescent="0.25">
      <c r="A12" s="1">
        <v>35703</v>
      </c>
      <c r="B12">
        <v>0.7</v>
      </c>
      <c r="C12" t="s">
        <v>302</v>
      </c>
      <c r="D12" t="s">
        <v>302</v>
      </c>
      <c r="F12" s="1">
        <v>35976</v>
      </c>
      <c r="G12">
        <v>2.9</v>
      </c>
      <c r="H12" t="s">
        <v>302</v>
      </c>
      <c r="I12" t="s">
        <v>302</v>
      </c>
      <c r="K12" s="1">
        <v>37468</v>
      </c>
      <c r="L12">
        <v>1.9</v>
      </c>
      <c r="M12">
        <v>20020731</v>
      </c>
      <c r="N12">
        <v>1.9</v>
      </c>
      <c r="P12" s="1">
        <v>35003</v>
      </c>
      <c r="Q12">
        <v>-11.8</v>
      </c>
      <c r="R12" t="s">
        <v>302</v>
      </c>
      <c r="S12" t="s">
        <v>302</v>
      </c>
      <c r="U12" s="1">
        <v>38383</v>
      </c>
      <c r="V12" t="s">
        <v>302</v>
      </c>
      <c r="W12">
        <v>20050201</v>
      </c>
      <c r="X12" t="s">
        <v>302</v>
      </c>
      <c r="Z12" s="1">
        <v>35003</v>
      </c>
      <c r="AA12">
        <v>4.2</v>
      </c>
      <c r="AB12" t="s">
        <v>302</v>
      </c>
      <c r="AC12" t="s">
        <v>302</v>
      </c>
      <c r="AE12" s="1">
        <v>36860</v>
      </c>
      <c r="AF12">
        <v>0.8</v>
      </c>
      <c r="AG12" t="s">
        <v>302</v>
      </c>
      <c r="AH12" t="s">
        <v>302</v>
      </c>
      <c r="AJ12" s="1">
        <v>37195</v>
      </c>
      <c r="AK12">
        <v>0.8</v>
      </c>
      <c r="AL12">
        <v>20020108</v>
      </c>
      <c r="AM12">
        <v>-0.5</v>
      </c>
      <c r="AO12" s="1">
        <v>35003</v>
      </c>
      <c r="AP12">
        <v>0.1</v>
      </c>
      <c r="AQ12" t="s">
        <v>302</v>
      </c>
      <c r="AR12" t="s">
        <v>302</v>
      </c>
      <c r="AT12" s="1">
        <v>35734</v>
      </c>
      <c r="AU12">
        <v>1.5</v>
      </c>
      <c r="AV12" t="s">
        <v>302</v>
      </c>
      <c r="AW12" t="s">
        <v>302</v>
      </c>
      <c r="AY12" s="1">
        <v>35003</v>
      </c>
      <c r="AZ12">
        <v>-1.3</v>
      </c>
      <c r="BA12" t="s">
        <v>302</v>
      </c>
      <c r="BB12" t="s">
        <v>302</v>
      </c>
      <c r="BD12" s="1">
        <v>36464</v>
      </c>
      <c r="BE12">
        <v>83.4</v>
      </c>
      <c r="BF12" t="s">
        <v>302</v>
      </c>
      <c r="BG12" t="s">
        <v>302</v>
      </c>
      <c r="BI12" s="1">
        <v>35734</v>
      </c>
      <c r="BJ12">
        <v>1.3</v>
      </c>
      <c r="BK12" t="s">
        <v>302</v>
      </c>
      <c r="BL12" t="s">
        <v>302</v>
      </c>
      <c r="BN12" s="1">
        <v>38383</v>
      </c>
      <c r="BO12" t="s">
        <v>302</v>
      </c>
      <c r="BP12">
        <v>20050203</v>
      </c>
      <c r="BQ12" t="s">
        <v>302</v>
      </c>
      <c r="BS12" s="1">
        <v>39538</v>
      </c>
      <c r="BT12" t="s">
        <v>302</v>
      </c>
      <c r="BU12">
        <v>20080320</v>
      </c>
      <c r="BV12" t="s">
        <v>302</v>
      </c>
      <c r="BX12" s="1">
        <v>41759</v>
      </c>
      <c r="BY12">
        <v>51.2</v>
      </c>
      <c r="BZ12">
        <v>20140507</v>
      </c>
      <c r="CA12">
        <v>51.2</v>
      </c>
      <c r="CC12" s="1">
        <v>35003</v>
      </c>
      <c r="CD12">
        <v>-6.2</v>
      </c>
      <c r="CE12" t="s">
        <v>302</v>
      </c>
      <c r="CF12" t="s">
        <v>302</v>
      </c>
      <c r="CH12" s="1">
        <v>35003</v>
      </c>
      <c r="CI12">
        <v>19.100000000000001</v>
      </c>
      <c r="CJ12" t="s">
        <v>302</v>
      </c>
      <c r="CK12" t="s">
        <v>302</v>
      </c>
      <c r="CM12" s="1">
        <v>35003</v>
      </c>
      <c r="CN12">
        <v>0.05</v>
      </c>
      <c r="CO12" t="s">
        <v>302</v>
      </c>
      <c r="CP12" t="s">
        <v>302</v>
      </c>
      <c r="CR12" s="1">
        <v>35003</v>
      </c>
      <c r="CS12">
        <v>3.81</v>
      </c>
      <c r="CT12" t="s">
        <v>302</v>
      </c>
      <c r="CU12" t="s">
        <v>302</v>
      </c>
      <c r="CW12" s="1">
        <v>35033</v>
      </c>
      <c r="CX12">
        <v>1.2</v>
      </c>
      <c r="CY12" t="s">
        <v>302</v>
      </c>
      <c r="CZ12" t="s">
        <v>302</v>
      </c>
      <c r="DB12" s="1">
        <v>35369</v>
      </c>
      <c r="DC12">
        <v>-5</v>
      </c>
      <c r="DD12" t="s">
        <v>302</v>
      </c>
      <c r="DE12" t="s">
        <v>302</v>
      </c>
      <c r="DG12" s="1">
        <v>35003</v>
      </c>
      <c r="DH12">
        <v>4.3</v>
      </c>
      <c r="DI12" t="s">
        <v>302</v>
      </c>
      <c r="DJ12" t="s">
        <v>302</v>
      </c>
      <c r="DL12" s="1">
        <v>35703</v>
      </c>
      <c r="DM12">
        <v>0.2</v>
      </c>
      <c r="DN12" t="s">
        <v>302</v>
      </c>
      <c r="DO12" t="s">
        <v>302</v>
      </c>
    </row>
    <row r="13" spans="1:119" x14ac:dyDescent="0.25">
      <c r="A13" s="1">
        <v>35795</v>
      </c>
      <c r="B13">
        <v>1.1000000000000001</v>
      </c>
      <c r="C13" t="s">
        <v>302</v>
      </c>
      <c r="D13" t="s">
        <v>302</v>
      </c>
      <c r="F13" s="1">
        <v>36068</v>
      </c>
      <c r="G13">
        <v>2.7</v>
      </c>
      <c r="H13" t="s">
        <v>302</v>
      </c>
      <c r="I13" t="s">
        <v>302</v>
      </c>
      <c r="K13" s="1">
        <v>37499</v>
      </c>
      <c r="L13">
        <v>2.1</v>
      </c>
      <c r="M13">
        <v>20020830</v>
      </c>
      <c r="N13">
        <v>2.1</v>
      </c>
      <c r="P13" s="1">
        <v>35033</v>
      </c>
      <c r="Q13">
        <v>-12.4</v>
      </c>
      <c r="R13" t="s">
        <v>302</v>
      </c>
      <c r="S13" t="s">
        <v>302</v>
      </c>
      <c r="U13" s="1">
        <v>38411</v>
      </c>
      <c r="V13" t="s">
        <v>302</v>
      </c>
      <c r="W13">
        <v>20050301</v>
      </c>
      <c r="X13" t="s">
        <v>302</v>
      </c>
      <c r="Z13" s="1">
        <v>35033</v>
      </c>
      <c r="AA13">
        <v>4.5999999999999996</v>
      </c>
      <c r="AB13" t="s">
        <v>302</v>
      </c>
      <c r="AC13" t="s">
        <v>302</v>
      </c>
      <c r="AE13" s="1">
        <v>36891</v>
      </c>
      <c r="AF13">
        <v>-0.4</v>
      </c>
      <c r="AG13" t="s">
        <v>302</v>
      </c>
      <c r="AH13" t="s">
        <v>302</v>
      </c>
      <c r="AJ13" s="1">
        <v>37225</v>
      </c>
      <c r="AK13">
        <v>1.8</v>
      </c>
      <c r="AL13">
        <v>20020131</v>
      </c>
      <c r="AM13">
        <v>1.3</v>
      </c>
      <c r="AO13" s="1">
        <v>35033</v>
      </c>
      <c r="AP13">
        <v>0.1</v>
      </c>
      <c r="AQ13" t="s">
        <v>302</v>
      </c>
      <c r="AR13" t="s">
        <v>302</v>
      </c>
      <c r="AT13" s="1">
        <v>35764</v>
      </c>
      <c r="AU13">
        <v>1.6</v>
      </c>
      <c r="AV13" t="s">
        <v>302</v>
      </c>
      <c r="AW13" t="s">
        <v>302</v>
      </c>
      <c r="AY13" s="1">
        <v>35033</v>
      </c>
      <c r="AZ13">
        <v>0.2</v>
      </c>
      <c r="BA13" t="s">
        <v>302</v>
      </c>
      <c r="BB13" t="s">
        <v>302</v>
      </c>
      <c r="BD13" s="1">
        <v>36494</v>
      </c>
      <c r="BE13">
        <v>87.9</v>
      </c>
      <c r="BF13" t="s">
        <v>302</v>
      </c>
      <c r="BG13" t="s">
        <v>302</v>
      </c>
      <c r="BI13" s="1">
        <v>35764</v>
      </c>
      <c r="BJ13">
        <v>1.5</v>
      </c>
      <c r="BK13" t="s">
        <v>302</v>
      </c>
      <c r="BL13" t="s">
        <v>302</v>
      </c>
      <c r="BN13" s="1">
        <v>38411</v>
      </c>
      <c r="BO13" t="s">
        <v>302</v>
      </c>
      <c r="BP13">
        <v>20050303</v>
      </c>
      <c r="BQ13" t="s">
        <v>302</v>
      </c>
      <c r="BS13" s="1">
        <v>39568</v>
      </c>
      <c r="BT13" t="s">
        <v>302</v>
      </c>
      <c r="BU13">
        <v>20080423</v>
      </c>
      <c r="BV13" t="s">
        <v>302</v>
      </c>
      <c r="BX13" s="1">
        <v>41790</v>
      </c>
      <c r="BY13">
        <v>49.9</v>
      </c>
      <c r="BZ13">
        <v>20140605</v>
      </c>
      <c r="CA13">
        <v>49.9</v>
      </c>
      <c r="CC13" s="1">
        <v>35033</v>
      </c>
      <c r="CD13">
        <v>-8.4</v>
      </c>
      <c r="CE13" t="s">
        <v>302</v>
      </c>
      <c r="CF13" t="s">
        <v>302</v>
      </c>
      <c r="CH13" s="1">
        <v>35033</v>
      </c>
      <c r="CI13">
        <v>18.899999999999999</v>
      </c>
      <c r="CJ13" t="s">
        <v>302</v>
      </c>
      <c r="CK13" t="s">
        <v>302</v>
      </c>
      <c r="CM13" s="1">
        <v>35033</v>
      </c>
      <c r="CN13">
        <v>-0.16</v>
      </c>
      <c r="CO13" t="s">
        <v>302</v>
      </c>
      <c r="CP13" t="s">
        <v>302</v>
      </c>
      <c r="CR13" s="1">
        <v>35033</v>
      </c>
      <c r="CS13">
        <v>3.18</v>
      </c>
      <c r="CT13" t="s">
        <v>302</v>
      </c>
      <c r="CU13" t="s">
        <v>302</v>
      </c>
      <c r="CW13" s="1">
        <v>35064</v>
      </c>
      <c r="CX13">
        <v>-3.4</v>
      </c>
      <c r="CY13" t="s">
        <v>302</v>
      </c>
      <c r="CZ13" t="s">
        <v>302</v>
      </c>
      <c r="DB13" s="1">
        <v>35399</v>
      </c>
      <c r="DC13">
        <v>-5.9</v>
      </c>
      <c r="DD13" t="s">
        <v>302</v>
      </c>
      <c r="DE13" t="s">
        <v>302</v>
      </c>
      <c r="DG13" s="1">
        <v>35033</v>
      </c>
      <c r="DH13">
        <v>4.8</v>
      </c>
      <c r="DI13" t="s">
        <v>302</v>
      </c>
      <c r="DJ13" t="s">
        <v>302</v>
      </c>
      <c r="DL13" s="1">
        <v>35795</v>
      </c>
      <c r="DM13">
        <v>1.2</v>
      </c>
      <c r="DN13" t="s">
        <v>302</v>
      </c>
      <c r="DO13" t="s">
        <v>302</v>
      </c>
    </row>
    <row r="14" spans="1:119" x14ac:dyDescent="0.25">
      <c r="A14" s="1">
        <v>35885</v>
      </c>
      <c r="B14">
        <v>0.6</v>
      </c>
      <c r="C14" t="s">
        <v>302</v>
      </c>
      <c r="D14" t="s">
        <v>302</v>
      </c>
      <c r="F14" s="1">
        <v>36160</v>
      </c>
      <c r="G14">
        <v>1.9</v>
      </c>
      <c r="H14" t="s">
        <v>302</v>
      </c>
      <c r="I14" t="s">
        <v>302</v>
      </c>
      <c r="K14" s="1">
        <v>37529</v>
      </c>
      <c r="L14">
        <v>2.2000000000000002</v>
      </c>
      <c r="M14">
        <v>20020930</v>
      </c>
      <c r="N14">
        <v>2.2000000000000002</v>
      </c>
      <c r="P14" s="1">
        <v>35064</v>
      </c>
      <c r="Q14">
        <v>-14.4</v>
      </c>
      <c r="R14" t="s">
        <v>302</v>
      </c>
      <c r="S14" t="s">
        <v>302</v>
      </c>
      <c r="U14" s="1">
        <v>38442</v>
      </c>
      <c r="V14" t="s">
        <v>302</v>
      </c>
      <c r="W14">
        <v>20050401</v>
      </c>
      <c r="X14" t="s">
        <v>302</v>
      </c>
      <c r="Z14" s="1">
        <v>35064</v>
      </c>
      <c r="AA14">
        <v>5.7</v>
      </c>
      <c r="AB14" t="s">
        <v>302</v>
      </c>
      <c r="AC14" t="s">
        <v>302</v>
      </c>
      <c r="AE14" s="1">
        <v>36922</v>
      </c>
      <c r="AF14">
        <v>1.2</v>
      </c>
      <c r="AG14">
        <v>20010405</v>
      </c>
      <c r="AH14">
        <v>0.4</v>
      </c>
      <c r="AJ14" s="1">
        <v>37256</v>
      </c>
      <c r="AK14">
        <v>2.1</v>
      </c>
      <c r="AL14">
        <v>20020301</v>
      </c>
      <c r="AM14">
        <v>0.4</v>
      </c>
      <c r="AO14" s="1">
        <v>35064</v>
      </c>
      <c r="AP14">
        <v>0.2</v>
      </c>
      <c r="AQ14" t="s">
        <v>302</v>
      </c>
      <c r="AR14" t="s">
        <v>302</v>
      </c>
      <c r="AT14" s="1">
        <v>35795</v>
      </c>
      <c r="AU14">
        <v>1.5</v>
      </c>
      <c r="AV14" t="s">
        <v>302</v>
      </c>
      <c r="AW14" t="s">
        <v>302</v>
      </c>
      <c r="AY14" s="1">
        <v>35064</v>
      </c>
      <c r="AZ14">
        <v>1.3</v>
      </c>
      <c r="BA14" t="s">
        <v>302</v>
      </c>
      <c r="BB14" t="s">
        <v>302</v>
      </c>
      <c r="BD14" s="1">
        <v>36525</v>
      </c>
      <c r="BE14">
        <v>86.3</v>
      </c>
      <c r="BF14" t="s">
        <v>302</v>
      </c>
      <c r="BG14" t="s">
        <v>302</v>
      </c>
      <c r="BI14" s="1">
        <v>35795</v>
      </c>
      <c r="BJ14">
        <v>1.4</v>
      </c>
      <c r="BK14" t="s">
        <v>302</v>
      </c>
      <c r="BL14" t="s">
        <v>302</v>
      </c>
      <c r="BN14" s="1">
        <v>38442</v>
      </c>
      <c r="BO14" t="s">
        <v>302</v>
      </c>
      <c r="BP14">
        <v>20050405</v>
      </c>
      <c r="BQ14" t="s">
        <v>302</v>
      </c>
      <c r="BS14" s="1">
        <v>39599</v>
      </c>
      <c r="BT14" t="s">
        <v>302</v>
      </c>
      <c r="BU14">
        <v>20080523</v>
      </c>
      <c r="BV14" t="s">
        <v>302</v>
      </c>
      <c r="BX14" s="1">
        <v>41820</v>
      </c>
      <c r="BY14">
        <v>50</v>
      </c>
      <c r="BZ14">
        <v>20140704</v>
      </c>
      <c r="CA14">
        <v>50</v>
      </c>
      <c r="CC14" s="1">
        <v>35064</v>
      </c>
      <c r="CD14">
        <v>-9.9</v>
      </c>
      <c r="CE14" t="s">
        <v>302</v>
      </c>
      <c r="CF14" t="s">
        <v>302</v>
      </c>
      <c r="CH14" s="1">
        <v>35064</v>
      </c>
      <c r="CI14">
        <v>19.399999999999999</v>
      </c>
      <c r="CJ14" t="s">
        <v>302</v>
      </c>
      <c r="CK14" t="s">
        <v>302</v>
      </c>
      <c r="CM14" s="1">
        <v>35064</v>
      </c>
      <c r="CN14">
        <v>-0.39</v>
      </c>
      <c r="CO14" t="s">
        <v>302</v>
      </c>
      <c r="CP14" t="s">
        <v>302</v>
      </c>
      <c r="CR14" s="1">
        <v>35064</v>
      </c>
      <c r="CS14">
        <v>2.9</v>
      </c>
      <c r="CT14" t="s">
        <v>302</v>
      </c>
      <c r="CU14" t="s">
        <v>302</v>
      </c>
      <c r="CW14" s="1">
        <v>35095</v>
      </c>
      <c r="CX14">
        <v>-6.7</v>
      </c>
      <c r="CY14" t="s">
        <v>302</v>
      </c>
      <c r="CZ14" t="s">
        <v>302</v>
      </c>
      <c r="DB14" s="1">
        <v>35430</v>
      </c>
      <c r="DC14">
        <v>1</v>
      </c>
      <c r="DD14" t="s">
        <v>302</v>
      </c>
      <c r="DE14" t="s">
        <v>302</v>
      </c>
      <c r="DG14" s="1">
        <v>35064</v>
      </c>
      <c r="DH14">
        <v>5.3</v>
      </c>
      <c r="DI14" t="s">
        <v>302</v>
      </c>
      <c r="DJ14" t="s">
        <v>302</v>
      </c>
      <c r="DL14" s="1">
        <v>35885</v>
      </c>
      <c r="DM14">
        <v>0.7</v>
      </c>
      <c r="DN14" t="s">
        <v>302</v>
      </c>
      <c r="DO14" t="s">
        <v>302</v>
      </c>
    </row>
    <row r="15" spans="1:119" x14ac:dyDescent="0.25">
      <c r="A15" s="1">
        <v>35976</v>
      </c>
      <c r="B15">
        <v>0.4</v>
      </c>
      <c r="C15" t="s">
        <v>302</v>
      </c>
      <c r="D15" t="s">
        <v>302</v>
      </c>
      <c r="F15" s="1">
        <v>36250</v>
      </c>
      <c r="G15">
        <v>2.2000000000000002</v>
      </c>
      <c r="H15" t="s">
        <v>302</v>
      </c>
      <c r="I15" t="s">
        <v>302</v>
      </c>
      <c r="K15" s="1">
        <v>37560</v>
      </c>
      <c r="L15">
        <v>2.2999999999999998</v>
      </c>
      <c r="M15">
        <v>20021031</v>
      </c>
      <c r="N15">
        <v>2.2000000000000002</v>
      </c>
      <c r="P15" s="1">
        <v>35095</v>
      </c>
      <c r="Q15">
        <v>-14.9</v>
      </c>
      <c r="R15" t="s">
        <v>302</v>
      </c>
      <c r="S15" t="s">
        <v>302</v>
      </c>
      <c r="U15" s="1">
        <v>38472</v>
      </c>
      <c r="V15" t="s">
        <v>302</v>
      </c>
      <c r="W15">
        <v>20050502</v>
      </c>
      <c r="X15" t="s">
        <v>302</v>
      </c>
      <c r="Z15" s="1">
        <v>35095</v>
      </c>
      <c r="AA15">
        <v>5.7</v>
      </c>
      <c r="AB15" t="s">
        <v>302</v>
      </c>
      <c r="AC15" t="s">
        <v>302</v>
      </c>
      <c r="AE15" s="1">
        <v>36950</v>
      </c>
      <c r="AF15">
        <v>-0.5</v>
      </c>
      <c r="AG15">
        <v>20010504</v>
      </c>
      <c r="AH15">
        <v>0.1</v>
      </c>
      <c r="AJ15" s="1">
        <v>37287</v>
      </c>
      <c r="AK15">
        <v>-0.8</v>
      </c>
      <c r="AL15">
        <v>20020404</v>
      </c>
      <c r="AM15">
        <v>0.7</v>
      </c>
      <c r="AO15" s="1">
        <v>35095</v>
      </c>
      <c r="AP15">
        <v>0.2</v>
      </c>
      <c r="AQ15" t="s">
        <v>302</v>
      </c>
      <c r="AR15" t="s">
        <v>302</v>
      </c>
      <c r="AT15" s="1">
        <v>35826</v>
      </c>
      <c r="AU15">
        <v>1.1000000000000001</v>
      </c>
      <c r="AV15" t="s">
        <v>302</v>
      </c>
      <c r="AW15" t="s">
        <v>302</v>
      </c>
      <c r="AY15" s="1">
        <v>35095</v>
      </c>
      <c r="AZ15">
        <v>-1.5</v>
      </c>
      <c r="BA15" t="s">
        <v>302</v>
      </c>
      <c r="BB15" t="s">
        <v>302</v>
      </c>
      <c r="BD15" s="1">
        <v>36556</v>
      </c>
      <c r="BE15">
        <v>89.9</v>
      </c>
      <c r="BF15" t="s">
        <v>302</v>
      </c>
      <c r="BG15" t="s">
        <v>302</v>
      </c>
      <c r="BI15" s="1">
        <v>35826</v>
      </c>
      <c r="BJ15">
        <v>1.3</v>
      </c>
      <c r="BK15" t="s">
        <v>302</v>
      </c>
      <c r="BL15" t="s">
        <v>302</v>
      </c>
      <c r="BN15" s="1">
        <v>38472</v>
      </c>
      <c r="BO15" t="s">
        <v>302</v>
      </c>
      <c r="BP15">
        <v>20050504</v>
      </c>
      <c r="BQ15" t="s">
        <v>302</v>
      </c>
      <c r="BS15" s="1">
        <v>39629</v>
      </c>
      <c r="BT15" t="s">
        <v>302</v>
      </c>
      <c r="BU15">
        <v>20080623</v>
      </c>
      <c r="BV15" t="s">
        <v>302</v>
      </c>
      <c r="BX15" s="1">
        <v>41851</v>
      </c>
      <c r="BY15">
        <v>47.6</v>
      </c>
      <c r="BZ15">
        <v>20140806</v>
      </c>
      <c r="CA15">
        <v>47.6</v>
      </c>
      <c r="CC15" s="1">
        <v>35095</v>
      </c>
      <c r="CD15">
        <v>-12.1</v>
      </c>
      <c r="CE15" t="s">
        <v>302</v>
      </c>
      <c r="CF15" t="s">
        <v>302</v>
      </c>
      <c r="CH15" s="1">
        <v>35095</v>
      </c>
      <c r="CI15">
        <v>14.8</v>
      </c>
      <c r="CJ15" t="s">
        <v>302</v>
      </c>
      <c r="CK15" t="s">
        <v>302</v>
      </c>
      <c r="CM15" s="1">
        <v>35095</v>
      </c>
      <c r="CN15">
        <v>-0.47</v>
      </c>
      <c r="CO15" t="s">
        <v>302</v>
      </c>
      <c r="CP15" t="s">
        <v>302</v>
      </c>
      <c r="CR15" s="1">
        <v>35095</v>
      </c>
      <c r="CS15">
        <v>1.44</v>
      </c>
      <c r="CT15" t="s">
        <v>302</v>
      </c>
      <c r="CU15" t="s">
        <v>302</v>
      </c>
      <c r="CW15" s="1">
        <v>35124</v>
      </c>
      <c r="CX15">
        <v>-8.9</v>
      </c>
      <c r="CY15" t="s">
        <v>302</v>
      </c>
      <c r="CZ15" t="s">
        <v>302</v>
      </c>
      <c r="DB15" s="1">
        <v>35461</v>
      </c>
      <c r="DC15">
        <v>-9.1</v>
      </c>
      <c r="DD15" t="s">
        <v>302</v>
      </c>
      <c r="DE15" t="s">
        <v>302</v>
      </c>
      <c r="DG15" s="1">
        <v>35095</v>
      </c>
      <c r="DH15">
        <v>5.7</v>
      </c>
      <c r="DI15" t="s">
        <v>302</v>
      </c>
      <c r="DJ15" t="s">
        <v>302</v>
      </c>
      <c r="DL15" s="1">
        <v>35976</v>
      </c>
      <c r="DM15">
        <v>0.7</v>
      </c>
      <c r="DN15" t="s">
        <v>302</v>
      </c>
      <c r="DO15" t="s">
        <v>302</v>
      </c>
    </row>
    <row r="16" spans="1:119" x14ac:dyDescent="0.25">
      <c r="A16" s="1">
        <v>36068</v>
      </c>
      <c r="B16">
        <v>0.6</v>
      </c>
      <c r="C16" t="s">
        <v>302</v>
      </c>
      <c r="D16" t="s">
        <v>302</v>
      </c>
      <c r="F16" s="1">
        <v>36341</v>
      </c>
      <c r="G16">
        <v>2.4</v>
      </c>
      <c r="H16" t="s">
        <v>302</v>
      </c>
      <c r="I16" t="s">
        <v>302</v>
      </c>
      <c r="K16" s="1">
        <v>37590</v>
      </c>
      <c r="L16">
        <v>2.2000000000000002</v>
      </c>
      <c r="M16">
        <v>20021129</v>
      </c>
      <c r="N16">
        <v>2.2000000000000002</v>
      </c>
      <c r="P16" s="1">
        <v>35124</v>
      </c>
      <c r="Q16">
        <v>-16.2</v>
      </c>
      <c r="R16" t="s">
        <v>302</v>
      </c>
      <c r="S16" t="s">
        <v>302</v>
      </c>
      <c r="U16" s="1">
        <v>38503</v>
      </c>
      <c r="V16" t="s">
        <v>302</v>
      </c>
      <c r="W16">
        <v>20050601</v>
      </c>
      <c r="X16" t="s">
        <v>302</v>
      </c>
      <c r="Z16" s="1">
        <v>35124</v>
      </c>
      <c r="AA16">
        <v>5.6</v>
      </c>
      <c r="AB16" t="s">
        <v>302</v>
      </c>
      <c r="AC16" t="s">
        <v>302</v>
      </c>
      <c r="AE16" s="1">
        <v>36981</v>
      </c>
      <c r="AF16">
        <v>0.2</v>
      </c>
      <c r="AG16">
        <v>20010601</v>
      </c>
      <c r="AH16">
        <v>-0.4</v>
      </c>
      <c r="AJ16" s="1">
        <v>37315</v>
      </c>
      <c r="AK16">
        <v>1.2</v>
      </c>
      <c r="AL16">
        <v>20020430</v>
      </c>
      <c r="AM16">
        <v>1.3</v>
      </c>
      <c r="AO16" s="1">
        <v>35124</v>
      </c>
      <c r="AP16">
        <v>0.5</v>
      </c>
      <c r="AQ16" t="s">
        <v>302</v>
      </c>
      <c r="AR16" t="s">
        <v>302</v>
      </c>
      <c r="AT16" s="1">
        <v>35854</v>
      </c>
      <c r="AU16">
        <v>1.1000000000000001</v>
      </c>
      <c r="AV16" t="s">
        <v>302</v>
      </c>
      <c r="AW16" t="s">
        <v>302</v>
      </c>
      <c r="AY16" s="1">
        <v>35124</v>
      </c>
      <c r="AZ16">
        <v>-0.2</v>
      </c>
      <c r="BA16" t="s">
        <v>302</v>
      </c>
      <c r="BB16" t="s">
        <v>302</v>
      </c>
      <c r="BD16" s="1">
        <v>36585</v>
      </c>
      <c r="BE16">
        <v>86.7</v>
      </c>
      <c r="BF16" t="s">
        <v>302</v>
      </c>
      <c r="BG16" t="s">
        <v>302</v>
      </c>
      <c r="BI16" s="1">
        <v>35854</v>
      </c>
      <c r="BJ16">
        <v>1.3</v>
      </c>
      <c r="BK16" t="s">
        <v>302</v>
      </c>
      <c r="BL16" t="s">
        <v>302</v>
      </c>
      <c r="BN16" s="1">
        <v>38503</v>
      </c>
      <c r="BO16" t="s">
        <v>302</v>
      </c>
      <c r="BP16">
        <v>20050603</v>
      </c>
      <c r="BQ16" t="s">
        <v>302</v>
      </c>
      <c r="BS16" s="1">
        <v>39660</v>
      </c>
      <c r="BT16" t="s">
        <v>302</v>
      </c>
      <c r="BU16">
        <v>20080724</v>
      </c>
      <c r="BV16" t="s">
        <v>302</v>
      </c>
      <c r="BX16" s="1">
        <v>41882</v>
      </c>
      <c r="BY16">
        <v>45.8</v>
      </c>
      <c r="BZ16">
        <v>20140904</v>
      </c>
      <c r="CA16">
        <v>45.8</v>
      </c>
      <c r="CC16" s="1">
        <v>35124</v>
      </c>
      <c r="CD16">
        <v>-15</v>
      </c>
      <c r="CE16" t="s">
        <v>302</v>
      </c>
      <c r="CF16" t="s">
        <v>302</v>
      </c>
      <c r="CH16" s="1">
        <v>35124</v>
      </c>
      <c r="CI16">
        <v>9.6999999999999993</v>
      </c>
      <c r="CJ16" t="s">
        <v>302</v>
      </c>
      <c r="CK16" t="s">
        <v>302</v>
      </c>
      <c r="CM16" s="1">
        <v>35124</v>
      </c>
      <c r="CN16">
        <v>-0.75</v>
      </c>
      <c r="CO16" t="s">
        <v>302</v>
      </c>
      <c r="CP16" t="s">
        <v>302</v>
      </c>
      <c r="CR16" s="1">
        <v>35124</v>
      </c>
      <c r="CS16">
        <v>1</v>
      </c>
      <c r="CT16" t="s">
        <v>302</v>
      </c>
      <c r="CU16" t="s">
        <v>302</v>
      </c>
      <c r="CW16" s="1">
        <v>35155</v>
      </c>
      <c r="CX16">
        <v>9.4</v>
      </c>
      <c r="CY16" t="s">
        <v>302</v>
      </c>
      <c r="CZ16" t="s">
        <v>302</v>
      </c>
      <c r="DB16" s="1">
        <v>35489</v>
      </c>
      <c r="DC16">
        <v>13.9</v>
      </c>
      <c r="DD16" t="s">
        <v>302</v>
      </c>
      <c r="DE16" t="s">
        <v>302</v>
      </c>
      <c r="DG16" s="1">
        <v>35124</v>
      </c>
      <c r="DH16">
        <v>5.8</v>
      </c>
      <c r="DI16" t="s">
        <v>302</v>
      </c>
      <c r="DJ16" t="s">
        <v>302</v>
      </c>
      <c r="DL16" s="1">
        <v>36068</v>
      </c>
      <c r="DM16">
        <v>0.9</v>
      </c>
      <c r="DN16" t="s">
        <v>302</v>
      </c>
      <c r="DO16" t="s">
        <v>302</v>
      </c>
    </row>
    <row r="17" spans="1:119" x14ac:dyDescent="0.25">
      <c r="A17" s="1">
        <v>36160</v>
      </c>
      <c r="B17">
        <v>0.3</v>
      </c>
      <c r="C17" t="s">
        <v>302</v>
      </c>
      <c r="D17" t="s">
        <v>302</v>
      </c>
      <c r="F17" s="1">
        <v>36433</v>
      </c>
      <c r="G17">
        <v>2.9</v>
      </c>
      <c r="H17" t="s">
        <v>302</v>
      </c>
      <c r="I17" t="s">
        <v>302</v>
      </c>
      <c r="K17" s="1">
        <v>37621</v>
      </c>
      <c r="L17">
        <v>2.2000000000000002</v>
      </c>
      <c r="M17">
        <v>20030103</v>
      </c>
      <c r="N17">
        <v>2.2000000000000002</v>
      </c>
      <c r="P17" s="1">
        <v>35155</v>
      </c>
      <c r="Q17">
        <v>-16.8</v>
      </c>
      <c r="R17" t="s">
        <v>302</v>
      </c>
      <c r="S17" t="s">
        <v>302</v>
      </c>
      <c r="U17" s="1">
        <v>38533</v>
      </c>
      <c r="V17" t="s">
        <v>302</v>
      </c>
      <c r="W17">
        <v>20050701</v>
      </c>
      <c r="X17" t="s">
        <v>302</v>
      </c>
      <c r="Z17" s="1">
        <v>35155</v>
      </c>
      <c r="AA17">
        <v>6</v>
      </c>
      <c r="AB17" t="s">
        <v>302</v>
      </c>
      <c r="AC17" t="s">
        <v>302</v>
      </c>
      <c r="AE17" s="1">
        <v>37011</v>
      </c>
      <c r="AF17">
        <v>0.3</v>
      </c>
      <c r="AG17">
        <v>20010704</v>
      </c>
      <c r="AH17">
        <v>0.5</v>
      </c>
      <c r="AJ17" s="1">
        <v>37346</v>
      </c>
      <c r="AK17">
        <v>1.2</v>
      </c>
      <c r="AL17">
        <v>20020528</v>
      </c>
      <c r="AM17">
        <v>2</v>
      </c>
      <c r="AO17" s="1">
        <v>35155</v>
      </c>
      <c r="AP17">
        <v>0.4</v>
      </c>
      <c r="AQ17" t="s">
        <v>302</v>
      </c>
      <c r="AR17" t="s">
        <v>302</v>
      </c>
      <c r="AT17" s="1">
        <v>35885</v>
      </c>
      <c r="AU17">
        <v>1.1000000000000001</v>
      </c>
      <c r="AV17" t="s">
        <v>302</v>
      </c>
      <c r="AW17" t="s">
        <v>302</v>
      </c>
      <c r="AY17" s="1">
        <v>35155</v>
      </c>
      <c r="AZ17">
        <v>0.1</v>
      </c>
      <c r="BA17" t="s">
        <v>302</v>
      </c>
      <c r="BB17" t="s">
        <v>302</v>
      </c>
      <c r="BD17" s="1">
        <v>36616</v>
      </c>
      <c r="BE17">
        <v>81.5</v>
      </c>
      <c r="BF17" t="s">
        <v>302</v>
      </c>
      <c r="BG17" t="s">
        <v>302</v>
      </c>
      <c r="BI17" s="1">
        <v>35885</v>
      </c>
      <c r="BJ17">
        <v>1.2</v>
      </c>
      <c r="BK17" t="s">
        <v>302</v>
      </c>
      <c r="BL17" t="s">
        <v>302</v>
      </c>
      <c r="BN17" s="1">
        <v>38533</v>
      </c>
      <c r="BO17" t="s">
        <v>302</v>
      </c>
      <c r="BP17">
        <v>20050704</v>
      </c>
      <c r="BQ17" t="s">
        <v>302</v>
      </c>
      <c r="BS17" s="1">
        <v>39691</v>
      </c>
      <c r="BT17" t="s">
        <v>302</v>
      </c>
      <c r="BU17">
        <v>20080821</v>
      </c>
      <c r="BV17" t="s">
        <v>302</v>
      </c>
      <c r="BX17" s="1">
        <v>41912</v>
      </c>
      <c r="BY17">
        <v>44.8</v>
      </c>
      <c r="BZ17">
        <v>20141006</v>
      </c>
      <c r="CA17">
        <v>44.8</v>
      </c>
      <c r="CC17" s="1">
        <v>35155</v>
      </c>
      <c r="CD17">
        <v>-16</v>
      </c>
      <c r="CE17" t="s">
        <v>302</v>
      </c>
      <c r="CF17" t="s">
        <v>302</v>
      </c>
      <c r="CH17" s="1">
        <v>35155</v>
      </c>
      <c r="CI17">
        <v>8.3000000000000007</v>
      </c>
      <c r="CJ17" t="s">
        <v>302</v>
      </c>
      <c r="CK17" t="s">
        <v>302</v>
      </c>
      <c r="CM17" s="1">
        <v>35155</v>
      </c>
      <c r="CN17">
        <v>-1</v>
      </c>
      <c r="CO17" t="s">
        <v>302</v>
      </c>
      <c r="CP17" t="s">
        <v>302</v>
      </c>
      <c r="CR17" s="1">
        <v>35155</v>
      </c>
      <c r="CS17">
        <v>0.56000000000000005</v>
      </c>
      <c r="CT17" t="s">
        <v>302</v>
      </c>
      <c r="CU17" t="s">
        <v>302</v>
      </c>
      <c r="CW17" s="1">
        <v>35185</v>
      </c>
      <c r="CX17">
        <v>6.9</v>
      </c>
      <c r="CY17" t="s">
        <v>302</v>
      </c>
      <c r="CZ17" t="s">
        <v>302</v>
      </c>
      <c r="DB17" s="1">
        <v>35520</v>
      </c>
      <c r="DC17">
        <v>2.9</v>
      </c>
      <c r="DD17" t="s">
        <v>302</v>
      </c>
      <c r="DE17" t="s">
        <v>302</v>
      </c>
      <c r="DG17" s="1">
        <v>35155</v>
      </c>
      <c r="DH17">
        <v>5.9</v>
      </c>
      <c r="DI17" t="s">
        <v>302</v>
      </c>
      <c r="DJ17" t="s">
        <v>302</v>
      </c>
      <c r="DL17" s="1">
        <v>36160</v>
      </c>
      <c r="DM17">
        <v>1</v>
      </c>
      <c r="DN17" t="s">
        <v>302</v>
      </c>
      <c r="DO17" t="s">
        <v>302</v>
      </c>
    </row>
    <row r="18" spans="1:119" x14ac:dyDescent="0.25">
      <c r="A18" s="1">
        <v>36250</v>
      </c>
      <c r="B18">
        <v>0.9</v>
      </c>
      <c r="C18" t="s">
        <v>302</v>
      </c>
      <c r="D18" t="s">
        <v>302</v>
      </c>
      <c r="F18" s="1">
        <v>36525</v>
      </c>
      <c r="G18">
        <v>4</v>
      </c>
      <c r="H18" t="s">
        <v>302</v>
      </c>
      <c r="I18" t="s">
        <v>302</v>
      </c>
      <c r="K18" s="1">
        <v>37652</v>
      </c>
      <c r="L18">
        <v>2.1</v>
      </c>
      <c r="M18">
        <v>20030204</v>
      </c>
      <c r="N18">
        <v>2.1</v>
      </c>
      <c r="P18" s="1">
        <v>35185</v>
      </c>
      <c r="Q18">
        <v>-17.3</v>
      </c>
      <c r="R18" t="s">
        <v>302</v>
      </c>
      <c r="S18" t="s">
        <v>302</v>
      </c>
      <c r="U18" s="1">
        <v>38564</v>
      </c>
      <c r="V18" t="s">
        <v>302</v>
      </c>
      <c r="W18">
        <v>20050801</v>
      </c>
      <c r="X18" t="s">
        <v>302</v>
      </c>
      <c r="Z18" s="1">
        <v>35185</v>
      </c>
      <c r="AA18">
        <v>6</v>
      </c>
      <c r="AB18" t="s">
        <v>302</v>
      </c>
      <c r="AC18" t="s">
        <v>302</v>
      </c>
      <c r="AE18" s="1">
        <v>37042</v>
      </c>
      <c r="AF18">
        <v>-0.1</v>
      </c>
      <c r="AG18">
        <v>20010801</v>
      </c>
      <c r="AH18">
        <v>-0.1</v>
      </c>
      <c r="AJ18" s="1">
        <v>37376</v>
      </c>
      <c r="AK18">
        <v>0.8</v>
      </c>
      <c r="AL18">
        <v>20020701</v>
      </c>
      <c r="AM18">
        <v>0.1</v>
      </c>
      <c r="AO18" s="1">
        <v>35185</v>
      </c>
      <c r="AP18">
        <v>0.2</v>
      </c>
      <c r="AQ18" t="s">
        <v>302</v>
      </c>
      <c r="AR18" t="s">
        <v>302</v>
      </c>
      <c r="AT18" s="1">
        <v>35915</v>
      </c>
      <c r="AU18">
        <v>1.4</v>
      </c>
      <c r="AV18" t="s">
        <v>302</v>
      </c>
      <c r="AW18" t="s">
        <v>302</v>
      </c>
      <c r="AY18" s="1">
        <v>35185</v>
      </c>
      <c r="AZ18">
        <v>-1</v>
      </c>
      <c r="BA18" t="s">
        <v>302</v>
      </c>
      <c r="BB18" t="s">
        <v>302</v>
      </c>
      <c r="BD18" s="1">
        <v>36646</v>
      </c>
      <c r="BE18">
        <v>80.599999999999994</v>
      </c>
      <c r="BF18" t="s">
        <v>302</v>
      </c>
      <c r="BG18" t="s">
        <v>302</v>
      </c>
      <c r="BI18" s="1">
        <v>35915</v>
      </c>
      <c r="BJ18">
        <v>1.5</v>
      </c>
      <c r="BK18" t="s">
        <v>302</v>
      </c>
      <c r="BL18" t="s">
        <v>302</v>
      </c>
      <c r="BN18" s="1">
        <v>38564</v>
      </c>
      <c r="BO18" t="s">
        <v>302</v>
      </c>
      <c r="BP18">
        <v>20050803</v>
      </c>
      <c r="BQ18" t="s">
        <v>302</v>
      </c>
      <c r="BS18" s="1">
        <v>39721</v>
      </c>
      <c r="BT18" t="s">
        <v>302</v>
      </c>
      <c r="BU18">
        <v>20080923</v>
      </c>
      <c r="BV18" t="s">
        <v>302</v>
      </c>
      <c r="BX18" s="1">
        <v>41943</v>
      </c>
      <c r="BY18">
        <v>47</v>
      </c>
      <c r="BZ18">
        <v>20141106</v>
      </c>
      <c r="CA18">
        <v>47</v>
      </c>
      <c r="CC18" s="1">
        <v>35185</v>
      </c>
      <c r="CD18">
        <v>-16</v>
      </c>
      <c r="CE18" t="s">
        <v>302</v>
      </c>
      <c r="CF18" t="s">
        <v>302</v>
      </c>
      <c r="CH18" s="1">
        <v>35185</v>
      </c>
      <c r="CI18">
        <v>12.6</v>
      </c>
      <c r="CJ18" t="s">
        <v>302</v>
      </c>
      <c r="CK18" t="s">
        <v>302</v>
      </c>
      <c r="CM18" s="1">
        <v>35185</v>
      </c>
      <c r="CN18">
        <v>-0.96</v>
      </c>
      <c r="CO18" t="s">
        <v>302</v>
      </c>
      <c r="CP18" t="s">
        <v>302</v>
      </c>
      <c r="CR18" s="1">
        <v>35185</v>
      </c>
      <c r="CS18">
        <v>0.28000000000000003</v>
      </c>
      <c r="CT18" t="s">
        <v>302</v>
      </c>
      <c r="CU18" t="s">
        <v>302</v>
      </c>
      <c r="CW18" s="1">
        <v>35216</v>
      </c>
      <c r="CX18">
        <v>0.2</v>
      </c>
      <c r="CY18" t="s">
        <v>302</v>
      </c>
      <c r="CZ18" t="s">
        <v>302</v>
      </c>
      <c r="DB18" s="1">
        <v>35550</v>
      </c>
      <c r="DC18">
        <v>-3</v>
      </c>
      <c r="DD18" t="s">
        <v>302</v>
      </c>
      <c r="DE18" t="s">
        <v>302</v>
      </c>
      <c r="DG18" s="1">
        <v>35185</v>
      </c>
      <c r="DH18">
        <v>5.9</v>
      </c>
      <c r="DI18" t="s">
        <v>302</v>
      </c>
      <c r="DJ18" t="s">
        <v>302</v>
      </c>
      <c r="DL18" s="1">
        <v>36250</v>
      </c>
      <c r="DM18">
        <v>0.6</v>
      </c>
      <c r="DN18" t="s">
        <v>302</v>
      </c>
      <c r="DO18" t="s">
        <v>302</v>
      </c>
    </row>
    <row r="19" spans="1:119" x14ac:dyDescent="0.25">
      <c r="A19" s="1">
        <v>36341</v>
      </c>
      <c r="B19">
        <v>0.6</v>
      </c>
      <c r="C19" t="s">
        <v>302</v>
      </c>
      <c r="D19" t="s">
        <v>302</v>
      </c>
      <c r="F19" s="1">
        <v>36616</v>
      </c>
      <c r="G19">
        <v>4.2</v>
      </c>
      <c r="H19" t="s">
        <v>302</v>
      </c>
      <c r="I19" t="s">
        <v>302</v>
      </c>
      <c r="K19" s="1">
        <v>37680</v>
      </c>
      <c r="L19">
        <v>2.2999999999999998</v>
      </c>
      <c r="M19">
        <v>20030228</v>
      </c>
      <c r="N19">
        <v>2.2999999999999998</v>
      </c>
      <c r="P19" s="1">
        <v>35216</v>
      </c>
      <c r="Q19">
        <v>-15.7</v>
      </c>
      <c r="R19" t="s">
        <v>302</v>
      </c>
      <c r="S19" t="s">
        <v>302</v>
      </c>
      <c r="U19" s="1">
        <v>38595</v>
      </c>
      <c r="V19" t="s">
        <v>302</v>
      </c>
      <c r="W19">
        <v>20050901</v>
      </c>
      <c r="X19" t="s">
        <v>302</v>
      </c>
      <c r="Z19" s="1">
        <v>35216</v>
      </c>
      <c r="AA19">
        <v>5.6</v>
      </c>
      <c r="AB19" t="s">
        <v>302</v>
      </c>
      <c r="AC19" t="s">
        <v>302</v>
      </c>
      <c r="AE19" s="1">
        <v>37072</v>
      </c>
      <c r="AF19">
        <v>0.5</v>
      </c>
      <c r="AG19">
        <v>20010904</v>
      </c>
      <c r="AH19">
        <v>0.6</v>
      </c>
      <c r="AJ19" s="1">
        <v>37407</v>
      </c>
      <c r="AK19">
        <v>1.6</v>
      </c>
      <c r="AL19">
        <v>20020801</v>
      </c>
      <c r="AM19">
        <v>0.7</v>
      </c>
      <c r="AO19" s="1">
        <v>35216</v>
      </c>
      <c r="AP19">
        <v>0.2</v>
      </c>
      <c r="AQ19" t="s">
        <v>302</v>
      </c>
      <c r="AR19" t="s">
        <v>302</v>
      </c>
      <c r="AT19" s="1">
        <v>35946</v>
      </c>
      <c r="AU19">
        <v>1.3</v>
      </c>
      <c r="AV19" t="s">
        <v>302</v>
      </c>
      <c r="AW19" t="s">
        <v>302</v>
      </c>
      <c r="AY19" s="1">
        <v>35216</v>
      </c>
      <c r="AZ19">
        <v>1.1000000000000001</v>
      </c>
      <c r="BA19" t="s">
        <v>302</v>
      </c>
      <c r="BB19" t="s">
        <v>302</v>
      </c>
      <c r="BD19" s="1">
        <v>36677</v>
      </c>
      <c r="BE19">
        <v>78.2</v>
      </c>
      <c r="BF19" t="s">
        <v>302</v>
      </c>
      <c r="BG19" t="s">
        <v>302</v>
      </c>
      <c r="BI19" s="1">
        <v>35946</v>
      </c>
      <c r="BJ19">
        <v>1.4</v>
      </c>
      <c r="BK19" t="s">
        <v>302</v>
      </c>
      <c r="BL19" t="s">
        <v>302</v>
      </c>
      <c r="BN19" s="1">
        <v>38595</v>
      </c>
      <c r="BO19" t="s">
        <v>302</v>
      </c>
      <c r="BP19">
        <v>20050905</v>
      </c>
      <c r="BQ19" t="s">
        <v>302</v>
      </c>
      <c r="BS19" s="1">
        <v>39752</v>
      </c>
      <c r="BT19" t="s">
        <v>302</v>
      </c>
      <c r="BU19">
        <v>20081024</v>
      </c>
      <c r="BV19" t="s">
        <v>302</v>
      </c>
      <c r="BX19" s="1">
        <v>41973</v>
      </c>
      <c r="BY19">
        <v>48.9</v>
      </c>
      <c r="BZ19">
        <v>20141204</v>
      </c>
      <c r="CA19">
        <v>48.9</v>
      </c>
      <c r="CC19" s="1">
        <v>35216</v>
      </c>
      <c r="CD19">
        <v>-17</v>
      </c>
      <c r="CE19" t="s">
        <v>302</v>
      </c>
      <c r="CF19" t="s">
        <v>302</v>
      </c>
      <c r="CH19" s="1">
        <v>35216</v>
      </c>
      <c r="CI19">
        <v>11.3</v>
      </c>
      <c r="CJ19" t="s">
        <v>302</v>
      </c>
      <c r="CK19" t="s">
        <v>302</v>
      </c>
      <c r="CM19" s="1">
        <v>35216</v>
      </c>
      <c r="CN19">
        <v>-1.0900000000000001</v>
      </c>
      <c r="CO19" t="s">
        <v>302</v>
      </c>
      <c r="CP19" t="s">
        <v>302</v>
      </c>
      <c r="CR19" s="1">
        <v>35216</v>
      </c>
      <c r="CS19">
        <v>-0.09</v>
      </c>
      <c r="CT19" t="s">
        <v>302</v>
      </c>
      <c r="CU19" t="s">
        <v>302</v>
      </c>
      <c r="CW19" s="1">
        <v>35246</v>
      </c>
      <c r="CX19">
        <v>1.6</v>
      </c>
      <c r="CY19" t="s">
        <v>302</v>
      </c>
      <c r="CZ19" t="s">
        <v>302</v>
      </c>
      <c r="DB19" s="1">
        <v>35581</v>
      </c>
      <c r="DC19">
        <v>-4.5</v>
      </c>
      <c r="DD19" t="s">
        <v>302</v>
      </c>
      <c r="DE19" t="s">
        <v>302</v>
      </c>
      <c r="DG19" s="1">
        <v>35216</v>
      </c>
      <c r="DH19">
        <v>5.6</v>
      </c>
      <c r="DI19" t="s">
        <v>302</v>
      </c>
      <c r="DJ19" t="s">
        <v>302</v>
      </c>
      <c r="DL19" s="1">
        <v>36341</v>
      </c>
      <c r="DM19">
        <v>0.7</v>
      </c>
      <c r="DN19" t="s">
        <v>302</v>
      </c>
      <c r="DO19" t="s">
        <v>302</v>
      </c>
    </row>
    <row r="20" spans="1:119" x14ac:dyDescent="0.25">
      <c r="A20" s="1">
        <v>36433</v>
      </c>
      <c r="B20">
        <v>1.1000000000000001</v>
      </c>
      <c r="C20" t="s">
        <v>302</v>
      </c>
      <c r="D20" t="s">
        <v>302</v>
      </c>
      <c r="F20" s="1">
        <v>36707</v>
      </c>
      <c r="G20">
        <v>4.5</v>
      </c>
      <c r="H20" t="s">
        <v>302</v>
      </c>
      <c r="I20" t="s">
        <v>302</v>
      </c>
      <c r="K20" s="1">
        <v>37711</v>
      </c>
      <c r="L20">
        <v>2.4</v>
      </c>
      <c r="M20">
        <v>20030331</v>
      </c>
      <c r="N20">
        <v>2.4</v>
      </c>
      <c r="P20" s="1">
        <v>35246</v>
      </c>
      <c r="Q20">
        <v>-15.3</v>
      </c>
      <c r="R20" t="s">
        <v>302</v>
      </c>
      <c r="S20" t="s">
        <v>302</v>
      </c>
      <c r="U20" s="1">
        <v>38625</v>
      </c>
      <c r="V20" t="s">
        <v>302</v>
      </c>
      <c r="W20">
        <v>20051003</v>
      </c>
      <c r="X20" t="s">
        <v>302</v>
      </c>
      <c r="Z20" s="1">
        <v>35246</v>
      </c>
      <c r="AA20">
        <v>5.3</v>
      </c>
      <c r="AB20" t="s">
        <v>302</v>
      </c>
      <c r="AC20" t="s">
        <v>302</v>
      </c>
      <c r="AE20" s="1">
        <v>37103</v>
      </c>
      <c r="AF20">
        <v>-0.3</v>
      </c>
      <c r="AG20">
        <v>20011003</v>
      </c>
      <c r="AH20">
        <v>0.3</v>
      </c>
      <c r="AJ20" s="1">
        <v>37437</v>
      </c>
      <c r="AK20">
        <v>0.4</v>
      </c>
      <c r="AL20">
        <v>20020902</v>
      </c>
      <c r="AM20">
        <v>-0.9</v>
      </c>
      <c r="AO20" s="1">
        <v>35246</v>
      </c>
      <c r="AP20">
        <v>0</v>
      </c>
      <c r="AQ20" t="s">
        <v>302</v>
      </c>
      <c r="AR20" t="s">
        <v>302</v>
      </c>
      <c r="AT20" s="1">
        <v>35976</v>
      </c>
      <c r="AU20">
        <v>1.3</v>
      </c>
      <c r="AV20" t="s">
        <v>302</v>
      </c>
      <c r="AW20" t="s">
        <v>302</v>
      </c>
      <c r="AY20" s="1">
        <v>35246</v>
      </c>
      <c r="AZ20">
        <v>0.1</v>
      </c>
      <c r="BA20" t="s">
        <v>302</v>
      </c>
      <c r="BB20" t="s">
        <v>302</v>
      </c>
      <c r="BD20" s="1">
        <v>36707</v>
      </c>
      <c r="BE20">
        <v>74.900000000000006</v>
      </c>
      <c r="BF20" t="s">
        <v>302</v>
      </c>
      <c r="BG20" t="s">
        <v>302</v>
      </c>
      <c r="BI20" s="1">
        <v>35976</v>
      </c>
      <c r="BJ20">
        <v>1.5</v>
      </c>
      <c r="BK20" t="s">
        <v>302</v>
      </c>
      <c r="BL20" t="s">
        <v>302</v>
      </c>
      <c r="BN20" s="1">
        <v>38625</v>
      </c>
      <c r="BO20" t="s">
        <v>302</v>
      </c>
      <c r="BP20">
        <v>20051005</v>
      </c>
      <c r="BQ20" t="s">
        <v>302</v>
      </c>
      <c r="BS20" s="1">
        <v>39782</v>
      </c>
      <c r="BT20" t="s">
        <v>302</v>
      </c>
      <c r="BU20">
        <v>20081121</v>
      </c>
      <c r="BV20" t="s">
        <v>302</v>
      </c>
      <c r="BX20" s="1">
        <v>42004</v>
      </c>
      <c r="BY20">
        <v>47.6</v>
      </c>
      <c r="BZ20">
        <v>20150107</v>
      </c>
      <c r="CA20">
        <v>47.6</v>
      </c>
      <c r="CC20" s="1">
        <v>35246</v>
      </c>
      <c r="CD20">
        <v>-17</v>
      </c>
      <c r="CE20" t="s">
        <v>302</v>
      </c>
      <c r="CF20" t="s">
        <v>302</v>
      </c>
      <c r="CH20" s="1">
        <v>35246</v>
      </c>
      <c r="CI20">
        <v>11</v>
      </c>
      <c r="CJ20" t="s">
        <v>302</v>
      </c>
      <c r="CK20" t="s">
        <v>302</v>
      </c>
      <c r="CM20" s="1">
        <v>35246</v>
      </c>
      <c r="CN20">
        <v>-1.1200000000000001</v>
      </c>
      <c r="CO20" t="s">
        <v>302</v>
      </c>
      <c r="CP20" t="s">
        <v>302</v>
      </c>
      <c r="CR20" s="1">
        <v>35246</v>
      </c>
      <c r="CS20">
        <v>-0.35</v>
      </c>
      <c r="CT20" t="s">
        <v>302</v>
      </c>
      <c r="CU20" t="s">
        <v>302</v>
      </c>
      <c r="CW20" s="1">
        <v>35277</v>
      </c>
      <c r="CX20">
        <v>-2.5</v>
      </c>
      <c r="CY20" t="s">
        <v>302</v>
      </c>
      <c r="CZ20" t="s">
        <v>302</v>
      </c>
      <c r="DB20" s="1">
        <v>35611</v>
      </c>
      <c r="DC20">
        <v>-4.5999999999999996</v>
      </c>
      <c r="DD20" t="s">
        <v>302</v>
      </c>
      <c r="DE20" t="s">
        <v>302</v>
      </c>
      <c r="DG20" s="1">
        <v>35246</v>
      </c>
      <c r="DH20">
        <v>5.4</v>
      </c>
      <c r="DI20" t="s">
        <v>302</v>
      </c>
      <c r="DJ20" t="s">
        <v>302</v>
      </c>
      <c r="DL20" s="1">
        <v>36433</v>
      </c>
      <c r="DM20">
        <v>1</v>
      </c>
      <c r="DN20" t="s">
        <v>302</v>
      </c>
      <c r="DO20" t="s">
        <v>302</v>
      </c>
    </row>
    <row r="21" spans="1:119" x14ac:dyDescent="0.25">
      <c r="A21" s="1">
        <v>36525</v>
      </c>
      <c r="B21">
        <v>1.3</v>
      </c>
      <c r="C21" t="s">
        <v>302</v>
      </c>
      <c r="D21" t="s">
        <v>302</v>
      </c>
      <c r="F21" s="1">
        <v>36799</v>
      </c>
      <c r="G21">
        <v>3.9</v>
      </c>
      <c r="H21" t="s">
        <v>302</v>
      </c>
      <c r="I21" t="s">
        <v>302</v>
      </c>
      <c r="K21" s="1">
        <v>37741</v>
      </c>
      <c r="L21">
        <v>2.1</v>
      </c>
      <c r="M21">
        <v>20030430</v>
      </c>
      <c r="N21">
        <v>2.1</v>
      </c>
      <c r="P21" s="1">
        <v>35277</v>
      </c>
      <c r="Q21">
        <v>-17.100000000000001</v>
      </c>
      <c r="R21" t="s">
        <v>302</v>
      </c>
      <c r="S21" t="s">
        <v>302</v>
      </c>
      <c r="U21" s="1">
        <v>38656</v>
      </c>
      <c r="V21" t="s">
        <v>302</v>
      </c>
      <c r="W21">
        <v>20051101</v>
      </c>
      <c r="X21" t="s">
        <v>302</v>
      </c>
      <c r="Z21" s="1">
        <v>35277</v>
      </c>
      <c r="AA21">
        <v>5.5</v>
      </c>
      <c r="AB21" t="s">
        <v>302</v>
      </c>
      <c r="AC21" t="s">
        <v>302</v>
      </c>
      <c r="AE21" s="1">
        <v>37134</v>
      </c>
      <c r="AF21">
        <v>0.2</v>
      </c>
      <c r="AG21">
        <v>20011107</v>
      </c>
      <c r="AH21">
        <v>0.3</v>
      </c>
      <c r="AJ21" s="1">
        <v>37468</v>
      </c>
      <c r="AK21">
        <v>1.5</v>
      </c>
      <c r="AL21">
        <v>20021001</v>
      </c>
      <c r="AM21">
        <v>1.4</v>
      </c>
      <c r="AO21" s="1">
        <v>35277</v>
      </c>
      <c r="AP21">
        <v>0</v>
      </c>
      <c r="AQ21" t="s">
        <v>302</v>
      </c>
      <c r="AR21" t="s">
        <v>302</v>
      </c>
      <c r="AT21" s="1">
        <v>36007</v>
      </c>
      <c r="AU21">
        <v>1.3</v>
      </c>
      <c r="AV21" t="s">
        <v>302</v>
      </c>
      <c r="AW21" t="s">
        <v>302</v>
      </c>
      <c r="AY21" s="1">
        <v>35277</v>
      </c>
      <c r="AZ21">
        <v>-1.1000000000000001</v>
      </c>
      <c r="BA21" t="s">
        <v>302</v>
      </c>
      <c r="BB21" t="s">
        <v>302</v>
      </c>
      <c r="BD21" s="1">
        <v>36738</v>
      </c>
      <c r="BE21">
        <v>70.099999999999994</v>
      </c>
      <c r="BF21" t="s">
        <v>302</v>
      </c>
      <c r="BG21" t="s">
        <v>302</v>
      </c>
      <c r="BI21" s="1">
        <v>36007</v>
      </c>
      <c r="BJ21">
        <v>1.4</v>
      </c>
      <c r="BK21" t="s">
        <v>302</v>
      </c>
      <c r="BL21" t="s">
        <v>302</v>
      </c>
      <c r="BN21" s="1">
        <v>38656</v>
      </c>
      <c r="BO21" t="s">
        <v>302</v>
      </c>
      <c r="BP21">
        <v>20051103</v>
      </c>
      <c r="BQ21" t="s">
        <v>302</v>
      </c>
      <c r="BS21" s="1">
        <v>39813</v>
      </c>
      <c r="BT21" t="s">
        <v>302</v>
      </c>
      <c r="BU21">
        <v>20081216</v>
      </c>
      <c r="BV21" t="s">
        <v>302</v>
      </c>
      <c r="BX21" s="1">
        <v>42035</v>
      </c>
      <c r="BY21">
        <v>46.6</v>
      </c>
      <c r="BZ21">
        <v>20150205</v>
      </c>
      <c r="CA21">
        <v>46.6</v>
      </c>
      <c r="CC21" s="1">
        <v>35277</v>
      </c>
      <c r="CD21">
        <v>-16.399999999999999</v>
      </c>
      <c r="CE21" t="s">
        <v>302</v>
      </c>
      <c r="CF21" t="s">
        <v>302</v>
      </c>
      <c r="CH21" s="1">
        <v>35277</v>
      </c>
      <c r="CI21">
        <v>12.3</v>
      </c>
      <c r="CJ21" t="s">
        <v>302</v>
      </c>
      <c r="CK21" t="s">
        <v>302</v>
      </c>
      <c r="CM21" s="1">
        <v>35277</v>
      </c>
      <c r="CN21">
        <v>-0.92</v>
      </c>
      <c r="CO21" t="s">
        <v>302</v>
      </c>
      <c r="CP21" t="s">
        <v>302</v>
      </c>
      <c r="CR21" s="1">
        <v>35277</v>
      </c>
      <c r="CS21">
        <v>-0.43</v>
      </c>
      <c r="CT21" t="s">
        <v>302</v>
      </c>
      <c r="CU21" t="s">
        <v>302</v>
      </c>
      <c r="CW21" s="1">
        <v>35308</v>
      </c>
      <c r="CX21">
        <v>1.6</v>
      </c>
      <c r="CY21" t="s">
        <v>302</v>
      </c>
      <c r="CZ21" t="s">
        <v>302</v>
      </c>
      <c r="DB21" s="1">
        <v>35642</v>
      </c>
      <c r="DC21">
        <v>-2</v>
      </c>
      <c r="DD21" t="s">
        <v>302</v>
      </c>
      <c r="DE21" t="s">
        <v>302</v>
      </c>
      <c r="DG21" s="1">
        <v>35277</v>
      </c>
      <c r="DH21">
        <v>5.3</v>
      </c>
      <c r="DI21" t="s">
        <v>302</v>
      </c>
      <c r="DJ21" t="s">
        <v>302</v>
      </c>
      <c r="DL21" s="1">
        <v>36525</v>
      </c>
      <c r="DM21">
        <v>0.9</v>
      </c>
      <c r="DN21" t="s">
        <v>302</v>
      </c>
      <c r="DO21" t="s">
        <v>302</v>
      </c>
    </row>
    <row r="22" spans="1:119" x14ac:dyDescent="0.25">
      <c r="A22" s="1">
        <v>36616</v>
      </c>
      <c r="B22">
        <v>1.1000000000000001</v>
      </c>
      <c r="C22" t="s">
        <v>302</v>
      </c>
      <c r="D22" t="s">
        <v>302</v>
      </c>
      <c r="F22" s="1">
        <v>36891</v>
      </c>
      <c r="G22">
        <v>3.4</v>
      </c>
      <c r="H22" t="s">
        <v>302</v>
      </c>
      <c r="I22" t="s">
        <v>302</v>
      </c>
      <c r="K22" s="1">
        <v>37772</v>
      </c>
      <c r="L22">
        <v>1.9</v>
      </c>
      <c r="M22">
        <v>20030602</v>
      </c>
      <c r="N22">
        <v>1.9</v>
      </c>
      <c r="P22" s="1">
        <v>35308</v>
      </c>
      <c r="Q22">
        <v>-16.399999999999999</v>
      </c>
      <c r="R22" t="s">
        <v>302</v>
      </c>
      <c r="S22" t="s">
        <v>302</v>
      </c>
      <c r="U22" s="1">
        <v>38686</v>
      </c>
      <c r="V22" t="s">
        <v>302</v>
      </c>
      <c r="W22">
        <v>20051201</v>
      </c>
      <c r="X22" t="s">
        <v>302</v>
      </c>
      <c r="Z22" s="1">
        <v>35308</v>
      </c>
      <c r="AA22">
        <v>5.2</v>
      </c>
      <c r="AB22" t="s">
        <v>302</v>
      </c>
      <c r="AC22" t="s">
        <v>302</v>
      </c>
      <c r="AE22" s="1">
        <v>37164</v>
      </c>
      <c r="AF22">
        <v>0.1</v>
      </c>
      <c r="AG22">
        <v>20011205</v>
      </c>
      <c r="AH22">
        <v>0.3</v>
      </c>
      <c r="AJ22" s="1">
        <v>37499</v>
      </c>
      <c r="AK22">
        <v>1.6</v>
      </c>
      <c r="AL22">
        <v>20021031</v>
      </c>
      <c r="AM22">
        <v>1.5</v>
      </c>
      <c r="AO22" s="1">
        <v>35308</v>
      </c>
      <c r="AP22">
        <v>-0.1</v>
      </c>
      <c r="AQ22" t="s">
        <v>302</v>
      </c>
      <c r="AR22" t="s">
        <v>302</v>
      </c>
      <c r="AT22" s="1">
        <v>36038</v>
      </c>
      <c r="AU22">
        <v>1.1000000000000001</v>
      </c>
      <c r="AV22" t="s">
        <v>302</v>
      </c>
      <c r="AW22" t="s">
        <v>302</v>
      </c>
      <c r="AY22" s="1">
        <v>35308</v>
      </c>
      <c r="AZ22">
        <v>1.3</v>
      </c>
      <c r="BA22" t="s">
        <v>302</v>
      </c>
      <c r="BB22" t="s">
        <v>302</v>
      </c>
      <c r="BD22" s="1">
        <v>36769</v>
      </c>
      <c r="BE22">
        <v>62.8</v>
      </c>
      <c r="BF22" t="s">
        <v>302</v>
      </c>
      <c r="BG22" t="s">
        <v>302</v>
      </c>
      <c r="BI22" s="1">
        <v>36038</v>
      </c>
      <c r="BJ22">
        <v>1.5</v>
      </c>
      <c r="BK22" t="s">
        <v>302</v>
      </c>
      <c r="BL22" t="s">
        <v>302</v>
      </c>
      <c r="BN22" s="1">
        <v>38686</v>
      </c>
      <c r="BO22" t="s">
        <v>302</v>
      </c>
      <c r="BP22">
        <v>20051205</v>
      </c>
      <c r="BQ22" t="s">
        <v>302</v>
      </c>
      <c r="BS22" s="1">
        <v>39844</v>
      </c>
      <c r="BT22" t="s">
        <v>302</v>
      </c>
      <c r="BU22">
        <v>20090123</v>
      </c>
      <c r="BV22" t="s">
        <v>302</v>
      </c>
      <c r="BX22" s="1">
        <v>42063</v>
      </c>
      <c r="BY22">
        <v>46.4</v>
      </c>
      <c r="BZ22">
        <v>20150305</v>
      </c>
      <c r="CA22">
        <v>46.4</v>
      </c>
      <c r="CC22" s="1">
        <v>35308</v>
      </c>
      <c r="CD22">
        <v>-15.6</v>
      </c>
      <c r="CE22" t="s">
        <v>302</v>
      </c>
      <c r="CF22" t="s">
        <v>302</v>
      </c>
      <c r="CH22" s="1">
        <v>35308</v>
      </c>
      <c r="CI22">
        <v>14.1</v>
      </c>
      <c r="CJ22" t="s">
        <v>302</v>
      </c>
      <c r="CK22" t="s">
        <v>302</v>
      </c>
      <c r="CM22" s="1">
        <v>35308</v>
      </c>
      <c r="CN22">
        <v>-0.86</v>
      </c>
      <c r="CO22" t="s">
        <v>302</v>
      </c>
      <c r="CP22" t="s">
        <v>302</v>
      </c>
      <c r="CR22" s="1">
        <v>35308</v>
      </c>
      <c r="CS22">
        <v>-0.53</v>
      </c>
      <c r="CT22" t="s">
        <v>302</v>
      </c>
      <c r="CU22" t="s">
        <v>302</v>
      </c>
      <c r="CW22" s="1">
        <v>35338</v>
      </c>
      <c r="CX22">
        <v>0.5</v>
      </c>
      <c r="CY22" t="s">
        <v>302</v>
      </c>
      <c r="CZ22" t="s">
        <v>302</v>
      </c>
      <c r="DB22" s="1">
        <v>35673</v>
      </c>
      <c r="DC22">
        <v>-4.7</v>
      </c>
      <c r="DD22" t="s">
        <v>302</v>
      </c>
      <c r="DE22" t="s">
        <v>302</v>
      </c>
      <c r="DG22" s="1">
        <v>35308</v>
      </c>
      <c r="DH22">
        <v>5.3</v>
      </c>
      <c r="DI22" t="s">
        <v>302</v>
      </c>
      <c r="DJ22" t="s">
        <v>302</v>
      </c>
      <c r="DL22" s="1">
        <v>36616</v>
      </c>
      <c r="DM22">
        <v>0.8</v>
      </c>
      <c r="DN22" t="s">
        <v>302</v>
      </c>
      <c r="DO22" t="s">
        <v>302</v>
      </c>
    </row>
    <row r="23" spans="1:119" x14ac:dyDescent="0.25">
      <c r="A23" s="1">
        <v>36707</v>
      </c>
      <c r="B23">
        <v>0.9</v>
      </c>
      <c r="C23" t="s">
        <v>302</v>
      </c>
      <c r="D23" t="s">
        <v>302</v>
      </c>
      <c r="F23" s="1">
        <v>36981</v>
      </c>
      <c r="G23">
        <v>3.2</v>
      </c>
      <c r="H23">
        <v>20010803</v>
      </c>
      <c r="I23">
        <v>2.5</v>
      </c>
      <c r="K23" s="1">
        <v>37802</v>
      </c>
      <c r="L23">
        <v>2</v>
      </c>
      <c r="M23">
        <v>20030630</v>
      </c>
      <c r="N23">
        <v>2</v>
      </c>
      <c r="P23" s="1">
        <v>35338</v>
      </c>
      <c r="Q23">
        <v>-16.8</v>
      </c>
      <c r="R23" t="s">
        <v>302</v>
      </c>
      <c r="S23" t="s">
        <v>302</v>
      </c>
      <c r="U23" s="1">
        <v>38717</v>
      </c>
      <c r="V23" t="s">
        <v>302</v>
      </c>
      <c r="W23">
        <v>20060103</v>
      </c>
      <c r="X23" t="s">
        <v>302</v>
      </c>
      <c r="Z23" s="1">
        <v>35338</v>
      </c>
      <c r="AA23">
        <v>5.2</v>
      </c>
      <c r="AB23" t="s">
        <v>302</v>
      </c>
      <c r="AC23" t="s">
        <v>302</v>
      </c>
      <c r="AE23" s="1">
        <v>37195</v>
      </c>
      <c r="AF23">
        <v>-1</v>
      </c>
      <c r="AG23">
        <v>20020108</v>
      </c>
      <c r="AH23">
        <v>-1.1000000000000001</v>
      </c>
      <c r="AJ23" s="1">
        <v>37529</v>
      </c>
      <c r="AK23">
        <v>1.7</v>
      </c>
      <c r="AL23">
        <v>20021202</v>
      </c>
      <c r="AM23">
        <v>-0.6</v>
      </c>
      <c r="AO23" s="1">
        <v>35338</v>
      </c>
      <c r="AP23">
        <v>0.2</v>
      </c>
      <c r="AQ23" t="s">
        <v>302</v>
      </c>
      <c r="AR23" t="s">
        <v>302</v>
      </c>
      <c r="AT23" s="1">
        <v>36068</v>
      </c>
      <c r="AU23">
        <v>1</v>
      </c>
      <c r="AV23" t="s">
        <v>302</v>
      </c>
      <c r="AW23" t="s">
        <v>302</v>
      </c>
      <c r="AY23" s="1">
        <v>35338</v>
      </c>
      <c r="AZ23">
        <v>0</v>
      </c>
      <c r="BA23" t="s">
        <v>302</v>
      </c>
      <c r="BB23" t="s">
        <v>302</v>
      </c>
      <c r="BD23" s="1">
        <v>36799</v>
      </c>
      <c r="BE23">
        <v>37.200000000000003</v>
      </c>
      <c r="BF23" t="s">
        <v>302</v>
      </c>
      <c r="BG23" t="s">
        <v>302</v>
      </c>
      <c r="BI23" s="1">
        <v>36068</v>
      </c>
      <c r="BJ23">
        <v>1.5</v>
      </c>
      <c r="BK23" t="s">
        <v>302</v>
      </c>
      <c r="BL23" t="s">
        <v>302</v>
      </c>
      <c r="BN23" s="1">
        <v>38717</v>
      </c>
      <c r="BO23" t="s">
        <v>302</v>
      </c>
      <c r="BP23">
        <v>20060105</v>
      </c>
      <c r="BQ23" t="s">
        <v>302</v>
      </c>
      <c r="BS23" s="1">
        <v>39872</v>
      </c>
      <c r="BT23" t="s">
        <v>302</v>
      </c>
      <c r="BU23">
        <v>20090220</v>
      </c>
      <c r="BV23" t="s">
        <v>302</v>
      </c>
      <c r="BX23" s="1">
        <v>42094</v>
      </c>
      <c r="BY23">
        <v>48.6</v>
      </c>
      <c r="BZ23">
        <v>20150408</v>
      </c>
      <c r="CA23">
        <v>48.6</v>
      </c>
      <c r="CC23" s="1">
        <v>35338</v>
      </c>
      <c r="CD23">
        <v>-14.5</v>
      </c>
      <c r="CE23" t="s">
        <v>302</v>
      </c>
      <c r="CF23" t="s">
        <v>302</v>
      </c>
      <c r="CH23" s="1">
        <v>35338</v>
      </c>
      <c r="CI23">
        <v>16.399999999999999</v>
      </c>
      <c r="CJ23" t="s">
        <v>302</v>
      </c>
      <c r="CK23" t="s">
        <v>302</v>
      </c>
      <c r="CM23" s="1">
        <v>35338</v>
      </c>
      <c r="CN23">
        <v>-0.69</v>
      </c>
      <c r="CO23" t="s">
        <v>302</v>
      </c>
      <c r="CP23" t="s">
        <v>302</v>
      </c>
      <c r="CR23" s="1">
        <v>35338</v>
      </c>
      <c r="CS23">
        <v>-0.47</v>
      </c>
      <c r="CT23" t="s">
        <v>302</v>
      </c>
      <c r="CU23" t="s">
        <v>302</v>
      </c>
      <c r="CW23" s="1">
        <v>35369</v>
      </c>
      <c r="CX23">
        <v>-3.8</v>
      </c>
      <c r="CY23" t="s">
        <v>302</v>
      </c>
      <c r="CZ23" t="s">
        <v>302</v>
      </c>
      <c r="DB23" s="1">
        <v>35703</v>
      </c>
      <c r="DC23">
        <v>-3.5</v>
      </c>
      <c r="DD23" t="s">
        <v>302</v>
      </c>
      <c r="DE23" t="s">
        <v>302</v>
      </c>
      <c r="DG23" s="1">
        <v>35338</v>
      </c>
      <c r="DH23">
        <v>5.0999999999999996</v>
      </c>
      <c r="DI23" t="s">
        <v>302</v>
      </c>
      <c r="DJ23" t="s">
        <v>302</v>
      </c>
      <c r="DL23" s="1">
        <v>36707</v>
      </c>
      <c r="DM23">
        <v>0.9</v>
      </c>
      <c r="DN23" t="s">
        <v>302</v>
      </c>
      <c r="DO23" t="s">
        <v>302</v>
      </c>
    </row>
    <row r="24" spans="1:119" x14ac:dyDescent="0.25">
      <c r="A24" s="1">
        <v>36799</v>
      </c>
      <c r="B24">
        <v>0.5</v>
      </c>
      <c r="C24" t="s">
        <v>302</v>
      </c>
      <c r="D24" t="s">
        <v>302</v>
      </c>
      <c r="F24" s="1">
        <v>37072</v>
      </c>
      <c r="G24">
        <v>2.2999999999999998</v>
      </c>
      <c r="H24">
        <v>20011108</v>
      </c>
      <c r="I24">
        <v>1.7</v>
      </c>
      <c r="K24" s="1">
        <v>37833</v>
      </c>
      <c r="L24">
        <v>1.9</v>
      </c>
      <c r="M24">
        <v>20030731</v>
      </c>
      <c r="N24">
        <v>1.9</v>
      </c>
      <c r="P24" s="1">
        <v>35369</v>
      </c>
      <c r="Q24">
        <v>-16.899999999999999</v>
      </c>
      <c r="R24" t="s">
        <v>302</v>
      </c>
      <c r="S24" t="s">
        <v>302</v>
      </c>
      <c r="U24" s="1">
        <v>38748</v>
      </c>
      <c r="V24" t="s">
        <v>302</v>
      </c>
      <c r="W24">
        <v>20060201</v>
      </c>
      <c r="X24" t="s">
        <v>302</v>
      </c>
      <c r="Z24" s="1">
        <v>35369</v>
      </c>
      <c r="AA24">
        <v>5</v>
      </c>
      <c r="AB24" t="s">
        <v>302</v>
      </c>
      <c r="AC24" t="s">
        <v>302</v>
      </c>
      <c r="AE24" s="1">
        <v>37225</v>
      </c>
      <c r="AF24">
        <v>1.8</v>
      </c>
      <c r="AG24">
        <v>20020131</v>
      </c>
      <c r="AH24">
        <v>1.2</v>
      </c>
      <c r="AJ24" s="1">
        <v>37560</v>
      </c>
      <c r="AK24">
        <v>2.7</v>
      </c>
      <c r="AL24">
        <v>20030108</v>
      </c>
      <c r="AM24">
        <v>1.6</v>
      </c>
      <c r="AO24" s="1">
        <v>35369</v>
      </c>
      <c r="AP24">
        <v>0.1</v>
      </c>
      <c r="AQ24" t="s">
        <v>302</v>
      </c>
      <c r="AR24" t="s">
        <v>302</v>
      </c>
      <c r="AT24" s="1">
        <v>36099</v>
      </c>
      <c r="AU24">
        <v>0.9</v>
      </c>
      <c r="AV24" t="s">
        <v>302</v>
      </c>
      <c r="AW24" t="s">
        <v>302</v>
      </c>
      <c r="AY24" s="1">
        <v>35369</v>
      </c>
      <c r="AZ24">
        <v>-0.5</v>
      </c>
      <c r="BA24" t="s">
        <v>302</v>
      </c>
      <c r="BB24" t="s">
        <v>302</v>
      </c>
      <c r="BD24" s="1">
        <v>36830</v>
      </c>
      <c r="BE24">
        <v>17.600000000000001</v>
      </c>
      <c r="BF24" t="s">
        <v>302</v>
      </c>
      <c r="BG24" t="s">
        <v>302</v>
      </c>
      <c r="BI24" s="1">
        <v>36099</v>
      </c>
      <c r="BJ24">
        <v>1.5</v>
      </c>
      <c r="BK24" t="s">
        <v>302</v>
      </c>
      <c r="BL24" t="s">
        <v>302</v>
      </c>
      <c r="BN24" s="1">
        <v>38748</v>
      </c>
      <c r="BO24" t="s">
        <v>302</v>
      </c>
      <c r="BP24">
        <v>20060203</v>
      </c>
      <c r="BQ24" t="s">
        <v>302</v>
      </c>
      <c r="BS24" s="1">
        <v>39903</v>
      </c>
      <c r="BT24" t="s">
        <v>302</v>
      </c>
      <c r="BU24">
        <v>20090324</v>
      </c>
      <c r="BV24" t="s">
        <v>302</v>
      </c>
      <c r="BX24" s="1">
        <v>42124</v>
      </c>
      <c r="BY24">
        <v>49.5</v>
      </c>
      <c r="BZ24">
        <v>20150507</v>
      </c>
      <c r="CA24">
        <v>49.5</v>
      </c>
      <c r="CC24" s="1">
        <v>35369</v>
      </c>
      <c r="CD24">
        <v>-13</v>
      </c>
      <c r="CE24" t="s">
        <v>302</v>
      </c>
      <c r="CF24" t="s">
        <v>302</v>
      </c>
      <c r="CH24" s="1">
        <v>35369</v>
      </c>
      <c r="CI24">
        <v>18.5</v>
      </c>
      <c r="CJ24" t="s">
        <v>302</v>
      </c>
      <c r="CK24" t="s">
        <v>302</v>
      </c>
      <c r="CM24" s="1">
        <v>35369</v>
      </c>
      <c r="CN24">
        <v>-0.56999999999999995</v>
      </c>
      <c r="CO24" t="s">
        <v>302</v>
      </c>
      <c r="CP24" t="s">
        <v>302</v>
      </c>
      <c r="CR24" s="1">
        <v>35369</v>
      </c>
      <c r="CS24">
        <v>-0.12</v>
      </c>
      <c r="CT24" t="s">
        <v>302</v>
      </c>
      <c r="CU24" t="s">
        <v>302</v>
      </c>
      <c r="CW24" s="1">
        <v>35399</v>
      </c>
      <c r="CX24">
        <v>-0.3</v>
      </c>
      <c r="CY24" t="s">
        <v>302</v>
      </c>
      <c r="CZ24" t="s">
        <v>302</v>
      </c>
      <c r="DB24" s="1">
        <v>35734</v>
      </c>
      <c r="DC24">
        <v>-0.6</v>
      </c>
      <c r="DD24" t="s">
        <v>302</v>
      </c>
      <c r="DE24" t="s">
        <v>302</v>
      </c>
      <c r="DG24" s="1">
        <v>35369</v>
      </c>
      <c r="DH24">
        <v>4.9000000000000004</v>
      </c>
      <c r="DI24" t="s">
        <v>302</v>
      </c>
      <c r="DJ24" t="s">
        <v>302</v>
      </c>
      <c r="DL24" s="1">
        <v>36799</v>
      </c>
      <c r="DM24">
        <v>0.5</v>
      </c>
      <c r="DN24" t="s">
        <v>302</v>
      </c>
      <c r="DO24" t="s">
        <v>302</v>
      </c>
    </row>
    <row r="25" spans="1:119" x14ac:dyDescent="0.25">
      <c r="A25" s="1">
        <v>36891</v>
      </c>
      <c r="B25">
        <v>0.8</v>
      </c>
      <c r="C25" t="s">
        <v>302</v>
      </c>
      <c r="D25" t="s">
        <v>302</v>
      </c>
      <c r="F25" s="1">
        <v>37164</v>
      </c>
      <c r="G25">
        <v>1.9</v>
      </c>
      <c r="H25">
        <v>20020207</v>
      </c>
      <c r="I25">
        <v>1.4</v>
      </c>
      <c r="K25" s="1">
        <v>37864</v>
      </c>
      <c r="L25">
        <v>2.1</v>
      </c>
      <c r="M25">
        <v>20030829</v>
      </c>
      <c r="N25">
        <v>2.1</v>
      </c>
      <c r="P25" s="1">
        <v>35399</v>
      </c>
      <c r="Q25">
        <v>-17.8</v>
      </c>
      <c r="R25" t="s">
        <v>302</v>
      </c>
      <c r="S25" t="s">
        <v>302</v>
      </c>
      <c r="U25" s="1">
        <v>38776</v>
      </c>
      <c r="V25" t="s">
        <v>302</v>
      </c>
      <c r="W25">
        <v>20060301</v>
      </c>
      <c r="X25" t="s">
        <v>302</v>
      </c>
      <c r="Z25" s="1">
        <v>35399</v>
      </c>
      <c r="AA25">
        <v>4.5</v>
      </c>
      <c r="AB25" t="s">
        <v>302</v>
      </c>
      <c r="AC25" t="s">
        <v>302</v>
      </c>
      <c r="AE25" s="1">
        <v>37256</v>
      </c>
      <c r="AF25">
        <v>0</v>
      </c>
      <c r="AG25">
        <v>20020301</v>
      </c>
      <c r="AH25">
        <v>-0.6</v>
      </c>
      <c r="AJ25" s="1">
        <v>37590</v>
      </c>
      <c r="AK25">
        <v>0.2</v>
      </c>
      <c r="AL25">
        <v>20030204</v>
      </c>
      <c r="AM25">
        <v>-0.4</v>
      </c>
      <c r="AO25" s="1">
        <v>35399</v>
      </c>
      <c r="AP25">
        <v>0</v>
      </c>
      <c r="AQ25" t="s">
        <v>302</v>
      </c>
      <c r="AR25" t="s">
        <v>302</v>
      </c>
      <c r="AT25" s="1">
        <v>36129</v>
      </c>
      <c r="AU25">
        <v>0.8</v>
      </c>
      <c r="AV25" t="s">
        <v>302</v>
      </c>
      <c r="AW25" t="s">
        <v>302</v>
      </c>
      <c r="AY25" s="1">
        <v>35399</v>
      </c>
      <c r="AZ25">
        <v>0.9</v>
      </c>
      <c r="BA25" t="s">
        <v>302</v>
      </c>
      <c r="BB25" t="s">
        <v>302</v>
      </c>
      <c r="BD25" s="1">
        <v>36860</v>
      </c>
      <c r="BE25">
        <v>6.1</v>
      </c>
      <c r="BF25" t="s">
        <v>302</v>
      </c>
      <c r="BG25" t="s">
        <v>302</v>
      </c>
      <c r="BI25" s="1">
        <v>36129</v>
      </c>
      <c r="BJ25">
        <v>1.4</v>
      </c>
      <c r="BK25" t="s">
        <v>302</v>
      </c>
      <c r="BL25" t="s">
        <v>302</v>
      </c>
      <c r="BN25" s="1">
        <v>38776</v>
      </c>
      <c r="BO25" t="s">
        <v>302</v>
      </c>
      <c r="BP25">
        <v>20060303</v>
      </c>
      <c r="BQ25" t="s">
        <v>302</v>
      </c>
      <c r="BS25" s="1">
        <v>39933</v>
      </c>
      <c r="BT25" t="s">
        <v>302</v>
      </c>
      <c r="BU25">
        <v>20090423</v>
      </c>
      <c r="BV25" t="s">
        <v>302</v>
      </c>
      <c r="BX25" s="1">
        <v>42155</v>
      </c>
      <c r="BY25">
        <v>51.4</v>
      </c>
      <c r="BZ25">
        <v>20150604</v>
      </c>
      <c r="CA25">
        <v>51.4</v>
      </c>
      <c r="CC25" s="1">
        <v>35399</v>
      </c>
      <c r="CD25">
        <v>-13.4</v>
      </c>
      <c r="CE25" t="s">
        <v>302</v>
      </c>
      <c r="CF25" t="s">
        <v>302</v>
      </c>
      <c r="CH25" s="1">
        <v>35399</v>
      </c>
      <c r="CI25">
        <v>19.600000000000001</v>
      </c>
      <c r="CJ25" t="s">
        <v>302</v>
      </c>
      <c r="CK25" t="s">
        <v>302</v>
      </c>
      <c r="CM25" s="1">
        <v>35399</v>
      </c>
      <c r="CN25">
        <v>-0.65</v>
      </c>
      <c r="CO25" t="s">
        <v>302</v>
      </c>
      <c r="CP25" t="s">
        <v>302</v>
      </c>
      <c r="CR25" s="1">
        <v>35399</v>
      </c>
      <c r="CS25">
        <v>-0.06</v>
      </c>
      <c r="CT25" t="s">
        <v>302</v>
      </c>
      <c r="CU25" t="s">
        <v>302</v>
      </c>
      <c r="CW25" s="1">
        <v>35430</v>
      </c>
      <c r="CX25">
        <v>2.2999999999999998</v>
      </c>
      <c r="CY25" t="s">
        <v>302</v>
      </c>
      <c r="CZ25" t="s">
        <v>302</v>
      </c>
      <c r="DB25" s="1">
        <v>35764</v>
      </c>
      <c r="DC25">
        <v>-1.1000000000000001</v>
      </c>
      <c r="DD25" t="s">
        <v>302</v>
      </c>
      <c r="DE25" t="s">
        <v>302</v>
      </c>
      <c r="DG25" s="1">
        <v>35399</v>
      </c>
      <c r="DH25">
        <v>4.5</v>
      </c>
      <c r="DI25" t="s">
        <v>302</v>
      </c>
      <c r="DJ25" t="s">
        <v>302</v>
      </c>
      <c r="DL25" s="1">
        <v>36891</v>
      </c>
      <c r="DM25">
        <v>0.1</v>
      </c>
      <c r="DN25" t="s">
        <v>302</v>
      </c>
      <c r="DO25" t="s">
        <v>302</v>
      </c>
    </row>
    <row r="26" spans="1:119" x14ac:dyDescent="0.25">
      <c r="A26" s="1">
        <v>36981</v>
      </c>
      <c r="B26">
        <v>0.9</v>
      </c>
      <c r="C26">
        <v>20010803</v>
      </c>
      <c r="D26">
        <v>0.5</v>
      </c>
      <c r="F26" s="1">
        <v>37256</v>
      </c>
      <c r="G26">
        <v>1.2</v>
      </c>
      <c r="H26">
        <v>20020507</v>
      </c>
      <c r="I26">
        <v>0.6</v>
      </c>
      <c r="K26" s="1">
        <v>37894</v>
      </c>
      <c r="L26">
        <v>2.1</v>
      </c>
      <c r="M26">
        <v>20030930</v>
      </c>
      <c r="N26">
        <v>2.1</v>
      </c>
      <c r="P26" s="1">
        <v>35430</v>
      </c>
      <c r="Q26">
        <v>-16.8</v>
      </c>
      <c r="R26" t="s">
        <v>302</v>
      </c>
      <c r="S26" t="s">
        <v>302</v>
      </c>
      <c r="U26" s="1">
        <v>38807</v>
      </c>
      <c r="V26" t="s">
        <v>302</v>
      </c>
      <c r="W26">
        <v>20060403</v>
      </c>
      <c r="X26" t="s">
        <v>302</v>
      </c>
      <c r="Z26" s="1">
        <v>35430</v>
      </c>
      <c r="AA26">
        <v>4.0999999999999996</v>
      </c>
      <c r="AB26" t="s">
        <v>302</v>
      </c>
      <c r="AC26" t="s">
        <v>302</v>
      </c>
      <c r="AE26" s="1">
        <v>37287</v>
      </c>
      <c r="AF26">
        <v>-1.7</v>
      </c>
      <c r="AG26">
        <v>20020404</v>
      </c>
      <c r="AH26">
        <v>0.6</v>
      </c>
      <c r="AJ26" s="1">
        <v>37621</v>
      </c>
      <c r="AK26">
        <v>-0.6</v>
      </c>
      <c r="AL26">
        <v>20030304</v>
      </c>
      <c r="AM26">
        <v>-1.9</v>
      </c>
      <c r="AO26" s="1">
        <v>35430</v>
      </c>
      <c r="AP26">
        <v>0.2</v>
      </c>
      <c r="AQ26" t="s">
        <v>302</v>
      </c>
      <c r="AR26" t="s">
        <v>302</v>
      </c>
      <c r="AT26" s="1">
        <v>36160</v>
      </c>
      <c r="AU26">
        <v>0.7</v>
      </c>
      <c r="AV26" t="s">
        <v>302</v>
      </c>
      <c r="AW26" t="s">
        <v>302</v>
      </c>
      <c r="AY26" s="1">
        <v>35430</v>
      </c>
      <c r="AZ26">
        <v>-0.2</v>
      </c>
      <c r="BA26" t="s">
        <v>302</v>
      </c>
      <c r="BB26" t="s">
        <v>302</v>
      </c>
      <c r="BD26" s="1">
        <v>36891</v>
      </c>
      <c r="BE26">
        <v>-0.3</v>
      </c>
      <c r="BF26" t="s">
        <v>302</v>
      </c>
      <c r="BG26" t="s">
        <v>302</v>
      </c>
      <c r="BI26" s="1">
        <v>36160</v>
      </c>
      <c r="BJ26">
        <v>1.4</v>
      </c>
      <c r="BK26" t="s">
        <v>302</v>
      </c>
      <c r="BL26" t="s">
        <v>302</v>
      </c>
      <c r="BN26" s="1">
        <v>38807</v>
      </c>
      <c r="BO26" t="s">
        <v>302</v>
      </c>
      <c r="BP26">
        <v>20060405</v>
      </c>
      <c r="BQ26" t="s">
        <v>302</v>
      </c>
      <c r="BS26" s="1">
        <v>39964</v>
      </c>
      <c r="BT26" t="s">
        <v>302</v>
      </c>
      <c r="BU26">
        <v>20090521</v>
      </c>
      <c r="BV26" t="s">
        <v>302</v>
      </c>
      <c r="BX26" s="1">
        <v>42185</v>
      </c>
      <c r="BY26">
        <v>50.4</v>
      </c>
      <c r="BZ26">
        <v>20150706</v>
      </c>
      <c r="CA26">
        <v>50.4</v>
      </c>
      <c r="CC26" s="1">
        <v>35430</v>
      </c>
      <c r="CD26">
        <v>-13</v>
      </c>
      <c r="CE26" t="s">
        <v>302</v>
      </c>
      <c r="CF26" t="s">
        <v>302</v>
      </c>
      <c r="CH26" s="1">
        <v>35430</v>
      </c>
      <c r="CI26">
        <v>20</v>
      </c>
      <c r="CJ26" t="s">
        <v>302</v>
      </c>
      <c r="CK26" t="s">
        <v>302</v>
      </c>
      <c r="CM26" s="1">
        <v>35430</v>
      </c>
      <c r="CN26">
        <v>-0.56999999999999995</v>
      </c>
      <c r="CO26" t="s">
        <v>302</v>
      </c>
      <c r="CP26" t="s">
        <v>302</v>
      </c>
      <c r="CR26" s="1">
        <v>35430</v>
      </c>
      <c r="CS26">
        <v>-0.04</v>
      </c>
      <c r="CT26" t="s">
        <v>302</v>
      </c>
      <c r="CU26" t="s">
        <v>302</v>
      </c>
      <c r="CW26" s="1">
        <v>35461</v>
      </c>
      <c r="CX26">
        <v>-12.3</v>
      </c>
      <c r="CY26" t="s">
        <v>302</v>
      </c>
      <c r="CZ26" t="s">
        <v>302</v>
      </c>
      <c r="DB26" s="1">
        <v>35795</v>
      </c>
      <c r="DC26">
        <v>-3.2</v>
      </c>
      <c r="DD26" t="s">
        <v>302</v>
      </c>
      <c r="DE26" t="s">
        <v>302</v>
      </c>
      <c r="DG26" s="1">
        <v>35430</v>
      </c>
      <c r="DH26">
        <v>4.2</v>
      </c>
      <c r="DI26" t="s">
        <v>302</v>
      </c>
      <c r="DJ26" t="s">
        <v>302</v>
      </c>
      <c r="DL26" s="1">
        <v>36981</v>
      </c>
      <c r="DM26">
        <v>1</v>
      </c>
      <c r="DN26" t="s">
        <v>302</v>
      </c>
      <c r="DO26" t="s">
        <v>302</v>
      </c>
    </row>
    <row r="27" spans="1:119" x14ac:dyDescent="0.25">
      <c r="A27" s="1">
        <v>37072</v>
      </c>
      <c r="B27">
        <v>0.1</v>
      </c>
      <c r="C27">
        <v>20011108</v>
      </c>
      <c r="D27">
        <v>0.1</v>
      </c>
      <c r="F27" s="1">
        <v>37346</v>
      </c>
      <c r="G27">
        <v>0.5</v>
      </c>
      <c r="H27">
        <v>20020709</v>
      </c>
      <c r="I27">
        <v>0.3</v>
      </c>
      <c r="K27" s="1">
        <v>37925</v>
      </c>
      <c r="L27">
        <v>2.1</v>
      </c>
      <c r="M27">
        <v>20031031</v>
      </c>
      <c r="N27">
        <v>2.1</v>
      </c>
      <c r="P27" s="1">
        <v>35461</v>
      </c>
      <c r="Q27">
        <v>-15.6</v>
      </c>
      <c r="R27" t="s">
        <v>302</v>
      </c>
      <c r="S27" t="s">
        <v>302</v>
      </c>
      <c r="U27" s="1">
        <v>38837</v>
      </c>
      <c r="V27" t="s">
        <v>302</v>
      </c>
      <c r="W27">
        <v>20060502</v>
      </c>
      <c r="X27" t="s">
        <v>302</v>
      </c>
      <c r="Z27" s="1">
        <v>35461</v>
      </c>
      <c r="AA27">
        <v>3.8</v>
      </c>
      <c r="AB27" t="s">
        <v>302</v>
      </c>
      <c r="AC27" t="s">
        <v>302</v>
      </c>
      <c r="AE27" s="1">
        <v>37315</v>
      </c>
      <c r="AF27">
        <v>1.1000000000000001</v>
      </c>
      <c r="AG27">
        <v>20020430</v>
      </c>
      <c r="AH27">
        <v>0.5</v>
      </c>
      <c r="AJ27" s="1">
        <v>37652</v>
      </c>
      <c r="AK27">
        <v>2.4</v>
      </c>
      <c r="AL27">
        <v>20030402</v>
      </c>
      <c r="AM27">
        <v>2.7</v>
      </c>
      <c r="AO27" s="1">
        <v>35461</v>
      </c>
      <c r="AP27">
        <v>0.3</v>
      </c>
      <c r="AQ27" t="s">
        <v>302</v>
      </c>
      <c r="AR27" t="s">
        <v>302</v>
      </c>
      <c r="AT27" s="1">
        <v>36191</v>
      </c>
      <c r="AU27">
        <v>0.8</v>
      </c>
      <c r="AV27" t="s">
        <v>302</v>
      </c>
      <c r="AW27" t="s">
        <v>302</v>
      </c>
      <c r="AY27" s="1">
        <v>35461</v>
      </c>
      <c r="AZ27">
        <v>0.1</v>
      </c>
      <c r="BA27" t="s">
        <v>302</v>
      </c>
      <c r="BB27" t="s">
        <v>302</v>
      </c>
      <c r="BD27" s="1">
        <v>36922</v>
      </c>
      <c r="BE27">
        <v>-4.5999999999999996</v>
      </c>
      <c r="BF27" t="s">
        <v>302</v>
      </c>
      <c r="BG27" t="s">
        <v>302</v>
      </c>
      <c r="BI27" s="1">
        <v>36191</v>
      </c>
      <c r="BJ27">
        <v>1.3</v>
      </c>
      <c r="BK27" t="s">
        <v>302</v>
      </c>
      <c r="BL27" t="s">
        <v>302</v>
      </c>
      <c r="BN27" s="1">
        <v>38837</v>
      </c>
      <c r="BO27" t="s">
        <v>302</v>
      </c>
      <c r="BP27">
        <v>20060504</v>
      </c>
      <c r="BQ27" t="s">
        <v>302</v>
      </c>
      <c r="BS27" s="1">
        <v>39994</v>
      </c>
      <c r="BT27" t="s">
        <v>302</v>
      </c>
      <c r="BU27">
        <v>20090623</v>
      </c>
      <c r="BV27" t="s">
        <v>302</v>
      </c>
      <c r="BX27" s="1">
        <v>42216</v>
      </c>
      <c r="BY27">
        <v>54.2</v>
      </c>
      <c r="BZ27">
        <v>20150806</v>
      </c>
      <c r="CA27">
        <v>54.2</v>
      </c>
      <c r="CC27" s="1">
        <v>35461</v>
      </c>
      <c r="CD27">
        <v>-9.8000000000000007</v>
      </c>
      <c r="CE27" t="s">
        <v>302</v>
      </c>
      <c r="CF27" t="s">
        <v>302</v>
      </c>
      <c r="CH27" s="1">
        <v>35461</v>
      </c>
      <c r="CI27">
        <v>18.100000000000001</v>
      </c>
      <c r="CJ27" t="s">
        <v>302</v>
      </c>
      <c r="CK27" t="s">
        <v>302</v>
      </c>
      <c r="CM27" s="1">
        <v>35461</v>
      </c>
      <c r="CN27">
        <v>-0.3</v>
      </c>
      <c r="CO27" t="s">
        <v>302</v>
      </c>
      <c r="CP27" t="s">
        <v>302</v>
      </c>
      <c r="CR27" s="1">
        <v>35461</v>
      </c>
      <c r="CS27">
        <v>0.59</v>
      </c>
      <c r="CT27" t="s">
        <v>302</v>
      </c>
      <c r="CU27" t="s">
        <v>302</v>
      </c>
      <c r="CW27" s="1">
        <v>35489</v>
      </c>
      <c r="CX27">
        <v>9.8000000000000007</v>
      </c>
      <c r="CY27" t="s">
        <v>302</v>
      </c>
      <c r="CZ27" t="s">
        <v>302</v>
      </c>
      <c r="DB27" s="1">
        <v>35826</v>
      </c>
      <c r="DC27">
        <v>12.2</v>
      </c>
      <c r="DD27" t="s">
        <v>302</v>
      </c>
      <c r="DE27" t="s">
        <v>302</v>
      </c>
      <c r="DG27" s="1">
        <v>35461</v>
      </c>
      <c r="DH27">
        <v>3.9</v>
      </c>
      <c r="DI27" t="s">
        <v>302</v>
      </c>
      <c r="DJ27" t="s">
        <v>302</v>
      </c>
      <c r="DL27" s="1">
        <v>37072</v>
      </c>
      <c r="DM27">
        <v>0.3</v>
      </c>
      <c r="DN27" t="s">
        <v>302</v>
      </c>
      <c r="DO27" t="s">
        <v>302</v>
      </c>
    </row>
    <row r="28" spans="1:119" x14ac:dyDescent="0.25">
      <c r="A28" s="1">
        <v>37164</v>
      </c>
      <c r="B28">
        <v>0.1</v>
      </c>
      <c r="C28">
        <v>20020207</v>
      </c>
      <c r="D28">
        <v>0.1</v>
      </c>
      <c r="F28" s="1">
        <v>37437</v>
      </c>
      <c r="G28">
        <v>0.9</v>
      </c>
      <c r="H28">
        <v>20021010</v>
      </c>
      <c r="I28">
        <v>0.7</v>
      </c>
      <c r="K28" s="1">
        <v>37955</v>
      </c>
      <c r="L28">
        <v>2.2000000000000002</v>
      </c>
      <c r="M28">
        <v>20031128</v>
      </c>
      <c r="N28">
        <v>2.2000000000000002</v>
      </c>
      <c r="P28" s="1">
        <v>35489</v>
      </c>
      <c r="Q28">
        <v>-16.3</v>
      </c>
      <c r="R28" t="s">
        <v>302</v>
      </c>
      <c r="S28" t="s">
        <v>302</v>
      </c>
      <c r="U28" s="1">
        <v>38868</v>
      </c>
      <c r="V28" t="s">
        <v>302</v>
      </c>
      <c r="W28">
        <v>20060601</v>
      </c>
      <c r="X28" t="s">
        <v>302</v>
      </c>
      <c r="Z28" s="1">
        <v>35489</v>
      </c>
      <c r="AA28">
        <v>3.8</v>
      </c>
      <c r="AB28" t="s">
        <v>302</v>
      </c>
      <c r="AC28" t="s">
        <v>302</v>
      </c>
      <c r="AE28" s="1">
        <v>37346</v>
      </c>
      <c r="AF28">
        <v>0.4</v>
      </c>
      <c r="AG28">
        <v>20020528</v>
      </c>
      <c r="AH28">
        <v>0.3</v>
      </c>
      <c r="AJ28" s="1">
        <v>37680</v>
      </c>
      <c r="AK28">
        <v>1.2</v>
      </c>
      <c r="AL28">
        <v>20030429</v>
      </c>
      <c r="AM28">
        <v>0.7</v>
      </c>
      <c r="AO28" s="1">
        <v>35489</v>
      </c>
      <c r="AP28">
        <v>0.2</v>
      </c>
      <c r="AQ28" t="s">
        <v>302</v>
      </c>
      <c r="AR28" t="s">
        <v>302</v>
      </c>
      <c r="AT28" s="1">
        <v>36219</v>
      </c>
      <c r="AU28">
        <v>0.7</v>
      </c>
      <c r="AV28" t="s">
        <v>302</v>
      </c>
      <c r="AW28" t="s">
        <v>302</v>
      </c>
      <c r="AY28" s="1">
        <v>35489</v>
      </c>
      <c r="AZ28">
        <v>0.7</v>
      </c>
      <c r="BA28" t="s">
        <v>302</v>
      </c>
      <c r="BB28" t="s">
        <v>302</v>
      </c>
      <c r="BD28" s="1">
        <v>36950</v>
      </c>
      <c r="BE28">
        <v>-7</v>
      </c>
      <c r="BF28" t="s">
        <v>302</v>
      </c>
      <c r="BG28" t="s">
        <v>302</v>
      </c>
      <c r="BI28" s="1">
        <v>36219</v>
      </c>
      <c r="BJ28">
        <v>1.2</v>
      </c>
      <c r="BK28" t="s">
        <v>302</v>
      </c>
      <c r="BL28" t="s">
        <v>302</v>
      </c>
      <c r="BN28" s="1">
        <v>38868</v>
      </c>
      <c r="BO28" t="s">
        <v>302</v>
      </c>
      <c r="BP28">
        <v>20060606</v>
      </c>
      <c r="BQ28" t="s">
        <v>302</v>
      </c>
      <c r="BS28" s="1">
        <v>40025</v>
      </c>
      <c r="BT28" t="s">
        <v>302</v>
      </c>
      <c r="BU28">
        <v>20090724</v>
      </c>
      <c r="BV28" t="s">
        <v>302</v>
      </c>
      <c r="BX28" s="1">
        <v>42247</v>
      </c>
      <c r="BY28">
        <v>51.4</v>
      </c>
      <c r="BZ28">
        <v>20150904</v>
      </c>
      <c r="CA28">
        <v>51.4</v>
      </c>
      <c r="CC28" s="1">
        <v>35489</v>
      </c>
      <c r="CD28">
        <v>-9</v>
      </c>
      <c r="CE28" t="s">
        <v>302</v>
      </c>
      <c r="CF28" t="s">
        <v>302</v>
      </c>
      <c r="CH28" s="1">
        <v>35489</v>
      </c>
      <c r="CI28">
        <v>19.399999999999999</v>
      </c>
      <c r="CJ28" t="s">
        <v>302</v>
      </c>
      <c r="CK28" t="s">
        <v>302</v>
      </c>
      <c r="CM28" s="1">
        <v>35489</v>
      </c>
      <c r="CN28">
        <v>-0.26</v>
      </c>
      <c r="CO28" t="s">
        <v>302</v>
      </c>
      <c r="CP28" t="s">
        <v>302</v>
      </c>
      <c r="CR28" s="1">
        <v>35489</v>
      </c>
      <c r="CS28">
        <v>0.52</v>
      </c>
      <c r="CT28" t="s">
        <v>302</v>
      </c>
      <c r="CU28" t="s">
        <v>302</v>
      </c>
      <c r="CW28" s="1">
        <v>35520</v>
      </c>
      <c r="CX28">
        <v>0.4</v>
      </c>
      <c r="CY28" t="s">
        <v>302</v>
      </c>
      <c r="CZ28" t="s">
        <v>302</v>
      </c>
      <c r="DB28" s="1">
        <v>35854</v>
      </c>
      <c r="DC28">
        <v>-0.8</v>
      </c>
      <c r="DD28" t="s">
        <v>302</v>
      </c>
      <c r="DE28" t="s">
        <v>302</v>
      </c>
      <c r="DG28" s="1">
        <v>35489</v>
      </c>
      <c r="DH28">
        <v>3.7</v>
      </c>
      <c r="DI28" t="s">
        <v>302</v>
      </c>
      <c r="DJ28" t="s">
        <v>302</v>
      </c>
      <c r="DL28" s="1">
        <v>37164</v>
      </c>
      <c r="DM28">
        <v>0.4</v>
      </c>
      <c r="DN28" t="s">
        <v>302</v>
      </c>
      <c r="DO28" t="s">
        <v>302</v>
      </c>
    </row>
    <row r="29" spans="1:119" x14ac:dyDescent="0.25">
      <c r="A29" s="1">
        <v>37256</v>
      </c>
      <c r="B29">
        <v>0.2</v>
      </c>
      <c r="C29">
        <v>20020507</v>
      </c>
      <c r="D29">
        <v>-0.2</v>
      </c>
      <c r="F29" s="1">
        <v>37529</v>
      </c>
      <c r="G29">
        <v>1.2</v>
      </c>
      <c r="H29">
        <v>20030109</v>
      </c>
      <c r="I29">
        <v>0.8</v>
      </c>
      <c r="K29" s="1">
        <v>37986</v>
      </c>
      <c r="L29">
        <v>2.1</v>
      </c>
      <c r="M29">
        <v>20040105</v>
      </c>
      <c r="N29">
        <v>2.1</v>
      </c>
      <c r="P29" s="1">
        <v>35520</v>
      </c>
      <c r="Q29">
        <v>-16</v>
      </c>
      <c r="R29" t="s">
        <v>302</v>
      </c>
      <c r="S29" t="s">
        <v>302</v>
      </c>
      <c r="U29" s="1">
        <v>38898</v>
      </c>
      <c r="V29" t="s">
        <v>302</v>
      </c>
      <c r="W29">
        <v>20060703</v>
      </c>
      <c r="X29" t="s">
        <v>302</v>
      </c>
      <c r="Z29" s="1">
        <v>35520</v>
      </c>
      <c r="AA29">
        <v>3.6</v>
      </c>
      <c r="AB29" t="s">
        <v>302</v>
      </c>
      <c r="AC29" t="s">
        <v>302</v>
      </c>
      <c r="AE29" s="1">
        <v>37376</v>
      </c>
      <c r="AF29">
        <v>-0.1</v>
      </c>
      <c r="AG29">
        <v>20020701</v>
      </c>
      <c r="AH29">
        <v>-0.6</v>
      </c>
      <c r="AJ29" s="1">
        <v>37711</v>
      </c>
      <c r="AK29">
        <v>0.2</v>
      </c>
      <c r="AL29">
        <v>20030604</v>
      </c>
      <c r="AM29">
        <v>-1.6</v>
      </c>
      <c r="AO29" s="1">
        <v>35520</v>
      </c>
      <c r="AP29">
        <v>0.1</v>
      </c>
      <c r="AQ29" t="s">
        <v>302</v>
      </c>
      <c r="AR29" t="s">
        <v>302</v>
      </c>
      <c r="AT29" s="1">
        <v>36250</v>
      </c>
      <c r="AU29">
        <v>0.9</v>
      </c>
      <c r="AV29" t="s">
        <v>302</v>
      </c>
      <c r="AW29" t="s">
        <v>302</v>
      </c>
      <c r="AY29" s="1">
        <v>35520</v>
      </c>
      <c r="AZ29">
        <v>1.2</v>
      </c>
      <c r="BA29" t="s">
        <v>302</v>
      </c>
      <c r="BB29" t="s">
        <v>302</v>
      </c>
      <c r="BD29" s="1">
        <v>36981</v>
      </c>
      <c r="BE29">
        <v>-10</v>
      </c>
      <c r="BF29" t="s">
        <v>302</v>
      </c>
      <c r="BG29" t="s">
        <v>302</v>
      </c>
      <c r="BI29" s="1">
        <v>36250</v>
      </c>
      <c r="BJ29">
        <v>1.2</v>
      </c>
      <c r="BK29" t="s">
        <v>302</v>
      </c>
      <c r="BL29" t="s">
        <v>302</v>
      </c>
      <c r="BN29" s="1">
        <v>38898</v>
      </c>
      <c r="BO29" t="s">
        <v>302</v>
      </c>
      <c r="BP29">
        <v>20060705</v>
      </c>
      <c r="BQ29" t="s">
        <v>302</v>
      </c>
      <c r="BS29" s="1">
        <v>40056</v>
      </c>
      <c r="BT29" t="s">
        <v>302</v>
      </c>
      <c r="BU29">
        <v>20090821</v>
      </c>
      <c r="BV29" t="s">
        <v>302</v>
      </c>
      <c r="BX29" s="1">
        <v>42277</v>
      </c>
      <c r="BY29">
        <v>51.9</v>
      </c>
      <c r="BZ29">
        <v>20151006</v>
      </c>
      <c r="CA29">
        <v>51.9</v>
      </c>
      <c r="CC29" s="1">
        <v>35520</v>
      </c>
      <c r="CD29">
        <v>-8.1</v>
      </c>
      <c r="CE29" t="s">
        <v>302</v>
      </c>
      <c r="CF29" t="s">
        <v>302</v>
      </c>
      <c r="CH29" s="1">
        <v>35520</v>
      </c>
      <c r="CI29">
        <v>21</v>
      </c>
      <c r="CJ29" t="s">
        <v>302</v>
      </c>
      <c r="CK29" t="s">
        <v>302</v>
      </c>
      <c r="CM29" s="1">
        <v>35520</v>
      </c>
      <c r="CN29">
        <v>-0.28000000000000003</v>
      </c>
      <c r="CO29" t="s">
        <v>302</v>
      </c>
      <c r="CP29" t="s">
        <v>302</v>
      </c>
      <c r="CR29" s="1">
        <v>35520</v>
      </c>
      <c r="CS29">
        <v>0.54</v>
      </c>
      <c r="CT29" t="s">
        <v>302</v>
      </c>
      <c r="CU29" t="s">
        <v>302</v>
      </c>
      <c r="CW29" s="1">
        <v>35550</v>
      </c>
      <c r="CX29">
        <v>1</v>
      </c>
      <c r="CY29" t="s">
        <v>302</v>
      </c>
      <c r="CZ29" t="s">
        <v>302</v>
      </c>
      <c r="DB29" s="1">
        <v>35885</v>
      </c>
      <c r="DC29">
        <v>0</v>
      </c>
      <c r="DD29" t="s">
        <v>302</v>
      </c>
      <c r="DE29" t="s">
        <v>302</v>
      </c>
      <c r="DG29" s="1">
        <v>35520</v>
      </c>
      <c r="DH29">
        <v>3.6</v>
      </c>
      <c r="DI29" t="s">
        <v>302</v>
      </c>
      <c r="DJ29" t="s">
        <v>302</v>
      </c>
      <c r="DL29" s="1">
        <v>37256</v>
      </c>
      <c r="DM29">
        <v>0</v>
      </c>
      <c r="DN29" t="s">
        <v>302</v>
      </c>
      <c r="DO29" t="s">
        <v>302</v>
      </c>
    </row>
    <row r="30" spans="1:119" x14ac:dyDescent="0.25">
      <c r="A30" s="1">
        <v>37346</v>
      </c>
      <c r="B30">
        <v>0.2</v>
      </c>
      <c r="C30">
        <v>20020709</v>
      </c>
      <c r="D30">
        <v>0.3</v>
      </c>
      <c r="F30" s="1">
        <v>37621</v>
      </c>
      <c r="G30">
        <v>1.2</v>
      </c>
      <c r="H30">
        <v>20030410</v>
      </c>
      <c r="I30">
        <v>1.3</v>
      </c>
      <c r="K30" s="1">
        <v>38017</v>
      </c>
      <c r="L30">
        <v>2</v>
      </c>
      <c r="M30">
        <v>20040204</v>
      </c>
      <c r="N30">
        <v>2</v>
      </c>
      <c r="P30" s="1">
        <v>35550</v>
      </c>
      <c r="Q30">
        <v>-15.4</v>
      </c>
      <c r="R30" t="s">
        <v>302</v>
      </c>
      <c r="S30" t="s">
        <v>302</v>
      </c>
      <c r="U30" s="1">
        <v>38929</v>
      </c>
      <c r="V30" t="s">
        <v>302</v>
      </c>
      <c r="W30">
        <v>20060801</v>
      </c>
      <c r="X30" t="s">
        <v>302</v>
      </c>
      <c r="Z30" s="1">
        <v>35550</v>
      </c>
      <c r="AA30">
        <v>3.5</v>
      </c>
      <c r="AB30" t="s">
        <v>302</v>
      </c>
      <c r="AC30" t="s">
        <v>302</v>
      </c>
      <c r="AE30" s="1">
        <v>37407</v>
      </c>
      <c r="AF30">
        <v>0.7</v>
      </c>
      <c r="AG30">
        <v>20020801</v>
      </c>
      <c r="AH30">
        <v>0.4</v>
      </c>
      <c r="AJ30" s="1">
        <v>37741</v>
      </c>
      <c r="AK30">
        <v>1.3</v>
      </c>
      <c r="AL30">
        <v>20030703</v>
      </c>
      <c r="AM30">
        <v>2.2000000000000002</v>
      </c>
      <c r="AO30" s="1">
        <v>35550</v>
      </c>
      <c r="AP30">
        <v>-0.1</v>
      </c>
      <c r="AQ30" t="s">
        <v>302</v>
      </c>
      <c r="AR30" t="s">
        <v>302</v>
      </c>
      <c r="AT30" s="1">
        <v>36280</v>
      </c>
      <c r="AU30">
        <v>1.1000000000000001</v>
      </c>
      <c r="AV30" t="s">
        <v>302</v>
      </c>
      <c r="AW30" t="s">
        <v>302</v>
      </c>
      <c r="AY30" s="1">
        <v>35550</v>
      </c>
      <c r="AZ30">
        <v>1</v>
      </c>
      <c r="BA30" t="s">
        <v>302</v>
      </c>
      <c r="BB30" t="s">
        <v>302</v>
      </c>
      <c r="BD30" s="1">
        <v>37011</v>
      </c>
      <c r="BE30">
        <v>-4.2</v>
      </c>
      <c r="BF30" t="s">
        <v>302</v>
      </c>
      <c r="BG30" t="s">
        <v>302</v>
      </c>
      <c r="BI30" s="1">
        <v>36280</v>
      </c>
      <c r="BJ30">
        <v>1.1000000000000001</v>
      </c>
      <c r="BK30" t="s">
        <v>302</v>
      </c>
      <c r="BL30" t="s">
        <v>302</v>
      </c>
      <c r="BN30" s="1">
        <v>38929</v>
      </c>
      <c r="BO30" t="s">
        <v>302</v>
      </c>
      <c r="BP30">
        <v>20060803</v>
      </c>
      <c r="BQ30" t="s">
        <v>302</v>
      </c>
      <c r="BS30" s="1">
        <v>40086</v>
      </c>
      <c r="BT30" t="s">
        <v>302</v>
      </c>
      <c r="BU30">
        <v>20090923</v>
      </c>
      <c r="BV30" t="s">
        <v>302</v>
      </c>
      <c r="BX30" s="1">
        <v>42308</v>
      </c>
      <c r="BY30">
        <v>51.3</v>
      </c>
      <c r="BZ30">
        <v>20151105</v>
      </c>
      <c r="CA30">
        <v>51.3</v>
      </c>
      <c r="CC30" s="1">
        <v>35550</v>
      </c>
      <c r="CD30">
        <v>-7.5</v>
      </c>
      <c r="CE30" t="s">
        <v>302</v>
      </c>
      <c r="CF30" t="s">
        <v>302</v>
      </c>
      <c r="CH30" s="1">
        <v>35550</v>
      </c>
      <c r="CI30">
        <v>24.2</v>
      </c>
      <c r="CJ30" t="s">
        <v>302</v>
      </c>
      <c r="CK30" t="s">
        <v>302</v>
      </c>
      <c r="CM30" s="1">
        <v>35550</v>
      </c>
      <c r="CN30">
        <v>0.18</v>
      </c>
      <c r="CO30" t="s">
        <v>302</v>
      </c>
      <c r="CP30" t="s">
        <v>302</v>
      </c>
      <c r="CR30" s="1">
        <v>35550</v>
      </c>
      <c r="CS30">
        <v>0.69</v>
      </c>
      <c r="CT30" t="s">
        <v>302</v>
      </c>
      <c r="CU30" t="s">
        <v>302</v>
      </c>
      <c r="CW30" s="1">
        <v>35581</v>
      </c>
      <c r="CX30">
        <v>-1.8</v>
      </c>
      <c r="CY30" t="s">
        <v>302</v>
      </c>
      <c r="CZ30" t="s">
        <v>302</v>
      </c>
      <c r="DB30" s="1">
        <v>35915</v>
      </c>
      <c r="DC30">
        <v>-3.3</v>
      </c>
      <c r="DD30" t="s">
        <v>302</v>
      </c>
      <c r="DE30" t="s">
        <v>302</v>
      </c>
      <c r="DG30" s="1">
        <v>35550</v>
      </c>
      <c r="DH30">
        <v>3.7</v>
      </c>
      <c r="DI30" t="s">
        <v>302</v>
      </c>
      <c r="DJ30" t="s">
        <v>302</v>
      </c>
      <c r="DL30" s="1">
        <v>37346</v>
      </c>
      <c r="DM30">
        <v>0.1</v>
      </c>
      <c r="DN30" t="s">
        <v>302</v>
      </c>
      <c r="DO30" t="s">
        <v>302</v>
      </c>
    </row>
    <row r="31" spans="1:119" x14ac:dyDescent="0.25">
      <c r="A31" s="1">
        <v>37437</v>
      </c>
      <c r="B31">
        <v>0.5</v>
      </c>
      <c r="C31">
        <v>20021010</v>
      </c>
      <c r="D31">
        <v>0.4</v>
      </c>
      <c r="F31" s="1">
        <v>37711</v>
      </c>
      <c r="G31">
        <v>0.8</v>
      </c>
      <c r="H31">
        <v>20030710</v>
      </c>
      <c r="I31">
        <v>0.8</v>
      </c>
      <c r="K31" s="1">
        <v>38046</v>
      </c>
      <c r="L31">
        <v>1.6</v>
      </c>
      <c r="M31">
        <v>20040227</v>
      </c>
      <c r="N31">
        <v>1.6</v>
      </c>
      <c r="P31" s="1">
        <v>35581</v>
      </c>
      <c r="Q31">
        <v>-14.7</v>
      </c>
      <c r="R31" t="s">
        <v>302</v>
      </c>
      <c r="S31" t="s">
        <v>302</v>
      </c>
      <c r="U31" s="1">
        <v>38960</v>
      </c>
      <c r="V31" t="s">
        <v>302</v>
      </c>
      <c r="W31">
        <v>20060901</v>
      </c>
      <c r="X31" t="s">
        <v>302</v>
      </c>
      <c r="Z31" s="1">
        <v>35581</v>
      </c>
      <c r="AA31">
        <v>4</v>
      </c>
      <c r="AB31" t="s">
        <v>302</v>
      </c>
      <c r="AC31" t="s">
        <v>302</v>
      </c>
      <c r="AE31" s="1">
        <v>37437</v>
      </c>
      <c r="AF31">
        <v>-0.8</v>
      </c>
      <c r="AG31">
        <v>20020902</v>
      </c>
      <c r="AH31">
        <v>-0.5</v>
      </c>
      <c r="AJ31" s="1">
        <v>37772</v>
      </c>
      <c r="AK31">
        <v>0.2</v>
      </c>
      <c r="AL31">
        <v>20030805</v>
      </c>
      <c r="AM31">
        <v>0.4</v>
      </c>
      <c r="AO31" s="1">
        <v>35581</v>
      </c>
      <c r="AP31">
        <v>0.3</v>
      </c>
      <c r="AQ31" t="s">
        <v>302</v>
      </c>
      <c r="AR31" t="s">
        <v>302</v>
      </c>
      <c r="AT31" s="1">
        <v>36311</v>
      </c>
      <c r="AU31">
        <v>0.9</v>
      </c>
      <c r="AV31" t="s">
        <v>302</v>
      </c>
      <c r="AW31" t="s">
        <v>302</v>
      </c>
      <c r="AY31" s="1">
        <v>35581</v>
      </c>
      <c r="AZ31">
        <v>-0.9</v>
      </c>
      <c r="BA31" t="s">
        <v>302</v>
      </c>
      <c r="BB31" t="s">
        <v>302</v>
      </c>
      <c r="BD31" s="1">
        <v>37042</v>
      </c>
      <c r="BE31">
        <v>-1.5</v>
      </c>
      <c r="BF31" t="s">
        <v>302</v>
      </c>
      <c r="BG31" t="s">
        <v>302</v>
      </c>
      <c r="BI31" s="1">
        <v>36311</v>
      </c>
      <c r="BJ31">
        <v>1.1000000000000001</v>
      </c>
      <c r="BK31" t="s">
        <v>302</v>
      </c>
      <c r="BL31" t="s">
        <v>302</v>
      </c>
      <c r="BN31" s="1">
        <v>38960</v>
      </c>
      <c r="BO31" t="s">
        <v>302</v>
      </c>
      <c r="BP31">
        <v>20060905</v>
      </c>
      <c r="BQ31" t="s">
        <v>302</v>
      </c>
      <c r="BS31" s="1">
        <v>40117</v>
      </c>
      <c r="BT31" t="s">
        <v>302</v>
      </c>
      <c r="BU31">
        <v>20091023</v>
      </c>
      <c r="BV31" t="s">
        <v>302</v>
      </c>
      <c r="BX31" s="1">
        <v>42338</v>
      </c>
      <c r="BY31">
        <v>48.5</v>
      </c>
      <c r="BZ31">
        <v>20151204</v>
      </c>
      <c r="CA31">
        <v>48.5</v>
      </c>
      <c r="CC31" s="1">
        <v>35581</v>
      </c>
      <c r="CD31">
        <v>-5.6</v>
      </c>
      <c r="CE31" t="s">
        <v>302</v>
      </c>
      <c r="CF31" t="s">
        <v>302</v>
      </c>
      <c r="CH31" s="1">
        <v>35581</v>
      </c>
      <c r="CI31">
        <v>24.7</v>
      </c>
      <c r="CJ31" t="s">
        <v>302</v>
      </c>
      <c r="CK31" t="s">
        <v>302</v>
      </c>
      <c r="CM31" s="1">
        <v>35581</v>
      </c>
      <c r="CN31">
        <v>0.1</v>
      </c>
      <c r="CO31" t="s">
        <v>302</v>
      </c>
      <c r="CP31" t="s">
        <v>302</v>
      </c>
      <c r="CR31" s="1">
        <v>35581</v>
      </c>
      <c r="CS31">
        <v>0.93</v>
      </c>
      <c r="CT31" t="s">
        <v>302</v>
      </c>
      <c r="CU31" t="s">
        <v>302</v>
      </c>
      <c r="CW31" s="1">
        <v>35611</v>
      </c>
      <c r="CX31">
        <v>1.4</v>
      </c>
      <c r="CY31" t="s">
        <v>302</v>
      </c>
      <c r="CZ31" t="s">
        <v>302</v>
      </c>
      <c r="DB31" s="1">
        <v>35946</v>
      </c>
      <c r="DC31">
        <v>0.7</v>
      </c>
      <c r="DD31" t="s">
        <v>302</v>
      </c>
      <c r="DE31" t="s">
        <v>302</v>
      </c>
      <c r="DG31" s="1">
        <v>35581</v>
      </c>
      <c r="DH31">
        <v>4</v>
      </c>
      <c r="DI31" t="s">
        <v>302</v>
      </c>
      <c r="DJ31" t="s">
        <v>302</v>
      </c>
      <c r="DL31" s="1">
        <v>37437</v>
      </c>
      <c r="DM31">
        <v>0.2</v>
      </c>
      <c r="DN31" t="s">
        <v>302</v>
      </c>
      <c r="DO31" t="s">
        <v>302</v>
      </c>
    </row>
    <row r="32" spans="1:119" x14ac:dyDescent="0.25">
      <c r="A32" s="1">
        <v>37529</v>
      </c>
      <c r="B32">
        <v>0.4</v>
      </c>
      <c r="C32">
        <v>20030109</v>
      </c>
      <c r="D32">
        <v>0.3</v>
      </c>
      <c r="F32" s="1">
        <v>37802</v>
      </c>
      <c r="G32">
        <v>0.4</v>
      </c>
      <c r="H32">
        <v>20031009</v>
      </c>
      <c r="I32">
        <v>0.2</v>
      </c>
      <c r="K32" s="1">
        <v>38077</v>
      </c>
      <c r="L32">
        <v>1.6</v>
      </c>
      <c r="M32">
        <v>20040331</v>
      </c>
      <c r="N32">
        <v>1.6</v>
      </c>
      <c r="P32" s="1">
        <v>35611</v>
      </c>
      <c r="Q32">
        <v>-13</v>
      </c>
      <c r="R32" t="s">
        <v>302</v>
      </c>
      <c r="S32" t="s">
        <v>302</v>
      </c>
      <c r="U32" s="1">
        <v>38990</v>
      </c>
      <c r="V32" t="s">
        <v>302</v>
      </c>
      <c r="W32">
        <v>20061002</v>
      </c>
      <c r="X32" t="s">
        <v>302</v>
      </c>
      <c r="Z32" s="1">
        <v>35611</v>
      </c>
      <c r="AA32">
        <v>4.4000000000000004</v>
      </c>
      <c r="AB32" t="s">
        <v>302</v>
      </c>
      <c r="AC32" t="s">
        <v>302</v>
      </c>
      <c r="AE32" s="1">
        <v>37468</v>
      </c>
      <c r="AF32">
        <v>0.7</v>
      </c>
      <c r="AG32">
        <v>20021001</v>
      </c>
      <c r="AH32">
        <v>0.6</v>
      </c>
      <c r="AJ32" s="1">
        <v>37802</v>
      </c>
      <c r="AK32">
        <v>1</v>
      </c>
      <c r="AL32">
        <v>20030903</v>
      </c>
      <c r="AM32">
        <v>0.7</v>
      </c>
      <c r="AO32" s="1">
        <v>35611</v>
      </c>
      <c r="AP32">
        <v>0</v>
      </c>
      <c r="AQ32" t="s">
        <v>302</v>
      </c>
      <c r="AR32" t="s">
        <v>302</v>
      </c>
      <c r="AT32" s="1">
        <v>36341</v>
      </c>
      <c r="AU32">
        <v>0.9</v>
      </c>
      <c r="AV32" t="s">
        <v>302</v>
      </c>
      <c r="AW32" t="s">
        <v>302</v>
      </c>
      <c r="AY32" s="1">
        <v>35611</v>
      </c>
      <c r="AZ32">
        <v>1.7</v>
      </c>
      <c r="BA32" t="s">
        <v>302</v>
      </c>
      <c r="BB32" t="s">
        <v>302</v>
      </c>
      <c r="BD32" s="1">
        <v>37072</v>
      </c>
      <c r="BE32">
        <v>-3.9</v>
      </c>
      <c r="BF32" t="s">
        <v>302</v>
      </c>
      <c r="BG32" t="s">
        <v>302</v>
      </c>
      <c r="BI32" s="1">
        <v>36341</v>
      </c>
      <c r="BJ32">
        <v>1</v>
      </c>
      <c r="BK32" t="s">
        <v>302</v>
      </c>
      <c r="BL32" t="s">
        <v>302</v>
      </c>
      <c r="BN32" s="1">
        <v>38990</v>
      </c>
      <c r="BO32" t="s">
        <v>302</v>
      </c>
      <c r="BP32">
        <v>20061004</v>
      </c>
      <c r="BQ32" t="s">
        <v>302</v>
      </c>
      <c r="BS32" s="1">
        <v>40147</v>
      </c>
      <c r="BT32" t="s">
        <v>302</v>
      </c>
      <c r="BU32">
        <v>20091123</v>
      </c>
      <c r="BV32" t="s">
        <v>302</v>
      </c>
      <c r="BX32" s="1">
        <v>42369</v>
      </c>
      <c r="BY32">
        <v>49</v>
      </c>
      <c r="BZ32">
        <v>20160107</v>
      </c>
      <c r="CA32">
        <v>49</v>
      </c>
      <c r="CC32" s="1">
        <v>35611</v>
      </c>
      <c r="CD32">
        <v>-3.8</v>
      </c>
      <c r="CE32" t="s">
        <v>302</v>
      </c>
      <c r="CF32" t="s">
        <v>302</v>
      </c>
      <c r="CH32" s="1">
        <v>35611</v>
      </c>
      <c r="CI32">
        <v>23.9</v>
      </c>
      <c r="CJ32" t="s">
        <v>302</v>
      </c>
      <c r="CK32" t="s">
        <v>302</v>
      </c>
      <c r="CM32" s="1">
        <v>35611</v>
      </c>
      <c r="CN32">
        <v>0.46</v>
      </c>
      <c r="CO32" t="s">
        <v>302</v>
      </c>
      <c r="CP32" t="s">
        <v>302</v>
      </c>
      <c r="CR32" s="1">
        <v>35611</v>
      </c>
      <c r="CS32">
        <v>1.0900000000000001</v>
      </c>
      <c r="CT32" t="s">
        <v>302</v>
      </c>
      <c r="CU32" t="s">
        <v>302</v>
      </c>
      <c r="CW32" s="1">
        <v>35642</v>
      </c>
      <c r="CX32">
        <v>0.3</v>
      </c>
      <c r="CY32" t="s">
        <v>302</v>
      </c>
      <c r="CZ32" t="s">
        <v>302</v>
      </c>
      <c r="DB32" s="1">
        <v>35976</v>
      </c>
      <c r="DC32">
        <v>-0.9</v>
      </c>
      <c r="DD32" t="s">
        <v>302</v>
      </c>
      <c r="DE32" t="s">
        <v>302</v>
      </c>
      <c r="DG32" s="1">
        <v>35611</v>
      </c>
      <c r="DH32">
        <v>4.4000000000000004</v>
      </c>
      <c r="DI32" t="s">
        <v>302</v>
      </c>
      <c r="DJ32" t="s">
        <v>302</v>
      </c>
      <c r="DL32" s="1">
        <v>37529</v>
      </c>
      <c r="DM32">
        <v>0.5</v>
      </c>
      <c r="DN32" t="s">
        <v>302</v>
      </c>
      <c r="DO32" t="s">
        <v>302</v>
      </c>
    </row>
    <row r="33" spans="1:119" x14ac:dyDescent="0.25">
      <c r="A33" s="1">
        <v>37621</v>
      </c>
      <c r="B33">
        <v>0.1</v>
      </c>
      <c r="C33">
        <v>20030410</v>
      </c>
      <c r="D33">
        <v>0.1</v>
      </c>
      <c r="F33" s="1">
        <v>37894</v>
      </c>
      <c r="G33">
        <v>0.5</v>
      </c>
      <c r="H33">
        <v>20040115</v>
      </c>
      <c r="I33">
        <v>0.3</v>
      </c>
      <c r="K33" s="1">
        <v>38107</v>
      </c>
      <c r="L33">
        <v>2</v>
      </c>
      <c r="M33">
        <v>20040430</v>
      </c>
      <c r="N33">
        <v>2</v>
      </c>
      <c r="P33" s="1">
        <v>35642</v>
      </c>
      <c r="Q33">
        <v>-12.3</v>
      </c>
      <c r="R33" t="s">
        <v>302</v>
      </c>
      <c r="S33" t="s">
        <v>302</v>
      </c>
      <c r="U33" s="1">
        <v>39021</v>
      </c>
      <c r="V33" t="s">
        <v>302</v>
      </c>
      <c r="W33">
        <v>20061102</v>
      </c>
      <c r="X33" t="s">
        <v>302</v>
      </c>
      <c r="Z33" s="1">
        <v>35642</v>
      </c>
      <c r="AA33">
        <v>4.5999999999999996</v>
      </c>
      <c r="AB33" t="s">
        <v>302</v>
      </c>
      <c r="AC33" t="s">
        <v>302</v>
      </c>
      <c r="AE33" s="1">
        <v>37499</v>
      </c>
      <c r="AF33">
        <v>0.2</v>
      </c>
      <c r="AG33">
        <v>20021031</v>
      </c>
      <c r="AH33">
        <v>0.8</v>
      </c>
      <c r="AJ33" s="1">
        <v>37833</v>
      </c>
      <c r="AK33">
        <v>0.2</v>
      </c>
      <c r="AL33">
        <v>20031006</v>
      </c>
      <c r="AM33">
        <v>0</v>
      </c>
      <c r="AO33" s="1">
        <v>35642</v>
      </c>
      <c r="AP33">
        <v>0.1</v>
      </c>
      <c r="AQ33" t="s">
        <v>302</v>
      </c>
      <c r="AR33" t="s">
        <v>302</v>
      </c>
      <c r="AT33" s="1">
        <v>36372</v>
      </c>
      <c r="AU33">
        <v>1</v>
      </c>
      <c r="AV33" t="s">
        <v>302</v>
      </c>
      <c r="AW33" t="s">
        <v>302</v>
      </c>
      <c r="AY33" s="1">
        <v>35642</v>
      </c>
      <c r="AZ33">
        <v>0.7</v>
      </c>
      <c r="BA33" t="s">
        <v>302</v>
      </c>
      <c r="BB33" t="s">
        <v>302</v>
      </c>
      <c r="BD33" s="1">
        <v>37103</v>
      </c>
      <c r="BE33">
        <v>1.7</v>
      </c>
      <c r="BF33" t="s">
        <v>302</v>
      </c>
      <c r="BG33" t="s">
        <v>302</v>
      </c>
      <c r="BI33" s="1">
        <v>36372</v>
      </c>
      <c r="BJ33">
        <v>1.1000000000000001</v>
      </c>
      <c r="BK33" t="s">
        <v>302</v>
      </c>
      <c r="BL33" t="s">
        <v>302</v>
      </c>
      <c r="BN33" s="1">
        <v>39021</v>
      </c>
      <c r="BO33" t="s">
        <v>302</v>
      </c>
      <c r="BP33">
        <v>20061106</v>
      </c>
      <c r="BQ33" t="s">
        <v>302</v>
      </c>
      <c r="BS33" s="1">
        <v>40178</v>
      </c>
      <c r="BT33" t="s">
        <v>302</v>
      </c>
      <c r="BU33">
        <v>20091216</v>
      </c>
      <c r="BV33" t="s">
        <v>302</v>
      </c>
      <c r="BX33" s="1">
        <v>42400</v>
      </c>
      <c r="BY33">
        <v>48.9</v>
      </c>
      <c r="BZ33">
        <v>20160204</v>
      </c>
      <c r="CA33">
        <v>48.9</v>
      </c>
      <c r="CC33" s="1">
        <v>35642</v>
      </c>
      <c r="CD33">
        <v>-1.8</v>
      </c>
      <c r="CE33" t="s">
        <v>302</v>
      </c>
      <c r="CF33" t="s">
        <v>302</v>
      </c>
      <c r="CH33" s="1">
        <v>35642</v>
      </c>
      <c r="CI33">
        <v>23.9</v>
      </c>
      <c r="CJ33" t="s">
        <v>302</v>
      </c>
      <c r="CK33" t="s">
        <v>302</v>
      </c>
      <c r="CM33" s="1">
        <v>35642</v>
      </c>
      <c r="CN33">
        <v>0.67</v>
      </c>
      <c r="CO33" t="s">
        <v>302</v>
      </c>
      <c r="CP33" t="s">
        <v>302</v>
      </c>
      <c r="CR33" s="1">
        <v>35642</v>
      </c>
      <c r="CS33">
        <v>1.29</v>
      </c>
      <c r="CT33" t="s">
        <v>302</v>
      </c>
      <c r="CU33" t="s">
        <v>302</v>
      </c>
      <c r="CW33" s="1">
        <v>35673</v>
      </c>
      <c r="CX33">
        <v>-0.2</v>
      </c>
      <c r="CY33" t="s">
        <v>302</v>
      </c>
      <c r="CZ33" t="s">
        <v>302</v>
      </c>
      <c r="DB33" s="1">
        <v>36007</v>
      </c>
      <c r="DC33">
        <v>-0.7</v>
      </c>
      <c r="DD33" t="s">
        <v>302</v>
      </c>
      <c r="DE33" t="s">
        <v>302</v>
      </c>
      <c r="DG33" s="1">
        <v>35642</v>
      </c>
      <c r="DH33">
        <v>4.4000000000000004</v>
      </c>
      <c r="DI33" t="s">
        <v>302</v>
      </c>
      <c r="DJ33" t="s">
        <v>302</v>
      </c>
      <c r="DL33" s="1">
        <v>37621</v>
      </c>
      <c r="DM33">
        <v>0.5</v>
      </c>
      <c r="DN33" t="s">
        <v>302</v>
      </c>
      <c r="DO33" t="s">
        <v>302</v>
      </c>
    </row>
    <row r="34" spans="1:119" x14ac:dyDescent="0.25">
      <c r="A34" s="1">
        <v>37711</v>
      </c>
      <c r="B34">
        <v>-0.2</v>
      </c>
      <c r="C34">
        <v>20030710</v>
      </c>
      <c r="D34">
        <v>0.1</v>
      </c>
      <c r="F34" s="1">
        <v>37986</v>
      </c>
      <c r="G34">
        <v>1.1000000000000001</v>
      </c>
      <c r="H34">
        <v>20040416</v>
      </c>
      <c r="I34">
        <v>0.6</v>
      </c>
      <c r="K34" s="1">
        <v>38138</v>
      </c>
      <c r="L34">
        <v>2.5</v>
      </c>
      <c r="M34">
        <v>20040528</v>
      </c>
      <c r="N34">
        <v>2.5</v>
      </c>
      <c r="P34" s="1">
        <v>35673</v>
      </c>
      <c r="Q34">
        <v>-10.9</v>
      </c>
      <c r="R34" t="s">
        <v>302</v>
      </c>
      <c r="S34" t="s">
        <v>302</v>
      </c>
      <c r="U34" s="1">
        <v>39051</v>
      </c>
      <c r="V34" t="s">
        <v>302</v>
      </c>
      <c r="W34">
        <v>20061201</v>
      </c>
      <c r="X34" t="s">
        <v>302</v>
      </c>
      <c r="Z34" s="1">
        <v>35673</v>
      </c>
      <c r="AA34">
        <v>4.0999999999999996</v>
      </c>
      <c r="AB34" t="s">
        <v>302</v>
      </c>
      <c r="AC34" t="s">
        <v>302</v>
      </c>
      <c r="AE34" s="1">
        <v>37529</v>
      </c>
      <c r="AF34">
        <v>0.5</v>
      </c>
      <c r="AG34">
        <v>20021202</v>
      </c>
      <c r="AH34">
        <v>-2.1</v>
      </c>
      <c r="AJ34" s="1">
        <v>37864</v>
      </c>
      <c r="AK34">
        <v>0.1</v>
      </c>
      <c r="AL34">
        <v>20031105</v>
      </c>
      <c r="AM34">
        <v>-0.9</v>
      </c>
      <c r="AO34" s="1">
        <v>35673</v>
      </c>
      <c r="AP34">
        <v>0.2</v>
      </c>
      <c r="AQ34" t="s">
        <v>302</v>
      </c>
      <c r="AR34" t="s">
        <v>302</v>
      </c>
      <c r="AT34" s="1">
        <v>36403</v>
      </c>
      <c r="AU34">
        <v>1.1000000000000001</v>
      </c>
      <c r="AV34" t="s">
        <v>302</v>
      </c>
      <c r="AW34" t="s">
        <v>302</v>
      </c>
      <c r="AY34" s="1">
        <v>35673</v>
      </c>
      <c r="AZ34">
        <v>0.1</v>
      </c>
      <c r="BA34" t="s">
        <v>302</v>
      </c>
      <c r="BB34" t="s">
        <v>302</v>
      </c>
      <c r="BD34" s="1">
        <v>37134</v>
      </c>
      <c r="BE34">
        <v>12.2</v>
      </c>
      <c r="BF34" t="s">
        <v>302</v>
      </c>
      <c r="BG34" t="s">
        <v>302</v>
      </c>
      <c r="BI34" s="1">
        <v>36403</v>
      </c>
      <c r="BJ34">
        <v>1</v>
      </c>
      <c r="BK34" t="s">
        <v>302</v>
      </c>
      <c r="BL34" t="s">
        <v>302</v>
      </c>
      <c r="BN34" s="1">
        <v>39051</v>
      </c>
      <c r="BO34" t="s">
        <v>302</v>
      </c>
      <c r="BP34">
        <v>20061205</v>
      </c>
      <c r="BQ34" t="s">
        <v>302</v>
      </c>
      <c r="BS34" s="1">
        <v>40209</v>
      </c>
      <c r="BT34" t="s">
        <v>302</v>
      </c>
      <c r="BU34">
        <v>20100121</v>
      </c>
      <c r="BV34" t="s">
        <v>302</v>
      </c>
      <c r="BX34" s="1">
        <v>42429</v>
      </c>
      <c r="BY34">
        <v>50.1</v>
      </c>
      <c r="BZ34">
        <v>20160304</v>
      </c>
      <c r="CA34">
        <v>50.1</v>
      </c>
      <c r="CC34" s="1">
        <v>35673</v>
      </c>
      <c r="CD34">
        <v>-0.6</v>
      </c>
      <c r="CE34" t="s">
        <v>302</v>
      </c>
      <c r="CF34" t="s">
        <v>302</v>
      </c>
      <c r="CH34" s="1">
        <v>35673</v>
      </c>
      <c r="CI34">
        <v>24.4</v>
      </c>
      <c r="CJ34" t="s">
        <v>302</v>
      </c>
      <c r="CK34" t="s">
        <v>302</v>
      </c>
      <c r="CM34" s="1">
        <v>35673</v>
      </c>
      <c r="CN34">
        <v>0.56999999999999995</v>
      </c>
      <c r="CO34" t="s">
        <v>302</v>
      </c>
      <c r="CP34" t="s">
        <v>302</v>
      </c>
      <c r="CR34" s="1">
        <v>35673</v>
      </c>
      <c r="CS34">
        <v>1.53</v>
      </c>
      <c r="CT34" t="s">
        <v>302</v>
      </c>
      <c r="CU34" t="s">
        <v>302</v>
      </c>
      <c r="CW34" s="1">
        <v>35703</v>
      </c>
      <c r="CX34">
        <v>0.5</v>
      </c>
      <c r="CY34" t="s">
        <v>302</v>
      </c>
      <c r="CZ34" t="s">
        <v>302</v>
      </c>
      <c r="DB34" s="1">
        <v>36038</v>
      </c>
      <c r="DC34">
        <v>-1.5</v>
      </c>
      <c r="DD34" t="s">
        <v>302</v>
      </c>
      <c r="DE34" t="s">
        <v>302</v>
      </c>
      <c r="DG34" s="1">
        <v>35673</v>
      </c>
      <c r="DH34">
        <v>4.3</v>
      </c>
      <c r="DI34" t="s">
        <v>302</v>
      </c>
      <c r="DJ34" t="s">
        <v>302</v>
      </c>
      <c r="DL34" s="1">
        <v>37711</v>
      </c>
      <c r="DM34">
        <v>0</v>
      </c>
      <c r="DN34" t="s">
        <v>302</v>
      </c>
      <c r="DO34" t="s">
        <v>302</v>
      </c>
    </row>
    <row r="35" spans="1:119" x14ac:dyDescent="0.25">
      <c r="A35" s="1">
        <v>37802</v>
      </c>
      <c r="B35">
        <v>0.1</v>
      </c>
      <c r="C35">
        <v>20031009</v>
      </c>
      <c r="D35">
        <v>-0.1</v>
      </c>
      <c r="F35" s="1">
        <v>38077</v>
      </c>
      <c r="G35">
        <v>1.9</v>
      </c>
      <c r="H35">
        <v>20040715</v>
      </c>
      <c r="I35">
        <v>1.3</v>
      </c>
      <c r="K35" s="1">
        <v>38168</v>
      </c>
      <c r="L35">
        <v>2.4</v>
      </c>
      <c r="M35">
        <v>20040630</v>
      </c>
      <c r="N35">
        <v>2.4</v>
      </c>
      <c r="P35" s="1">
        <v>35703</v>
      </c>
      <c r="Q35">
        <v>-9.9</v>
      </c>
      <c r="R35" t="s">
        <v>302</v>
      </c>
      <c r="S35" t="s">
        <v>302</v>
      </c>
      <c r="U35" s="1">
        <v>39082</v>
      </c>
      <c r="V35" t="s">
        <v>302</v>
      </c>
      <c r="W35">
        <v>20070102</v>
      </c>
      <c r="X35" t="s">
        <v>302</v>
      </c>
      <c r="Z35" s="1">
        <v>35703</v>
      </c>
      <c r="AA35">
        <v>4.2</v>
      </c>
      <c r="AB35" t="s">
        <v>302</v>
      </c>
      <c r="AC35" t="s">
        <v>302</v>
      </c>
      <c r="AE35" s="1">
        <v>37560</v>
      </c>
      <c r="AF35">
        <v>-0.3</v>
      </c>
      <c r="AG35">
        <v>20030108</v>
      </c>
      <c r="AH35">
        <v>0.7</v>
      </c>
      <c r="AJ35" s="1">
        <v>37894</v>
      </c>
      <c r="AK35">
        <v>-0.1</v>
      </c>
      <c r="AL35">
        <v>20031204</v>
      </c>
      <c r="AM35">
        <v>-0.6</v>
      </c>
      <c r="AO35" s="1">
        <v>35703</v>
      </c>
      <c r="AP35">
        <v>0.1</v>
      </c>
      <c r="AQ35" t="s">
        <v>302</v>
      </c>
      <c r="AR35" t="s">
        <v>302</v>
      </c>
      <c r="AT35" s="1">
        <v>36433</v>
      </c>
      <c r="AU35">
        <v>1.2</v>
      </c>
      <c r="AV35" t="s">
        <v>302</v>
      </c>
      <c r="AW35" t="s">
        <v>302</v>
      </c>
      <c r="AY35" s="1">
        <v>35703</v>
      </c>
      <c r="AZ35">
        <v>-0.4</v>
      </c>
      <c r="BA35" t="s">
        <v>302</v>
      </c>
      <c r="BB35" t="s">
        <v>302</v>
      </c>
      <c r="BD35" s="1">
        <v>37164</v>
      </c>
      <c r="BE35">
        <v>14.7</v>
      </c>
      <c r="BF35" t="s">
        <v>302</v>
      </c>
      <c r="BG35" t="s">
        <v>302</v>
      </c>
      <c r="BI35" s="1">
        <v>36433</v>
      </c>
      <c r="BJ35">
        <v>0.9</v>
      </c>
      <c r="BK35" t="s">
        <v>302</v>
      </c>
      <c r="BL35" t="s">
        <v>302</v>
      </c>
      <c r="BN35" s="1">
        <v>39082</v>
      </c>
      <c r="BO35" t="s">
        <v>302</v>
      </c>
      <c r="BP35">
        <v>20070104</v>
      </c>
      <c r="BQ35" t="s">
        <v>302</v>
      </c>
      <c r="BS35" s="1">
        <v>40237</v>
      </c>
      <c r="BT35" t="s">
        <v>302</v>
      </c>
      <c r="BU35">
        <v>20100219</v>
      </c>
      <c r="BV35" t="s">
        <v>302</v>
      </c>
      <c r="BX35" s="1">
        <v>42460</v>
      </c>
      <c r="BY35">
        <v>49.2</v>
      </c>
      <c r="BZ35">
        <v>20160406</v>
      </c>
      <c r="CA35">
        <v>49.2</v>
      </c>
      <c r="CC35" s="1">
        <v>35703</v>
      </c>
      <c r="CD35">
        <v>1.4</v>
      </c>
      <c r="CE35" t="s">
        <v>302</v>
      </c>
      <c r="CF35" t="s">
        <v>302</v>
      </c>
      <c r="CH35" s="1">
        <v>35703</v>
      </c>
      <c r="CI35">
        <v>24.8</v>
      </c>
      <c r="CJ35" t="s">
        <v>302</v>
      </c>
      <c r="CK35" t="s">
        <v>302</v>
      </c>
      <c r="CM35" s="1">
        <v>35703</v>
      </c>
      <c r="CN35">
        <v>0.88</v>
      </c>
      <c r="CO35" t="s">
        <v>302</v>
      </c>
      <c r="CP35" t="s">
        <v>302</v>
      </c>
      <c r="CR35" s="1">
        <v>35703</v>
      </c>
      <c r="CS35">
        <v>1.43</v>
      </c>
      <c r="CT35" t="s">
        <v>302</v>
      </c>
      <c r="CU35" t="s">
        <v>302</v>
      </c>
      <c r="CW35" s="1">
        <v>35734</v>
      </c>
      <c r="CX35">
        <v>-0.6</v>
      </c>
      <c r="CY35" t="s">
        <v>302</v>
      </c>
      <c r="CZ35" t="s">
        <v>302</v>
      </c>
      <c r="DB35" s="1">
        <v>36068</v>
      </c>
      <c r="DC35">
        <v>-1.6</v>
      </c>
      <c r="DD35" t="s">
        <v>302</v>
      </c>
      <c r="DE35" t="s">
        <v>302</v>
      </c>
      <c r="DG35" s="1">
        <v>35703</v>
      </c>
      <c r="DH35">
        <v>4.3</v>
      </c>
      <c r="DI35" t="s">
        <v>302</v>
      </c>
      <c r="DJ35" t="s">
        <v>302</v>
      </c>
      <c r="DL35" s="1">
        <v>37802</v>
      </c>
      <c r="DM35">
        <v>0.2</v>
      </c>
      <c r="DN35" t="s">
        <v>302</v>
      </c>
      <c r="DO35" t="s">
        <v>302</v>
      </c>
    </row>
    <row r="36" spans="1:119" x14ac:dyDescent="0.25">
      <c r="A36" s="1">
        <v>37894</v>
      </c>
      <c r="B36">
        <v>0.5</v>
      </c>
      <c r="C36">
        <v>20040115</v>
      </c>
      <c r="D36">
        <v>0.4</v>
      </c>
      <c r="F36" s="1">
        <v>38168</v>
      </c>
      <c r="G36">
        <v>2.2999999999999998</v>
      </c>
      <c r="H36">
        <v>20041014</v>
      </c>
      <c r="I36">
        <v>2</v>
      </c>
      <c r="K36" s="1">
        <v>38199</v>
      </c>
      <c r="L36">
        <v>2.4</v>
      </c>
      <c r="M36">
        <v>20040730</v>
      </c>
      <c r="N36">
        <v>2.4</v>
      </c>
      <c r="P36" s="1">
        <v>35734</v>
      </c>
      <c r="Q36">
        <v>-9.4</v>
      </c>
      <c r="R36" t="s">
        <v>302</v>
      </c>
      <c r="S36" t="s">
        <v>302</v>
      </c>
      <c r="U36" s="1">
        <v>39113</v>
      </c>
      <c r="V36" t="s">
        <v>302</v>
      </c>
      <c r="W36">
        <v>20070201</v>
      </c>
      <c r="X36" t="s">
        <v>302</v>
      </c>
      <c r="Z36" s="1">
        <v>35734</v>
      </c>
      <c r="AA36">
        <v>4.5999999999999996</v>
      </c>
      <c r="AB36" t="s">
        <v>302</v>
      </c>
      <c r="AC36" t="s">
        <v>302</v>
      </c>
      <c r="AE36" s="1">
        <v>37590</v>
      </c>
      <c r="AF36">
        <v>-0.2</v>
      </c>
      <c r="AG36">
        <v>20030204</v>
      </c>
      <c r="AH36">
        <v>-0.5</v>
      </c>
      <c r="AJ36" s="1">
        <v>37925</v>
      </c>
      <c r="AK36">
        <v>1.1000000000000001</v>
      </c>
      <c r="AL36">
        <v>20040109</v>
      </c>
      <c r="AM36">
        <v>0</v>
      </c>
      <c r="AO36" s="1">
        <v>35734</v>
      </c>
      <c r="AP36">
        <v>0</v>
      </c>
      <c r="AQ36" t="s">
        <v>302</v>
      </c>
      <c r="AR36" t="s">
        <v>302</v>
      </c>
      <c r="AT36" s="1">
        <v>36464</v>
      </c>
      <c r="AU36">
        <v>1.3</v>
      </c>
      <c r="AV36" t="s">
        <v>302</v>
      </c>
      <c r="AW36" t="s">
        <v>302</v>
      </c>
      <c r="AY36" s="1">
        <v>35734</v>
      </c>
      <c r="AZ36">
        <v>1.5</v>
      </c>
      <c r="BA36" t="s">
        <v>302</v>
      </c>
      <c r="BB36" t="s">
        <v>302</v>
      </c>
      <c r="BD36" s="1">
        <v>37195</v>
      </c>
      <c r="BE36">
        <v>10.6</v>
      </c>
      <c r="BF36" t="s">
        <v>302</v>
      </c>
      <c r="BG36" t="s">
        <v>302</v>
      </c>
      <c r="BI36" s="1">
        <v>36464</v>
      </c>
      <c r="BJ36">
        <v>0.9</v>
      </c>
      <c r="BK36" t="s">
        <v>302</v>
      </c>
      <c r="BL36" t="s">
        <v>302</v>
      </c>
      <c r="BN36" s="1">
        <v>39113</v>
      </c>
      <c r="BO36" t="s">
        <v>302</v>
      </c>
      <c r="BP36">
        <v>20070205</v>
      </c>
      <c r="BQ36" t="s">
        <v>302</v>
      </c>
      <c r="BS36" s="1">
        <v>40268</v>
      </c>
      <c r="BT36" t="s">
        <v>302</v>
      </c>
      <c r="BU36">
        <v>20100324</v>
      </c>
      <c r="BV36" t="s">
        <v>302</v>
      </c>
      <c r="BX36" s="1">
        <v>42490</v>
      </c>
      <c r="BY36">
        <v>47.9</v>
      </c>
      <c r="BZ36">
        <v>20160506</v>
      </c>
      <c r="CA36">
        <v>47.9</v>
      </c>
      <c r="CC36" s="1">
        <v>35734</v>
      </c>
      <c r="CD36">
        <v>0.6</v>
      </c>
      <c r="CE36" t="s">
        <v>302</v>
      </c>
      <c r="CF36" t="s">
        <v>302</v>
      </c>
      <c r="CH36" s="1">
        <v>35734</v>
      </c>
      <c r="CI36">
        <v>25.1</v>
      </c>
      <c r="CJ36" t="s">
        <v>302</v>
      </c>
      <c r="CK36" t="s">
        <v>302</v>
      </c>
      <c r="CM36" s="1">
        <v>35734</v>
      </c>
      <c r="CN36">
        <v>0.92</v>
      </c>
      <c r="CO36" t="s">
        <v>302</v>
      </c>
      <c r="CP36" t="s">
        <v>302</v>
      </c>
      <c r="CR36" s="1">
        <v>35734</v>
      </c>
      <c r="CS36">
        <v>1.2</v>
      </c>
      <c r="CT36" t="s">
        <v>302</v>
      </c>
      <c r="CU36" t="s">
        <v>302</v>
      </c>
      <c r="CW36" s="1">
        <v>35764</v>
      </c>
      <c r="CX36">
        <v>-0.8</v>
      </c>
      <c r="CY36" t="s">
        <v>302</v>
      </c>
      <c r="CZ36" t="s">
        <v>302</v>
      </c>
      <c r="DB36" s="1">
        <v>36099</v>
      </c>
      <c r="DC36">
        <v>-1.3</v>
      </c>
      <c r="DD36" t="s">
        <v>302</v>
      </c>
      <c r="DE36" t="s">
        <v>302</v>
      </c>
      <c r="DG36" s="1">
        <v>35734</v>
      </c>
      <c r="DH36">
        <v>4.5</v>
      </c>
      <c r="DI36" t="s">
        <v>302</v>
      </c>
      <c r="DJ36" t="s">
        <v>302</v>
      </c>
      <c r="DL36" s="1">
        <v>37894</v>
      </c>
      <c r="DM36">
        <v>0.5</v>
      </c>
      <c r="DN36" t="s">
        <v>302</v>
      </c>
      <c r="DO36" t="s">
        <v>302</v>
      </c>
    </row>
    <row r="37" spans="1:119" x14ac:dyDescent="0.25">
      <c r="A37" s="1">
        <v>37986</v>
      </c>
      <c r="B37">
        <v>0.8</v>
      </c>
      <c r="C37">
        <v>20040416</v>
      </c>
      <c r="D37">
        <v>0.3</v>
      </c>
      <c r="F37" s="1">
        <v>38260</v>
      </c>
      <c r="G37">
        <v>2.2000000000000002</v>
      </c>
      <c r="H37">
        <v>20050112</v>
      </c>
      <c r="I37">
        <v>1.8</v>
      </c>
      <c r="K37" s="1">
        <v>38230</v>
      </c>
      <c r="L37">
        <v>2.2999999999999998</v>
      </c>
      <c r="M37">
        <v>20040831</v>
      </c>
      <c r="N37">
        <v>2.2999999999999998</v>
      </c>
      <c r="P37" s="1">
        <v>35764</v>
      </c>
      <c r="Q37">
        <v>-9.4</v>
      </c>
      <c r="R37" t="s">
        <v>302</v>
      </c>
      <c r="S37" t="s">
        <v>302</v>
      </c>
      <c r="U37" s="1">
        <v>39141</v>
      </c>
      <c r="V37" t="s">
        <v>302</v>
      </c>
      <c r="W37">
        <v>20070301</v>
      </c>
      <c r="X37" t="s">
        <v>302</v>
      </c>
      <c r="Z37" s="1">
        <v>35764</v>
      </c>
      <c r="AA37">
        <v>4.7</v>
      </c>
      <c r="AB37" t="s">
        <v>302</v>
      </c>
      <c r="AC37" t="s">
        <v>302</v>
      </c>
      <c r="AE37" s="1">
        <v>37621</v>
      </c>
      <c r="AF37">
        <v>-0.5</v>
      </c>
      <c r="AG37">
        <v>20030304</v>
      </c>
      <c r="AH37">
        <v>-1.1000000000000001</v>
      </c>
      <c r="AJ37" s="1">
        <v>37955</v>
      </c>
      <c r="AK37">
        <v>-0.6</v>
      </c>
      <c r="AL37">
        <v>20040205</v>
      </c>
      <c r="AM37">
        <v>-1.6</v>
      </c>
      <c r="AO37" s="1">
        <v>35764</v>
      </c>
      <c r="AP37">
        <v>0.1</v>
      </c>
      <c r="AQ37" t="s">
        <v>302</v>
      </c>
      <c r="AR37" t="s">
        <v>302</v>
      </c>
      <c r="AT37" s="1">
        <v>36494</v>
      </c>
      <c r="AU37">
        <v>1.4</v>
      </c>
      <c r="AV37" t="s">
        <v>302</v>
      </c>
      <c r="AW37" t="s">
        <v>302</v>
      </c>
      <c r="AY37" s="1">
        <v>35764</v>
      </c>
      <c r="AZ37">
        <v>-0.4</v>
      </c>
      <c r="BA37" t="s">
        <v>302</v>
      </c>
      <c r="BB37" t="s">
        <v>302</v>
      </c>
      <c r="BD37" s="1">
        <v>37225</v>
      </c>
      <c r="BE37">
        <v>14.9</v>
      </c>
      <c r="BF37" t="s">
        <v>302</v>
      </c>
      <c r="BG37" t="s">
        <v>302</v>
      </c>
      <c r="BI37" s="1">
        <v>36494</v>
      </c>
      <c r="BJ37">
        <v>1</v>
      </c>
      <c r="BK37" t="s">
        <v>302</v>
      </c>
      <c r="BL37" t="s">
        <v>302</v>
      </c>
      <c r="BN37" s="1">
        <v>39141</v>
      </c>
      <c r="BO37" t="s">
        <v>302</v>
      </c>
      <c r="BP37">
        <v>20070305</v>
      </c>
      <c r="BQ37" t="s">
        <v>302</v>
      </c>
      <c r="BS37" s="1">
        <v>40298</v>
      </c>
      <c r="BT37" t="s">
        <v>302</v>
      </c>
      <c r="BU37">
        <v>20100422</v>
      </c>
      <c r="BV37" t="s">
        <v>302</v>
      </c>
      <c r="BX37" s="1">
        <v>42521</v>
      </c>
      <c r="BY37">
        <v>50.6</v>
      </c>
      <c r="BZ37">
        <v>20160606</v>
      </c>
      <c r="CA37">
        <v>50.6</v>
      </c>
      <c r="CC37" s="1">
        <v>35764</v>
      </c>
      <c r="CD37">
        <v>1.2</v>
      </c>
      <c r="CE37" t="s">
        <v>302</v>
      </c>
      <c r="CF37" t="s">
        <v>302</v>
      </c>
      <c r="CH37" s="1">
        <v>35764</v>
      </c>
      <c r="CI37">
        <v>26.1</v>
      </c>
      <c r="CJ37" t="s">
        <v>302</v>
      </c>
      <c r="CK37" t="s">
        <v>302</v>
      </c>
      <c r="CM37" s="1">
        <v>35764</v>
      </c>
      <c r="CN37">
        <v>0.81</v>
      </c>
      <c r="CO37" t="s">
        <v>302</v>
      </c>
      <c r="CP37" t="s">
        <v>302</v>
      </c>
      <c r="CR37" s="1">
        <v>35764</v>
      </c>
      <c r="CS37">
        <v>1.23</v>
      </c>
      <c r="CT37" t="s">
        <v>302</v>
      </c>
      <c r="CU37" t="s">
        <v>302</v>
      </c>
      <c r="CW37" s="1">
        <v>35795</v>
      </c>
      <c r="CX37">
        <v>0.7</v>
      </c>
      <c r="CY37" t="s">
        <v>302</v>
      </c>
      <c r="CZ37" t="s">
        <v>302</v>
      </c>
      <c r="DB37" s="1">
        <v>36129</v>
      </c>
      <c r="DC37">
        <v>-0.3</v>
      </c>
      <c r="DD37" t="s">
        <v>302</v>
      </c>
      <c r="DE37" t="s">
        <v>302</v>
      </c>
      <c r="DG37" s="1">
        <v>35764</v>
      </c>
      <c r="DH37">
        <v>4.5</v>
      </c>
      <c r="DI37" t="s">
        <v>302</v>
      </c>
      <c r="DJ37" t="s">
        <v>302</v>
      </c>
      <c r="DL37" s="1">
        <v>37986</v>
      </c>
      <c r="DM37">
        <v>0.2</v>
      </c>
      <c r="DN37" t="s">
        <v>302</v>
      </c>
      <c r="DO37" t="s">
        <v>302</v>
      </c>
    </row>
    <row r="38" spans="1:119" x14ac:dyDescent="0.25">
      <c r="A38" s="1">
        <v>38077</v>
      </c>
      <c r="B38">
        <v>0.5</v>
      </c>
      <c r="C38">
        <v>20040715</v>
      </c>
      <c r="D38">
        <v>0.6</v>
      </c>
      <c r="F38" s="1">
        <v>38352</v>
      </c>
      <c r="G38">
        <v>1.7</v>
      </c>
      <c r="H38">
        <v>20050414</v>
      </c>
      <c r="I38">
        <v>1.6</v>
      </c>
      <c r="K38" s="1">
        <v>38260</v>
      </c>
      <c r="L38">
        <v>2.2000000000000002</v>
      </c>
      <c r="M38">
        <v>20040930</v>
      </c>
      <c r="N38">
        <v>2.2000000000000002</v>
      </c>
      <c r="P38" s="1">
        <v>35795</v>
      </c>
      <c r="Q38">
        <v>-9.4</v>
      </c>
      <c r="R38" t="s">
        <v>302</v>
      </c>
      <c r="S38" t="s">
        <v>302</v>
      </c>
      <c r="U38" s="1">
        <v>39172</v>
      </c>
      <c r="V38" t="s">
        <v>302</v>
      </c>
      <c r="W38">
        <v>20070402</v>
      </c>
      <c r="X38" t="s">
        <v>302</v>
      </c>
      <c r="Z38" s="1">
        <v>35795</v>
      </c>
      <c r="AA38">
        <v>4.3</v>
      </c>
      <c r="AB38" t="s">
        <v>302</v>
      </c>
      <c r="AC38" t="s">
        <v>302</v>
      </c>
      <c r="AE38" s="1">
        <v>37652</v>
      </c>
      <c r="AF38">
        <v>-0.1</v>
      </c>
      <c r="AG38">
        <v>20030402</v>
      </c>
      <c r="AH38">
        <v>2.5</v>
      </c>
      <c r="AJ38" s="1">
        <v>37986</v>
      </c>
      <c r="AK38">
        <v>0.4</v>
      </c>
      <c r="AL38" t="s">
        <v>302</v>
      </c>
      <c r="AM38" t="s">
        <v>302</v>
      </c>
      <c r="AO38" s="1">
        <v>35795</v>
      </c>
      <c r="AP38">
        <v>0.1</v>
      </c>
      <c r="AQ38" t="s">
        <v>302</v>
      </c>
      <c r="AR38" t="s">
        <v>302</v>
      </c>
      <c r="AT38" s="1">
        <v>36525</v>
      </c>
      <c r="AU38">
        <v>1.7</v>
      </c>
      <c r="AV38" t="s">
        <v>302</v>
      </c>
      <c r="AW38" t="s">
        <v>302</v>
      </c>
      <c r="AY38" s="1">
        <v>35795</v>
      </c>
      <c r="AZ38">
        <v>0.9</v>
      </c>
      <c r="BA38" t="s">
        <v>302</v>
      </c>
      <c r="BB38" t="s">
        <v>302</v>
      </c>
      <c r="BD38" s="1">
        <v>37256</v>
      </c>
      <c r="BE38">
        <v>30.3</v>
      </c>
      <c r="BF38" t="s">
        <v>302</v>
      </c>
      <c r="BG38" t="s">
        <v>302</v>
      </c>
      <c r="BI38" s="1">
        <v>36525</v>
      </c>
      <c r="BJ38">
        <v>1.1000000000000001</v>
      </c>
      <c r="BK38" t="s">
        <v>302</v>
      </c>
      <c r="BL38" t="s">
        <v>302</v>
      </c>
      <c r="BN38" s="1">
        <v>39172</v>
      </c>
      <c r="BO38" t="s">
        <v>302</v>
      </c>
      <c r="BP38">
        <v>20070404</v>
      </c>
      <c r="BQ38" t="s">
        <v>302</v>
      </c>
      <c r="BS38" s="1">
        <v>40329</v>
      </c>
      <c r="BT38" t="s">
        <v>302</v>
      </c>
      <c r="BU38">
        <v>20100521</v>
      </c>
      <c r="BV38" t="s">
        <v>302</v>
      </c>
      <c r="BX38" s="1">
        <v>42551</v>
      </c>
      <c r="BY38">
        <v>48.5</v>
      </c>
      <c r="BZ38">
        <v>20160706</v>
      </c>
      <c r="CA38">
        <v>48.5</v>
      </c>
      <c r="CC38" s="1">
        <v>35795</v>
      </c>
      <c r="CD38">
        <v>2.4</v>
      </c>
      <c r="CE38" t="s">
        <v>302</v>
      </c>
      <c r="CF38" t="s">
        <v>302</v>
      </c>
      <c r="CH38" s="1">
        <v>35795</v>
      </c>
      <c r="CI38">
        <v>27.2</v>
      </c>
      <c r="CJ38" t="s">
        <v>302</v>
      </c>
      <c r="CK38" t="s">
        <v>302</v>
      </c>
      <c r="CM38" s="1">
        <v>35795</v>
      </c>
      <c r="CN38">
        <v>0.98</v>
      </c>
      <c r="CO38" t="s">
        <v>302</v>
      </c>
      <c r="CP38" t="s">
        <v>302</v>
      </c>
      <c r="CR38" s="1">
        <v>35795</v>
      </c>
      <c r="CS38">
        <v>1.02</v>
      </c>
      <c r="CT38" t="s">
        <v>302</v>
      </c>
      <c r="CU38" t="s">
        <v>302</v>
      </c>
      <c r="CW38" s="1">
        <v>35826</v>
      </c>
      <c r="CX38">
        <v>-0.5</v>
      </c>
      <c r="CY38" t="s">
        <v>302</v>
      </c>
      <c r="CZ38" t="s">
        <v>302</v>
      </c>
      <c r="DB38" s="1">
        <v>36160</v>
      </c>
      <c r="DC38">
        <v>-3.7</v>
      </c>
      <c r="DD38" t="s">
        <v>302</v>
      </c>
      <c r="DE38" t="s">
        <v>302</v>
      </c>
      <c r="DG38" s="1">
        <v>35795</v>
      </c>
      <c r="DH38">
        <v>4.7</v>
      </c>
      <c r="DI38" t="s">
        <v>302</v>
      </c>
      <c r="DJ38" t="s">
        <v>302</v>
      </c>
      <c r="DL38" s="1">
        <v>38077</v>
      </c>
      <c r="DM38">
        <v>0.7</v>
      </c>
      <c r="DN38" t="s">
        <v>302</v>
      </c>
      <c r="DO38" t="s">
        <v>302</v>
      </c>
    </row>
    <row r="39" spans="1:119" x14ac:dyDescent="0.25">
      <c r="A39" s="1">
        <v>38168</v>
      </c>
      <c r="B39">
        <v>0.5</v>
      </c>
      <c r="C39">
        <v>20041014</v>
      </c>
      <c r="D39">
        <v>0.5</v>
      </c>
      <c r="F39" s="1">
        <v>38442</v>
      </c>
      <c r="G39">
        <v>1.4</v>
      </c>
      <c r="H39">
        <v>20050714</v>
      </c>
      <c r="I39">
        <v>1.4</v>
      </c>
      <c r="K39" s="1">
        <v>38291</v>
      </c>
      <c r="L39">
        <v>2.5</v>
      </c>
      <c r="M39">
        <v>20041029</v>
      </c>
      <c r="N39">
        <v>2.5</v>
      </c>
      <c r="P39" s="1">
        <v>35826</v>
      </c>
      <c r="Q39">
        <v>-9</v>
      </c>
      <c r="R39" t="s">
        <v>302</v>
      </c>
      <c r="S39" t="s">
        <v>302</v>
      </c>
      <c r="U39" s="1">
        <v>39202</v>
      </c>
      <c r="V39" t="s">
        <v>302</v>
      </c>
      <c r="W39">
        <v>20070502</v>
      </c>
      <c r="X39" t="s">
        <v>302</v>
      </c>
      <c r="Z39" s="1">
        <v>35826</v>
      </c>
      <c r="AA39">
        <v>4.9000000000000004</v>
      </c>
      <c r="AB39" t="s">
        <v>302</v>
      </c>
      <c r="AC39" t="s">
        <v>302</v>
      </c>
      <c r="AE39" s="1">
        <v>37680</v>
      </c>
      <c r="AF39">
        <v>0.5</v>
      </c>
      <c r="AG39">
        <v>20030429</v>
      </c>
      <c r="AH39">
        <v>-0.8</v>
      </c>
      <c r="AJ39" s="1">
        <v>38017</v>
      </c>
      <c r="AK39">
        <v>1.9</v>
      </c>
      <c r="AL39">
        <v>20040305</v>
      </c>
      <c r="AM39">
        <v>1</v>
      </c>
      <c r="AO39" s="1">
        <v>35826</v>
      </c>
      <c r="AP39">
        <v>-0.1</v>
      </c>
      <c r="AQ39" t="s">
        <v>302</v>
      </c>
      <c r="AR39" t="s">
        <v>302</v>
      </c>
      <c r="AT39" s="1">
        <v>36556</v>
      </c>
      <c r="AU39">
        <v>1.9</v>
      </c>
      <c r="AV39" t="s">
        <v>302</v>
      </c>
      <c r="AW39" t="s">
        <v>302</v>
      </c>
      <c r="AY39" s="1">
        <v>35826</v>
      </c>
      <c r="AZ39">
        <v>0.4</v>
      </c>
      <c r="BA39" t="s">
        <v>302</v>
      </c>
      <c r="BB39" t="s">
        <v>302</v>
      </c>
      <c r="BD39" s="1">
        <v>37287</v>
      </c>
      <c r="BE39">
        <v>43.1</v>
      </c>
      <c r="BF39" t="s">
        <v>302</v>
      </c>
      <c r="BG39" t="s">
        <v>302</v>
      </c>
      <c r="BI39" s="1">
        <v>36556</v>
      </c>
      <c r="BJ39">
        <v>1.1000000000000001</v>
      </c>
      <c r="BK39" t="s">
        <v>302</v>
      </c>
      <c r="BL39" t="s">
        <v>302</v>
      </c>
      <c r="BN39" s="1">
        <v>39202</v>
      </c>
      <c r="BO39" t="s">
        <v>302</v>
      </c>
      <c r="BP39">
        <v>20070504</v>
      </c>
      <c r="BQ39" t="s">
        <v>302</v>
      </c>
      <c r="BS39" s="1">
        <v>40359</v>
      </c>
      <c r="BT39" t="s">
        <v>302</v>
      </c>
      <c r="BU39">
        <v>20100623</v>
      </c>
      <c r="BV39" t="s">
        <v>302</v>
      </c>
      <c r="CC39" s="1">
        <v>35826</v>
      </c>
      <c r="CD39">
        <v>2.8</v>
      </c>
      <c r="CE39" t="s">
        <v>302</v>
      </c>
      <c r="CF39" t="s">
        <v>302</v>
      </c>
      <c r="CH39" s="1">
        <v>35826</v>
      </c>
      <c r="CI39">
        <v>27.7</v>
      </c>
      <c r="CJ39" t="s">
        <v>302</v>
      </c>
      <c r="CK39" t="s">
        <v>302</v>
      </c>
      <c r="CM39" s="1">
        <v>35826</v>
      </c>
      <c r="CN39">
        <v>1.02</v>
      </c>
      <c r="CO39" t="s">
        <v>302</v>
      </c>
      <c r="CP39" t="s">
        <v>302</v>
      </c>
      <c r="CR39" s="1">
        <v>35826</v>
      </c>
      <c r="CS39">
        <v>0.72</v>
      </c>
      <c r="CT39" t="s">
        <v>302</v>
      </c>
      <c r="CU39" t="s">
        <v>302</v>
      </c>
      <c r="CW39" s="1">
        <v>35854</v>
      </c>
      <c r="CX39">
        <v>-0.7</v>
      </c>
      <c r="CY39" t="s">
        <v>302</v>
      </c>
      <c r="CZ39" t="s">
        <v>302</v>
      </c>
      <c r="DB39" s="1">
        <v>36191</v>
      </c>
      <c r="DC39">
        <v>4.2</v>
      </c>
      <c r="DD39" t="s">
        <v>302</v>
      </c>
      <c r="DE39" t="s">
        <v>302</v>
      </c>
      <c r="DG39" s="1">
        <v>35826</v>
      </c>
      <c r="DH39">
        <v>4.7</v>
      </c>
      <c r="DI39" t="s">
        <v>302</v>
      </c>
      <c r="DJ39" t="s">
        <v>302</v>
      </c>
      <c r="DL39" s="1">
        <v>38168</v>
      </c>
      <c r="DM39">
        <v>0.3</v>
      </c>
      <c r="DN39">
        <v>20040907</v>
      </c>
      <c r="DO39">
        <v>0.3</v>
      </c>
    </row>
    <row r="40" spans="1:119" x14ac:dyDescent="0.25">
      <c r="A40" s="1">
        <v>38260</v>
      </c>
      <c r="B40">
        <v>0.3</v>
      </c>
      <c r="C40">
        <v>20050112</v>
      </c>
      <c r="D40">
        <v>0.3</v>
      </c>
      <c r="F40" s="1">
        <v>38533</v>
      </c>
      <c r="G40">
        <v>1.6</v>
      </c>
      <c r="H40">
        <v>20051013</v>
      </c>
      <c r="I40">
        <v>1.1000000000000001</v>
      </c>
      <c r="K40" s="1">
        <v>38321</v>
      </c>
      <c r="L40">
        <v>2.2000000000000002</v>
      </c>
      <c r="M40">
        <v>20041130</v>
      </c>
      <c r="N40">
        <v>2.2000000000000002</v>
      </c>
      <c r="P40" s="1">
        <v>35854</v>
      </c>
      <c r="Q40">
        <v>-8</v>
      </c>
      <c r="R40" t="s">
        <v>302</v>
      </c>
      <c r="S40" t="s">
        <v>302</v>
      </c>
      <c r="U40" s="1">
        <v>39233</v>
      </c>
      <c r="V40" t="s">
        <v>302</v>
      </c>
      <c r="W40">
        <v>20070601</v>
      </c>
      <c r="X40" t="s">
        <v>302</v>
      </c>
      <c r="Z40" s="1">
        <v>35854</v>
      </c>
      <c r="AA40">
        <v>4.9000000000000004</v>
      </c>
      <c r="AB40" t="s">
        <v>302</v>
      </c>
      <c r="AC40" t="s">
        <v>302</v>
      </c>
      <c r="AE40" s="1">
        <v>37711</v>
      </c>
      <c r="AF40">
        <v>-0.3</v>
      </c>
      <c r="AG40">
        <v>20030604</v>
      </c>
      <c r="AH40">
        <v>-1.2</v>
      </c>
      <c r="AJ40" s="1">
        <v>38046</v>
      </c>
      <c r="AK40">
        <v>0.9</v>
      </c>
      <c r="AL40">
        <v>20040405</v>
      </c>
      <c r="AM40">
        <v>0.5</v>
      </c>
      <c r="AO40" s="1">
        <v>35854</v>
      </c>
      <c r="AP40">
        <v>0.3</v>
      </c>
      <c r="AQ40" t="s">
        <v>302</v>
      </c>
      <c r="AR40" t="s">
        <v>302</v>
      </c>
      <c r="AT40" s="1">
        <v>36585</v>
      </c>
      <c r="AU40">
        <v>1.9</v>
      </c>
      <c r="AV40" t="s">
        <v>302</v>
      </c>
      <c r="AW40" t="s">
        <v>302</v>
      </c>
      <c r="AY40" s="1">
        <v>35854</v>
      </c>
      <c r="AZ40">
        <v>0.4</v>
      </c>
      <c r="BA40" t="s">
        <v>302</v>
      </c>
      <c r="BB40" t="s">
        <v>302</v>
      </c>
      <c r="BD40" s="1">
        <v>37315</v>
      </c>
      <c r="BE40">
        <v>56.6</v>
      </c>
      <c r="BF40" t="s">
        <v>302</v>
      </c>
      <c r="BG40" t="s">
        <v>302</v>
      </c>
      <c r="BI40" s="1">
        <v>36585</v>
      </c>
      <c r="BJ40">
        <v>0.9</v>
      </c>
      <c r="BK40" t="s">
        <v>302</v>
      </c>
      <c r="BL40" t="s">
        <v>302</v>
      </c>
      <c r="BN40" s="1">
        <v>39233</v>
      </c>
      <c r="BO40" t="s">
        <v>302</v>
      </c>
      <c r="BP40">
        <v>20070605</v>
      </c>
      <c r="BQ40" t="s">
        <v>302</v>
      </c>
      <c r="BS40" s="1">
        <v>40390</v>
      </c>
      <c r="BT40" t="s">
        <v>302</v>
      </c>
      <c r="BU40">
        <v>20100722</v>
      </c>
      <c r="BV40" t="s">
        <v>302</v>
      </c>
      <c r="CC40" s="1">
        <v>35854</v>
      </c>
      <c r="CD40">
        <v>2.6</v>
      </c>
      <c r="CE40" t="s">
        <v>302</v>
      </c>
      <c r="CF40" t="s">
        <v>302</v>
      </c>
      <c r="CH40" s="1">
        <v>35854</v>
      </c>
      <c r="CI40">
        <v>31.1</v>
      </c>
      <c r="CJ40" t="s">
        <v>302</v>
      </c>
      <c r="CK40" t="s">
        <v>302</v>
      </c>
      <c r="CM40" s="1">
        <v>35854</v>
      </c>
      <c r="CN40">
        <v>1</v>
      </c>
      <c r="CO40" t="s">
        <v>302</v>
      </c>
      <c r="CP40" t="s">
        <v>302</v>
      </c>
      <c r="CR40" s="1">
        <v>35854</v>
      </c>
      <c r="CS40">
        <v>0.67</v>
      </c>
      <c r="CT40" t="s">
        <v>302</v>
      </c>
      <c r="CU40" t="s">
        <v>302</v>
      </c>
      <c r="CW40" s="1">
        <v>35885</v>
      </c>
      <c r="CX40">
        <v>0.7</v>
      </c>
      <c r="CY40" t="s">
        <v>302</v>
      </c>
      <c r="CZ40" t="s">
        <v>302</v>
      </c>
      <c r="DB40" s="1">
        <v>36219</v>
      </c>
      <c r="DC40">
        <v>-4.4000000000000004</v>
      </c>
      <c r="DD40" t="s">
        <v>302</v>
      </c>
      <c r="DE40" t="s">
        <v>302</v>
      </c>
      <c r="DG40" s="1">
        <v>35854</v>
      </c>
      <c r="DH40">
        <v>4.9000000000000004</v>
      </c>
      <c r="DI40" t="s">
        <v>302</v>
      </c>
      <c r="DJ40" t="s">
        <v>302</v>
      </c>
      <c r="DL40" s="1">
        <v>38260</v>
      </c>
      <c r="DM40">
        <v>0.2</v>
      </c>
      <c r="DN40">
        <v>20050112</v>
      </c>
      <c r="DO40">
        <v>0.1</v>
      </c>
    </row>
    <row r="41" spans="1:119" x14ac:dyDescent="0.25">
      <c r="A41" s="1">
        <v>38352</v>
      </c>
      <c r="B41">
        <v>0.3</v>
      </c>
      <c r="C41">
        <v>20050414</v>
      </c>
      <c r="D41">
        <v>0.2</v>
      </c>
      <c r="F41" s="1">
        <v>38625</v>
      </c>
      <c r="G41">
        <v>2</v>
      </c>
      <c r="H41">
        <v>20060113</v>
      </c>
      <c r="I41">
        <v>1.6</v>
      </c>
      <c r="K41" s="1">
        <v>38352</v>
      </c>
      <c r="L41">
        <v>2.2999999999999998</v>
      </c>
      <c r="M41">
        <v>20050104</v>
      </c>
      <c r="N41">
        <v>2.2999999999999998</v>
      </c>
      <c r="P41" s="1">
        <v>35885</v>
      </c>
      <c r="Q41">
        <v>-6.7</v>
      </c>
      <c r="R41" t="s">
        <v>302</v>
      </c>
      <c r="S41" t="s">
        <v>302</v>
      </c>
      <c r="U41" s="1">
        <v>39263</v>
      </c>
      <c r="V41" t="s">
        <v>302</v>
      </c>
      <c r="W41">
        <v>20070702</v>
      </c>
      <c r="X41" t="s">
        <v>302</v>
      </c>
      <c r="Z41" s="1">
        <v>35885</v>
      </c>
      <c r="AA41">
        <v>5</v>
      </c>
      <c r="AB41" t="s">
        <v>302</v>
      </c>
      <c r="AC41" t="s">
        <v>302</v>
      </c>
      <c r="AE41" s="1">
        <v>37741</v>
      </c>
      <c r="AF41">
        <v>0.4</v>
      </c>
      <c r="AG41">
        <v>20030703</v>
      </c>
      <c r="AH41">
        <v>1.5</v>
      </c>
      <c r="AJ41" s="1">
        <v>38077</v>
      </c>
      <c r="AK41">
        <v>1.7</v>
      </c>
      <c r="AL41">
        <v>20040505</v>
      </c>
      <c r="AM41">
        <v>0.9</v>
      </c>
      <c r="AO41" s="1">
        <v>35885</v>
      </c>
      <c r="AP41">
        <v>0.1</v>
      </c>
      <c r="AQ41" t="s">
        <v>302</v>
      </c>
      <c r="AR41" t="s">
        <v>302</v>
      </c>
      <c r="AT41" s="1">
        <v>36616</v>
      </c>
      <c r="AU41">
        <v>2</v>
      </c>
      <c r="AV41" t="s">
        <v>302</v>
      </c>
      <c r="AW41" t="s">
        <v>302</v>
      </c>
      <c r="AY41" s="1">
        <v>35885</v>
      </c>
      <c r="AZ41">
        <v>0</v>
      </c>
      <c r="BA41" t="s">
        <v>302</v>
      </c>
      <c r="BB41" t="s">
        <v>302</v>
      </c>
      <c r="BD41" s="1">
        <v>37346</v>
      </c>
      <c r="BE41">
        <v>75.7</v>
      </c>
      <c r="BF41" t="s">
        <v>302</v>
      </c>
      <c r="BG41" t="s">
        <v>302</v>
      </c>
      <c r="BI41" s="1">
        <v>36616</v>
      </c>
      <c r="BJ41">
        <v>0.9</v>
      </c>
      <c r="BK41" t="s">
        <v>302</v>
      </c>
      <c r="BL41" t="s">
        <v>302</v>
      </c>
      <c r="BN41" s="1">
        <v>39263</v>
      </c>
      <c r="BO41" t="s">
        <v>302</v>
      </c>
      <c r="BP41">
        <v>20070621</v>
      </c>
      <c r="BQ41" t="s">
        <v>302</v>
      </c>
      <c r="BS41" s="1">
        <v>40421</v>
      </c>
      <c r="BT41" t="s">
        <v>302</v>
      </c>
      <c r="BU41">
        <v>20100823</v>
      </c>
      <c r="BV41" t="s">
        <v>302</v>
      </c>
      <c r="CC41" s="1">
        <v>35885</v>
      </c>
      <c r="CD41">
        <v>4</v>
      </c>
      <c r="CE41" t="s">
        <v>302</v>
      </c>
      <c r="CF41" t="s">
        <v>302</v>
      </c>
      <c r="CH41" s="1">
        <v>35885</v>
      </c>
      <c r="CI41">
        <v>32.5</v>
      </c>
      <c r="CJ41" t="s">
        <v>302</v>
      </c>
      <c r="CK41" t="s">
        <v>302</v>
      </c>
      <c r="CM41" s="1">
        <v>35885</v>
      </c>
      <c r="CN41">
        <v>1.17</v>
      </c>
      <c r="CO41" t="s">
        <v>302</v>
      </c>
      <c r="CP41" t="s">
        <v>302</v>
      </c>
      <c r="CR41" s="1">
        <v>35885</v>
      </c>
      <c r="CS41">
        <v>0.56999999999999995</v>
      </c>
      <c r="CT41" t="s">
        <v>302</v>
      </c>
      <c r="CU41" t="s">
        <v>302</v>
      </c>
      <c r="CW41" s="1">
        <v>35915</v>
      </c>
      <c r="CX41">
        <v>-1.9</v>
      </c>
      <c r="CY41" t="s">
        <v>302</v>
      </c>
      <c r="CZ41" t="s">
        <v>302</v>
      </c>
      <c r="DB41" s="1">
        <v>36250</v>
      </c>
      <c r="DC41">
        <v>3.4</v>
      </c>
      <c r="DD41" t="s">
        <v>302</v>
      </c>
      <c r="DE41" t="s">
        <v>302</v>
      </c>
      <c r="DG41" s="1">
        <v>35885</v>
      </c>
      <c r="DH41">
        <v>5.2</v>
      </c>
      <c r="DI41" t="s">
        <v>302</v>
      </c>
      <c r="DJ41" t="s">
        <v>302</v>
      </c>
      <c r="DL41" s="1">
        <v>38352</v>
      </c>
      <c r="DM41">
        <v>0.8</v>
      </c>
      <c r="DN41">
        <v>20050414</v>
      </c>
      <c r="DO41">
        <v>0.6</v>
      </c>
    </row>
    <row r="42" spans="1:119" x14ac:dyDescent="0.25">
      <c r="A42" s="1">
        <v>38442</v>
      </c>
      <c r="B42">
        <v>0.2</v>
      </c>
      <c r="C42">
        <v>20050714</v>
      </c>
      <c r="D42">
        <v>0.5</v>
      </c>
      <c r="F42" s="1">
        <v>38717</v>
      </c>
      <c r="G42">
        <v>2.2000000000000002</v>
      </c>
      <c r="H42">
        <v>20060412</v>
      </c>
      <c r="I42">
        <v>1.8</v>
      </c>
      <c r="K42" s="1">
        <v>38383</v>
      </c>
      <c r="L42">
        <v>2.1</v>
      </c>
      <c r="M42">
        <v>20050204</v>
      </c>
      <c r="N42">
        <v>2.1</v>
      </c>
      <c r="P42" s="1">
        <v>35915</v>
      </c>
      <c r="Q42">
        <v>-5.9</v>
      </c>
      <c r="R42" t="s">
        <v>302</v>
      </c>
      <c r="S42" t="s">
        <v>302</v>
      </c>
      <c r="U42" s="1">
        <v>39294</v>
      </c>
      <c r="V42" t="s">
        <v>302</v>
      </c>
      <c r="W42">
        <v>20070801</v>
      </c>
      <c r="X42" t="s">
        <v>302</v>
      </c>
      <c r="Z42" s="1">
        <v>35915</v>
      </c>
      <c r="AA42">
        <v>5.7</v>
      </c>
      <c r="AB42" t="s">
        <v>302</v>
      </c>
      <c r="AC42" t="s">
        <v>302</v>
      </c>
      <c r="AE42" s="1">
        <v>37772</v>
      </c>
      <c r="AF42">
        <v>0</v>
      </c>
      <c r="AG42">
        <v>20030805</v>
      </c>
      <c r="AH42">
        <v>-0.6</v>
      </c>
      <c r="AJ42" s="1">
        <v>38107</v>
      </c>
      <c r="AK42">
        <v>2.2000000000000002</v>
      </c>
      <c r="AL42">
        <v>20040604</v>
      </c>
      <c r="AM42">
        <v>1</v>
      </c>
      <c r="AO42" s="1">
        <v>35915</v>
      </c>
      <c r="AP42">
        <v>0.2</v>
      </c>
      <c r="AQ42" t="s">
        <v>302</v>
      </c>
      <c r="AR42" t="s">
        <v>302</v>
      </c>
      <c r="AT42" s="1">
        <v>36646</v>
      </c>
      <c r="AU42">
        <v>1.7</v>
      </c>
      <c r="AV42" t="s">
        <v>302</v>
      </c>
      <c r="AW42" t="s">
        <v>302</v>
      </c>
      <c r="AY42" s="1">
        <v>35915</v>
      </c>
      <c r="AZ42">
        <v>0.2</v>
      </c>
      <c r="BA42" t="s">
        <v>302</v>
      </c>
      <c r="BB42" t="s">
        <v>302</v>
      </c>
      <c r="BD42" s="1">
        <v>37376</v>
      </c>
      <c r="BE42">
        <v>74.3</v>
      </c>
      <c r="BF42" t="s">
        <v>302</v>
      </c>
      <c r="BG42" t="s">
        <v>302</v>
      </c>
      <c r="BI42" s="1">
        <v>36646</v>
      </c>
      <c r="BJ42">
        <v>1</v>
      </c>
      <c r="BK42" t="s">
        <v>302</v>
      </c>
      <c r="BL42" t="s">
        <v>302</v>
      </c>
      <c r="BN42" s="1">
        <v>39294</v>
      </c>
      <c r="BO42" t="s">
        <v>302</v>
      </c>
      <c r="BP42">
        <v>20070724</v>
      </c>
      <c r="BQ42" t="s">
        <v>302</v>
      </c>
      <c r="BS42" s="1">
        <v>40451</v>
      </c>
      <c r="BT42" t="s">
        <v>302</v>
      </c>
      <c r="BU42">
        <v>20100923</v>
      </c>
      <c r="BV42" t="s">
        <v>302</v>
      </c>
      <c r="CC42" s="1">
        <v>35915</v>
      </c>
      <c r="CD42">
        <v>3.3</v>
      </c>
      <c r="CE42" t="s">
        <v>302</v>
      </c>
      <c r="CF42" t="s">
        <v>302</v>
      </c>
      <c r="CH42" s="1">
        <v>35915</v>
      </c>
      <c r="CI42">
        <v>31.1</v>
      </c>
      <c r="CJ42" t="s">
        <v>302</v>
      </c>
      <c r="CK42" t="s">
        <v>302</v>
      </c>
      <c r="CM42" s="1">
        <v>35915</v>
      </c>
      <c r="CN42">
        <v>1.1000000000000001</v>
      </c>
      <c r="CO42" t="s">
        <v>302</v>
      </c>
      <c r="CP42" t="s">
        <v>302</v>
      </c>
      <c r="CR42" s="1">
        <v>35915</v>
      </c>
      <c r="CS42">
        <v>0.36</v>
      </c>
      <c r="CT42" t="s">
        <v>302</v>
      </c>
      <c r="CU42" t="s">
        <v>302</v>
      </c>
      <c r="CW42" s="1">
        <v>35946</v>
      </c>
      <c r="CX42">
        <v>1.6</v>
      </c>
      <c r="CY42" t="s">
        <v>302</v>
      </c>
      <c r="CZ42" t="s">
        <v>302</v>
      </c>
      <c r="DB42" s="1">
        <v>36280</v>
      </c>
      <c r="DC42">
        <v>3.9</v>
      </c>
      <c r="DD42" t="s">
        <v>302</v>
      </c>
      <c r="DE42" t="s">
        <v>302</v>
      </c>
      <c r="DG42" s="1">
        <v>35915</v>
      </c>
      <c r="DH42">
        <v>5.3</v>
      </c>
      <c r="DI42" t="s">
        <v>302</v>
      </c>
      <c r="DJ42" t="s">
        <v>302</v>
      </c>
      <c r="DL42" s="1">
        <v>38442</v>
      </c>
      <c r="DM42">
        <v>0.3</v>
      </c>
      <c r="DN42">
        <v>20050714</v>
      </c>
      <c r="DO42">
        <v>0.3</v>
      </c>
    </row>
    <row r="43" spans="1:119" x14ac:dyDescent="0.25">
      <c r="A43" s="1">
        <v>38533</v>
      </c>
      <c r="B43">
        <v>0.7</v>
      </c>
      <c r="C43">
        <v>20051013</v>
      </c>
      <c r="D43">
        <v>0.3</v>
      </c>
      <c r="F43" s="1">
        <v>38807</v>
      </c>
      <c r="G43">
        <v>3</v>
      </c>
      <c r="H43">
        <v>20060712</v>
      </c>
      <c r="I43">
        <v>2</v>
      </c>
      <c r="K43" s="1">
        <v>38411</v>
      </c>
      <c r="L43">
        <v>2</v>
      </c>
      <c r="M43">
        <v>20050301</v>
      </c>
      <c r="N43">
        <v>2</v>
      </c>
      <c r="P43" s="1">
        <v>35946</v>
      </c>
      <c r="Q43">
        <v>-4.5</v>
      </c>
      <c r="R43" t="s">
        <v>302</v>
      </c>
      <c r="S43" t="s">
        <v>302</v>
      </c>
      <c r="U43" s="1">
        <v>39325</v>
      </c>
      <c r="V43" t="s">
        <v>302</v>
      </c>
      <c r="W43">
        <v>20070903</v>
      </c>
      <c r="X43" t="s">
        <v>302</v>
      </c>
      <c r="Z43" s="1">
        <v>35946</v>
      </c>
      <c r="AA43">
        <v>5.0999999999999996</v>
      </c>
      <c r="AB43" t="s">
        <v>302</v>
      </c>
      <c r="AC43" t="s">
        <v>302</v>
      </c>
      <c r="AE43" s="1">
        <v>37802</v>
      </c>
      <c r="AF43">
        <v>-0.2</v>
      </c>
      <c r="AG43">
        <v>20030903</v>
      </c>
      <c r="AH43">
        <v>0</v>
      </c>
      <c r="AJ43" s="1">
        <v>38138</v>
      </c>
      <c r="AK43">
        <v>0.5</v>
      </c>
      <c r="AL43">
        <v>20040706</v>
      </c>
      <c r="AM43">
        <v>-0.9</v>
      </c>
      <c r="AO43" s="1">
        <v>35946</v>
      </c>
      <c r="AP43">
        <v>0.2</v>
      </c>
      <c r="AQ43" t="s">
        <v>302</v>
      </c>
      <c r="AR43" t="s">
        <v>302</v>
      </c>
      <c r="AT43" s="1">
        <v>36677</v>
      </c>
      <c r="AU43">
        <v>1.8</v>
      </c>
      <c r="AV43" t="s">
        <v>302</v>
      </c>
      <c r="AW43" t="s">
        <v>302</v>
      </c>
      <c r="AY43" s="1">
        <v>35946</v>
      </c>
      <c r="AZ43">
        <v>0.4</v>
      </c>
      <c r="BA43" t="s">
        <v>302</v>
      </c>
      <c r="BB43" t="s">
        <v>302</v>
      </c>
      <c r="BD43" s="1">
        <v>37407</v>
      </c>
      <c r="BE43">
        <v>68.400000000000006</v>
      </c>
      <c r="BF43" t="s">
        <v>302</v>
      </c>
      <c r="BG43" t="s">
        <v>302</v>
      </c>
      <c r="BI43" s="1">
        <v>36677</v>
      </c>
      <c r="BJ43">
        <v>0.8</v>
      </c>
      <c r="BK43" t="s">
        <v>302</v>
      </c>
      <c r="BL43" t="s">
        <v>302</v>
      </c>
      <c r="BN43" s="1">
        <v>39325</v>
      </c>
      <c r="BO43" t="s">
        <v>302</v>
      </c>
      <c r="BP43">
        <v>20070824</v>
      </c>
      <c r="BQ43" t="s">
        <v>302</v>
      </c>
      <c r="BS43" s="1">
        <v>40482</v>
      </c>
      <c r="BT43" t="s">
        <v>302</v>
      </c>
      <c r="BU43">
        <v>20101021</v>
      </c>
      <c r="BV43" t="s">
        <v>302</v>
      </c>
      <c r="CC43" s="1">
        <v>35946</v>
      </c>
      <c r="CD43">
        <v>2.6</v>
      </c>
      <c r="CE43" t="s">
        <v>302</v>
      </c>
      <c r="CF43" t="s">
        <v>302</v>
      </c>
      <c r="CH43" s="1">
        <v>35946</v>
      </c>
      <c r="CI43">
        <v>32.700000000000003</v>
      </c>
      <c r="CJ43" t="s">
        <v>302</v>
      </c>
      <c r="CK43" t="s">
        <v>302</v>
      </c>
      <c r="CM43" s="1">
        <v>35946</v>
      </c>
      <c r="CN43">
        <v>0.98</v>
      </c>
      <c r="CO43" t="s">
        <v>302</v>
      </c>
      <c r="CP43" t="s">
        <v>302</v>
      </c>
      <c r="CR43" s="1">
        <v>35946</v>
      </c>
      <c r="CS43">
        <v>0.08</v>
      </c>
      <c r="CT43" t="s">
        <v>302</v>
      </c>
      <c r="CU43" t="s">
        <v>302</v>
      </c>
      <c r="CW43" s="1">
        <v>35976</v>
      </c>
      <c r="CX43">
        <v>-0.1</v>
      </c>
      <c r="CY43" t="s">
        <v>302</v>
      </c>
      <c r="CZ43" t="s">
        <v>302</v>
      </c>
      <c r="DB43" s="1">
        <v>36311</v>
      </c>
      <c r="DC43">
        <v>3.5</v>
      </c>
      <c r="DD43" t="s">
        <v>302</v>
      </c>
      <c r="DE43" t="s">
        <v>302</v>
      </c>
      <c r="DG43" s="1">
        <v>35946</v>
      </c>
      <c r="DH43">
        <v>5.3</v>
      </c>
      <c r="DI43" t="s">
        <v>302</v>
      </c>
      <c r="DJ43" t="s">
        <v>302</v>
      </c>
      <c r="DL43" s="1">
        <v>38533</v>
      </c>
      <c r="DM43">
        <v>0.5</v>
      </c>
      <c r="DN43">
        <v>20051013</v>
      </c>
      <c r="DO43">
        <v>0.1</v>
      </c>
    </row>
    <row r="44" spans="1:119" x14ac:dyDescent="0.25">
      <c r="A44" s="1">
        <v>38625</v>
      </c>
      <c r="B44">
        <v>0.7</v>
      </c>
      <c r="C44">
        <v>20060113</v>
      </c>
      <c r="D44">
        <v>0.6</v>
      </c>
      <c r="F44" s="1">
        <v>38898</v>
      </c>
      <c r="G44">
        <v>3.4</v>
      </c>
      <c r="H44">
        <v>20061011</v>
      </c>
      <c r="I44">
        <v>2.7</v>
      </c>
      <c r="K44" s="1">
        <v>38442</v>
      </c>
      <c r="L44">
        <v>2.1</v>
      </c>
      <c r="M44">
        <v>20050331</v>
      </c>
      <c r="N44">
        <v>2.1</v>
      </c>
      <c r="P44" s="1">
        <v>35976</v>
      </c>
      <c r="Q44">
        <v>-4.8</v>
      </c>
      <c r="R44" t="s">
        <v>302</v>
      </c>
      <c r="S44" t="s">
        <v>302</v>
      </c>
      <c r="U44" s="1">
        <v>39355</v>
      </c>
      <c r="V44" t="s">
        <v>302</v>
      </c>
      <c r="W44">
        <v>20071001</v>
      </c>
      <c r="X44" t="s">
        <v>302</v>
      </c>
      <c r="Z44" s="1">
        <v>35976</v>
      </c>
      <c r="AA44">
        <v>5.0999999999999996</v>
      </c>
      <c r="AB44" t="s">
        <v>302</v>
      </c>
      <c r="AC44" t="s">
        <v>302</v>
      </c>
      <c r="AE44" s="1">
        <v>37833</v>
      </c>
      <c r="AF44">
        <v>-0.1</v>
      </c>
      <c r="AG44">
        <v>20031006</v>
      </c>
      <c r="AH44">
        <v>0.1</v>
      </c>
      <c r="AJ44" s="1">
        <v>38168</v>
      </c>
      <c r="AK44">
        <v>2</v>
      </c>
      <c r="AL44">
        <v>20040804</v>
      </c>
      <c r="AM44">
        <v>1.2</v>
      </c>
      <c r="AO44" s="1">
        <v>35976</v>
      </c>
      <c r="AP44">
        <v>0</v>
      </c>
      <c r="AQ44" t="s">
        <v>302</v>
      </c>
      <c r="AR44" t="s">
        <v>302</v>
      </c>
      <c r="AT44" s="1">
        <v>36707</v>
      </c>
      <c r="AU44">
        <v>2.1</v>
      </c>
      <c r="AV44" t="s">
        <v>302</v>
      </c>
      <c r="AW44" t="s">
        <v>302</v>
      </c>
      <c r="AY44" s="1">
        <v>35976</v>
      </c>
      <c r="AZ44">
        <v>-0.5</v>
      </c>
      <c r="BA44" t="s">
        <v>302</v>
      </c>
      <c r="BB44" t="s">
        <v>302</v>
      </c>
      <c r="BD44" s="1">
        <v>37437</v>
      </c>
      <c r="BE44">
        <v>72.5</v>
      </c>
      <c r="BF44" t="s">
        <v>302</v>
      </c>
      <c r="BG44" t="s">
        <v>302</v>
      </c>
      <c r="BI44" s="1">
        <v>36707</v>
      </c>
      <c r="BJ44">
        <v>0.9</v>
      </c>
      <c r="BK44" t="s">
        <v>302</v>
      </c>
      <c r="BL44" t="s">
        <v>302</v>
      </c>
      <c r="BN44" s="1">
        <v>39355</v>
      </c>
      <c r="BO44" t="s">
        <v>302</v>
      </c>
      <c r="BP44">
        <v>20070921</v>
      </c>
      <c r="BQ44" t="s">
        <v>302</v>
      </c>
      <c r="BS44" s="1">
        <v>40512</v>
      </c>
      <c r="BT44" t="s">
        <v>302</v>
      </c>
      <c r="BU44">
        <v>20101123</v>
      </c>
      <c r="BV44" t="s">
        <v>302</v>
      </c>
      <c r="CC44" s="1">
        <v>35976</v>
      </c>
      <c r="CD44">
        <v>3.1</v>
      </c>
      <c r="CE44" t="s">
        <v>302</v>
      </c>
      <c r="CF44" t="s">
        <v>302</v>
      </c>
      <c r="CH44" s="1">
        <v>35976</v>
      </c>
      <c r="CI44">
        <v>35</v>
      </c>
      <c r="CJ44" t="s">
        <v>302</v>
      </c>
      <c r="CK44" t="s">
        <v>302</v>
      </c>
      <c r="CM44" s="1">
        <v>35976</v>
      </c>
      <c r="CN44">
        <v>0.93</v>
      </c>
      <c r="CO44" t="s">
        <v>302</v>
      </c>
      <c r="CP44" t="s">
        <v>302</v>
      </c>
      <c r="CR44" s="1">
        <v>35976</v>
      </c>
      <c r="CS44">
        <v>-0.06</v>
      </c>
      <c r="CT44" t="s">
        <v>302</v>
      </c>
      <c r="CU44" t="s">
        <v>302</v>
      </c>
      <c r="CW44" s="1">
        <v>36007</v>
      </c>
      <c r="CX44">
        <v>0.3</v>
      </c>
      <c r="CY44" t="s">
        <v>302</v>
      </c>
      <c r="CZ44" t="s">
        <v>302</v>
      </c>
      <c r="DB44" s="1">
        <v>36341</v>
      </c>
      <c r="DC44">
        <v>2.8</v>
      </c>
      <c r="DD44" t="s">
        <v>302</v>
      </c>
      <c r="DE44" t="s">
        <v>302</v>
      </c>
      <c r="DG44" s="1">
        <v>35976</v>
      </c>
      <c r="DH44">
        <v>5.0999999999999996</v>
      </c>
      <c r="DI44" t="s">
        <v>302</v>
      </c>
      <c r="DJ44" t="s">
        <v>302</v>
      </c>
      <c r="DL44" s="1">
        <v>38625</v>
      </c>
      <c r="DM44">
        <v>0.6</v>
      </c>
      <c r="DN44">
        <v>20060113</v>
      </c>
      <c r="DO44">
        <v>0.3</v>
      </c>
    </row>
    <row r="45" spans="1:119" x14ac:dyDescent="0.25">
      <c r="A45" s="1">
        <v>38717</v>
      </c>
      <c r="B45">
        <v>0.6</v>
      </c>
      <c r="C45">
        <v>20060412</v>
      </c>
      <c r="D45">
        <v>0.3</v>
      </c>
      <c r="F45" s="1">
        <v>38990</v>
      </c>
      <c r="G45">
        <v>3.3</v>
      </c>
      <c r="H45">
        <v>20070111</v>
      </c>
      <c r="I45">
        <v>2.7</v>
      </c>
      <c r="K45" s="1">
        <v>38472</v>
      </c>
      <c r="L45">
        <v>2.1</v>
      </c>
      <c r="M45">
        <v>20050429</v>
      </c>
      <c r="N45">
        <v>2.1</v>
      </c>
      <c r="P45" s="1">
        <v>36007</v>
      </c>
      <c r="Q45">
        <v>-2.6</v>
      </c>
      <c r="R45" t="s">
        <v>302</v>
      </c>
      <c r="S45" t="s">
        <v>302</v>
      </c>
      <c r="U45" s="1">
        <v>39386</v>
      </c>
      <c r="V45" t="s">
        <v>302</v>
      </c>
      <c r="W45">
        <v>20071102</v>
      </c>
      <c r="X45" t="s">
        <v>302</v>
      </c>
      <c r="Z45" s="1">
        <v>36007</v>
      </c>
      <c r="AA45">
        <v>5.0999999999999996</v>
      </c>
      <c r="AB45" t="s">
        <v>302</v>
      </c>
      <c r="AC45" t="s">
        <v>302</v>
      </c>
      <c r="AE45" s="1">
        <v>37864</v>
      </c>
      <c r="AF45">
        <v>0.3</v>
      </c>
      <c r="AG45">
        <v>20031105</v>
      </c>
      <c r="AH45">
        <v>-0.1</v>
      </c>
      <c r="AJ45" s="1">
        <v>38199</v>
      </c>
      <c r="AK45">
        <v>1.7</v>
      </c>
      <c r="AL45">
        <v>20040903</v>
      </c>
      <c r="AM45">
        <v>1.1000000000000001</v>
      </c>
      <c r="AO45" s="1">
        <v>36007</v>
      </c>
      <c r="AP45">
        <v>0</v>
      </c>
      <c r="AQ45" t="s">
        <v>302</v>
      </c>
      <c r="AR45" t="s">
        <v>302</v>
      </c>
      <c r="AT45" s="1">
        <v>36738</v>
      </c>
      <c r="AU45">
        <v>2.1</v>
      </c>
      <c r="AV45" t="s">
        <v>302</v>
      </c>
      <c r="AW45" t="s">
        <v>302</v>
      </c>
      <c r="AY45" s="1">
        <v>36007</v>
      </c>
      <c r="AZ45">
        <v>0.9</v>
      </c>
      <c r="BA45" t="s">
        <v>302</v>
      </c>
      <c r="BB45" t="s">
        <v>302</v>
      </c>
      <c r="BD45" s="1">
        <v>37468</v>
      </c>
      <c r="BE45">
        <v>70.900000000000006</v>
      </c>
      <c r="BF45" t="s">
        <v>302</v>
      </c>
      <c r="BG45" t="s">
        <v>302</v>
      </c>
      <c r="BI45" s="1">
        <v>36738</v>
      </c>
      <c r="BJ45">
        <v>0.9</v>
      </c>
      <c r="BK45" t="s">
        <v>302</v>
      </c>
      <c r="BL45" t="s">
        <v>302</v>
      </c>
      <c r="BN45" s="1">
        <v>39386</v>
      </c>
      <c r="BO45" t="s">
        <v>302</v>
      </c>
      <c r="BP45">
        <v>20071024</v>
      </c>
      <c r="BQ45" t="s">
        <v>302</v>
      </c>
      <c r="BS45" s="1">
        <v>40543</v>
      </c>
      <c r="BT45" t="s">
        <v>302</v>
      </c>
      <c r="BU45">
        <v>20101216</v>
      </c>
      <c r="BV45" t="s">
        <v>302</v>
      </c>
      <c r="CC45" s="1">
        <v>36007</v>
      </c>
      <c r="CD45">
        <v>1.4</v>
      </c>
      <c r="CE45" t="s">
        <v>302</v>
      </c>
      <c r="CF45" t="s">
        <v>302</v>
      </c>
      <c r="CH45" s="1">
        <v>36007</v>
      </c>
      <c r="CI45">
        <v>32.5</v>
      </c>
      <c r="CJ45" t="s">
        <v>302</v>
      </c>
      <c r="CK45" t="s">
        <v>302</v>
      </c>
      <c r="CM45" s="1">
        <v>36007</v>
      </c>
      <c r="CN45">
        <v>0.9</v>
      </c>
      <c r="CO45" t="s">
        <v>302</v>
      </c>
      <c r="CP45" t="s">
        <v>302</v>
      </c>
      <c r="CR45" s="1">
        <v>36007</v>
      </c>
      <c r="CS45">
        <v>-0.4</v>
      </c>
      <c r="CT45" t="s">
        <v>302</v>
      </c>
      <c r="CU45" t="s">
        <v>302</v>
      </c>
      <c r="CW45" s="1">
        <v>36038</v>
      </c>
      <c r="CX45">
        <v>-0.7</v>
      </c>
      <c r="CY45" t="s">
        <v>302</v>
      </c>
      <c r="CZ45" t="s">
        <v>302</v>
      </c>
      <c r="DB45" s="1">
        <v>36372</v>
      </c>
      <c r="DC45">
        <v>4.2</v>
      </c>
      <c r="DD45" t="s">
        <v>302</v>
      </c>
      <c r="DE45" t="s">
        <v>302</v>
      </c>
      <c r="DG45" s="1">
        <v>36007</v>
      </c>
      <c r="DH45">
        <v>5.2</v>
      </c>
      <c r="DI45" t="s">
        <v>302</v>
      </c>
      <c r="DJ45" t="s">
        <v>302</v>
      </c>
      <c r="DL45" s="1">
        <v>38717</v>
      </c>
      <c r="DM45">
        <v>0.4</v>
      </c>
      <c r="DN45">
        <v>20060412</v>
      </c>
      <c r="DO45">
        <v>0.1</v>
      </c>
    </row>
    <row r="46" spans="1:119" x14ac:dyDescent="0.25">
      <c r="A46" s="1">
        <v>38807</v>
      </c>
      <c r="B46">
        <v>0.9</v>
      </c>
      <c r="C46">
        <v>20060712</v>
      </c>
      <c r="D46">
        <v>0.6</v>
      </c>
      <c r="F46" s="1">
        <v>39082</v>
      </c>
      <c r="G46">
        <v>3.8</v>
      </c>
      <c r="H46">
        <v>20070412</v>
      </c>
      <c r="I46">
        <v>3.3</v>
      </c>
      <c r="K46" s="1">
        <v>38503</v>
      </c>
      <c r="L46">
        <v>2</v>
      </c>
      <c r="M46">
        <v>20050531</v>
      </c>
      <c r="N46">
        <v>2</v>
      </c>
      <c r="P46" s="1">
        <v>36038</v>
      </c>
      <c r="Q46">
        <v>-4.0999999999999996</v>
      </c>
      <c r="R46" t="s">
        <v>302</v>
      </c>
      <c r="S46" t="s">
        <v>302</v>
      </c>
      <c r="U46" s="1">
        <v>39416</v>
      </c>
      <c r="V46" t="s">
        <v>302</v>
      </c>
      <c r="W46">
        <v>20071203</v>
      </c>
      <c r="X46" t="s">
        <v>302</v>
      </c>
      <c r="Z46" s="1">
        <v>36038</v>
      </c>
      <c r="AA46">
        <v>5.3</v>
      </c>
      <c r="AB46" t="s">
        <v>302</v>
      </c>
      <c r="AC46" t="s">
        <v>302</v>
      </c>
      <c r="AE46" s="1">
        <v>37894</v>
      </c>
      <c r="AF46">
        <v>0.4</v>
      </c>
      <c r="AG46">
        <v>20031204</v>
      </c>
      <c r="AH46">
        <v>0</v>
      </c>
      <c r="AJ46" s="1">
        <v>38230</v>
      </c>
      <c r="AK46">
        <v>1.1000000000000001</v>
      </c>
      <c r="AL46">
        <v>20041004</v>
      </c>
      <c r="AM46">
        <v>-0.4</v>
      </c>
      <c r="AO46" s="1">
        <v>36038</v>
      </c>
      <c r="AP46">
        <v>0</v>
      </c>
      <c r="AQ46" t="s">
        <v>302</v>
      </c>
      <c r="AR46" t="s">
        <v>302</v>
      </c>
      <c r="AT46" s="1">
        <v>36769</v>
      </c>
      <c r="AU46">
        <v>2</v>
      </c>
      <c r="AV46" t="s">
        <v>302</v>
      </c>
      <c r="AW46" t="s">
        <v>302</v>
      </c>
      <c r="AY46" s="1">
        <v>36038</v>
      </c>
      <c r="AZ46">
        <v>-1.2</v>
      </c>
      <c r="BA46" t="s">
        <v>302</v>
      </c>
      <c r="BB46" t="s">
        <v>302</v>
      </c>
      <c r="BD46" s="1">
        <v>37499</v>
      </c>
      <c r="BE46">
        <v>47.6</v>
      </c>
      <c r="BF46" t="s">
        <v>302</v>
      </c>
      <c r="BG46" t="s">
        <v>302</v>
      </c>
      <c r="BI46" s="1">
        <v>36769</v>
      </c>
      <c r="BJ46">
        <v>0.9</v>
      </c>
      <c r="BK46" t="s">
        <v>302</v>
      </c>
      <c r="BL46" t="s">
        <v>302</v>
      </c>
      <c r="BN46" s="1">
        <v>39416</v>
      </c>
      <c r="BO46" t="s">
        <v>302</v>
      </c>
      <c r="BP46">
        <v>20071123</v>
      </c>
      <c r="BQ46" t="s">
        <v>302</v>
      </c>
      <c r="BS46" s="1">
        <v>40574</v>
      </c>
      <c r="BT46" t="s">
        <v>302</v>
      </c>
      <c r="BU46">
        <v>20110124</v>
      </c>
      <c r="BV46" t="s">
        <v>302</v>
      </c>
      <c r="CC46" s="1">
        <v>36038</v>
      </c>
      <c r="CD46">
        <v>0.5</v>
      </c>
      <c r="CE46" t="s">
        <v>302</v>
      </c>
      <c r="CF46" t="s">
        <v>302</v>
      </c>
      <c r="CH46" s="1">
        <v>36038</v>
      </c>
      <c r="CI46">
        <v>34.9</v>
      </c>
      <c r="CJ46" t="s">
        <v>302</v>
      </c>
      <c r="CK46" t="s">
        <v>302</v>
      </c>
      <c r="CM46" s="1">
        <v>36038</v>
      </c>
      <c r="CN46">
        <v>0.71</v>
      </c>
      <c r="CO46" t="s">
        <v>302</v>
      </c>
      <c r="CP46" t="s">
        <v>302</v>
      </c>
      <c r="CR46" s="1">
        <v>36038</v>
      </c>
      <c r="CS46">
        <v>-0.89</v>
      </c>
      <c r="CT46" t="s">
        <v>302</v>
      </c>
      <c r="CU46" t="s">
        <v>302</v>
      </c>
      <c r="CW46" s="1">
        <v>36068</v>
      </c>
      <c r="CX46">
        <v>0.2</v>
      </c>
      <c r="CY46" t="s">
        <v>302</v>
      </c>
      <c r="CZ46" t="s">
        <v>302</v>
      </c>
      <c r="DB46" s="1">
        <v>36403</v>
      </c>
      <c r="DC46">
        <v>2.7</v>
      </c>
      <c r="DD46" t="s">
        <v>302</v>
      </c>
      <c r="DE46" t="s">
        <v>302</v>
      </c>
      <c r="DG46" s="1">
        <v>36038</v>
      </c>
      <c r="DH46">
        <v>5.0999999999999996</v>
      </c>
      <c r="DI46" t="s">
        <v>302</v>
      </c>
      <c r="DJ46" t="s">
        <v>302</v>
      </c>
      <c r="DL46" s="1">
        <v>38807</v>
      </c>
      <c r="DM46">
        <v>0.6</v>
      </c>
      <c r="DN46">
        <v>20060712</v>
      </c>
      <c r="DO46">
        <v>0.6</v>
      </c>
    </row>
    <row r="47" spans="1:119" x14ac:dyDescent="0.25">
      <c r="A47" s="1">
        <v>38898</v>
      </c>
      <c r="B47">
        <v>1</v>
      </c>
      <c r="C47">
        <v>20061011</v>
      </c>
      <c r="D47">
        <v>0.9</v>
      </c>
      <c r="F47" s="1">
        <v>39172</v>
      </c>
      <c r="G47">
        <v>3.6</v>
      </c>
      <c r="H47">
        <v>20070601</v>
      </c>
      <c r="I47">
        <v>3</v>
      </c>
      <c r="K47" s="1">
        <v>38533</v>
      </c>
      <c r="L47">
        <v>2.1</v>
      </c>
      <c r="M47">
        <v>20050630</v>
      </c>
      <c r="N47">
        <v>2.1</v>
      </c>
      <c r="P47" s="1">
        <v>36068</v>
      </c>
      <c r="Q47">
        <v>-4.4000000000000004</v>
      </c>
      <c r="R47" t="s">
        <v>302</v>
      </c>
      <c r="S47" t="s">
        <v>302</v>
      </c>
      <c r="U47" s="1">
        <v>39447</v>
      </c>
      <c r="V47" t="s">
        <v>302</v>
      </c>
      <c r="W47">
        <v>20080102</v>
      </c>
      <c r="X47" t="s">
        <v>302</v>
      </c>
      <c r="Z47" s="1">
        <v>36068</v>
      </c>
      <c r="AA47">
        <v>4.9000000000000004</v>
      </c>
      <c r="AB47" t="s">
        <v>302</v>
      </c>
      <c r="AC47" t="s">
        <v>302</v>
      </c>
      <c r="AE47" s="1">
        <v>37925</v>
      </c>
      <c r="AF47">
        <v>0.9</v>
      </c>
      <c r="AG47">
        <v>20040109</v>
      </c>
      <c r="AH47">
        <v>0.5</v>
      </c>
      <c r="AJ47" s="1">
        <v>38260</v>
      </c>
      <c r="AK47">
        <v>1.1000000000000001</v>
      </c>
      <c r="AL47">
        <v>20041105</v>
      </c>
      <c r="AM47">
        <v>0</v>
      </c>
      <c r="AO47" s="1">
        <v>36068</v>
      </c>
      <c r="AP47">
        <v>-0.1</v>
      </c>
      <c r="AQ47" t="s">
        <v>302</v>
      </c>
      <c r="AR47" t="s">
        <v>302</v>
      </c>
      <c r="AT47" s="1">
        <v>36799</v>
      </c>
      <c r="AU47">
        <v>2.4</v>
      </c>
      <c r="AV47" t="s">
        <v>302</v>
      </c>
      <c r="AW47" t="s">
        <v>302</v>
      </c>
      <c r="AY47" s="1">
        <v>36068</v>
      </c>
      <c r="AZ47">
        <v>0.2</v>
      </c>
      <c r="BA47" t="s">
        <v>302</v>
      </c>
      <c r="BB47" t="s">
        <v>302</v>
      </c>
      <c r="BD47" s="1">
        <v>37529</v>
      </c>
      <c r="BE47">
        <v>43</v>
      </c>
      <c r="BF47" t="s">
        <v>302</v>
      </c>
      <c r="BG47" t="s">
        <v>302</v>
      </c>
      <c r="BI47" s="1">
        <v>36799</v>
      </c>
      <c r="BJ47">
        <v>1</v>
      </c>
      <c r="BK47" t="s">
        <v>302</v>
      </c>
      <c r="BL47" t="s">
        <v>302</v>
      </c>
      <c r="BN47" s="1">
        <v>39447</v>
      </c>
      <c r="BO47" t="s">
        <v>302</v>
      </c>
      <c r="BP47">
        <v>20071217</v>
      </c>
      <c r="BQ47" t="s">
        <v>302</v>
      </c>
      <c r="BS47" s="1">
        <v>40602</v>
      </c>
      <c r="BT47" t="s">
        <v>302</v>
      </c>
      <c r="BU47">
        <v>20110221</v>
      </c>
      <c r="BV47" t="s">
        <v>302</v>
      </c>
      <c r="CC47" s="1">
        <v>36068</v>
      </c>
      <c r="CD47">
        <v>-2.5</v>
      </c>
      <c r="CE47" t="s">
        <v>302</v>
      </c>
      <c r="CF47" t="s">
        <v>302</v>
      </c>
      <c r="CH47" s="1">
        <v>36068</v>
      </c>
      <c r="CI47">
        <v>33.200000000000003</v>
      </c>
      <c r="CJ47" t="s">
        <v>302</v>
      </c>
      <c r="CK47" t="s">
        <v>302</v>
      </c>
      <c r="CM47" s="1">
        <v>36068</v>
      </c>
      <c r="CN47">
        <v>0.43</v>
      </c>
      <c r="CO47" t="s">
        <v>302</v>
      </c>
      <c r="CP47" t="s">
        <v>302</v>
      </c>
      <c r="CR47" s="1">
        <v>36068</v>
      </c>
      <c r="CS47">
        <v>-1.1599999999999999</v>
      </c>
      <c r="CT47" t="s">
        <v>302</v>
      </c>
      <c r="CU47" t="s">
        <v>302</v>
      </c>
      <c r="CW47" s="1">
        <v>36099</v>
      </c>
      <c r="CX47">
        <v>-0.3</v>
      </c>
      <c r="CY47" t="s">
        <v>302</v>
      </c>
      <c r="CZ47" t="s">
        <v>302</v>
      </c>
      <c r="DB47" s="1">
        <v>36433</v>
      </c>
      <c r="DC47">
        <v>4</v>
      </c>
      <c r="DD47" t="s">
        <v>302</v>
      </c>
      <c r="DE47" t="s">
        <v>302</v>
      </c>
      <c r="DG47" s="1">
        <v>36068</v>
      </c>
      <c r="DH47">
        <v>5.0999999999999996</v>
      </c>
      <c r="DI47" t="s">
        <v>302</v>
      </c>
      <c r="DJ47" t="s">
        <v>302</v>
      </c>
      <c r="DL47" s="1">
        <v>38898</v>
      </c>
      <c r="DM47">
        <v>0.5</v>
      </c>
      <c r="DN47">
        <v>20061011</v>
      </c>
      <c r="DO47">
        <v>0.3</v>
      </c>
    </row>
    <row r="48" spans="1:119" x14ac:dyDescent="0.25">
      <c r="A48" s="1">
        <v>38990</v>
      </c>
      <c r="B48">
        <v>0.6</v>
      </c>
      <c r="C48">
        <v>20070111</v>
      </c>
      <c r="D48">
        <v>0.5</v>
      </c>
      <c r="F48" s="1">
        <v>39263</v>
      </c>
      <c r="G48">
        <v>3.2</v>
      </c>
      <c r="H48">
        <v>20071011</v>
      </c>
      <c r="I48">
        <v>2.5</v>
      </c>
      <c r="K48" s="1">
        <v>38564</v>
      </c>
      <c r="L48">
        <v>2.2000000000000002</v>
      </c>
      <c r="M48">
        <v>20050729</v>
      </c>
      <c r="N48">
        <v>2.2000000000000002</v>
      </c>
      <c r="P48" s="1">
        <v>36099</v>
      </c>
      <c r="Q48">
        <v>-3.7</v>
      </c>
      <c r="R48" t="s">
        <v>302</v>
      </c>
      <c r="S48" t="s">
        <v>302</v>
      </c>
      <c r="U48" s="1">
        <v>39478</v>
      </c>
      <c r="V48" t="s">
        <v>302</v>
      </c>
      <c r="W48">
        <v>20080201</v>
      </c>
      <c r="X48" t="s">
        <v>302</v>
      </c>
      <c r="Z48" s="1">
        <v>36099</v>
      </c>
      <c r="AA48">
        <v>5.2</v>
      </c>
      <c r="AB48" t="s">
        <v>302</v>
      </c>
      <c r="AC48" t="s">
        <v>302</v>
      </c>
      <c r="AE48" s="1">
        <v>37955</v>
      </c>
      <c r="AF48">
        <v>-1.5</v>
      </c>
      <c r="AG48" t="s">
        <v>302</v>
      </c>
      <c r="AH48" t="s">
        <v>302</v>
      </c>
      <c r="AJ48" s="1">
        <v>38291</v>
      </c>
      <c r="AK48">
        <v>0.1</v>
      </c>
      <c r="AL48">
        <v>20041203</v>
      </c>
      <c r="AM48">
        <v>-0.2</v>
      </c>
      <c r="AO48" s="1">
        <v>36099</v>
      </c>
      <c r="AP48">
        <v>0</v>
      </c>
      <c r="AQ48" t="s">
        <v>302</v>
      </c>
      <c r="AR48" t="s">
        <v>302</v>
      </c>
      <c r="AT48" s="1">
        <v>36830</v>
      </c>
      <c r="AU48">
        <v>2.4</v>
      </c>
      <c r="AV48" t="s">
        <v>302</v>
      </c>
      <c r="AW48" t="s">
        <v>302</v>
      </c>
      <c r="AY48" s="1">
        <v>36099</v>
      </c>
      <c r="AZ48">
        <v>0.2</v>
      </c>
      <c r="BA48" t="s">
        <v>302</v>
      </c>
      <c r="BB48" t="s">
        <v>302</v>
      </c>
      <c r="BD48" s="1">
        <v>37560</v>
      </c>
      <c r="BE48">
        <v>34.299999999999997</v>
      </c>
      <c r="BF48" t="s">
        <v>302</v>
      </c>
      <c r="BG48" t="s">
        <v>302</v>
      </c>
      <c r="BI48" s="1">
        <v>36830</v>
      </c>
      <c r="BJ48">
        <v>1.1000000000000001</v>
      </c>
      <c r="BK48" t="s">
        <v>302</v>
      </c>
      <c r="BL48" t="s">
        <v>302</v>
      </c>
      <c r="BN48" s="1">
        <v>39478</v>
      </c>
      <c r="BO48" t="s">
        <v>302</v>
      </c>
      <c r="BP48">
        <v>20080123</v>
      </c>
      <c r="BQ48" t="s">
        <v>302</v>
      </c>
      <c r="BS48" s="1">
        <v>40633</v>
      </c>
      <c r="BT48" t="s">
        <v>302</v>
      </c>
      <c r="BU48">
        <v>20110324</v>
      </c>
      <c r="BV48" t="s">
        <v>302</v>
      </c>
      <c r="CC48" s="1">
        <v>36099</v>
      </c>
      <c r="CD48">
        <v>-7</v>
      </c>
      <c r="CE48" t="s">
        <v>302</v>
      </c>
      <c r="CF48" t="s">
        <v>302</v>
      </c>
      <c r="CH48" s="1">
        <v>36099</v>
      </c>
      <c r="CI48">
        <v>30.5</v>
      </c>
      <c r="CJ48" t="s">
        <v>302</v>
      </c>
      <c r="CK48" t="s">
        <v>302</v>
      </c>
      <c r="CM48" s="1">
        <v>36099</v>
      </c>
      <c r="CN48">
        <v>0</v>
      </c>
      <c r="CO48" t="s">
        <v>302</v>
      </c>
      <c r="CP48" t="s">
        <v>302</v>
      </c>
      <c r="CR48" s="1">
        <v>36099</v>
      </c>
      <c r="CS48">
        <v>-1.52</v>
      </c>
      <c r="CT48" t="s">
        <v>302</v>
      </c>
      <c r="CU48" t="s">
        <v>302</v>
      </c>
      <c r="CW48" s="1">
        <v>36129</v>
      </c>
      <c r="CX48">
        <v>0.1</v>
      </c>
      <c r="CY48" t="s">
        <v>302</v>
      </c>
      <c r="CZ48" t="s">
        <v>302</v>
      </c>
      <c r="DB48" s="1">
        <v>36464</v>
      </c>
      <c r="DC48">
        <v>5.0999999999999996</v>
      </c>
      <c r="DD48" t="s">
        <v>302</v>
      </c>
      <c r="DE48" t="s">
        <v>302</v>
      </c>
      <c r="DG48" s="1">
        <v>36099</v>
      </c>
      <c r="DH48">
        <v>5</v>
      </c>
      <c r="DI48" t="s">
        <v>302</v>
      </c>
      <c r="DJ48" t="s">
        <v>302</v>
      </c>
      <c r="DL48" s="1">
        <v>38990</v>
      </c>
      <c r="DM48">
        <v>0.3</v>
      </c>
      <c r="DN48">
        <v>20070111</v>
      </c>
      <c r="DO48">
        <v>0.6</v>
      </c>
    </row>
    <row r="49" spans="1:119" x14ac:dyDescent="0.25">
      <c r="A49" s="1">
        <v>39082</v>
      </c>
      <c r="B49">
        <v>1.1000000000000001</v>
      </c>
      <c r="C49">
        <v>20070412</v>
      </c>
      <c r="D49">
        <v>0.9</v>
      </c>
      <c r="F49" s="1">
        <v>39355</v>
      </c>
      <c r="G49">
        <v>3</v>
      </c>
      <c r="H49">
        <v>20080109</v>
      </c>
      <c r="I49">
        <v>2.7</v>
      </c>
      <c r="K49" s="1">
        <v>38595</v>
      </c>
      <c r="L49">
        <v>2.2000000000000002</v>
      </c>
      <c r="M49">
        <v>20050831</v>
      </c>
      <c r="N49">
        <v>2.1</v>
      </c>
      <c r="P49" s="1">
        <v>36129</v>
      </c>
      <c r="Q49">
        <v>-2.1</v>
      </c>
      <c r="R49" t="s">
        <v>302</v>
      </c>
      <c r="S49" t="s">
        <v>302</v>
      </c>
      <c r="U49" s="1">
        <v>39507</v>
      </c>
      <c r="V49" t="s">
        <v>302</v>
      </c>
      <c r="W49">
        <v>20080303</v>
      </c>
      <c r="X49" t="s">
        <v>302</v>
      </c>
      <c r="Z49" s="1">
        <v>36129</v>
      </c>
      <c r="AA49">
        <v>5</v>
      </c>
      <c r="AB49" t="s">
        <v>302</v>
      </c>
      <c r="AC49" t="s">
        <v>302</v>
      </c>
      <c r="AE49" s="1">
        <v>37986</v>
      </c>
      <c r="AF49">
        <v>0.4</v>
      </c>
      <c r="AG49">
        <v>20040305</v>
      </c>
      <c r="AH49">
        <v>-0.1</v>
      </c>
      <c r="AJ49" s="1">
        <v>38321</v>
      </c>
      <c r="AK49">
        <v>2.2000000000000002</v>
      </c>
      <c r="AL49">
        <v>20050107</v>
      </c>
      <c r="AM49">
        <v>0.4</v>
      </c>
      <c r="AO49" s="1">
        <v>36129</v>
      </c>
      <c r="AP49">
        <v>0</v>
      </c>
      <c r="AQ49" t="s">
        <v>302</v>
      </c>
      <c r="AR49" t="s">
        <v>302</v>
      </c>
      <c r="AT49" s="1">
        <v>36860</v>
      </c>
      <c r="AU49">
        <v>2.5</v>
      </c>
      <c r="AV49" t="s">
        <v>302</v>
      </c>
      <c r="AW49" t="s">
        <v>302</v>
      </c>
      <c r="AY49" s="1">
        <v>36129</v>
      </c>
      <c r="AZ49">
        <v>-0.6</v>
      </c>
      <c r="BA49" t="s">
        <v>302</v>
      </c>
      <c r="BB49" t="s">
        <v>302</v>
      </c>
      <c r="BD49" s="1">
        <v>37590</v>
      </c>
      <c r="BE49">
        <v>24.2</v>
      </c>
      <c r="BF49" t="s">
        <v>302</v>
      </c>
      <c r="BG49" t="s">
        <v>302</v>
      </c>
      <c r="BI49" s="1">
        <v>36860</v>
      </c>
      <c r="BJ49">
        <v>1</v>
      </c>
      <c r="BK49" t="s">
        <v>302</v>
      </c>
      <c r="BL49" t="s">
        <v>302</v>
      </c>
      <c r="BN49" s="1">
        <v>39507</v>
      </c>
      <c r="BO49" t="s">
        <v>302</v>
      </c>
      <c r="BP49">
        <v>20080222</v>
      </c>
      <c r="BQ49" t="s">
        <v>302</v>
      </c>
      <c r="BS49" s="1">
        <v>40663</v>
      </c>
      <c r="BT49" t="s">
        <v>302</v>
      </c>
      <c r="BU49">
        <v>20110419</v>
      </c>
      <c r="BV49" t="s">
        <v>302</v>
      </c>
      <c r="CC49" s="1">
        <v>36129</v>
      </c>
      <c r="CD49">
        <v>-7.1</v>
      </c>
      <c r="CE49" t="s">
        <v>302</v>
      </c>
      <c r="CF49" t="s">
        <v>302</v>
      </c>
      <c r="CH49" s="1">
        <v>36129</v>
      </c>
      <c r="CI49">
        <v>32.799999999999997</v>
      </c>
      <c r="CJ49" t="s">
        <v>302</v>
      </c>
      <c r="CK49" t="s">
        <v>302</v>
      </c>
      <c r="CM49" s="1">
        <v>36129</v>
      </c>
      <c r="CN49">
        <v>-0.1</v>
      </c>
      <c r="CO49" t="s">
        <v>302</v>
      </c>
      <c r="CP49" t="s">
        <v>302</v>
      </c>
      <c r="CR49" s="1">
        <v>36129</v>
      </c>
      <c r="CS49">
        <v>-1.8399999999999999</v>
      </c>
      <c r="CT49" t="s">
        <v>302</v>
      </c>
      <c r="CU49" t="s">
        <v>302</v>
      </c>
      <c r="CW49" s="1">
        <v>36160</v>
      </c>
      <c r="CX49">
        <v>-2.2000000000000002</v>
      </c>
      <c r="CY49" t="s">
        <v>302</v>
      </c>
      <c r="CZ49" t="s">
        <v>302</v>
      </c>
      <c r="DB49" s="1">
        <v>36494</v>
      </c>
      <c r="DC49">
        <v>5.2</v>
      </c>
      <c r="DD49" t="s">
        <v>302</v>
      </c>
      <c r="DE49" t="s">
        <v>302</v>
      </c>
      <c r="DG49" s="1">
        <v>36129</v>
      </c>
      <c r="DH49">
        <v>5.0999999999999996</v>
      </c>
      <c r="DI49" t="s">
        <v>302</v>
      </c>
      <c r="DJ49" t="s">
        <v>302</v>
      </c>
      <c r="DL49" s="1">
        <v>39082</v>
      </c>
      <c r="DM49">
        <v>1</v>
      </c>
      <c r="DN49">
        <v>20070412</v>
      </c>
      <c r="DO49">
        <v>0.6</v>
      </c>
    </row>
    <row r="50" spans="1:119" x14ac:dyDescent="0.25">
      <c r="A50" s="1">
        <v>39172</v>
      </c>
      <c r="B50">
        <v>0.8</v>
      </c>
      <c r="C50">
        <v>20070712</v>
      </c>
      <c r="D50">
        <v>0.7</v>
      </c>
      <c r="F50" s="1">
        <v>39447</v>
      </c>
      <c r="G50">
        <v>2.4</v>
      </c>
      <c r="H50">
        <v>20080409</v>
      </c>
      <c r="I50">
        <v>2.2000000000000002</v>
      </c>
      <c r="K50" s="1">
        <v>38625</v>
      </c>
      <c r="L50">
        <v>2.5</v>
      </c>
      <c r="M50">
        <v>20050930</v>
      </c>
      <c r="N50">
        <v>2.5</v>
      </c>
      <c r="P50" s="1">
        <v>36160</v>
      </c>
      <c r="Q50">
        <v>-3.5</v>
      </c>
      <c r="R50" t="s">
        <v>302</v>
      </c>
      <c r="S50" t="s">
        <v>302</v>
      </c>
      <c r="U50" s="1">
        <v>39538</v>
      </c>
      <c r="V50" t="s">
        <v>302</v>
      </c>
      <c r="W50">
        <v>20080401</v>
      </c>
      <c r="X50" t="s">
        <v>302</v>
      </c>
      <c r="Z50" s="1">
        <v>36160</v>
      </c>
      <c r="AA50">
        <v>5.0999999999999996</v>
      </c>
      <c r="AB50" t="s">
        <v>302</v>
      </c>
      <c r="AC50" t="s">
        <v>302</v>
      </c>
      <c r="AE50" s="1">
        <v>38017</v>
      </c>
      <c r="AF50">
        <v>0.9</v>
      </c>
      <c r="AG50">
        <v>20040305</v>
      </c>
      <c r="AH50">
        <v>2.4</v>
      </c>
      <c r="AJ50" s="1">
        <v>38352</v>
      </c>
      <c r="AK50">
        <v>2.2999999999999998</v>
      </c>
      <c r="AL50">
        <v>20050204</v>
      </c>
      <c r="AM50">
        <v>0.5</v>
      </c>
      <c r="AO50" s="1">
        <v>36160</v>
      </c>
      <c r="AP50">
        <v>0</v>
      </c>
      <c r="AQ50" t="s">
        <v>302</v>
      </c>
      <c r="AR50" t="s">
        <v>302</v>
      </c>
      <c r="AT50" s="1">
        <v>36891</v>
      </c>
      <c r="AU50">
        <v>2.5</v>
      </c>
      <c r="AV50" t="s">
        <v>302</v>
      </c>
      <c r="AW50" t="s">
        <v>302</v>
      </c>
      <c r="AY50" s="1">
        <v>36160</v>
      </c>
      <c r="AZ50">
        <v>-0.6</v>
      </c>
      <c r="BA50" t="s">
        <v>302</v>
      </c>
      <c r="BB50" t="s">
        <v>302</v>
      </c>
      <c r="BD50" s="1">
        <v>37621</v>
      </c>
      <c r="BE50">
        <v>27.1</v>
      </c>
      <c r="BF50" t="s">
        <v>302</v>
      </c>
      <c r="BG50" t="s">
        <v>302</v>
      </c>
      <c r="BI50" s="1">
        <v>36891</v>
      </c>
      <c r="BJ50">
        <v>1.5</v>
      </c>
      <c r="BK50" t="s">
        <v>302</v>
      </c>
      <c r="BL50" t="s">
        <v>302</v>
      </c>
      <c r="BN50" s="1">
        <v>39538</v>
      </c>
      <c r="BO50" t="s">
        <v>302</v>
      </c>
      <c r="BP50">
        <v>20080320</v>
      </c>
      <c r="BQ50" t="s">
        <v>302</v>
      </c>
      <c r="BS50" s="1">
        <v>40694</v>
      </c>
      <c r="BT50" t="s">
        <v>302</v>
      </c>
      <c r="BU50">
        <v>20110523</v>
      </c>
      <c r="BV50" t="s">
        <v>302</v>
      </c>
      <c r="CC50" s="1">
        <v>36160</v>
      </c>
      <c r="CD50">
        <v>-8.5</v>
      </c>
      <c r="CE50" t="s">
        <v>302</v>
      </c>
      <c r="CF50" t="s">
        <v>302</v>
      </c>
      <c r="CH50" s="1">
        <v>36160</v>
      </c>
      <c r="CI50">
        <v>31.7</v>
      </c>
      <c r="CJ50" t="s">
        <v>302</v>
      </c>
      <c r="CK50" t="s">
        <v>302</v>
      </c>
      <c r="CM50" s="1">
        <v>36160</v>
      </c>
      <c r="CN50">
        <v>-0.28999999999999998</v>
      </c>
      <c r="CO50" t="s">
        <v>302</v>
      </c>
      <c r="CP50" t="s">
        <v>302</v>
      </c>
      <c r="CR50" s="1">
        <v>36160</v>
      </c>
      <c r="CS50">
        <v>-1.8399999999999999</v>
      </c>
      <c r="CT50" t="s">
        <v>302</v>
      </c>
      <c r="CU50" t="s">
        <v>302</v>
      </c>
      <c r="CW50" s="1">
        <v>36191</v>
      </c>
      <c r="CX50">
        <v>6.7</v>
      </c>
      <c r="CY50" t="s">
        <v>302</v>
      </c>
      <c r="CZ50" t="s">
        <v>302</v>
      </c>
      <c r="DB50" s="1">
        <v>36525</v>
      </c>
      <c r="DC50">
        <v>7.5</v>
      </c>
      <c r="DD50" t="s">
        <v>302</v>
      </c>
      <c r="DE50" t="s">
        <v>302</v>
      </c>
      <c r="DG50" s="1">
        <v>36160</v>
      </c>
      <c r="DH50">
        <v>5.4</v>
      </c>
      <c r="DI50" t="s">
        <v>302</v>
      </c>
      <c r="DJ50" t="s">
        <v>302</v>
      </c>
      <c r="DL50" s="1">
        <v>39172</v>
      </c>
      <c r="DM50">
        <v>0</v>
      </c>
      <c r="DN50">
        <v>20070712</v>
      </c>
      <c r="DO50">
        <v>0</v>
      </c>
    </row>
    <row r="51" spans="1:119" x14ac:dyDescent="0.25">
      <c r="A51" s="1">
        <v>39263</v>
      </c>
      <c r="B51">
        <v>0.6</v>
      </c>
      <c r="C51">
        <v>20071011</v>
      </c>
      <c r="D51">
        <v>0.3</v>
      </c>
      <c r="F51" s="1">
        <v>39538</v>
      </c>
      <c r="G51">
        <v>2.2000000000000002</v>
      </c>
      <c r="H51">
        <v>20080709</v>
      </c>
      <c r="I51">
        <v>2.1</v>
      </c>
      <c r="K51" s="1">
        <v>38656</v>
      </c>
      <c r="L51">
        <v>2.5</v>
      </c>
      <c r="M51">
        <v>20051028</v>
      </c>
      <c r="N51">
        <v>2.5</v>
      </c>
      <c r="P51" s="1">
        <v>36191</v>
      </c>
      <c r="Q51">
        <v>-1.7</v>
      </c>
      <c r="R51" t="s">
        <v>302</v>
      </c>
      <c r="S51" t="s">
        <v>302</v>
      </c>
      <c r="U51" s="1">
        <v>39568</v>
      </c>
      <c r="V51" t="s">
        <v>302</v>
      </c>
      <c r="W51">
        <v>20080502</v>
      </c>
      <c r="X51" t="s">
        <v>302</v>
      </c>
      <c r="Z51" s="1">
        <v>36191</v>
      </c>
      <c r="AA51">
        <v>6.2</v>
      </c>
      <c r="AB51" t="s">
        <v>302</v>
      </c>
      <c r="AC51" t="s">
        <v>302</v>
      </c>
      <c r="AE51" s="1">
        <v>38046</v>
      </c>
      <c r="AF51">
        <v>-0.1</v>
      </c>
      <c r="AG51">
        <v>20040405</v>
      </c>
      <c r="AH51">
        <v>-0.8</v>
      </c>
      <c r="AJ51" s="1">
        <v>38383</v>
      </c>
      <c r="AK51">
        <v>2</v>
      </c>
      <c r="AL51">
        <v>20050304</v>
      </c>
      <c r="AM51">
        <v>-0.6</v>
      </c>
      <c r="AO51" s="1">
        <v>36191</v>
      </c>
      <c r="AP51">
        <v>-0.1</v>
      </c>
      <c r="AQ51" t="s">
        <v>302</v>
      </c>
      <c r="AR51" t="s">
        <v>302</v>
      </c>
      <c r="AT51" s="1">
        <v>36922</v>
      </c>
      <c r="AU51">
        <v>2</v>
      </c>
      <c r="AV51" t="s">
        <v>302</v>
      </c>
      <c r="AW51" t="s">
        <v>302</v>
      </c>
      <c r="AY51" s="1">
        <v>36191</v>
      </c>
      <c r="AZ51">
        <v>1.5</v>
      </c>
      <c r="BA51" t="s">
        <v>302</v>
      </c>
      <c r="BB51" t="s">
        <v>302</v>
      </c>
      <c r="BD51" s="1">
        <v>37652</v>
      </c>
      <c r="BE51">
        <v>29.9</v>
      </c>
      <c r="BF51" t="s">
        <v>302</v>
      </c>
      <c r="BG51" t="s">
        <v>302</v>
      </c>
      <c r="BI51" s="1">
        <v>36922</v>
      </c>
      <c r="BJ51">
        <v>1.2</v>
      </c>
      <c r="BK51" t="s">
        <v>302</v>
      </c>
      <c r="BL51" t="s">
        <v>302</v>
      </c>
      <c r="BN51" s="1">
        <v>39568</v>
      </c>
      <c r="BO51" t="s">
        <v>302</v>
      </c>
      <c r="BP51">
        <v>20080423</v>
      </c>
      <c r="BQ51" t="s">
        <v>302</v>
      </c>
      <c r="BS51" s="1">
        <v>40724</v>
      </c>
      <c r="BT51" t="s">
        <v>302</v>
      </c>
      <c r="BU51">
        <v>20110623</v>
      </c>
      <c r="BV51" t="s">
        <v>302</v>
      </c>
      <c r="CC51" s="1">
        <v>36191</v>
      </c>
      <c r="CD51">
        <v>-10.1</v>
      </c>
      <c r="CE51" t="s">
        <v>302</v>
      </c>
      <c r="CF51" t="s">
        <v>302</v>
      </c>
      <c r="CH51" s="1">
        <v>36191</v>
      </c>
      <c r="CI51">
        <v>26.4</v>
      </c>
      <c r="CJ51" t="s">
        <v>302</v>
      </c>
      <c r="CK51" t="s">
        <v>302</v>
      </c>
      <c r="CM51" s="1">
        <v>36191</v>
      </c>
      <c r="CN51">
        <v>-0.49</v>
      </c>
      <c r="CO51" t="s">
        <v>302</v>
      </c>
      <c r="CP51" t="s">
        <v>302</v>
      </c>
      <c r="CR51" s="1">
        <v>36191</v>
      </c>
      <c r="CS51">
        <v>-2.14</v>
      </c>
      <c r="CT51" t="s">
        <v>302</v>
      </c>
      <c r="CU51" t="s">
        <v>302</v>
      </c>
      <c r="CW51" s="1">
        <v>36219</v>
      </c>
      <c r="CX51">
        <v>-7.8</v>
      </c>
      <c r="CY51" t="s">
        <v>302</v>
      </c>
      <c r="CZ51" t="s">
        <v>302</v>
      </c>
      <c r="DB51" s="1">
        <v>36556</v>
      </c>
      <c r="DC51">
        <v>7.2</v>
      </c>
      <c r="DD51" t="s">
        <v>302</v>
      </c>
      <c r="DE51" t="s">
        <v>302</v>
      </c>
      <c r="DG51" s="1">
        <v>36191</v>
      </c>
      <c r="DH51">
        <v>5.6</v>
      </c>
      <c r="DI51" t="s">
        <v>302</v>
      </c>
      <c r="DJ51" t="s">
        <v>302</v>
      </c>
      <c r="DL51" s="1">
        <v>39263</v>
      </c>
      <c r="DM51">
        <v>0.7</v>
      </c>
      <c r="DN51">
        <v>20071011</v>
      </c>
      <c r="DO51">
        <v>0.5</v>
      </c>
    </row>
    <row r="52" spans="1:119" x14ac:dyDescent="0.25">
      <c r="A52" s="1">
        <v>39355</v>
      </c>
      <c r="B52">
        <v>0.5</v>
      </c>
      <c r="C52">
        <v>20080109</v>
      </c>
      <c r="D52">
        <v>0.8</v>
      </c>
      <c r="F52" s="1">
        <v>39629</v>
      </c>
      <c r="G52">
        <v>1.2</v>
      </c>
      <c r="H52">
        <v>20081008</v>
      </c>
      <c r="I52">
        <v>1.4</v>
      </c>
      <c r="K52" s="1">
        <v>38686</v>
      </c>
      <c r="L52">
        <v>2.4</v>
      </c>
      <c r="M52">
        <v>20051130</v>
      </c>
      <c r="N52">
        <v>2.4</v>
      </c>
      <c r="P52" s="1">
        <v>36219</v>
      </c>
      <c r="Q52">
        <v>-2</v>
      </c>
      <c r="R52" t="s">
        <v>302</v>
      </c>
      <c r="S52" t="s">
        <v>302</v>
      </c>
      <c r="U52" s="1">
        <v>39599</v>
      </c>
      <c r="V52" t="s">
        <v>302</v>
      </c>
      <c r="W52">
        <v>20080602</v>
      </c>
      <c r="X52" t="s">
        <v>302</v>
      </c>
      <c r="Z52" s="1">
        <v>36219</v>
      </c>
      <c r="AA52">
        <v>5.6</v>
      </c>
      <c r="AB52" t="s">
        <v>302</v>
      </c>
      <c r="AC52" t="s">
        <v>302</v>
      </c>
      <c r="AE52" s="1">
        <v>38077</v>
      </c>
      <c r="AF52">
        <v>0.3</v>
      </c>
      <c r="AG52">
        <v>20040505</v>
      </c>
      <c r="AH52">
        <v>-0.2</v>
      </c>
      <c r="AJ52" s="1">
        <v>38411</v>
      </c>
      <c r="AK52">
        <v>1.5</v>
      </c>
      <c r="AL52">
        <v>20050406</v>
      </c>
      <c r="AM52">
        <v>1</v>
      </c>
      <c r="AO52" s="1">
        <v>36219</v>
      </c>
      <c r="AP52">
        <v>0.3</v>
      </c>
      <c r="AQ52" t="s">
        <v>302</v>
      </c>
      <c r="AR52" t="s">
        <v>302</v>
      </c>
      <c r="AT52" s="1">
        <v>36950</v>
      </c>
      <c r="AU52">
        <v>2</v>
      </c>
      <c r="AV52" t="s">
        <v>302</v>
      </c>
      <c r="AW52" t="s">
        <v>302</v>
      </c>
      <c r="AY52" s="1">
        <v>36219</v>
      </c>
      <c r="AZ52">
        <v>-1.3</v>
      </c>
      <c r="BA52" t="s">
        <v>302</v>
      </c>
      <c r="BB52" t="s">
        <v>302</v>
      </c>
      <c r="BD52" s="1">
        <v>37680</v>
      </c>
      <c r="BE52">
        <v>28.7</v>
      </c>
      <c r="BF52" t="s">
        <v>302</v>
      </c>
      <c r="BG52" t="s">
        <v>302</v>
      </c>
      <c r="BI52" s="1">
        <v>36950</v>
      </c>
      <c r="BJ52">
        <v>1</v>
      </c>
      <c r="BK52" t="s">
        <v>302</v>
      </c>
      <c r="BL52" t="s">
        <v>302</v>
      </c>
      <c r="BN52" s="1">
        <v>39599</v>
      </c>
      <c r="BO52" t="s">
        <v>302</v>
      </c>
      <c r="BP52">
        <v>20080523</v>
      </c>
      <c r="BQ52" t="s">
        <v>302</v>
      </c>
      <c r="BS52" s="1">
        <v>40755</v>
      </c>
      <c r="BT52" t="s">
        <v>302</v>
      </c>
      <c r="BU52">
        <v>20110721</v>
      </c>
      <c r="BV52" t="s">
        <v>302</v>
      </c>
      <c r="CC52" s="1">
        <v>36219</v>
      </c>
      <c r="CD52">
        <v>-10.6</v>
      </c>
      <c r="CE52" t="s">
        <v>302</v>
      </c>
      <c r="CF52" t="s">
        <v>302</v>
      </c>
      <c r="CH52" s="1">
        <v>36219</v>
      </c>
      <c r="CI52">
        <v>28.1</v>
      </c>
      <c r="CJ52" t="s">
        <v>302</v>
      </c>
      <c r="CK52" t="s">
        <v>302</v>
      </c>
      <c r="CM52" s="1">
        <v>36219</v>
      </c>
      <c r="CN52">
        <v>-0.6</v>
      </c>
      <c r="CO52" t="s">
        <v>302</v>
      </c>
      <c r="CP52" t="s">
        <v>302</v>
      </c>
      <c r="CR52" s="1">
        <v>36219</v>
      </c>
      <c r="CS52">
        <v>-2.13</v>
      </c>
      <c r="CT52" t="s">
        <v>302</v>
      </c>
      <c r="CU52" t="s">
        <v>302</v>
      </c>
      <c r="CW52" s="1">
        <v>36250</v>
      </c>
      <c r="CX52">
        <v>7.9</v>
      </c>
      <c r="CY52" t="s">
        <v>302</v>
      </c>
      <c r="CZ52" t="s">
        <v>302</v>
      </c>
      <c r="DB52" s="1">
        <v>36585</v>
      </c>
      <c r="DC52">
        <v>18</v>
      </c>
      <c r="DD52" t="s">
        <v>302</v>
      </c>
      <c r="DE52" t="s">
        <v>302</v>
      </c>
      <c r="DG52" s="1">
        <v>36219</v>
      </c>
      <c r="DH52">
        <v>5.8</v>
      </c>
      <c r="DI52" t="s">
        <v>302</v>
      </c>
      <c r="DJ52" t="s">
        <v>302</v>
      </c>
      <c r="DL52" s="1">
        <v>39355</v>
      </c>
      <c r="DM52">
        <v>0.4</v>
      </c>
      <c r="DN52">
        <v>20080109</v>
      </c>
      <c r="DO52">
        <v>0.5</v>
      </c>
    </row>
    <row r="53" spans="1:119" x14ac:dyDescent="0.25">
      <c r="A53" s="1">
        <v>39447</v>
      </c>
      <c r="B53">
        <v>0.6</v>
      </c>
      <c r="C53">
        <v>20080409</v>
      </c>
      <c r="D53">
        <v>0.4</v>
      </c>
      <c r="F53" s="1">
        <v>39721</v>
      </c>
      <c r="G53">
        <v>0.2</v>
      </c>
      <c r="H53">
        <v>20090108</v>
      </c>
      <c r="I53">
        <v>0.6</v>
      </c>
      <c r="K53" s="1">
        <v>38717</v>
      </c>
      <c r="L53">
        <v>2.2000000000000002</v>
      </c>
      <c r="M53" t="s">
        <v>302</v>
      </c>
      <c r="N53" t="s">
        <v>302</v>
      </c>
      <c r="P53" s="1">
        <v>36250</v>
      </c>
      <c r="Q53">
        <v>-3.4</v>
      </c>
      <c r="R53" t="s">
        <v>302</v>
      </c>
      <c r="S53" t="s">
        <v>302</v>
      </c>
      <c r="U53" s="1">
        <v>39629</v>
      </c>
      <c r="V53" t="s">
        <v>302</v>
      </c>
      <c r="W53">
        <v>20080701</v>
      </c>
      <c r="X53" t="s">
        <v>302</v>
      </c>
      <c r="Z53" s="1">
        <v>36250</v>
      </c>
      <c r="AA53">
        <v>5.6</v>
      </c>
      <c r="AB53" t="s">
        <v>302</v>
      </c>
      <c r="AC53" t="s">
        <v>302</v>
      </c>
      <c r="AE53" s="1">
        <v>38107</v>
      </c>
      <c r="AF53">
        <v>0.7</v>
      </c>
      <c r="AG53">
        <v>20040604</v>
      </c>
      <c r="AH53">
        <v>1.3</v>
      </c>
      <c r="AJ53" s="1">
        <v>38442</v>
      </c>
      <c r="AK53">
        <v>1.9</v>
      </c>
      <c r="AL53">
        <v>20050504</v>
      </c>
      <c r="AM53">
        <v>1.4</v>
      </c>
      <c r="AO53" s="1">
        <v>36250</v>
      </c>
      <c r="AP53">
        <v>0.3</v>
      </c>
      <c r="AQ53" t="s">
        <v>302</v>
      </c>
      <c r="AR53" t="s">
        <v>302</v>
      </c>
      <c r="AT53" s="1">
        <v>36981</v>
      </c>
      <c r="AU53">
        <v>2.2000000000000002</v>
      </c>
      <c r="AV53">
        <v>20010419</v>
      </c>
      <c r="AW53">
        <v>2.6</v>
      </c>
      <c r="AY53" s="1">
        <v>36250</v>
      </c>
      <c r="AZ53">
        <v>0.2</v>
      </c>
      <c r="BA53" t="s">
        <v>302</v>
      </c>
      <c r="BB53" t="s">
        <v>302</v>
      </c>
      <c r="BD53" s="1">
        <v>37711</v>
      </c>
      <c r="BE53">
        <v>29.6</v>
      </c>
      <c r="BF53" t="s">
        <v>302</v>
      </c>
      <c r="BG53" t="s">
        <v>302</v>
      </c>
      <c r="BI53" s="1">
        <v>36981</v>
      </c>
      <c r="BJ53">
        <v>1.4</v>
      </c>
      <c r="BK53" t="s">
        <v>302</v>
      </c>
      <c r="BL53" t="s">
        <v>302</v>
      </c>
      <c r="BN53" s="1">
        <v>39629</v>
      </c>
      <c r="BO53" t="s">
        <v>302</v>
      </c>
      <c r="BP53">
        <v>20080623</v>
      </c>
      <c r="BQ53" t="s">
        <v>302</v>
      </c>
      <c r="BS53" s="1">
        <v>40786</v>
      </c>
      <c r="BT53" t="s">
        <v>302</v>
      </c>
      <c r="BU53">
        <v>20110823</v>
      </c>
      <c r="BV53" t="s">
        <v>302</v>
      </c>
      <c r="CC53" s="1">
        <v>36250</v>
      </c>
      <c r="CD53">
        <v>-10.4</v>
      </c>
      <c r="CE53" t="s">
        <v>302</v>
      </c>
      <c r="CF53" t="s">
        <v>302</v>
      </c>
      <c r="CH53" s="1">
        <v>36250</v>
      </c>
      <c r="CI53">
        <v>27.7</v>
      </c>
      <c r="CJ53" t="s">
        <v>302</v>
      </c>
      <c r="CK53" t="s">
        <v>302</v>
      </c>
      <c r="CM53" s="1">
        <v>36250</v>
      </c>
      <c r="CN53">
        <v>-0.47</v>
      </c>
      <c r="CO53" t="s">
        <v>302</v>
      </c>
      <c r="CP53" t="s">
        <v>302</v>
      </c>
      <c r="CR53" s="1">
        <v>36250</v>
      </c>
      <c r="CS53">
        <v>-1.96</v>
      </c>
      <c r="CT53" t="s">
        <v>302</v>
      </c>
      <c r="CU53" t="s">
        <v>302</v>
      </c>
      <c r="CW53" s="1">
        <v>36280</v>
      </c>
      <c r="CX53">
        <v>-0.5</v>
      </c>
      <c r="CY53" t="s">
        <v>302</v>
      </c>
      <c r="CZ53" t="s">
        <v>302</v>
      </c>
      <c r="DB53" s="1">
        <v>36616</v>
      </c>
      <c r="DC53">
        <v>4.3</v>
      </c>
      <c r="DD53" t="s">
        <v>302</v>
      </c>
      <c r="DE53" t="s">
        <v>302</v>
      </c>
      <c r="DG53" s="1">
        <v>36250</v>
      </c>
      <c r="DH53">
        <v>5.5</v>
      </c>
      <c r="DI53" t="s">
        <v>302</v>
      </c>
      <c r="DJ53" t="s">
        <v>302</v>
      </c>
      <c r="DL53" s="1">
        <v>39447</v>
      </c>
      <c r="DM53">
        <v>0.4</v>
      </c>
      <c r="DN53">
        <v>20080409</v>
      </c>
      <c r="DO53">
        <v>-0.1</v>
      </c>
    </row>
    <row r="54" spans="1:119" x14ac:dyDescent="0.25">
      <c r="A54" s="1">
        <v>39538</v>
      </c>
      <c r="B54">
        <v>0.5</v>
      </c>
      <c r="C54">
        <v>20080709</v>
      </c>
      <c r="D54">
        <v>0.7</v>
      </c>
      <c r="F54" s="1">
        <v>39813</v>
      </c>
      <c r="G54">
        <v>-2.1</v>
      </c>
      <c r="H54">
        <v>20090407</v>
      </c>
      <c r="I54">
        <v>-1.5</v>
      </c>
      <c r="K54" s="1">
        <v>38748</v>
      </c>
      <c r="L54">
        <v>2.4</v>
      </c>
      <c r="M54">
        <v>20060203</v>
      </c>
      <c r="N54">
        <v>2.4</v>
      </c>
      <c r="P54" s="1">
        <v>36280</v>
      </c>
      <c r="Q54">
        <v>-5.7</v>
      </c>
      <c r="R54" t="s">
        <v>302</v>
      </c>
      <c r="S54" t="s">
        <v>302</v>
      </c>
      <c r="U54" s="1">
        <v>39660</v>
      </c>
      <c r="V54" t="s">
        <v>302</v>
      </c>
      <c r="W54">
        <v>20080801</v>
      </c>
      <c r="X54" t="s">
        <v>302</v>
      </c>
      <c r="Z54" s="1">
        <v>36280</v>
      </c>
      <c r="AA54">
        <v>5.4</v>
      </c>
      <c r="AB54" t="s">
        <v>302</v>
      </c>
      <c r="AC54" t="s">
        <v>302</v>
      </c>
      <c r="AE54" s="1">
        <v>38138</v>
      </c>
      <c r="AF54">
        <v>-1</v>
      </c>
      <c r="AG54">
        <v>20040706</v>
      </c>
      <c r="AH54">
        <v>-1.3</v>
      </c>
      <c r="AJ54" s="1">
        <v>38472</v>
      </c>
      <c r="AK54">
        <v>0.2</v>
      </c>
      <c r="AL54">
        <v>20050603</v>
      </c>
      <c r="AM54">
        <v>-0.9</v>
      </c>
      <c r="AO54" s="1">
        <v>36280</v>
      </c>
      <c r="AP54">
        <v>0.3</v>
      </c>
      <c r="AQ54" t="s">
        <v>302</v>
      </c>
      <c r="AR54" t="s">
        <v>302</v>
      </c>
      <c r="AT54" s="1">
        <v>37011</v>
      </c>
      <c r="AU54">
        <v>2.7</v>
      </c>
      <c r="AV54">
        <v>20010516</v>
      </c>
      <c r="AW54">
        <v>2.9</v>
      </c>
      <c r="AY54" s="1">
        <v>36280</v>
      </c>
      <c r="AZ54">
        <v>0.7</v>
      </c>
      <c r="BA54" t="s">
        <v>302</v>
      </c>
      <c r="BB54" t="s">
        <v>302</v>
      </c>
      <c r="BD54" s="1">
        <v>37741</v>
      </c>
      <c r="BE54">
        <v>29.5</v>
      </c>
      <c r="BF54" t="s">
        <v>302</v>
      </c>
      <c r="BG54" t="s">
        <v>302</v>
      </c>
      <c r="BI54" s="1">
        <v>37011</v>
      </c>
      <c r="BJ54">
        <v>1.8</v>
      </c>
      <c r="BK54" t="s">
        <v>302</v>
      </c>
      <c r="BL54" t="s">
        <v>302</v>
      </c>
      <c r="BN54" s="1">
        <v>39660</v>
      </c>
      <c r="BO54" t="s">
        <v>302</v>
      </c>
      <c r="BP54">
        <v>20080724</v>
      </c>
      <c r="BQ54" t="s">
        <v>302</v>
      </c>
      <c r="BS54" s="1">
        <v>40816</v>
      </c>
      <c r="BT54" t="s">
        <v>302</v>
      </c>
      <c r="BU54">
        <v>20110922</v>
      </c>
      <c r="BV54" t="s">
        <v>302</v>
      </c>
      <c r="CC54" s="1">
        <v>36280</v>
      </c>
      <c r="CD54">
        <v>-10.1</v>
      </c>
      <c r="CE54" t="s">
        <v>302</v>
      </c>
      <c r="CF54" t="s">
        <v>302</v>
      </c>
      <c r="CH54" s="1">
        <v>36280</v>
      </c>
      <c r="CI54">
        <v>23.4</v>
      </c>
      <c r="CJ54" t="s">
        <v>302</v>
      </c>
      <c r="CK54" t="s">
        <v>302</v>
      </c>
      <c r="CM54" s="1">
        <v>36280</v>
      </c>
      <c r="CN54">
        <v>-0.62</v>
      </c>
      <c r="CO54" t="s">
        <v>302</v>
      </c>
      <c r="CP54" t="s">
        <v>302</v>
      </c>
      <c r="CR54" s="1">
        <v>36280</v>
      </c>
      <c r="CS54">
        <v>-1.52</v>
      </c>
      <c r="CT54" t="s">
        <v>302</v>
      </c>
      <c r="CU54" t="s">
        <v>302</v>
      </c>
      <c r="CW54" s="1">
        <v>36311</v>
      </c>
      <c r="CX54">
        <v>0.3</v>
      </c>
      <c r="CY54" t="s">
        <v>302</v>
      </c>
      <c r="CZ54" t="s">
        <v>302</v>
      </c>
      <c r="DB54" s="1">
        <v>36646</v>
      </c>
      <c r="DC54">
        <v>1.6</v>
      </c>
      <c r="DD54" t="s">
        <v>302</v>
      </c>
      <c r="DE54" t="s">
        <v>302</v>
      </c>
      <c r="DG54" s="1">
        <v>36280</v>
      </c>
      <c r="DH54">
        <v>5.6</v>
      </c>
      <c r="DI54" t="s">
        <v>302</v>
      </c>
      <c r="DJ54" t="s">
        <v>302</v>
      </c>
      <c r="DL54" s="1">
        <v>39538</v>
      </c>
      <c r="DM54">
        <v>0</v>
      </c>
      <c r="DN54">
        <v>20080603</v>
      </c>
      <c r="DO54">
        <v>0.2</v>
      </c>
    </row>
    <row r="55" spans="1:119" x14ac:dyDescent="0.25">
      <c r="A55" s="1">
        <v>39629</v>
      </c>
      <c r="B55">
        <v>-0.3</v>
      </c>
      <c r="C55">
        <v>20081008</v>
      </c>
      <c r="D55">
        <v>-0.2</v>
      </c>
      <c r="F55" s="1">
        <v>39903</v>
      </c>
      <c r="G55">
        <v>-5.5</v>
      </c>
      <c r="H55">
        <v>20090708</v>
      </c>
      <c r="I55">
        <v>-4.9000000000000004</v>
      </c>
      <c r="K55" s="1">
        <v>38776</v>
      </c>
      <c r="L55">
        <v>2.2999999999999998</v>
      </c>
      <c r="M55">
        <v>20060301</v>
      </c>
      <c r="N55">
        <v>2.2999999999999998</v>
      </c>
      <c r="P55" s="1">
        <v>36311</v>
      </c>
      <c r="Q55">
        <v>-5.3</v>
      </c>
      <c r="R55" t="s">
        <v>302</v>
      </c>
      <c r="S55" t="s">
        <v>302</v>
      </c>
      <c r="U55" s="1">
        <v>39691</v>
      </c>
      <c r="V55" t="s">
        <v>302</v>
      </c>
      <c r="W55">
        <v>20080901</v>
      </c>
      <c r="X55" t="s">
        <v>302</v>
      </c>
      <c r="Z55" s="1">
        <v>36311</v>
      </c>
      <c r="AA55">
        <v>5.6</v>
      </c>
      <c r="AB55" t="s">
        <v>302</v>
      </c>
      <c r="AC55" t="s">
        <v>302</v>
      </c>
      <c r="AE55" s="1">
        <v>38168</v>
      </c>
      <c r="AF55">
        <v>0.7</v>
      </c>
      <c r="AG55">
        <v>20040804</v>
      </c>
      <c r="AH55">
        <v>1.8</v>
      </c>
      <c r="AJ55" s="1">
        <v>38503</v>
      </c>
      <c r="AK55">
        <v>1.1000000000000001</v>
      </c>
      <c r="AL55">
        <v>20050705</v>
      </c>
      <c r="AM55">
        <v>2</v>
      </c>
      <c r="AO55" s="1">
        <v>36311</v>
      </c>
      <c r="AP55">
        <v>0.1</v>
      </c>
      <c r="AQ55" t="s">
        <v>302</v>
      </c>
      <c r="AR55" t="s">
        <v>302</v>
      </c>
      <c r="AT55" s="1">
        <v>37042</v>
      </c>
      <c r="AU55">
        <v>3.1</v>
      </c>
      <c r="AV55">
        <v>20010618</v>
      </c>
      <c r="AW55">
        <v>3.4</v>
      </c>
      <c r="AY55" s="1">
        <v>36311</v>
      </c>
      <c r="AZ55">
        <v>-0.1</v>
      </c>
      <c r="BA55" t="s">
        <v>302</v>
      </c>
      <c r="BB55" t="s">
        <v>302</v>
      </c>
      <c r="BD55" s="1">
        <v>37772</v>
      </c>
      <c r="BE55">
        <v>35.5</v>
      </c>
      <c r="BF55" t="s">
        <v>302</v>
      </c>
      <c r="BG55" t="s">
        <v>302</v>
      </c>
      <c r="BI55" s="1">
        <v>37042</v>
      </c>
      <c r="BJ55">
        <v>1.9</v>
      </c>
      <c r="BK55" t="s">
        <v>302</v>
      </c>
      <c r="BL55" t="s">
        <v>302</v>
      </c>
      <c r="BN55" s="1">
        <v>39691</v>
      </c>
      <c r="BO55" t="s">
        <v>302</v>
      </c>
      <c r="BP55">
        <v>20080821</v>
      </c>
      <c r="BQ55" t="s">
        <v>302</v>
      </c>
      <c r="BS55" s="1">
        <v>40847</v>
      </c>
      <c r="BT55" t="s">
        <v>302</v>
      </c>
      <c r="BU55">
        <v>20111024</v>
      </c>
      <c r="BV55" t="s">
        <v>302</v>
      </c>
      <c r="CC55" s="1">
        <v>36311</v>
      </c>
      <c r="CD55">
        <v>-9.8000000000000007</v>
      </c>
      <c r="CE55" t="s">
        <v>302</v>
      </c>
      <c r="CF55" t="s">
        <v>302</v>
      </c>
      <c r="CH55" s="1">
        <v>36311</v>
      </c>
      <c r="CI55">
        <v>25.4</v>
      </c>
      <c r="CJ55" t="s">
        <v>302</v>
      </c>
      <c r="CK55" t="s">
        <v>302</v>
      </c>
      <c r="CM55" s="1">
        <v>36311</v>
      </c>
      <c r="CN55">
        <v>-0.49</v>
      </c>
      <c r="CO55" t="s">
        <v>302</v>
      </c>
      <c r="CP55" t="s">
        <v>302</v>
      </c>
      <c r="CR55" s="1">
        <v>36311</v>
      </c>
      <c r="CS55">
        <v>-1.37</v>
      </c>
      <c r="CT55" t="s">
        <v>302</v>
      </c>
      <c r="CU55" t="s">
        <v>302</v>
      </c>
      <c r="CW55" s="1">
        <v>36341</v>
      </c>
      <c r="CX55">
        <v>-0.3</v>
      </c>
      <c r="CY55" t="s">
        <v>302</v>
      </c>
      <c r="CZ55" t="s">
        <v>302</v>
      </c>
      <c r="DB55" s="1">
        <v>36677</v>
      </c>
      <c r="DC55">
        <v>2.2999999999999998</v>
      </c>
      <c r="DD55" t="s">
        <v>302</v>
      </c>
      <c r="DE55" t="s">
        <v>302</v>
      </c>
      <c r="DG55" s="1">
        <v>36311</v>
      </c>
      <c r="DH55">
        <v>5.6</v>
      </c>
      <c r="DI55" t="s">
        <v>302</v>
      </c>
      <c r="DJ55" t="s">
        <v>302</v>
      </c>
      <c r="DL55" s="1">
        <v>39629</v>
      </c>
      <c r="DM55">
        <v>-0.2</v>
      </c>
      <c r="DN55">
        <v>20081008</v>
      </c>
      <c r="DO55">
        <v>-0.2</v>
      </c>
    </row>
    <row r="56" spans="1:119" x14ac:dyDescent="0.25">
      <c r="A56" s="1">
        <v>39721</v>
      </c>
      <c r="B56">
        <v>-0.5</v>
      </c>
      <c r="C56">
        <v>20090108</v>
      </c>
      <c r="D56">
        <v>-0.2</v>
      </c>
      <c r="F56" s="1">
        <v>39994</v>
      </c>
      <c r="G56">
        <v>-5.4</v>
      </c>
      <c r="H56">
        <v>20091007</v>
      </c>
      <c r="I56">
        <v>-4.8</v>
      </c>
      <c r="K56" s="1">
        <v>38807</v>
      </c>
      <c r="L56">
        <v>2.2000000000000002</v>
      </c>
      <c r="M56">
        <v>20060331</v>
      </c>
      <c r="N56">
        <v>2.2000000000000002</v>
      </c>
      <c r="P56" s="1">
        <v>36341</v>
      </c>
      <c r="Q56">
        <v>-5.5</v>
      </c>
      <c r="R56" t="s">
        <v>302</v>
      </c>
      <c r="S56" t="s">
        <v>302</v>
      </c>
      <c r="U56" s="1">
        <v>39721</v>
      </c>
      <c r="V56" t="s">
        <v>302</v>
      </c>
      <c r="W56">
        <v>20081001</v>
      </c>
      <c r="X56" t="s">
        <v>302</v>
      </c>
      <c r="Z56" s="1">
        <v>36341</v>
      </c>
      <c r="AA56">
        <v>5.7</v>
      </c>
      <c r="AB56" t="s">
        <v>302</v>
      </c>
      <c r="AC56" t="s">
        <v>302</v>
      </c>
      <c r="AE56" s="1">
        <v>38199</v>
      </c>
      <c r="AF56">
        <v>-0.2</v>
      </c>
      <c r="AG56">
        <v>20040903</v>
      </c>
      <c r="AH56">
        <v>0.4</v>
      </c>
      <c r="AJ56" s="1">
        <v>38533</v>
      </c>
      <c r="AK56">
        <v>1.7</v>
      </c>
      <c r="AL56">
        <v>20050803</v>
      </c>
      <c r="AM56">
        <v>0.9</v>
      </c>
      <c r="AO56" s="1">
        <v>36341</v>
      </c>
      <c r="AP56">
        <v>0</v>
      </c>
      <c r="AQ56" t="s">
        <v>302</v>
      </c>
      <c r="AR56" t="s">
        <v>302</v>
      </c>
      <c r="AT56" s="1">
        <v>37072</v>
      </c>
      <c r="AU56">
        <v>2.9</v>
      </c>
      <c r="AV56">
        <v>20010718</v>
      </c>
      <c r="AW56">
        <v>3</v>
      </c>
      <c r="AY56" s="1">
        <v>36341</v>
      </c>
      <c r="AZ56">
        <v>0.9</v>
      </c>
      <c r="BA56" t="s">
        <v>302</v>
      </c>
      <c r="BB56" t="s">
        <v>302</v>
      </c>
      <c r="BD56" s="1">
        <v>37802</v>
      </c>
      <c r="BE56">
        <v>38</v>
      </c>
      <c r="BF56" t="s">
        <v>302</v>
      </c>
      <c r="BG56" t="s">
        <v>302</v>
      </c>
      <c r="BI56" s="1">
        <v>37072</v>
      </c>
      <c r="BJ56">
        <v>1.9</v>
      </c>
      <c r="BK56" t="s">
        <v>302</v>
      </c>
      <c r="BL56" t="s">
        <v>302</v>
      </c>
      <c r="BN56" s="1">
        <v>39721</v>
      </c>
      <c r="BO56" t="s">
        <v>302</v>
      </c>
      <c r="BP56">
        <v>20080923</v>
      </c>
      <c r="BQ56" t="s">
        <v>302</v>
      </c>
      <c r="BS56" s="1">
        <v>40877</v>
      </c>
      <c r="BT56" t="s">
        <v>302</v>
      </c>
      <c r="BU56">
        <v>20111123</v>
      </c>
      <c r="BV56" t="s">
        <v>302</v>
      </c>
      <c r="CC56" s="1">
        <v>36341</v>
      </c>
      <c r="CD56">
        <v>-8.3000000000000007</v>
      </c>
      <c r="CE56" t="s">
        <v>302</v>
      </c>
      <c r="CF56" t="s">
        <v>302</v>
      </c>
      <c r="CH56" s="1">
        <v>36341</v>
      </c>
      <c r="CI56">
        <v>24.6</v>
      </c>
      <c r="CJ56" t="s">
        <v>302</v>
      </c>
      <c r="CK56" t="s">
        <v>302</v>
      </c>
      <c r="CM56" s="1">
        <v>36341</v>
      </c>
      <c r="CN56">
        <v>-0.25</v>
      </c>
      <c r="CO56" t="s">
        <v>302</v>
      </c>
      <c r="CP56" t="s">
        <v>302</v>
      </c>
      <c r="CR56" s="1">
        <v>36341</v>
      </c>
      <c r="CS56">
        <v>-1.1000000000000001</v>
      </c>
      <c r="CT56" t="s">
        <v>302</v>
      </c>
      <c r="CU56" t="s">
        <v>302</v>
      </c>
      <c r="CW56" s="1">
        <v>36372</v>
      </c>
      <c r="CX56">
        <v>1.5</v>
      </c>
      <c r="CY56" t="s">
        <v>302</v>
      </c>
      <c r="CZ56" t="s">
        <v>302</v>
      </c>
      <c r="DB56" s="1">
        <v>36707</v>
      </c>
      <c r="DC56">
        <v>0.6</v>
      </c>
      <c r="DD56" t="s">
        <v>302</v>
      </c>
      <c r="DE56" t="s">
        <v>302</v>
      </c>
      <c r="DG56" s="1">
        <v>36341</v>
      </c>
      <c r="DH56">
        <v>5.7</v>
      </c>
      <c r="DI56" t="s">
        <v>302</v>
      </c>
      <c r="DJ56" t="s">
        <v>302</v>
      </c>
      <c r="DL56" s="1">
        <v>39721</v>
      </c>
      <c r="DM56">
        <v>-0.5</v>
      </c>
      <c r="DN56">
        <v>20090108</v>
      </c>
      <c r="DO56">
        <v>0</v>
      </c>
    </row>
    <row r="57" spans="1:119" x14ac:dyDescent="0.25">
      <c r="A57" s="1">
        <v>39813</v>
      </c>
      <c r="B57">
        <v>-1.8</v>
      </c>
      <c r="C57">
        <v>20090407</v>
      </c>
      <c r="D57">
        <v>-1.6</v>
      </c>
      <c r="F57" s="1">
        <v>40086</v>
      </c>
      <c r="G57">
        <v>-4.5999999999999996</v>
      </c>
      <c r="H57">
        <v>20100108</v>
      </c>
      <c r="I57">
        <v>-4</v>
      </c>
      <c r="K57" s="1">
        <v>38837</v>
      </c>
      <c r="L57">
        <v>2.4</v>
      </c>
      <c r="M57">
        <v>20060428</v>
      </c>
      <c r="N57">
        <v>2.4</v>
      </c>
      <c r="P57" s="1">
        <v>36372</v>
      </c>
      <c r="Q57">
        <v>-3.8</v>
      </c>
      <c r="R57" t="s">
        <v>302</v>
      </c>
      <c r="S57" t="s">
        <v>302</v>
      </c>
      <c r="U57" s="1">
        <v>39752</v>
      </c>
      <c r="V57" t="s">
        <v>302</v>
      </c>
      <c r="W57">
        <v>20081103</v>
      </c>
      <c r="X57" t="s">
        <v>302</v>
      </c>
      <c r="Z57" s="1">
        <v>36372</v>
      </c>
      <c r="AA57">
        <v>5.9</v>
      </c>
      <c r="AB57" t="s">
        <v>302</v>
      </c>
      <c r="AC57" t="s">
        <v>302</v>
      </c>
      <c r="AE57" s="1">
        <v>38230</v>
      </c>
      <c r="AF57">
        <v>-0.3</v>
      </c>
      <c r="AG57">
        <v>20041004</v>
      </c>
      <c r="AH57">
        <v>-1.3</v>
      </c>
      <c r="AJ57" s="1">
        <v>38564</v>
      </c>
      <c r="AK57">
        <v>2.2999999999999998</v>
      </c>
      <c r="AL57">
        <v>20050906</v>
      </c>
      <c r="AM57">
        <v>0</v>
      </c>
      <c r="AO57" s="1">
        <v>36372</v>
      </c>
      <c r="AP57">
        <v>0.2</v>
      </c>
      <c r="AQ57" t="s">
        <v>302</v>
      </c>
      <c r="AR57" t="s">
        <v>302</v>
      </c>
      <c r="AT57" s="1">
        <v>37103</v>
      </c>
      <c r="AU57">
        <v>2.5</v>
      </c>
      <c r="AV57">
        <v>20010817</v>
      </c>
      <c r="AW57">
        <v>2.8</v>
      </c>
      <c r="AY57" s="1">
        <v>36372</v>
      </c>
      <c r="AZ57">
        <v>0.7</v>
      </c>
      <c r="BA57" t="s">
        <v>302</v>
      </c>
      <c r="BB57" t="s">
        <v>302</v>
      </c>
      <c r="BD57" s="1">
        <v>37833</v>
      </c>
      <c r="BE57">
        <v>50.5</v>
      </c>
      <c r="BF57" t="s">
        <v>302</v>
      </c>
      <c r="BG57" t="s">
        <v>302</v>
      </c>
      <c r="BI57" s="1">
        <v>37103</v>
      </c>
      <c r="BJ57">
        <v>1.7</v>
      </c>
      <c r="BK57" t="s">
        <v>302</v>
      </c>
      <c r="BL57" t="s">
        <v>302</v>
      </c>
      <c r="BN57" s="1">
        <v>39752</v>
      </c>
      <c r="BO57" t="s">
        <v>302</v>
      </c>
      <c r="BP57">
        <v>20081024</v>
      </c>
      <c r="BQ57" t="s">
        <v>302</v>
      </c>
      <c r="BS57" s="1">
        <v>40908</v>
      </c>
      <c r="BT57" t="s">
        <v>302</v>
      </c>
      <c r="BU57">
        <v>20111215</v>
      </c>
      <c r="BV57" t="s">
        <v>302</v>
      </c>
      <c r="CC57" s="1">
        <v>36372</v>
      </c>
      <c r="CD57">
        <v>-7.3</v>
      </c>
      <c r="CE57" t="s">
        <v>302</v>
      </c>
      <c r="CF57" t="s">
        <v>302</v>
      </c>
      <c r="CH57" s="1">
        <v>36372</v>
      </c>
      <c r="CI57">
        <v>22.2</v>
      </c>
      <c r="CJ57" t="s">
        <v>302</v>
      </c>
      <c r="CK57" t="s">
        <v>302</v>
      </c>
      <c r="CM57" s="1">
        <v>36372</v>
      </c>
      <c r="CN57">
        <v>-0.15</v>
      </c>
      <c r="CO57" t="s">
        <v>302</v>
      </c>
      <c r="CP57" t="s">
        <v>302</v>
      </c>
      <c r="CR57" s="1">
        <v>36372</v>
      </c>
      <c r="CS57">
        <v>-0.42</v>
      </c>
      <c r="CT57" t="s">
        <v>302</v>
      </c>
      <c r="CU57" t="s">
        <v>302</v>
      </c>
      <c r="CW57" s="1">
        <v>36403</v>
      </c>
      <c r="CX57">
        <v>-1.4</v>
      </c>
      <c r="CY57" t="s">
        <v>302</v>
      </c>
      <c r="CZ57" t="s">
        <v>302</v>
      </c>
      <c r="DB57" s="1">
        <v>36738</v>
      </c>
      <c r="DC57">
        <v>-7.2</v>
      </c>
      <c r="DD57" t="s">
        <v>302</v>
      </c>
      <c r="DE57" t="s">
        <v>302</v>
      </c>
      <c r="DG57" s="1">
        <v>36372</v>
      </c>
      <c r="DH57">
        <v>5.8</v>
      </c>
      <c r="DI57" t="s">
        <v>302</v>
      </c>
      <c r="DJ57" t="s">
        <v>302</v>
      </c>
      <c r="DL57" s="1">
        <v>39813</v>
      </c>
      <c r="DM57">
        <v>-0.3</v>
      </c>
      <c r="DN57">
        <v>20090407</v>
      </c>
      <c r="DO57">
        <v>-0.3</v>
      </c>
    </row>
    <row r="58" spans="1:119" x14ac:dyDescent="0.25">
      <c r="A58" s="1">
        <v>39903</v>
      </c>
      <c r="B58">
        <v>-3</v>
      </c>
      <c r="C58">
        <v>20090708</v>
      </c>
      <c r="D58">
        <v>-2.5</v>
      </c>
      <c r="F58" s="1">
        <v>40178</v>
      </c>
      <c r="G58">
        <v>-2.4</v>
      </c>
      <c r="H58">
        <v>20100407</v>
      </c>
      <c r="I58">
        <v>-2.2000000000000002</v>
      </c>
      <c r="K58" s="1">
        <v>38868</v>
      </c>
      <c r="L58">
        <v>2.5</v>
      </c>
      <c r="M58">
        <v>20060531</v>
      </c>
      <c r="N58">
        <v>2.5</v>
      </c>
      <c r="P58" s="1">
        <v>36403</v>
      </c>
      <c r="Q58">
        <v>-4.2</v>
      </c>
      <c r="R58" t="s">
        <v>302</v>
      </c>
      <c r="S58" t="s">
        <v>302</v>
      </c>
      <c r="U58" s="1">
        <v>39782</v>
      </c>
      <c r="V58" t="s">
        <v>302</v>
      </c>
      <c r="W58">
        <v>20081201</v>
      </c>
      <c r="X58" t="s">
        <v>302</v>
      </c>
      <c r="Z58" s="1">
        <v>36403</v>
      </c>
      <c r="AA58">
        <v>5.8</v>
      </c>
      <c r="AB58" t="s">
        <v>302</v>
      </c>
      <c r="AC58" t="s">
        <v>302</v>
      </c>
      <c r="AE58" s="1">
        <v>38260</v>
      </c>
      <c r="AF58">
        <v>0.5</v>
      </c>
      <c r="AG58">
        <v>20041105</v>
      </c>
      <c r="AH58">
        <v>0.1</v>
      </c>
      <c r="AJ58" s="1">
        <v>38595</v>
      </c>
      <c r="AK58">
        <v>4.2</v>
      </c>
      <c r="AL58">
        <v>20051005</v>
      </c>
      <c r="AM58">
        <v>2</v>
      </c>
      <c r="AO58" s="1">
        <v>36403</v>
      </c>
      <c r="AP58">
        <v>0.1</v>
      </c>
      <c r="AQ58" t="s">
        <v>302</v>
      </c>
      <c r="AR58" t="s">
        <v>302</v>
      </c>
      <c r="AT58" s="1">
        <v>37134</v>
      </c>
      <c r="AU58">
        <v>2.2999999999999998</v>
      </c>
      <c r="AV58">
        <v>20010918</v>
      </c>
      <c r="AW58">
        <v>2.7</v>
      </c>
      <c r="AY58" s="1">
        <v>36403</v>
      </c>
      <c r="AZ58">
        <v>0</v>
      </c>
      <c r="BA58" t="s">
        <v>302</v>
      </c>
      <c r="BB58" t="s">
        <v>302</v>
      </c>
      <c r="BD58" s="1">
        <v>37864</v>
      </c>
      <c r="BE58">
        <v>58.1</v>
      </c>
      <c r="BF58" t="s">
        <v>302</v>
      </c>
      <c r="BG58" t="s">
        <v>302</v>
      </c>
      <c r="BI58" s="1">
        <v>37134</v>
      </c>
      <c r="BJ58">
        <v>1.7</v>
      </c>
      <c r="BK58" t="s">
        <v>302</v>
      </c>
      <c r="BL58" t="s">
        <v>302</v>
      </c>
      <c r="BN58" s="1">
        <v>39782</v>
      </c>
      <c r="BO58" t="s">
        <v>302</v>
      </c>
      <c r="BP58">
        <v>20081121</v>
      </c>
      <c r="BQ58" t="s">
        <v>302</v>
      </c>
      <c r="BS58" s="1">
        <v>40939</v>
      </c>
      <c r="BT58" t="s">
        <v>302</v>
      </c>
      <c r="BU58">
        <v>20120203</v>
      </c>
      <c r="BV58" t="s">
        <v>302</v>
      </c>
      <c r="CC58" s="1">
        <v>36403</v>
      </c>
      <c r="CD58">
        <v>-6.1</v>
      </c>
      <c r="CE58" t="s">
        <v>302</v>
      </c>
      <c r="CF58" t="s">
        <v>302</v>
      </c>
      <c r="CH58" s="1">
        <v>36403</v>
      </c>
      <c r="CI58">
        <v>22</v>
      </c>
      <c r="CJ58" t="s">
        <v>302</v>
      </c>
      <c r="CK58" t="s">
        <v>302</v>
      </c>
      <c r="CM58" s="1">
        <v>36403</v>
      </c>
      <c r="CN58">
        <v>-0.03</v>
      </c>
      <c r="CO58" t="s">
        <v>302</v>
      </c>
      <c r="CP58" t="s">
        <v>302</v>
      </c>
      <c r="CR58" s="1">
        <v>36403</v>
      </c>
      <c r="CS58">
        <v>0.03</v>
      </c>
      <c r="CT58" t="s">
        <v>302</v>
      </c>
      <c r="CU58" t="s">
        <v>302</v>
      </c>
      <c r="CW58" s="1">
        <v>36433</v>
      </c>
      <c r="CX58">
        <v>1.2</v>
      </c>
      <c r="CY58" t="s">
        <v>302</v>
      </c>
      <c r="CZ58" t="s">
        <v>302</v>
      </c>
      <c r="DB58" s="1">
        <v>36769</v>
      </c>
      <c r="DC58">
        <v>7.1</v>
      </c>
      <c r="DD58" t="s">
        <v>302</v>
      </c>
      <c r="DE58" t="s">
        <v>302</v>
      </c>
      <c r="DG58" s="1">
        <v>36403</v>
      </c>
      <c r="DH58">
        <v>5.9</v>
      </c>
      <c r="DI58" t="s">
        <v>302</v>
      </c>
      <c r="DJ58" t="s">
        <v>302</v>
      </c>
      <c r="DL58" s="1">
        <v>39903</v>
      </c>
      <c r="DM58">
        <v>-0.6</v>
      </c>
      <c r="DN58">
        <v>20090708</v>
      </c>
      <c r="DO58">
        <v>-0.5</v>
      </c>
    </row>
    <row r="59" spans="1:119" x14ac:dyDescent="0.25">
      <c r="A59" s="1">
        <v>39994</v>
      </c>
      <c r="B59">
        <v>-0.2</v>
      </c>
      <c r="C59">
        <v>20091007</v>
      </c>
      <c r="D59">
        <v>-0.2</v>
      </c>
      <c r="F59" s="1">
        <v>40268</v>
      </c>
      <c r="G59">
        <v>1</v>
      </c>
      <c r="H59">
        <v>20100707</v>
      </c>
      <c r="I59">
        <v>0.6</v>
      </c>
      <c r="K59" s="1">
        <v>38898</v>
      </c>
      <c r="L59">
        <v>2.5</v>
      </c>
      <c r="M59">
        <v>20060630</v>
      </c>
      <c r="N59">
        <v>2.5</v>
      </c>
      <c r="P59" s="1">
        <v>36433</v>
      </c>
      <c r="Q59">
        <v>-3.7</v>
      </c>
      <c r="R59" t="s">
        <v>302</v>
      </c>
      <c r="S59" t="s">
        <v>302</v>
      </c>
      <c r="U59" s="1">
        <v>39813</v>
      </c>
      <c r="V59" t="s">
        <v>302</v>
      </c>
      <c r="W59">
        <v>20090102</v>
      </c>
      <c r="X59" t="s">
        <v>302</v>
      </c>
      <c r="Z59" s="1">
        <v>36433</v>
      </c>
      <c r="AA59">
        <v>5.9</v>
      </c>
      <c r="AB59" t="s">
        <v>302</v>
      </c>
      <c r="AC59" t="s">
        <v>302</v>
      </c>
      <c r="AE59" s="1">
        <v>38291</v>
      </c>
      <c r="AF59">
        <v>0</v>
      </c>
      <c r="AG59">
        <v>20041203</v>
      </c>
      <c r="AH59">
        <v>0.7</v>
      </c>
      <c r="AJ59" s="1">
        <v>38625</v>
      </c>
      <c r="AK59">
        <v>2.2000000000000002</v>
      </c>
      <c r="AL59">
        <v>20051107</v>
      </c>
      <c r="AM59">
        <v>0.9</v>
      </c>
      <c r="AO59" s="1">
        <v>36433</v>
      </c>
      <c r="AP59">
        <v>0</v>
      </c>
      <c r="AQ59" t="s">
        <v>302</v>
      </c>
      <c r="AR59" t="s">
        <v>302</v>
      </c>
      <c r="AT59" s="1">
        <v>37164</v>
      </c>
      <c r="AU59">
        <v>2.2000000000000002</v>
      </c>
      <c r="AV59">
        <v>20011017</v>
      </c>
      <c r="AW59">
        <v>2.5</v>
      </c>
      <c r="AY59" s="1">
        <v>36433</v>
      </c>
      <c r="AZ59">
        <v>0.7</v>
      </c>
      <c r="BA59" t="s">
        <v>302</v>
      </c>
      <c r="BB59" t="s">
        <v>302</v>
      </c>
      <c r="BD59" s="1">
        <v>37894</v>
      </c>
      <c r="BE59">
        <v>69.599999999999994</v>
      </c>
      <c r="BF59">
        <v>20030916</v>
      </c>
      <c r="BG59">
        <v>69.599999999999994</v>
      </c>
      <c r="BI59" s="1">
        <v>37164</v>
      </c>
      <c r="BJ59">
        <v>1.9</v>
      </c>
      <c r="BK59" t="s">
        <v>302</v>
      </c>
      <c r="BL59" t="s">
        <v>302</v>
      </c>
      <c r="BN59" s="1">
        <v>39813</v>
      </c>
      <c r="BO59" t="s">
        <v>302</v>
      </c>
      <c r="BP59">
        <v>20081216</v>
      </c>
      <c r="BQ59" t="s">
        <v>302</v>
      </c>
      <c r="BS59" s="1">
        <v>40968</v>
      </c>
      <c r="BT59" t="s">
        <v>302</v>
      </c>
      <c r="BU59">
        <v>20120305</v>
      </c>
      <c r="BV59" t="s">
        <v>302</v>
      </c>
      <c r="CC59" s="1">
        <v>36433</v>
      </c>
      <c r="CD59">
        <v>-4</v>
      </c>
      <c r="CE59" t="s">
        <v>302</v>
      </c>
      <c r="CF59" t="s">
        <v>302</v>
      </c>
      <c r="CH59" s="1">
        <v>36433</v>
      </c>
      <c r="CI59">
        <v>24.4</v>
      </c>
      <c r="CJ59" t="s">
        <v>302</v>
      </c>
      <c r="CK59" t="s">
        <v>302</v>
      </c>
      <c r="CM59" s="1">
        <v>36433</v>
      </c>
      <c r="CN59">
        <v>0.17</v>
      </c>
      <c r="CO59" t="s">
        <v>302</v>
      </c>
      <c r="CP59" t="s">
        <v>302</v>
      </c>
      <c r="CR59" s="1">
        <v>36433</v>
      </c>
      <c r="CS59">
        <v>0.56000000000000005</v>
      </c>
      <c r="CT59" t="s">
        <v>302</v>
      </c>
      <c r="CU59" t="s">
        <v>302</v>
      </c>
      <c r="CW59" s="1">
        <v>36464</v>
      </c>
      <c r="CX59">
        <v>0.6</v>
      </c>
      <c r="CY59" t="s">
        <v>302</v>
      </c>
      <c r="CZ59" t="s">
        <v>302</v>
      </c>
      <c r="DB59" s="1">
        <v>36799</v>
      </c>
      <c r="DC59">
        <v>-1.3</v>
      </c>
      <c r="DD59" t="s">
        <v>302</v>
      </c>
      <c r="DE59" t="s">
        <v>302</v>
      </c>
      <c r="DG59" s="1">
        <v>36433</v>
      </c>
      <c r="DH59">
        <v>5.7</v>
      </c>
      <c r="DI59" t="s">
        <v>302</v>
      </c>
      <c r="DJ59" t="s">
        <v>302</v>
      </c>
      <c r="DL59" s="1">
        <v>39994</v>
      </c>
      <c r="DM59">
        <v>0.1</v>
      </c>
      <c r="DN59">
        <v>20091007</v>
      </c>
      <c r="DO59">
        <v>0.1</v>
      </c>
    </row>
    <row r="60" spans="1:119" x14ac:dyDescent="0.25">
      <c r="A60" s="1">
        <v>40086</v>
      </c>
      <c r="B60">
        <v>0.3</v>
      </c>
      <c r="C60">
        <v>20100108</v>
      </c>
      <c r="D60">
        <v>0.4</v>
      </c>
      <c r="F60" s="1">
        <v>40359</v>
      </c>
      <c r="G60">
        <v>2.2000000000000002</v>
      </c>
      <c r="H60">
        <v>20101006</v>
      </c>
      <c r="I60">
        <v>1.9</v>
      </c>
      <c r="K60" s="1">
        <v>38929</v>
      </c>
      <c r="L60">
        <v>2.5</v>
      </c>
      <c r="M60">
        <v>20060731</v>
      </c>
      <c r="N60">
        <v>2.5</v>
      </c>
      <c r="P60" s="1">
        <v>36464</v>
      </c>
      <c r="Q60">
        <v>-2.5</v>
      </c>
      <c r="R60" t="s">
        <v>302</v>
      </c>
      <c r="S60" t="s">
        <v>302</v>
      </c>
      <c r="U60" s="1">
        <v>39844</v>
      </c>
      <c r="V60" t="s">
        <v>302</v>
      </c>
      <c r="W60">
        <v>20090202</v>
      </c>
      <c r="X60" t="s">
        <v>302</v>
      </c>
      <c r="Z60" s="1">
        <v>36464</v>
      </c>
      <c r="AA60">
        <v>5.4</v>
      </c>
      <c r="AB60" t="s">
        <v>302</v>
      </c>
      <c r="AC60" t="s">
        <v>302</v>
      </c>
      <c r="AE60" s="1">
        <v>38321</v>
      </c>
      <c r="AF60">
        <v>0.5</v>
      </c>
      <c r="AG60">
        <v>20050107</v>
      </c>
      <c r="AH60">
        <v>0</v>
      </c>
      <c r="AJ60" s="1">
        <v>38656</v>
      </c>
      <c r="AK60">
        <v>1.9</v>
      </c>
      <c r="AL60">
        <v>20051205</v>
      </c>
      <c r="AM60">
        <v>0.4</v>
      </c>
      <c r="AO60" s="1">
        <v>36464</v>
      </c>
      <c r="AP60">
        <v>0.1</v>
      </c>
      <c r="AQ60" t="s">
        <v>302</v>
      </c>
      <c r="AR60" t="s">
        <v>302</v>
      </c>
      <c r="AT60" s="1">
        <v>37195</v>
      </c>
      <c r="AU60">
        <v>2.2999999999999998</v>
      </c>
      <c r="AV60">
        <v>20011116</v>
      </c>
      <c r="AW60">
        <v>2.4</v>
      </c>
      <c r="AY60" s="1">
        <v>36464</v>
      </c>
      <c r="AZ60">
        <v>1</v>
      </c>
      <c r="BA60" t="s">
        <v>302</v>
      </c>
      <c r="BB60" t="s">
        <v>302</v>
      </c>
      <c r="BD60" s="1">
        <v>37925</v>
      </c>
      <c r="BE60">
        <v>66.8</v>
      </c>
      <c r="BF60">
        <v>20031014</v>
      </c>
      <c r="BG60">
        <v>66.8</v>
      </c>
      <c r="BI60" s="1">
        <v>37195</v>
      </c>
      <c r="BJ60">
        <v>2.2000000000000002</v>
      </c>
      <c r="BK60" t="s">
        <v>302</v>
      </c>
      <c r="BL60" t="s">
        <v>302</v>
      </c>
      <c r="BN60" s="1">
        <v>39844</v>
      </c>
      <c r="BO60" t="s">
        <v>302</v>
      </c>
      <c r="BP60">
        <v>20090123</v>
      </c>
      <c r="BQ60" t="s">
        <v>302</v>
      </c>
      <c r="BS60" s="1">
        <v>40999</v>
      </c>
      <c r="BT60" t="s">
        <v>302</v>
      </c>
      <c r="BU60">
        <v>20120404</v>
      </c>
      <c r="BV60" t="s">
        <v>302</v>
      </c>
      <c r="CC60" s="1">
        <v>36464</v>
      </c>
      <c r="CD60">
        <v>-1.7</v>
      </c>
      <c r="CE60" t="s">
        <v>302</v>
      </c>
      <c r="CF60" t="s">
        <v>302</v>
      </c>
      <c r="CH60" s="1">
        <v>36464</v>
      </c>
      <c r="CI60">
        <v>28.8</v>
      </c>
      <c r="CJ60" t="s">
        <v>302</v>
      </c>
      <c r="CK60" t="s">
        <v>302</v>
      </c>
      <c r="CM60" s="1">
        <v>36464</v>
      </c>
      <c r="CN60">
        <v>0.4</v>
      </c>
      <c r="CO60" t="s">
        <v>302</v>
      </c>
      <c r="CP60" t="s">
        <v>302</v>
      </c>
      <c r="CR60" s="1">
        <v>36464</v>
      </c>
      <c r="CS60">
        <v>1.23</v>
      </c>
      <c r="CT60" t="s">
        <v>302</v>
      </c>
      <c r="CU60" t="s">
        <v>302</v>
      </c>
      <c r="CW60" s="1">
        <v>36494</v>
      </c>
      <c r="CX60">
        <v>0</v>
      </c>
      <c r="CY60" t="s">
        <v>302</v>
      </c>
      <c r="CZ60" t="s">
        <v>302</v>
      </c>
      <c r="DB60" s="1">
        <v>36830</v>
      </c>
      <c r="DC60">
        <v>-4.0999999999999996</v>
      </c>
      <c r="DD60" t="s">
        <v>302</v>
      </c>
      <c r="DE60" t="s">
        <v>302</v>
      </c>
      <c r="DG60" s="1">
        <v>36464</v>
      </c>
      <c r="DH60">
        <v>5.7</v>
      </c>
      <c r="DI60" t="s">
        <v>302</v>
      </c>
      <c r="DJ60" t="s">
        <v>302</v>
      </c>
      <c r="DL60" s="1">
        <v>40086</v>
      </c>
      <c r="DM60">
        <v>-0.2</v>
      </c>
      <c r="DN60">
        <v>20100108</v>
      </c>
      <c r="DO60">
        <v>-0.1</v>
      </c>
    </row>
    <row r="61" spans="1:119" x14ac:dyDescent="0.25">
      <c r="A61" s="1">
        <v>40178</v>
      </c>
      <c r="B61">
        <v>0.5</v>
      </c>
      <c r="C61">
        <v>20100407</v>
      </c>
      <c r="D61">
        <v>0</v>
      </c>
      <c r="F61" s="1">
        <v>40451</v>
      </c>
      <c r="G61">
        <v>2.4</v>
      </c>
      <c r="H61">
        <v>20110107</v>
      </c>
      <c r="I61">
        <v>1.9</v>
      </c>
      <c r="K61" s="1">
        <v>38960</v>
      </c>
      <c r="L61">
        <v>2.2999999999999998</v>
      </c>
      <c r="M61">
        <v>20060831</v>
      </c>
      <c r="N61">
        <v>2.2999999999999998</v>
      </c>
      <c r="P61" s="1">
        <v>36494</v>
      </c>
      <c r="Q61">
        <v>-2</v>
      </c>
      <c r="R61" t="s">
        <v>302</v>
      </c>
      <c r="S61" t="s">
        <v>302</v>
      </c>
      <c r="U61" s="1">
        <v>39872</v>
      </c>
      <c r="V61" t="s">
        <v>302</v>
      </c>
      <c r="W61">
        <v>20090302</v>
      </c>
      <c r="X61" t="s">
        <v>302</v>
      </c>
      <c r="Z61" s="1">
        <v>36494</v>
      </c>
      <c r="AA61">
        <v>5.8</v>
      </c>
      <c r="AB61" t="s">
        <v>302</v>
      </c>
      <c r="AC61" t="s">
        <v>302</v>
      </c>
      <c r="AE61" s="1">
        <v>38352</v>
      </c>
      <c r="AF61">
        <v>0.6</v>
      </c>
      <c r="AG61">
        <v>20050204</v>
      </c>
      <c r="AH61">
        <v>0.2</v>
      </c>
      <c r="AJ61" s="1">
        <v>38686</v>
      </c>
      <c r="AK61">
        <v>0.6</v>
      </c>
      <c r="AL61">
        <v>20060105</v>
      </c>
      <c r="AM61">
        <v>0.3</v>
      </c>
      <c r="AO61" s="1">
        <v>36494</v>
      </c>
      <c r="AP61">
        <v>0.1</v>
      </c>
      <c r="AQ61" t="s">
        <v>302</v>
      </c>
      <c r="AR61" t="s">
        <v>302</v>
      </c>
      <c r="AT61" s="1">
        <v>37225</v>
      </c>
      <c r="AU61">
        <v>2</v>
      </c>
      <c r="AV61">
        <v>20011218</v>
      </c>
      <c r="AW61">
        <v>2.1</v>
      </c>
      <c r="AY61" s="1">
        <v>36494</v>
      </c>
      <c r="AZ61">
        <v>0.4</v>
      </c>
      <c r="BA61" t="s">
        <v>302</v>
      </c>
      <c r="BB61" t="s">
        <v>302</v>
      </c>
      <c r="BD61" s="1">
        <v>37955</v>
      </c>
      <c r="BE61">
        <v>72.099999999999994</v>
      </c>
      <c r="BF61">
        <v>20031111</v>
      </c>
      <c r="BG61">
        <v>72.099999999999994</v>
      </c>
      <c r="BI61" s="1">
        <v>37225</v>
      </c>
      <c r="BJ61">
        <v>2.2000000000000002</v>
      </c>
      <c r="BK61" t="s">
        <v>302</v>
      </c>
      <c r="BL61" t="s">
        <v>302</v>
      </c>
      <c r="BN61" s="1">
        <v>39872</v>
      </c>
      <c r="BO61" t="s">
        <v>302</v>
      </c>
      <c r="BP61">
        <v>20090220</v>
      </c>
      <c r="BQ61" t="s">
        <v>302</v>
      </c>
      <c r="BS61" s="1">
        <v>41029</v>
      </c>
      <c r="BT61" t="s">
        <v>302</v>
      </c>
      <c r="BU61">
        <v>20120504</v>
      </c>
      <c r="BV61" t="s">
        <v>302</v>
      </c>
      <c r="CC61" s="1">
        <v>36494</v>
      </c>
      <c r="CD61">
        <v>0</v>
      </c>
      <c r="CE61" t="s">
        <v>302</v>
      </c>
      <c r="CF61" t="s">
        <v>302</v>
      </c>
      <c r="CH61" s="1">
        <v>36494</v>
      </c>
      <c r="CI61">
        <v>28.6</v>
      </c>
      <c r="CJ61" t="s">
        <v>302</v>
      </c>
      <c r="CK61" t="s">
        <v>302</v>
      </c>
      <c r="CM61" s="1">
        <v>36494</v>
      </c>
      <c r="CN61">
        <v>0.69</v>
      </c>
      <c r="CO61" t="s">
        <v>302</v>
      </c>
      <c r="CP61" t="s">
        <v>302</v>
      </c>
      <c r="CR61" s="1">
        <v>36494</v>
      </c>
      <c r="CS61">
        <v>1.8900000000000001</v>
      </c>
      <c r="CT61" t="s">
        <v>302</v>
      </c>
      <c r="CU61" t="s">
        <v>302</v>
      </c>
      <c r="CW61" s="1">
        <v>36525</v>
      </c>
      <c r="CX61">
        <v>-1.2</v>
      </c>
      <c r="CY61" t="s">
        <v>302</v>
      </c>
      <c r="CZ61" t="s">
        <v>302</v>
      </c>
      <c r="DB61" s="1">
        <v>36860</v>
      </c>
      <c r="DC61">
        <v>0.9</v>
      </c>
      <c r="DD61" t="s">
        <v>302</v>
      </c>
      <c r="DE61" t="s">
        <v>302</v>
      </c>
      <c r="DG61" s="1">
        <v>36494</v>
      </c>
      <c r="DH61">
        <v>5.6</v>
      </c>
      <c r="DI61" t="s">
        <v>302</v>
      </c>
      <c r="DJ61" t="s">
        <v>302</v>
      </c>
      <c r="DL61" s="1">
        <v>40178</v>
      </c>
      <c r="DM61">
        <v>0.4</v>
      </c>
      <c r="DN61">
        <v>20100407</v>
      </c>
      <c r="DO61">
        <v>0</v>
      </c>
    </row>
    <row r="62" spans="1:119" x14ac:dyDescent="0.25">
      <c r="A62" s="1">
        <v>40268</v>
      </c>
      <c r="B62">
        <v>0.4</v>
      </c>
      <c r="C62">
        <v>20100707</v>
      </c>
      <c r="D62">
        <v>0.2</v>
      </c>
      <c r="F62" s="1">
        <v>40543</v>
      </c>
      <c r="G62">
        <v>2.4</v>
      </c>
      <c r="H62">
        <v>20110406</v>
      </c>
      <c r="I62">
        <v>2</v>
      </c>
      <c r="K62" s="1">
        <v>38990</v>
      </c>
      <c r="L62">
        <v>1.8</v>
      </c>
      <c r="M62">
        <v>20060929</v>
      </c>
      <c r="N62">
        <v>1.8</v>
      </c>
      <c r="P62" s="1">
        <v>36525</v>
      </c>
      <c r="Q62">
        <v>-1.4</v>
      </c>
      <c r="R62" t="s">
        <v>302</v>
      </c>
      <c r="S62" t="s">
        <v>302</v>
      </c>
      <c r="U62" s="1">
        <v>39903</v>
      </c>
      <c r="V62" t="s">
        <v>302</v>
      </c>
      <c r="W62">
        <v>20090401</v>
      </c>
      <c r="X62" t="s">
        <v>302</v>
      </c>
      <c r="Z62" s="1">
        <v>36525</v>
      </c>
      <c r="AA62">
        <v>5.7</v>
      </c>
      <c r="AB62" t="s">
        <v>302</v>
      </c>
      <c r="AC62" t="s">
        <v>302</v>
      </c>
      <c r="AE62" s="1">
        <v>38383</v>
      </c>
      <c r="AF62">
        <v>0.4</v>
      </c>
      <c r="AG62">
        <v>20050304</v>
      </c>
      <c r="AH62">
        <v>0.3</v>
      </c>
      <c r="AJ62" s="1">
        <v>38717</v>
      </c>
      <c r="AK62">
        <v>0.6</v>
      </c>
      <c r="AL62">
        <v>20060203</v>
      </c>
      <c r="AM62">
        <v>0.8</v>
      </c>
      <c r="AO62" s="1">
        <v>36525</v>
      </c>
      <c r="AP62">
        <v>0.3</v>
      </c>
      <c r="AQ62" t="s">
        <v>302</v>
      </c>
      <c r="AR62" t="s">
        <v>302</v>
      </c>
      <c r="AT62" s="1">
        <v>37256</v>
      </c>
      <c r="AU62">
        <v>2.1</v>
      </c>
      <c r="AV62">
        <v>20020122</v>
      </c>
      <c r="AW62">
        <v>2.1</v>
      </c>
      <c r="AY62" s="1">
        <v>36525</v>
      </c>
      <c r="AZ62">
        <v>-0.4</v>
      </c>
      <c r="BA62" t="s">
        <v>302</v>
      </c>
      <c r="BB62" t="s">
        <v>302</v>
      </c>
      <c r="BD62" s="1">
        <v>37986</v>
      </c>
      <c r="BE62">
        <v>78.2</v>
      </c>
      <c r="BF62">
        <v>20031209</v>
      </c>
      <c r="BG62">
        <v>78.2</v>
      </c>
      <c r="BI62" s="1">
        <v>37256</v>
      </c>
      <c r="BJ62">
        <v>2.2000000000000002</v>
      </c>
      <c r="BK62" t="s">
        <v>302</v>
      </c>
      <c r="BL62" t="s">
        <v>302</v>
      </c>
      <c r="BN62" s="1">
        <v>39903</v>
      </c>
      <c r="BO62" t="s">
        <v>302</v>
      </c>
      <c r="BP62">
        <v>20090324</v>
      </c>
      <c r="BQ62" t="s">
        <v>302</v>
      </c>
      <c r="BS62" s="1">
        <v>41060</v>
      </c>
      <c r="BT62" t="s">
        <v>302</v>
      </c>
      <c r="BU62">
        <v>20120605</v>
      </c>
      <c r="BV62" t="s">
        <v>302</v>
      </c>
      <c r="CC62" s="1">
        <v>36525</v>
      </c>
      <c r="CD62">
        <v>0.8</v>
      </c>
      <c r="CE62" t="s">
        <v>302</v>
      </c>
      <c r="CF62" t="s">
        <v>302</v>
      </c>
      <c r="CH62" s="1">
        <v>36525</v>
      </c>
      <c r="CI62">
        <v>27.7</v>
      </c>
      <c r="CJ62" t="s">
        <v>302</v>
      </c>
      <c r="CK62" t="s">
        <v>302</v>
      </c>
      <c r="CM62" s="1">
        <v>36525</v>
      </c>
      <c r="CN62">
        <v>0.73</v>
      </c>
      <c r="CO62" t="s">
        <v>302</v>
      </c>
      <c r="CP62" t="s">
        <v>302</v>
      </c>
      <c r="CR62" s="1">
        <v>36525</v>
      </c>
      <c r="CS62">
        <v>2.46</v>
      </c>
      <c r="CT62" t="s">
        <v>302</v>
      </c>
      <c r="CU62" t="s">
        <v>302</v>
      </c>
      <c r="CW62" s="1">
        <v>36556</v>
      </c>
      <c r="CX62">
        <v>1.2</v>
      </c>
      <c r="CY62" t="s">
        <v>302</v>
      </c>
      <c r="CZ62" t="s">
        <v>302</v>
      </c>
      <c r="DB62" s="1">
        <v>36891</v>
      </c>
      <c r="DC62">
        <v>11.5</v>
      </c>
      <c r="DD62" t="s">
        <v>302</v>
      </c>
      <c r="DE62" t="s">
        <v>302</v>
      </c>
      <c r="DG62" s="1">
        <v>36525</v>
      </c>
      <c r="DH62">
        <v>5.5</v>
      </c>
      <c r="DI62" t="s">
        <v>302</v>
      </c>
      <c r="DJ62" t="s">
        <v>302</v>
      </c>
      <c r="DL62" s="1">
        <v>40268</v>
      </c>
      <c r="DM62">
        <v>0.1</v>
      </c>
      <c r="DN62">
        <v>20100707</v>
      </c>
      <c r="DO62">
        <v>-0.1</v>
      </c>
    </row>
    <row r="63" spans="1:119" x14ac:dyDescent="0.25">
      <c r="A63" s="1">
        <v>40359</v>
      </c>
      <c r="B63">
        <v>1</v>
      </c>
      <c r="C63">
        <v>20101006</v>
      </c>
      <c r="D63">
        <v>1</v>
      </c>
      <c r="F63" s="1">
        <v>40633</v>
      </c>
      <c r="G63">
        <v>2.8</v>
      </c>
      <c r="H63">
        <v>20110608</v>
      </c>
      <c r="I63">
        <v>2.5</v>
      </c>
      <c r="K63" s="1">
        <v>39021</v>
      </c>
      <c r="L63">
        <v>1.6</v>
      </c>
      <c r="M63">
        <v>20061031</v>
      </c>
      <c r="N63">
        <v>1.6</v>
      </c>
      <c r="P63" s="1">
        <v>36556</v>
      </c>
      <c r="Q63">
        <v>0.6</v>
      </c>
      <c r="R63" t="s">
        <v>302</v>
      </c>
      <c r="S63" t="s">
        <v>302</v>
      </c>
      <c r="U63" s="1">
        <v>39933</v>
      </c>
      <c r="V63" t="s">
        <v>302</v>
      </c>
      <c r="W63">
        <v>20090504</v>
      </c>
      <c r="X63" t="s">
        <v>302</v>
      </c>
      <c r="Z63" s="1">
        <v>36556</v>
      </c>
      <c r="AA63">
        <v>5</v>
      </c>
      <c r="AB63" t="s">
        <v>302</v>
      </c>
      <c r="AC63" t="s">
        <v>302</v>
      </c>
      <c r="AE63" s="1">
        <v>38411</v>
      </c>
      <c r="AF63">
        <v>-0.4</v>
      </c>
      <c r="AG63">
        <v>20050406</v>
      </c>
      <c r="AH63">
        <v>0.3</v>
      </c>
      <c r="AJ63" s="1">
        <v>38748</v>
      </c>
      <c r="AK63">
        <v>1.4</v>
      </c>
      <c r="AL63">
        <v>20060306</v>
      </c>
      <c r="AM63">
        <v>0.9</v>
      </c>
      <c r="AO63" s="1">
        <v>36556</v>
      </c>
      <c r="AP63">
        <v>0.1</v>
      </c>
      <c r="AQ63" t="s">
        <v>302</v>
      </c>
      <c r="AR63" t="s">
        <v>302</v>
      </c>
      <c r="AT63" s="1">
        <v>37287</v>
      </c>
      <c r="AU63">
        <v>2.6</v>
      </c>
      <c r="AV63">
        <v>20020228</v>
      </c>
      <c r="AW63">
        <v>2.7</v>
      </c>
      <c r="AY63" s="1">
        <v>36556</v>
      </c>
      <c r="AZ63">
        <v>-0.2</v>
      </c>
      <c r="BA63" t="s">
        <v>302</v>
      </c>
      <c r="BB63" t="s">
        <v>302</v>
      </c>
      <c r="BD63" s="1">
        <v>38017</v>
      </c>
      <c r="BE63">
        <v>80.099999999999994</v>
      </c>
      <c r="BF63" t="s">
        <v>302</v>
      </c>
      <c r="BG63" t="s">
        <v>302</v>
      </c>
      <c r="BI63" s="1">
        <v>37287</v>
      </c>
      <c r="BJ63">
        <v>2.4</v>
      </c>
      <c r="BK63" t="s">
        <v>302</v>
      </c>
      <c r="BL63" t="s">
        <v>302</v>
      </c>
      <c r="BN63" s="1">
        <v>39933</v>
      </c>
      <c r="BO63" t="s">
        <v>302</v>
      </c>
      <c r="BP63">
        <v>20090423</v>
      </c>
      <c r="BQ63" t="s">
        <v>302</v>
      </c>
      <c r="BS63" s="1">
        <v>41090</v>
      </c>
      <c r="BT63" t="s">
        <v>302</v>
      </c>
      <c r="BU63">
        <v>20120704</v>
      </c>
      <c r="BV63" t="s">
        <v>302</v>
      </c>
      <c r="CC63" s="1">
        <v>36556</v>
      </c>
      <c r="CD63">
        <v>0.9</v>
      </c>
      <c r="CE63" t="s">
        <v>302</v>
      </c>
      <c r="CF63" t="s">
        <v>302</v>
      </c>
      <c r="CH63" s="1">
        <v>36556</v>
      </c>
      <c r="CI63">
        <v>29.1</v>
      </c>
      <c r="CJ63" t="s">
        <v>302</v>
      </c>
      <c r="CK63" t="s">
        <v>302</v>
      </c>
      <c r="CM63" s="1">
        <v>36556</v>
      </c>
      <c r="CN63">
        <v>0.75</v>
      </c>
      <c r="CO63" t="s">
        <v>302</v>
      </c>
      <c r="CP63" t="s">
        <v>302</v>
      </c>
      <c r="CR63" s="1">
        <v>36556</v>
      </c>
      <c r="CS63">
        <v>3.44</v>
      </c>
      <c r="CT63" t="s">
        <v>302</v>
      </c>
      <c r="CU63" t="s">
        <v>302</v>
      </c>
      <c r="CW63" s="1">
        <v>36585</v>
      </c>
      <c r="CX63">
        <v>1.3</v>
      </c>
      <c r="CY63" t="s">
        <v>302</v>
      </c>
      <c r="CZ63" t="s">
        <v>302</v>
      </c>
      <c r="DB63" s="1">
        <v>36922</v>
      </c>
      <c r="DC63">
        <v>1.7</v>
      </c>
      <c r="DD63" t="s">
        <v>302</v>
      </c>
      <c r="DE63" t="s">
        <v>302</v>
      </c>
      <c r="DG63" s="1">
        <v>36556</v>
      </c>
      <c r="DH63">
        <v>5.5</v>
      </c>
      <c r="DI63" t="s">
        <v>302</v>
      </c>
      <c r="DJ63" t="s">
        <v>302</v>
      </c>
      <c r="DL63" s="1">
        <v>40359</v>
      </c>
      <c r="DM63">
        <v>0.3</v>
      </c>
      <c r="DN63">
        <v>20101006</v>
      </c>
      <c r="DO63">
        <v>0.2</v>
      </c>
    </row>
    <row r="64" spans="1:119" x14ac:dyDescent="0.25">
      <c r="A64" s="1">
        <v>40451</v>
      </c>
      <c r="B64">
        <v>0.4</v>
      </c>
      <c r="C64">
        <v>20110107</v>
      </c>
      <c r="D64">
        <v>0.3</v>
      </c>
      <c r="F64" s="1">
        <v>40724</v>
      </c>
      <c r="G64">
        <v>1.8</v>
      </c>
      <c r="H64">
        <v>20110906</v>
      </c>
      <c r="I64">
        <v>1.6</v>
      </c>
      <c r="K64" s="1">
        <v>39051</v>
      </c>
      <c r="L64">
        <v>1.8</v>
      </c>
      <c r="M64">
        <v>20061130</v>
      </c>
      <c r="N64">
        <v>1.8</v>
      </c>
      <c r="P64" s="1">
        <v>36585</v>
      </c>
      <c r="Q64">
        <v>-0.1</v>
      </c>
      <c r="R64" t="s">
        <v>302</v>
      </c>
      <c r="S64" t="s">
        <v>302</v>
      </c>
      <c r="U64" s="1">
        <v>39964</v>
      </c>
      <c r="V64" t="s">
        <v>302</v>
      </c>
      <c r="W64">
        <v>20090601</v>
      </c>
      <c r="X64" t="s">
        <v>302</v>
      </c>
      <c r="Z64" s="1">
        <v>36585</v>
      </c>
      <c r="AA64">
        <v>5.8</v>
      </c>
      <c r="AB64" t="s">
        <v>302</v>
      </c>
      <c r="AC64" t="s">
        <v>302</v>
      </c>
      <c r="AE64" s="1">
        <v>38442</v>
      </c>
      <c r="AF64">
        <v>0.2</v>
      </c>
      <c r="AG64">
        <v>20050504</v>
      </c>
      <c r="AH64">
        <v>0.3</v>
      </c>
      <c r="AJ64" s="1">
        <v>38776</v>
      </c>
      <c r="AK64">
        <v>2</v>
      </c>
      <c r="AL64">
        <v>20060405</v>
      </c>
      <c r="AM64">
        <v>1</v>
      </c>
      <c r="AO64" s="1">
        <v>36585</v>
      </c>
      <c r="AP64">
        <v>0.3</v>
      </c>
      <c r="AQ64" t="s">
        <v>302</v>
      </c>
      <c r="AR64" t="s">
        <v>302</v>
      </c>
      <c r="AT64" s="1">
        <v>37315</v>
      </c>
      <c r="AU64">
        <v>2.5</v>
      </c>
      <c r="AV64">
        <v>20020318</v>
      </c>
      <c r="AW64">
        <v>2.4</v>
      </c>
      <c r="AY64" s="1">
        <v>36585</v>
      </c>
      <c r="AZ64">
        <v>1.2</v>
      </c>
      <c r="BA64" t="s">
        <v>302</v>
      </c>
      <c r="BB64" t="s">
        <v>302</v>
      </c>
      <c r="BD64" s="1">
        <v>38046</v>
      </c>
      <c r="BE64">
        <v>75.599999999999994</v>
      </c>
      <c r="BF64" t="s">
        <v>302</v>
      </c>
      <c r="BG64" t="s">
        <v>302</v>
      </c>
      <c r="BI64" s="1">
        <v>37315</v>
      </c>
      <c r="BJ64">
        <v>2.5</v>
      </c>
      <c r="BK64" t="s">
        <v>302</v>
      </c>
      <c r="BL64" t="s">
        <v>302</v>
      </c>
      <c r="BN64" s="1">
        <v>39964</v>
      </c>
      <c r="BO64" t="s">
        <v>302</v>
      </c>
      <c r="BP64">
        <v>20090521</v>
      </c>
      <c r="BQ64" t="s">
        <v>302</v>
      </c>
      <c r="BS64" s="1">
        <v>41121</v>
      </c>
      <c r="BT64" t="s">
        <v>302</v>
      </c>
      <c r="BU64">
        <v>20120803</v>
      </c>
      <c r="BV64" t="s">
        <v>302</v>
      </c>
      <c r="CC64" s="1">
        <v>36585</v>
      </c>
      <c r="CD64">
        <v>3.4</v>
      </c>
      <c r="CE64" t="s">
        <v>302</v>
      </c>
      <c r="CF64" t="s">
        <v>302</v>
      </c>
      <c r="CH64" s="1">
        <v>36585</v>
      </c>
      <c r="CI64">
        <v>31.6</v>
      </c>
      <c r="CJ64" t="s">
        <v>302</v>
      </c>
      <c r="CK64" t="s">
        <v>302</v>
      </c>
      <c r="CM64" s="1">
        <v>36585</v>
      </c>
      <c r="CN64">
        <v>1.06</v>
      </c>
      <c r="CO64" t="s">
        <v>302</v>
      </c>
      <c r="CP64" t="s">
        <v>302</v>
      </c>
      <c r="CR64" s="1">
        <v>36585</v>
      </c>
      <c r="CS64">
        <v>3.86</v>
      </c>
      <c r="CT64" t="s">
        <v>302</v>
      </c>
      <c r="CU64" t="s">
        <v>302</v>
      </c>
      <c r="CW64" s="1">
        <v>36616</v>
      </c>
      <c r="CX64">
        <v>-0.2</v>
      </c>
      <c r="CY64" t="s">
        <v>302</v>
      </c>
      <c r="CZ64" t="s">
        <v>302</v>
      </c>
      <c r="DB64" s="1">
        <v>36950</v>
      </c>
      <c r="DC64">
        <v>1.4</v>
      </c>
      <c r="DD64" t="s">
        <v>302</v>
      </c>
      <c r="DE64" t="s">
        <v>302</v>
      </c>
      <c r="DG64" s="1">
        <v>36585</v>
      </c>
      <c r="DH64">
        <v>5.6</v>
      </c>
      <c r="DI64" t="s">
        <v>302</v>
      </c>
      <c r="DJ64" t="s">
        <v>302</v>
      </c>
      <c r="DL64" s="1">
        <v>40451</v>
      </c>
      <c r="DM64">
        <v>0.1</v>
      </c>
      <c r="DN64">
        <v>20110107</v>
      </c>
      <c r="DO64">
        <v>0.1</v>
      </c>
    </row>
    <row r="65" spans="1:119" x14ac:dyDescent="0.25">
      <c r="A65" s="1">
        <v>40543</v>
      </c>
      <c r="B65">
        <v>0.6</v>
      </c>
      <c r="C65">
        <v>20110406</v>
      </c>
      <c r="D65">
        <v>0.3</v>
      </c>
      <c r="F65" s="1">
        <v>40816</v>
      </c>
      <c r="G65">
        <v>1.4</v>
      </c>
      <c r="H65">
        <v>20111206</v>
      </c>
      <c r="I65">
        <v>1.4</v>
      </c>
      <c r="K65" s="1">
        <v>39082</v>
      </c>
      <c r="L65">
        <v>1.9</v>
      </c>
      <c r="M65">
        <v>20070104</v>
      </c>
      <c r="N65">
        <v>1.9</v>
      </c>
      <c r="P65" s="1">
        <v>36616</v>
      </c>
      <c r="Q65">
        <v>0.7</v>
      </c>
      <c r="R65" t="s">
        <v>302</v>
      </c>
      <c r="S65" t="s">
        <v>302</v>
      </c>
      <c r="U65" s="1">
        <v>39994</v>
      </c>
      <c r="V65" t="s">
        <v>302</v>
      </c>
      <c r="W65">
        <v>20090701</v>
      </c>
      <c r="X65" t="s">
        <v>302</v>
      </c>
      <c r="Z65" s="1">
        <v>36616</v>
      </c>
      <c r="AA65">
        <v>6</v>
      </c>
      <c r="AB65" t="s">
        <v>302</v>
      </c>
      <c r="AC65" t="s">
        <v>302</v>
      </c>
      <c r="AE65" s="1">
        <v>38472</v>
      </c>
      <c r="AF65">
        <v>-0.4</v>
      </c>
      <c r="AG65">
        <v>20050603</v>
      </c>
      <c r="AH65">
        <v>-1.2</v>
      </c>
      <c r="AJ65" s="1">
        <v>38807</v>
      </c>
      <c r="AK65">
        <v>1.4</v>
      </c>
      <c r="AL65">
        <v>20060504</v>
      </c>
      <c r="AM65">
        <v>-0.2</v>
      </c>
      <c r="AO65" s="1">
        <v>36616</v>
      </c>
      <c r="AP65">
        <v>0.3</v>
      </c>
      <c r="AQ65" t="s">
        <v>302</v>
      </c>
      <c r="AR65" t="s">
        <v>302</v>
      </c>
      <c r="AT65" s="1">
        <v>37346</v>
      </c>
      <c r="AU65">
        <v>2.5</v>
      </c>
      <c r="AV65">
        <v>20020417</v>
      </c>
      <c r="AW65">
        <v>2.5</v>
      </c>
      <c r="AY65" s="1">
        <v>36616</v>
      </c>
      <c r="AZ65">
        <v>0.4</v>
      </c>
      <c r="BA65" t="s">
        <v>302</v>
      </c>
      <c r="BB65" t="s">
        <v>302</v>
      </c>
      <c r="BD65" s="1">
        <v>38077</v>
      </c>
      <c r="BE65">
        <v>64.3</v>
      </c>
      <c r="BF65" t="s">
        <v>302</v>
      </c>
      <c r="BG65" t="s">
        <v>302</v>
      </c>
      <c r="BI65" s="1">
        <v>37346</v>
      </c>
      <c r="BJ65">
        <v>2.6</v>
      </c>
      <c r="BK65" t="s">
        <v>302</v>
      </c>
      <c r="BL65" t="s">
        <v>302</v>
      </c>
      <c r="BN65" s="1">
        <v>39994</v>
      </c>
      <c r="BO65" t="s">
        <v>302</v>
      </c>
      <c r="BP65">
        <v>20090623</v>
      </c>
      <c r="BQ65" t="s">
        <v>302</v>
      </c>
      <c r="BS65" s="1">
        <v>41152</v>
      </c>
      <c r="BT65" t="s">
        <v>302</v>
      </c>
      <c r="BU65">
        <v>20120905</v>
      </c>
      <c r="BV65" t="s">
        <v>302</v>
      </c>
      <c r="CC65" s="1">
        <v>36616</v>
      </c>
      <c r="CD65">
        <v>4.8</v>
      </c>
      <c r="CE65" t="s">
        <v>302</v>
      </c>
      <c r="CF65" t="s">
        <v>302</v>
      </c>
      <c r="CH65" s="1">
        <v>36616</v>
      </c>
      <c r="CI65">
        <v>32.9</v>
      </c>
      <c r="CJ65" t="s">
        <v>302</v>
      </c>
      <c r="CK65" t="s">
        <v>302</v>
      </c>
      <c r="CM65" s="1">
        <v>36616</v>
      </c>
      <c r="CN65">
        <v>1.25</v>
      </c>
      <c r="CO65" t="s">
        <v>302</v>
      </c>
      <c r="CP65" t="s">
        <v>302</v>
      </c>
      <c r="CR65" s="1">
        <v>36616</v>
      </c>
      <c r="CS65">
        <v>4.21</v>
      </c>
      <c r="CT65" t="s">
        <v>302</v>
      </c>
      <c r="CU65" t="s">
        <v>302</v>
      </c>
      <c r="CW65" s="1">
        <v>36646</v>
      </c>
      <c r="CX65">
        <v>-0.9</v>
      </c>
      <c r="CY65" t="s">
        <v>302</v>
      </c>
      <c r="CZ65" t="s">
        <v>302</v>
      </c>
      <c r="DB65" s="1">
        <v>36981</v>
      </c>
      <c r="DC65">
        <v>-0.3</v>
      </c>
      <c r="DD65" t="s">
        <v>302</v>
      </c>
      <c r="DE65" t="s">
        <v>302</v>
      </c>
      <c r="DG65" s="1">
        <v>36616</v>
      </c>
      <c r="DH65">
        <v>5.9</v>
      </c>
      <c r="DI65" t="s">
        <v>302</v>
      </c>
      <c r="DJ65" t="s">
        <v>302</v>
      </c>
      <c r="DL65" s="1">
        <v>40543</v>
      </c>
      <c r="DM65">
        <v>0.4</v>
      </c>
      <c r="DN65">
        <v>20110406</v>
      </c>
      <c r="DO65">
        <v>0.4</v>
      </c>
    </row>
    <row r="66" spans="1:119" x14ac:dyDescent="0.25">
      <c r="A66" s="1">
        <v>40633</v>
      </c>
      <c r="B66">
        <v>0.8</v>
      </c>
      <c r="C66">
        <v>20110608</v>
      </c>
      <c r="D66">
        <v>0.8</v>
      </c>
      <c r="F66" s="1">
        <v>40908</v>
      </c>
      <c r="G66">
        <v>0.5</v>
      </c>
      <c r="H66">
        <v>20120306</v>
      </c>
      <c r="I66">
        <v>0.7</v>
      </c>
      <c r="K66" s="1">
        <v>39113</v>
      </c>
      <c r="L66">
        <v>1.9</v>
      </c>
      <c r="M66">
        <v>20070131</v>
      </c>
      <c r="N66">
        <v>1.9</v>
      </c>
      <c r="P66" s="1">
        <v>36646</v>
      </c>
      <c r="Q66">
        <v>1.7</v>
      </c>
      <c r="R66" t="s">
        <v>302</v>
      </c>
      <c r="S66" t="s">
        <v>302</v>
      </c>
      <c r="U66" s="1">
        <v>40025</v>
      </c>
      <c r="V66" t="s">
        <v>302</v>
      </c>
      <c r="W66">
        <v>20090803</v>
      </c>
      <c r="X66" t="s">
        <v>302</v>
      </c>
      <c r="Z66" s="1">
        <v>36646</v>
      </c>
      <c r="AA66">
        <v>5.8</v>
      </c>
      <c r="AB66" t="s">
        <v>302</v>
      </c>
      <c r="AC66" t="s">
        <v>302</v>
      </c>
      <c r="AE66" s="1">
        <v>38503</v>
      </c>
      <c r="AF66">
        <v>0.1</v>
      </c>
      <c r="AG66">
        <v>20050705</v>
      </c>
      <c r="AH66">
        <v>1.1000000000000001</v>
      </c>
      <c r="AJ66" s="1">
        <v>38837</v>
      </c>
      <c r="AK66">
        <v>2.2999999999999998</v>
      </c>
      <c r="AL66">
        <v>20060607</v>
      </c>
      <c r="AM66">
        <v>2.8</v>
      </c>
      <c r="AO66" s="1">
        <v>36646</v>
      </c>
      <c r="AP66">
        <v>0.1</v>
      </c>
      <c r="AQ66" t="s">
        <v>302</v>
      </c>
      <c r="AR66" t="s">
        <v>302</v>
      </c>
      <c r="AT66" s="1">
        <v>37376</v>
      </c>
      <c r="AU66">
        <v>2.4</v>
      </c>
      <c r="AV66">
        <v>20020516</v>
      </c>
      <c r="AW66">
        <v>2.4</v>
      </c>
      <c r="AY66" s="1">
        <v>36646</v>
      </c>
      <c r="AZ66">
        <v>1</v>
      </c>
      <c r="BA66" t="s">
        <v>302</v>
      </c>
      <c r="BB66" t="s">
        <v>302</v>
      </c>
      <c r="BD66" s="1">
        <v>38107</v>
      </c>
      <c r="BE66">
        <v>59.1</v>
      </c>
      <c r="BF66">
        <v>20040420</v>
      </c>
      <c r="BG66">
        <v>59.1</v>
      </c>
      <c r="BI66" s="1">
        <v>37376</v>
      </c>
      <c r="BJ66">
        <v>2.4</v>
      </c>
      <c r="BK66" t="s">
        <v>302</v>
      </c>
      <c r="BL66" t="s">
        <v>302</v>
      </c>
      <c r="BN66" s="1">
        <v>40025</v>
      </c>
      <c r="BO66" t="s">
        <v>302</v>
      </c>
      <c r="BP66">
        <v>20090724</v>
      </c>
      <c r="BQ66" t="s">
        <v>302</v>
      </c>
      <c r="BS66" s="1">
        <v>41182</v>
      </c>
      <c r="BT66" t="s">
        <v>302</v>
      </c>
      <c r="BU66">
        <v>20121003</v>
      </c>
      <c r="BV66" t="s">
        <v>302</v>
      </c>
      <c r="CC66" s="1">
        <v>36646</v>
      </c>
      <c r="CD66">
        <v>5.2</v>
      </c>
      <c r="CE66" t="s">
        <v>302</v>
      </c>
      <c r="CF66" t="s">
        <v>302</v>
      </c>
      <c r="CH66" s="1">
        <v>36646</v>
      </c>
      <c r="CI66">
        <v>31.7</v>
      </c>
      <c r="CJ66" t="s">
        <v>302</v>
      </c>
      <c r="CK66" t="s">
        <v>302</v>
      </c>
      <c r="CM66" s="1">
        <v>36646</v>
      </c>
      <c r="CN66">
        <v>1.01</v>
      </c>
      <c r="CO66" t="s">
        <v>302</v>
      </c>
      <c r="CP66" t="s">
        <v>302</v>
      </c>
      <c r="CR66" s="1">
        <v>36646</v>
      </c>
      <c r="CS66">
        <v>3.96</v>
      </c>
      <c r="CT66" t="s">
        <v>302</v>
      </c>
      <c r="CU66" t="s">
        <v>302</v>
      </c>
      <c r="CW66" s="1">
        <v>36677</v>
      </c>
      <c r="CX66">
        <v>2</v>
      </c>
      <c r="CY66" t="s">
        <v>302</v>
      </c>
      <c r="CZ66" t="s">
        <v>302</v>
      </c>
      <c r="DB66" s="1">
        <v>37011</v>
      </c>
      <c r="DC66">
        <v>-0.2</v>
      </c>
      <c r="DD66" t="s">
        <v>302</v>
      </c>
      <c r="DE66" t="s">
        <v>302</v>
      </c>
      <c r="DG66" s="1">
        <v>36646</v>
      </c>
      <c r="DH66">
        <v>5.7</v>
      </c>
      <c r="DI66" t="s">
        <v>302</v>
      </c>
      <c r="DJ66" t="s">
        <v>302</v>
      </c>
      <c r="DL66" s="1">
        <v>40633</v>
      </c>
      <c r="DM66">
        <v>-0.1</v>
      </c>
      <c r="DN66" t="s">
        <v>302</v>
      </c>
      <c r="DO66" t="s">
        <v>302</v>
      </c>
    </row>
    <row r="67" spans="1:119" x14ac:dyDescent="0.25">
      <c r="A67" s="1">
        <v>40724</v>
      </c>
      <c r="B67">
        <v>0</v>
      </c>
      <c r="C67">
        <v>20110906</v>
      </c>
      <c r="D67">
        <v>0.2</v>
      </c>
      <c r="F67" s="1">
        <v>40999</v>
      </c>
      <c r="G67">
        <v>-0.5</v>
      </c>
      <c r="H67">
        <v>20120606</v>
      </c>
      <c r="I67">
        <v>-0.1</v>
      </c>
      <c r="K67" s="1">
        <v>39141</v>
      </c>
      <c r="L67">
        <v>1.8</v>
      </c>
      <c r="M67">
        <v>20070301</v>
      </c>
      <c r="N67">
        <v>1.8</v>
      </c>
      <c r="P67" s="1">
        <v>36677</v>
      </c>
      <c r="Q67">
        <v>2.2999999999999998</v>
      </c>
      <c r="R67" t="s">
        <v>302</v>
      </c>
      <c r="S67" t="s">
        <v>302</v>
      </c>
      <c r="U67" s="1">
        <v>40056</v>
      </c>
      <c r="V67" t="s">
        <v>302</v>
      </c>
      <c r="W67">
        <v>20090901</v>
      </c>
      <c r="X67" t="s">
        <v>302</v>
      </c>
      <c r="Z67" s="1">
        <v>36677</v>
      </c>
      <c r="AA67">
        <v>5.4</v>
      </c>
      <c r="AB67" t="s">
        <v>302</v>
      </c>
      <c r="AC67" t="s">
        <v>302</v>
      </c>
      <c r="AE67" s="1">
        <v>38533</v>
      </c>
      <c r="AF67">
        <v>0.6</v>
      </c>
      <c r="AG67">
        <v>20050803</v>
      </c>
      <c r="AH67">
        <v>0.4</v>
      </c>
      <c r="AJ67" s="1">
        <v>38868</v>
      </c>
      <c r="AK67">
        <v>2.6</v>
      </c>
      <c r="AL67">
        <v>20060705</v>
      </c>
      <c r="AM67">
        <v>0.8</v>
      </c>
      <c r="AO67" s="1">
        <v>36677</v>
      </c>
      <c r="AP67">
        <v>0.1</v>
      </c>
      <c r="AQ67" t="s">
        <v>302</v>
      </c>
      <c r="AR67" t="s">
        <v>302</v>
      </c>
      <c r="AT67" s="1">
        <v>37407</v>
      </c>
      <c r="AU67">
        <v>2.1</v>
      </c>
      <c r="AV67">
        <v>20020618</v>
      </c>
      <c r="AW67">
        <v>2</v>
      </c>
      <c r="AY67" s="1">
        <v>36677</v>
      </c>
      <c r="AZ67">
        <v>1.4</v>
      </c>
      <c r="BA67" t="s">
        <v>302</v>
      </c>
      <c r="BB67" t="s">
        <v>302</v>
      </c>
      <c r="BD67" s="1">
        <v>38138</v>
      </c>
      <c r="BE67">
        <v>59.2</v>
      </c>
      <c r="BF67">
        <v>20040518</v>
      </c>
      <c r="BG67">
        <v>59.2</v>
      </c>
      <c r="BI67" s="1">
        <v>37407</v>
      </c>
      <c r="BJ67">
        <v>2.5</v>
      </c>
      <c r="BK67" t="s">
        <v>302</v>
      </c>
      <c r="BL67" t="s">
        <v>302</v>
      </c>
      <c r="BN67" s="1">
        <v>40056</v>
      </c>
      <c r="BO67" t="s">
        <v>302</v>
      </c>
      <c r="BP67">
        <v>20090821</v>
      </c>
      <c r="BQ67" t="s">
        <v>302</v>
      </c>
      <c r="BS67" s="1">
        <v>41213</v>
      </c>
      <c r="BT67" t="s">
        <v>302</v>
      </c>
      <c r="BU67">
        <v>20121106</v>
      </c>
      <c r="BV67" t="s">
        <v>302</v>
      </c>
      <c r="CC67" s="1">
        <v>36677</v>
      </c>
      <c r="CD67">
        <v>7</v>
      </c>
      <c r="CE67" t="s">
        <v>302</v>
      </c>
      <c r="CF67" t="s">
        <v>302</v>
      </c>
      <c r="CH67" s="1">
        <v>36677</v>
      </c>
      <c r="CI67">
        <v>31.9</v>
      </c>
      <c r="CJ67" t="s">
        <v>302</v>
      </c>
      <c r="CK67" t="s">
        <v>302</v>
      </c>
      <c r="CM67" s="1">
        <v>36677</v>
      </c>
      <c r="CN67">
        <v>1.5</v>
      </c>
      <c r="CO67" t="s">
        <v>302</v>
      </c>
      <c r="CP67" t="s">
        <v>302</v>
      </c>
      <c r="CR67" s="1">
        <v>36677</v>
      </c>
      <c r="CS67">
        <v>4.54</v>
      </c>
      <c r="CT67" t="s">
        <v>302</v>
      </c>
      <c r="CU67" t="s">
        <v>302</v>
      </c>
      <c r="CW67" s="1">
        <v>36707</v>
      </c>
      <c r="CX67">
        <v>-1.9</v>
      </c>
      <c r="CY67" t="s">
        <v>302</v>
      </c>
      <c r="CZ67" t="s">
        <v>302</v>
      </c>
      <c r="DB67" s="1">
        <v>37042</v>
      </c>
      <c r="DC67">
        <v>0.3</v>
      </c>
      <c r="DD67" t="s">
        <v>302</v>
      </c>
      <c r="DE67" t="s">
        <v>302</v>
      </c>
      <c r="DG67" s="1">
        <v>36677</v>
      </c>
      <c r="DH67">
        <v>5.3</v>
      </c>
      <c r="DI67" t="s">
        <v>302</v>
      </c>
      <c r="DJ67" t="s">
        <v>302</v>
      </c>
      <c r="DL67" s="1">
        <v>40724</v>
      </c>
      <c r="DM67">
        <v>-0.4</v>
      </c>
      <c r="DN67">
        <v>20110906</v>
      </c>
      <c r="DO67">
        <v>-0.2</v>
      </c>
    </row>
    <row r="68" spans="1:119" x14ac:dyDescent="0.25">
      <c r="A68" s="1">
        <v>40816</v>
      </c>
      <c r="B68">
        <v>0</v>
      </c>
      <c r="C68">
        <v>20111206</v>
      </c>
      <c r="D68">
        <v>0.2</v>
      </c>
      <c r="F68" s="1">
        <v>41090</v>
      </c>
      <c r="G68">
        <v>-0.8</v>
      </c>
      <c r="H68">
        <v>20120906</v>
      </c>
      <c r="I68">
        <v>-0.5</v>
      </c>
      <c r="K68" s="1">
        <v>39172</v>
      </c>
      <c r="L68">
        <v>1.9</v>
      </c>
      <c r="M68">
        <v>20070330</v>
      </c>
      <c r="N68">
        <v>1.9</v>
      </c>
      <c r="P68" s="1">
        <v>36707</v>
      </c>
      <c r="Q68">
        <v>1.5</v>
      </c>
      <c r="R68" t="s">
        <v>302</v>
      </c>
      <c r="S68" t="s">
        <v>302</v>
      </c>
      <c r="U68" s="1">
        <v>40086</v>
      </c>
      <c r="V68" t="s">
        <v>302</v>
      </c>
      <c r="W68">
        <v>20091001</v>
      </c>
      <c r="X68" t="s">
        <v>302</v>
      </c>
      <c r="Z68" s="1">
        <v>36707</v>
      </c>
      <c r="AA68">
        <v>4.5999999999999996</v>
      </c>
      <c r="AB68" t="s">
        <v>302</v>
      </c>
      <c r="AC68" t="s">
        <v>302</v>
      </c>
      <c r="AE68" s="1">
        <v>38564</v>
      </c>
      <c r="AF68">
        <v>-0.1</v>
      </c>
      <c r="AG68">
        <v>20050906</v>
      </c>
      <c r="AH68">
        <v>-0.5</v>
      </c>
      <c r="AJ68" s="1">
        <v>38898</v>
      </c>
      <c r="AK68">
        <v>2.2999999999999998</v>
      </c>
      <c r="AL68">
        <v>20060803</v>
      </c>
      <c r="AM68">
        <v>1.5</v>
      </c>
      <c r="AO68" s="1">
        <v>36707</v>
      </c>
      <c r="AP68">
        <v>0.4</v>
      </c>
      <c r="AQ68" t="s">
        <v>302</v>
      </c>
      <c r="AR68" t="s">
        <v>302</v>
      </c>
      <c r="AT68" s="1">
        <v>37437</v>
      </c>
      <c r="AU68">
        <v>1.9</v>
      </c>
      <c r="AV68">
        <v>20020717</v>
      </c>
      <c r="AW68">
        <v>1.8</v>
      </c>
      <c r="AY68" s="1">
        <v>36707</v>
      </c>
      <c r="AZ68">
        <v>-1.4</v>
      </c>
      <c r="BA68" t="s">
        <v>302</v>
      </c>
      <c r="BB68" t="s">
        <v>302</v>
      </c>
      <c r="BD68" s="1">
        <v>38168</v>
      </c>
      <c r="BE68">
        <v>56.8</v>
      </c>
      <c r="BF68">
        <v>20040622</v>
      </c>
      <c r="BG68">
        <v>56.8</v>
      </c>
      <c r="BI68" s="1">
        <v>37437</v>
      </c>
      <c r="BJ68">
        <v>2.5</v>
      </c>
      <c r="BK68" t="s">
        <v>302</v>
      </c>
      <c r="BL68" t="s">
        <v>302</v>
      </c>
      <c r="BN68" s="1">
        <v>40086</v>
      </c>
      <c r="BO68" t="s">
        <v>302</v>
      </c>
      <c r="BP68">
        <v>20090923</v>
      </c>
      <c r="BQ68" t="s">
        <v>302</v>
      </c>
      <c r="BS68" s="1">
        <v>41243</v>
      </c>
      <c r="BT68" t="s">
        <v>302</v>
      </c>
      <c r="BU68">
        <v>20121205</v>
      </c>
      <c r="BV68" t="s">
        <v>302</v>
      </c>
      <c r="CC68" s="1">
        <v>36707</v>
      </c>
      <c r="CD68">
        <v>6.6</v>
      </c>
      <c r="CE68" t="s">
        <v>302</v>
      </c>
      <c r="CF68" t="s">
        <v>302</v>
      </c>
      <c r="CH68" s="1">
        <v>36707</v>
      </c>
      <c r="CI68">
        <v>30</v>
      </c>
      <c r="CJ68" t="s">
        <v>302</v>
      </c>
      <c r="CK68" t="s">
        <v>302</v>
      </c>
      <c r="CM68" s="1">
        <v>36707</v>
      </c>
      <c r="CN68">
        <v>1.23</v>
      </c>
      <c r="CO68" t="s">
        <v>302</v>
      </c>
      <c r="CP68" t="s">
        <v>302</v>
      </c>
      <c r="CR68" s="1">
        <v>36707</v>
      </c>
      <c r="CS68">
        <v>4.79</v>
      </c>
      <c r="CT68" t="s">
        <v>302</v>
      </c>
      <c r="CU68" t="s">
        <v>302</v>
      </c>
      <c r="CW68" s="1">
        <v>36738</v>
      </c>
      <c r="CX68">
        <v>0.6</v>
      </c>
      <c r="CY68" t="s">
        <v>302</v>
      </c>
      <c r="CZ68" t="s">
        <v>302</v>
      </c>
      <c r="DB68" s="1">
        <v>37072</v>
      </c>
      <c r="DC68">
        <v>2.4</v>
      </c>
      <c r="DD68" t="s">
        <v>302</v>
      </c>
      <c r="DE68" t="s">
        <v>302</v>
      </c>
      <c r="DG68" s="1">
        <v>36707</v>
      </c>
      <c r="DH68">
        <v>4.7</v>
      </c>
      <c r="DI68" t="s">
        <v>302</v>
      </c>
      <c r="DJ68" t="s">
        <v>302</v>
      </c>
      <c r="DL68" s="1">
        <v>40816</v>
      </c>
      <c r="DM68">
        <v>0.2</v>
      </c>
      <c r="DN68">
        <v>20111206</v>
      </c>
      <c r="DO68">
        <v>0.3</v>
      </c>
    </row>
    <row r="69" spans="1:119" x14ac:dyDescent="0.25">
      <c r="A69" s="1">
        <v>40908</v>
      </c>
      <c r="B69">
        <v>-0.3</v>
      </c>
      <c r="C69">
        <v>20120306</v>
      </c>
      <c r="D69">
        <v>-0.3</v>
      </c>
      <c r="F69" s="1">
        <v>41182</v>
      </c>
      <c r="G69">
        <v>-0.9</v>
      </c>
      <c r="H69">
        <v>20121206</v>
      </c>
      <c r="I69">
        <v>-0.6</v>
      </c>
      <c r="K69" s="1">
        <v>39202</v>
      </c>
      <c r="L69">
        <v>1.8</v>
      </c>
      <c r="M69">
        <v>20070430</v>
      </c>
      <c r="N69">
        <v>1.8</v>
      </c>
      <c r="P69" s="1">
        <v>36738</v>
      </c>
      <c r="Q69">
        <v>2</v>
      </c>
      <c r="R69" t="s">
        <v>302</v>
      </c>
      <c r="S69" t="s">
        <v>302</v>
      </c>
      <c r="U69" s="1">
        <v>40117</v>
      </c>
      <c r="V69" t="s">
        <v>302</v>
      </c>
      <c r="W69">
        <v>20091102</v>
      </c>
      <c r="X69" t="s">
        <v>302</v>
      </c>
      <c r="Z69" s="1">
        <v>36738</v>
      </c>
      <c r="AA69">
        <v>4.2</v>
      </c>
      <c r="AB69" t="s">
        <v>302</v>
      </c>
      <c r="AC69" t="s">
        <v>302</v>
      </c>
      <c r="AE69" s="1">
        <v>38595</v>
      </c>
      <c r="AF69">
        <v>0.3</v>
      </c>
      <c r="AG69">
        <v>20051005</v>
      </c>
      <c r="AH69">
        <v>0.9</v>
      </c>
      <c r="AJ69" s="1">
        <v>38929</v>
      </c>
      <c r="AK69">
        <v>2.7</v>
      </c>
      <c r="AL69">
        <v>20060905</v>
      </c>
      <c r="AM69">
        <v>2.5</v>
      </c>
      <c r="AO69" s="1">
        <v>36738</v>
      </c>
      <c r="AP69">
        <v>0.1</v>
      </c>
      <c r="AQ69" t="s">
        <v>302</v>
      </c>
      <c r="AR69" t="s">
        <v>302</v>
      </c>
      <c r="AT69" s="1">
        <v>37468</v>
      </c>
      <c r="AU69">
        <v>2</v>
      </c>
      <c r="AV69">
        <v>20020819</v>
      </c>
      <c r="AW69">
        <v>1.9</v>
      </c>
      <c r="AY69" s="1">
        <v>36738</v>
      </c>
      <c r="AZ69">
        <v>1.2</v>
      </c>
      <c r="BA69" t="s">
        <v>302</v>
      </c>
      <c r="BB69" t="s">
        <v>302</v>
      </c>
      <c r="BD69" s="1">
        <v>38199</v>
      </c>
      <c r="BE69">
        <v>55.5</v>
      </c>
      <c r="BF69">
        <v>20040720</v>
      </c>
      <c r="BG69">
        <v>55.5</v>
      </c>
      <c r="BI69" s="1">
        <v>37468</v>
      </c>
      <c r="BJ69">
        <v>2.4</v>
      </c>
      <c r="BK69" t="s">
        <v>302</v>
      </c>
      <c r="BL69" t="s">
        <v>302</v>
      </c>
      <c r="BN69" s="1">
        <v>40117</v>
      </c>
      <c r="BO69" t="s">
        <v>302</v>
      </c>
      <c r="BP69">
        <v>20091023</v>
      </c>
      <c r="BQ69" t="s">
        <v>302</v>
      </c>
      <c r="BS69" s="1">
        <v>41274</v>
      </c>
      <c r="BT69" t="s">
        <v>302</v>
      </c>
      <c r="BU69">
        <v>20130104</v>
      </c>
      <c r="BV69" t="s">
        <v>302</v>
      </c>
      <c r="CC69" s="1">
        <v>36738</v>
      </c>
      <c r="CD69">
        <v>5.6</v>
      </c>
      <c r="CE69" t="s">
        <v>302</v>
      </c>
      <c r="CF69" t="s">
        <v>302</v>
      </c>
      <c r="CH69" s="1">
        <v>36738</v>
      </c>
      <c r="CI69">
        <v>32.299999999999997</v>
      </c>
      <c r="CJ69" t="s">
        <v>302</v>
      </c>
      <c r="CK69" t="s">
        <v>302</v>
      </c>
      <c r="CM69" s="1">
        <v>36738</v>
      </c>
      <c r="CN69">
        <v>1.22</v>
      </c>
      <c r="CO69" t="s">
        <v>302</v>
      </c>
      <c r="CP69" t="s">
        <v>302</v>
      </c>
      <c r="CR69" s="1">
        <v>36738</v>
      </c>
      <c r="CS69">
        <v>4.83</v>
      </c>
      <c r="CT69" t="s">
        <v>302</v>
      </c>
      <c r="CU69" t="s">
        <v>302</v>
      </c>
      <c r="CW69" s="1">
        <v>36769</v>
      </c>
      <c r="CX69">
        <v>1</v>
      </c>
      <c r="CY69" t="s">
        <v>302</v>
      </c>
      <c r="CZ69" t="s">
        <v>302</v>
      </c>
      <c r="DB69" s="1">
        <v>37103</v>
      </c>
      <c r="DC69">
        <v>0.8</v>
      </c>
      <c r="DD69" t="s">
        <v>302</v>
      </c>
      <c r="DE69" t="s">
        <v>302</v>
      </c>
      <c r="DG69" s="1">
        <v>36738</v>
      </c>
      <c r="DH69">
        <v>4.5</v>
      </c>
      <c r="DI69" t="s">
        <v>302</v>
      </c>
      <c r="DJ69" t="s">
        <v>302</v>
      </c>
      <c r="DL69" s="1">
        <v>40908</v>
      </c>
      <c r="DM69">
        <v>-0.6</v>
      </c>
      <c r="DN69">
        <v>20120306</v>
      </c>
      <c r="DO69">
        <v>-0.4</v>
      </c>
    </row>
    <row r="70" spans="1:119" x14ac:dyDescent="0.25">
      <c r="A70" s="1">
        <v>40999</v>
      </c>
      <c r="B70">
        <v>-0.2</v>
      </c>
      <c r="C70">
        <v>20120606</v>
      </c>
      <c r="D70">
        <v>0</v>
      </c>
      <c r="F70" s="1">
        <v>41274</v>
      </c>
      <c r="G70">
        <v>-1</v>
      </c>
      <c r="H70">
        <v>20130306</v>
      </c>
      <c r="I70">
        <v>-0.9</v>
      </c>
      <c r="K70" s="1">
        <v>39233</v>
      </c>
      <c r="L70">
        <v>1.9</v>
      </c>
      <c r="M70">
        <v>20070531</v>
      </c>
      <c r="N70">
        <v>1.9</v>
      </c>
      <c r="P70" s="1">
        <v>36769</v>
      </c>
      <c r="Q70">
        <v>2.2000000000000002</v>
      </c>
      <c r="R70" t="s">
        <v>302</v>
      </c>
      <c r="S70" t="s">
        <v>302</v>
      </c>
      <c r="U70" s="1">
        <v>40147</v>
      </c>
      <c r="V70" t="s">
        <v>302</v>
      </c>
      <c r="W70">
        <v>20091201</v>
      </c>
      <c r="X70" t="s">
        <v>302</v>
      </c>
      <c r="Z70" s="1">
        <v>36769</v>
      </c>
      <c r="AA70">
        <v>4.5999999999999996</v>
      </c>
      <c r="AB70" t="s">
        <v>302</v>
      </c>
      <c r="AC70" t="s">
        <v>302</v>
      </c>
      <c r="AE70" s="1">
        <v>38625</v>
      </c>
      <c r="AF70">
        <v>-0.1</v>
      </c>
      <c r="AG70">
        <v>20051107</v>
      </c>
      <c r="AH70">
        <v>-0.4</v>
      </c>
      <c r="AJ70" s="1">
        <v>38960</v>
      </c>
      <c r="AK70">
        <v>2.8</v>
      </c>
      <c r="AL70">
        <v>20061004</v>
      </c>
      <c r="AM70">
        <v>2.4</v>
      </c>
      <c r="AO70" s="1">
        <v>36769</v>
      </c>
      <c r="AP70">
        <v>0.1</v>
      </c>
      <c r="AQ70" t="s">
        <v>302</v>
      </c>
      <c r="AR70" t="s">
        <v>302</v>
      </c>
      <c r="AT70" s="1">
        <v>37499</v>
      </c>
      <c r="AU70">
        <v>2.2000000000000002</v>
      </c>
      <c r="AV70">
        <v>20020918</v>
      </c>
      <c r="AW70">
        <v>2.1</v>
      </c>
      <c r="AY70" s="1">
        <v>36769</v>
      </c>
      <c r="AZ70">
        <v>0.2</v>
      </c>
      <c r="BA70" t="s">
        <v>302</v>
      </c>
      <c r="BB70" t="s">
        <v>302</v>
      </c>
      <c r="BD70" s="1">
        <v>38230</v>
      </c>
      <c r="BE70">
        <v>52</v>
      </c>
      <c r="BF70">
        <v>20040817</v>
      </c>
      <c r="BG70">
        <v>52</v>
      </c>
      <c r="BI70" s="1">
        <v>37499</v>
      </c>
      <c r="BJ70">
        <v>2.4</v>
      </c>
      <c r="BK70" t="s">
        <v>302</v>
      </c>
      <c r="BL70" t="s">
        <v>302</v>
      </c>
      <c r="BN70" s="1">
        <v>40147</v>
      </c>
      <c r="BO70" t="s">
        <v>302</v>
      </c>
      <c r="BP70">
        <v>20091123</v>
      </c>
      <c r="BQ70" t="s">
        <v>302</v>
      </c>
      <c r="BS70" s="1">
        <v>41305</v>
      </c>
      <c r="BT70" t="s">
        <v>302</v>
      </c>
      <c r="BU70">
        <v>20130205</v>
      </c>
      <c r="BV70" t="s">
        <v>302</v>
      </c>
      <c r="CC70" s="1">
        <v>36769</v>
      </c>
      <c r="CD70">
        <v>6.1</v>
      </c>
      <c r="CE70" t="s">
        <v>302</v>
      </c>
      <c r="CF70" t="s">
        <v>302</v>
      </c>
      <c r="CH70" s="1">
        <v>36769</v>
      </c>
      <c r="CI70">
        <v>32.1</v>
      </c>
      <c r="CJ70" t="s">
        <v>302</v>
      </c>
      <c r="CK70" t="s">
        <v>302</v>
      </c>
      <c r="CM70" s="1">
        <v>36769</v>
      </c>
      <c r="CN70">
        <v>1.2</v>
      </c>
      <c r="CO70" t="s">
        <v>302</v>
      </c>
      <c r="CP70" t="s">
        <v>302</v>
      </c>
      <c r="CR70" s="1">
        <v>36769</v>
      </c>
      <c r="CS70">
        <v>4.84</v>
      </c>
      <c r="CT70" t="s">
        <v>302</v>
      </c>
      <c r="CU70" t="s">
        <v>302</v>
      </c>
      <c r="CW70" s="1">
        <v>36799</v>
      </c>
      <c r="CX70">
        <v>-1.1000000000000001</v>
      </c>
      <c r="CY70" t="s">
        <v>302</v>
      </c>
      <c r="CZ70" t="s">
        <v>302</v>
      </c>
      <c r="DB70" s="1">
        <v>37134</v>
      </c>
      <c r="DC70">
        <v>-0.2</v>
      </c>
      <c r="DD70" t="s">
        <v>302</v>
      </c>
      <c r="DE70" t="s">
        <v>302</v>
      </c>
      <c r="DG70" s="1">
        <v>36769</v>
      </c>
      <c r="DH70">
        <v>4.3</v>
      </c>
      <c r="DI70" t="s">
        <v>302</v>
      </c>
      <c r="DJ70" t="s">
        <v>302</v>
      </c>
      <c r="DL70" s="1">
        <v>40999</v>
      </c>
      <c r="DM70">
        <v>-0.3</v>
      </c>
      <c r="DN70">
        <v>20120606</v>
      </c>
      <c r="DO70">
        <v>0</v>
      </c>
    </row>
    <row r="71" spans="1:119" x14ac:dyDescent="0.25">
      <c r="A71" s="1">
        <v>41090</v>
      </c>
      <c r="B71">
        <v>-0.3</v>
      </c>
      <c r="C71">
        <v>20120906</v>
      </c>
      <c r="D71">
        <v>-0.2</v>
      </c>
      <c r="F71" s="1">
        <v>41364</v>
      </c>
      <c r="G71">
        <v>-1.1000000000000001</v>
      </c>
      <c r="H71">
        <v>20130605</v>
      </c>
      <c r="I71">
        <v>-1.1000000000000001</v>
      </c>
      <c r="K71" s="1">
        <v>39263</v>
      </c>
      <c r="L71">
        <v>1.9</v>
      </c>
      <c r="M71">
        <v>20070629</v>
      </c>
      <c r="N71">
        <v>1.9</v>
      </c>
      <c r="P71" s="1">
        <v>36799</v>
      </c>
      <c r="Q71">
        <v>-1.5</v>
      </c>
      <c r="R71" t="s">
        <v>302</v>
      </c>
      <c r="S71" t="s">
        <v>302</v>
      </c>
      <c r="U71" s="1">
        <v>40178</v>
      </c>
      <c r="V71" t="s">
        <v>302</v>
      </c>
      <c r="W71">
        <v>20100104</v>
      </c>
      <c r="X71" t="s">
        <v>302</v>
      </c>
      <c r="Z71" s="1">
        <v>36799</v>
      </c>
      <c r="AA71">
        <v>4.2</v>
      </c>
      <c r="AB71" t="s">
        <v>302</v>
      </c>
      <c r="AC71" t="s">
        <v>302</v>
      </c>
      <c r="AE71" s="1">
        <v>38656</v>
      </c>
      <c r="AF71">
        <v>0.3</v>
      </c>
      <c r="AG71">
        <v>20051205</v>
      </c>
      <c r="AH71">
        <v>0.5</v>
      </c>
      <c r="AJ71" s="1">
        <v>38990</v>
      </c>
      <c r="AK71">
        <v>2</v>
      </c>
      <c r="AL71">
        <v>20061107</v>
      </c>
      <c r="AM71">
        <v>1.4</v>
      </c>
      <c r="AO71" s="1">
        <v>36799</v>
      </c>
      <c r="AP71">
        <v>0.4</v>
      </c>
      <c r="AQ71" t="s">
        <v>302</v>
      </c>
      <c r="AR71" t="s">
        <v>302</v>
      </c>
      <c r="AT71" s="1">
        <v>37529</v>
      </c>
      <c r="AU71">
        <v>2.1</v>
      </c>
      <c r="AV71">
        <v>20021016</v>
      </c>
      <c r="AW71">
        <v>2.1</v>
      </c>
      <c r="AY71" s="1">
        <v>36799</v>
      </c>
      <c r="AZ71">
        <v>-0.1</v>
      </c>
      <c r="BA71" t="s">
        <v>302</v>
      </c>
      <c r="BB71" t="s">
        <v>302</v>
      </c>
      <c r="BD71" s="1">
        <v>38260</v>
      </c>
      <c r="BE71">
        <v>44.7</v>
      </c>
      <c r="BF71">
        <v>20040914</v>
      </c>
      <c r="BG71">
        <v>44.7</v>
      </c>
      <c r="BI71" s="1">
        <v>37529</v>
      </c>
      <c r="BJ71">
        <v>2.4</v>
      </c>
      <c r="BK71" t="s">
        <v>302</v>
      </c>
      <c r="BL71" t="s">
        <v>302</v>
      </c>
      <c r="BN71" s="1">
        <v>40178</v>
      </c>
      <c r="BO71" t="s">
        <v>302</v>
      </c>
      <c r="BP71">
        <v>20091216</v>
      </c>
      <c r="BQ71" t="s">
        <v>302</v>
      </c>
      <c r="BS71" s="1">
        <v>41333</v>
      </c>
      <c r="BT71" t="s">
        <v>302</v>
      </c>
      <c r="BU71">
        <v>20130305</v>
      </c>
      <c r="BV71" t="s">
        <v>302</v>
      </c>
      <c r="CC71" s="1">
        <v>36799</v>
      </c>
      <c r="CD71">
        <v>6.3</v>
      </c>
      <c r="CE71" t="s">
        <v>302</v>
      </c>
      <c r="CF71" t="s">
        <v>302</v>
      </c>
      <c r="CH71" s="1">
        <v>36799</v>
      </c>
      <c r="CI71">
        <v>29</v>
      </c>
      <c r="CJ71" t="s">
        <v>302</v>
      </c>
      <c r="CK71" t="s">
        <v>302</v>
      </c>
      <c r="CM71" s="1">
        <v>36799</v>
      </c>
      <c r="CN71">
        <v>1.1299999999999999</v>
      </c>
      <c r="CO71" t="s">
        <v>302</v>
      </c>
      <c r="CP71" t="s">
        <v>302</v>
      </c>
      <c r="CR71" s="1">
        <v>36799</v>
      </c>
      <c r="CS71">
        <v>5.43</v>
      </c>
      <c r="CT71" t="s">
        <v>302</v>
      </c>
      <c r="CU71" t="s">
        <v>302</v>
      </c>
      <c r="CW71" s="1">
        <v>36830</v>
      </c>
      <c r="CX71">
        <v>-0.7</v>
      </c>
      <c r="CY71" t="s">
        <v>302</v>
      </c>
      <c r="CZ71" t="s">
        <v>302</v>
      </c>
      <c r="DB71" s="1">
        <v>37164</v>
      </c>
      <c r="DC71">
        <v>1</v>
      </c>
      <c r="DD71" t="s">
        <v>302</v>
      </c>
      <c r="DE71" t="s">
        <v>302</v>
      </c>
      <c r="DG71" s="1">
        <v>36799</v>
      </c>
      <c r="DH71">
        <v>4.3</v>
      </c>
      <c r="DI71" t="s">
        <v>302</v>
      </c>
      <c r="DJ71" t="s">
        <v>302</v>
      </c>
      <c r="DL71" s="1">
        <v>41090</v>
      </c>
      <c r="DM71">
        <v>-0.4</v>
      </c>
      <c r="DN71">
        <v>20120906</v>
      </c>
      <c r="DO71">
        <v>-0.2</v>
      </c>
    </row>
    <row r="72" spans="1:119" x14ac:dyDescent="0.25">
      <c r="A72" s="1">
        <v>41182</v>
      </c>
      <c r="B72">
        <v>-0.1</v>
      </c>
      <c r="C72">
        <v>20121206</v>
      </c>
      <c r="D72">
        <v>-0.1</v>
      </c>
      <c r="F72" s="1">
        <v>41455</v>
      </c>
      <c r="G72">
        <v>-0.4</v>
      </c>
      <c r="H72">
        <v>20130904</v>
      </c>
      <c r="I72">
        <v>-0.5</v>
      </c>
      <c r="K72" s="1">
        <v>39294</v>
      </c>
      <c r="L72">
        <v>1.8</v>
      </c>
      <c r="M72">
        <v>20070731</v>
      </c>
      <c r="N72">
        <v>1.8</v>
      </c>
      <c r="P72" s="1">
        <v>36830</v>
      </c>
      <c r="Q72">
        <v>-0.5</v>
      </c>
      <c r="R72" t="s">
        <v>302</v>
      </c>
      <c r="S72" t="s">
        <v>302</v>
      </c>
      <c r="U72" s="1">
        <v>40209</v>
      </c>
      <c r="V72" t="s">
        <v>302</v>
      </c>
      <c r="W72">
        <v>20100201</v>
      </c>
      <c r="X72" t="s">
        <v>302</v>
      </c>
      <c r="Z72" s="1">
        <v>36830</v>
      </c>
      <c r="AA72">
        <v>4.0999999999999996</v>
      </c>
      <c r="AB72" t="s">
        <v>302</v>
      </c>
      <c r="AC72" t="s">
        <v>302</v>
      </c>
      <c r="AE72" s="1">
        <v>38686</v>
      </c>
      <c r="AF72">
        <v>0.3</v>
      </c>
      <c r="AG72">
        <v>20060105</v>
      </c>
      <c r="AH72">
        <v>-0.1</v>
      </c>
      <c r="AJ72" s="1">
        <v>39021</v>
      </c>
      <c r="AK72">
        <v>2</v>
      </c>
      <c r="AL72">
        <v>20061205</v>
      </c>
      <c r="AM72">
        <v>1.1000000000000001</v>
      </c>
      <c r="AO72" s="1">
        <v>36830</v>
      </c>
      <c r="AP72">
        <v>0</v>
      </c>
      <c r="AQ72" t="s">
        <v>302</v>
      </c>
      <c r="AR72" t="s">
        <v>302</v>
      </c>
      <c r="AT72" s="1">
        <v>37560</v>
      </c>
      <c r="AU72">
        <v>2.2999999999999998</v>
      </c>
      <c r="AV72">
        <v>20021118</v>
      </c>
      <c r="AW72">
        <v>2.2999999999999998</v>
      </c>
      <c r="AY72" s="1">
        <v>36830</v>
      </c>
      <c r="AZ72">
        <v>0.1</v>
      </c>
      <c r="BA72" t="s">
        <v>302</v>
      </c>
      <c r="BB72" t="s">
        <v>302</v>
      </c>
      <c r="BD72" s="1">
        <v>38291</v>
      </c>
      <c r="BE72">
        <v>37.6</v>
      </c>
      <c r="BF72">
        <v>20041012</v>
      </c>
      <c r="BG72">
        <v>37.6</v>
      </c>
      <c r="BI72" s="1">
        <v>37560</v>
      </c>
      <c r="BJ72">
        <v>2.2999999999999998</v>
      </c>
      <c r="BK72" t="s">
        <v>302</v>
      </c>
      <c r="BL72" t="s">
        <v>302</v>
      </c>
      <c r="BN72" s="1">
        <v>40209</v>
      </c>
      <c r="BO72" t="s">
        <v>302</v>
      </c>
      <c r="BP72">
        <v>20100121</v>
      </c>
      <c r="BQ72" t="s">
        <v>302</v>
      </c>
      <c r="BS72" s="1">
        <v>41364</v>
      </c>
      <c r="BT72" t="s">
        <v>302</v>
      </c>
      <c r="BU72">
        <v>20130404</v>
      </c>
      <c r="BV72" t="s">
        <v>302</v>
      </c>
      <c r="CC72" s="1">
        <v>36830</v>
      </c>
      <c r="CD72">
        <v>5.8</v>
      </c>
      <c r="CE72" t="s">
        <v>302</v>
      </c>
      <c r="CF72" t="s">
        <v>302</v>
      </c>
      <c r="CH72" s="1">
        <v>36830</v>
      </c>
      <c r="CI72">
        <v>30.3</v>
      </c>
      <c r="CJ72" t="s">
        <v>302</v>
      </c>
      <c r="CK72" t="s">
        <v>302</v>
      </c>
      <c r="CM72" s="1">
        <v>36830</v>
      </c>
      <c r="CN72">
        <v>1.17</v>
      </c>
      <c r="CO72" t="s">
        <v>302</v>
      </c>
      <c r="CP72" t="s">
        <v>302</v>
      </c>
      <c r="CR72" s="1">
        <v>36830</v>
      </c>
      <c r="CS72">
        <v>5.63</v>
      </c>
      <c r="CT72" t="s">
        <v>302</v>
      </c>
      <c r="CU72" t="s">
        <v>302</v>
      </c>
      <c r="CW72" s="1">
        <v>36860</v>
      </c>
      <c r="CX72">
        <v>0.9</v>
      </c>
      <c r="CY72" t="s">
        <v>302</v>
      </c>
      <c r="CZ72" t="s">
        <v>302</v>
      </c>
      <c r="DB72" s="1">
        <v>37195</v>
      </c>
      <c r="DC72">
        <v>3.2</v>
      </c>
      <c r="DD72" t="s">
        <v>302</v>
      </c>
      <c r="DE72" t="s">
        <v>302</v>
      </c>
      <c r="DG72" s="1">
        <v>36830</v>
      </c>
      <c r="DH72">
        <v>4</v>
      </c>
      <c r="DI72" t="s">
        <v>302</v>
      </c>
      <c r="DJ72" t="s">
        <v>302</v>
      </c>
      <c r="DL72" s="1">
        <v>41182</v>
      </c>
      <c r="DM72">
        <v>-0.2</v>
      </c>
      <c r="DN72">
        <v>20121206</v>
      </c>
      <c r="DO72">
        <v>0</v>
      </c>
    </row>
    <row r="73" spans="1:119" x14ac:dyDescent="0.25">
      <c r="A73" s="1">
        <v>41274</v>
      </c>
      <c r="B73">
        <v>-0.4</v>
      </c>
      <c r="C73">
        <v>20130306</v>
      </c>
      <c r="D73">
        <v>-0.6</v>
      </c>
      <c r="F73" s="1">
        <v>41547</v>
      </c>
      <c r="G73">
        <v>0</v>
      </c>
      <c r="H73">
        <v>20131204</v>
      </c>
      <c r="I73">
        <v>-0.4</v>
      </c>
      <c r="K73" s="1">
        <v>39325</v>
      </c>
      <c r="L73">
        <v>1.8</v>
      </c>
      <c r="M73">
        <v>20070831</v>
      </c>
      <c r="N73">
        <v>1.8</v>
      </c>
      <c r="P73" s="1">
        <v>36860</v>
      </c>
      <c r="Q73">
        <v>-0.3</v>
      </c>
      <c r="R73" t="s">
        <v>302</v>
      </c>
      <c r="S73" t="s">
        <v>302</v>
      </c>
      <c r="U73" s="1">
        <v>40237</v>
      </c>
      <c r="V73" t="s">
        <v>302</v>
      </c>
      <c r="W73">
        <v>20100301</v>
      </c>
      <c r="X73" t="s">
        <v>302</v>
      </c>
      <c r="Z73" s="1">
        <v>36860</v>
      </c>
      <c r="AA73">
        <v>3.8</v>
      </c>
      <c r="AB73" t="s">
        <v>302</v>
      </c>
      <c r="AC73" t="s">
        <v>302</v>
      </c>
      <c r="AE73" s="1">
        <v>38717</v>
      </c>
      <c r="AF73">
        <v>0.1</v>
      </c>
      <c r="AG73">
        <v>20060203</v>
      </c>
      <c r="AH73">
        <v>0.1</v>
      </c>
      <c r="AJ73" s="1">
        <v>39051</v>
      </c>
      <c r="AK73">
        <v>2.4</v>
      </c>
      <c r="AL73">
        <v>20070105</v>
      </c>
      <c r="AM73">
        <v>1.3</v>
      </c>
      <c r="AO73" s="1">
        <v>36860</v>
      </c>
      <c r="AP73">
        <v>0.2</v>
      </c>
      <c r="AQ73" t="s">
        <v>302</v>
      </c>
      <c r="AR73" t="s">
        <v>302</v>
      </c>
      <c r="AT73" s="1">
        <v>37590</v>
      </c>
      <c r="AU73">
        <v>2.2999999999999998</v>
      </c>
      <c r="AV73">
        <v>20021218</v>
      </c>
      <c r="AW73">
        <v>2.2000000000000002</v>
      </c>
      <c r="AY73" s="1">
        <v>36860</v>
      </c>
      <c r="AZ73">
        <v>1</v>
      </c>
      <c r="BA73" t="s">
        <v>302</v>
      </c>
      <c r="BB73" t="s">
        <v>302</v>
      </c>
      <c r="BD73" s="1">
        <v>38321</v>
      </c>
      <c r="BE73">
        <v>22.1</v>
      </c>
      <c r="BF73">
        <v>20041109</v>
      </c>
      <c r="BG73">
        <v>22.1</v>
      </c>
      <c r="BI73" s="1">
        <v>37590</v>
      </c>
      <c r="BJ73">
        <v>2.2999999999999998</v>
      </c>
      <c r="BK73" t="s">
        <v>302</v>
      </c>
      <c r="BL73" t="s">
        <v>302</v>
      </c>
      <c r="BN73" s="1">
        <v>40237</v>
      </c>
      <c r="BO73" t="s">
        <v>302</v>
      </c>
      <c r="BP73">
        <v>20100219</v>
      </c>
      <c r="BQ73" t="s">
        <v>302</v>
      </c>
      <c r="BS73" s="1">
        <v>41394</v>
      </c>
      <c r="BT73" t="s">
        <v>302</v>
      </c>
      <c r="BU73">
        <v>20130506</v>
      </c>
      <c r="BV73" t="s">
        <v>302</v>
      </c>
      <c r="CC73" s="1">
        <v>36860</v>
      </c>
      <c r="CD73">
        <v>4.8</v>
      </c>
      <c r="CE73" t="s">
        <v>302</v>
      </c>
      <c r="CF73" t="s">
        <v>302</v>
      </c>
      <c r="CH73" s="1">
        <v>36860</v>
      </c>
      <c r="CI73">
        <v>24.3</v>
      </c>
      <c r="CJ73" t="s">
        <v>302</v>
      </c>
      <c r="CK73" t="s">
        <v>302</v>
      </c>
      <c r="CM73" s="1">
        <v>36860</v>
      </c>
      <c r="CN73">
        <v>1.1499999999999999</v>
      </c>
      <c r="CO73" t="s">
        <v>302</v>
      </c>
      <c r="CP73" t="s">
        <v>302</v>
      </c>
      <c r="CR73" s="1">
        <v>36860</v>
      </c>
      <c r="CS73">
        <v>5.48</v>
      </c>
      <c r="CT73" t="s">
        <v>302</v>
      </c>
      <c r="CU73" t="s">
        <v>302</v>
      </c>
      <c r="CW73" s="1">
        <v>36891</v>
      </c>
      <c r="CX73">
        <v>2.8</v>
      </c>
      <c r="CY73" t="s">
        <v>302</v>
      </c>
      <c r="CZ73" t="s">
        <v>302</v>
      </c>
      <c r="DB73" s="1">
        <v>37225</v>
      </c>
      <c r="DC73">
        <v>1.6</v>
      </c>
      <c r="DD73" t="s">
        <v>302</v>
      </c>
      <c r="DE73" t="s">
        <v>302</v>
      </c>
      <c r="DG73" s="1">
        <v>36860</v>
      </c>
      <c r="DH73">
        <v>4</v>
      </c>
      <c r="DI73" t="s">
        <v>302</v>
      </c>
      <c r="DJ73" t="s">
        <v>302</v>
      </c>
      <c r="DL73" s="1">
        <v>41274</v>
      </c>
      <c r="DM73">
        <v>-0.6</v>
      </c>
      <c r="DN73">
        <v>20130306</v>
      </c>
      <c r="DO73">
        <v>-0.4</v>
      </c>
    </row>
    <row r="74" spans="1:119" x14ac:dyDescent="0.25">
      <c r="A74" s="1">
        <v>41364</v>
      </c>
      <c r="B74">
        <v>-0.3</v>
      </c>
      <c r="C74">
        <v>20130605</v>
      </c>
      <c r="D74">
        <v>-0.2</v>
      </c>
      <c r="F74" s="1">
        <v>41639</v>
      </c>
      <c r="G74">
        <v>0.6</v>
      </c>
      <c r="H74">
        <v>20140305</v>
      </c>
      <c r="I74">
        <v>0.5</v>
      </c>
      <c r="K74" s="1">
        <v>39355</v>
      </c>
      <c r="L74">
        <v>2.1</v>
      </c>
      <c r="M74">
        <v>20070928</v>
      </c>
      <c r="N74">
        <v>2.1</v>
      </c>
      <c r="P74" s="1">
        <v>36891</v>
      </c>
      <c r="Q74">
        <v>0.6</v>
      </c>
      <c r="R74" t="s">
        <v>302</v>
      </c>
      <c r="S74" t="s">
        <v>302</v>
      </c>
      <c r="U74" s="1">
        <v>40268</v>
      </c>
      <c r="V74" t="s">
        <v>302</v>
      </c>
      <c r="W74">
        <v>20100401</v>
      </c>
      <c r="X74" t="s">
        <v>302</v>
      </c>
      <c r="Z74" s="1">
        <v>36891</v>
      </c>
      <c r="AA74">
        <v>4</v>
      </c>
      <c r="AB74" t="s">
        <v>302</v>
      </c>
      <c r="AC74" t="s">
        <v>302</v>
      </c>
      <c r="AE74" s="1">
        <v>38748</v>
      </c>
      <c r="AF74">
        <v>0.2</v>
      </c>
      <c r="AG74">
        <v>20060306</v>
      </c>
      <c r="AH74">
        <v>0.8</v>
      </c>
      <c r="AJ74" s="1">
        <v>39082</v>
      </c>
      <c r="AK74">
        <v>2.6</v>
      </c>
      <c r="AL74">
        <v>20070206</v>
      </c>
      <c r="AM74">
        <v>2.1</v>
      </c>
      <c r="AO74" s="1">
        <v>36891</v>
      </c>
      <c r="AP74">
        <v>0.4</v>
      </c>
      <c r="AQ74" t="s">
        <v>302</v>
      </c>
      <c r="AR74" t="s">
        <v>302</v>
      </c>
      <c r="AT74" s="1">
        <v>37621</v>
      </c>
      <c r="AU74">
        <v>2.2999999999999998</v>
      </c>
      <c r="AV74">
        <v>20030122</v>
      </c>
      <c r="AW74">
        <v>2.2999999999999998</v>
      </c>
      <c r="AY74" s="1">
        <v>36891</v>
      </c>
      <c r="AZ74">
        <v>0.6</v>
      </c>
      <c r="BA74" t="s">
        <v>302</v>
      </c>
      <c r="BB74" t="s">
        <v>302</v>
      </c>
      <c r="BD74" s="1">
        <v>38352</v>
      </c>
      <c r="BE74">
        <v>17.7</v>
      </c>
      <c r="BF74">
        <v>20041207</v>
      </c>
      <c r="BG74">
        <v>17.7</v>
      </c>
      <c r="BI74" s="1">
        <v>37621</v>
      </c>
      <c r="BJ74">
        <v>2.2000000000000002</v>
      </c>
      <c r="BK74" t="s">
        <v>302</v>
      </c>
      <c r="BL74" t="s">
        <v>302</v>
      </c>
      <c r="BN74" s="1">
        <v>40268</v>
      </c>
      <c r="BO74" t="s">
        <v>302</v>
      </c>
      <c r="BP74">
        <v>20100324</v>
      </c>
      <c r="BQ74" t="s">
        <v>302</v>
      </c>
      <c r="BS74" s="1">
        <v>41425</v>
      </c>
      <c r="BT74" t="s">
        <v>302</v>
      </c>
      <c r="BU74">
        <v>20130605</v>
      </c>
      <c r="BV74" t="s">
        <v>302</v>
      </c>
      <c r="CC74" s="1">
        <v>36891</v>
      </c>
      <c r="CD74">
        <v>3.9</v>
      </c>
      <c r="CE74" t="s">
        <v>302</v>
      </c>
      <c r="CF74" t="s">
        <v>302</v>
      </c>
      <c r="CH74" s="1">
        <v>36891</v>
      </c>
      <c r="CI74">
        <v>24</v>
      </c>
      <c r="CJ74" t="s">
        <v>302</v>
      </c>
      <c r="CK74" t="s">
        <v>302</v>
      </c>
      <c r="CM74" s="1">
        <v>36891</v>
      </c>
      <c r="CN74">
        <v>1.01</v>
      </c>
      <c r="CO74">
        <v>20010108</v>
      </c>
      <c r="CP74">
        <v>1.24</v>
      </c>
      <c r="CR74" s="1">
        <v>36891</v>
      </c>
      <c r="CS74">
        <v>4.63</v>
      </c>
      <c r="CT74" t="s">
        <v>302</v>
      </c>
      <c r="CU74" t="s">
        <v>302</v>
      </c>
      <c r="CW74" s="1">
        <v>36922</v>
      </c>
      <c r="CX74">
        <v>-1.8</v>
      </c>
      <c r="CY74" t="s">
        <v>302</v>
      </c>
      <c r="CZ74" t="s">
        <v>302</v>
      </c>
      <c r="DB74" s="1">
        <v>37256</v>
      </c>
      <c r="DC74">
        <v>-0.6</v>
      </c>
      <c r="DD74" t="s">
        <v>302</v>
      </c>
      <c r="DE74" t="s">
        <v>302</v>
      </c>
      <c r="DG74" s="1">
        <v>36891</v>
      </c>
      <c r="DH74">
        <v>3.9</v>
      </c>
      <c r="DI74" t="s">
        <v>302</v>
      </c>
      <c r="DJ74" t="s">
        <v>302</v>
      </c>
      <c r="DL74" s="1">
        <v>41364</v>
      </c>
      <c r="DM74">
        <v>-0.3</v>
      </c>
      <c r="DN74">
        <v>20130605</v>
      </c>
      <c r="DO74">
        <v>0.1</v>
      </c>
    </row>
    <row r="75" spans="1:119" x14ac:dyDescent="0.25">
      <c r="A75" s="1">
        <v>41455</v>
      </c>
      <c r="B75">
        <v>0.4</v>
      </c>
      <c r="C75">
        <v>20130904</v>
      </c>
      <c r="D75">
        <v>0.3</v>
      </c>
      <c r="F75" s="1">
        <v>41729</v>
      </c>
      <c r="G75">
        <v>1.1000000000000001</v>
      </c>
      <c r="H75">
        <v>20140604</v>
      </c>
      <c r="I75">
        <v>0.9</v>
      </c>
      <c r="K75" s="1">
        <v>39386</v>
      </c>
      <c r="L75">
        <v>2.6</v>
      </c>
      <c r="M75">
        <v>20071031</v>
      </c>
      <c r="N75">
        <v>2.6</v>
      </c>
      <c r="P75" s="1">
        <v>36922</v>
      </c>
      <c r="Q75">
        <v>0.7</v>
      </c>
      <c r="R75" t="s">
        <v>302</v>
      </c>
      <c r="S75" t="s">
        <v>302</v>
      </c>
      <c r="U75" s="1">
        <v>40298</v>
      </c>
      <c r="V75" t="s">
        <v>302</v>
      </c>
      <c r="W75">
        <v>20100503</v>
      </c>
      <c r="X75" t="s">
        <v>302</v>
      </c>
      <c r="Z75" s="1">
        <v>36922</v>
      </c>
      <c r="AA75">
        <v>3.8</v>
      </c>
      <c r="AB75" t="s">
        <v>302</v>
      </c>
      <c r="AC75" t="s">
        <v>302</v>
      </c>
      <c r="AE75" s="1">
        <v>38776</v>
      </c>
      <c r="AF75">
        <v>0.2</v>
      </c>
      <c r="AG75">
        <v>20060405</v>
      </c>
      <c r="AH75">
        <v>-0.2</v>
      </c>
      <c r="AJ75" s="1">
        <v>39113</v>
      </c>
      <c r="AK75">
        <v>1.9</v>
      </c>
      <c r="AL75">
        <v>20070306</v>
      </c>
      <c r="AM75">
        <v>-0.1</v>
      </c>
      <c r="AO75" s="1">
        <v>36922</v>
      </c>
      <c r="AP75">
        <v>-0.4</v>
      </c>
      <c r="AQ75" t="s">
        <v>302</v>
      </c>
      <c r="AR75" t="s">
        <v>302</v>
      </c>
      <c r="AT75" s="1">
        <v>37652</v>
      </c>
      <c r="AU75">
        <v>2.1</v>
      </c>
      <c r="AV75">
        <v>20030228</v>
      </c>
      <c r="AW75">
        <v>2.2000000000000002</v>
      </c>
      <c r="AY75" s="1">
        <v>36922</v>
      </c>
      <c r="AZ75">
        <v>-0.9</v>
      </c>
      <c r="BA75" t="s">
        <v>302</v>
      </c>
      <c r="BB75" t="s">
        <v>302</v>
      </c>
      <c r="BD75" s="1">
        <v>38383</v>
      </c>
      <c r="BE75">
        <v>29.9</v>
      </c>
      <c r="BF75">
        <v>20050111</v>
      </c>
      <c r="BG75">
        <v>29.9</v>
      </c>
      <c r="BI75" s="1">
        <v>37652</v>
      </c>
      <c r="BJ75">
        <v>1.9</v>
      </c>
      <c r="BK75" t="s">
        <v>302</v>
      </c>
      <c r="BL75" t="s">
        <v>302</v>
      </c>
      <c r="BN75" s="1">
        <v>40298</v>
      </c>
      <c r="BO75" t="s">
        <v>302</v>
      </c>
      <c r="BP75">
        <v>20100422</v>
      </c>
      <c r="BQ75" t="s">
        <v>302</v>
      </c>
      <c r="BS75" s="1">
        <v>41455</v>
      </c>
      <c r="BT75" t="s">
        <v>302</v>
      </c>
      <c r="BU75">
        <v>20130703</v>
      </c>
      <c r="BV75" t="s">
        <v>302</v>
      </c>
      <c r="CC75" s="1">
        <v>36922</v>
      </c>
      <c r="CD75">
        <v>2.7</v>
      </c>
      <c r="CE75" t="s">
        <v>302</v>
      </c>
      <c r="CF75" t="s">
        <v>302</v>
      </c>
      <c r="CH75" s="1">
        <v>36922</v>
      </c>
      <c r="CI75">
        <v>27.5</v>
      </c>
      <c r="CJ75" t="s">
        <v>302</v>
      </c>
      <c r="CK75" t="s">
        <v>302</v>
      </c>
      <c r="CM75" s="1">
        <v>36922</v>
      </c>
      <c r="CN75">
        <v>0.97</v>
      </c>
      <c r="CO75">
        <v>20010205</v>
      </c>
      <c r="CP75">
        <v>0.95</v>
      </c>
      <c r="CR75" s="1">
        <v>36922</v>
      </c>
      <c r="CS75">
        <v>4.3600000000000003</v>
      </c>
      <c r="CT75" t="s">
        <v>302</v>
      </c>
      <c r="CU75" t="s">
        <v>302</v>
      </c>
      <c r="CW75" s="1">
        <v>36950</v>
      </c>
      <c r="CX75">
        <v>0.8</v>
      </c>
      <c r="CY75" t="s">
        <v>302</v>
      </c>
      <c r="CZ75" t="s">
        <v>302</v>
      </c>
      <c r="DB75" s="1">
        <v>37287</v>
      </c>
      <c r="DC75">
        <v>1.1000000000000001</v>
      </c>
      <c r="DD75" t="s">
        <v>302</v>
      </c>
      <c r="DE75" t="s">
        <v>302</v>
      </c>
      <c r="DG75" s="1">
        <v>36922</v>
      </c>
      <c r="DH75">
        <v>3.9</v>
      </c>
      <c r="DI75" t="s">
        <v>302</v>
      </c>
      <c r="DJ75" t="s">
        <v>302</v>
      </c>
      <c r="DL75" s="1">
        <v>41455</v>
      </c>
      <c r="DM75">
        <v>0.2</v>
      </c>
      <c r="DN75">
        <v>20130904</v>
      </c>
      <c r="DO75">
        <v>0.2</v>
      </c>
    </row>
    <row r="76" spans="1:119" x14ac:dyDescent="0.25">
      <c r="A76" s="1">
        <v>41547</v>
      </c>
      <c r="B76">
        <v>0.3</v>
      </c>
      <c r="C76">
        <v>20131204</v>
      </c>
      <c r="D76">
        <v>0.1</v>
      </c>
      <c r="F76" s="1">
        <v>41820</v>
      </c>
      <c r="G76">
        <v>0.8</v>
      </c>
      <c r="H76">
        <v>20140905</v>
      </c>
      <c r="I76">
        <v>0.7</v>
      </c>
      <c r="K76" s="1">
        <v>39416</v>
      </c>
      <c r="L76">
        <v>3</v>
      </c>
      <c r="M76">
        <v>20071130</v>
      </c>
      <c r="N76">
        <v>3</v>
      </c>
      <c r="P76" s="1">
        <v>36950</v>
      </c>
      <c r="Q76">
        <v>-0.4</v>
      </c>
      <c r="R76" t="s">
        <v>302</v>
      </c>
      <c r="S76" t="s">
        <v>302</v>
      </c>
      <c r="U76" s="1">
        <v>40329</v>
      </c>
      <c r="V76" t="s">
        <v>302</v>
      </c>
      <c r="W76">
        <v>20100601</v>
      </c>
      <c r="X76" t="s">
        <v>302</v>
      </c>
      <c r="Z76" s="1">
        <v>36950</v>
      </c>
      <c r="AA76">
        <v>3.8</v>
      </c>
      <c r="AB76" t="s">
        <v>302</v>
      </c>
      <c r="AC76" t="s">
        <v>302</v>
      </c>
      <c r="AE76" s="1">
        <v>38807</v>
      </c>
      <c r="AF76">
        <v>-0.1</v>
      </c>
      <c r="AG76">
        <v>20060504</v>
      </c>
      <c r="AH76">
        <v>-0.8</v>
      </c>
      <c r="AJ76" s="1">
        <v>39141</v>
      </c>
      <c r="AK76">
        <v>2.2999999999999998</v>
      </c>
      <c r="AL76">
        <v>20070404</v>
      </c>
      <c r="AM76">
        <v>1.2</v>
      </c>
      <c r="AO76" s="1">
        <v>36950</v>
      </c>
      <c r="AP76">
        <v>0.3</v>
      </c>
      <c r="AQ76" t="s">
        <v>302</v>
      </c>
      <c r="AR76" t="s">
        <v>302</v>
      </c>
      <c r="AT76" s="1">
        <v>37680</v>
      </c>
      <c r="AU76">
        <v>2.4</v>
      </c>
      <c r="AV76">
        <v>20030318</v>
      </c>
      <c r="AW76">
        <v>2.4</v>
      </c>
      <c r="AY76" s="1">
        <v>36950</v>
      </c>
      <c r="AZ76">
        <v>0.4</v>
      </c>
      <c r="BA76">
        <v>20010420</v>
      </c>
      <c r="BB76">
        <v>0.4</v>
      </c>
      <c r="BD76" s="1">
        <v>38411</v>
      </c>
      <c r="BE76">
        <v>36</v>
      </c>
      <c r="BF76">
        <v>20050215</v>
      </c>
      <c r="BG76">
        <v>36</v>
      </c>
      <c r="BI76" s="1">
        <v>37680</v>
      </c>
      <c r="BJ76">
        <v>1.9</v>
      </c>
      <c r="BK76" t="s">
        <v>302</v>
      </c>
      <c r="BL76" t="s">
        <v>302</v>
      </c>
      <c r="BN76" s="1">
        <v>40329</v>
      </c>
      <c r="BO76" t="s">
        <v>302</v>
      </c>
      <c r="BP76">
        <v>20100521</v>
      </c>
      <c r="BQ76" t="s">
        <v>302</v>
      </c>
      <c r="BS76" s="1">
        <v>41486</v>
      </c>
      <c r="BT76">
        <v>50.5</v>
      </c>
      <c r="BU76">
        <v>20130805</v>
      </c>
      <c r="BV76">
        <v>50.5</v>
      </c>
      <c r="CC76" s="1">
        <v>36950</v>
      </c>
      <c r="CD76">
        <v>0.9</v>
      </c>
      <c r="CE76" t="s">
        <v>302</v>
      </c>
      <c r="CF76" t="s">
        <v>302</v>
      </c>
      <c r="CH76" s="1">
        <v>36950</v>
      </c>
      <c r="CI76">
        <v>21.5</v>
      </c>
      <c r="CJ76" t="s">
        <v>302</v>
      </c>
      <c r="CK76" t="s">
        <v>302</v>
      </c>
      <c r="CM76" s="1">
        <v>36950</v>
      </c>
      <c r="CN76">
        <v>0.71</v>
      </c>
      <c r="CO76">
        <v>20010305</v>
      </c>
      <c r="CP76">
        <v>0.95</v>
      </c>
      <c r="CR76" s="1">
        <v>36950</v>
      </c>
      <c r="CS76">
        <v>4.24</v>
      </c>
      <c r="CT76">
        <v>20010404</v>
      </c>
      <c r="CU76">
        <v>4.4000000000000004</v>
      </c>
      <c r="CW76" s="1">
        <v>36981</v>
      </c>
      <c r="CX76">
        <v>-2</v>
      </c>
      <c r="CY76" t="s">
        <v>302</v>
      </c>
      <c r="CZ76" t="s">
        <v>302</v>
      </c>
      <c r="DB76" s="1">
        <v>37315</v>
      </c>
      <c r="DC76">
        <v>0.6</v>
      </c>
      <c r="DD76" t="s">
        <v>302</v>
      </c>
      <c r="DE76" t="s">
        <v>302</v>
      </c>
      <c r="DG76" s="1">
        <v>36950</v>
      </c>
      <c r="DH76">
        <v>3.8</v>
      </c>
      <c r="DI76" t="s">
        <v>302</v>
      </c>
      <c r="DJ76" t="s">
        <v>302</v>
      </c>
      <c r="DL76" s="1">
        <v>41547</v>
      </c>
      <c r="DM76">
        <v>0.3</v>
      </c>
      <c r="DN76">
        <v>20131204</v>
      </c>
      <c r="DO76">
        <v>0.1</v>
      </c>
    </row>
    <row r="77" spans="1:119" x14ac:dyDescent="0.25">
      <c r="A77" s="1">
        <v>41639</v>
      </c>
      <c r="B77">
        <v>0.2</v>
      </c>
      <c r="C77">
        <v>20140305</v>
      </c>
      <c r="D77">
        <v>0.3</v>
      </c>
      <c r="F77" s="1">
        <v>41912</v>
      </c>
      <c r="G77">
        <v>0.8</v>
      </c>
      <c r="H77">
        <v>20141205</v>
      </c>
      <c r="I77">
        <v>0.8</v>
      </c>
      <c r="K77" s="1">
        <v>39447</v>
      </c>
      <c r="L77">
        <v>3.1</v>
      </c>
      <c r="M77">
        <v>20080104</v>
      </c>
      <c r="N77">
        <v>3.1</v>
      </c>
      <c r="P77" s="1">
        <v>36981</v>
      </c>
      <c r="Q77">
        <v>-0.1</v>
      </c>
      <c r="R77" t="s">
        <v>302</v>
      </c>
      <c r="S77" t="s">
        <v>302</v>
      </c>
      <c r="U77" s="1">
        <v>40359</v>
      </c>
      <c r="V77" t="s">
        <v>302</v>
      </c>
      <c r="W77">
        <v>20100701</v>
      </c>
      <c r="X77" t="s">
        <v>302</v>
      </c>
      <c r="Z77" s="1">
        <v>36981</v>
      </c>
      <c r="AA77">
        <v>3.8</v>
      </c>
      <c r="AB77" t="s">
        <v>302</v>
      </c>
      <c r="AC77" t="s">
        <v>302</v>
      </c>
      <c r="AE77" s="1">
        <v>38837</v>
      </c>
      <c r="AF77">
        <v>0.6</v>
      </c>
      <c r="AG77">
        <v>20060607</v>
      </c>
      <c r="AH77">
        <v>1.4</v>
      </c>
      <c r="AJ77" s="1">
        <v>39172</v>
      </c>
      <c r="AK77">
        <v>3.3</v>
      </c>
      <c r="AL77">
        <v>20070504</v>
      </c>
      <c r="AM77">
        <v>2.6</v>
      </c>
      <c r="AO77" s="1">
        <v>36981</v>
      </c>
      <c r="AP77">
        <v>0.5</v>
      </c>
      <c r="AQ77">
        <v>20010419</v>
      </c>
      <c r="AR77">
        <v>0.4</v>
      </c>
      <c r="AT77" s="1">
        <v>37711</v>
      </c>
      <c r="AU77">
        <v>2.4</v>
      </c>
      <c r="AV77">
        <v>20030416</v>
      </c>
      <c r="AW77">
        <v>2.4</v>
      </c>
      <c r="AY77" s="1">
        <v>36981</v>
      </c>
      <c r="AZ77">
        <v>-0.6</v>
      </c>
      <c r="BA77">
        <v>20010518</v>
      </c>
      <c r="BB77">
        <v>-0.2</v>
      </c>
      <c r="BD77" s="1">
        <v>38442</v>
      </c>
      <c r="BE77">
        <v>37.299999999999997</v>
      </c>
      <c r="BF77">
        <v>20050315</v>
      </c>
      <c r="BG77">
        <v>37.299999999999997</v>
      </c>
      <c r="BI77" s="1">
        <v>37711</v>
      </c>
      <c r="BJ77">
        <v>1.8</v>
      </c>
      <c r="BK77" t="s">
        <v>302</v>
      </c>
      <c r="BL77" t="s">
        <v>302</v>
      </c>
      <c r="BN77" s="1">
        <v>40359</v>
      </c>
      <c r="BO77" t="s">
        <v>302</v>
      </c>
      <c r="BP77">
        <v>20100623</v>
      </c>
      <c r="BQ77" t="s">
        <v>302</v>
      </c>
      <c r="BS77" s="1">
        <v>41517</v>
      </c>
      <c r="BT77">
        <v>51.5</v>
      </c>
      <c r="BU77">
        <v>20130904</v>
      </c>
      <c r="BV77">
        <v>51.5</v>
      </c>
      <c r="CC77" s="1">
        <v>36981</v>
      </c>
      <c r="CD77">
        <v>-1.9</v>
      </c>
      <c r="CE77" t="s">
        <v>302</v>
      </c>
      <c r="CF77" t="s">
        <v>302</v>
      </c>
      <c r="CH77" s="1">
        <v>36981</v>
      </c>
      <c r="CI77">
        <v>19.2</v>
      </c>
      <c r="CJ77" t="s">
        <v>302</v>
      </c>
      <c r="CK77" t="s">
        <v>302</v>
      </c>
      <c r="CM77" s="1">
        <v>36981</v>
      </c>
      <c r="CN77">
        <v>0.55000000000000004</v>
      </c>
      <c r="CO77">
        <v>20010404</v>
      </c>
      <c r="CP77">
        <v>0.59</v>
      </c>
      <c r="CR77" s="1">
        <v>36981</v>
      </c>
      <c r="CS77">
        <v>4.01</v>
      </c>
      <c r="CT77">
        <v>20010507</v>
      </c>
      <c r="CU77">
        <v>4.0999999999999996</v>
      </c>
      <c r="CW77" s="1">
        <v>37011</v>
      </c>
      <c r="CX77">
        <v>-0.2</v>
      </c>
      <c r="CY77" t="s">
        <v>302</v>
      </c>
      <c r="CZ77" t="s">
        <v>302</v>
      </c>
      <c r="DB77" s="1">
        <v>37346</v>
      </c>
      <c r="DC77">
        <v>2.7</v>
      </c>
      <c r="DD77" t="s">
        <v>302</v>
      </c>
      <c r="DE77" t="s">
        <v>302</v>
      </c>
      <c r="DG77" s="1">
        <v>36981</v>
      </c>
      <c r="DH77">
        <v>3.8</v>
      </c>
      <c r="DI77" t="s">
        <v>302</v>
      </c>
      <c r="DJ77" t="s">
        <v>302</v>
      </c>
      <c r="DL77" s="1">
        <v>41639</v>
      </c>
      <c r="DM77">
        <v>0.2</v>
      </c>
      <c r="DN77">
        <v>20140305</v>
      </c>
      <c r="DO77">
        <v>0.1</v>
      </c>
    </row>
    <row r="78" spans="1:119" x14ac:dyDescent="0.25">
      <c r="A78" s="1">
        <v>41729</v>
      </c>
      <c r="B78">
        <v>0.2</v>
      </c>
      <c r="C78">
        <v>20140604</v>
      </c>
      <c r="D78">
        <v>0.2</v>
      </c>
      <c r="F78" s="1">
        <v>42004</v>
      </c>
      <c r="G78">
        <v>1</v>
      </c>
      <c r="H78">
        <v>20150306</v>
      </c>
      <c r="I78">
        <v>0.9</v>
      </c>
      <c r="K78" s="1">
        <v>39478</v>
      </c>
      <c r="L78">
        <v>3.2</v>
      </c>
      <c r="M78">
        <v>20080131</v>
      </c>
      <c r="N78">
        <v>3.2</v>
      </c>
      <c r="P78" s="1">
        <v>37011</v>
      </c>
      <c r="Q78">
        <v>-0.9</v>
      </c>
      <c r="R78" t="s">
        <v>302</v>
      </c>
      <c r="S78" t="s">
        <v>302</v>
      </c>
      <c r="U78" s="1">
        <v>40390</v>
      </c>
      <c r="V78" t="s">
        <v>302</v>
      </c>
      <c r="W78">
        <v>20100802</v>
      </c>
      <c r="X78" t="s">
        <v>302</v>
      </c>
      <c r="Z78" s="1">
        <v>37011</v>
      </c>
      <c r="AA78">
        <v>3.9</v>
      </c>
      <c r="AB78" t="s">
        <v>302</v>
      </c>
      <c r="AC78" t="s">
        <v>302</v>
      </c>
      <c r="AE78" s="1">
        <v>38868</v>
      </c>
      <c r="AF78">
        <v>0.2</v>
      </c>
      <c r="AG78">
        <v>20060705</v>
      </c>
      <c r="AH78">
        <v>-0.6</v>
      </c>
      <c r="AJ78" s="1">
        <v>39202</v>
      </c>
      <c r="AK78">
        <v>2.6</v>
      </c>
      <c r="AL78">
        <v>20070605</v>
      </c>
      <c r="AM78">
        <v>1.6</v>
      </c>
      <c r="AO78" s="1">
        <v>37011</v>
      </c>
      <c r="AP78">
        <v>0.6</v>
      </c>
      <c r="AQ78">
        <v>20010516</v>
      </c>
      <c r="AR78">
        <v>0.5</v>
      </c>
      <c r="AT78" s="1">
        <v>37741</v>
      </c>
      <c r="AU78">
        <v>2.1</v>
      </c>
      <c r="AV78">
        <v>20030516</v>
      </c>
      <c r="AW78">
        <v>2.1</v>
      </c>
      <c r="AY78" s="1">
        <v>37011</v>
      </c>
      <c r="AZ78">
        <v>-0.9</v>
      </c>
      <c r="BA78">
        <v>20010619</v>
      </c>
      <c r="BB78">
        <v>-0.5</v>
      </c>
      <c r="BD78" s="1">
        <v>38472</v>
      </c>
      <c r="BE78">
        <v>24.6</v>
      </c>
      <c r="BF78">
        <v>20050419</v>
      </c>
      <c r="BG78">
        <v>24.6</v>
      </c>
      <c r="BI78" s="1">
        <v>37741</v>
      </c>
      <c r="BJ78">
        <v>2</v>
      </c>
      <c r="BK78" t="s">
        <v>302</v>
      </c>
      <c r="BL78" t="s">
        <v>302</v>
      </c>
      <c r="BN78" s="1">
        <v>40390</v>
      </c>
      <c r="BO78" t="s">
        <v>302</v>
      </c>
      <c r="BP78">
        <v>20100722</v>
      </c>
      <c r="BQ78" t="s">
        <v>302</v>
      </c>
      <c r="BS78" s="1">
        <v>41547</v>
      </c>
      <c r="BT78">
        <v>52.2</v>
      </c>
      <c r="BU78">
        <v>20131003</v>
      </c>
      <c r="BV78">
        <v>52.1</v>
      </c>
      <c r="CC78" s="1">
        <v>37011</v>
      </c>
      <c r="CD78">
        <v>-4.5999999999999996</v>
      </c>
      <c r="CE78" t="s">
        <v>302</v>
      </c>
      <c r="CF78" t="s">
        <v>302</v>
      </c>
      <c r="CH78" s="1">
        <v>37011</v>
      </c>
      <c r="CI78">
        <v>22.7</v>
      </c>
      <c r="CJ78" t="s">
        <v>302</v>
      </c>
      <c r="CK78" t="s">
        <v>302</v>
      </c>
      <c r="CM78" s="1">
        <v>37011</v>
      </c>
      <c r="CN78">
        <v>0.15</v>
      </c>
      <c r="CO78">
        <v>20010504</v>
      </c>
      <c r="CP78">
        <v>0.36</v>
      </c>
      <c r="CR78" s="1">
        <v>37011</v>
      </c>
      <c r="CS78">
        <v>4.0199999999999996</v>
      </c>
      <c r="CT78">
        <v>20010605</v>
      </c>
      <c r="CU78">
        <v>4.0999999999999996</v>
      </c>
      <c r="CW78" s="1">
        <v>37042</v>
      </c>
      <c r="CX78">
        <v>1.9</v>
      </c>
      <c r="CY78" t="s">
        <v>302</v>
      </c>
      <c r="CZ78" t="s">
        <v>302</v>
      </c>
      <c r="DB78" s="1">
        <v>37376</v>
      </c>
      <c r="DC78">
        <v>1.3</v>
      </c>
      <c r="DD78" t="s">
        <v>302</v>
      </c>
      <c r="DE78" t="s">
        <v>302</v>
      </c>
      <c r="DG78" s="1">
        <v>37011</v>
      </c>
      <c r="DH78">
        <v>4</v>
      </c>
      <c r="DI78" t="s">
        <v>302</v>
      </c>
      <c r="DJ78" t="s">
        <v>302</v>
      </c>
      <c r="DL78" s="1">
        <v>41729</v>
      </c>
      <c r="DM78">
        <v>0</v>
      </c>
      <c r="DN78">
        <v>20140604</v>
      </c>
      <c r="DO78">
        <v>0.1</v>
      </c>
    </row>
    <row r="79" spans="1:119" x14ac:dyDescent="0.25">
      <c r="A79" s="1">
        <v>41820</v>
      </c>
      <c r="B79">
        <v>0.1</v>
      </c>
      <c r="C79">
        <v>20140905</v>
      </c>
      <c r="D79">
        <v>0</v>
      </c>
      <c r="F79" s="1">
        <v>42094</v>
      </c>
      <c r="G79">
        <v>1.3</v>
      </c>
      <c r="H79">
        <v>20150609</v>
      </c>
      <c r="I79">
        <v>1</v>
      </c>
      <c r="K79" s="1">
        <v>39507</v>
      </c>
      <c r="L79">
        <v>3.2</v>
      </c>
      <c r="M79">
        <v>20080303</v>
      </c>
      <c r="N79">
        <v>3.2</v>
      </c>
      <c r="P79" s="1">
        <v>37042</v>
      </c>
      <c r="Q79">
        <v>-2.1</v>
      </c>
      <c r="R79" t="s">
        <v>302</v>
      </c>
      <c r="S79" t="s">
        <v>302</v>
      </c>
      <c r="U79" s="1">
        <v>40421</v>
      </c>
      <c r="V79" t="s">
        <v>302</v>
      </c>
      <c r="W79">
        <v>20100901</v>
      </c>
      <c r="X79" t="s">
        <v>302</v>
      </c>
      <c r="Z79" s="1">
        <v>37042</v>
      </c>
      <c r="AA79">
        <v>4.4000000000000004</v>
      </c>
      <c r="AB79" t="s">
        <v>302</v>
      </c>
      <c r="AC79" t="s">
        <v>302</v>
      </c>
      <c r="AE79" s="1">
        <v>38898</v>
      </c>
      <c r="AF79">
        <v>0.4</v>
      </c>
      <c r="AG79">
        <v>20060803</v>
      </c>
      <c r="AH79">
        <v>0.5</v>
      </c>
      <c r="AJ79" s="1">
        <v>39233</v>
      </c>
      <c r="AK79">
        <v>1</v>
      </c>
      <c r="AL79">
        <v>20070704</v>
      </c>
      <c r="AM79">
        <v>0.4</v>
      </c>
      <c r="AO79" s="1">
        <v>37042</v>
      </c>
      <c r="AP79">
        <v>0.5</v>
      </c>
      <c r="AQ79">
        <v>20010618</v>
      </c>
      <c r="AR79">
        <v>0.6</v>
      </c>
      <c r="AT79" s="1">
        <v>37772</v>
      </c>
      <c r="AU79">
        <v>1.8</v>
      </c>
      <c r="AV79">
        <v>20030618</v>
      </c>
      <c r="AW79">
        <v>1.9</v>
      </c>
      <c r="AY79" s="1">
        <v>37042</v>
      </c>
      <c r="AZ79">
        <v>0.4</v>
      </c>
      <c r="BA79">
        <v>20010720</v>
      </c>
      <c r="BB79">
        <v>-0.1</v>
      </c>
      <c r="BD79" s="1">
        <v>38503</v>
      </c>
      <c r="BE79">
        <v>14.8</v>
      </c>
      <c r="BF79">
        <v>20050524</v>
      </c>
      <c r="BG79">
        <v>14.8</v>
      </c>
      <c r="BI79" s="1">
        <v>37772</v>
      </c>
      <c r="BJ79">
        <v>1.8</v>
      </c>
      <c r="BK79" t="s">
        <v>302</v>
      </c>
      <c r="BL79" t="s">
        <v>302</v>
      </c>
      <c r="BN79" s="1">
        <v>40421</v>
      </c>
      <c r="BO79" t="s">
        <v>302</v>
      </c>
      <c r="BP79">
        <v>20100823</v>
      </c>
      <c r="BQ79" t="s">
        <v>302</v>
      </c>
      <c r="BS79" s="1">
        <v>41578</v>
      </c>
      <c r="BT79">
        <v>51.9</v>
      </c>
      <c r="BU79">
        <v>20131106</v>
      </c>
      <c r="BV79">
        <v>51.5</v>
      </c>
      <c r="CC79" s="1">
        <v>37042</v>
      </c>
      <c r="CD79">
        <v>-4.9000000000000004</v>
      </c>
      <c r="CE79" t="s">
        <v>302</v>
      </c>
      <c r="CF79" t="s">
        <v>302</v>
      </c>
      <c r="CH79" s="1">
        <v>37042</v>
      </c>
      <c r="CI79">
        <v>17.2</v>
      </c>
      <c r="CJ79" t="s">
        <v>302</v>
      </c>
      <c r="CK79" t="s">
        <v>302</v>
      </c>
      <c r="CM79" s="1">
        <v>37042</v>
      </c>
      <c r="CN79">
        <v>0.2</v>
      </c>
      <c r="CO79">
        <v>20010606</v>
      </c>
      <c r="CP79">
        <v>0.06</v>
      </c>
      <c r="CR79" s="1">
        <v>37042</v>
      </c>
      <c r="CS79">
        <v>3.58</v>
      </c>
      <c r="CT79">
        <v>20010704</v>
      </c>
      <c r="CU79">
        <v>3.6</v>
      </c>
      <c r="CW79" s="1">
        <v>37072</v>
      </c>
      <c r="CX79">
        <v>0.1</v>
      </c>
      <c r="CY79" t="s">
        <v>302</v>
      </c>
      <c r="CZ79" t="s">
        <v>302</v>
      </c>
      <c r="DB79" s="1">
        <v>37407</v>
      </c>
      <c r="DC79">
        <v>-0.9</v>
      </c>
      <c r="DD79" t="s">
        <v>302</v>
      </c>
      <c r="DE79" t="s">
        <v>302</v>
      </c>
      <c r="DG79" s="1">
        <v>37042</v>
      </c>
      <c r="DH79">
        <v>4.5999999999999996</v>
      </c>
      <c r="DI79" t="s">
        <v>302</v>
      </c>
      <c r="DJ79" t="s">
        <v>302</v>
      </c>
      <c r="DL79" s="1">
        <v>41820</v>
      </c>
      <c r="DM79">
        <v>0.2</v>
      </c>
      <c r="DN79">
        <v>20140905</v>
      </c>
      <c r="DO79">
        <v>0.3</v>
      </c>
    </row>
    <row r="80" spans="1:119" x14ac:dyDescent="0.25">
      <c r="A80" s="1">
        <v>41912</v>
      </c>
      <c r="B80">
        <v>0.3</v>
      </c>
      <c r="C80">
        <v>20141205</v>
      </c>
      <c r="D80">
        <v>0.2</v>
      </c>
      <c r="F80" s="1">
        <v>42185</v>
      </c>
      <c r="G80">
        <v>1.6</v>
      </c>
      <c r="H80">
        <v>20150908</v>
      </c>
      <c r="I80">
        <v>1.5</v>
      </c>
      <c r="K80" s="1">
        <v>39538</v>
      </c>
      <c r="L80">
        <v>3.5</v>
      </c>
      <c r="M80">
        <v>20080331</v>
      </c>
      <c r="N80">
        <v>3.5</v>
      </c>
      <c r="P80" s="1">
        <v>37072</v>
      </c>
      <c r="Q80">
        <v>-2.9</v>
      </c>
      <c r="R80" t="s">
        <v>302</v>
      </c>
      <c r="S80" t="s">
        <v>302</v>
      </c>
      <c r="U80" s="1">
        <v>40451</v>
      </c>
      <c r="V80" t="s">
        <v>302</v>
      </c>
      <c r="W80">
        <v>20101001</v>
      </c>
      <c r="X80" t="s">
        <v>302</v>
      </c>
      <c r="Z80" s="1">
        <v>37072</v>
      </c>
      <c r="AA80">
        <v>5.5</v>
      </c>
      <c r="AB80" t="s">
        <v>302</v>
      </c>
      <c r="AC80" t="s">
        <v>302</v>
      </c>
      <c r="AE80" s="1">
        <v>38929</v>
      </c>
      <c r="AF80">
        <v>-0.1</v>
      </c>
      <c r="AG80">
        <v>20060905</v>
      </c>
      <c r="AH80">
        <v>0.6</v>
      </c>
      <c r="AJ80" s="1">
        <v>39263</v>
      </c>
      <c r="AK80">
        <v>1.9</v>
      </c>
      <c r="AL80">
        <v>20070803</v>
      </c>
      <c r="AM80">
        <v>0.9</v>
      </c>
      <c r="AO80" s="1">
        <v>37072</v>
      </c>
      <c r="AP80">
        <v>0.2</v>
      </c>
      <c r="AQ80">
        <v>20010718</v>
      </c>
      <c r="AR80">
        <v>0.1</v>
      </c>
      <c r="AT80" s="1">
        <v>37802</v>
      </c>
      <c r="AU80">
        <v>2</v>
      </c>
      <c r="AV80">
        <v>20030716</v>
      </c>
      <c r="AW80">
        <v>2</v>
      </c>
      <c r="AY80" s="1">
        <v>37072</v>
      </c>
      <c r="AZ80">
        <v>-0.2</v>
      </c>
      <c r="BA80">
        <v>20010820</v>
      </c>
      <c r="BB80">
        <v>0.6</v>
      </c>
      <c r="BD80" s="1">
        <v>38533</v>
      </c>
      <c r="BE80">
        <v>16.7</v>
      </c>
      <c r="BF80">
        <v>20050621</v>
      </c>
      <c r="BG80">
        <v>16.7</v>
      </c>
      <c r="BI80" s="1">
        <v>37802</v>
      </c>
      <c r="BJ80">
        <v>1.8</v>
      </c>
      <c r="BK80" t="s">
        <v>302</v>
      </c>
      <c r="BL80" t="s">
        <v>302</v>
      </c>
      <c r="BN80" s="1">
        <v>40451</v>
      </c>
      <c r="BO80" t="s">
        <v>302</v>
      </c>
      <c r="BP80">
        <v>20100923</v>
      </c>
      <c r="BQ80" t="s">
        <v>302</v>
      </c>
      <c r="BS80" s="1">
        <v>41608</v>
      </c>
      <c r="BT80">
        <v>51.7</v>
      </c>
      <c r="BU80">
        <v>20131204</v>
      </c>
      <c r="BV80">
        <v>51.5</v>
      </c>
      <c r="CC80" s="1">
        <v>37072</v>
      </c>
      <c r="CD80">
        <v>-7</v>
      </c>
      <c r="CE80" t="s">
        <v>302</v>
      </c>
      <c r="CF80" t="s">
        <v>302</v>
      </c>
      <c r="CH80" s="1">
        <v>37072</v>
      </c>
      <c r="CI80">
        <v>18.8</v>
      </c>
      <c r="CJ80" t="s">
        <v>302</v>
      </c>
      <c r="CK80" t="s">
        <v>302</v>
      </c>
      <c r="CM80" s="1">
        <v>37072</v>
      </c>
      <c r="CN80">
        <v>-0.15</v>
      </c>
      <c r="CO80">
        <v>20010704</v>
      </c>
      <c r="CP80">
        <v>-0.02</v>
      </c>
      <c r="CR80" s="1">
        <v>37072</v>
      </c>
      <c r="CS80">
        <v>3.24</v>
      </c>
      <c r="CT80">
        <v>20010802</v>
      </c>
      <c r="CU80">
        <v>3.3</v>
      </c>
      <c r="CW80" s="1">
        <v>37103</v>
      </c>
      <c r="CX80">
        <v>-0.7</v>
      </c>
      <c r="CY80" t="s">
        <v>302</v>
      </c>
      <c r="CZ80" t="s">
        <v>302</v>
      </c>
      <c r="DB80" s="1">
        <v>37437</v>
      </c>
      <c r="DC80">
        <v>-0.9</v>
      </c>
      <c r="DD80" t="s">
        <v>302</v>
      </c>
      <c r="DE80" t="s">
        <v>302</v>
      </c>
      <c r="DG80" s="1">
        <v>37072</v>
      </c>
      <c r="DH80">
        <v>5.2</v>
      </c>
      <c r="DI80" t="s">
        <v>302</v>
      </c>
      <c r="DJ80" t="s">
        <v>302</v>
      </c>
      <c r="DL80" s="1">
        <v>41912</v>
      </c>
      <c r="DM80">
        <v>0.4</v>
      </c>
      <c r="DN80">
        <v>20141205</v>
      </c>
      <c r="DO80">
        <v>0.5</v>
      </c>
    </row>
    <row r="81" spans="1:119" x14ac:dyDescent="0.25">
      <c r="A81" s="1">
        <v>42004</v>
      </c>
      <c r="B81">
        <v>0.4</v>
      </c>
      <c r="C81">
        <v>20150306</v>
      </c>
      <c r="D81">
        <v>0.3</v>
      </c>
      <c r="F81" s="1">
        <v>42277</v>
      </c>
      <c r="G81">
        <v>1.6</v>
      </c>
      <c r="H81">
        <v>20151208</v>
      </c>
      <c r="I81">
        <v>1.6</v>
      </c>
      <c r="K81" s="1">
        <v>39568</v>
      </c>
      <c r="L81">
        <v>3.3</v>
      </c>
      <c r="M81">
        <v>20080430</v>
      </c>
      <c r="N81">
        <v>3.3</v>
      </c>
      <c r="P81" s="1">
        <v>37103</v>
      </c>
      <c r="Q81">
        <v>-5.4</v>
      </c>
      <c r="R81" t="s">
        <v>302</v>
      </c>
      <c r="S81" t="s">
        <v>302</v>
      </c>
      <c r="U81" s="1">
        <v>40482</v>
      </c>
      <c r="V81" t="s">
        <v>302</v>
      </c>
      <c r="W81">
        <v>20101102</v>
      </c>
      <c r="X81" t="s">
        <v>302</v>
      </c>
      <c r="Z81" s="1">
        <v>37103</v>
      </c>
      <c r="AA81">
        <v>5.6</v>
      </c>
      <c r="AB81">
        <v>20010828</v>
      </c>
      <c r="AC81">
        <v>6.4</v>
      </c>
      <c r="AE81" s="1">
        <v>38960</v>
      </c>
      <c r="AF81">
        <v>0.3</v>
      </c>
      <c r="AG81">
        <v>20061004</v>
      </c>
      <c r="AH81">
        <v>0.7</v>
      </c>
      <c r="AJ81" s="1">
        <v>39294</v>
      </c>
      <c r="AK81">
        <v>2</v>
      </c>
      <c r="AL81">
        <v>20070905</v>
      </c>
      <c r="AM81">
        <v>0.5</v>
      </c>
      <c r="AO81" s="1">
        <v>37103</v>
      </c>
      <c r="AP81">
        <v>-0.2</v>
      </c>
      <c r="AQ81">
        <v>20010817</v>
      </c>
      <c r="AR81">
        <v>-0.1</v>
      </c>
      <c r="AT81" s="1">
        <v>37833</v>
      </c>
      <c r="AU81">
        <v>1.9</v>
      </c>
      <c r="AV81">
        <v>20030819</v>
      </c>
      <c r="AW81">
        <v>1.9</v>
      </c>
      <c r="AY81" s="1">
        <v>37103</v>
      </c>
      <c r="AZ81">
        <v>-1.7</v>
      </c>
      <c r="BA81">
        <v>20010924</v>
      </c>
      <c r="BB81">
        <v>-1.4</v>
      </c>
      <c r="BD81" s="1">
        <v>38564</v>
      </c>
      <c r="BE81">
        <v>29</v>
      </c>
      <c r="BF81">
        <v>20050719</v>
      </c>
      <c r="BG81">
        <v>29</v>
      </c>
      <c r="BI81" s="1">
        <v>37833</v>
      </c>
      <c r="BJ81">
        <v>1.6</v>
      </c>
      <c r="BK81" t="s">
        <v>302</v>
      </c>
      <c r="BL81" t="s">
        <v>302</v>
      </c>
      <c r="BN81" s="1">
        <v>40482</v>
      </c>
      <c r="BO81" t="s">
        <v>302</v>
      </c>
      <c r="BP81">
        <v>20101021</v>
      </c>
      <c r="BQ81" t="s">
        <v>302</v>
      </c>
      <c r="BS81" s="1">
        <v>41639</v>
      </c>
      <c r="BT81">
        <v>52.1</v>
      </c>
      <c r="BU81">
        <v>20140106</v>
      </c>
      <c r="BV81">
        <v>52.1</v>
      </c>
      <c r="CC81" s="1">
        <v>37103</v>
      </c>
      <c r="CD81">
        <v>-8</v>
      </c>
      <c r="CE81" t="s">
        <v>302</v>
      </c>
      <c r="CF81" t="s">
        <v>302</v>
      </c>
      <c r="CH81" s="1">
        <v>37103</v>
      </c>
      <c r="CI81">
        <v>18.2</v>
      </c>
      <c r="CJ81" t="s">
        <v>302</v>
      </c>
      <c r="CK81" t="s">
        <v>302</v>
      </c>
      <c r="CM81" s="1">
        <v>37103</v>
      </c>
      <c r="CN81">
        <v>-0.27</v>
      </c>
      <c r="CO81">
        <v>20010803</v>
      </c>
      <c r="CP81">
        <v>-0.36</v>
      </c>
      <c r="CR81" s="1">
        <v>37103</v>
      </c>
      <c r="CS81">
        <v>2.27</v>
      </c>
      <c r="CT81">
        <v>20010906</v>
      </c>
      <c r="CU81">
        <v>2.2999999999999998</v>
      </c>
      <c r="CW81" s="1">
        <v>37134</v>
      </c>
      <c r="CX81">
        <v>0.8</v>
      </c>
      <c r="CY81" t="s">
        <v>302</v>
      </c>
      <c r="CZ81" t="s">
        <v>302</v>
      </c>
      <c r="DB81" s="1">
        <v>37468</v>
      </c>
      <c r="DC81">
        <v>-0.3</v>
      </c>
      <c r="DD81" t="s">
        <v>302</v>
      </c>
      <c r="DE81" t="s">
        <v>302</v>
      </c>
      <c r="DG81" s="1">
        <v>37103</v>
      </c>
      <c r="DH81">
        <v>5.7</v>
      </c>
      <c r="DI81">
        <v>20010828</v>
      </c>
      <c r="DJ81">
        <v>5.9</v>
      </c>
      <c r="DL81" s="1">
        <v>42004</v>
      </c>
      <c r="DM81">
        <v>0.6</v>
      </c>
      <c r="DN81">
        <v>20150306</v>
      </c>
      <c r="DO81">
        <v>0.4</v>
      </c>
    </row>
    <row r="82" spans="1:119" x14ac:dyDescent="0.25">
      <c r="A82" s="1">
        <v>42094</v>
      </c>
      <c r="B82">
        <v>0.6</v>
      </c>
      <c r="C82">
        <v>20150609</v>
      </c>
      <c r="D82">
        <v>0.4</v>
      </c>
      <c r="F82" s="1">
        <v>42369</v>
      </c>
      <c r="G82">
        <v>1.7</v>
      </c>
      <c r="H82">
        <v>20160308</v>
      </c>
      <c r="I82">
        <v>1.6</v>
      </c>
      <c r="K82" s="1">
        <v>39599</v>
      </c>
      <c r="L82">
        <v>3.6</v>
      </c>
      <c r="M82">
        <v>20080530</v>
      </c>
      <c r="N82">
        <v>3.6</v>
      </c>
      <c r="P82" s="1">
        <v>37134</v>
      </c>
      <c r="Q82">
        <v>-8.4</v>
      </c>
      <c r="R82" t="s">
        <v>302</v>
      </c>
      <c r="S82" t="s">
        <v>302</v>
      </c>
      <c r="U82" s="1">
        <v>40512</v>
      </c>
      <c r="V82" t="s">
        <v>302</v>
      </c>
      <c r="W82">
        <v>20101201</v>
      </c>
      <c r="X82" t="s">
        <v>302</v>
      </c>
      <c r="Z82" s="1">
        <v>37134</v>
      </c>
      <c r="AA82">
        <v>5.9</v>
      </c>
      <c r="AB82">
        <v>20010927</v>
      </c>
      <c r="AC82">
        <v>6.7</v>
      </c>
      <c r="AE82" s="1">
        <v>38990</v>
      </c>
      <c r="AF82">
        <v>-0.4</v>
      </c>
      <c r="AG82">
        <v>20061107</v>
      </c>
      <c r="AH82">
        <v>-0.6</v>
      </c>
      <c r="AJ82" s="1">
        <v>39325</v>
      </c>
      <c r="AK82">
        <v>2.2000000000000002</v>
      </c>
      <c r="AL82">
        <v>20071003</v>
      </c>
      <c r="AM82">
        <v>1</v>
      </c>
      <c r="AO82" s="1">
        <v>37134</v>
      </c>
      <c r="AP82">
        <v>-0.1</v>
      </c>
      <c r="AQ82">
        <v>20010918</v>
      </c>
      <c r="AR82">
        <v>0</v>
      </c>
      <c r="AT82" s="1">
        <v>37864</v>
      </c>
      <c r="AU82">
        <v>2</v>
      </c>
      <c r="AV82">
        <v>20030917</v>
      </c>
      <c r="AW82">
        <v>2.1</v>
      </c>
      <c r="AY82" s="1">
        <v>37134</v>
      </c>
      <c r="AZ82">
        <v>2.4</v>
      </c>
      <c r="BA82">
        <v>20011017</v>
      </c>
      <c r="BB82">
        <v>1.1000000000000001</v>
      </c>
      <c r="BD82" s="1">
        <v>38595</v>
      </c>
      <c r="BE82">
        <v>41.6</v>
      </c>
      <c r="BF82">
        <v>20050823</v>
      </c>
      <c r="BG82">
        <v>41.6</v>
      </c>
      <c r="BI82" s="1">
        <v>37864</v>
      </c>
      <c r="BJ82">
        <v>1.7</v>
      </c>
      <c r="BK82" t="s">
        <v>302</v>
      </c>
      <c r="BL82" t="s">
        <v>302</v>
      </c>
      <c r="BN82" s="1">
        <v>40512</v>
      </c>
      <c r="BO82" t="s">
        <v>302</v>
      </c>
      <c r="BP82">
        <v>20101123</v>
      </c>
      <c r="BQ82" t="s">
        <v>302</v>
      </c>
      <c r="BS82" s="1">
        <v>41670</v>
      </c>
      <c r="BT82">
        <v>52.9</v>
      </c>
      <c r="BU82">
        <v>20140205</v>
      </c>
      <c r="BV82">
        <v>53.2</v>
      </c>
      <c r="CC82" s="1">
        <v>37134</v>
      </c>
      <c r="CD82">
        <v>-9.8000000000000007</v>
      </c>
      <c r="CE82" t="s">
        <v>302</v>
      </c>
      <c r="CF82" t="s">
        <v>302</v>
      </c>
      <c r="CH82" s="1">
        <v>37134</v>
      </c>
      <c r="CI82">
        <v>13.4</v>
      </c>
      <c r="CJ82" t="s">
        <v>302</v>
      </c>
      <c r="CK82" t="s">
        <v>302</v>
      </c>
      <c r="CM82" s="1">
        <v>37134</v>
      </c>
      <c r="CN82">
        <v>-0.35</v>
      </c>
      <c r="CO82" t="s">
        <v>302</v>
      </c>
      <c r="CP82" t="s">
        <v>302</v>
      </c>
      <c r="CR82" s="1">
        <v>37134</v>
      </c>
      <c r="CS82">
        <v>1.88</v>
      </c>
      <c r="CT82">
        <v>20011003</v>
      </c>
      <c r="CU82">
        <v>1.7</v>
      </c>
      <c r="CW82" s="1">
        <v>37164</v>
      </c>
      <c r="CX82">
        <v>-0.5</v>
      </c>
      <c r="CY82" t="s">
        <v>302</v>
      </c>
      <c r="CZ82" t="s">
        <v>302</v>
      </c>
      <c r="DB82" s="1">
        <v>37499</v>
      </c>
      <c r="DC82">
        <v>-2.1</v>
      </c>
      <c r="DD82" t="s">
        <v>302</v>
      </c>
      <c r="DE82" t="s">
        <v>302</v>
      </c>
      <c r="DG82" s="1">
        <v>37134</v>
      </c>
      <c r="DH82">
        <v>6.1</v>
      </c>
      <c r="DI82">
        <v>20010927</v>
      </c>
      <c r="DJ82">
        <v>6.4</v>
      </c>
      <c r="DL82" s="1">
        <v>42094</v>
      </c>
      <c r="DM82">
        <v>0.4</v>
      </c>
      <c r="DN82">
        <v>20150609</v>
      </c>
      <c r="DO82">
        <v>0.5</v>
      </c>
    </row>
    <row r="83" spans="1:119" x14ac:dyDescent="0.25">
      <c r="A83" s="1">
        <v>42185</v>
      </c>
      <c r="B83">
        <v>0.4</v>
      </c>
      <c r="C83">
        <v>20150908</v>
      </c>
      <c r="D83">
        <v>0.4</v>
      </c>
      <c r="F83" s="1">
        <v>42460</v>
      </c>
      <c r="G83">
        <v>1.7</v>
      </c>
      <c r="H83">
        <v>20160607</v>
      </c>
      <c r="I83">
        <v>1.7</v>
      </c>
      <c r="K83" s="1">
        <v>39629</v>
      </c>
      <c r="L83">
        <v>4</v>
      </c>
      <c r="M83">
        <v>20080630</v>
      </c>
      <c r="N83">
        <v>4</v>
      </c>
      <c r="P83" s="1">
        <v>37164</v>
      </c>
      <c r="Q83">
        <v>-8.9</v>
      </c>
      <c r="R83" t="s">
        <v>302</v>
      </c>
      <c r="S83" t="s">
        <v>302</v>
      </c>
      <c r="U83" s="1">
        <v>40543</v>
      </c>
      <c r="V83" t="s">
        <v>302</v>
      </c>
      <c r="W83">
        <v>20110103</v>
      </c>
      <c r="X83" t="s">
        <v>302</v>
      </c>
      <c r="Z83" s="1">
        <v>37164</v>
      </c>
      <c r="AA83">
        <v>6.8</v>
      </c>
      <c r="AB83">
        <v>20011026</v>
      </c>
      <c r="AC83">
        <v>6.9</v>
      </c>
      <c r="AE83" s="1">
        <v>39021</v>
      </c>
      <c r="AF83">
        <v>0.4</v>
      </c>
      <c r="AG83">
        <v>20061205</v>
      </c>
      <c r="AH83">
        <v>0.3</v>
      </c>
      <c r="AJ83" s="1">
        <v>39355</v>
      </c>
      <c r="AK83">
        <v>2</v>
      </c>
      <c r="AL83">
        <v>20071106</v>
      </c>
      <c r="AM83">
        <v>1.6</v>
      </c>
      <c r="AO83" s="1">
        <v>37164</v>
      </c>
      <c r="AP83">
        <v>0.3</v>
      </c>
      <c r="AQ83">
        <v>20011017</v>
      </c>
      <c r="AR83">
        <v>0.3</v>
      </c>
      <c r="AT83" s="1">
        <v>37894</v>
      </c>
      <c r="AU83">
        <v>2.1</v>
      </c>
      <c r="AV83">
        <v>20031016</v>
      </c>
      <c r="AW83">
        <v>2.1</v>
      </c>
      <c r="AY83" s="1">
        <v>37164</v>
      </c>
      <c r="AZ83">
        <v>-1.4</v>
      </c>
      <c r="BA83">
        <v>20011120</v>
      </c>
      <c r="BB83">
        <v>-0.5</v>
      </c>
      <c r="BD83" s="1">
        <v>38625</v>
      </c>
      <c r="BE83">
        <v>31.8</v>
      </c>
      <c r="BF83">
        <v>20050920</v>
      </c>
      <c r="BG83">
        <v>31.8</v>
      </c>
      <c r="BI83" s="1">
        <v>37894</v>
      </c>
      <c r="BJ83">
        <v>1.8</v>
      </c>
      <c r="BK83" t="s">
        <v>302</v>
      </c>
      <c r="BL83" t="s">
        <v>302</v>
      </c>
      <c r="BN83" s="1">
        <v>40543</v>
      </c>
      <c r="BO83" t="s">
        <v>302</v>
      </c>
      <c r="BP83">
        <v>20101216</v>
      </c>
      <c r="BQ83" t="s">
        <v>302</v>
      </c>
      <c r="BS83" s="1">
        <v>41698</v>
      </c>
      <c r="BT83">
        <v>53.3</v>
      </c>
      <c r="BU83">
        <v>20140305</v>
      </c>
      <c r="BV83">
        <v>52.7</v>
      </c>
      <c r="CC83" s="1">
        <v>37164</v>
      </c>
      <c r="CD83">
        <v>-14.1</v>
      </c>
      <c r="CE83" t="s">
        <v>302</v>
      </c>
      <c r="CF83" t="s">
        <v>302</v>
      </c>
      <c r="CH83" s="1">
        <v>37164</v>
      </c>
      <c r="CI83">
        <v>9.1</v>
      </c>
      <c r="CJ83" t="s">
        <v>302</v>
      </c>
      <c r="CK83" t="s">
        <v>302</v>
      </c>
      <c r="CM83" s="1">
        <v>37164</v>
      </c>
      <c r="CN83">
        <v>-0.92</v>
      </c>
      <c r="CO83">
        <v>20011003</v>
      </c>
      <c r="CP83">
        <v>-0.56999999999999995</v>
      </c>
      <c r="CR83" s="1">
        <v>37164</v>
      </c>
      <c r="CS83">
        <v>1.05</v>
      </c>
      <c r="CT83">
        <v>20011106</v>
      </c>
      <c r="CU83">
        <v>0.7</v>
      </c>
      <c r="CW83" s="1">
        <v>37195</v>
      </c>
      <c r="CX83">
        <v>1.3</v>
      </c>
      <c r="CY83" t="s">
        <v>302</v>
      </c>
      <c r="CZ83" t="s">
        <v>302</v>
      </c>
      <c r="DB83" s="1">
        <v>37529</v>
      </c>
      <c r="DC83">
        <v>0.9</v>
      </c>
      <c r="DD83" t="s">
        <v>302</v>
      </c>
      <c r="DE83" t="s">
        <v>302</v>
      </c>
      <c r="DG83" s="1">
        <v>37164</v>
      </c>
      <c r="DH83">
        <v>6.7</v>
      </c>
      <c r="DI83">
        <v>20011026</v>
      </c>
      <c r="DJ83">
        <v>6.9</v>
      </c>
      <c r="DL83" s="1">
        <v>42185</v>
      </c>
      <c r="DM83">
        <v>0.3</v>
      </c>
      <c r="DN83">
        <v>20150908</v>
      </c>
      <c r="DO83">
        <v>0.4</v>
      </c>
    </row>
    <row r="84" spans="1:119" x14ac:dyDescent="0.25">
      <c r="A84" s="1">
        <v>42277</v>
      </c>
      <c r="B84">
        <v>0.3</v>
      </c>
      <c r="C84">
        <v>20151208</v>
      </c>
      <c r="D84">
        <v>0.3</v>
      </c>
      <c r="F84" s="1">
        <v>42551</v>
      </c>
      <c r="G84" t="s">
        <v>302</v>
      </c>
      <c r="H84">
        <v>20160906</v>
      </c>
      <c r="I84" t="s">
        <v>302</v>
      </c>
      <c r="K84" s="1">
        <v>39660</v>
      </c>
      <c r="L84">
        <v>4.0999999999999996</v>
      </c>
      <c r="M84">
        <v>20080731</v>
      </c>
      <c r="N84">
        <v>4.0999999999999996</v>
      </c>
      <c r="P84" s="1">
        <v>37195</v>
      </c>
      <c r="Q84">
        <v>-11</v>
      </c>
      <c r="R84" t="s">
        <v>302</v>
      </c>
      <c r="S84" t="s">
        <v>302</v>
      </c>
      <c r="U84" s="1">
        <v>40574</v>
      </c>
      <c r="V84" t="s">
        <v>302</v>
      </c>
      <c r="W84">
        <v>20110201</v>
      </c>
      <c r="X84" t="s">
        <v>302</v>
      </c>
      <c r="Z84" s="1">
        <v>37195</v>
      </c>
      <c r="AA84">
        <v>7.3</v>
      </c>
      <c r="AB84">
        <v>20011128</v>
      </c>
      <c r="AC84">
        <v>7.4</v>
      </c>
      <c r="AE84" s="1">
        <v>39051</v>
      </c>
      <c r="AF84">
        <v>0.6</v>
      </c>
      <c r="AG84">
        <v>20070105</v>
      </c>
      <c r="AH84">
        <v>0.5</v>
      </c>
      <c r="AJ84" s="1">
        <v>39386</v>
      </c>
      <c r="AK84">
        <v>1.4</v>
      </c>
      <c r="AL84">
        <v>20071205</v>
      </c>
      <c r="AM84">
        <v>0.2</v>
      </c>
      <c r="AO84" s="1">
        <v>37195</v>
      </c>
      <c r="AP84">
        <v>0.1</v>
      </c>
      <c r="AQ84">
        <v>20011116</v>
      </c>
      <c r="AR84">
        <v>-0.1</v>
      </c>
      <c r="AT84" s="1">
        <v>37925</v>
      </c>
      <c r="AU84">
        <v>2</v>
      </c>
      <c r="AV84">
        <v>20031118</v>
      </c>
      <c r="AW84">
        <v>2</v>
      </c>
      <c r="AY84" s="1">
        <v>37195</v>
      </c>
      <c r="AZ84">
        <v>-1.2</v>
      </c>
      <c r="BA84">
        <v>20011218</v>
      </c>
      <c r="BB84">
        <v>-1.4</v>
      </c>
      <c r="BD84" s="1">
        <v>38656</v>
      </c>
      <c r="BE84">
        <v>34.700000000000003</v>
      </c>
      <c r="BF84">
        <v>20051018</v>
      </c>
      <c r="BG84">
        <v>34.700000000000003</v>
      </c>
      <c r="BI84" s="1">
        <v>37925</v>
      </c>
      <c r="BJ84">
        <v>1.7</v>
      </c>
      <c r="BK84" t="s">
        <v>302</v>
      </c>
      <c r="BL84" t="s">
        <v>302</v>
      </c>
      <c r="BN84" s="1">
        <v>40574</v>
      </c>
      <c r="BO84" t="s">
        <v>302</v>
      </c>
      <c r="BP84">
        <v>20110124</v>
      </c>
      <c r="BQ84" t="s">
        <v>302</v>
      </c>
      <c r="BS84" s="1">
        <v>41729</v>
      </c>
      <c r="BT84">
        <v>53.1</v>
      </c>
      <c r="BU84">
        <v>20140403</v>
      </c>
      <c r="BV84">
        <v>53.1</v>
      </c>
      <c r="CC84" s="1">
        <v>37195</v>
      </c>
      <c r="CD84">
        <v>-16.399999999999999</v>
      </c>
      <c r="CE84" t="s">
        <v>302</v>
      </c>
      <c r="CF84" t="s">
        <v>302</v>
      </c>
      <c r="CH84" s="1">
        <v>37195</v>
      </c>
      <c r="CI84">
        <v>0</v>
      </c>
      <c r="CJ84" t="s">
        <v>302</v>
      </c>
      <c r="CK84" t="s">
        <v>302</v>
      </c>
      <c r="CM84" s="1">
        <v>37195</v>
      </c>
      <c r="CN84">
        <v>-1.0900000000000001</v>
      </c>
      <c r="CO84">
        <v>20011107</v>
      </c>
      <c r="CP84">
        <v>-1.1400000000000001</v>
      </c>
      <c r="CR84" s="1">
        <v>37195</v>
      </c>
      <c r="CS84">
        <v>-0.15</v>
      </c>
      <c r="CT84">
        <v>20011204</v>
      </c>
      <c r="CU84">
        <v>-0.6</v>
      </c>
      <c r="CW84" s="1">
        <v>37225</v>
      </c>
      <c r="CX84">
        <v>-0.7</v>
      </c>
      <c r="CY84" t="s">
        <v>302</v>
      </c>
      <c r="CZ84" t="s">
        <v>302</v>
      </c>
      <c r="DB84" s="1">
        <v>37560</v>
      </c>
      <c r="DC84">
        <v>-1.6</v>
      </c>
      <c r="DD84" t="s">
        <v>302</v>
      </c>
      <c r="DE84" t="s">
        <v>302</v>
      </c>
      <c r="DG84" s="1">
        <v>37195</v>
      </c>
      <c r="DH84">
        <v>7.3</v>
      </c>
      <c r="DI84">
        <v>20011128</v>
      </c>
      <c r="DJ84">
        <v>6.8</v>
      </c>
      <c r="DL84" s="1">
        <v>42277</v>
      </c>
      <c r="DM84">
        <v>0.5</v>
      </c>
      <c r="DN84">
        <v>20151208</v>
      </c>
      <c r="DO84">
        <v>0.4</v>
      </c>
    </row>
    <row r="85" spans="1:119" x14ac:dyDescent="0.25">
      <c r="A85" s="1">
        <v>42369</v>
      </c>
      <c r="B85">
        <v>0.4</v>
      </c>
      <c r="C85">
        <v>20160308</v>
      </c>
      <c r="D85">
        <v>0.3</v>
      </c>
      <c r="K85" s="1">
        <v>39691</v>
      </c>
      <c r="L85">
        <v>3.8</v>
      </c>
      <c r="M85">
        <v>20080829</v>
      </c>
      <c r="N85">
        <v>3.8</v>
      </c>
      <c r="P85" s="1">
        <v>37225</v>
      </c>
      <c r="Q85">
        <v>-12.8</v>
      </c>
      <c r="R85" t="s">
        <v>302</v>
      </c>
      <c r="S85" t="s">
        <v>302</v>
      </c>
      <c r="U85" s="1">
        <v>40602</v>
      </c>
      <c r="V85" t="s">
        <v>302</v>
      </c>
      <c r="W85">
        <v>20110301</v>
      </c>
      <c r="X85" t="s">
        <v>302</v>
      </c>
      <c r="Z85" s="1">
        <v>37225</v>
      </c>
      <c r="AA85">
        <v>7.8</v>
      </c>
      <c r="AB85">
        <v>20011228</v>
      </c>
      <c r="AC85">
        <v>8</v>
      </c>
      <c r="AE85" s="1">
        <v>39082</v>
      </c>
      <c r="AF85">
        <v>0.7</v>
      </c>
      <c r="AG85">
        <v>20070206</v>
      </c>
      <c r="AH85">
        <v>0.3</v>
      </c>
      <c r="AJ85" s="1">
        <v>39416</v>
      </c>
      <c r="AK85">
        <v>0.7</v>
      </c>
      <c r="AL85">
        <v>20080108</v>
      </c>
      <c r="AM85">
        <v>-1.4</v>
      </c>
      <c r="AO85" s="1">
        <v>37225</v>
      </c>
      <c r="AP85">
        <v>-0.1</v>
      </c>
      <c r="AQ85">
        <v>20011218</v>
      </c>
      <c r="AR85">
        <v>-0.1</v>
      </c>
      <c r="AT85" s="1">
        <v>37955</v>
      </c>
      <c r="AU85">
        <v>2.2000000000000002</v>
      </c>
      <c r="AV85">
        <v>20031217</v>
      </c>
      <c r="AW85">
        <v>2.2000000000000002</v>
      </c>
      <c r="AY85" s="1">
        <v>37225</v>
      </c>
      <c r="AZ85">
        <v>-0.7</v>
      </c>
      <c r="BA85">
        <v>20020121</v>
      </c>
      <c r="BB85">
        <v>-0.8</v>
      </c>
      <c r="BD85" s="1">
        <v>38686</v>
      </c>
      <c r="BE85">
        <v>40</v>
      </c>
      <c r="BF85">
        <v>20051115</v>
      </c>
      <c r="BG85">
        <v>40</v>
      </c>
      <c r="BI85" s="1">
        <v>37955</v>
      </c>
      <c r="BJ85">
        <v>1.7</v>
      </c>
      <c r="BK85" t="s">
        <v>302</v>
      </c>
      <c r="BL85" t="s">
        <v>302</v>
      </c>
      <c r="BN85" s="1">
        <v>40602</v>
      </c>
      <c r="BO85" t="s">
        <v>302</v>
      </c>
      <c r="BP85">
        <v>20110221</v>
      </c>
      <c r="BQ85" t="s">
        <v>302</v>
      </c>
      <c r="BS85" s="1">
        <v>41759</v>
      </c>
      <c r="BT85">
        <v>54</v>
      </c>
      <c r="BU85">
        <v>20140506</v>
      </c>
      <c r="BV85">
        <v>54</v>
      </c>
      <c r="CC85" s="1">
        <v>37225</v>
      </c>
      <c r="CD85">
        <v>-17.2</v>
      </c>
      <c r="CE85" t="s">
        <v>302</v>
      </c>
      <c r="CF85" t="s">
        <v>302</v>
      </c>
      <c r="CH85" s="1">
        <v>37225</v>
      </c>
      <c r="CI85">
        <v>-9.3000000000000007</v>
      </c>
      <c r="CJ85" t="s">
        <v>302</v>
      </c>
      <c r="CK85" t="s">
        <v>302</v>
      </c>
      <c r="CM85" s="1">
        <v>37225</v>
      </c>
      <c r="CN85">
        <v>-1.2</v>
      </c>
      <c r="CO85">
        <v>20011205</v>
      </c>
      <c r="CP85">
        <v>-1.18</v>
      </c>
      <c r="CR85" s="1">
        <v>37225</v>
      </c>
      <c r="CS85">
        <v>-0.77</v>
      </c>
      <c r="CT85">
        <v>20020108</v>
      </c>
      <c r="CU85">
        <v>-1.3</v>
      </c>
      <c r="CW85" s="1">
        <v>37256</v>
      </c>
      <c r="CX85">
        <v>0.9</v>
      </c>
      <c r="CY85" t="s">
        <v>302</v>
      </c>
      <c r="CZ85" t="s">
        <v>302</v>
      </c>
      <c r="DB85" s="1">
        <v>37590</v>
      </c>
      <c r="DC85">
        <v>-0.5</v>
      </c>
      <c r="DD85" t="s">
        <v>302</v>
      </c>
      <c r="DE85" t="s">
        <v>302</v>
      </c>
      <c r="DG85" s="1">
        <v>37225</v>
      </c>
      <c r="DH85">
        <v>7.7</v>
      </c>
      <c r="DI85">
        <v>20011228</v>
      </c>
      <c r="DJ85">
        <v>7.4</v>
      </c>
      <c r="DL85" s="1">
        <v>42369</v>
      </c>
      <c r="DM85">
        <v>0.3</v>
      </c>
      <c r="DN85">
        <v>20160308</v>
      </c>
      <c r="DO85">
        <v>0.2</v>
      </c>
    </row>
    <row r="86" spans="1:119" x14ac:dyDescent="0.25">
      <c r="A86" s="1">
        <v>42460</v>
      </c>
      <c r="B86">
        <v>0.6</v>
      </c>
      <c r="C86">
        <v>20160607</v>
      </c>
      <c r="D86">
        <v>0.6</v>
      </c>
      <c r="K86" s="1">
        <v>39721</v>
      </c>
      <c r="L86">
        <v>3.6</v>
      </c>
      <c r="M86">
        <v>20080930</v>
      </c>
      <c r="N86">
        <v>3.6</v>
      </c>
      <c r="P86" s="1">
        <v>37256</v>
      </c>
      <c r="Q86">
        <v>-11</v>
      </c>
      <c r="R86" t="s">
        <v>302</v>
      </c>
      <c r="S86" t="s">
        <v>302</v>
      </c>
      <c r="U86" s="1">
        <v>40633</v>
      </c>
      <c r="V86" t="s">
        <v>302</v>
      </c>
      <c r="W86">
        <v>20110401</v>
      </c>
      <c r="X86" t="s">
        <v>302</v>
      </c>
      <c r="Z86" s="1">
        <v>37256</v>
      </c>
      <c r="AA86">
        <v>8</v>
      </c>
      <c r="AB86">
        <v>20020128</v>
      </c>
      <c r="AC86">
        <v>8</v>
      </c>
      <c r="AE86" s="1">
        <v>39113</v>
      </c>
      <c r="AF86">
        <v>-1.1000000000000001</v>
      </c>
      <c r="AG86">
        <v>20070306</v>
      </c>
      <c r="AH86">
        <v>-1</v>
      </c>
      <c r="AJ86" s="1">
        <v>39447</v>
      </c>
      <c r="AK86">
        <v>-0.9</v>
      </c>
      <c r="AL86">
        <v>20080205</v>
      </c>
      <c r="AM86">
        <v>-2</v>
      </c>
      <c r="AO86" s="1">
        <v>37256</v>
      </c>
      <c r="AP86">
        <v>0.4</v>
      </c>
      <c r="AQ86">
        <v>20020122</v>
      </c>
      <c r="AR86">
        <v>0.2</v>
      </c>
      <c r="AT86" s="1">
        <v>37986</v>
      </c>
      <c r="AU86">
        <v>2</v>
      </c>
      <c r="AV86">
        <v>20040121</v>
      </c>
      <c r="AW86">
        <v>2</v>
      </c>
      <c r="AY86" s="1">
        <v>37256</v>
      </c>
      <c r="AZ86">
        <v>0.5</v>
      </c>
      <c r="BA86">
        <v>20020219</v>
      </c>
      <c r="BB86">
        <v>0.8</v>
      </c>
      <c r="BD86" s="1">
        <v>38717</v>
      </c>
      <c r="BE86">
        <v>51.2</v>
      </c>
      <c r="BF86">
        <v>20051213</v>
      </c>
      <c r="BG86">
        <v>51.2</v>
      </c>
      <c r="BI86" s="1">
        <v>37986</v>
      </c>
      <c r="BJ86">
        <v>1.6</v>
      </c>
      <c r="BK86" t="s">
        <v>302</v>
      </c>
      <c r="BL86" t="s">
        <v>302</v>
      </c>
      <c r="BN86" s="1">
        <v>40633</v>
      </c>
      <c r="BO86" t="s">
        <v>302</v>
      </c>
      <c r="BP86">
        <v>20110324</v>
      </c>
      <c r="BQ86" t="s">
        <v>302</v>
      </c>
      <c r="BS86" s="1">
        <v>41790</v>
      </c>
      <c r="BT86">
        <v>53.5</v>
      </c>
      <c r="BU86">
        <v>20140604</v>
      </c>
      <c r="BV86">
        <v>53.5</v>
      </c>
      <c r="CC86" s="1">
        <v>37256</v>
      </c>
      <c r="CD86">
        <v>-14.7</v>
      </c>
      <c r="CE86" t="s">
        <v>302</v>
      </c>
      <c r="CF86" t="s">
        <v>302</v>
      </c>
      <c r="CH86" s="1">
        <v>37256</v>
      </c>
      <c r="CI86">
        <v>-8.1</v>
      </c>
      <c r="CJ86" t="s">
        <v>302</v>
      </c>
      <c r="CK86" t="s">
        <v>302</v>
      </c>
      <c r="CM86" s="1">
        <v>37256</v>
      </c>
      <c r="CN86">
        <v>-1.02</v>
      </c>
      <c r="CO86">
        <v>20020109</v>
      </c>
      <c r="CP86">
        <v>-1.23</v>
      </c>
      <c r="CR86" s="1">
        <v>37256</v>
      </c>
      <c r="CS86">
        <v>-0.51</v>
      </c>
      <c r="CT86">
        <v>20020204</v>
      </c>
      <c r="CU86">
        <v>-1.1000000000000001</v>
      </c>
      <c r="CW86" s="1">
        <v>37287</v>
      </c>
      <c r="CX86">
        <v>-1</v>
      </c>
      <c r="CY86" t="s">
        <v>302</v>
      </c>
      <c r="CZ86" t="s">
        <v>302</v>
      </c>
      <c r="DB86" s="1">
        <v>37621</v>
      </c>
      <c r="DC86">
        <v>-2.6</v>
      </c>
      <c r="DD86" t="s">
        <v>302</v>
      </c>
      <c r="DE86" t="s">
        <v>302</v>
      </c>
      <c r="DG86" s="1">
        <v>37256</v>
      </c>
      <c r="DH86">
        <v>7.9</v>
      </c>
      <c r="DI86">
        <v>20020128</v>
      </c>
      <c r="DJ86">
        <v>7.8</v>
      </c>
      <c r="DL86" s="1">
        <v>42460</v>
      </c>
      <c r="DM86">
        <v>0.6</v>
      </c>
      <c r="DN86">
        <v>20160607</v>
      </c>
      <c r="DO86">
        <v>0.6</v>
      </c>
    </row>
    <row r="87" spans="1:119" x14ac:dyDescent="0.25">
      <c r="A87" s="1">
        <v>42551</v>
      </c>
      <c r="B87" t="s">
        <v>302</v>
      </c>
      <c r="C87">
        <v>20160906</v>
      </c>
      <c r="D87" t="s">
        <v>302</v>
      </c>
      <c r="K87" s="1">
        <v>39752</v>
      </c>
      <c r="L87">
        <v>3.2</v>
      </c>
      <c r="M87">
        <v>20081031</v>
      </c>
      <c r="N87">
        <v>3.2</v>
      </c>
      <c r="P87" s="1">
        <v>37287</v>
      </c>
      <c r="Q87">
        <v>-10</v>
      </c>
      <c r="R87" t="s">
        <v>302</v>
      </c>
      <c r="S87" t="s">
        <v>302</v>
      </c>
      <c r="U87" s="1">
        <v>40663</v>
      </c>
      <c r="V87" t="s">
        <v>302</v>
      </c>
      <c r="W87">
        <v>20110502</v>
      </c>
      <c r="X87" t="s">
        <v>302</v>
      </c>
      <c r="Z87" s="1">
        <v>37287</v>
      </c>
      <c r="AA87">
        <v>7.9</v>
      </c>
      <c r="AB87">
        <v>20020227</v>
      </c>
      <c r="AC87">
        <v>7.9</v>
      </c>
      <c r="AE87" s="1">
        <v>39141</v>
      </c>
      <c r="AF87">
        <v>0.8</v>
      </c>
      <c r="AG87">
        <v>20070404</v>
      </c>
      <c r="AH87">
        <v>0.3</v>
      </c>
      <c r="AJ87" s="1">
        <v>39478</v>
      </c>
      <c r="AK87">
        <v>1.6</v>
      </c>
      <c r="AL87">
        <v>20080305</v>
      </c>
      <c r="AM87">
        <v>-0.1</v>
      </c>
      <c r="AO87" s="1">
        <v>37287</v>
      </c>
      <c r="AP87">
        <v>0.1</v>
      </c>
      <c r="AQ87">
        <v>20020228</v>
      </c>
      <c r="AR87">
        <v>0.5</v>
      </c>
      <c r="AT87" s="1">
        <v>38017</v>
      </c>
      <c r="AU87">
        <v>1.8</v>
      </c>
      <c r="AV87">
        <v>20040227</v>
      </c>
      <c r="AW87">
        <v>1.9</v>
      </c>
      <c r="AY87" s="1">
        <v>37287</v>
      </c>
      <c r="AZ87">
        <v>0.1</v>
      </c>
      <c r="BA87">
        <v>20020404</v>
      </c>
      <c r="BB87">
        <v>0</v>
      </c>
      <c r="BD87" s="1">
        <v>38748</v>
      </c>
      <c r="BE87">
        <v>66.099999999999994</v>
      </c>
      <c r="BF87">
        <v>20060110</v>
      </c>
      <c r="BG87">
        <v>66.099999999999994</v>
      </c>
      <c r="BI87" s="1">
        <v>38017</v>
      </c>
      <c r="BJ87">
        <v>1.7</v>
      </c>
      <c r="BK87" t="s">
        <v>302</v>
      </c>
      <c r="BL87" t="s">
        <v>302</v>
      </c>
      <c r="BN87" s="1">
        <v>40663</v>
      </c>
      <c r="BO87" t="s">
        <v>302</v>
      </c>
      <c r="BP87">
        <v>20110419</v>
      </c>
      <c r="BQ87" t="s">
        <v>302</v>
      </c>
      <c r="BS87" s="1">
        <v>41820</v>
      </c>
      <c r="BT87">
        <v>52.8</v>
      </c>
      <c r="BU87">
        <v>20140703</v>
      </c>
      <c r="BV87">
        <v>52.8</v>
      </c>
      <c r="CC87" s="1">
        <v>37287</v>
      </c>
      <c r="CD87">
        <v>-14.4</v>
      </c>
      <c r="CE87" t="s">
        <v>302</v>
      </c>
      <c r="CF87" t="s">
        <v>302</v>
      </c>
      <c r="CH87" s="1">
        <v>37287</v>
      </c>
      <c r="CI87">
        <v>1.8</v>
      </c>
      <c r="CJ87" t="s">
        <v>302</v>
      </c>
      <c r="CK87" t="s">
        <v>302</v>
      </c>
      <c r="CM87" s="1">
        <v>37287</v>
      </c>
      <c r="CN87">
        <v>-1.1499999999999999</v>
      </c>
      <c r="CO87">
        <v>20020205</v>
      </c>
      <c r="CP87">
        <v>-1.03</v>
      </c>
      <c r="CR87" s="1">
        <v>37287</v>
      </c>
      <c r="CS87">
        <v>-0.49</v>
      </c>
      <c r="CT87">
        <v>20020304</v>
      </c>
      <c r="CU87">
        <v>-0.9</v>
      </c>
      <c r="CW87" s="1">
        <v>37315</v>
      </c>
      <c r="CX87">
        <v>0.6</v>
      </c>
      <c r="CY87" t="s">
        <v>302</v>
      </c>
      <c r="CZ87" t="s">
        <v>302</v>
      </c>
      <c r="DB87" s="1">
        <v>37652</v>
      </c>
      <c r="DC87">
        <v>-0.3</v>
      </c>
      <c r="DD87" t="s">
        <v>302</v>
      </c>
      <c r="DE87" t="s">
        <v>302</v>
      </c>
      <c r="DG87" s="1">
        <v>37287</v>
      </c>
      <c r="DH87">
        <v>7.8</v>
      </c>
      <c r="DI87">
        <v>20020227</v>
      </c>
      <c r="DJ87">
        <v>8</v>
      </c>
      <c r="DL87" s="1">
        <v>42551</v>
      </c>
      <c r="DM87" t="s">
        <v>302</v>
      </c>
      <c r="DN87">
        <v>20160906</v>
      </c>
      <c r="DO87" t="s">
        <v>302</v>
      </c>
    </row>
    <row r="88" spans="1:119" x14ac:dyDescent="0.25">
      <c r="K88" s="1">
        <v>39782</v>
      </c>
      <c r="L88">
        <v>2.1</v>
      </c>
      <c r="M88">
        <v>20081128</v>
      </c>
      <c r="N88">
        <v>2.1</v>
      </c>
      <c r="P88" s="1">
        <v>37315</v>
      </c>
      <c r="Q88">
        <v>-9.1</v>
      </c>
      <c r="R88" t="s">
        <v>302</v>
      </c>
      <c r="S88" t="s">
        <v>302</v>
      </c>
      <c r="U88" s="1">
        <v>40694</v>
      </c>
      <c r="V88" t="s">
        <v>302</v>
      </c>
      <c r="W88">
        <v>20110601</v>
      </c>
      <c r="X88" t="s">
        <v>302</v>
      </c>
      <c r="Z88" s="1">
        <v>37315</v>
      </c>
      <c r="AA88">
        <v>7.5</v>
      </c>
      <c r="AB88">
        <v>20020328</v>
      </c>
      <c r="AC88">
        <v>7.4</v>
      </c>
      <c r="AE88" s="1">
        <v>39172</v>
      </c>
      <c r="AF88">
        <v>1</v>
      </c>
      <c r="AG88">
        <v>20070504</v>
      </c>
      <c r="AH88">
        <v>0.5</v>
      </c>
      <c r="AJ88" s="1">
        <v>39507</v>
      </c>
      <c r="AK88">
        <v>1.6</v>
      </c>
      <c r="AL88">
        <v>20080403</v>
      </c>
      <c r="AM88">
        <v>-0.2</v>
      </c>
      <c r="AO88" s="1">
        <v>37315</v>
      </c>
      <c r="AP88">
        <v>0.2</v>
      </c>
      <c r="AQ88">
        <v>20020318</v>
      </c>
      <c r="AR88">
        <v>0.1</v>
      </c>
      <c r="AT88" s="1">
        <v>38046</v>
      </c>
      <c r="AU88">
        <v>1.6</v>
      </c>
      <c r="AV88">
        <v>20040317</v>
      </c>
      <c r="AW88">
        <v>1.6</v>
      </c>
      <c r="AY88" s="1">
        <v>37315</v>
      </c>
      <c r="AZ88">
        <v>0.2</v>
      </c>
      <c r="BA88">
        <v>20020418</v>
      </c>
      <c r="BB88">
        <v>0.2</v>
      </c>
      <c r="BD88" s="1">
        <v>38776</v>
      </c>
      <c r="BE88">
        <v>66</v>
      </c>
      <c r="BF88">
        <v>20060214</v>
      </c>
      <c r="BG88">
        <v>66</v>
      </c>
      <c r="BI88" s="1">
        <v>38046</v>
      </c>
      <c r="BJ88">
        <v>1.8</v>
      </c>
      <c r="BK88" t="s">
        <v>302</v>
      </c>
      <c r="BL88" t="s">
        <v>302</v>
      </c>
      <c r="BN88" s="1">
        <v>40694</v>
      </c>
      <c r="BO88" t="s">
        <v>302</v>
      </c>
      <c r="BP88">
        <v>20110523</v>
      </c>
      <c r="BQ88" t="s">
        <v>302</v>
      </c>
      <c r="BS88" s="1">
        <v>41851</v>
      </c>
      <c r="BT88">
        <v>53.8</v>
      </c>
      <c r="BU88">
        <v>20140805</v>
      </c>
      <c r="BV88">
        <v>53.8</v>
      </c>
      <c r="CC88" s="1">
        <v>37315</v>
      </c>
      <c r="CD88">
        <v>-11.8</v>
      </c>
      <c r="CE88" t="s">
        <v>302</v>
      </c>
      <c r="CF88" t="s">
        <v>302</v>
      </c>
      <c r="CH88" s="1">
        <v>37315</v>
      </c>
      <c r="CI88">
        <v>0</v>
      </c>
      <c r="CJ88" t="s">
        <v>302</v>
      </c>
      <c r="CK88" t="s">
        <v>302</v>
      </c>
      <c r="CM88" s="1">
        <v>37315</v>
      </c>
      <c r="CN88">
        <v>-0.89</v>
      </c>
      <c r="CO88">
        <v>20020304</v>
      </c>
      <c r="CP88">
        <v>-0.86</v>
      </c>
      <c r="CR88" s="1">
        <v>37315</v>
      </c>
      <c r="CS88">
        <v>-0.72</v>
      </c>
      <c r="CT88">
        <v>20020403</v>
      </c>
      <c r="CU88">
        <v>-1.1000000000000001</v>
      </c>
      <c r="CW88" s="1">
        <v>37346</v>
      </c>
      <c r="CX88">
        <v>-0.2</v>
      </c>
      <c r="CY88" t="s">
        <v>302</v>
      </c>
      <c r="CZ88" t="s">
        <v>302</v>
      </c>
      <c r="DB88" s="1">
        <v>37680</v>
      </c>
      <c r="DC88">
        <v>-0.9</v>
      </c>
      <c r="DD88" t="s">
        <v>302</v>
      </c>
      <c r="DE88" t="s">
        <v>302</v>
      </c>
      <c r="DG88" s="1">
        <v>37315</v>
      </c>
      <c r="DH88">
        <v>7.6</v>
      </c>
      <c r="DI88">
        <v>20020328</v>
      </c>
      <c r="DJ88">
        <v>7.8</v>
      </c>
    </row>
    <row r="89" spans="1:119" x14ac:dyDescent="0.25">
      <c r="K89" s="1">
        <v>39813</v>
      </c>
      <c r="L89">
        <v>1.6</v>
      </c>
      <c r="M89">
        <v>20090106</v>
      </c>
      <c r="N89">
        <v>1.6</v>
      </c>
      <c r="P89" s="1">
        <v>37346</v>
      </c>
      <c r="Q89">
        <v>-8.3000000000000007</v>
      </c>
      <c r="R89" t="s">
        <v>302</v>
      </c>
      <c r="S89" t="s">
        <v>302</v>
      </c>
      <c r="U89" s="1">
        <v>40724</v>
      </c>
      <c r="V89" t="s">
        <v>302</v>
      </c>
      <c r="W89">
        <v>20110701</v>
      </c>
      <c r="X89" t="s">
        <v>302</v>
      </c>
      <c r="Z89" s="1">
        <v>37346</v>
      </c>
      <c r="AA89">
        <v>7.4</v>
      </c>
      <c r="AB89">
        <v>20020426</v>
      </c>
      <c r="AC89">
        <v>7.3</v>
      </c>
      <c r="AE89" s="1">
        <v>39202</v>
      </c>
      <c r="AF89">
        <v>0.1</v>
      </c>
      <c r="AG89">
        <v>20070605</v>
      </c>
      <c r="AH89">
        <v>0.2</v>
      </c>
      <c r="AJ89" s="1">
        <v>39538</v>
      </c>
      <c r="AK89">
        <v>-1.5</v>
      </c>
      <c r="AL89">
        <v>20080507</v>
      </c>
      <c r="AM89">
        <v>-1.6</v>
      </c>
      <c r="AO89" s="1">
        <v>37346</v>
      </c>
      <c r="AP89">
        <v>0.6</v>
      </c>
      <c r="AQ89">
        <v>20020417</v>
      </c>
      <c r="AR89">
        <v>0.6</v>
      </c>
      <c r="AT89" s="1">
        <v>38077</v>
      </c>
      <c r="AU89">
        <v>1.7</v>
      </c>
      <c r="AV89">
        <v>20040416</v>
      </c>
      <c r="AW89">
        <v>1.7</v>
      </c>
      <c r="AY89" s="1">
        <v>37346</v>
      </c>
      <c r="AZ89">
        <v>0.6</v>
      </c>
      <c r="BA89">
        <v>20020517</v>
      </c>
      <c r="BB89">
        <v>0.5</v>
      </c>
      <c r="BD89" s="1">
        <v>38807</v>
      </c>
      <c r="BE89">
        <v>61.1</v>
      </c>
      <c r="BF89">
        <v>20060314</v>
      </c>
      <c r="BG89">
        <v>61.1</v>
      </c>
      <c r="BI89" s="1">
        <v>38077</v>
      </c>
      <c r="BJ89">
        <v>1.8</v>
      </c>
      <c r="BK89" t="s">
        <v>302</v>
      </c>
      <c r="BL89" t="s">
        <v>302</v>
      </c>
      <c r="BN89" s="1">
        <v>40724</v>
      </c>
      <c r="BO89" t="s">
        <v>302</v>
      </c>
      <c r="BP89">
        <v>20110623</v>
      </c>
      <c r="BQ89" t="s">
        <v>302</v>
      </c>
      <c r="BS89" s="1">
        <v>41882</v>
      </c>
      <c r="BT89">
        <v>52.5</v>
      </c>
      <c r="BU89">
        <v>20140903</v>
      </c>
      <c r="BV89">
        <v>52.5</v>
      </c>
      <c r="CC89" s="1">
        <v>37346</v>
      </c>
      <c r="CD89">
        <v>-10.199999999999999</v>
      </c>
      <c r="CE89" t="s">
        <v>302</v>
      </c>
      <c r="CF89" t="s">
        <v>302</v>
      </c>
      <c r="CH89" s="1">
        <v>37346</v>
      </c>
      <c r="CI89">
        <v>2.9</v>
      </c>
      <c r="CJ89" t="s">
        <v>302</v>
      </c>
      <c r="CK89" t="s">
        <v>302</v>
      </c>
      <c r="CM89" s="1">
        <v>37346</v>
      </c>
      <c r="CN89">
        <v>-0.75</v>
      </c>
      <c r="CO89">
        <v>20020403</v>
      </c>
      <c r="CP89">
        <v>-0.62</v>
      </c>
      <c r="CR89" s="1">
        <v>37346</v>
      </c>
      <c r="CS89">
        <v>-0.54</v>
      </c>
      <c r="CT89">
        <v>20020503</v>
      </c>
      <c r="CU89">
        <v>-0.8</v>
      </c>
      <c r="CW89" s="1">
        <v>37376</v>
      </c>
      <c r="CX89">
        <v>-1.1000000000000001</v>
      </c>
      <c r="CY89" t="s">
        <v>302</v>
      </c>
      <c r="CZ89" t="s">
        <v>302</v>
      </c>
      <c r="DB89" s="1">
        <v>37711</v>
      </c>
      <c r="DC89">
        <v>2</v>
      </c>
      <c r="DD89" t="s">
        <v>302</v>
      </c>
      <c r="DE89" t="s">
        <v>302</v>
      </c>
      <c r="DG89" s="1">
        <v>37346</v>
      </c>
      <c r="DH89">
        <v>7.4</v>
      </c>
      <c r="DI89">
        <v>20020426</v>
      </c>
      <c r="DJ89">
        <v>7.5</v>
      </c>
    </row>
    <row r="90" spans="1:119" x14ac:dyDescent="0.25">
      <c r="K90" s="1">
        <v>39844</v>
      </c>
      <c r="L90">
        <v>1.1000000000000001</v>
      </c>
      <c r="M90">
        <v>20090130</v>
      </c>
      <c r="N90">
        <v>1.1000000000000001</v>
      </c>
      <c r="P90" s="1">
        <v>37376</v>
      </c>
      <c r="Q90">
        <v>-8.6999999999999993</v>
      </c>
      <c r="R90" t="s">
        <v>302</v>
      </c>
      <c r="S90" t="s">
        <v>302</v>
      </c>
      <c r="U90" s="1">
        <v>40755</v>
      </c>
      <c r="V90" t="s">
        <v>302</v>
      </c>
      <c r="W90">
        <v>20110801</v>
      </c>
      <c r="X90" t="s">
        <v>302</v>
      </c>
      <c r="Z90" s="1">
        <v>37376</v>
      </c>
      <c r="AA90">
        <v>7.3</v>
      </c>
      <c r="AB90">
        <v>20020531</v>
      </c>
      <c r="AC90">
        <v>7.5</v>
      </c>
      <c r="AE90" s="1">
        <v>39233</v>
      </c>
      <c r="AF90">
        <v>-1.5</v>
      </c>
      <c r="AG90">
        <v>20070704</v>
      </c>
      <c r="AH90">
        <v>-0.5</v>
      </c>
      <c r="AJ90" s="1">
        <v>39568</v>
      </c>
      <c r="AK90">
        <v>-1.1000000000000001</v>
      </c>
      <c r="AL90">
        <v>20080604</v>
      </c>
      <c r="AM90">
        <v>-2.9</v>
      </c>
      <c r="AO90" s="1">
        <v>37376</v>
      </c>
      <c r="AP90">
        <v>0.5</v>
      </c>
      <c r="AQ90">
        <v>20020516</v>
      </c>
      <c r="AR90">
        <v>0.5</v>
      </c>
      <c r="AT90" s="1">
        <v>38107</v>
      </c>
      <c r="AU90">
        <v>2.1</v>
      </c>
      <c r="AV90">
        <v>20040518</v>
      </c>
      <c r="AW90">
        <v>2</v>
      </c>
      <c r="AY90" s="1">
        <v>37376</v>
      </c>
      <c r="AZ90">
        <v>0.2</v>
      </c>
      <c r="BA90">
        <v>20020619</v>
      </c>
      <c r="BB90">
        <v>-0.5</v>
      </c>
      <c r="BD90" s="1">
        <v>38837</v>
      </c>
      <c r="BE90">
        <v>58.7</v>
      </c>
      <c r="BF90">
        <v>20060411</v>
      </c>
      <c r="BG90">
        <v>58.7</v>
      </c>
      <c r="BI90" s="1">
        <v>38107</v>
      </c>
      <c r="BJ90">
        <v>1.8</v>
      </c>
      <c r="BK90" t="s">
        <v>302</v>
      </c>
      <c r="BL90" t="s">
        <v>302</v>
      </c>
      <c r="BN90" s="1">
        <v>40755</v>
      </c>
      <c r="BO90" t="s">
        <v>302</v>
      </c>
      <c r="BP90">
        <v>20110721</v>
      </c>
      <c r="BQ90" t="s">
        <v>302</v>
      </c>
      <c r="BS90" s="1">
        <v>41912</v>
      </c>
      <c r="BT90">
        <v>52</v>
      </c>
      <c r="BU90">
        <v>20141003</v>
      </c>
      <c r="BV90">
        <v>52</v>
      </c>
      <c r="CC90" s="1">
        <v>37376</v>
      </c>
      <c r="CD90">
        <v>-9.6</v>
      </c>
      <c r="CE90" t="s">
        <v>302</v>
      </c>
      <c r="CF90" t="s">
        <v>302</v>
      </c>
      <c r="CH90" s="1">
        <v>37376</v>
      </c>
      <c r="CI90">
        <v>6.9</v>
      </c>
      <c r="CJ90" t="s">
        <v>302</v>
      </c>
      <c r="CK90" t="s">
        <v>302</v>
      </c>
      <c r="CM90" s="1">
        <v>37376</v>
      </c>
      <c r="CN90">
        <v>-0.42</v>
      </c>
      <c r="CO90">
        <v>20020503</v>
      </c>
      <c r="CP90">
        <v>-0.64</v>
      </c>
      <c r="CR90" s="1">
        <v>37376</v>
      </c>
      <c r="CS90">
        <v>-0.56999999999999995</v>
      </c>
      <c r="CT90">
        <v>20020603</v>
      </c>
      <c r="CU90">
        <v>-0.7</v>
      </c>
      <c r="CW90" s="1">
        <v>37407</v>
      </c>
      <c r="CX90">
        <v>-0.4</v>
      </c>
      <c r="CY90" t="s">
        <v>302</v>
      </c>
      <c r="CZ90" t="s">
        <v>302</v>
      </c>
      <c r="DB90" s="1">
        <v>37741</v>
      </c>
      <c r="DC90">
        <v>2</v>
      </c>
      <c r="DD90" t="s">
        <v>302</v>
      </c>
      <c r="DE90" t="s">
        <v>302</v>
      </c>
      <c r="DG90" s="1">
        <v>37376</v>
      </c>
      <c r="DH90">
        <v>7.5</v>
      </c>
      <c r="DI90">
        <v>20020627</v>
      </c>
      <c r="DJ90">
        <v>7.5</v>
      </c>
    </row>
    <row r="91" spans="1:119" x14ac:dyDescent="0.25">
      <c r="K91" s="1">
        <v>39872</v>
      </c>
      <c r="L91">
        <v>1.2</v>
      </c>
      <c r="M91">
        <v>20090302</v>
      </c>
      <c r="N91">
        <v>1.2</v>
      </c>
      <c r="P91" s="1">
        <v>37407</v>
      </c>
      <c r="Q91">
        <v>-7.1</v>
      </c>
      <c r="R91" t="s">
        <v>302</v>
      </c>
      <c r="S91" t="s">
        <v>302</v>
      </c>
      <c r="U91" s="1">
        <v>40786</v>
      </c>
      <c r="V91" t="s">
        <v>302</v>
      </c>
      <c r="W91">
        <v>20110901</v>
      </c>
      <c r="X91" t="s">
        <v>302</v>
      </c>
      <c r="Z91" s="1">
        <v>37407</v>
      </c>
      <c r="AA91">
        <v>7.7</v>
      </c>
      <c r="AB91">
        <v>20020627</v>
      </c>
      <c r="AC91">
        <v>7.8</v>
      </c>
      <c r="AE91" s="1">
        <v>39263</v>
      </c>
      <c r="AF91">
        <v>1.1000000000000001</v>
      </c>
      <c r="AG91">
        <v>20070803</v>
      </c>
      <c r="AH91">
        <v>0.4</v>
      </c>
      <c r="AJ91" s="1">
        <v>39599</v>
      </c>
      <c r="AK91">
        <v>0.8</v>
      </c>
      <c r="AL91">
        <v>20080703</v>
      </c>
      <c r="AM91">
        <v>0.2</v>
      </c>
      <c r="AO91" s="1">
        <v>37407</v>
      </c>
      <c r="AP91">
        <v>0.2</v>
      </c>
      <c r="AQ91">
        <v>20020618</v>
      </c>
      <c r="AR91">
        <v>0.1</v>
      </c>
      <c r="AT91" s="1">
        <v>38138</v>
      </c>
      <c r="AU91">
        <v>2.4</v>
      </c>
      <c r="AV91">
        <v>20040616</v>
      </c>
      <c r="AW91">
        <v>2.5</v>
      </c>
      <c r="AY91" s="1">
        <v>37407</v>
      </c>
      <c r="AZ91">
        <v>0.2</v>
      </c>
      <c r="BA91">
        <v>20020717</v>
      </c>
      <c r="BB91">
        <v>0.1</v>
      </c>
      <c r="BD91" s="1">
        <v>38868</v>
      </c>
      <c r="BE91">
        <v>47.7</v>
      </c>
      <c r="BF91">
        <v>20060516</v>
      </c>
      <c r="BG91">
        <v>47.7</v>
      </c>
      <c r="BI91" s="1">
        <v>38138</v>
      </c>
      <c r="BJ91">
        <v>1.8</v>
      </c>
      <c r="BK91" t="s">
        <v>302</v>
      </c>
      <c r="BL91" t="s">
        <v>302</v>
      </c>
      <c r="BN91" s="1">
        <v>40786</v>
      </c>
      <c r="BO91" t="s">
        <v>302</v>
      </c>
      <c r="BP91">
        <v>20110823</v>
      </c>
      <c r="BQ91" t="s">
        <v>302</v>
      </c>
      <c r="BS91" s="1">
        <v>41943</v>
      </c>
      <c r="BT91">
        <v>52.1</v>
      </c>
      <c r="BU91">
        <v>20141105</v>
      </c>
      <c r="BV91">
        <v>52.1</v>
      </c>
      <c r="CC91" s="1">
        <v>37407</v>
      </c>
      <c r="CD91">
        <v>-7.8</v>
      </c>
      <c r="CE91" t="s">
        <v>302</v>
      </c>
      <c r="CF91" t="s">
        <v>302</v>
      </c>
      <c r="CH91" s="1">
        <v>37407</v>
      </c>
      <c r="CI91">
        <v>4.5</v>
      </c>
      <c r="CJ91" t="s">
        <v>302</v>
      </c>
      <c r="CK91" t="s">
        <v>302</v>
      </c>
      <c r="CM91" s="1">
        <v>37407</v>
      </c>
      <c r="CN91">
        <v>-0.27</v>
      </c>
      <c r="CO91">
        <v>20020604</v>
      </c>
      <c r="CP91">
        <v>-0.24</v>
      </c>
      <c r="CR91" s="1">
        <v>37407</v>
      </c>
      <c r="CS91">
        <v>-0.73</v>
      </c>
      <c r="CT91">
        <v>20020703</v>
      </c>
      <c r="CU91">
        <v>-0.9</v>
      </c>
      <c r="CW91" s="1">
        <v>37437</v>
      </c>
      <c r="CX91">
        <v>0</v>
      </c>
      <c r="CY91" t="s">
        <v>302</v>
      </c>
      <c r="CZ91" t="s">
        <v>302</v>
      </c>
      <c r="DB91" s="1">
        <v>37772</v>
      </c>
      <c r="DC91">
        <v>1.4</v>
      </c>
      <c r="DD91" t="s">
        <v>302</v>
      </c>
      <c r="DE91" t="s">
        <v>302</v>
      </c>
      <c r="DG91" s="1">
        <v>37407</v>
      </c>
      <c r="DH91">
        <v>7.4</v>
      </c>
      <c r="DI91">
        <v>20020725</v>
      </c>
      <c r="DJ91">
        <v>7.4</v>
      </c>
    </row>
    <row r="92" spans="1:119" x14ac:dyDescent="0.25">
      <c r="K92" s="1">
        <v>39903</v>
      </c>
      <c r="L92">
        <v>0.6</v>
      </c>
      <c r="M92">
        <v>20090331</v>
      </c>
      <c r="N92">
        <v>0.6</v>
      </c>
      <c r="P92" s="1">
        <v>37437</v>
      </c>
      <c r="Q92">
        <v>-7.8</v>
      </c>
      <c r="R92" t="s">
        <v>302</v>
      </c>
      <c r="S92" t="s">
        <v>302</v>
      </c>
      <c r="U92" s="1">
        <v>40816</v>
      </c>
      <c r="V92" t="s">
        <v>302</v>
      </c>
      <c r="W92">
        <v>20111003</v>
      </c>
      <c r="X92" t="s">
        <v>302</v>
      </c>
      <c r="Z92" s="1">
        <v>37437</v>
      </c>
      <c r="AA92">
        <v>7.1</v>
      </c>
      <c r="AB92">
        <v>20020725</v>
      </c>
      <c r="AC92">
        <v>7.1</v>
      </c>
      <c r="AE92" s="1">
        <v>39294</v>
      </c>
      <c r="AF92">
        <v>0</v>
      </c>
      <c r="AG92">
        <v>20070905</v>
      </c>
      <c r="AH92">
        <v>0.1</v>
      </c>
      <c r="AJ92" s="1">
        <v>39629</v>
      </c>
      <c r="AK92">
        <v>-1.7</v>
      </c>
      <c r="AL92">
        <v>20080805</v>
      </c>
      <c r="AM92">
        <v>-3.1</v>
      </c>
      <c r="AO92" s="1">
        <v>37437</v>
      </c>
      <c r="AP92">
        <v>0</v>
      </c>
      <c r="AQ92">
        <v>20020717</v>
      </c>
      <c r="AR92">
        <v>0</v>
      </c>
      <c r="AT92" s="1">
        <v>38168</v>
      </c>
      <c r="AU92">
        <v>2.4</v>
      </c>
      <c r="AV92">
        <v>20040716</v>
      </c>
      <c r="AW92">
        <v>2.4</v>
      </c>
      <c r="AY92" s="1">
        <v>37437</v>
      </c>
      <c r="AZ92">
        <v>0.3</v>
      </c>
      <c r="BA92">
        <v>20020820</v>
      </c>
      <c r="BB92">
        <v>0.5</v>
      </c>
      <c r="BD92" s="1">
        <v>38898</v>
      </c>
      <c r="BE92">
        <v>37.299999999999997</v>
      </c>
      <c r="BF92">
        <v>20060613</v>
      </c>
      <c r="BG92">
        <v>37.299999999999997</v>
      </c>
      <c r="BI92" s="1">
        <v>38168</v>
      </c>
      <c r="BJ92">
        <v>1.9</v>
      </c>
      <c r="BK92" t="s">
        <v>302</v>
      </c>
      <c r="BL92" t="s">
        <v>302</v>
      </c>
      <c r="BN92" s="1">
        <v>40816</v>
      </c>
      <c r="BO92" t="s">
        <v>302</v>
      </c>
      <c r="BP92">
        <v>20110922</v>
      </c>
      <c r="BQ92" t="s">
        <v>302</v>
      </c>
      <c r="BS92" s="1">
        <v>41973</v>
      </c>
      <c r="BT92">
        <v>51.1</v>
      </c>
      <c r="BU92">
        <v>20141203</v>
      </c>
      <c r="BV92">
        <v>51.1</v>
      </c>
      <c r="CC92" s="1">
        <v>37437</v>
      </c>
      <c r="CD92">
        <v>-9.4</v>
      </c>
      <c r="CE92" t="s">
        <v>302</v>
      </c>
      <c r="CF92" t="s">
        <v>302</v>
      </c>
      <c r="CH92" s="1">
        <v>37437</v>
      </c>
      <c r="CI92">
        <v>2</v>
      </c>
      <c r="CJ92" t="s">
        <v>302</v>
      </c>
      <c r="CK92" t="s">
        <v>302</v>
      </c>
      <c r="CM92" s="1">
        <v>37437</v>
      </c>
      <c r="CN92">
        <v>-0.45</v>
      </c>
      <c r="CO92">
        <v>20020702</v>
      </c>
      <c r="CP92">
        <v>-0.43</v>
      </c>
      <c r="CR92" s="1">
        <v>37437</v>
      </c>
      <c r="CS92">
        <v>-0.87</v>
      </c>
      <c r="CT92">
        <v>20020802</v>
      </c>
      <c r="CU92">
        <v>-1.1000000000000001</v>
      </c>
      <c r="CW92" s="1">
        <v>37468</v>
      </c>
      <c r="CX92">
        <v>0</v>
      </c>
      <c r="CY92" t="s">
        <v>302</v>
      </c>
      <c r="CZ92" t="s">
        <v>302</v>
      </c>
      <c r="DB92" s="1">
        <v>37802</v>
      </c>
      <c r="DC92">
        <v>2.6</v>
      </c>
      <c r="DD92" t="s">
        <v>302</v>
      </c>
      <c r="DE92" t="s">
        <v>302</v>
      </c>
      <c r="DG92" s="1">
        <v>37437</v>
      </c>
      <c r="DH92">
        <v>7.3</v>
      </c>
      <c r="DI92">
        <v>20020828</v>
      </c>
      <c r="DJ92">
        <v>7.3</v>
      </c>
    </row>
    <row r="93" spans="1:119" x14ac:dyDescent="0.25">
      <c r="K93" s="1">
        <v>39933</v>
      </c>
      <c r="L93">
        <v>0.6</v>
      </c>
      <c r="M93">
        <v>20090430</v>
      </c>
      <c r="N93">
        <v>0.6</v>
      </c>
      <c r="P93" s="1">
        <v>37468</v>
      </c>
      <c r="Q93">
        <v>-9.5</v>
      </c>
      <c r="R93" t="s">
        <v>302</v>
      </c>
      <c r="S93" t="s">
        <v>302</v>
      </c>
      <c r="U93" s="1">
        <v>40847</v>
      </c>
      <c r="V93" t="s">
        <v>302</v>
      </c>
      <c r="W93">
        <v>20111102</v>
      </c>
      <c r="X93" t="s">
        <v>302</v>
      </c>
      <c r="Z93" s="1">
        <v>37468</v>
      </c>
      <c r="AA93">
        <v>7</v>
      </c>
      <c r="AB93">
        <v>20020828</v>
      </c>
      <c r="AC93">
        <v>7.1</v>
      </c>
      <c r="AE93" s="1">
        <v>39325</v>
      </c>
      <c r="AF93">
        <v>0.2</v>
      </c>
      <c r="AG93">
        <v>20071003</v>
      </c>
      <c r="AH93">
        <v>0.1</v>
      </c>
      <c r="AJ93" s="1">
        <v>39660</v>
      </c>
      <c r="AK93">
        <v>-1.7</v>
      </c>
      <c r="AL93">
        <v>20080903</v>
      </c>
      <c r="AM93">
        <v>-2.8</v>
      </c>
      <c r="AO93" s="1">
        <v>37468</v>
      </c>
      <c r="AP93">
        <v>-0.1</v>
      </c>
      <c r="AQ93">
        <v>20020819</v>
      </c>
      <c r="AR93">
        <v>-0.2</v>
      </c>
      <c r="AT93" s="1">
        <v>38199</v>
      </c>
      <c r="AU93">
        <v>2.2999999999999998</v>
      </c>
      <c r="AV93">
        <v>20040818</v>
      </c>
      <c r="AW93">
        <v>2.2999999999999998</v>
      </c>
      <c r="AY93" s="1">
        <v>37468</v>
      </c>
      <c r="AZ93">
        <v>-0.5</v>
      </c>
      <c r="BA93">
        <v>20020919</v>
      </c>
      <c r="BB93">
        <v>-0.9</v>
      </c>
      <c r="BD93" s="1">
        <v>38929</v>
      </c>
      <c r="BE93">
        <v>18.100000000000001</v>
      </c>
      <c r="BF93">
        <v>20060718</v>
      </c>
      <c r="BG93">
        <v>18.100000000000001</v>
      </c>
      <c r="BI93" s="1">
        <v>38199</v>
      </c>
      <c r="BJ93">
        <v>1.8</v>
      </c>
      <c r="BK93" t="s">
        <v>302</v>
      </c>
      <c r="BL93" t="s">
        <v>302</v>
      </c>
      <c r="BN93" s="1">
        <v>40847</v>
      </c>
      <c r="BO93" t="s">
        <v>302</v>
      </c>
      <c r="BP93">
        <v>20111024</v>
      </c>
      <c r="BQ93" t="s">
        <v>302</v>
      </c>
      <c r="BS93" s="1">
        <v>42004</v>
      </c>
      <c r="BT93">
        <v>51.4</v>
      </c>
      <c r="BU93">
        <v>20150106</v>
      </c>
      <c r="BV93">
        <v>51.4</v>
      </c>
      <c r="CC93" s="1">
        <v>37468</v>
      </c>
      <c r="CD93">
        <v>-10.7</v>
      </c>
      <c r="CE93" t="s">
        <v>302</v>
      </c>
      <c r="CF93" t="s">
        <v>302</v>
      </c>
      <c r="CH93" s="1">
        <v>37468</v>
      </c>
      <c r="CI93">
        <v>0.4</v>
      </c>
      <c r="CJ93" t="s">
        <v>302</v>
      </c>
      <c r="CK93" t="s">
        <v>302</v>
      </c>
      <c r="CM93" s="1">
        <v>37468</v>
      </c>
      <c r="CN93">
        <v>-0.44</v>
      </c>
      <c r="CO93">
        <v>20020802</v>
      </c>
      <c r="CP93">
        <v>-0.35</v>
      </c>
      <c r="CR93" s="1">
        <v>37468</v>
      </c>
      <c r="CS93">
        <v>-0.39</v>
      </c>
      <c r="CT93">
        <v>20020903</v>
      </c>
      <c r="CU93">
        <v>-0.6</v>
      </c>
      <c r="CW93" s="1">
        <v>37499</v>
      </c>
      <c r="CX93">
        <v>0.4</v>
      </c>
      <c r="CY93" t="s">
        <v>302</v>
      </c>
      <c r="CZ93" t="s">
        <v>302</v>
      </c>
      <c r="DB93" s="1">
        <v>37833</v>
      </c>
      <c r="DC93">
        <v>2.6</v>
      </c>
      <c r="DD93" t="s">
        <v>302</v>
      </c>
      <c r="DE93" t="s">
        <v>302</v>
      </c>
      <c r="DG93" s="1">
        <v>37468</v>
      </c>
      <c r="DH93">
        <v>7.1</v>
      </c>
      <c r="DI93">
        <v>20020926</v>
      </c>
      <c r="DJ93">
        <v>7.1</v>
      </c>
    </row>
    <row r="94" spans="1:119" x14ac:dyDescent="0.25">
      <c r="K94" s="1">
        <v>39964</v>
      </c>
      <c r="L94">
        <v>0</v>
      </c>
      <c r="M94">
        <v>20090529</v>
      </c>
      <c r="N94">
        <v>0</v>
      </c>
      <c r="P94" s="1">
        <v>37499</v>
      </c>
      <c r="Q94">
        <v>-10.9</v>
      </c>
      <c r="R94" t="s">
        <v>302</v>
      </c>
      <c r="S94" t="s">
        <v>302</v>
      </c>
      <c r="U94" s="1">
        <v>40877</v>
      </c>
      <c r="V94" t="s">
        <v>302</v>
      </c>
      <c r="W94">
        <v>20111201</v>
      </c>
      <c r="X94" t="s">
        <v>302</v>
      </c>
      <c r="Z94" s="1">
        <v>37499</v>
      </c>
      <c r="AA94">
        <v>7</v>
      </c>
      <c r="AB94">
        <v>20020926</v>
      </c>
      <c r="AC94">
        <v>7</v>
      </c>
      <c r="AE94" s="1">
        <v>39355</v>
      </c>
      <c r="AF94">
        <v>-0.3</v>
      </c>
      <c r="AG94">
        <v>20071106</v>
      </c>
      <c r="AH94">
        <v>0.3</v>
      </c>
      <c r="AJ94" s="1">
        <v>39691</v>
      </c>
      <c r="AK94">
        <v>-1.4</v>
      </c>
      <c r="AL94">
        <v>20081003</v>
      </c>
      <c r="AM94">
        <v>-1.8</v>
      </c>
      <c r="AO94" s="1">
        <v>37499</v>
      </c>
      <c r="AP94">
        <v>0.1</v>
      </c>
      <c r="AQ94">
        <v>20020918</v>
      </c>
      <c r="AR94">
        <v>0.1</v>
      </c>
      <c r="AT94" s="1">
        <v>38230</v>
      </c>
      <c r="AU94">
        <v>2.4</v>
      </c>
      <c r="AV94">
        <v>20040916</v>
      </c>
      <c r="AW94">
        <v>2.2999999999999998</v>
      </c>
      <c r="AY94" s="1">
        <v>37499</v>
      </c>
      <c r="AZ94">
        <v>0.4</v>
      </c>
      <c r="BA94">
        <v>20021017</v>
      </c>
      <c r="BB94">
        <v>0.6</v>
      </c>
      <c r="BD94" s="1">
        <v>38960</v>
      </c>
      <c r="BE94">
        <v>1.3</v>
      </c>
      <c r="BF94">
        <v>20060822</v>
      </c>
      <c r="BG94">
        <v>1.3</v>
      </c>
      <c r="BI94" s="1">
        <v>38230</v>
      </c>
      <c r="BJ94">
        <v>1.9</v>
      </c>
      <c r="BK94" t="s">
        <v>302</v>
      </c>
      <c r="BL94" t="s">
        <v>302</v>
      </c>
      <c r="BN94" s="1">
        <v>40877</v>
      </c>
      <c r="BO94" t="s">
        <v>302</v>
      </c>
      <c r="BP94">
        <v>20111123</v>
      </c>
      <c r="BQ94" t="s">
        <v>302</v>
      </c>
      <c r="BS94" s="1">
        <v>42035</v>
      </c>
      <c r="BT94">
        <v>52.6</v>
      </c>
      <c r="BU94">
        <v>20150204</v>
      </c>
      <c r="BV94">
        <v>52.6</v>
      </c>
      <c r="CC94" s="1">
        <v>37499</v>
      </c>
      <c r="CD94">
        <v>-11</v>
      </c>
      <c r="CE94" t="s">
        <v>302</v>
      </c>
      <c r="CF94" t="s">
        <v>302</v>
      </c>
      <c r="CH94" s="1">
        <v>37499</v>
      </c>
      <c r="CI94">
        <v>-5.5</v>
      </c>
      <c r="CJ94" t="s">
        <v>302</v>
      </c>
      <c r="CK94" t="s">
        <v>302</v>
      </c>
      <c r="CM94" s="1">
        <v>37499</v>
      </c>
      <c r="CN94">
        <v>-0.48</v>
      </c>
      <c r="CO94" t="s">
        <v>302</v>
      </c>
      <c r="CP94" t="s">
        <v>302</v>
      </c>
      <c r="CR94" s="1">
        <v>37499</v>
      </c>
      <c r="CS94">
        <v>-0.15</v>
      </c>
      <c r="CT94">
        <v>20021002</v>
      </c>
      <c r="CU94">
        <v>-0.2</v>
      </c>
      <c r="CW94" s="1">
        <v>37529</v>
      </c>
      <c r="CX94">
        <v>1.3</v>
      </c>
      <c r="CY94" t="s">
        <v>302</v>
      </c>
      <c r="CZ94" t="s">
        <v>302</v>
      </c>
      <c r="DB94" s="1">
        <v>37864</v>
      </c>
      <c r="DC94">
        <v>-0.1</v>
      </c>
      <c r="DD94" t="s">
        <v>302</v>
      </c>
      <c r="DE94" t="s">
        <v>302</v>
      </c>
      <c r="DG94" s="1">
        <v>37499</v>
      </c>
      <c r="DH94">
        <v>7.1</v>
      </c>
      <c r="DI94">
        <v>20021028</v>
      </c>
      <c r="DJ94">
        <v>7.1</v>
      </c>
    </row>
    <row r="95" spans="1:119" x14ac:dyDescent="0.25">
      <c r="K95" s="1">
        <v>39994</v>
      </c>
      <c r="L95">
        <v>-0.1</v>
      </c>
      <c r="M95">
        <v>20090630</v>
      </c>
      <c r="N95">
        <v>-0.1</v>
      </c>
      <c r="P95" s="1">
        <v>37529</v>
      </c>
      <c r="Q95">
        <v>-9.6999999999999993</v>
      </c>
      <c r="R95" t="s">
        <v>302</v>
      </c>
      <c r="S95" t="s">
        <v>302</v>
      </c>
      <c r="U95" s="1">
        <v>40908</v>
      </c>
      <c r="V95" t="s">
        <v>302</v>
      </c>
      <c r="W95">
        <v>20120102</v>
      </c>
      <c r="X95" t="s">
        <v>302</v>
      </c>
      <c r="Z95" s="1">
        <v>37529</v>
      </c>
      <c r="AA95">
        <v>7.2</v>
      </c>
      <c r="AB95">
        <v>20021028</v>
      </c>
      <c r="AC95">
        <v>7.4</v>
      </c>
      <c r="AE95" s="1">
        <v>39386</v>
      </c>
      <c r="AF95">
        <v>0</v>
      </c>
      <c r="AG95">
        <v>20071205</v>
      </c>
      <c r="AH95">
        <v>-0.7</v>
      </c>
      <c r="AJ95" s="1">
        <v>39721</v>
      </c>
      <c r="AK95">
        <v>-0.5</v>
      </c>
      <c r="AL95">
        <v>20081105</v>
      </c>
      <c r="AM95">
        <v>-1.6</v>
      </c>
      <c r="AO95" s="1">
        <v>37529</v>
      </c>
      <c r="AP95">
        <v>0.3</v>
      </c>
      <c r="AQ95">
        <v>20021016</v>
      </c>
      <c r="AR95">
        <v>0.3</v>
      </c>
      <c r="AT95" s="1">
        <v>38260</v>
      </c>
      <c r="AU95">
        <v>2.1</v>
      </c>
      <c r="AV95">
        <v>20041018</v>
      </c>
      <c r="AW95">
        <v>2.1</v>
      </c>
      <c r="AY95" s="1">
        <v>37529</v>
      </c>
      <c r="AZ95">
        <v>0.1</v>
      </c>
      <c r="BA95">
        <v>20021119</v>
      </c>
      <c r="BB95">
        <v>-0.2</v>
      </c>
      <c r="BD95" s="1">
        <v>38990</v>
      </c>
      <c r="BE95">
        <v>-10.199999999999999</v>
      </c>
      <c r="BF95">
        <v>20060919</v>
      </c>
      <c r="BG95">
        <v>-10.199999999999999</v>
      </c>
      <c r="BI95" s="1">
        <v>38260</v>
      </c>
      <c r="BJ95">
        <v>1.8</v>
      </c>
      <c r="BK95" t="s">
        <v>302</v>
      </c>
      <c r="BL95" t="s">
        <v>302</v>
      </c>
      <c r="BN95" s="1">
        <v>40908</v>
      </c>
      <c r="BO95" t="s">
        <v>302</v>
      </c>
      <c r="BP95">
        <v>20111215</v>
      </c>
      <c r="BQ95" t="s">
        <v>302</v>
      </c>
      <c r="BS95" s="1">
        <v>42063</v>
      </c>
      <c r="BT95">
        <v>53.3</v>
      </c>
      <c r="BU95">
        <v>20150304</v>
      </c>
      <c r="BV95">
        <v>53.3</v>
      </c>
      <c r="CC95" s="1">
        <v>37529</v>
      </c>
      <c r="CD95">
        <v>-9.1</v>
      </c>
      <c r="CE95" t="s">
        <v>302</v>
      </c>
      <c r="CF95" t="s">
        <v>302</v>
      </c>
      <c r="CH95" s="1">
        <v>37529</v>
      </c>
      <c r="CI95">
        <v>-2.8</v>
      </c>
      <c r="CJ95" t="s">
        <v>302</v>
      </c>
      <c r="CK95" t="s">
        <v>302</v>
      </c>
      <c r="CM95" s="1">
        <v>37529</v>
      </c>
      <c r="CN95">
        <v>-0.5</v>
      </c>
      <c r="CO95">
        <v>20021002</v>
      </c>
      <c r="CP95">
        <v>-0.55000000000000004</v>
      </c>
      <c r="CR95" s="1">
        <v>37529</v>
      </c>
      <c r="CS95">
        <v>0.02</v>
      </c>
      <c r="CT95">
        <v>20021104</v>
      </c>
      <c r="CU95">
        <v>0.1</v>
      </c>
      <c r="CW95" s="1">
        <v>37560</v>
      </c>
      <c r="CX95">
        <v>-1.2</v>
      </c>
      <c r="CY95" t="s">
        <v>302</v>
      </c>
      <c r="CZ95" t="s">
        <v>302</v>
      </c>
      <c r="DB95" s="1">
        <v>37894</v>
      </c>
      <c r="DC95">
        <v>-0.3</v>
      </c>
      <c r="DD95" t="s">
        <v>302</v>
      </c>
      <c r="DE95" t="s">
        <v>302</v>
      </c>
      <c r="DG95" s="1">
        <v>37529</v>
      </c>
      <c r="DH95">
        <v>7</v>
      </c>
      <c r="DI95">
        <v>20021128</v>
      </c>
      <c r="DJ95">
        <v>7.1</v>
      </c>
    </row>
    <row r="96" spans="1:119" x14ac:dyDescent="0.25">
      <c r="K96" s="1">
        <v>40025</v>
      </c>
      <c r="L96">
        <v>-0.6</v>
      </c>
      <c r="M96">
        <v>20090731</v>
      </c>
      <c r="N96">
        <v>-0.6</v>
      </c>
      <c r="P96" s="1">
        <v>37560</v>
      </c>
      <c r="Q96">
        <v>-13</v>
      </c>
      <c r="R96">
        <v>20021031</v>
      </c>
      <c r="S96">
        <v>-12</v>
      </c>
      <c r="U96" s="1">
        <v>40939</v>
      </c>
      <c r="V96" t="s">
        <v>302</v>
      </c>
      <c r="W96">
        <v>20120201</v>
      </c>
      <c r="X96" t="s">
        <v>302</v>
      </c>
      <c r="Z96" s="1">
        <v>37560</v>
      </c>
      <c r="AA96">
        <v>6.9</v>
      </c>
      <c r="AB96">
        <v>20021128</v>
      </c>
      <c r="AC96">
        <v>7</v>
      </c>
      <c r="AE96" s="1">
        <v>39416</v>
      </c>
      <c r="AF96">
        <v>-0.2</v>
      </c>
      <c r="AG96">
        <v>20080108</v>
      </c>
      <c r="AH96">
        <v>-0.5</v>
      </c>
      <c r="AJ96" s="1">
        <v>39752</v>
      </c>
      <c r="AK96">
        <v>-1.8</v>
      </c>
      <c r="AL96">
        <v>20081203</v>
      </c>
      <c r="AM96">
        <v>-2.1</v>
      </c>
      <c r="AO96" s="1">
        <v>37560</v>
      </c>
      <c r="AP96">
        <v>0.2</v>
      </c>
      <c r="AQ96">
        <v>20021118</v>
      </c>
      <c r="AR96">
        <v>0.3</v>
      </c>
      <c r="AT96" s="1">
        <v>38291</v>
      </c>
      <c r="AU96">
        <v>2.4</v>
      </c>
      <c r="AV96">
        <v>20041117</v>
      </c>
      <c r="AW96">
        <v>2.4</v>
      </c>
      <c r="AY96" s="1">
        <v>37560</v>
      </c>
      <c r="AZ96">
        <v>-0.6</v>
      </c>
      <c r="BA96">
        <v>20021219</v>
      </c>
      <c r="BB96">
        <v>-0.2</v>
      </c>
      <c r="BD96" s="1">
        <v>39021</v>
      </c>
      <c r="BE96">
        <v>-12.5</v>
      </c>
      <c r="BF96">
        <v>20061017</v>
      </c>
      <c r="BG96">
        <v>-12.5</v>
      </c>
      <c r="BI96" s="1">
        <v>38291</v>
      </c>
      <c r="BJ96">
        <v>1.8</v>
      </c>
      <c r="BK96" t="s">
        <v>302</v>
      </c>
      <c r="BL96" t="s">
        <v>302</v>
      </c>
      <c r="BN96" s="1">
        <v>40939</v>
      </c>
      <c r="BO96" t="s">
        <v>302</v>
      </c>
      <c r="BP96">
        <v>20120124</v>
      </c>
      <c r="BQ96" t="s">
        <v>302</v>
      </c>
      <c r="BS96" s="1">
        <v>42094</v>
      </c>
      <c r="BT96">
        <v>54</v>
      </c>
      <c r="BU96">
        <v>20150407</v>
      </c>
      <c r="BV96">
        <v>54</v>
      </c>
      <c r="CC96" s="1">
        <v>37560</v>
      </c>
      <c r="CD96">
        <v>-8.6</v>
      </c>
      <c r="CE96">
        <v>20021031</v>
      </c>
      <c r="CF96">
        <v>-10</v>
      </c>
      <c r="CH96" s="1">
        <v>37560</v>
      </c>
      <c r="CI96">
        <v>-5.7</v>
      </c>
      <c r="CJ96" t="s">
        <v>302</v>
      </c>
      <c r="CK96" t="s">
        <v>302</v>
      </c>
      <c r="CM96" s="1">
        <v>37560</v>
      </c>
      <c r="CN96">
        <v>-0.34</v>
      </c>
      <c r="CO96">
        <v>20021031</v>
      </c>
      <c r="CP96">
        <v>-0.42</v>
      </c>
      <c r="CR96" s="1">
        <v>37560</v>
      </c>
      <c r="CS96">
        <v>0.93</v>
      </c>
      <c r="CT96">
        <v>20021203</v>
      </c>
      <c r="CU96">
        <v>0.9</v>
      </c>
      <c r="CW96" s="1">
        <v>37590</v>
      </c>
      <c r="CX96">
        <v>0.4</v>
      </c>
      <c r="CY96" t="s">
        <v>302</v>
      </c>
      <c r="CZ96" t="s">
        <v>302</v>
      </c>
      <c r="DB96" s="1">
        <v>37925</v>
      </c>
      <c r="DC96">
        <v>0.9</v>
      </c>
      <c r="DD96" t="s">
        <v>302</v>
      </c>
      <c r="DE96" t="s">
        <v>302</v>
      </c>
      <c r="DG96" s="1">
        <v>37560</v>
      </c>
      <c r="DH96">
        <v>7.1</v>
      </c>
      <c r="DI96">
        <v>20021230</v>
      </c>
      <c r="DJ96">
        <v>7.1</v>
      </c>
    </row>
    <row r="97" spans="11:114" x14ac:dyDescent="0.25">
      <c r="K97" s="1">
        <v>40056</v>
      </c>
      <c r="L97">
        <v>-0.2</v>
      </c>
      <c r="M97">
        <v>20090831</v>
      </c>
      <c r="N97">
        <v>-0.2</v>
      </c>
      <c r="P97" s="1">
        <v>37590</v>
      </c>
      <c r="Q97">
        <v>-14.7</v>
      </c>
      <c r="R97" t="s">
        <v>302</v>
      </c>
      <c r="S97" t="s">
        <v>302</v>
      </c>
      <c r="U97" s="1">
        <v>40968</v>
      </c>
      <c r="V97" t="s">
        <v>302</v>
      </c>
      <c r="W97">
        <v>20120301</v>
      </c>
      <c r="X97" t="s">
        <v>302</v>
      </c>
      <c r="Z97" s="1">
        <v>37590</v>
      </c>
      <c r="AA97">
        <v>7.1</v>
      </c>
      <c r="AB97">
        <v>20021230</v>
      </c>
      <c r="AC97">
        <v>7.1</v>
      </c>
      <c r="AE97" s="1">
        <v>39447</v>
      </c>
      <c r="AF97">
        <v>-0.7</v>
      </c>
      <c r="AG97">
        <v>20080205</v>
      </c>
      <c r="AH97">
        <v>-0.1</v>
      </c>
      <c r="AJ97" s="1">
        <v>39782</v>
      </c>
      <c r="AK97">
        <v>-1.6</v>
      </c>
      <c r="AL97">
        <v>20090109</v>
      </c>
      <c r="AM97">
        <v>-1.5</v>
      </c>
      <c r="AO97" s="1">
        <v>37590</v>
      </c>
      <c r="AP97">
        <v>-0.1</v>
      </c>
      <c r="AQ97">
        <v>20021218</v>
      </c>
      <c r="AR97">
        <v>-0.1</v>
      </c>
      <c r="AT97" s="1">
        <v>38321</v>
      </c>
      <c r="AU97">
        <v>2.2000000000000002</v>
      </c>
      <c r="AV97">
        <v>20041216</v>
      </c>
      <c r="AW97">
        <v>2.2000000000000002</v>
      </c>
      <c r="AY97" s="1">
        <v>37590</v>
      </c>
      <c r="AZ97">
        <v>0.5</v>
      </c>
      <c r="BA97">
        <v>20030117</v>
      </c>
      <c r="BB97">
        <v>1</v>
      </c>
      <c r="BD97" s="1">
        <v>39051</v>
      </c>
      <c r="BE97">
        <v>-11</v>
      </c>
      <c r="BF97">
        <v>20061114</v>
      </c>
      <c r="BG97">
        <v>-11</v>
      </c>
      <c r="BI97" s="1">
        <v>38321</v>
      </c>
      <c r="BJ97">
        <v>1.9</v>
      </c>
      <c r="BK97" t="s">
        <v>302</v>
      </c>
      <c r="BL97" t="s">
        <v>302</v>
      </c>
      <c r="BN97" s="1">
        <v>40968</v>
      </c>
      <c r="BO97" t="s">
        <v>302</v>
      </c>
      <c r="BP97">
        <v>20120222</v>
      </c>
      <c r="BQ97" t="s">
        <v>302</v>
      </c>
      <c r="BS97" s="1">
        <v>42124</v>
      </c>
      <c r="BT97">
        <v>53.9</v>
      </c>
      <c r="BU97">
        <v>20150506</v>
      </c>
      <c r="BV97">
        <v>53.9</v>
      </c>
      <c r="CC97" s="1">
        <v>37590</v>
      </c>
      <c r="CD97">
        <v>-8.8000000000000007</v>
      </c>
      <c r="CE97" t="s">
        <v>302</v>
      </c>
      <c r="CF97" t="s">
        <v>302</v>
      </c>
      <c r="CH97" s="1">
        <v>37590</v>
      </c>
      <c r="CI97">
        <v>-5.7</v>
      </c>
      <c r="CJ97" t="s">
        <v>302</v>
      </c>
      <c r="CK97" t="s">
        <v>302</v>
      </c>
      <c r="CM97" s="1">
        <v>37590</v>
      </c>
      <c r="CN97">
        <v>-0.3</v>
      </c>
      <c r="CO97">
        <v>20021129</v>
      </c>
      <c r="CP97">
        <v>-0.36</v>
      </c>
      <c r="CR97" s="1">
        <v>37590</v>
      </c>
      <c r="CS97">
        <v>0.99</v>
      </c>
      <c r="CT97">
        <v>20030107</v>
      </c>
      <c r="CU97">
        <v>1.1000000000000001</v>
      </c>
      <c r="CW97" s="1">
        <v>37621</v>
      </c>
      <c r="CX97">
        <v>-0.3</v>
      </c>
      <c r="CY97" t="s">
        <v>302</v>
      </c>
      <c r="CZ97" t="s">
        <v>302</v>
      </c>
      <c r="DB97" s="1">
        <v>37955</v>
      </c>
      <c r="DC97">
        <v>0.7</v>
      </c>
      <c r="DD97" t="s">
        <v>302</v>
      </c>
      <c r="DE97" t="s">
        <v>302</v>
      </c>
      <c r="DG97" s="1">
        <v>37590</v>
      </c>
      <c r="DH97">
        <v>7</v>
      </c>
      <c r="DI97">
        <v>20030128</v>
      </c>
      <c r="DJ97">
        <v>6.9</v>
      </c>
    </row>
    <row r="98" spans="11:114" x14ac:dyDescent="0.25">
      <c r="K98" s="1">
        <v>40086</v>
      </c>
      <c r="L98">
        <v>-0.3</v>
      </c>
      <c r="M98">
        <v>20090930</v>
      </c>
      <c r="N98">
        <v>-0.3</v>
      </c>
      <c r="P98" s="1">
        <v>37621</v>
      </c>
      <c r="Q98">
        <v>-17.3</v>
      </c>
      <c r="R98" t="s">
        <v>302</v>
      </c>
      <c r="S98" t="s">
        <v>302</v>
      </c>
      <c r="U98" s="1">
        <v>40999</v>
      </c>
      <c r="V98" t="s">
        <v>302</v>
      </c>
      <c r="W98">
        <v>20120402</v>
      </c>
      <c r="X98" t="s">
        <v>302</v>
      </c>
      <c r="Z98" s="1">
        <v>37621</v>
      </c>
      <c r="AA98">
        <v>7</v>
      </c>
      <c r="AB98">
        <v>20030128</v>
      </c>
      <c r="AC98">
        <v>6.8</v>
      </c>
      <c r="AE98" s="1">
        <v>39478</v>
      </c>
      <c r="AF98">
        <v>0.7</v>
      </c>
      <c r="AG98">
        <v>20080305</v>
      </c>
      <c r="AH98">
        <v>0.4</v>
      </c>
      <c r="AJ98" s="1">
        <v>39813</v>
      </c>
      <c r="AK98">
        <v>-0.8</v>
      </c>
      <c r="AL98">
        <v>20090204</v>
      </c>
      <c r="AM98">
        <v>-1.6</v>
      </c>
      <c r="AO98" s="1">
        <v>37621</v>
      </c>
      <c r="AP98">
        <v>0.5</v>
      </c>
      <c r="AQ98">
        <v>20030122</v>
      </c>
      <c r="AR98">
        <v>0.2</v>
      </c>
      <c r="AT98" s="1">
        <v>38352</v>
      </c>
      <c r="AU98">
        <v>2.2999999999999998</v>
      </c>
      <c r="AV98">
        <v>20050120</v>
      </c>
      <c r="AW98">
        <v>2.4</v>
      </c>
      <c r="AY98" s="1">
        <v>37621</v>
      </c>
      <c r="AZ98">
        <v>-1.3</v>
      </c>
      <c r="BA98">
        <v>20030218</v>
      </c>
      <c r="BB98">
        <v>-1.5</v>
      </c>
      <c r="BD98" s="1">
        <v>39082</v>
      </c>
      <c r="BE98">
        <v>-3</v>
      </c>
      <c r="BF98">
        <v>20061212</v>
      </c>
      <c r="BG98">
        <v>-3</v>
      </c>
      <c r="BI98" s="1">
        <v>38352</v>
      </c>
      <c r="BJ98">
        <v>1.9</v>
      </c>
      <c r="BK98">
        <v>20050120</v>
      </c>
      <c r="BL98">
        <v>1.9</v>
      </c>
      <c r="BN98" s="1">
        <v>40999</v>
      </c>
      <c r="BO98" t="s">
        <v>302</v>
      </c>
      <c r="BP98">
        <v>20120322</v>
      </c>
      <c r="BQ98" t="s">
        <v>302</v>
      </c>
      <c r="BS98" s="1">
        <v>42155</v>
      </c>
      <c r="BT98">
        <v>53.6</v>
      </c>
      <c r="BU98">
        <v>20150603</v>
      </c>
      <c r="BV98">
        <v>53.6</v>
      </c>
      <c r="CC98" s="1">
        <v>37621</v>
      </c>
      <c r="CD98">
        <v>-10</v>
      </c>
      <c r="CE98" t="s">
        <v>302</v>
      </c>
      <c r="CF98" t="s">
        <v>302</v>
      </c>
      <c r="CH98" s="1">
        <v>37621</v>
      </c>
      <c r="CI98">
        <v>-6</v>
      </c>
      <c r="CJ98" t="s">
        <v>302</v>
      </c>
      <c r="CK98" t="s">
        <v>302</v>
      </c>
      <c r="CM98" s="1">
        <v>37621</v>
      </c>
      <c r="CN98">
        <v>-0.23</v>
      </c>
      <c r="CO98">
        <v>20030107</v>
      </c>
      <c r="CP98">
        <v>-0.24</v>
      </c>
      <c r="CR98" s="1">
        <v>37621</v>
      </c>
      <c r="CS98">
        <v>1.47</v>
      </c>
      <c r="CT98">
        <v>20030203</v>
      </c>
      <c r="CU98">
        <v>1.5</v>
      </c>
      <c r="CW98" s="1">
        <v>37652</v>
      </c>
      <c r="CX98">
        <v>0.1</v>
      </c>
      <c r="CY98" t="s">
        <v>302</v>
      </c>
      <c r="CZ98" t="s">
        <v>302</v>
      </c>
      <c r="DB98" s="1">
        <v>37986</v>
      </c>
      <c r="DC98">
        <v>2.5</v>
      </c>
      <c r="DD98" t="s">
        <v>302</v>
      </c>
      <c r="DE98" t="s">
        <v>302</v>
      </c>
      <c r="DG98" s="1">
        <v>37621</v>
      </c>
      <c r="DH98">
        <v>7.2</v>
      </c>
      <c r="DI98">
        <v>20030227</v>
      </c>
      <c r="DJ98">
        <v>7.1</v>
      </c>
    </row>
    <row r="99" spans="11:114" x14ac:dyDescent="0.25">
      <c r="K99" s="1">
        <v>40117</v>
      </c>
      <c r="L99">
        <v>-0.1</v>
      </c>
      <c r="M99">
        <v>20091030</v>
      </c>
      <c r="N99">
        <v>-0.1</v>
      </c>
      <c r="P99" s="1">
        <v>37652</v>
      </c>
      <c r="Q99">
        <v>-17.600000000000001</v>
      </c>
      <c r="R99">
        <v>20030131</v>
      </c>
      <c r="S99">
        <v>-17</v>
      </c>
      <c r="U99" s="1">
        <v>41029</v>
      </c>
      <c r="V99" t="s">
        <v>302</v>
      </c>
      <c r="W99">
        <v>20120502</v>
      </c>
      <c r="X99" t="s">
        <v>302</v>
      </c>
      <c r="Z99" s="1">
        <v>37652</v>
      </c>
      <c r="AA99">
        <v>7.4</v>
      </c>
      <c r="AB99">
        <v>20030227</v>
      </c>
      <c r="AC99">
        <v>7.4</v>
      </c>
      <c r="AE99" s="1">
        <v>39507</v>
      </c>
      <c r="AF99">
        <v>0.7</v>
      </c>
      <c r="AG99">
        <v>20080403</v>
      </c>
      <c r="AH99">
        <v>-0.5</v>
      </c>
      <c r="AJ99" s="1">
        <v>39844</v>
      </c>
      <c r="AK99">
        <v>-2.1</v>
      </c>
      <c r="AL99">
        <v>20090313</v>
      </c>
      <c r="AM99">
        <v>-2.2000000000000002</v>
      </c>
      <c r="AO99" s="1">
        <v>37652</v>
      </c>
      <c r="AP99">
        <v>-0.1</v>
      </c>
      <c r="AQ99">
        <v>20030228</v>
      </c>
      <c r="AR99">
        <v>0</v>
      </c>
      <c r="AT99" s="1">
        <v>38383</v>
      </c>
      <c r="AU99">
        <v>1.9</v>
      </c>
      <c r="AV99">
        <v>20050228</v>
      </c>
      <c r="AW99">
        <v>1.9</v>
      </c>
      <c r="AY99" s="1">
        <v>37652</v>
      </c>
      <c r="AZ99">
        <v>1.5</v>
      </c>
      <c r="BA99">
        <v>20030318</v>
      </c>
      <c r="BB99">
        <v>1.1000000000000001</v>
      </c>
      <c r="BD99" s="1">
        <v>39113</v>
      </c>
      <c r="BE99">
        <v>-1.8</v>
      </c>
      <c r="BF99">
        <v>20070116</v>
      </c>
      <c r="BG99">
        <v>-1.8</v>
      </c>
      <c r="BI99" s="1">
        <v>38383</v>
      </c>
      <c r="BJ99">
        <v>1.6</v>
      </c>
      <c r="BK99">
        <v>20050228</v>
      </c>
      <c r="BL99">
        <v>1.6</v>
      </c>
      <c r="BN99" s="1">
        <v>41029</v>
      </c>
      <c r="BO99" t="s">
        <v>302</v>
      </c>
      <c r="BP99">
        <v>20120504</v>
      </c>
      <c r="BQ99" t="s">
        <v>302</v>
      </c>
      <c r="BS99" s="1">
        <v>42185</v>
      </c>
      <c r="BT99">
        <v>54.2</v>
      </c>
      <c r="BU99">
        <v>20150703</v>
      </c>
      <c r="BV99">
        <v>54.2</v>
      </c>
      <c r="CC99" s="1">
        <v>37652</v>
      </c>
      <c r="CD99">
        <v>-8.9</v>
      </c>
      <c r="CE99">
        <v>20030131</v>
      </c>
      <c r="CF99">
        <v>-10</v>
      </c>
      <c r="CH99" s="1">
        <v>37652</v>
      </c>
      <c r="CI99">
        <v>-4.2</v>
      </c>
      <c r="CJ99" t="s">
        <v>302</v>
      </c>
      <c r="CK99" t="s">
        <v>302</v>
      </c>
      <c r="CM99" s="1">
        <v>37652</v>
      </c>
      <c r="CN99">
        <v>-0.32</v>
      </c>
      <c r="CO99">
        <v>20030131</v>
      </c>
      <c r="CP99">
        <v>-0.28999999999999998</v>
      </c>
      <c r="CR99" s="1">
        <v>37652</v>
      </c>
      <c r="CS99">
        <v>2</v>
      </c>
      <c r="CT99">
        <v>20030305</v>
      </c>
      <c r="CU99">
        <v>2</v>
      </c>
      <c r="CW99" s="1">
        <v>37680</v>
      </c>
      <c r="CX99">
        <v>0</v>
      </c>
      <c r="CY99" t="s">
        <v>302</v>
      </c>
      <c r="CZ99" t="s">
        <v>302</v>
      </c>
      <c r="DB99" s="1">
        <v>38017</v>
      </c>
      <c r="DC99">
        <v>1.7</v>
      </c>
      <c r="DD99" t="s">
        <v>302</v>
      </c>
      <c r="DE99" t="s">
        <v>302</v>
      </c>
      <c r="DG99" s="1">
        <v>37652</v>
      </c>
      <c r="DH99">
        <v>7.5</v>
      </c>
      <c r="DI99">
        <v>20030328</v>
      </c>
      <c r="DJ99">
        <v>7.4</v>
      </c>
    </row>
    <row r="100" spans="11:114" x14ac:dyDescent="0.25">
      <c r="K100" s="1">
        <v>40147</v>
      </c>
      <c r="L100">
        <v>0.6</v>
      </c>
      <c r="M100">
        <v>20091130</v>
      </c>
      <c r="N100">
        <v>0.6</v>
      </c>
      <c r="P100" s="1">
        <v>37680</v>
      </c>
      <c r="Q100">
        <v>-19.2</v>
      </c>
      <c r="R100">
        <v>20030228</v>
      </c>
      <c r="S100">
        <v>-19</v>
      </c>
      <c r="U100" s="1">
        <v>41060</v>
      </c>
      <c r="V100" t="s">
        <v>302</v>
      </c>
      <c r="W100">
        <v>20120601</v>
      </c>
      <c r="X100" t="s">
        <v>302</v>
      </c>
      <c r="Z100" s="1">
        <v>37680</v>
      </c>
      <c r="AA100">
        <v>8.1999999999999993</v>
      </c>
      <c r="AB100">
        <v>20030328</v>
      </c>
      <c r="AC100">
        <v>8.1</v>
      </c>
      <c r="AE100" s="1">
        <v>39538</v>
      </c>
      <c r="AF100">
        <v>-1.3</v>
      </c>
      <c r="AG100">
        <v>20080507</v>
      </c>
      <c r="AH100">
        <v>-0.4</v>
      </c>
      <c r="AJ100" s="1">
        <v>39872</v>
      </c>
      <c r="AK100">
        <v>-4.5999999999999996</v>
      </c>
      <c r="AL100">
        <v>20090406</v>
      </c>
      <c r="AM100">
        <v>-4</v>
      </c>
      <c r="AO100" s="1">
        <v>37680</v>
      </c>
      <c r="AP100">
        <v>0.4</v>
      </c>
      <c r="AQ100">
        <v>20030318</v>
      </c>
      <c r="AR100">
        <v>0.4</v>
      </c>
      <c r="AT100" s="1">
        <v>38411</v>
      </c>
      <c r="AU100">
        <v>2.1</v>
      </c>
      <c r="AV100">
        <v>20050316</v>
      </c>
      <c r="AW100">
        <v>2.1</v>
      </c>
      <c r="AY100" s="1">
        <v>37680</v>
      </c>
      <c r="AZ100">
        <v>0.1</v>
      </c>
      <c r="BA100">
        <v>20030416</v>
      </c>
      <c r="BB100">
        <v>0.2</v>
      </c>
      <c r="BD100" s="1">
        <v>39141</v>
      </c>
      <c r="BE100">
        <v>6.8</v>
      </c>
      <c r="BF100">
        <v>20070213</v>
      </c>
      <c r="BG100">
        <v>6.8</v>
      </c>
      <c r="BI100" s="1">
        <v>38411</v>
      </c>
      <c r="BJ100">
        <v>1.4</v>
      </c>
      <c r="BK100">
        <v>20050316</v>
      </c>
      <c r="BL100">
        <v>1.4</v>
      </c>
      <c r="BN100" s="1">
        <v>41060</v>
      </c>
      <c r="BO100" t="s">
        <v>302</v>
      </c>
      <c r="BP100">
        <v>20120605</v>
      </c>
      <c r="BQ100" t="s">
        <v>302</v>
      </c>
      <c r="BS100" s="1">
        <v>42216</v>
      </c>
      <c r="BT100">
        <v>53.9</v>
      </c>
      <c r="BU100">
        <v>20150805</v>
      </c>
      <c r="BV100">
        <v>53.9</v>
      </c>
      <c r="CC100" s="1">
        <v>37680</v>
      </c>
      <c r="CD100">
        <v>-8.8000000000000007</v>
      </c>
      <c r="CE100">
        <v>20030228</v>
      </c>
      <c r="CF100">
        <v>-11</v>
      </c>
      <c r="CH100" s="1">
        <v>37680</v>
      </c>
      <c r="CI100">
        <v>-5.8</v>
      </c>
      <c r="CJ100" t="s">
        <v>302</v>
      </c>
      <c r="CK100" t="s">
        <v>302</v>
      </c>
      <c r="CM100" s="1">
        <v>37680</v>
      </c>
      <c r="CN100">
        <v>-0.27</v>
      </c>
      <c r="CO100">
        <v>20030228</v>
      </c>
      <c r="CP100">
        <v>-0.36</v>
      </c>
      <c r="CR100" s="1">
        <v>37680</v>
      </c>
      <c r="CS100">
        <v>2.56</v>
      </c>
      <c r="CT100">
        <v>20030404</v>
      </c>
      <c r="CU100">
        <v>2.7</v>
      </c>
      <c r="CW100" s="1">
        <v>37711</v>
      </c>
      <c r="CX100">
        <v>2.6</v>
      </c>
      <c r="CY100" t="s">
        <v>302</v>
      </c>
      <c r="CZ100" t="s">
        <v>302</v>
      </c>
      <c r="DB100" s="1">
        <v>38046</v>
      </c>
      <c r="DC100">
        <v>2.6</v>
      </c>
      <c r="DD100" t="s">
        <v>302</v>
      </c>
      <c r="DE100" t="s">
        <v>302</v>
      </c>
      <c r="DG100" s="1">
        <v>37680</v>
      </c>
      <c r="DH100">
        <v>7.9</v>
      </c>
      <c r="DI100">
        <v>20030429</v>
      </c>
      <c r="DJ100">
        <v>7.7</v>
      </c>
    </row>
    <row r="101" spans="11:114" x14ac:dyDescent="0.25">
      <c r="K101" s="1">
        <v>40178</v>
      </c>
      <c r="L101">
        <v>0.9</v>
      </c>
      <c r="M101">
        <v>20100105</v>
      </c>
      <c r="N101">
        <v>0.9</v>
      </c>
      <c r="P101" s="1">
        <v>37711</v>
      </c>
      <c r="Q101">
        <v>-20.7</v>
      </c>
      <c r="R101">
        <v>20030331</v>
      </c>
      <c r="S101">
        <v>-21</v>
      </c>
      <c r="U101" s="1">
        <v>41090</v>
      </c>
      <c r="V101" t="s">
        <v>302</v>
      </c>
      <c r="W101">
        <v>20120702</v>
      </c>
      <c r="X101" t="s">
        <v>302</v>
      </c>
      <c r="Z101" s="1">
        <v>37711</v>
      </c>
      <c r="AA101">
        <v>8.3000000000000007</v>
      </c>
      <c r="AB101">
        <v>20030429</v>
      </c>
      <c r="AC101">
        <v>7.9</v>
      </c>
      <c r="AE101" s="1">
        <v>39568</v>
      </c>
      <c r="AF101">
        <v>0.2</v>
      </c>
      <c r="AG101">
        <v>20080604</v>
      </c>
      <c r="AH101">
        <v>-0.6</v>
      </c>
      <c r="AJ101" s="1">
        <v>39903</v>
      </c>
      <c r="AK101">
        <v>-3.3</v>
      </c>
      <c r="AL101">
        <v>20090506</v>
      </c>
      <c r="AM101">
        <v>-4.2</v>
      </c>
      <c r="AO101" s="1">
        <v>37711</v>
      </c>
      <c r="AP101">
        <v>0.6</v>
      </c>
      <c r="AQ101">
        <v>20030416</v>
      </c>
      <c r="AR101">
        <v>0.6</v>
      </c>
      <c r="AT101" s="1">
        <v>38442</v>
      </c>
      <c r="AU101">
        <v>2.2000000000000002</v>
      </c>
      <c r="AV101">
        <v>20050418</v>
      </c>
      <c r="AW101">
        <v>2.1</v>
      </c>
      <c r="AY101" s="1">
        <v>37711</v>
      </c>
      <c r="AZ101">
        <v>-0.7</v>
      </c>
      <c r="BA101">
        <v>20030521</v>
      </c>
      <c r="BB101">
        <v>-1.2</v>
      </c>
      <c r="BD101" s="1">
        <v>39172</v>
      </c>
      <c r="BE101">
        <v>5.0999999999999996</v>
      </c>
      <c r="BF101">
        <v>20070313</v>
      </c>
      <c r="BG101">
        <v>5.0999999999999996</v>
      </c>
      <c r="BI101" s="1">
        <v>38442</v>
      </c>
      <c r="BJ101">
        <v>1.6</v>
      </c>
      <c r="BK101">
        <v>20050418</v>
      </c>
      <c r="BL101">
        <v>1.6</v>
      </c>
      <c r="BN101" s="1">
        <v>41090</v>
      </c>
      <c r="BO101" t="s">
        <v>302</v>
      </c>
      <c r="BP101">
        <v>20120704</v>
      </c>
      <c r="BQ101" t="s">
        <v>302</v>
      </c>
      <c r="BS101" s="1">
        <v>42247</v>
      </c>
      <c r="BT101">
        <v>54.3</v>
      </c>
      <c r="BU101">
        <v>20150903</v>
      </c>
      <c r="BV101">
        <v>54.3</v>
      </c>
      <c r="CC101" s="1">
        <v>37711</v>
      </c>
      <c r="CD101">
        <v>-11</v>
      </c>
      <c r="CE101">
        <v>20030331</v>
      </c>
      <c r="CF101">
        <v>-12</v>
      </c>
      <c r="CH101" s="1">
        <v>37711</v>
      </c>
      <c r="CI101">
        <v>-8.1999999999999993</v>
      </c>
      <c r="CJ101" t="s">
        <v>302</v>
      </c>
      <c r="CK101" t="s">
        <v>302</v>
      </c>
      <c r="CM101" s="1">
        <v>37711</v>
      </c>
      <c r="CN101">
        <v>-0.67</v>
      </c>
      <c r="CO101">
        <v>20030331</v>
      </c>
      <c r="CP101">
        <v>-0.6</v>
      </c>
      <c r="CR101" s="1">
        <v>37711</v>
      </c>
      <c r="CS101">
        <v>2.4</v>
      </c>
      <c r="CT101">
        <v>20030506</v>
      </c>
      <c r="CU101">
        <v>2.4</v>
      </c>
      <c r="CW101" s="1">
        <v>37741</v>
      </c>
      <c r="CX101">
        <v>-1.2</v>
      </c>
      <c r="CY101" t="s">
        <v>302</v>
      </c>
      <c r="CZ101" t="s">
        <v>302</v>
      </c>
      <c r="DB101" s="1">
        <v>38077</v>
      </c>
      <c r="DC101">
        <v>-1.1000000000000001</v>
      </c>
      <c r="DD101" t="s">
        <v>302</v>
      </c>
      <c r="DE101" t="s">
        <v>302</v>
      </c>
      <c r="DG101" s="1">
        <v>37711</v>
      </c>
      <c r="DH101">
        <v>8.5</v>
      </c>
      <c r="DI101">
        <v>20030528</v>
      </c>
      <c r="DJ101">
        <v>8.1999999999999993</v>
      </c>
    </row>
    <row r="102" spans="11:114" x14ac:dyDescent="0.25">
      <c r="K102" s="1">
        <v>40209</v>
      </c>
      <c r="L102">
        <v>1</v>
      </c>
      <c r="M102">
        <v>20100129</v>
      </c>
      <c r="N102">
        <v>1</v>
      </c>
      <c r="P102" s="1">
        <v>37741</v>
      </c>
      <c r="Q102">
        <v>-18.7</v>
      </c>
      <c r="R102">
        <v>20030430</v>
      </c>
      <c r="S102">
        <v>-19</v>
      </c>
      <c r="U102" s="1">
        <v>41121</v>
      </c>
      <c r="V102" t="s">
        <v>302</v>
      </c>
      <c r="W102">
        <v>20120801</v>
      </c>
      <c r="X102" t="s">
        <v>302</v>
      </c>
      <c r="Z102" s="1">
        <v>37741</v>
      </c>
      <c r="AA102">
        <v>9</v>
      </c>
      <c r="AB102">
        <v>20030528</v>
      </c>
      <c r="AC102">
        <v>8.6999999999999993</v>
      </c>
      <c r="AE102" s="1">
        <v>39599</v>
      </c>
      <c r="AF102">
        <v>0</v>
      </c>
      <c r="AG102">
        <v>20080703</v>
      </c>
      <c r="AH102">
        <v>1.2</v>
      </c>
      <c r="AJ102" s="1">
        <v>39933</v>
      </c>
      <c r="AK102">
        <v>-2.2999999999999998</v>
      </c>
      <c r="AL102">
        <v>20090604</v>
      </c>
      <c r="AM102">
        <v>-2.2999999999999998</v>
      </c>
      <c r="AO102" s="1">
        <v>37741</v>
      </c>
      <c r="AP102">
        <v>0.1</v>
      </c>
      <c r="AQ102">
        <v>20030516</v>
      </c>
      <c r="AR102">
        <v>0.1</v>
      </c>
      <c r="AT102" s="1">
        <v>38472</v>
      </c>
      <c r="AU102">
        <v>2.1</v>
      </c>
      <c r="AV102">
        <v>20050519</v>
      </c>
      <c r="AW102">
        <v>2.1</v>
      </c>
      <c r="AY102" s="1">
        <v>37741</v>
      </c>
      <c r="AZ102">
        <v>0.3</v>
      </c>
      <c r="BA102">
        <v>20030617</v>
      </c>
      <c r="BB102">
        <v>0.4</v>
      </c>
      <c r="BD102" s="1">
        <v>39202</v>
      </c>
      <c r="BE102">
        <v>10.7</v>
      </c>
      <c r="BF102">
        <v>20070417</v>
      </c>
      <c r="BG102">
        <v>10.7</v>
      </c>
      <c r="BI102" s="1">
        <v>38472</v>
      </c>
      <c r="BJ102">
        <v>1.4</v>
      </c>
      <c r="BK102">
        <v>20050519</v>
      </c>
      <c r="BL102">
        <v>1.4</v>
      </c>
      <c r="BN102" s="1">
        <v>41121</v>
      </c>
      <c r="BO102" t="s">
        <v>302</v>
      </c>
      <c r="BP102">
        <v>20120803</v>
      </c>
      <c r="BQ102" t="s">
        <v>302</v>
      </c>
      <c r="BS102" s="1">
        <v>42277</v>
      </c>
      <c r="BT102">
        <v>53.6</v>
      </c>
      <c r="BU102">
        <v>20151005</v>
      </c>
      <c r="BV102">
        <v>53.6</v>
      </c>
      <c r="CC102" s="1">
        <v>37741</v>
      </c>
      <c r="CD102">
        <v>-10.4</v>
      </c>
      <c r="CE102">
        <v>20030430</v>
      </c>
      <c r="CF102">
        <v>-13</v>
      </c>
      <c r="CH102" s="1">
        <v>37741</v>
      </c>
      <c r="CI102">
        <v>-3.1</v>
      </c>
      <c r="CJ102" t="s">
        <v>302</v>
      </c>
      <c r="CK102" t="s">
        <v>302</v>
      </c>
      <c r="CM102" s="1">
        <v>37741</v>
      </c>
      <c r="CN102">
        <v>-0.4</v>
      </c>
      <c r="CO102">
        <v>20030430</v>
      </c>
      <c r="CP102">
        <v>-0.7</v>
      </c>
      <c r="CR102" s="1">
        <v>37741</v>
      </c>
      <c r="CS102">
        <v>1.58</v>
      </c>
      <c r="CT102">
        <v>20030603</v>
      </c>
      <c r="CU102">
        <v>1.7</v>
      </c>
      <c r="CW102" s="1">
        <v>37772</v>
      </c>
      <c r="CX102">
        <v>-0.7</v>
      </c>
      <c r="CY102" t="s">
        <v>302</v>
      </c>
      <c r="CZ102" t="s">
        <v>302</v>
      </c>
      <c r="DB102" s="1">
        <v>38107</v>
      </c>
      <c r="DC102">
        <v>0.1</v>
      </c>
      <c r="DD102" t="s">
        <v>302</v>
      </c>
      <c r="DE102" t="s">
        <v>302</v>
      </c>
      <c r="DG102" s="1">
        <v>37741</v>
      </c>
      <c r="DH102">
        <v>8.6</v>
      </c>
      <c r="DI102">
        <v>20030630</v>
      </c>
      <c r="DJ102">
        <v>8.3000000000000007</v>
      </c>
    </row>
    <row r="103" spans="11:114" x14ac:dyDescent="0.25">
      <c r="K103" s="1">
        <v>40237</v>
      </c>
      <c r="L103">
        <v>0.9</v>
      </c>
      <c r="M103">
        <v>20100302</v>
      </c>
      <c r="N103">
        <v>0.9</v>
      </c>
      <c r="P103" s="1">
        <v>37772</v>
      </c>
      <c r="Q103">
        <v>-18.5</v>
      </c>
      <c r="R103">
        <v>20030602</v>
      </c>
      <c r="S103">
        <v>-20</v>
      </c>
      <c r="U103" s="1">
        <v>41152</v>
      </c>
      <c r="V103" t="s">
        <v>302</v>
      </c>
      <c r="W103">
        <v>20120903</v>
      </c>
      <c r="X103" t="s">
        <v>302</v>
      </c>
      <c r="Z103" s="1">
        <v>37772</v>
      </c>
      <c r="AA103">
        <v>8.6999999999999993</v>
      </c>
      <c r="AB103">
        <v>20030630</v>
      </c>
      <c r="AC103">
        <v>8.5</v>
      </c>
      <c r="AE103" s="1">
        <v>39629</v>
      </c>
      <c r="AF103">
        <v>-1</v>
      </c>
      <c r="AG103">
        <v>20080805</v>
      </c>
      <c r="AH103">
        <v>-0.6</v>
      </c>
      <c r="AJ103" s="1">
        <v>39964</v>
      </c>
      <c r="AK103">
        <v>-3.5</v>
      </c>
      <c r="AL103">
        <v>20090703</v>
      </c>
      <c r="AM103">
        <v>-3.3</v>
      </c>
      <c r="AO103" s="1">
        <v>37772</v>
      </c>
      <c r="AP103">
        <v>-0.1</v>
      </c>
      <c r="AQ103">
        <v>20030618</v>
      </c>
      <c r="AR103">
        <v>0</v>
      </c>
      <c r="AT103" s="1">
        <v>38503</v>
      </c>
      <c r="AU103">
        <v>2</v>
      </c>
      <c r="AV103">
        <v>20050616</v>
      </c>
      <c r="AW103">
        <v>1.9</v>
      </c>
      <c r="AY103" s="1">
        <v>37772</v>
      </c>
      <c r="AZ103">
        <v>-1.6</v>
      </c>
      <c r="BA103">
        <v>20030717</v>
      </c>
      <c r="BB103">
        <v>-0.9</v>
      </c>
      <c r="BD103" s="1">
        <v>39233</v>
      </c>
      <c r="BE103">
        <v>22.3</v>
      </c>
      <c r="BF103">
        <v>20070522</v>
      </c>
      <c r="BG103">
        <v>22.3</v>
      </c>
      <c r="BI103" s="1">
        <v>38503</v>
      </c>
      <c r="BJ103">
        <v>1.6</v>
      </c>
      <c r="BK103">
        <v>20050616</v>
      </c>
      <c r="BL103">
        <v>1.6</v>
      </c>
      <c r="BN103" s="1">
        <v>41152</v>
      </c>
      <c r="BO103" t="s">
        <v>302</v>
      </c>
      <c r="BP103">
        <v>20120905</v>
      </c>
      <c r="BQ103" t="s">
        <v>302</v>
      </c>
      <c r="BS103" s="1">
        <v>42308</v>
      </c>
      <c r="BT103">
        <v>53.9</v>
      </c>
      <c r="BU103">
        <v>20151104</v>
      </c>
      <c r="BV103">
        <v>53.9</v>
      </c>
      <c r="CC103" s="1">
        <v>37772</v>
      </c>
      <c r="CD103">
        <v>-11.9</v>
      </c>
      <c r="CE103">
        <v>20030602</v>
      </c>
      <c r="CF103">
        <v>-13</v>
      </c>
      <c r="CH103" s="1">
        <v>37772</v>
      </c>
      <c r="CI103">
        <v>-3.9</v>
      </c>
      <c r="CJ103" t="s">
        <v>302</v>
      </c>
      <c r="CK103" t="s">
        <v>302</v>
      </c>
      <c r="CM103" s="1">
        <v>37772</v>
      </c>
      <c r="CN103">
        <v>-0.74</v>
      </c>
      <c r="CO103">
        <v>20030602</v>
      </c>
      <c r="CP103">
        <v>-0.68</v>
      </c>
      <c r="CR103" s="1">
        <v>37772</v>
      </c>
      <c r="CS103">
        <v>1.18</v>
      </c>
      <c r="CT103">
        <v>20030702</v>
      </c>
      <c r="CU103">
        <v>1.3</v>
      </c>
      <c r="CW103" s="1">
        <v>37802</v>
      </c>
      <c r="CX103">
        <v>1.2</v>
      </c>
      <c r="CY103" t="s">
        <v>302</v>
      </c>
      <c r="CZ103" t="s">
        <v>302</v>
      </c>
      <c r="DB103" s="1">
        <v>38138</v>
      </c>
      <c r="DC103">
        <v>0.5</v>
      </c>
      <c r="DD103" t="s">
        <v>302</v>
      </c>
      <c r="DE103" t="s">
        <v>302</v>
      </c>
      <c r="DG103" s="1">
        <v>37772</v>
      </c>
      <c r="DH103">
        <v>8.8000000000000007</v>
      </c>
      <c r="DI103">
        <v>20030728</v>
      </c>
      <c r="DJ103">
        <v>8.5</v>
      </c>
    </row>
    <row r="104" spans="11:114" x14ac:dyDescent="0.25">
      <c r="K104" s="1">
        <v>40268</v>
      </c>
      <c r="L104">
        <v>1.5</v>
      </c>
      <c r="M104">
        <v>20100331</v>
      </c>
      <c r="N104">
        <v>1.5</v>
      </c>
      <c r="P104" s="1">
        <v>37802</v>
      </c>
      <c r="Q104">
        <v>-17.5</v>
      </c>
      <c r="R104">
        <v>20030630</v>
      </c>
      <c r="S104">
        <v>-19</v>
      </c>
      <c r="U104" s="1">
        <v>41182</v>
      </c>
      <c r="V104" t="s">
        <v>302</v>
      </c>
      <c r="W104">
        <v>20121001</v>
      </c>
      <c r="X104" t="s">
        <v>302</v>
      </c>
      <c r="Z104" s="1">
        <v>37802</v>
      </c>
      <c r="AA104">
        <v>8.6</v>
      </c>
      <c r="AB104">
        <v>20030728</v>
      </c>
      <c r="AC104">
        <v>8.3000000000000007</v>
      </c>
      <c r="AE104" s="1">
        <v>39660</v>
      </c>
      <c r="AF104">
        <v>-0.2</v>
      </c>
      <c r="AG104">
        <v>20080903</v>
      </c>
      <c r="AH104">
        <v>-0.4</v>
      </c>
      <c r="AJ104" s="1">
        <v>39994</v>
      </c>
      <c r="AK104">
        <v>-2.6</v>
      </c>
      <c r="AL104">
        <v>20090805</v>
      </c>
      <c r="AM104">
        <v>-2.4</v>
      </c>
      <c r="AO104" s="1">
        <v>37802</v>
      </c>
      <c r="AP104">
        <v>0.1</v>
      </c>
      <c r="AQ104">
        <v>20030716</v>
      </c>
      <c r="AR104">
        <v>0.1</v>
      </c>
      <c r="AT104" s="1">
        <v>38533</v>
      </c>
      <c r="AU104">
        <v>2</v>
      </c>
      <c r="AV104">
        <v>20050718</v>
      </c>
      <c r="AW104">
        <v>2.1</v>
      </c>
      <c r="AY104" s="1">
        <v>37802</v>
      </c>
      <c r="AZ104">
        <v>0</v>
      </c>
      <c r="BA104">
        <v>20030819</v>
      </c>
      <c r="BB104">
        <v>-0.1</v>
      </c>
      <c r="BD104" s="1">
        <v>39263</v>
      </c>
      <c r="BE104">
        <v>19</v>
      </c>
      <c r="BF104">
        <v>20070619</v>
      </c>
      <c r="BG104">
        <v>19</v>
      </c>
      <c r="BI104" s="1">
        <v>38533</v>
      </c>
      <c r="BJ104">
        <v>1.4</v>
      </c>
      <c r="BK104">
        <v>20050718</v>
      </c>
      <c r="BL104">
        <v>1.4</v>
      </c>
      <c r="BN104" s="1">
        <v>41182</v>
      </c>
      <c r="BO104" t="s">
        <v>302</v>
      </c>
      <c r="BP104">
        <v>20121003</v>
      </c>
      <c r="BQ104" t="s">
        <v>302</v>
      </c>
      <c r="BS104" s="1">
        <v>42338</v>
      </c>
      <c r="BT104">
        <v>54.2</v>
      </c>
      <c r="BU104">
        <v>20151203</v>
      </c>
      <c r="BV104">
        <v>54.2</v>
      </c>
      <c r="CC104" s="1">
        <v>37802</v>
      </c>
      <c r="CD104">
        <v>-12.5</v>
      </c>
      <c r="CE104">
        <v>20030630</v>
      </c>
      <c r="CF104">
        <v>-12</v>
      </c>
      <c r="CH104" s="1">
        <v>37802</v>
      </c>
      <c r="CI104">
        <v>-1.6</v>
      </c>
      <c r="CJ104" t="s">
        <v>302</v>
      </c>
      <c r="CK104" t="s">
        <v>302</v>
      </c>
      <c r="CM104" s="1">
        <v>37802</v>
      </c>
      <c r="CN104">
        <v>-0.71</v>
      </c>
      <c r="CO104">
        <v>20030630</v>
      </c>
      <c r="CP104">
        <v>-0.61</v>
      </c>
      <c r="CR104" s="1">
        <v>37802</v>
      </c>
      <c r="CS104">
        <v>1.29</v>
      </c>
      <c r="CT104">
        <v>20030804</v>
      </c>
      <c r="CU104">
        <v>1.4</v>
      </c>
      <c r="CW104" s="1">
        <v>37833</v>
      </c>
      <c r="CX104">
        <v>-0.2</v>
      </c>
      <c r="CY104" t="s">
        <v>302</v>
      </c>
      <c r="CZ104" t="s">
        <v>302</v>
      </c>
      <c r="DB104" s="1">
        <v>38168</v>
      </c>
      <c r="DC104">
        <v>-0.6</v>
      </c>
      <c r="DD104" t="s">
        <v>302</v>
      </c>
      <c r="DE104" t="s">
        <v>302</v>
      </c>
      <c r="DG104" s="1">
        <v>37802</v>
      </c>
      <c r="DH104">
        <v>8.6999999999999993</v>
      </c>
      <c r="DI104">
        <v>20030828</v>
      </c>
      <c r="DJ104">
        <v>8.5</v>
      </c>
    </row>
    <row r="105" spans="11:114" x14ac:dyDescent="0.25">
      <c r="K105" s="1">
        <v>40298</v>
      </c>
      <c r="L105">
        <v>1.5</v>
      </c>
      <c r="M105">
        <v>20100430</v>
      </c>
      <c r="N105">
        <v>1.5</v>
      </c>
      <c r="P105" s="1">
        <v>37833</v>
      </c>
      <c r="Q105">
        <v>-17.600000000000001</v>
      </c>
      <c r="R105">
        <v>20030731</v>
      </c>
      <c r="S105">
        <v>-18</v>
      </c>
      <c r="U105" s="1">
        <v>41213</v>
      </c>
      <c r="V105" t="s">
        <v>302</v>
      </c>
      <c r="W105">
        <v>20121102</v>
      </c>
      <c r="X105" t="s">
        <v>302</v>
      </c>
      <c r="Z105" s="1">
        <v>37833</v>
      </c>
      <c r="AA105">
        <v>8.8000000000000007</v>
      </c>
      <c r="AB105">
        <v>20030828</v>
      </c>
      <c r="AC105">
        <v>8.5</v>
      </c>
      <c r="AE105" s="1">
        <v>39691</v>
      </c>
      <c r="AF105">
        <v>0.4</v>
      </c>
      <c r="AG105">
        <v>20081003</v>
      </c>
      <c r="AH105">
        <v>0.3</v>
      </c>
      <c r="AJ105" s="1">
        <v>40025</v>
      </c>
      <c r="AK105">
        <v>-1.7</v>
      </c>
      <c r="AL105">
        <v>20090903</v>
      </c>
      <c r="AM105">
        <v>-1.8</v>
      </c>
      <c r="AO105" s="1">
        <v>37833</v>
      </c>
      <c r="AP105">
        <v>-0.1</v>
      </c>
      <c r="AQ105">
        <v>20030819</v>
      </c>
      <c r="AR105">
        <v>-0.2</v>
      </c>
      <c r="AT105" s="1">
        <v>38564</v>
      </c>
      <c r="AU105">
        <v>2.1</v>
      </c>
      <c r="AV105">
        <v>20050818</v>
      </c>
      <c r="AW105">
        <v>2.2000000000000002</v>
      </c>
      <c r="AY105" s="1">
        <v>37833</v>
      </c>
      <c r="AZ105">
        <v>1.7</v>
      </c>
      <c r="BA105">
        <v>20030916</v>
      </c>
      <c r="BB105">
        <v>0.6</v>
      </c>
      <c r="BD105" s="1">
        <v>39294</v>
      </c>
      <c r="BE105">
        <v>7.2</v>
      </c>
      <c r="BF105">
        <v>20070717</v>
      </c>
      <c r="BG105">
        <v>7.2</v>
      </c>
      <c r="BI105" s="1">
        <v>38564</v>
      </c>
      <c r="BJ105">
        <v>1.3</v>
      </c>
      <c r="BK105">
        <v>20050818</v>
      </c>
      <c r="BL105">
        <v>1.3</v>
      </c>
      <c r="BN105" s="1">
        <v>41213</v>
      </c>
      <c r="BO105" t="s">
        <v>302</v>
      </c>
      <c r="BP105">
        <v>20121106</v>
      </c>
      <c r="BQ105" t="s">
        <v>302</v>
      </c>
      <c r="BS105" s="1">
        <v>42369</v>
      </c>
      <c r="BT105">
        <v>54.3</v>
      </c>
      <c r="BU105">
        <v>20160106</v>
      </c>
      <c r="BV105">
        <v>54.3</v>
      </c>
      <c r="CC105" s="1">
        <v>37833</v>
      </c>
      <c r="CD105">
        <v>-13</v>
      </c>
      <c r="CE105">
        <v>20030731</v>
      </c>
      <c r="CF105">
        <v>-15</v>
      </c>
      <c r="CH105" s="1">
        <v>37833</v>
      </c>
      <c r="CI105">
        <v>1.4</v>
      </c>
      <c r="CJ105" t="s">
        <v>302</v>
      </c>
      <c r="CK105" t="s">
        <v>302</v>
      </c>
      <c r="CM105" s="1">
        <v>37833</v>
      </c>
      <c r="CN105">
        <v>-0.83</v>
      </c>
      <c r="CO105">
        <v>20030731</v>
      </c>
      <c r="CP105">
        <v>-0.89</v>
      </c>
      <c r="CR105" s="1">
        <v>37833</v>
      </c>
      <c r="CS105">
        <v>1.24</v>
      </c>
      <c r="CT105">
        <v>20030902</v>
      </c>
      <c r="CU105">
        <v>1.3</v>
      </c>
      <c r="CW105" s="1">
        <v>37864</v>
      </c>
      <c r="CX105">
        <v>-2</v>
      </c>
      <c r="CY105" t="s">
        <v>302</v>
      </c>
      <c r="CZ105" t="s">
        <v>302</v>
      </c>
      <c r="DB105" s="1">
        <v>38199</v>
      </c>
      <c r="DC105">
        <v>-0.7</v>
      </c>
      <c r="DD105" t="s">
        <v>302</v>
      </c>
      <c r="DE105" t="s">
        <v>302</v>
      </c>
      <c r="DG105" s="1">
        <v>37833</v>
      </c>
      <c r="DH105">
        <v>8.6</v>
      </c>
      <c r="DI105">
        <v>20030925</v>
      </c>
      <c r="DJ105">
        <v>8.4</v>
      </c>
    </row>
    <row r="106" spans="11:114" x14ac:dyDescent="0.25">
      <c r="K106" s="1">
        <v>40329</v>
      </c>
      <c r="L106">
        <v>1.6</v>
      </c>
      <c r="M106">
        <v>20100531</v>
      </c>
      <c r="N106">
        <v>1.6</v>
      </c>
      <c r="P106" s="1">
        <v>37864</v>
      </c>
      <c r="Q106">
        <v>-16.8</v>
      </c>
      <c r="R106" t="s">
        <v>302</v>
      </c>
      <c r="S106">
        <v>-14</v>
      </c>
      <c r="U106" s="1">
        <v>41243</v>
      </c>
      <c r="V106" t="s">
        <v>302</v>
      </c>
      <c r="W106">
        <v>20121203</v>
      </c>
      <c r="X106" t="s">
        <v>302</v>
      </c>
      <c r="Z106" s="1">
        <v>37864</v>
      </c>
      <c r="AA106">
        <v>8.4</v>
      </c>
      <c r="AB106">
        <v>20030925</v>
      </c>
      <c r="AC106">
        <v>8.1999999999999993</v>
      </c>
      <c r="AE106" s="1">
        <v>39721</v>
      </c>
      <c r="AF106">
        <v>0.5</v>
      </c>
      <c r="AG106">
        <v>20081105</v>
      </c>
      <c r="AH106">
        <v>-0.2</v>
      </c>
      <c r="AJ106" s="1">
        <v>40056</v>
      </c>
      <c r="AK106">
        <v>-2.7</v>
      </c>
      <c r="AL106">
        <v>20091005</v>
      </c>
      <c r="AM106">
        <v>-2.6</v>
      </c>
      <c r="AO106" s="1">
        <v>37864</v>
      </c>
      <c r="AP106">
        <v>0.1</v>
      </c>
      <c r="AQ106">
        <v>20030917</v>
      </c>
      <c r="AR106">
        <v>0.2</v>
      </c>
      <c r="AT106" s="1">
        <v>38595</v>
      </c>
      <c r="AU106">
        <v>2.2000000000000002</v>
      </c>
      <c r="AV106">
        <v>20050916</v>
      </c>
      <c r="AW106">
        <v>2.2000000000000002</v>
      </c>
      <c r="AY106" s="1">
        <v>37864</v>
      </c>
      <c r="AZ106">
        <v>-1.1000000000000001</v>
      </c>
      <c r="BA106">
        <v>20031017</v>
      </c>
      <c r="BB106">
        <v>-0.4</v>
      </c>
      <c r="BD106" s="1">
        <v>39325</v>
      </c>
      <c r="BE106">
        <v>-6.1</v>
      </c>
      <c r="BF106">
        <v>20070821</v>
      </c>
      <c r="BG106">
        <v>-6.1</v>
      </c>
      <c r="BI106" s="1">
        <v>38595</v>
      </c>
      <c r="BJ106">
        <v>1.3</v>
      </c>
      <c r="BK106">
        <v>20050916</v>
      </c>
      <c r="BL106">
        <v>1.3</v>
      </c>
      <c r="BN106" s="1">
        <v>41243</v>
      </c>
      <c r="BO106" t="s">
        <v>302</v>
      </c>
      <c r="BP106">
        <v>20121205</v>
      </c>
      <c r="BQ106" t="s">
        <v>302</v>
      </c>
      <c r="BS106" s="1">
        <v>42400</v>
      </c>
      <c r="BT106">
        <v>53.6</v>
      </c>
      <c r="BU106">
        <v>20160203</v>
      </c>
      <c r="BV106">
        <v>53.6</v>
      </c>
      <c r="CC106" s="1">
        <v>37864</v>
      </c>
      <c r="CD106">
        <v>-10</v>
      </c>
      <c r="CE106" t="s">
        <v>302</v>
      </c>
      <c r="CF106">
        <v>-11.1</v>
      </c>
      <c r="CH106" s="1">
        <v>37864</v>
      </c>
      <c r="CI106">
        <v>3.2</v>
      </c>
      <c r="CJ106" t="s">
        <v>302</v>
      </c>
      <c r="CK106" t="s">
        <v>302</v>
      </c>
      <c r="CM106" s="1">
        <v>37864</v>
      </c>
      <c r="CN106">
        <v>-0.41</v>
      </c>
      <c r="CO106" t="s">
        <v>302</v>
      </c>
      <c r="CP106" t="s">
        <v>302</v>
      </c>
      <c r="CR106" s="1">
        <v>37864</v>
      </c>
      <c r="CS106">
        <v>1.38</v>
      </c>
      <c r="CT106">
        <v>20031002</v>
      </c>
      <c r="CU106">
        <v>1.4</v>
      </c>
      <c r="CW106" s="1">
        <v>37894</v>
      </c>
      <c r="CX106">
        <v>1.3</v>
      </c>
      <c r="CY106" t="s">
        <v>302</v>
      </c>
      <c r="CZ106" t="s">
        <v>302</v>
      </c>
      <c r="DB106" s="1">
        <v>38230</v>
      </c>
      <c r="DC106">
        <v>-0.4</v>
      </c>
      <c r="DD106" t="s">
        <v>302</v>
      </c>
      <c r="DE106" t="s">
        <v>302</v>
      </c>
      <c r="DG106" s="1">
        <v>37864</v>
      </c>
      <c r="DH106">
        <v>8.3000000000000007</v>
      </c>
      <c r="DI106">
        <v>20031028</v>
      </c>
      <c r="DJ106">
        <v>8.1</v>
      </c>
    </row>
    <row r="107" spans="11:114" x14ac:dyDescent="0.25">
      <c r="K107" s="1">
        <v>40359</v>
      </c>
      <c r="L107">
        <v>1.4</v>
      </c>
      <c r="M107">
        <v>20100630</v>
      </c>
      <c r="N107">
        <v>1.4</v>
      </c>
      <c r="P107" s="1">
        <v>37894</v>
      </c>
      <c r="Q107">
        <v>-16.600000000000001</v>
      </c>
      <c r="R107">
        <v>20030930</v>
      </c>
      <c r="S107">
        <v>-17</v>
      </c>
      <c r="U107" s="1">
        <v>41274</v>
      </c>
      <c r="V107" t="s">
        <v>302</v>
      </c>
      <c r="W107">
        <v>20130102</v>
      </c>
      <c r="X107" t="s">
        <v>302</v>
      </c>
      <c r="Z107" s="1">
        <v>37894</v>
      </c>
      <c r="AA107">
        <v>7.6</v>
      </c>
      <c r="AB107">
        <v>20031028</v>
      </c>
      <c r="AC107">
        <v>7.4</v>
      </c>
      <c r="AE107" s="1">
        <v>39752</v>
      </c>
      <c r="AF107">
        <v>-0.8</v>
      </c>
      <c r="AG107">
        <v>20081203</v>
      </c>
      <c r="AH107">
        <v>-0.8</v>
      </c>
      <c r="AJ107" s="1">
        <v>40086</v>
      </c>
      <c r="AK107">
        <v>-3.2</v>
      </c>
      <c r="AL107">
        <v>20091105</v>
      </c>
      <c r="AM107">
        <v>-3.6</v>
      </c>
      <c r="AO107" s="1">
        <v>37894</v>
      </c>
      <c r="AP107">
        <v>0.4</v>
      </c>
      <c r="AQ107">
        <v>20031016</v>
      </c>
      <c r="AR107">
        <v>0.3</v>
      </c>
      <c r="AT107" s="1">
        <v>38625</v>
      </c>
      <c r="AU107">
        <v>2.6</v>
      </c>
      <c r="AV107">
        <v>20051018</v>
      </c>
      <c r="AW107">
        <v>2.6</v>
      </c>
      <c r="AY107" s="1">
        <v>37894</v>
      </c>
      <c r="AZ107">
        <v>-0.3</v>
      </c>
      <c r="BA107">
        <v>20031117</v>
      </c>
      <c r="BB107">
        <v>-0.6</v>
      </c>
      <c r="BD107" s="1">
        <v>39355</v>
      </c>
      <c r="BE107">
        <v>-20.3</v>
      </c>
      <c r="BF107">
        <v>20070918</v>
      </c>
      <c r="BG107">
        <v>-20.3</v>
      </c>
      <c r="BI107" s="1">
        <v>38625</v>
      </c>
      <c r="BJ107">
        <v>1.3</v>
      </c>
      <c r="BK107">
        <v>20051018</v>
      </c>
      <c r="BL107">
        <v>1.3</v>
      </c>
      <c r="BN107" s="1">
        <v>41274</v>
      </c>
      <c r="BO107" t="s">
        <v>302</v>
      </c>
      <c r="BP107">
        <v>20130104</v>
      </c>
      <c r="BQ107" t="s">
        <v>302</v>
      </c>
      <c r="BS107" s="1">
        <v>42429</v>
      </c>
      <c r="BT107">
        <v>53</v>
      </c>
      <c r="BU107">
        <v>20160303</v>
      </c>
      <c r="BV107">
        <v>53</v>
      </c>
      <c r="CC107" s="1">
        <v>37894</v>
      </c>
      <c r="CD107">
        <v>-8.5</v>
      </c>
      <c r="CE107">
        <v>20030930</v>
      </c>
      <c r="CF107">
        <v>-9</v>
      </c>
      <c r="CH107" s="1">
        <v>37894</v>
      </c>
      <c r="CI107">
        <v>4.3</v>
      </c>
      <c r="CJ107" t="s">
        <v>302</v>
      </c>
      <c r="CK107" t="s">
        <v>302</v>
      </c>
      <c r="CM107" s="1">
        <v>37894</v>
      </c>
      <c r="CN107">
        <v>-0.47</v>
      </c>
      <c r="CO107">
        <v>20030930</v>
      </c>
      <c r="CP107">
        <v>-0.42</v>
      </c>
      <c r="CR107" s="1">
        <v>37894</v>
      </c>
      <c r="CS107">
        <v>1.1000000000000001</v>
      </c>
      <c r="CT107">
        <v>20031031</v>
      </c>
      <c r="CU107">
        <v>1.1000000000000001</v>
      </c>
      <c r="CW107" s="1">
        <v>37925</v>
      </c>
      <c r="CX107">
        <v>0</v>
      </c>
      <c r="CY107" t="s">
        <v>302</v>
      </c>
      <c r="CZ107" t="s">
        <v>302</v>
      </c>
      <c r="DB107" s="1">
        <v>38260</v>
      </c>
      <c r="DC107">
        <v>0.1</v>
      </c>
      <c r="DD107" t="s">
        <v>302</v>
      </c>
      <c r="DE107" t="s">
        <v>302</v>
      </c>
      <c r="DG107" s="1">
        <v>37894</v>
      </c>
      <c r="DH107">
        <v>8</v>
      </c>
      <c r="DI107">
        <v>20031127</v>
      </c>
      <c r="DJ107">
        <v>7.9</v>
      </c>
    </row>
    <row r="108" spans="11:114" x14ac:dyDescent="0.25">
      <c r="K108" s="1">
        <v>40390</v>
      </c>
      <c r="L108">
        <v>1.7</v>
      </c>
      <c r="M108">
        <v>20100730</v>
      </c>
      <c r="N108">
        <v>1.7</v>
      </c>
      <c r="P108" s="1">
        <v>37925</v>
      </c>
      <c r="Q108">
        <v>-17.399999999999999</v>
      </c>
      <c r="R108">
        <v>20031031</v>
      </c>
      <c r="S108">
        <v>-17</v>
      </c>
      <c r="U108" s="1">
        <v>41305</v>
      </c>
      <c r="V108" t="s">
        <v>302</v>
      </c>
      <c r="W108">
        <v>20130201</v>
      </c>
      <c r="X108" t="s">
        <v>302</v>
      </c>
      <c r="Z108" s="1">
        <v>37925</v>
      </c>
      <c r="AA108">
        <v>7.9</v>
      </c>
      <c r="AB108">
        <v>20031127</v>
      </c>
      <c r="AC108">
        <v>8</v>
      </c>
      <c r="AE108" s="1">
        <v>39782</v>
      </c>
      <c r="AF108">
        <v>0.3</v>
      </c>
      <c r="AG108">
        <v>20090109</v>
      </c>
      <c r="AH108">
        <v>0.6</v>
      </c>
      <c r="AJ108" s="1">
        <v>40117</v>
      </c>
      <c r="AK108">
        <v>-1.8</v>
      </c>
      <c r="AL108">
        <v>20091203</v>
      </c>
      <c r="AM108">
        <v>-1.9</v>
      </c>
      <c r="AO108" s="1">
        <v>37925</v>
      </c>
      <c r="AP108">
        <v>0.1</v>
      </c>
      <c r="AQ108">
        <v>20031118</v>
      </c>
      <c r="AR108">
        <v>0.1</v>
      </c>
      <c r="AT108" s="1">
        <v>38656</v>
      </c>
      <c r="AU108">
        <v>2.4</v>
      </c>
      <c r="AV108">
        <v>20051116</v>
      </c>
      <c r="AW108">
        <v>2.5</v>
      </c>
      <c r="AY108" s="1">
        <v>37925</v>
      </c>
      <c r="AZ108">
        <v>2.2999999999999998</v>
      </c>
      <c r="BA108">
        <v>20031217</v>
      </c>
      <c r="BB108">
        <v>1.1000000000000001</v>
      </c>
      <c r="BD108" s="1">
        <v>39386</v>
      </c>
      <c r="BE108">
        <v>-19</v>
      </c>
      <c r="BF108">
        <v>20071016</v>
      </c>
      <c r="BG108">
        <v>-19</v>
      </c>
      <c r="BI108" s="1">
        <v>38656</v>
      </c>
      <c r="BJ108">
        <v>1.4</v>
      </c>
      <c r="BK108">
        <v>20051116</v>
      </c>
      <c r="BL108">
        <v>1.4</v>
      </c>
      <c r="BN108" s="1">
        <v>41305</v>
      </c>
      <c r="BO108" t="s">
        <v>302</v>
      </c>
      <c r="BP108">
        <v>20130205</v>
      </c>
      <c r="BQ108" t="s">
        <v>302</v>
      </c>
      <c r="BS108" s="1">
        <v>42460</v>
      </c>
      <c r="BT108">
        <v>53.1</v>
      </c>
      <c r="BU108">
        <v>20160405</v>
      </c>
      <c r="BV108">
        <v>53.1</v>
      </c>
      <c r="CC108" s="1">
        <v>37925</v>
      </c>
      <c r="CD108">
        <v>-7.1</v>
      </c>
      <c r="CE108">
        <v>20031031</v>
      </c>
      <c r="CF108">
        <v>-8</v>
      </c>
      <c r="CH108" s="1">
        <v>37925</v>
      </c>
      <c r="CI108">
        <v>7.2</v>
      </c>
      <c r="CJ108" t="s">
        <v>302</v>
      </c>
      <c r="CK108" t="s">
        <v>302</v>
      </c>
      <c r="CM108" s="1">
        <v>37925</v>
      </c>
      <c r="CN108">
        <v>-0.11</v>
      </c>
      <c r="CO108">
        <v>20031031</v>
      </c>
      <c r="CP108">
        <v>-0.18</v>
      </c>
      <c r="CR108" s="1">
        <v>37925</v>
      </c>
      <c r="CS108">
        <v>0.89</v>
      </c>
      <c r="CT108">
        <v>20031202</v>
      </c>
      <c r="CU108">
        <v>0.9</v>
      </c>
      <c r="CW108" s="1">
        <v>37955</v>
      </c>
      <c r="CX108">
        <v>0</v>
      </c>
      <c r="CY108" t="s">
        <v>302</v>
      </c>
      <c r="CZ108" t="s">
        <v>302</v>
      </c>
      <c r="DB108" s="1">
        <v>38291</v>
      </c>
      <c r="DC108">
        <v>0.8</v>
      </c>
      <c r="DD108" t="s">
        <v>302</v>
      </c>
      <c r="DE108" t="s">
        <v>302</v>
      </c>
      <c r="DG108" s="1">
        <v>37925</v>
      </c>
      <c r="DH108">
        <v>7.6</v>
      </c>
      <c r="DI108">
        <v>20031230</v>
      </c>
      <c r="DJ108">
        <v>7.7</v>
      </c>
    </row>
    <row r="109" spans="11:114" x14ac:dyDescent="0.25">
      <c r="K109" s="1">
        <v>40421</v>
      </c>
      <c r="L109">
        <v>1.6</v>
      </c>
      <c r="M109">
        <v>20100831</v>
      </c>
      <c r="N109">
        <v>1.6</v>
      </c>
      <c r="P109" s="1">
        <v>37955</v>
      </c>
      <c r="Q109">
        <v>-16.100000000000001</v>
      </c>
      <c r="R109">
        <v>20031128</v>
      </c>
      <c r="S109">
        <v>-16</v>
      </c>
      <c r="U109" s="1">
        <v>41333</v>
      </c>
      <c r="V109" t="s">
        <v>302</v>
      </c>
      <c r="W109">
        <v>20130301</v>
      </c>
      <c r="X109" t="s">
        <v>302</v>
      </c>
      <c r="Z109" s="1">
        <v>37955</v>
      </c>
      <c r="AA109">
        <v>7.4</v>
      </c>
      <c r="AB109">
        <v>20031230</v>
      </c>
      <c r="AC109">
        <v>7.4</v>
      </c>
      <c r="AE109" s="1">
        <v>39813</v>
      </c>
      <c r="AF109">
        <v>-0.2</v>
      </c>
      <c r="AG109">
        <v>20090204</v>
      </c>
      <c r="AH109">
        <v>0</v>
      </c>
      <c r="AJ109" s="1">
        <v>40147</v>
      </c>
      <c r="AK109">
        <v>-2.8</v>
      </c>
      <c r="AL109">
        <v>20100107</v>
      </c>
      <c r="AM109">
        <v>-4</v>
      </c>
      <c r="AO109" s="1">
        <v>37955</v>
      </c>
      <c r="AP109">
        <v>0</v>
      </c>
      <c r="AQ109">
        <v>20031217</v>
      </c>
      <c r="AR109">
        <v>0.1</v>
      </c>
      <c r="AT109" s="1">
        <v>38686</v>
      </c>
      <c r="AU109">
        <v>2.2999999999999998</v>
      </c>
      <c r="AV109">
        <v>20051216</v>
      </c>
      <c r="AW109">
        <v>2.2999999999999998</v>
      </c>
      <c r="AY109" s="1">
        <v>37955</v>
      </c>
      <c r="AZ109">
        <v>-0.4</v>
      </c>
      <c r="BA109">
        <v>20040120</v>
      </c>
      <c r="BB109">
        <v>0.1</v>
      </c>
      <c r="BD109" s="1">
        <v>39416</v>
      </c>
      <c r="BE109">
        <v>-30</v>
      </c>
      <c r="BF109">
        <v>20071113</v>
      </c>
      <c r="BG109">
        <v>-30</v>
      </c>
      <c r="BI109" s="1">
        <v>38686</v>
      </c>
      <c r="BJ109">
        <v>1.4</v>
      </c>
      <c r="BK109">
        <v>20051216</v>
      </c>
      <c r="BL109">
        <v>1.4</v>
      </c>
      <c r="BN109" s="1">
        <v>41333</v>
      </c>
      <c r="BO109" t="s">
        <v>302</v>
      </c>
      <c r="BP109">
        <v>20130305</v>
      </c>
      <c r="BQ109" t="s">
        <v>302</v>
      </c>
      <c r="BS109" s="1">
        <v>42490</v>
      </c>
      <c r="BT109">
        <v>53</v>
      </c>
      <c r="BU109">
        <v>20160504</v>
      </c>
      <c r="BV109">
        <v>53</v>
      </c>
      <c r="CC109" s="1">
        <v>37955</v>
      </c>
      <c r="CD109">
        <v>-5.2</v>
      </c>
      <c r="CE109">
        <v>20031128</v>
      </c>
      <c r="CF109">
        <v>-7</v>
      </c>
      <c r="CH109" s="1">
        <v>37955</v>
      </c>
      <c r="CI109">
        <v>7</v>
      </c>
      <c r="CJ109" t="s">
        <v>302</v>
      </c>
      <c r="CK109" t="s">
        <v>302</v>
      </c>
      <c r="CM109" s="1">
        <v>37955</v>
      </c>
      <c r="CN109">
        <v>0.09</v>
      </c>
      <c r="CO109">
        <v>20031128</v>
      </c>
      <c r="CP109">
        <v>0.02</v>
      </c>
      <c r="CR109" s="1">
        <v>37955</v>
      </c>
      <c r="CS109">
        <v>1.37</v>
      </c>
      <c r="CT109">
        <v>20040108</v>
      </c>
      <c r="CU109">
        <v>1.4</v>
      </c>
      <c r="CW109" s="1">
        <v>37986</v>
      </c>
      <c r="CX109">
        <v>0.8</v>
      </c>
      <c r="CY109" t="s">
        <v>302</v>
      </c>
      <c r="CZ109" t="s">
        <v>302</v>
      </c>
      <c r="DB109" s="1">
        <v>38321</v>
      </c>
      <c r="DC109">
        <v>1.1000000000000001</v>
      </c>
      <c r="DD109" t="s">
        <v>302</v>
      </c>
      <c r="DE109" t="s">
        <v>302</v>
      </c>
      <c r="DG109" s="1">
        <v>37955</v>
      </c>
      <c r="DH109">
        <v>7.5</v>
      </c>
      <c r="DI109">
        <v>20040129</v>
      </c>
      <c r="DJ109">
        <v>7.6</v>
      </c>
    </row>
    <row r="110" spans="11:114" x14ac:dyDescent="0.25">
      <c r="K110" s="1">
        <v>40451</v>
      </c>
      <c r="L110">
        <v>1.8</v>
      </c>
      <c r="M110">
        <v>20100930</v>
      </c>
      <c r="N110">
        <v>1.8</v>
      </c>
      <c r="P110" s="1">
        <v>37986</v>
      </c>
      <c r="Q110">
        <v>-16.399999999999999</v>
      </c>
      <c r="R110">
        <v>20040107</v>
      </c>
      <c r="S110">
        <v>-16</v>
      </c>
      <c r="U110" s="1">
        <v>41364</v>
      </c>
      <c r="V110" t="s">
        <v>302</v>
      </c>
      <c r="W110">
        <v>20130402</v>
      </c>
      <c r="X110" t="s">
        <v>302</v>
      </c>
      <c r="Z110" s="1">
        <v>37986</v>
      </c>
      <c r="AA110">
        <v>7.2</v>
      </c>
      <c r="AB110">
        <v>20040129</v>
      </c>
      <c r="AC110">
        <v>7.1</v>
      </c>
      <c r="AE110" s="1">
        <v>39844</v>
      </c>
      <c r="AF110">
        <v>-1.3</v>
      </c>
      <c r="AG110">
        <v>20090313</v>
      </c>
      <c r="AH110">
        <v>0.1</v>
      </c>
      <c r="AJ110" s="1">
        <v>40178</v>
      </c>
      <c r="AK110">
        <v>-0.8</v>
      </c>
      <c r="AL110">
        <v>20100203</v>
      </c>
      <c r="AM110">
        <v>-1.6</v>
      </c>
      <c r="AO110" s="1">
        <v>37986</v>
      </c>
      <c r="AP110">
        <v>0.3</v>
      </c>
      <c r="AQ110">
        <v>20040121</v>
      </c>
      <c r="AR110">
        <v>0.3</v>
      </c>
      <c r="AT110" s="1">
        <v>38717</v>
      </c>
      <c r="AU110">
        <v>2.2999999999999998</v>
      </c>
      <c r="AV110">
        <v>20060119</v>
      </c>
      <c r="AW110">
        <v>2.2000000000000002</v>
      </c>
      <c r="AY110" s="1">
        <v>37986</v>
      </c>
      <c r="AZ110">
        <v>0.4</v>
      </c>
      <c r="BA110">
        <v>20040217</v>
      </c>
      <c r="BB110">
        <v>0.2</v>
      </c>
      <c r="BD110" s="1">
        <v>39447</v>
      </c>
      <c r="BE110">
        <v>-35.700000000000003</v>
      </c>
      <c r="BF110">
        <v>20071211</v>
      </c>
      <c r="BG110">
        <v>-35.700000000000003</v>
      </c>
      <c r="BI110" s="1">
        <v>38717</v>
      </c>
      <c r="BJ110">
        <v>1.3</v>
      </c>
      <c r="BK110">
        <v>20060119</v>
      </c>
      <c r="BL110">
        <v>1.4</v>
      </c>
      <c r="BN110" s="1">
        <v>41364</v>
      </c>
      <c r="BO110" t="s">
        <v>302</v>
      </c>
      <c r="BP110">
        <v>20130404</v>
      </c>
      <c r="BQ110" t="s">
        <v>302</v>
      </c>
      <c r="BS110" s="1">
        <v>42521</v>
      </c>
      <c r="BT110">
        <v>53.1</v>
      </c>
      <c r="BU110">
        <v>20160603</v>
      </c>
      <c r="BV110">
        <v>53.1</v>
      </c>
      <c r="CC110" s="1">
        <v>37986</v>
      </c>
      <c r="CD110">
        <v>-7.1</v>
      </c>
      <c r="CE110">
        <v>20040107</v>
      </c>
      <c r="CF110">
        <v>-8</v>
      </c>
      <c r="CH110" s="1">
        <v>37986</v>
      </c>
      <c r="CI110">
        <v>8.8000000000000007</v>
      </c>
      <c r="CJ110" t="s">
        <v>302</v>
      </c>
      <c r="CK110" t="s">
        <v>302</v>
      </c>
      <c r="CM110" s="1">
        <v>37986</v>
      </c>
      <c r="CN110">
        <v>0.12</v>
      </c>
      <c r="CO110">
        <v>20040107</v>
      </c>
      <c r="CP110">
        <v>0.01</v>
      </c>
      <c r="CR110" s="1">
        <v>37986</v>
      </c>
      <c r="CS110">
        <v>0.99</v>
      </c>
      <c r="CT110">
        <v>20040203</v>
      </c>
      <c r="CU110">
        <v>1</v>
      </c>
      <c r="CW110" s="1">
        <v>38017</v>
      </c>
      <c r="CX110">
        <v>-0.7</v>
      </c>
      <c r="CY110" t="s">
        <v>302</v>
      </c>
      <c r="CZ110" t="s">
        <v>302</v>
      </c>
      <c r="DB110" s="1">
        <v>38352</v>
      </c>
      <c r="DC110">
        <v>-1.3</v>
      </c>
      <c r="DD110">
        <v>20050314</v>
      </c>
      <c r="DE110">
        <v>-1</v>
      </c>
      <c r="DG110" s="1">
        <v>37986</v>
      </c>
      <c r="DH110">
        <v>7</v>
      </c>
      <c r="DI110">
        <v>20040226</v>
      </c>
      <c r="DJ110">
        <v>7</v>
      </c>
    </row>
    <row r="111" spans="11:114" x14ac:dyDescent="0.25">
      <c r="K111" s="1">
        <v>40482</v>
      </c>
      <c r="L111">
        <v>1.9</v>
      </c>
      <c r="M111">
        <v>20101029</v>
      </c>
      <c r="N111">
        <v>1.9</v>
      </c>
      <c r="P111" s="1">
        <v>38017</v>
      </c>
      <c r="Q111">
        <v>-14.9</v>
      </c>
      <c r="R111">
        <v>20040130</v>
      </c>
      <c r="S111">
        <v>-16</v>
      </c>
      <c r="U111" s="1">
        <v>41394</v>
      </c>
      <c r="V111" t="s">
        <v>302</v>
      </c>
      <c r="W111">
        <v>20130502</v>
      </c>
      <c r="X111" t="s">
        <v>302</v>
      </c>
      <c r="Z111" s="1">
        <v>38017</v>
      </c>
      <c r="AA111">
        <v>6.4</v>
      </c>
      <c r="AB111">
        <v>20040226</v>
      </c>
      <c r="AC111">
        <v>6.4</v>
      </c>
      <c r="AE111" s="1">
        <v>39872</v>
      </c>
      <c r="AF111">
        <v>-0.8</v>
      </c>
      <c r="AG111">
        <v>20090406</v>
      </c>
      <c r="AH111">
        <v>-0.6</v>
      </c>
      <c r="AJ111" s="1">
        <v>40209</v>
      </c>
      <c r="AK111">
        <v>-0.5</v>
      </c>
      <c r="AL111">
        <v>20100303</v>
      </c>
      <c r="AM111">
        <v>-1.3</v>
      </c>
      <c r="AO111" s="1">
        <v>38017</v>
      </c>
      <c r="AP111">
        <v>-0.2</v>
      </c>
      <c r="AQ111">
        <v>20040227</v>
      </c>
      <c r="AR111">
        <v>-0.2</v>
      </c>
      <c r="AT111" s="1">
        <v>38748</v>
      </c>
      <c r="AU111">
        <v>2.4</v>
      </c>
      <c r="AV111">
        <v>20060228</v>
      </c>
      <c r="AW111">
        <v>2.4</v>
      </c>
      <c r="AY111" s="1">
        <v>38017</v>
      </c>
      <c r="AZ111">
        <v>-0.2</v>
      </c>
      <c r="BA111">
        <v>20040317</v>
      </c>
      <c r="BB111">
        <v>-0.4</v>
      </c>
      <c r="BD111" s="1">
        <v>39478</v>
      </c>
      <c r="BE111">
        <v>-41.7</v>
      </c>
      <c r="BF111">
        <v>20080115</v>
      </c>
      <c r="BG111">
        <v>-41.7</v>
      </c>
      <c r="BI111" s="1">
        <v>38748</v>
      </c>
      <c r="BJ111">
        <v>1.2</v>
      </c>
      <c r="BK111">
        <v>20060228</v>
      </c>
      <c r="BL111">
        <v>1.2</v>
      </c>
      <c r="BN111" s="1">
        <v>41394</v>
      </c>
      <c r="BO111" t="s">
        <v>302</v>
      </c>
      <c r="BP111">
        <v>20130506</v>
      </c>
      <c r="BQ111" t="s">
        <v>302</v>
      </c>
      <c r="BS111" s="1">
        <v>42551</v>
      </c>
      <c r="BT111">
        <v>53.1</v>
      </c>
      <c r="BU111">
        <v>20160705</v>
      </c>
      <c r="BV111">
        <v>53.1</v>
      </c>
      <c r="CC111" s="1">
        <v>38017</v>
      </c>
      <c r="CD111">
        <v>-6.1</v>
      </c>
      <c r="CE111">
        <v>20040130</v>
      </c>
      <c r="CF111">
        <v>-7</v>
      </c>
      <c r="CH111" s="1">
        <v>38017</v>
      </c>
      <c r="CI111">
        <v>7.1</v>
      </c>
      <c r="CJ111" t="s">
        <v>302</v>
      </c>
      <c r="CK111" t="s">
        <v>302</v>
      </c>
      <c r="CM111" s="1">
        <v>38017</v>
      </c>
      <c r="CN111">
        <v>0.18</v>
      </c>
      <c r="CO111">
        <v>20040130</v>
      </c>
      <c r="CP111">
        <v>0.04</v>
      </c>
      <c r="CR111" s="1">
        <v>38017</v>
      </c>
      <c r="CS111">
        <v>0.23</v>
      </c>
      <c r="CT111">
        <v>20040303</v>
      </c>
      <c r="CU111">
        <v>0.3</v>
      </c>
      <c r="CW111" s="1">
        <v>38046</v>
      </c>
      <c r="CX111">
        <v>0.8</v>
      </c>
      <c r="CY111" t="s">
        <v>302</v>
      </c>
      <c r="CZ111" t="s">
        <v>302</v>
      </c>
      <c r="DB111" s="1">
        <v>38383</v>
      </c>
      <c r="DC111">
        <v>1.2</v>
      </c>
      <c r="DD111" t="s">
        <v>302</v>
      </c>
      <c r="DE111" t="s">
        <v>302</v>
      </c>
      <c r="DG111" s="1">
        <v>38017</v>
      </c>
      <c r="DH111">
        <v>6.6</v>
      </c>
      <c r="DI111">
        <v>20040326</v>
      </c>
      <c r="DJ111">
        <v>6.6</v>
      </c>
    </row>
    <row r="112" spans="11:114" x14ac:dyDescent="0.25">
      <c r="K112" s="1">
        <v>40512</v>
      </c>
      <c r="L112">
        <v>1.9</v>
      </c>
      <c r="M112">
        <v>20101130</v>
      </c>
      <c r="N112">
        <v>1.9</v>
      </c>
      <c r="P112" s="1">
        <v>38046</v>
      </c>
      <c r="Q112">
        <v>-14.7</v>
      </c>
      <c r="R112">
        <v>20040227</v>
      </c>
      <c r="S112">
        <v>-14</v>
      </c>
      <c r="U112" s="1">
        <v>41425</v>
      </c>
      <c r="V112" t="s">
        <v>302</v>
      </c>
      <c r="W112">
        <v>20130603</v>
      </c>
      <c r="X112" t="s">
        <v>302</v>
      </c>
      <c r="Z112" s="1">
        <v>38046</v>
      </c>
      <c r="AA112">
        <v>6.2</v>
      </c>
      <c r="AB112">
        <v>20040326</v>
      </c>
      <c r="AC112">
        <v>6.3</v>
      </c>
      <c r="AE112" s="1">
        <v>39903</v>
      </c>
      <c r="AF112">
        <v>-0.3</v>
      </c>
      <c r="AG112">
        <v>20090506</v>
      </c>
      <c r="AH112">
        <v>-0.6</v>
      </c>
      <c r="AJ112" s="1">
        <v>40237</v>
      </c>
      <c r="AK112">
        <v>-0.4</v>
      </c>
      <c r="AL112">
        <v>20100408</v>
      </c>
      <c r="AM112">
        <v>-1.1000000000000001</v>
      </c>
      <c r="AO112" s="1">
        <v>38046</v>
      </c>
      <c r="AP112">
        <v>0.2</v>
      </c>
      <c r="AQ112">
        <v>20040317</v>
      </c>
      <c r="AR112">
        <v>0.2</v>
      </c>
      <c r="AT112" s="1">
        <v>38776</v>
      </c>
      <c r="AU112">
        <v>2.4</v>
      </c>
      <c r="AV112">
        <v>20060316</v>
      </c>
      <c r="AW112">
        <v>2.2999999999999998</v>
      </c>
      <c r="AY112" s="1">
        <v>38046</v>
      </c>
      <c r="AZ112">
        <v>0.7</v>
      </c>
      <c r="BA112">
        <v>20040419</v>
      </c>
      <c r="BB112">
        <v>0.1</v>
      </c>
      <c r="BD112" s="1">
        <v>39507</v>
      </c>
      <c r="BE112">
        <v>-41.4</v>
      </c>
      <c r="BF112">
        <v>20080212</v>
      </c>
      <c r="BG112">
        <v>-41.4</v>
      </c>
      <c r="BI112" s="1">
        <v>38776</v>
      </c>
      <c r="BJ112">
        <v>1.2</v>
      </c>
      <c r="BK112">
        <v>20060316</v>
      </c>
      <c r="BL112">
        <v>1.2</v>
      </c>
      <c r="BN112" s="1">
        <v>41425</v>
      </c>
      <c r="BO112" t="s">
        <v>302</v>
      </c>
      <c r="BP112">
        <v>20130605</v>
      </c>
      <c r="BQ112" t="s">
        <v>302</v>
      </c>
      <c r="CC112" s="1">
        <v>38046</v>
      </c>
      <c r="CD112">
        <v>-6.2</v>
      </c>
      <c r="CE112">
        <v>20040227</v>
      </c>
      <c r="CF112">
        <v>-6</v>
      </c>
      <c r="CH112" s="1">
        <v>38046</v>
      </c>
      <c r="CI112">
        <v>8.9</v>
      </c>
      <c r="CJ112" t="s">
        <v>302</v>
      </c>
      <c r="CK112" t="s">
        <v>302</v>
      </c>
      <c r="CM112" s="1">
        <v>38046</v>
      </c>
      <c r="CN112">
        <v>0</v>
      </c>
      <c r="CO112">
        <v>20040227</v>
      </c>
      <c r="CP112">
        <v>0.01</v>
      </c>
      <c r="CR112" s="1">
        <v>38046</v>
      </c>
      <c r="CS112">
        <v>-0.18</v>
      </c>
      <c r="CT112">
        <v>20040402</v>
      </c>
      <c r="CU112">
        <v>0</v>
      </c>
      <c r="CW112" s="1">
        <v>38077</v>
      </c>
      <c r="CX112">
        <v>0.1</v>
      </c>
      <c r="CY112" t="s">
        <v>302</v>
      </c>
      <c r="CZ112" t="s">
        <v>302</v>
      </c>
      <c r="DB112" s="1">
        <v>38411</v>
      </c>
      <c r="DC112">
        <v>-2</v>
      </c>
      <c r="DD112" t="s">
        <v>302</v>
      </c>
      <c r="DE112" t="s">
        <v>302</v>
      </c>
      <c r="DG112" s="1">
        <v>38046</v>
      </c>
      <c r="DH112">
        <v>6.3</v>
      </c>
      <c r="DI112">
        <v>20040429</v>
      </c>
      <c r="DJ112">
        <v>6.4</v>
      </c>
    </row>
    <row r="113" spans="11:114" x14ac:dyDescent="0.25">
      <c r="K113" s="1">
        <v>40543</v>
      </c>
      <c r="L113">
        <v>2.2000000000000002</v>
      </c>
      <c r="M113">
        <v>20110104</v>
      </c>
      <c r="N113">
        <v>2.2000000000000002</v>
      </c>
      <c r="P113" s="1">
        <v>38077</v>
      </c>
      <c r="Q113">
        <v>-14.1</v>
      </c>
      <c r="R113">
        <v>20040331</v>
      </c>
      <c r="S113">
        <v>-14</v>
      </c>
      <c r="U113" s="1">
        <v>41455</v>
      </c>
      <c r="V113" t="s">
        <v>302</v>
      </c>
      <c r="W113">
        <v>20130701</v>
      </c>
      <c r="X113" t="s">
        <v>302</v>
      </c>
      <c r="Z113" s="1">
        <v>38077</v>
      </c>
      <c r="AA113">
        <v>6.3</v>
      </c>
      <c r="AB113">
        <v>20040429</v>
      </c>
      <c r="AC113">
        <v>6.3</v>
      </c>
      <c r="AE113" s="1">
        <v>39933</v>
      </c>
      <c r="AF113">
        <v>1.1000000000000001</v>
      </c>
      <c r="AG113">
        <v>20090604</v>
      </c>
      <c r="AH113">
        <v>0.2</v>
      </c>
      <c r="AJ113" s="1">
        <v>40268</v>
      </c>
      <c r="AK113">
        <v>1.7</v>
      </c>
      <c r="AL113">
        <v>20100505</v>
      </c>
      <c r="AM113">
        <v>-0.1</v>
      </c>
      <c r="AO113" s="1">
        <v>38077</v>
      </c>
      <c r="AP113">
        <v>0.6</v>
      </c>
      <c r="AQ113">
        <v>20040416</v>
      </c>
      <c r="AR113">
        <v>0.7</v>
      </c>
      <c r="AT113" s="1">
        <v>38807</v>
      </c>
      <c r="AU113">
        <v>2.2000000000000002</v>
      </c>
      <c r="AV113">
        <v>20060420</v>
      </c>
      <c r="AW113">
        <v>2.2000000000000002</v>
      </c>
      <c r="AY113" s="1">
        <v>38077</v>
      </c>
      <c r="AZ113">
        <v>-0.3</v>
      </c>
      <c r="BA113">
        <v>20040517</v>
      </c>
      <c r="BB113">
        <v>-0.2</v>
      </c>
      <c r="BD113" s="1">
        <v>39538</v>
      </c>
      <c r="BE113">
        <v>-35</v>
      </c>
      <c r="BF113">
        <v>20080311</v>
      </c>
      <c r="BG113">
        <v>-35</v>
      </c>
      <c r="BI113" s="1">
        <v>38807</v>
      </c>
      <c r="BJ113">
        <v>1.3</v>
      </c>
      <c r="BK113">
        <v>20060420</v>
      </c>
      <c r="BL113">
        <v>1.3</v>
      </c>
      <c r="BN113" s="1">
        <v>41455</v>
      </c>
      <c r="BO113" t="s">
        <v>302</v>
      </c>
      <c r="BP113">
        <v>20130703</v>
      </c>
      <c r="BQ113" t="s">
        <v>302</v>
      </c>
      <c r="CC113" s="1">
        <v>38077</v>
      </c>
      <c r="CD113">
        <v>-5.9</v>
      </c>
      <c r="CE113">
        <v>20040331</v>
      </c>
      <c r="CF113">
        <v>-7</v>
      </c>
      <c r="CH113" s="1">
        <v>38077</v>
      </c>
      <c r="CI113">
        <v>5.2</v>
      </c>
      <c r="CJ113" t="s">
        <v>302</v>
      </c>
      <c r="CK113" t="s">
        <v>302</v>
      </c>
      <c r="CM113" s="1">
        <v>38077</v>
      </c>
      <c r="CN113">
        <v>-0.06</v>
      </c>
      <c r="CO113">
        <v>20040331</v>
      </c>
      <c r="CP113">
        <v>-0.1</v>
      </c>
      <c r="CR113" s="1">
        <v>38077</v>
      </c>
      <c r="CS113">
        <v>0.25</v>
      </c>
      <c r="CT113">
        <v>20040504</v>
      </c>
      <c r="CU113">
        <v>0.4</v>
      </c>
      <c r="CW113" s="1">
        <v>38107</v>
      </c>
      <c r="CX113">
        <v>-0.9</v>
      </c>
      <c r="CY113" t="s">
        <v>302</v>
      </c>
      <c r="CZ113" t="s">
        <v>302</v>
      </c>
      <c r="DB113" s="1">
        <v>38442</v>
      </c>
      <c r="DC113">
        <v>-4.8</v>
      </c>
      <c r="DD113">
        <v>20050614</v>
      </c>
      <c r="DE113">
        <v>-3.8</v>
      </c>
      <c r="DG113" s="1">
        <v>38077</v>
      </c>
      <c r="DH113">
        <v>5.9</v>
      </c>
      <c r="DI113">
        <v>20040528</v>
      </c>
      <c r="DJ113">
        <v>6.1</v>
      </c>
    </row>
    <row r="114" spans="11:114" x14ac:dyDescent="0.25">
      <c r="K114" s="1">
        <v>40574</v>
      </c>
      <c r="L114">
        <v>2.4</v>
      </c>
      <c r="M114">
        <v>20110131</v>
      </c>
      <c r="N114">
        <v>2.4</v>
      </c>
      <c r="P114" s="1">
        <v>38107</v>
      </c>
      <c r="Q114">
        <v>-13.5</v>
      </c>
      <c r="R114">
        <v>20040430</v>
      </c>
      <c r="S114">
        <v>-14</v>
      </c>
      <c r="U114" s="1">
        <v>41486</v>
      </c>
      <c r="V114">
        <v>50.3</v>
      </c>
      <c r="W114">
        <v>20130801</v>
      </c>
      <c r="X114">
        <v>50.3</v>
      </c>
      <c r="Z114" s="1">
        <v>38107</v>
      </c>
      <c r="AA114">
        <v>5.3</v>
      </c>
      <c r="AB114">
        <v>20040528</v>
      </c>
      <c r="AC114">
        <v>5.6</v>
      </c>
      <c r="AE114" s="1">
        <v>39964</v>
      </c>
      <c r="AF114">
        <v>-1</v>
      </c>
      <c r="AG114">
        <v>20090703</v>
      </c>
      <c r="AH114">
        <v>-0.4</v>
      </c>
      <c r="AJ114" s="1">
        <v>40298</v>
      </c>
      <c r="AK114">
        <v>-0.5</v>
      </c>
      <c r="AL114">
        <v>20100603</v>
      </c>
      <c r="AM114">
        <v>-1.5</v>
      </c>
      <c r="AO114" s="1">
        <v>38107</v>
      </c>
      <c r="AP114">
        <v>0.5</v>
      </c>
      <c r="AQ114">
        <v>20040518</v>
      </c>
      <c r="AR114">
        <v>0.4</v>
      </c>
      <c r="AT114" s="1">
        <v>38837</v>
      </c>
      <c r="AU114">
        <v>2.4</v>
      </c>
      <c r="AV114">
        <v>20060517</v>
      </c>
      <c r="AW114">
        <v>2.4</v>
      </c>
      <c r="AY114" s="1">
        <v>38107</v>
      </c>
      <c r="AZ114">
        <v>0.6</v>
      </c>
      <c r="BA114">
        <v>20040617</v>
      </c>
      <c r="BB114">
        <v>0.2</v>
      </c>
      <c r="BD114" s="1">
        <v>39568</v>
      </c>
      <c r="BE114">
        <v>-44.8</v>
      </c>
      <c r="BF114">
        <v>20080415</v>
      </c>
      <c r="BG114">
        <v>-44.8</v>
      </c>
      <c r="BI114" s="1">
        <v>38837</v>
      </c>
      <c r="BJ114">
        <v>1.5</v>
      </c>
      <c r="BK114">
        <v>20060517</v>
      </c>
      <c r="BL114">
        <v>1.5</v>
      </c>
      <c r="BN114" s="1">
        <v>41486</v>
      </c>
      <c r="BO114">
        <v>49.8</v>
      </c>
      <c r="BP114">
        <v>20130805</v>
      </c>
      <c r="BQ114">
        <v>49.8</v>
      </c>
      <c r="CC114" s="1">
        <v>38107</v>
      </c>
      <c r="CD114">
        <v>-3.7</v>
      </c>
      <c r="CE114">
        <v>20040430</v>
      </c>
      <c r="CF114">
        <v>-5</v>
      </c>
      <c r="CH114" s="1">
        <v>38107</v>
      </c>
      <c r="CI114">
        <v>7.5</v>
      </c>
      <c r="CJ114" t="s">
        <v>302</v>
      </c>
      <c r="CK114" t="s">
        <v>302</v>
      </c>
      <c r="CM114" s="1">
        <v>38107</v>
      </c>
      <c r="CN114">
        <v>0.42</v>
      </c>
      <c r="CO114">
        <v>20040430</v>
      </c>
      <c r="CP114">
        <v>0.38</v>
      </c>
      <c r="CR114" s="1">
        <v>38107</v>
      </c>
      <c r="CS114">
        <v>1.3900000000000001</v>
      </c>
      <c r="CT114">
        <v>20040602</v>
      </c>
      <c r="CU114">
        <v>1.4</v>
      </c>
      <c r="CW114" s="1">
        <v>38138</v>
      </c>
      <c r="CX114">
        <v>0</v>
      </c>
      <c r="CY114" t="s">
        <v>302</v>
      </c>
      <c r="CZ114" t="s">
        <v>302</v>
      </c>
      <c r="DB114" s="1">
        <v>38472</v>
      </c>
      <c r="DC114">
        <v>3.2</v>
      </c>
      <c r="DD114" t="s">
        <v>302</v>
      </c>
      <c r="DE114" t="s">
        <v>302</v>
      </c>
      <c r="DG114" s="1">
        <v>38107</v>
      </c>
      <c r="DH114">
        <v>5.5</v>
      </c>
      <c r="DI114">
        <v>20040628</v>
      </c>
      <c r="DJ114">
        <v>5.5</v>
      </c>
    </row>
    <row r="115" spans="11:114" x14ac:dyDescent="0.25">
      <c r="K115" s="1">
        <v>40602</v>
      </c>
      <c r="L115">
        <v>2.4</v>
      </c>
      <c r="M115">
        <v>20110301</v>
      </c>
      <c r="N115">
        <v>2.4</v>
      </c>
      <c r="P115" s="1">
        <v>38138</v>
      </c>
      <c r="Q115">
        <v>-14.6</v>
      </c>
      <c r="R115">
        <v>20040528</v>
      </c>
      <c r="S115">
        <v>-16</v>
      </c>
      <c r="U115" s="1">
        <v>41517</v>
      </c>
      <c r="V115">
        <v>51.4</v>
      </c>
      <c r="W115">
        <v>20130822</v>
      </c>
      <c r="X115">
        <v>51.4</v>
      </c>
      <c r="Z115" s="1">
        <v>38138</v>
      </c>
      <c r="AA115">
        <v>5</v>
      </c>
      <c r="AB115">
        <v>20040628</v>
      </c>
      <c r="AC115">
        <v>4.7</v>
      </c>
      <c r="AE115" s="1">
        <v>39994</v>
      </c>
      <c r="AF115">
        <v>-0.3</v>
      </c>
      <c r="AG115">
        <v>20090805</v>
      </c>
      <c r="AH115">
        <v>-0.2</v>
      </c>
      <c r="AJ115" s="1">
        <v>40329</v>
      </c>
      <c r="AK115">
        <v>0.9</v>
      </c>
      <c r="AL115">
        <v>20100705</v>
      </c>
      <c r="AM115">
        <v>0.3</v>
      </c>
      <c r="AO115" s="1">
        <v>38138</v>
      </c>
      <c r="AP115">
        <v>0.3</v>
      </c>
      <c r="AQ115">
        <v>20040616</v>
      </c>
      <c r="AR115">
        <v>0.3</v>
      </c>
      <c r="AT115" s="1">
        <v>38868</v>
      </c>
      <c r="AU115">
        <v>2.5</v>
      </c>
      <c r="AV115">
        <v>20060615</v>
      </c>
      <c r="AW115">
        <v>2.5</v>
      </c>
      <c r="AY115" s="1">
        <v>38138</v>
      </c>
      <c r="AZ115">
        <v>0.3</v>
      </c>
      <c r="BA115">
        <v>20040719</v>
      </c>
      <c r="BB115">
        <v>0.7</v>
      </c>
      <c r="BD115" s="1">
        <v>39599</v>
      </c>
      <c r="BE115">
        <v>-43.6</v>
      </c>
      <c r="BF115">
        <v>20080520</v>
      </c>
      <c r="BG115">
        <v>-43.6</v>
      </c>
      <c r="BI115" s="1">
        <v>38868</v>
      </c>
      <c r="BJ115">
        <v>1.3</v>
      </c>
      <c r="BK115">
        <v>20060615</v>
      </c>
      <c r="BL115">
        <v>1.3</v>
      </c>
      <c r="BN115" s="1">
        <v>41517</v>
      </c>
      <c r="BO115">
        <v>50.7</v>
      </c>
      <c r="BP115">
        <v>20130904</v>
      </c>
      <c r="BQ115">
        <v>50.7</v>
      </c>
      <c r="CC115" s="1">
        <v>38138</v>
      </c>
      <c r="CD115">
        <v>-3.5</v>
      </c>
      <c r="CE115">
        <v>20040528</v>
      </c>
      <c r="CF115">
        <v>-5</v>
      </c>
      <c r="CH115" s="1">
        <v>38138</v>
      </c>
      <c r="CI115">
        <v>7.3</v>
      </c>
      <c r="CJ115" t="s">
        <v>302</v>
      </c>
      <c r="CK115" t="s">
        <v>302</v>
      </c>
      <c r="CM115" s="1">
        <v>38138</v>
      </c>
      <c r="CN115">
        <v>0.28999999999999998</v>
      </c>
      <c r="CO115">
        <v>20040528</v>
      </c>
      <c r="CP115">
        <v>0.28000000000000003</v>
      </c>
      <c r="CR115" s="1">
        <v>38138</v>
      </c>
      <c r="CS115">
        <v>2.42</v>
      </c>
      <c r="CT115">
        <v>20040702</v>
      </c>
      <c r="CU115">
        <v>2.4</v>
      </c>
      <c r="CW115" s="1">
        <v>38168</v>
      </c>
      <c r="CX115">
        <v>0.2</v>
      </c>
      <c r="CY115" t="s">
        <v>302</v>
      </c>
      <c r="CZ115" t="s">
        <v>302</v>
      </c>
      <c r="DB115" s="1">
        <v>38503</v>
      </c>
      <c r="DC115">
        <v>2.4</v>
      </c>
      <c r="DD115" t="s">
        <v>302</v>
      </c>
      <c r="DE115" t="s">
        <v>302</v>
      </c>
      <c r="DG115" s="1">
        <v>38138</v>
      </c>
      <c r="DH115">
        <v>5.2</v>
      </c>
      <c r="DI115">
        <v>20040728</v>
      </c>
      <c r="DJ115">
        <v>5.2</v>
      </c>
    </row>
    <row r="116" spans="11:114" x14ac:dyDescent="0.25">
      <c r="K116" s="1">
        <v>40633</v>
      </c>
      <c r="L116">
        <v>2.6</v>
      </c>
      <c r="M116">
        <v>20110331</v>
      </c>
      <c r="N116">
        <v>2.6</v>
      </c>
      <c r="P116" s="1">
        <v>38168</v>
      </c>
      <c r="Q116">
        <v>-13.4</v>
      </c>
      <c r="R116">
        <v>20040630</v>
      </c>
      <c r="S116">
        <v>-14</v>
      </c>
      <c r="U116" s="1">
        <v>41547</v>
      </c>
      <c r="V116">
        <v>51.1</v>
      </c>
      <c r="W116">
        <v>20131001</v>
      </c>
      <c r="X116">
        <v>51.1</v>
      </c>
      <c r="Z116" s="1">
        <v>38168</v>
      </c>
      <c r="AA116">
        <v>5.4</v>
      </c>
      <c r="AB116">
        <v>20040728</v>
      </c>
      <c r="AC116">
        <v>5.4</v>
      </c>
      <c r="AE116" s="1">
        <v>40025</v>
      </c>
      <c r="AF116">
        <v>0.5</v>
      </c>
      <c r="AG116">
        <v>20090903</v>
      </c>
      <c r="AH116">
        <v>-0.2</v>
      </c>
      <c r="AJ116" s="1">
        <v>40359</v>
      </c>
      <c r="AK116">
        <v>1.1000000000000001</v>
      </c>
      <c r="AL116">
        <v>20100804</v>
      </c>
      <c r="AM116">
        <v>0.4</v>
      </c>
      <c r="AO116" s="1">
        <v>38168</v>
      </c>
      <c r="AP116">
        <v>0</v>
      </c>
      <c r="AQ116">
        <v>20040716</v>
      </c>
      <c r="AR116">
        <v>0</v>
      </c>
      <c r="AT116" s="1">
        <v>38898</v>
      </c>
      <c r="AU116">
        <v>2.5</v>
      </c>
      <c r="AV116">
        <v>20060717</v>
      </c>
      <c r="AW116">
        <v>2.5</v>
      </c>
      <c r="AY116" s="1">
        <v>38168</v>
      </c>
      <c r="AZ116">
        <v>0</v>
      </c>
      <c r="BA116">
        <v>20040817</v>
      </c>
      <c r="BB116">
        <v>-0.4</v>
      </c>
      <c r="BD116" s="1">
        <v>39629</v>
      </c>
      <c r="BE116">
        <v>-52.7</v>
      </c>
      <c r="BF116">
        <v>20080617</v>
      </c>
      <c r="BG116">
        <v>-52.7</v>
      </c>
      <c r="BI116" s="1">
        <v>38898</v>
      </c>
      <c r="BJ116">
        <v>1.4</v>
      </c>
      <c r="BK116">
        <v>20060717</v>
      </c>
      <c r="BL116">
        <v>1.4</v>
      </c>
      <c r="BN116" s="1">
        <v>41547</v>
      </c>
      <c r="BO116">
        <v>52.2</v>
      </c>
      <c r="BP116">
        <v>20131003</v>
      </c>
      <c r="BQ116">
        <v>52.2</v>
      </c>
      <c r="CC116" s="1">
        <v>38168</v>
      </c>
      <c r="CD116">
        <v>-2.8</v>
      </c>
      <c r="CE116">
        <v>20040630</v>
      </c>
      <c r="CF116">
        <v>-4</v>
      </c>
      <c r="CH116" s="1">
        <v>38168</v>
      </c>
      <c r="CI116">
        <v>8.5</v>
      </c>
      <c r="CJ116" t="s">
        <v>302</v>
      </c>
      <c r="CK116" t="s">
        <v>302</v>
      </c>
      <c r="CM116" s="1">
        <v>38168</v>
      </c>
      <c r="CN116">
        <v>0.41</v>
      </c>
      <c r="CO116">
        <v>20040630</v>
      </c>
      <c r="CP116">
        <v>0.43</v>
      </c>
      <c r="CR116" s="1">
        <v>38168</v>
      </c>
      <c r="CS116">
        <v>2.42</v>
      </c>
      <c r="CT116">
        <v>20040803</v>
      </c>
      <c r="CU116">
        <v>2.4</v>
      </c>
      <c r="CW116" s="1">
        <v>38199</v>
      </c>
      <c r="CX116">
        <v>-0.2</v>
      </c>
      <c r="CY116" t="s">
        <v>302</v>
      </c>
      <c r="CZ116" t="s">
        <v>302</v>
      </c>
      <c r="DB116" s="1">
        <v>38533</v>
      </c>
      <c r="DC116">
        <v>2.5</v>
      </c>
      <c r="DD116">
        <v>20050912</v>
      </c>
      <c r="DE116">
        <v>-0.3</v>
      </c>
      <c r="DG116" s="1">
        <v>38168</v>
      </c>
      <c r="DH116">
        <v>5.2</v>
      </c>
      <c r="DI116">
        <v>20040826</v>
      </c>
      <c r="DJ116">
        <v>5.2</v>
      </c>
    </row>
    <row r="117" spans="11:114" x14ac:dyDescent="0.25">
      <c r="K117" s="1">
        <v>40663</v>
      </c>
      <c r="L117">
        <v>2.8</v>
      </c>
      <c r="M117">
        <v>20110429</v>
      </c>
      <c r="N117">
        <v>2.8</v>
      </c>
      <c r="P117" s="1">
        <v>38199</v>
      </c>
      <c r="Q117">
        <v>-14</v>
      </c>
      <c r="R117">
        <v>20040730</v>
      </c>
      <c r="S117">
        <v>-14</v>
      </c>
      <c r="U117" s="1">
        <v>41578</v>
      </c>
      <c r="V117">
        <v>51.3</v>
      </c>
      <c r="W117">
        <v>20131104</v>
      </c>
      <c r="X117">
        <v>51.3</v>
      </c>
      <c r="Z117" s="1">
        <v>38199</v>
      </c>
      <c r="AA117">
        <v>5.3</v>
      </c>
      <c r="AB117">
        <v>20040826</v>
      </c>
      <c r="AC117">
        <v>5.5</v>
      </c>
      <c r="AE117" s="1">
        <v>40056</v>
      </c>
      <c r="AF117">
        <v>-0.5</v>
      </c>
      <c r="AG117">
        <v>20091005</v>
      </c>
      <c r="AH117">
        <v>-0.2</v>
      </c>
      <c r="AJ117" s="1">
        <v>40390</v>
      </c>
      <c r="AK117">
        <v>0.6</v>
      </c>
      <c r="AL117">
        <v>20100903</v>
      </c>
      <c r="AM117">
        <v>1.1000000000000001</v>
      </c>
      <c r="AO117" s="1">
        <v>38199</v>
      </c>
      <c r="AP117">
        <v>-0.2</v>
      </c>
      <c r="AQ117">
        <v>20040818</v>
      </c>
      <c r="AR117">
        <v>-0.2</v>
      </c>
      <c r="AT117" s="1">
        <v>38929</v>
      </c>
      <c r="AU117">
        <v>2.4</v>
      </c>
      <c r="AV117">
        <v>20060817</v>
      </c>
      <c r="AW117">
        <v>2.4</v>
      </c>
      <c r="AY117" s="1">
        <v>38199</v>
      </c>
      <c r="AZ117">
        <v>0.6</v>
      </c>
      <c r="BA117">
        <v>20040917</v>
      </c>
      <c r="BB117">
        <v>0.4</v>
      </c>
      <c r="BD117" s="1">
        <v>39660</v>
      </c>
      <c r="BE117">
        <v>-63.7</v>
      </c>
      <c r="BF117">
        <v>20080715</v>
      </c>
      <c r="BG117">
        <v>-63.7</v>
      </c>
      <c r="BI117" s="1">
        <v>38929</v>
      </c>
      <c r="BJ117">
        <v>1.4</v>
      </c>
      <c r="BK117">
        <v>20060817</v>
      </c>
      <c r="BL117">
        <v>1.4</v>
      </c>
      <c r="BN117" s="1">
        <v>41578</v>
      </c>
      <c r="BO117">
        <v>51.6</v>
      </c>
      <c r="BP117">
        <v>20131106</v>
      </c>
      <c r="BQ117">
        <v>51.6</v>
      </c>
      <c r="CC117" s="1">
        <v>38199</v>
      </c>
      <c r="CD117">
        <v>-2.7</v>
      </c>
      <c r="CE117">
        <v>20040730</v>
      </c>
      <c r="CF117">
        <v>-4</v>
      </c>
      <c r="CH117" s="1">
        <v>38199</v>
      </c>
      <c r="CI117">
        <v>10.3</v>
      </c>
      <c r="CJ117" t="s">
        <v>302</v>
      </c>
      <c r="CK117" t="s">
        <v>302</v>
      </c>
      <c r="CM117" s="1">
        <v>38199</v>
      </c>
      <c r="CN117">
        <v>0.54</v>
      </c>
      <c r="CO117">
        <v>20040730</v>
      </c>
      <c r="CP117">
        <v>0.57999999999999996</v>
      </c>
      <c r="CR117" s="1">
        <v>38199</v>
      </c>
      <c r="CS117">
        <v>2.88</v>
      </c>
      <c r="CT117">
        <v>20040902</v>
      </c>
      <c r="CU117">
        <v>2.8</v>
      </c>
      <c r="CW117" s="1">
        <v>38230</v>
      </c>
      <c r="CX117">
        <v>-0.7</v>
      </c>
      <c r="CY117" t="s">
        <v>302</v>
      </c>
      <c r="CZ117" t="s">
        <v>302</v>
      </c>
      <c r="DB117" s="1">
        <v>38564</v>
      </c>
      <c r="DC117">
        <v>4.0999999999999996</v>
      </c>
      <c r="DD117" t="s">
        <v>302</v>
      </c>
      <c r="DE117" t="s">
        <v>302</v>
      </c>
      <c r="DG117" s="1">
        <v>38199</v>
      </c>
      <c r="DH117">
        <v>5.4</v>
      </c>
      <c r="DI117">
        <v>20040927</v>
      </c>
      <c r="DJ117">
        <v>5.4</v>
      </c>
    </row>
    <row r="118" spans="11:114" x14ac:dyDescent="0.25">
      <c r="K118" s="1">
        <v>40694</v>
      </c>
      <c r="L118">
        <v>2.7</v>
      </c>
      <c r="M118">
        <v>20110531</v>
      </c>
      <c r="N118">
        <v>2.7</v>
      </c>
      <c r="P118" s="1">
        <v>38230</v>
      </c>
      <c r="Q118">
        <v>-13.9</v>
      </c>
      <c r="R118" t="s">
        <v>302</v>
      </c>
      <c r="S118">
        <v>-14</v>
      </c>
      <c r="U118" s="1">
        <v>41608</v>
      </c>
      <c r="V118">
        <v>51.6</v>
      </c>
      <c r="W118">
        <v>20131202</v>
      </c>
      <c r="X118">
        <v>51.5</v>
      </c>
      <c r="Z118" s="1">
        <v>38230</v>
      </c>
      <c r="AA118">
        <v>5.5</v>
      </c>
      <c r="AB118">
        <v>20040927</v>
      </c>
      <c r="AC118">
        <v>5.5</v>
      </c>
      <c r="AE118" s="1">
        <v>40086</v>
      </c>
      <c r="AF118">
        <v>0.4</v>
      </c>
      <c r="AG118">
        <v>20091105</v>
      </c>
      <c r="AH118">
        <v>-0.7</v>
      </c>
      <c r="AJ118" s="1">
        <v>40421</v>
      </c>
      <c r="AK118">
        <v>1.7</v>
      </c>
      <c r="AL118">
        <v>20101005</v>
      </c>
      <c r="AM118">
        <v>0.6</v>
      </c>
      <c r="AO118" s="1">
        <v>38230</v>
      </c>
      <c r="AP118">
        <v>0.2</v>
      </c>
      <c r="AQ118">
        <v>20040916</v>
      </c>
      <c r="AR118">
        <v>0.2</v>
      </c>
      <c r="AT118" s="1">
        <v>38960</v>
      </c>
      <c r="AU118">
        <v>2.2999999999999998</v>
      </c>
      <c r="AV118">
        <v>20060915</v>
      </c>
      <c r="AW118">
        <v>2.2999999999999998</v>
      </c>
      <c r="AY118" s="1">
        <v>38230</v>
      </c>
      <c r="AZ118">
        <v>-1.6</v>
      </c>
      <c r="BA118">
        <v>20041019</v>
      </c>
      <c r="BB118">
        <v>-0.6</v>
      </c>
      <c r="BD118" s="1">
        <v>39691</v>
      </c>
      <c r="BE118">
        <v>-55.7</v>
      </c>
      <c r="BF118">
        <v>20080819</v>
      </c>
      <c r="BG118">
        <v>-55.7</v>
      </c>
      <c r="BI118" s="1">
        <v>38960</v>
      </c>
      <c r="BJ118">
        <v>1.4</v>
      </c>
      <c r="BK118">
        <v>20060915</v>
      </c>
      <c r="BL118">
        <v>1.3</v>
      </c>
      <c r="BN118" s="1">
        <v>41608</v>
      </c>
      <c r="BO118">
        <v>51.2</v>
      </c>
      <c r="BP118">
        <v>20131204</v>
      </c>
      <c r="BQ118">
        <v>51.2</v>
      </c>
      <c r="CC118" s="1">
        <v>38230</v>
      </c>
      <c r="CD118">
        <v>-2.4</v>
      </c>
      <c r="CE118" t="s">
        <v>302</v>
      </c>
      <c r="CF118">
        <v>-3.9</v>
      </c>
      <c r="CH118" s="1">
        <v>38230</v>
      </c>
      <c r="CI118">
        <v>7.4</v>
      </c>
      <c r="CJ118" t="s">
        <v>302</v>
      </c>
      <c r="CK118" t="s">
        <v>302</v>
      </c>
      <c r="CM118" s="1">
        <v>38230</v>
      </c>
      <c r="CN118">
        <v>0.51</v>
      </c>
      <c r="CO118" t="s">
        <v>302</v>
      </c>
      <c r="CP118" t="s">
        <v>302</v>
      </c>
      <c r="CR118" s="1">
        <v>38230</v>
      </c>
      <c r="CS118">
        <v>3.1</v>
      </c>
      <c r="CT118">
        <v>20041004</v>
      </c>
      <c r="CU118">
        <v>3.1</v>
      </c>
      <c r="CW118" s="1">
        <v>38260</v>
      </c>
      <c r="CX118">
        <v>0.3</v>
      </c>
      <c r="CY118" t="s">
        <v>302</v>
      </c>
      <c r="CZ118" t="s">
        <v>302</v>
      </c>
      <c r="DB118" s="1">
        <v>38595</v>
      </c>
      <c r="DC118">
        <v>4.5999999999999996</v>
      </c>
      <c r="DD118" t="s">
        <v>302</v>
      </c>
      <c r="DE118" t="s">
        <v>302</v>
      </c>
      <c r="DG118" s="1">
        <v>38230</v>
      </c>
      <c r="DH118">
        <v>5.6</v>
      </c>
      <c r="DI118">
        <v>20041028</v>
      </c>
      <c r="DJ118">
        <v>5.7</v>
      </c>
    </row>
    <row r="119" spans="11:114" x14ac:dyDescent="0.25">
      <c r="K119" s="1">
        <v>40724</v>
      </c>
      <c r="L119">
        <v>2.7</v>
      </c>
      <c r="M119">
        <v>20110630</v>
      </c>
      <c r="N119">
        <v>2.7</v>
      </c>
      <c r="P119" s="1">
        <v>38260</v>
      </c>
      <c r="Q119">
        <v>-13.1</v>
      </c>
      <c r="R119">
        <v>20040930</v>
      </c>
      <c r="S119">
        <v>-13</v>
      </c>
      <c r="U119" s="1">
        <v>41639</v>
      </c>
      <c r="V119">
        <v>52.7</v>
      </c>
      <c r="W119">
        <v>20140102</v>
      </c>
      <c r="X119">
        <v>52.7</v>
      </c>
      <c r="Z119" s="1">
        <v>38260</v>
      </c>
      <c r="AA119">
        <v>5.9</v>
      </c>
      <c r="AB119">
        <v>20041028</v>
      </c>
      <c r="AC119">
        <v>6</v>
      </c>
      <c r="AE119" s="1">
        <v>40117</v>
      </c>
      <c r="AF119">
        <v>0.1</v>
      </c>
      <c r="AG119">
        <v>20091203</v>
      </c>
      <c r="AH119">
        <v>0</v>
      </c>
      <c r="AJ119" s="1">
        <v>40451</v>
      </c>
      <c r="AK119">
        <v>0.9</v>
      </c>
      <c r="AL119">
        <v>20101105</v>
      </c>
      <c r="AM119">
        <v>1.1000000000000001</v>
      </c>
      <c r="AO119" s="1">
        <v>38260</v>
      </c>
      <c r="AP119">
        <v>0.1</v>
      </c>
      <c r="AQ119">
        <v>20041018</v>
      </c>
      <c r="AR119">
        <v>0.2</v>
      </c>
      <c r="AT119" s="1">
        <v>38990</v>
      </c>
      <c r="AU119">
        <v>1.8</v>
      </c>
      <c r="AV119">
        <v>20061017</v>
      </c>
      <c r="AW119">
        <v>1.7</v>
      </c>
      <c r="AY119" s="1">
        <v>38260</v>
      </c>
      <c r="AZ119">
        <v>1.2</v>
      </c>
      <c r="BA119">
        <v>20041117</v>
      </c>
      <c r="BB119">
        <v>0.5</v>
      </c>
      <c r="BD119" s="1">
        <v>39721</v>
      </c>
      <c r="BE119">
        <v>-40.9</v>
      </c>
      <c r="BF119">
        <v>20080916</v>
      </c>
      <c r="BG119">
        <v>-40.9</v>
      </c>
      <c r="BI119" s="1">
        <v>38990</v>
      </c>
      <c r="BJ119">
        <v>1.5</v>
      </c>
      <c r="BK119">
        <v>20061017</v>
      </c>
      <c r="BL119">
        <v>1.5</v>
      </c>
      <c r="BN119" s="1">
        <v>41639</v>
      </c>
      <c r="BO119">
        <v>51</v>
      </c>
      <c r="BP119">
        <v>20140106</v>
      </c>
      <c r="BQ119">
        <v>51</v>
      </c>
      <c r="CC119" s="1">
        <v>38260</v>
      </c>
      <c r="CD119">
        <v>-1.8</v>
      </c>
      <c r="CE119">
        <v>20040930</v>
      </c>
      <c r="CF119">
        <v>-3</v>
      </c>
      <c r="CH119" s="1">
        <v>38260</v>
      </c>
      <c r="CI119">
        <v>9.9</v>
      </c>
      <c r="CJ119" t="s">
        <v>302</v>
      </c>
      <c r="CK119" t="s">
        <v>302</v>
      </c>
      <c r="CM119" s="1">
        <v>38260</v>
      </c>
      <c r="CN119">
        <v>0.43</v>
      </c>
      <c r="CO119">
        <v>20040930</v>
      </c>
      <c r="CP119">
        <v>0.48</v>
      </c>
      <c r="CR119" s="1">
        <v>38260</v>
      </c>
      <c r="CS119">
        <v>3.32</v>
      </c>
      <c r="CT119">
        <v>20041104</v>
      </c>
      <c r="CU119">
        <v>3.4</v>
      </c>
      <c r="CW119" s="1">
        <v>38291</v>
      </c>
      <c r="CX119">
        <v>0.9</v>
      </c>
      <c r="CY119" t="s">
        <v>302</v>
      </c>
      <c r="CZ119" t="s">
        <v>302</v>
      </c>
      <c r="DB119" s="1">
        <v>38625</v>
      </c>
      <c r="DC119">
        <v>7.8</v>
      </c>
      <c r="DD119">
        <v>20051209</v>
      </c>
      <c r="DE119">
        <v>0.3</v>
      </c>
      <c r="DG119" s="1">
        <v>38260</v>
      </c>
      <c r="DH119">
        <v>5.7</v>
      </c>
      <c r="DI119">
        <v>20041126</v>
      </c>
      <c r="DJ119">
        <v>5.8</v>
      </c>
    </row>
    <row r="120" spans="11:114" x14ac:dyDescent="0.25">
      <c r="K120" s="1">
        <v>40755</v>
      </c>
      <c r="L120">
        <v>2.5</v>
      </c>
      <c r="M120">
        <v>20110729</v>
      </c>
      <c r="N120">
        <v>2.5</v>
      </c>
      <c r="P120" s="1">
        <v>38291</v>
      </c>
      <c r="Q120">
        <v>-14.3</v>
      </c>
      <c r="R120">
        <v>20041029</v>
      </c>
      <c r="S120">
        <v>-14</v>
      </c>
      <c r="U120" s="1">
        <v>41670</v>
      </c>
      <c r="V120">
        <v>54</v>
      </c>
      <c r="W120">
        <v>20140203</v>
      </c>
      <c r="X120">
        <v>53.9</v>
      </c>
      <c r="Z120" s="1">
        <v>38291</v>
      </c>
      <c r="AA120">
        <v>5.8</v>
      </c>
      <c r="AB120">
        <v>20041126</v>
      </c>
      <c r="AC120">
        <v>5.8</v>
      </c>
      <c r="AE120" s="1">
        <v>40147</v>
      </c>
      <c r="AF120">
        <v>-0.2</v>
      </c>
      <c r="AG120">
        <v>20100107</v>
      </c>
      <c r="AH120">
        <v>-1.2</v>
      </c>
      <c r="AJ120" s="1">
        <v>40482</v>
      </c>
      <c r="AK120">
        <v>1</v>
      </c>
      <c r="AL120">
        <v>20101203</v>
      </c>
      <c r="AM120">
        <v>1.8</v>
      </c>
      <c r="AO120" s="1">
        <v>38291</v>
      </c>
      <c r="AP120">
        <v>0.4</v>
      </c>
      <c r="AQ120">
        <v>20041117</v>
      </c>
      <c r="AR120">
        <v>0.3</v>
      </c>
      <c r="AT120" s="1">
        <v>39021</v>
      </c>
      <c r="AU120">
        <v>1.6</v>
      </c>
      <c r="AV120">
        <v>20061116</v>
      </c>
      <c r="AW120">
        <v>1.6</v>
      </c>
      <c r="AY120" s="1">
        <v>38291</v>
      </c>
      <c r="AZ120">
        <v>0.3</v>
      </c>
      <c r="BA120">
        <v>20041217</v>
      </c>
      <c r="BB120">
        <v>-0.5</v>
      </c>
      <c r="BD120" s="1">
        <v>39752</v>
      </c>
      <c r="BE120">
        <v>-62.7</v>
      </c>
      <c r="BF120">
        <v>20081014</v>
      </c>
      <c r="BG120">
        <v>-62.7</v>
      </c>
      <c r="BI120" s="1">
        <v>39021</v>
      </c>
      <c r="BJ120">
        <v>1.5</v>
      </c>
      <c r="BK120">
        <v>20061116</v>
      </c>
      <c r="BL120">
        <v>1.5</v>
      </c>
      <c r="BN120" s="1">
        <v>41670</v>
      </c>
      <c r="BO120">
        <v>51.6</v>
      </c>
      <c r="BP120">
        <v>20140205</v>
      </c>
      <c r="BQ120">
        <v>51.6</v>
      </c>
      <c r="CC120" s="1">
        <v>38291</v>
      </c>
      <c r="CD120">
        <v>-1.2</v>
      </c>
      <c r="CE120">
        <v>20041029</v>
      </c>
      <c r="CF120">
        <v>-2</v>
      </c>
      <c r="CH120" s="1">
        <v>38291</v>
      </c>
      <c r="CI120">
        <v>10.9</v>
      </c>
      <c r="CJ120" t="s">
        <v>302</v>
      </c>
      <c r="CK120" t="s">
        <v>302</v>
      </c>
      <c r="CM120" s="1">
        <v>38291</v>
      </c>
      <c r="CN120">
        <v>0.48</v>
      </c>
      <c r="CO120">
        <v>20041029</v>
      </c>
      <c r="CP120">
        <v>0.54</v>
      </c>
      <c r="CR120" s="1">
        <v>38291</v>
      </c>
      <c r="CS120">
        <v>4.13</v>
      </c>
      <c r="CT120">
        <v>20041202</v>
      </c>
      <c r="CU120">
        <v>4</v>
      </c>
      <c r="CW120" s="1">
        <v>38321</v>
      </c>
      <c r="CX120">
        <v>0.2</v>
      </c>
      <c r="CY120" t="s">
        <v>302</v>
      </c>
      <c r="CZ120" t="s">
        <v>302</v>
      </c>
      <c r="DB120" s="1">
        <v>38656</v>
      </c>
      <c r="DC120">
        <v>3.9</v>
      </c>
      <c r="DD120" t="s">
        <v>302</v>
      </c>
      <c r="DE120" t="s">
        <v>302</v>
      </c>
      <c r="DG120" s="1">
        <v>38291</v>
      </c>
      <c r="DH120">
        <v>5.9</v>
      </c>
      <c r="DI120">
        <v>20041230</v>
      </c>
      <c r="DJ120">
        <v>5.9</v>
      </c>
    </row>
    <row r="121" spans="11:114" x14ac:dyDescent="0.25">
      <c r="K121" s="1">
        <v>40786</v>
      </c>
      <c r="L121">
        <v>2.5</v>
      </c>
      <c r="M121">
        <v>20110831</v>
      </c>
      <c r="N121">
        <v>2.5</v>
      </c>
      <c r="P121" s="1">
        <v>38321</v>
      </c>
      <c r="Q121">
        <v>-13.8</v>
      </c>
      <c r="R121">
        <v>20041130</v>
      </c>
      <c r="S121">
        <v>-13</v>
      </c>
      <c r="U121" s="1">
        <v>41698</v>
      </c>
      <c r="V121">
        <v>53.2</v>
      </c>
      <c r="W121">
        <v>20140303</v>
      </c>
      <c r="X121">
        <v>53</v>
      </c>
      <c r="Z121" s="1">
        <v>38321</v>
      </c>
      <c r="AA121">
        <v>6</v>
      </c>
      <c r="AB121">
        <v>20041230</v>
      </c>
      <c r="AC121">
        <v>6</v>
      </c>
      <c r="AE121" s="1">
        <v>40178</v>
      </c>
      <c r="AF121">
        <v>1.4</v>
      </c>
      <c r="AG121">
        <v>20100203</v>
      </c>
      <c r="AH121">
        <v>0</v>
      </c>
      <c r="AJ121" s="1">
        <v>40512</v>
      </c>
      <c r="AK121">
        <v>1.8</v>
      </c>
      <c r="AL121">
        <v>20110106</v>
      </c>
      <c r="AM121">
        <v>0.1</v>
      </c>
      <c r="AO121" s="1">
        <v>38321</v>
      </c>
      <c r="AP121">
        <v>-0.1</v>
      </c>
      <c r="AQ121">
        <v>20041216</v>
      </c>
      <c r="AR121">
        <v>-0.1</v>
      </c>
      <c r="AT121" s="1">
        <v>39051</v>
      </c>
      <c r="AU121">
        <v>1.9</v>
      </c>
      <c r="AV121">
        <v>20061215</v>
      </c>
      <c r="AW121">
        <v>1.9</v>
      </c>
      <c r="AY121" s="1">
        <v>38321</v>
      </c>
      <c r="AZ121">
        <v>-1</v>
      </c>
      <c r="BA121">
        <v>20050118</v>
      </c>
      <c r="BB121">
        <v>-0.3</v>
      </c>
      <c r="BD121" s="1">
        <v>39782</v>
      </c>
      <c r="BE121">
        <v>-54</v>
      </c>
      <c r="BF121">
        <v>20081111</v>
      </c>
      <c r="BG121">
        <v>-54</v>
      </c>
      <c r="BI121" s="1">
        <v>39051</v>
      </c>
      <c r="BJ121">
        <v>1.5</v>
      </c>
      <c r="BK121">
        <v>20061215</v>
      </c>
      <c r="BL121">
        <v>1.5</v>
      </c>
      <c r="BN121" s="1">
        <v>41698</v>
      </c>
      <c r="BO121">
        <v>52.6</v>
      </c>
      <c r="BP121">
        <v>20140305</v>
      </c>
      <c r="BQ121">
        <v>52.6</v>
      </c>
      <c r="CC121" s="1">
        <v>38321</v>
      </c>
      <c r="CD121">
        <v>-2.1</v>
      </c>
      <c r="CE121">
        <v>20041130</v>
      </c>
      <c r="CF121">
        <v>-3</v>
      </c>
      <c r="CH121" s="1">
        <v>38321</v>
      </c>
      <c r="CI121">
        <v>10.9</v>
      </c>
      <c r="CJ121" t="s">
        <v>302</v>
      </c>
      <c r="CK121" t="s">
        <v>302</v>
      </c>
      <c r="CM121" s="1">
        <v>38321</v>
      </c>
      <c r="CN121">
        <v>0.32</v>
      </c>
      <c r="CO121">
        <v>20041130</v>
      </c>
      <c r="CP121">
        <v>0.39</v>
      </c>
      <c r="CR121" s="1">
        <v>38321</v>
      </c>
      <c r="CS121">
        <v>3.76</v>
      </c>
      <c r="CT121">
        <v>20050106</v>
      </c>
      <c r="CU121">
        <v>3.6</v>
      </c>
      <c r="CW121" s="1">
        <v>38352</v>
      </c>
      <c r="CX121">
        <v>-1.9</v>
      </c>
      <c r="CY121">
        <v>20050314</v>
      </c>
      <c r="CZ121">
        <v>-0.3</v>
      </c>
      <c r="DB121" s="1">
        <v>38686</v>
      </c>
      <c r="DC121">
        <v>3.7</v>
      </c>
      <c r="DD121" t="s">
        <v>302</v>
      </c>
      <c r="DE121" t="s">
        <v>302</v>
      </c>
      <c r="DG121" s="1">
        <v>38321</v>
      </c>
      <c r="DH121">
        <v>6.1</v>
      </c>
      <c r="DI121">
        <v>20050128</v>
      </c>
      <c r="DJ121">
        <v>6.1</v>
      </c>
    </row>
    <row r="122" spans="11:114" x14ac:dyDescent="0.25">
      <c r="K122" s="1">
        <v>40816</v>
      </c>
      <c r="L122">
        <v>3</v>
      </c>
      <c r="M122">
        <v>20110930</v>
      </c>
      <c r="N122">
        <v>3</v>
      </c>
      <c r="P122" s="1">
        <v>38352</v>
      </c>
      <c r="Q122">
        <v>-14.1</v>
      </c>
      <c r="R122">
        <v>20050106</v>
      </c>
      <c r="S122">
        <v>-13</v>
      </c>
      <c r="U122" s="1">
        <v>41729</v>
      </c>
      <c r="V122">
        <v>53</v>
      </c>
      <c r="W122">
        <v>20140401</v>
      </c>
      <c r="X122">
        <v>53</v>
      </c>
      <c r="Z122" s="1">
        <v>38352</v>
      </c>
      <c r="AA122">
        <v>6.6</v>
      </c>
      <c r="AB122">
        <v>20050128</v>
      </c>
      <c r="AC122">
        <v>6.4</v>
      </c>
      <c r="AE122" s="1">
        <v>40209</v>
      </c>
      <c r="AF122">
        <v>-1.1000000000000001</v>
      </c>
      <c r="AG122">
        <v>20100303</v>
      </c>
      <c r="AH122">
        <v>-0.3</v>
      </c>
      <c r="AJ122" s="1">
        <v>40543</v>
      </c>
      <c r="AK122">
        <v>-0.4</v>
      </c>
      <c r="AL122">
        <v>20110203</v>
      </c>
      <c r="AM122">
        <v>-0.9</v>
      </c>
      <c r="AO122" s="1">
        <v>38352</v>
      </c>
      <c r="AP122">
        <v>0.4</v>
      </c>
      <c r="AQ122">
        <v>20050120</v>
      </c>
      <c r="AR122">
        <v>0.4</v>
      </c>
      <c r="AT122" s="1">
        <v>39082</v>
      </c>
      <c r="AU122">
        <v>1.9</v>
      </c>
      <c r="AV122">
        <v>20070117</v>
      </c>
      <c r="AW122">
        <v>1.9</v>
      </c>
      <c r="AY122" s="1">
        <v>38352</v>
      </c>
      <c r="AZ122">
        <v>0.1</v>
      </c>
      <c r="BA122">
        <v>20050218</v>
      </c>
      <c r="BB122">
        <v>0.5</v>
      </c>
      <c r="BD122" s="1">
        <v>39813</v>
      </c>
      <c r="BE122">
        <v>-46.1</v>
      </c>
      <c r="BF122">
        <v>20081209</v>
      </c>
      <c r="BG122">
        <v>-46.1</v>
      </c>
      <c r="BI122" s="1">
        <v>39082</v>
      </c>
      <c r="BJ122">
        <v>1.5</v>
      </c>
      <c r="BK122">
        <v>20070117</v>
      </c>
      <c r="BL122">
        <v>1.5</v>
      </c>
      <c r="BN122" s="1">
        <v>41729</v>
      </c>
      <c r="BO122">
        <v>52.2</v>
      </c>
      <c r="BP122">
        <v>20140403</v>
      </c>
      <c r="BQ122">
        <v>52.2</v>
      </c>
      <c r="CC122" s="1">
        <v>38352</v>
      </c>
      <c r="CD122">
        <v>-2.7</v>
      </c>
      <c r="CE122">
        <v>20050106</v>
      </c>
      <c r="CF122">
        <v>-4</v>
      </c>
      <c r="CH122" s="1">
        <v>38352</v>
      </c>
      <c r="CI122">
        <v>7.7</v>
      </c>
      <c r="CJ122" t="s">
        <v>302</v>
      </c>
      <c r="CK122" t="s">
        <v>302</v>
      </c>
      <c r="CM122" s="1">
        <v>38352</v>
      </c>
      <c r="CN122">
        <v>0.43</v>
      </c>
      <c r="CO122">
        <v>20050106</v>
      </c>
      <c r="CP122">
        <v>0.43</v>
      </c>
      <c r="CR122" s="1">
        <v>38352</v>
      </c>
      <c r="CS122">
        <v>3.68</v>
      </c>
      <c r="CT122">
        <v>20050202</v>
      </c>
      <c r="CU122">
        <v>3.6</v>
      </c>
      <c r="CW122" s="1">
        <v>38383</v>
      </c>
      <c r="CX122">
        <v>3.4</v>
      </c>
      <c r="CY122" t="s">
        <v>302</v>
      </c>
      <c r="CZ122" t="s">
        <v>302</v>
      </c>
      <c r="DB122" s="1">
        <v>38717</v>
      </c>
      <c r="DC122">
        <v>11.3</v>
      </c>
      <c r="DD122">
        <v>20060310</v>
      </c>
      <c r="DE122">
        <v>1.6</v>
      </c>
      <c r="DG122" s="1">
        <v>38352</v>
      </c>
      <c r="DH122">
        <v>6.5</v>
      </c>
      <c r="DI122">
        <v>20050225</v>
      </c>
      <c r="DJ122">
        <v>6.3</v>
      </c>
    </row>
    <row r="123" spans="11:114" x14ac:dyDescent="0.25">
      <c r="K123" s="1">
        <v>40847</v>
      </c>
      <c r="L123">
        <v>3</v>
      </c>
      <c r="M123">
        <v>20111031</v>
      </c>
      <c r="N123">
        <v>3</v>
      </c>
      <c r="P123" s="1">
        <v>38383</v>
      </c>
      <c r="Q123">
        <v>-12.8</v>
      </c>
      <c r="R123">
        <v>20050131</v>
      </c>
      <c r="S123">
        <v>-13</v>
      </c>
      <c r="U123" s="1">
        <v>41759</v>
      </c>
      <c r="V123">
        <v>53.4</v>
      </c>
      <c r="W123">
        <v>20140502</v>
      </c>
      <c r="X123">
        <v>53.4</v>
      </c>
      <c r="Z123" s="1">
        <v>38383</v>
      </c>
      <c r="AA123">
        <v>6.9</v>
      </c>
      <c r="AB123">
        <v>20050225</v>
      </c>
      <c r="AC123">
        <v>6.6</v>
      </c>
      <c r="AE123" s="1">
        <v>40237</v>
      </c>
      <c r="AF123">
        <v>0.3</v>
      </c>
      <c r="AG123">
        <v>20100408</v>
      </c>
      <c r="AH123">
        <v>-0.6</v>
      </c>
      <c r="AJ123" s="1">
        <v>40574</v>
      </c>
      <c r="AK123">
        <v>0.7</v>
      </c>
      <c r="AL123">
        <v>20110303</v>
      </c>
      <c r="AM123">
        <v>0.7</v>
      </c>
      <c r="AO123" s="1">
        <v>38383</v>
      </c>
      <c r="AP123">
        <v>-0.6</v>
      </c>
      <c r="AQ123">
        <v>20050228</v>
      </c>
      <c r="AR123">
        <v>-0.6</v>
      </c>
      <c r="AT123" s="1">
        <v>39113</v>
      </c>
      <c r="AU123">
        <v>1.8</v>
      </c>
      <c r="AV123">
        <v>20070228</v>
      </c>
      <c r="AW123">
        <v>1.8</v>
      </c>
      <c r="AY123" s="1">
        <v>38383</v>
      </c>
      <c r="AZ123">
        <v>0.7</v>
      </c>
      <c r="BA123">
        <v>20050317</v>
      </c>
      <c r="BB123">
        <v>0.5</v>
      </c>
      <c r="BD123" s="1">
        <v>39844</v>
      </c>
      <c r="BE123">
        <v>-30.8</v>
      </c>
      <c r="BF123">
        <v>20090120</v>
      </c>
      <c r="BG123">
        <v>-30.8</v>
      </c>
      <c r="BI123" s="1">
        <v>39113</v>
      </c>
      <c r="BJ123">
        <v>1.7</v>
      </c>
      <c r="BK123">
        <v>20070228</v>
      </c>
      <c r="BL123">
        <v>1.7</v>
      </c>
      <c r="BN123" s="1">
        <v>41759</v>
      </c>
      <c r="BO123">
        <v>53.1</v>
      </c>
      <c r="BP123">
        <v>20140506</v>
      </c>
      <c r="BQ123">
        <v>53.1</v>
      </c>
      <c r="CC123" s="1">
        <v>38383</v>
      </c>
      <c r="CD123">
        <v>-3.3</v>
      </c>
      <c r="CE123">
        <v>20050131</v>
      </c>
      <c r="CF123">
        <v>-5</v>
      </c>
      <c r="CH123" s="1">
        <v>38383</v>
      </c>
      <c r="CI123">
        <v>9.9</v>
      </c>
      <c r="CJ123">
        <v>20050131</v>
      </c>
      <c r="CK123">
        <v>13</v>
      </c>
      <c r="CM123" s="1">
        <v>38383</v>
      </c>
      <c r="CN123">
        <v>0.37</v>
      </c>
      <c r="CO123">
        <v>20050131</v>
      </c>
      <c r="CP123">
        <v>0.4</v>
      </c>
      <c r="CR123" s="1">
        <v>38383</v>
      </c>
      <c r="CS123">
        <v>4.2300000000000004</v>
      </c>
      <c r="CT123">
        <v>20050302</v>
      </c>
      <c r="CU123">
        <v>3.9</v>
      </c>
      <c r="CW123" s="1">
        <v>38411</v>
      </c>
      <c r="CX123">
        <v>-2.6</v>
      </c>
      <c r="CY123" t="s">
        <v>302</v>
      </c>
      <c r="CZ123" t="s">
        <v>302</v>
      </c>
      <c r="DB123" s="1">
        <v>38748</v>
      </c>
      <c r="DC123">
        <v>-0.6</v>
      </c>
      <c r="DD123" t="s">
        <v>302</v>
      </c>
      <c r="DE123" t="s">
        <v>302</v>
      </c>
      <c r="DG123" s="1">
        <v>38383</v>
      </c>
      <c r="DH123">
        <v>6.7</v>
      </c>
      <c r="DI123" t="s">
        <v>302</v>
      </c>
      <c r="DJ123">
        <v>6.5</v>
      </c>
    </row>
    <row r="124" spans="11:114" x14ac:dyDescent="0.25">
      <c r="K124" s="1">
        <v>40877</v>
      </c>
      <c r="L124">
        <v>3</v>
      </c>
      <c r="M124">
        <v>20111130</v>
      </c>
      <c r="N124">
        <v>3</v>
      </c>
      <c r="P124" s="1">
        <v>38411</v>
      </c>
      <c r="Q124">
        <v>-14</v>
      </c>
      <c r="R124">
        <v>20050228</v>
      </c>
      <c r="S124">
        <v>-13</v>
      </c>
      <c r="U124" s="1">
        <v>41790</v>
      </c>
      <c r="V124">
        <v>52.2</v>
      </c>
      <c r="W124">
        <v>20140602</v>
      </c>
      <c r="X124">
        <v>52.5</v>
      </c>
      <c r="Z124" s="1">
        <v>38411</v>
      </c>
      <c r="AA124">
        <v>6.6</v>
      </c>
      <c r="AB124">
        <v>20050330</v>
      </c>
      <c r="AC124">
        <v>6.4</v>
      </c>
      <c r="AE124" s="1">
        <v>40268</v>
      </c>
      <c r="AF124">
        <v>0.8</v>
      </c>
      <c r="AG124">
        <v>20100505</v>
      </c>
      <c r="AH124">
        <v>0</v>
      </c>
      <c r="AJ124" s="1">
        <v>40602</v>
      </c>
      <c r="AK124">
        <v>1.3</v>
      </c>
      <c r="AL124">
        <v>20110405</v>
      </c>
      <c r="AM124">
        <v>0.1</v>
      </c>
      <c r="AO124" s="1">
        <v>38411</v>
      </c>
      <c r="AP124">
        <v>0.4</v>
      </c>
      <c r="AQ124">
        <v>20050316</v>
      </c>
      <c r="AR124">
        <v>0.3</v>
      </c>
      <c r="AT124" s="1">
        <v>39141</v>
      </c>
      <c r="AU124">
        <v>1.8</v>
      </c>
      <c r="AV124">
        <v>20070315</v>
      </c>
      <c r="AW124">
        <v>1.8</v>
      </c>
      <c r="AY124" s="1">
        <v>38411</v>
      </c>
      <c r="AZ124">
        <v>-0.4</v>
      </c>
      <c r="BA124">
        <v>20050419</v>
      </c>
      <c r="BB124">
        <v>-0.5</v>
      </c>
      <c r="BD124" s="1">
        <v>39872</v>
      </c>
      <c r="BE124">
        <v>-8.6999999999999993</v>
      </c>
      <c r="BF124">
        <v>20090217</v>
      </c>
      <c r="BG124">
        <v>-8.6999999999999993</v>
      </c>
      <c r="BI124" s="1">
        <v>39141</v>
      </c>
      <c r="BJ124">
        <v>1.9</v>
      </c>
      <c r="BK124">
        <v>20070315</v>
      </c>
      <c r="BL124">
        <v>1.9</v>
      </c>
      <c r="BN124" s="1">
        <v>41790</v>
      </c>
      <c r="BO124">
        <v>53.2</v>
      </c>
      <c r="BP124">
        <v>20140604</v>
      </c>
      <c r="BQ124">
        <v>53.2</v>
      </c>
      <c r="CC124" s="1">
        <v>38411</v>
      </c>
      <c r="CD124">
        <v>-5.3</v>
      </c>
      <c r="CE124">
        <v>20050228</v>
      </c>
      <c r="CF124">
        <v>-7</v>
      </c>
      <c r="CH124" s="1">
        <v>38411</v>
      </c>
      <c r="CI124">
        <v>5.3</v>
      </c>
      <c r="CJ124">
        <v>20050228</v>
      </c>
      <c r="CK124">
        <v>10</v>
      </c>
      <c r="CM124" s="1">
        <v>38411</v>
      </c>
      <c r="CN124">
        <v>0.16</v>
      </c>
      <c r="CO124">
        <v>20050228</v>
      </c>
      <c r="CP124">
        <v>0.2</v>
      </c>
      <c r="CR124" s="1">
        <v>38411</v>
      </c>
      <c r="CS124">
        <v>4.32</v>
      </c>
      <c r="CT124">
        <v>20050404</v>
      </c>
      <c r="CU124">
        <v>4.2</v>
      </c>
      <c r="CW124" s="1">
        <v>38442</v>
      </c>
      <c r="CX124">
        <v>-1.4</v>
      </c>
      <c r="CY124">
        <v>20050614</v>
      </c>
      <c r="CZ124">
        <v>-2.2999999999999998</v>
      </c>
      <c r="DB124" s="1">
        <v>38776</v>
      </c>
      <c r="DC124">
        <v>2</v>
      </c>
      <c r="DD124" t="s">
        <v>302</v>
      </c>
      <c r="DE124" t="s">
        <v>302</v>
      </c>
      <c r="DG124" s="1">
        <v>38411</v>
      </c>
      <c r="DH124">
        <v>6.7</v>
      </c>
      <c r="DI124">
        <v>20050330</v>
      </c>
      <c r="DJ124">
        <v>6.5</v>
      </c>
    </row>
    <row r="125" spans="11:114" x14ac:dyDescent="0.25">
      <c r="K125" s="1">
        <v>40908</v>
      </c>
      <c r="L125">
        <v>2.8</v>
      </c>
      <c r="M125">
        <v>20120104</v>
      </c>
      <c r="N125">
        <v>2.8</v>
      </c>
      <c r="P125" s="1">
        <v>38442</v>
      </c>
      <c r="Q125">
        <v>-14.3</v>
      </c>
      <c r="R125">
        <v>20050331</v>
      </c>
      <c r="S125">
        <v>-14</v>
      </c>
      <c r="U125" s="1">
        <v>41820</v>
      </c>
      <c r="V125">
        <v>51.8</v>
      </c>
      <c r="W125">
        <v>20140701</v>
      </c>
      <c r="X125">
        <v>51.8</v>
      </c>
      <c r="Z125" s="1">
        <v>38442</v>
      </c>
      <c r="AA125">
        <v>6.4</v>
      </c>
      <c r="AB125">
        <v>20050427</v>
      </c>
      <c r="AC125">
        <v>6.5</v>
      </c>
      <c r="AE125" s="1">
        <v>40298</v>
      </c>
      <c r="AF125">
        <v>-0.7</v>
      </c>
      <c r="AG125">
        <v>20100603</v>
      </c>
      <c r="AH125">
        <v>-1.2</v>
      </c>
      <c r="AJ125" s="1">
        <v>40633</v>
      </c>
      <c r="AK125">
        <v>-1.3</v>
      </c>
      <c r="AL125">
        <v>20110504</v>
      </c>
      <c r="AM125">
        <v>-1.7</v>
      </c>
      <c r="AO125" s="1">
        <v>38442</v>
      </c>
      <c r="AP125">
        <v>0.7</v>
      </c>
      <c r="AQ125">
        <v>20050418</v>
      </c>
      <c r="AR125">
        <v>0.7</v>
      </c>
      <c r="AT125" s="1">
        <v>39172</v>
      </c>
      <c r="AU125">
        <v>1.9</v>
      </c>
      <c r="AV125">
        <v>20070416</v>
      </c>
      <c r="AW125">
        <v>1.9</v>
      </c>
      <c r="AY125" s="1">
        <v>38442</v>
      </c>
      <c r="AZ125">
        <v>0</v>
      </c>
      <c r="BA125">
        <v>20050519</v>
      </c>
      <c r="BB125">
        <v>-0.2</v>
      </c>
      <c r="BD125" s="1">
        <v>39903</v>
      </c>
      <c r="BE125">
        <v>-6.5</v>
      </c>
      <c r="BF125">
        <v>20090317</v>
      </c>
      <c r="BG125">
        <v>-6.5</v>
      </c>
      <c r="BI125" s="1">
        <v>39172</v>
      </c>
      <c r="BJ125">
        <v>1.9</v>
      </c>
      <c r="BK125">
        <v>20070416</v>
      </c>
      <c r="BL125">
        <v>1.9</v>
      </c>
      <c r="BN125" s="1">
        <v>41820</v>
      </c>
      <c r="BO125">
        <v>52.8</v>
      </c>
      <c r="BP125">
        <v>20140703</v>
      </c>
      <c r="BQ125">
        <v>52.8</v>
      </c>
      <c r="CC125" s="1">
        <v>38442</v>
      </c>
      <c r="CD125">
        <v>-6.9</v>
      </c>
      <c r="CE125">
        <v>20050331</v>
      </c>
      <c r="CF125">
        <v>-8</v>
      </c>
      <c r="CH125" s="1">
        <v>38442</v>
      </c>
      <c r="CI125">
        <v>6.1</v>
      </c>
      <c r="CJ125">
        <v>20050331</v>
      </c>
      <c r="CK125">
        <v>9</v>
      </c>
      <c r="CM125" s="1">
        <v>38442</v>
      </c>
      <c r="CN125">
        <v>-0.08</v>
      </c>
      <c r="CO125">
        <v>20050331</v>
      </c>
      <c r="CP125">
        <v>-0.08</v>
      </c>
      <c r="CR125" s="1">
        <v>38442</v>
      </c>
      <c r="CS125">
        <v>4.3600000000000003</v>
      </c>
      <c r="CT125">
        <v>20050503</v>
      </c>
      <c r="CU125">
        <v>4.2</v>
      </c>
      <c r="CW125" s="1">
        <v>38472</v>
      </c>
      <c r="CX125">
        <v>4.3</v>
      </c>
      <c r="CY125" t="s">
        <v>302</v>
      </c>
      <c r="CZ125" t="s">
        <v>302</v>
      </c>
      <c r="DB125" s="1">
        <v>38807</v>
      </c>
      <c r="DC125">
        <v>3</v>
      </c>
      <c r="DD125">
        <v>20060609</v>
      </c>
      <c r="DE125">
        <v>0.4</v>
      </c>
      <c r="DG125" s="1">
        <v>38442</v>
      </c>
      <c r="DH125">
        <v>6.6</v>
      </c>
      <c r="DI125">
        <v>20050427</v>
      </c>
      <c r="DJ125">
        <v>6.7</v>
      </c>
    </row>
    <row r="126" spans="11:114" x14ac:dyDescent="0.25">
      <c r="K126" s="1">
        <v>40939</v>
      </c>
      <c r="L126">
        <v>2.7</v>
      </c>
      <c r="M126">
        <v>20120201</v>
      </c>
      <c r="N126">
        <v>2.7</v>
      </c>
      <c r="P126" s="1">
        <v>38472</v>
      </c>
      <c r="Q126">
        <v>-13.1</v>
      </c>
      <c r="R126">
        <v>20050429</v>
      </c>
      <c r="S126">
        <v>-13</v>
      </c>
      <c r="U126" s="1">
        <v>41851</v>
      </c>
      <c r="V126">
        <v>51.8</v>
      </c>
      <c r="W126">
        <v>20140801</v>
      </c>
      <c r="X126">
        <v>51.8</v>
      </c>
      <c r="Z126" s="1">
        <v>38472</v>
      </c>
      <c r="AA126">
        <v>6.8</v>
      </c>
      <c r="AB126">
        <v>20050531</v>
      </c>
      <c r="AC126">
        <v>6.7</v>
      </c>
      <c r="AE126" s="1">
        <v>40329</v>
      </c>
      <c r="AF126">
        <v>0.4</v>
      </c>
      <c r="AG126">
        <v>20100705</v>
      </c>
      <c r="AH126">
        <v>0.2</v>
      </c>
      <c r="AJ126" s="1">
        <v>40663</v>
      </c>
      <c r="AK126">
        <v>1</v>
      </c>
      <c r="AL126">
        <v>20110607</v>
      </c>
      <c r="AM126">
        <v>1.1000000000000001</v>
      </c>
      <c r="AO126" s="1">
        <v>38472</v>
      </c>
      <c r="AP126">
        <v>0.4</v>
      </c>
      <c r="AQ126">
        <v>20050519</v>
      </c>
      <c r="AR126">
        <v>0.4</v>
      </c>
      <c r="AT126" s="1">
        <v>39202</v>
      </c>
      <c r="AU126">
        <v>1.9</v>
      </c>
      <c r="AV126">
        <v>20070516</v>
      </c>
      <c r="AW126">
        <v>1.9</v>
      </c>
      <c r="AY126" s="1">
        <v>38472</v>
      </c>
      <c r="AZ126">
        <v>1.3</v>
      </c>
      <c r="BA126">
        <v>20050617</v>
      </c>
      <c r="BB126">
        <v>0.6</v>
      </c>
      <c r="BD126" s="1">
        <v>39933</v>
      </c>
      <c r="BE126">
        <v>11.8</v>
      </c>
      <c r="BF126">
        <v>20090421</v>
      </c>
      <c r="BG126">
        <v>11.8</v>
      </c>
      <c r="BI126" s="1">
        <v>39202</v>
      </c>
      <c r="BJ126">
        <v>1.9</v>
      </c>
      <c r="BK126">
        <v>20070516</v>
      </c>
      <c r="BL126">
        <v>1.9</v>
      </c>
      <c r="BN126" s="1">
        <v>41851</v>
      </c>
      <c r="BO126">
        <v>54.2</v>
      </c>
      <c r="BP126">
        <v>20140805</v>
      </c>
      <c r="BQ126">
        <v>54.2</v>
      </c>
      <c r="CC126" s="1">
        <v>38472</v>
      </c>
      <c r="CD126">
        <v>-8.1</v>
      </c>
      <c r="CE126">
        <v>20050429</v>
      </c>
      <c r="CF126">
        <v>-9</v>
      </c>
      <c r="CH126" s="1">
        <v>38472</v>
      </c>
      <c r="CI126">
        <v>6.9</v>
      </c>
      <c r="CJ126">
        <v>20050429</v>
      </c>
      <c r="CK126">
        <v>8</v>
      </c>
      <c r="CM126" s="1">
        <v>38472</v>
      </c>
      <c r="CN126">
        <v>-0.26</v>
      </c>
      <c r="CO126">
        <v>20050429</v>
      </c>
      <c r="CP126">
        <v>-0.28000000000000003</v>
      </c>
      <c r="CR126" s="1">
        <v>38472</v>
      </c>
      <c r="CS126">
        <v>4.2699999999999996</v>
      </c>
      <c r="CT126">
        <v>20050602</v>
      </c>
      <c r="CU126">
        <v>4.2</v>
      </c>
      <c r="CW126" s="1">
        <v>38503</v>
      </c>
      <c r="CX126">
        <v>0.3</v>
      </c>
      <c r="CY126" t="s">
        <v>302</v>
      </c>
      <c r="CZ126" t="s">
        <v>302</v>
      </c>
      <c r="DB126" s="1">
        <v>38837</v>
      </c>
      <c r="DC126">
        <v>2.5</v>
      </c>
      <c r="DD126" t="s">
        <v>302</v>
      </c>
      <c r="DE126" t="s">
        <v>302</v>
      </c>
      <c r="DG126" s="1">
        <v>38472</v>
      </c>
      <c r="DH126">
        <v>6.9</v>
      </c>
      <c r="DI126">
        <v>20050531</v>
      </c>
      <c r="DJ126">
        <v>6.6</v>
      </c>
    </row>
    <row r="127" spans="11:114" x14ac:dyDescent="0.25">
      <c r="K127" s="1">
        <v>40968</v>
      </c>
      <c r="L127">
        <v>2.7</v>
      </c>
      <c r="M127">
        <v>20120301</v>
      </c>
      <c r="N127">
        <v>2.7</v>
      </c>
      <c r="P127" s="1">
        <v>38503</v>
      </c>
      <c r="Q127">
        <v>-14.1</v>
      </c>
      <c r="R127">
        <v>20050531</v>
      </c>
      <c r="S127">
        <v>-15</v>
      </c>
      <c r="U127" s="1">
        <v>41882</v>
      </c>
      <c r="V127">
        <v>50.7</v>
      </c>
      <c r="W127">
        <v>20140901</v>
      </c>
      <c r="X127">
        <v>50.7</v>
      </c>
      <c r="Z127" s="1">
        <v>38503</v>
      </c>
      <c r="AA127">
        <v>7.3</v>
      </c>
      <c r="AB127">
        <v>20050628</v>
      </c>
      <c r="AC127">
        <v>7.3</v>
      </c>
      <c r="AE127" s="1">
        <v>40359</v>
      </c>
      <c r="AF127">
        <v>-0.1</v>
      </c>
      <c r="AG127">
        <v>20100804</v>
      </c>
      <c r="AH127">
        <v>0</v>
      </c>
      <c r="AJ127" s="1">
        <v>40694</v>
      </c>
      <c r="AK127">
        <v>-1.4</v>
      </c>
      <c r="AL127">
        <v>20110705</v>
      </c>
      <c r="AM127">
        <v>-1.9</v>
      </c>
      <c r="AO127" s="1">
        <v>38503</v>
      </c>
      <c r="AP127">
        <v>0.2</v>
      </c>
      <c r="AQ127">
        <v>20050616</v>
      </c>
      <c r="AR127">
        <v>0.2</v>
      </c>
      <c r="AT127" s="1">
        <v>39233</v>
      </c>
      <c r="AU127">
        <v>1.9</v>
      </c>
      <c r="AV127">
        <v>20070614</v>
      </c>
      <c r="AW127">
        <v>1.9</v>
      </c>
      <c r="AY127" s="1">
        <v>38503</v>
      </c>
      <c r="AZ127">
        <v>-1.4</v>
      </c>
      <c r="BA127">
        <v>20050719</v>
      </c>
      <c r="BB127">
        <v>-0.3</v>
      </c>
      <c r="BD127" s="1">
        <v>39964</v>
      </c>
      <c r="BE127">
        <v>28.5</v>
      </c>
      <c r="BF127">
        <v>20090519</v>
      </c>
      <c r="BG127">
        <v>28.5</v>
      </c>
      <c r="BI127" s="1">
        <v>39233</v>
      </c>
      <c r="BJ127">
        <v>1.9</v>
      </c>
      <c r="BK127">
        <v>20070614</v>
      </c>
      <c r="BL127">
        <v>1.9</v>
      </c>
      <c r="BN127" s="1">
        <v>41882</v>
      </c>
      <c r="BO127">
        <v>53.1</v>
      </c>
      <c r="BP127">
        <v>20140903</v>
      </c>
      <c r="BQ127">
        <v>53.1</v>
      </c>
      <c r="CC127" s="1">
        <v>38503</v>
      </c>
      <c r="CD127">
        <v>-8.8000000000000007</v>
      </c>
      <c r="CE127">
        <v>20050531</v>
      </c>
      <c r="CF127">
        <v>-11</v>
      </c>
      <c r="CH127" s="1">
        <v>38503</v>
      </c>
      <c r="CI127">
        <v>8.6999999999999993</v>
      </c>
      <c r="CJ127">
        <v>20050531</v>
      </c>
      <c r="CK127">
        <v>10</v>
      </c>
      <c r="CM127" s="1">
        <v>38503</v>
      </c>
      <c r="CN127">
        <v>-0.25</v>
      </c>
      <c r="CO127">
        <v>20050531</v>
      </c>
      <c r="CP127">
        <v>-0.37</v>
      </c>
      <c r="CR127" s="1">
        <v>38503</v>
      </c>
      <c r="CS127">
        <v>3.51</v>
      </c>
      <c r="CT127">
        <v>20050704</v>
      </c>
      <c r="CU127">
        <v>3.5</v>
      </c>
      <c r="CW127" s="1">
        <v>38533</v>
      </c>
      <c r="CX127">
        <v>0.1</v>
      </c>
      <c r="CY127">
        <v>20050912</v>
      </c>
      <c r="CZ127">
        <v>1.6</v>
      </c>
      <c r="DB127" s="1">
        <v>38868</v>
      </c>
      <c r="DC127">
        <v>3.3</v>
      </c>
      <c r="DD127" t="s">
        <v>302</v>
      </c>
      <c r="DE127" t="s">
        <v>302</v>
      </c>
      <c r="DG127" s="1">
        <v>38503</v>
      </c>
      <c r="DH127">
        <v>7.2</v>
      </c>
      <c r="DI127">
        <v>20050628</v>
      </c>
      <c r="DJ127">
        <v>6.9</v>
      </c>
    </row>
    <row r="128" spans="11:114" x14ac:dyDescent="0.25">
      <c r="K128" s="1">
        <v>40999</v>
      </c>
      <c r="L128">
        <v>2.6</v>
      </c>
      <c r="M128">
        <v>20120330</v>
      </c>
      <c r="N128">
        <v>2.6</v>
      </c>
      <c r="P128" s="1">
        <v>38533</v>
      </c>
      <c r="Q128">
        <v>-14.4</v>
      </c>
      <c r="R128">
        <v>20050630</v>
      </c>
      <c r="S128">
        <v>-15</v>
      </c>
      <c r="U128" s="1">
        <v>41912</v>
      </c>
      <c r="V128">
        <v>50.3</v>
      </c>
      <c r="W128">
        <v>20141001</v>
      </c>
      <c r="X128">
        <v>50.3</v>
      </c>
      <c r="Z128" s="1">
        <v>38533</v>
      </c>
      <c r="AA128">
        <v>7.6</v>
      </c>
      <c r="AB128">
        <v>20050728</v>
      </c>
      <c r="AC128">
        <v>7.5</v>
      </c>
      <c r="AE128" s="1">
        <v>40390</v>
      </c>
      <c r="AF128">
        <v>0.1</v>
      </c>
      <c r="AG128">
        <v>20100903</v>
      </c>
      <c r="AH128">
        <v>0.1</v>
      </c>
      <c r="AJ128" s="1">
        <v>40724</v>
      </c>
      <c r="AK128">
        <v>-0.6</v>
      </c>
      <c r="AL128">
        <v>20110803</v>
      </c>
      <c r="AM128">
        <v>-0.4</v>
      </c>
      <c r="AO128" s="1">
        <v>38533</v>
      </c>
      <c r="AP128">
        <v>0.1</v>
      </c>
      <c r="AQ128">
        <v>20050718</v>
      </c>
      <c r="AR128">
        <v>0.1</v>
      </c>
      <c r="AT128" s="1">
        <v>39263</v>
      </c>
      <c r="AU128">
        <v>1.9</v>
      </c>
      <c r="AV128">
        <v>20070716</v>
      </c>
      <c r="AW128">
        <v>1.9</v>
      </c>
      <c r="AY128" s="1">
        <v>38533</v>
      </c>
      <c r="AZ128">
        <v>1</v>
      </c>
      <c r="BA128">
        <v>20050818</v>
      </c>
      <c r="BB128">
        <v>0.3</v>
      </c>
      <c r="BD128" s="1">
        <v>39994</v>
      </c>
      <c r="BE128">
        <v>42.7</v>
      </c>
      <c r="BF128">
        <v>20090616</v>
      </c>
      <c r="BG128">
        <v>42.7</v>
      </c>
      <c r="BI128" s="1">
        <v>39263</v>
      </c>
      <c r="BJ128">
        <v>1.9</v>
      </c>
      <c r="BK128">
        <v>20070716</v>
      </c>
      <c r="BL128">
        <v>1.9</v>
      </c>
      <c r="BN128" s="1">
        <v>41912</v>
      </c>
      <c r="BO128">
        <v>52.4</v>
      </c>
      <c r="BP128">
        <v>20141003</v>
      </c>
      <c r="BQ128">
        <v>52.4</v>
      </c>
      <c r="CC128" s="1">
        <v>38533</v>
      </c>
      <c r="CD128">
        <v>-8.1999999999999993</v>
      </c>
      <c r="CE128">
        <v>20050630</v>
      </c>
      <c r="CF128">
        <v>-10</v>
      </c>
      <c r="CH128" s="1">
        <v>38533</v>
      </c>
      <c r="CI128">
        <v>8.3000000000000007</v>
      </c>
      <c r="CJ128">
        <v>20050630</v>
      </c>
      <c r="CK128">
        <v>9</v>
      </c>
      <c r="CM128" s="1">
        <v>38533</v>
      </c>
      <c r="CN128">
        <v>-0.21</v>
      </c>
      <c r="CO128">
        <v>20050630</v>
      </c>
      <c r="CP128">
        <v>-0.28999999999999998</v>
      </c>
      <c r="CR128" s="1">
        <v>38533</v>
      </c>
      <c r="CS128">
        <v>4.13</v>
      </c>
      <c r="CT128">
        <v>20050802</v>
      </c>
      <c r="CU128">
        <v>4</v>
      </c>
      <c r="CW128" s="1">
        <v>38564</v>
      </c>
      <c r="CX128">
        <v>0.5</v>
      </c>
      <c r="CY128" t="s">
        <v>302</v>
      </c>
      <c r="CZ128" t="s">
        <v>302</v>
      </c>
      <c r="DB128" s="1">
        <v>38898</v>
      </c>
      <c r="DC128">
        <v>2.9</v>
      </c>
      <c r="DD128">
        <v>20060906</v>
      </c>
      <c r="DE128">
        <v>3.4</v>
      </c>
      <c r="DG128" s="1">
        <v>38533</v>
      </c>
      <c r="DH128">
        <v>7.6</v>
      </c>
      <c r="DI128">
        <v>20050728</v>
      </c>
      <c r="DJ128">
        <v>7.2</v>
      </c>
    </row>
    <row r="129" spans="11:114" x14ac:dyDescent="0.25">
      <c r="K129" s="1">
        <v>41029</v>
      </c>
      <c r="L129">
        <v>2.6</v>
      </c>
      <c r="M129">
        <v>20120430</v>
      </c>
      <c r="N129">
        <v>2.6</v>
      </c>
      <c r="P129" s="1">
        <v>38564</v>
      </c>
      <c r="Q129">
        <v>-14.9</v>
      </c>
      <c r="R129">
        <v>20050729</v>
      </c>
      <c r="S129">
        <v>-15</v>
      </c>
      <c r="U129" s="1">
        <v>41943</v>
      </c>
      <c r="V129">
        <v>50.6</v>
      </c>
      <c r="W129">
        <v>20141103</v>
      </c>
      <c r="X129">
        <v>50.6</v>
      </c>
      <c r="Z129" s="1">
        <v>38564</v>
      </c>
      <c r="AA129">
        <v>8</v>
      </c>
      <c r="AB129">
        <v>20050826</v>
      </c>
      <c r="AC129">
        <v>7.9</v>
      </c>
      <c r="AE129" s="1">
        <v>40421</v>
      </c>
      <c r="AF129">
        <v>-0.1</v>
      </c>
      <c r="AG129">
        <v>20101005</v>
      </c>
      <c r="AH129">
        <v>-0.4</v>
      </c>
      <c r="AJ129" s="1">
        <v>40755</v>
      </c>
      <c r="AK129">
        <v>-0.1</v>
      </c>
      <c r="AL129">
        <v>20110905</v>
      </c>
      <c r="AM129">
        <v>-0.2</v>
      </c>
      <c r="AO129" s="1">
        <v>38564</v>
      </c>
      <c r="AP129">
        <v>-0.1</v>
      </c>
      <c r="AQ129">
        <v>20050818</v>
      </c>
      <c r="AR129">
        <v>-0.1</v>
      </c>
      <c r="AT129" s="1">
        <v>39294</v>
      </c>
      <c r="AU129">
        <v>1.8</v>
      </c>
      <c r="AV129">
        <v>20070816</v>
      </c>
      <c r="AW129">
        <v>1.8</v>
      </c>
      <c r="AY129" s="1">
        <v>38564</v>
      </c>
      <c r="AZ129">
        <v>0.6</v>
      </c>
      <c r="BA129">
        <v>20050916</v>
      </c>
      <c r="BB129">
        <v>0.2</v>
      </c>
      <c r="BD129" s="1">
        <v>40025</v>
      </c>
      <c r="BE129">
        <v>39.5</v>
      </c>
      <c r="BF129">
        <v>20090714</v>
      </c>
      <c r="BG129">
        <v>39.5</v>
      </c>
      <c r="BI129" s="1">
        <v>39294</v>
      </c>
      <c r="BJ129">
        <v>1.9</v>
      </c>
      <c r="BK129">
        <v>20070816</v>
      </c>
      <c r="BL129">
        <v>1.9</v>
      </c>
      <c r="BN129" s="1">
        <v>41943</v>
      </c>
      <c r="BO129">
        <v>52.3</v>
      </c>
      <c r="BP129">
        <v>20141105</v>
      </c>
      <c r="BQ129">
        <v>52.3</v>
      </c>
      <c r="CC129" s="1">
        <v>38564</v>
      </c>
      <c r="CD129">
        <v>-7.5</v>
      </c>
      <c r="CE129">
        <v>20050729</v>
      </c>
      <c r="CF129">
        <v>-8</v>
      </c>
      <c r="CH129" s="1">
        <v>38564</v>
      </c>
      <c r="CI129">
        <v>9.9</v>
      </c>
      <c r="CJ129">
        <v>20050729</v>
      </c>
      <c r="CK129">
        <v>11</v>
      </c>
      <c r="CM129" s="1">
        <v>38564</v>
      </c>
      <c r="CN129">
        <v>-0.05</v>
      </c>
      <c r="CO129">
        <v>20050729</v>
      </c>
      <c r="CP129">
        <v>-7.0000000000000007E-2</v>
      </c>
      <c r="CR129" s="1">
        <v>38564</v>
      </c>
      <c r="CS129">
        <v>4.1500000000000004</v>
      </c>
      <c r="CT129">
        <v>20050902</v>
      </c>
      <c r="CU129">
        <v>4</v>
      </c>
      <c r="CW129" s="1">
        <v>38595</v>
      </c>
      <c r="CX129">
        <v>0.7</v>
      </c>
      <c r="CY129" t="s">
        <v>302</v>
      </c>
      <c r="CZ129" t="s">
        <v>302</v>
      </c>
      <c r="DB129" s="1">
        <v>38929</v>
      </c>
      <c r="DC129">
        <v>4.4000000000000004</v>
      </c>
      <c r="DD129" t="s">
        <v>302</v>
      </c>
      <c r="DE129" t="s">
        <v>302</v>
      </c>
      <c r="DG129" s="1">
        <v>38564</v>
      </c>
      <c r="DH129">
        <v>7.9</v>
      </c>
      <c r="DI129">
        <v>20050826</v>
      </c>
      <c r="DJ129">
        <v>7.6</v>
      </c>
    </row>
    <row r="130" spans="11:114" x14ac:dyDescent="0.25">
      <c r="K130" s="1">
        <v>41060</v>
      </c>
      <c r="L130">
        <v>2.4</v>
      </c>
      <c r="M130">
        <v>20120531</v>
      </c>
      <c r="N130">
        <v>2.4</v>
      </c>
      <c r="P130" s="1">
        <v>38595</v>
      </c>
      <c r="Q130">
        <v>-14.6</v>
      </c>
      <c r="R130" t="s">
        <v>302</v>
      </c>
      <c r="S130">
        <v>-15</v>
      </c>
      <c r="U130" s="1">
        <v>41973</v>
      </c>
      <c r="V130">
        <v>50.1</v>
      </c>
      <c r="W130">
        <v>20141201</v>
      </c>
      <c r="X130">
        <v>50.1</v>
      </c>
      <c r="Z130" s="1">
        <v>38595</v>
      </c>
      <c r="AA130">
        <v>8.1999999999999993</v>
      </c>
      <c r="AB130">
        <v>20050927</v>
      </c>
      <c r="AC130">
        <v>8.1</v>
      </c>
      <c r="AE130" s="1">
        <v>40451</v>
      </c>
      <c r="AF130">
        <v>0.1</v>
      </c>
      <c r="AG130">
        <v>20101105</v>
      </c>
      <c r="AH130">
        <v>-0.2</v>
      </c>
      <c r="AJ130" s="1">
        <v>40786</v>
      </c>
      <c r="AK130">
        <v>0.1</v>
      </c>
      <c r="AL130">
        <v>20111005</v>
      </c>
      <c r="AM130">
        <v>-1</v>
      </c>
      <c r="AO130" s="1">
        <v>38595</v>
      </c>
      <c r="AP130">
        <v>0.2</v>
      </c>
      <c r="AQ130">
        <v>20050916</v>
      </c>
      <c r="AR130">
        <v>0.3</v>
      </c>
      <c r="AT130" s="1">
        <v>39325</v>
      </c>
      <c r="AU130">
        <v>1.7</v>
      </c>
      <c r="AV130">
        <v>20070914</v>
      </c>
      <c r="AW130">
        <v>1.7</v>
      </c>
      <c r="AY130" s="1">
        <v>38595</v>
      </c>
      <c r="AZ130">
        <v>-1.1000000000000001</v>
      </c>
      <c r="BA130">
        <v>20051019</v>
      </c>
      <c r="BB130">
        <v>0.8</v>
      </c>
      <c r="BD130" s="1">
        <v>40056</v>
      </c>
      <c r="BE130">
        <v>54.9</v>
      </c>
      <c r="BF130">
        <v>20090818</v>
      </c>
      <c r="BG130">
        <v>54.9</v>
      </c>
      <c r="BI130" s="1">
        <v>39325</v>
      </c>
      <c r="BJ130">
        <v>1.9</v>
      </c>
      <c r="BK130">
        <v>20070914</v>
      </c>
      <c r="BL130">
        <v>1.9</v>
      </c>
      <c r="BN130" s="1">
        <v>41973</v>
      </c>
      <c r="BO130">
        <v>51.1</v>
      </c>
      <c r="BP130">
        <v>20141203</v>
      </c>
      <c r="BQ130">
        <v>51.1</v>
      </c>
      <c r="CC130" s="1">
        <v>38595</v>
      </c>
      <c r="CD130">
        <v>-6.7</v>
      </c>
      <c r="CE130" t="s">
        <v>302</v>
      </c>
      <c r="CF130">
        <v>-7</v>
      </c>
      <c r="CH130" s="1">
        <v>38595</v>
      </c>
      <c r="CI130">
        <v>9.6</v>
      </c>
      <c r="CJ130" t="s">
        <v>302</v>
      </c>
      <c r="CK130" t="s">
        <v>302</v>
      </c>
      <c r="CM130" s="1">
        <v>38595</v>
      </c>
      <c r="CN130">
        <v>-7.0000000000000007E-2</v>
      </c>
      <c r="CO130" t="s">
        <v>302</v>
      </c>
      <c r="CP130" t="s">
        <v>302</v>
      </c>
      <c r="CR130" s="1">
        <v>38595</v>
      </c>
      <c r="CS130">
        <v>4.0999999999999996</v>
      </c>
      <c r="CT130">
        <v>20051004</v>
      </c>
      <c r="CU130">
        <v>4</v>
      </c>
      <c r="CW130" s="1">
        <v>38625</v>
      </c>
      <c r="CX130">
        <v>1.1000000000000001</v>
      </c>
      <c r="CY130">
        <v>20051209</v>
      </c>
      <c r="CZ130">
        <v>0.2</v>
      </c>
      <c r="DB130" s="1">
        <v>38960</v>
      </c>
      <c r="DC130">
        <v>2.7</v>
      </c>
      <c r="DD130" t="s">
        <v>302</v>
      </c>
      <c r="DE130" t="s">
        <v>302</v>
      </c>
      <c r="DG130" s="1">
        <v>38595</v>
      </c>
      <c r="DH130">
        <v>8.1</v>
      </c>
      <c r="DI130">
        <v>20050927</v>
      </c>
      <c r="DJ130">
        <v>7.9</v>
      </c>
    </row>
    <row r="131" spans="11:114" x14ac:dyDescent="0.25">
      <c r="K131" s="1">
        <v>41090</v>
      </c>
      <c r="L131">
        <v>2.4</v>
      </c>
      <c r="M131">
        <v>20120629</v>
      </c>
      <c r="N131">
        <v>2.4</v>
      </c>
      <c r="P131" s="1">
        <v>38625</v>
      </c>
      <c r="Q131">
        <v>-14.3</v>
      </c>
      <c r="R131">
        <v>20050930</v>
      </c>
      <c r="S131">
        <v>-15</v>
      </c>
      <c r="U131" s="1">
        <v>42004</v>
      </c>
      <c r="V131">
        <v>50.6</v>
      </c>
      <c r="W131">
        <v>20150102</v>
      </c>
      <c r="X131">
        <v>50.6</v>
      </c>
      <c r="Z131" s="1">
        <v>38625</v>
      </c>
      <c r="AA131">
        <v>8.1999999999999993</v>
      </c>
      <c r="AB131">
        <v>20051028</v>
      </c>
      <c r="AC131">
        <v>8.5</v>
      </c>
      <c r="AE131" s="1">
        <v>40482</v>
      </c>
      <c r="AF131">
        <v>0.1</v>
      </c>
      <c r="AG131">
        <v>20101203</v>
      </c>
      <c r="AH131">
        <v>0.5</v>
      </c>
      <c r="AJ131" s="1">
        <v>40816</v>
      </c>
      <c r="AK131">
        <v>-1</v>
      </c>
      <c r="AL131">
        <v>20111107</v>
      </c>
      <c r="AM131">
        <v>-1.5</v>
      </c>
      <c r="AO131" s="1">
        <v>38625</v>
      </c>
      <c r="AP131">
        <v>0.5</v>
      </c>
      <c r="AQ131">
        <v>20051018</v>
      </c>
      <c r="AR131">
        <v>0.5</v>
      </c>
      <c r="AT131" s="1">
        <v>39355</v>
      </c>
      <c r="AU131">
        <v>2.1</v>
      </c>
      <c r="AV131">
        <v>20071016</v>
      </c>
      <c r="AW131">
        <v>2.1</v>
      </c>
      <c r="AY131" s="1">
        <v>38625</v>
      </c>
      <c r="AZ131">
        <v>1.3</v>
      </c>
      <c r="BA131">
        <v>20051117</v>
      </c>
      <c r="BB131">
        <v>-0.4</v>
      </c>
      <c r="BD131" s="1">
        <v>40086</v>
      </c>
      <c r="BE131">
        <v>59.6</v>
      </c>
      <c r="BF131">
        <v>20090915</v>
      </c>
      <c r="BG131">
        <v>59.6</v>
      </c>
      <c r="BI131" s="1">
        <v>39355</v>
      </c>
      <c r="BJ131">
        <v>1.8</v>
      </c>
      <c r="BK131">
        <v>20071016</v>
      </c>
      <c r="BL131">
        <v>1.8</v>
      </c>
      <c r="BN131" s="1">
        <v>42004</v>
      </c>
      <c r="BO131">
        <v>51.6</v>
      </c>
      <c r="BP131">
        <v>20150106</v>
      </c>
      <c r="BQ131">
        <v>51.6</v>
      </c>
      <c r="CC131" s="1">
        <v>38625</v>
      </c>
      <c r="CD131">
        <v>-5.6</v>
      </c>
      <c r="CE131">
        <v>20050930</v>
      </c>
      <c r="CF131">
        <v>-7</v>
      </c>
      <c r="CH131" s="1">
        <v>38625</v>
      </c>
      <c r="CI131">
        <v>9.8000000000000007</v>
      </c>
      <c r="CJ131">
        <v>20050930</v>
      </c>
      <c r="CK131">
        <v>11</v>
      </c>
      <c r="CM131" s="1">
        <v>38625</v>
      </c>
      <c r="CN131">
        <v>0.03</v>
      </c>
      <c r="CO131">
        <v>20050930</v>
      </c>
      <c r="CP131">
        <v>7.0000000000000007E-2</v>
      </c>
      <c r="CR131" s="1">
        <v>38625</v>
      </c>
      <c r="CS131">
        <v>4.37</v>
      </c>
      <c r="CT131">
        <v>20051104</v>
      </c>
      <c r="CU131">
        <v>4.4000000000000004</v>
      </c>
      <c r="CW131" s="1">
        <v>38656</v>
      </c>
      <c r="CX131">
        <v>-0.6</v>
      </c>
      <c r="CY131" t="s">
        <v>302</v>
      </c>
      <c r="CZ131" t="s">
        <v>302</v>
      </c>
      <c r="DB131" s="1">
        <v>38990</v>
      </c>
      <c r="DC131">
        <v>2</v>
      </c>
      <c r="DD131">
        <v>20061206</v>
      </c>
      <c r="DE131">
        <v>3.9</v>
      </c>
      <c r="DG131" s="1">
        <v>38625</v>
      </c>
      <c r="DH131">
        <v>8.1</v>
      </c>
      <c r="DI131">
        <v>20051028</v>
      </c>
      <c r="DJ131">
        <v>8.1999999999999993</v>
      </c>
    </row>
    <row r="132" spans="11:114" x14ac:dyDescent="0.25">
      <c r="K132" s="1">
        <v>41121</v>
      </c>
      <c r="L132">
        <v>2.4</v>
      </c>
      <c r="M132">
        <v>20120731</v>
      </c>
      <c r="N132">
        <v>2.4</v>
      </c>
      <c r="P132" s="1">
        <v>38656</v>
      </c>
      <c r="Q132">
        <v>-13.5</v>
      </c>
      <c r="R132">
        <v>20051028</v>
      </c>
      <c r="S132">
        <v>-13</v>
      </c>
      <c r="U132" s="1">
        <v>42035</v>
      </c>
      <c r="V132">
        <v>51</v>
      </c>
      <c r="W132">
        <v>20150202</v>
      </c>
      <c r="X132">
        <v>51</v>
      </c>
      <c r="Z132" s="1">
        <v>38656</v>
      </c>
      <c r="AA132">
        <v>7.9</v>
      </c>
      <c r="AB132">
        <v>20051129</v>
      </c>
      <c r="AC132">
        <v>8</v>
      </c>
      <c r="AE132" s="1">
        <v>40512</v>
      </c>
      <c r="AF132">
        <v>-0.1</v>
      </c>
      <c r="AG132">
        <v>20110106</v>
      </c>
      <c r="AH132">
        <v>-0.8</v>
      </c>
      <c r="AJ132" s="1">
        <v>40847</v>
      </c>
      <c r="AK132">
        <v>-0.6</v>
      </c>
      <c r="AL132">
        <v>20111205</v>
      </c>
      <c r="AM132">
        <v>-0.4</v>
      </c>
      <c r="AO132" s="1">
        <v>38656</v>
      </c>
      <c r="AP132">
        <v>0.2</v>
      </c>
      <c r="AQ132">
        <v>20051116</v>
      </c>
      <c r="AR132">
        <v>0.3</v>
      </c>
      <c r="AT132" s="1">
        <v>39386</v>
      </c>
      <c r="AU132">
        <v>2.5</v>
      </c>
      <c r="AV132">
        <v>20071115</v>
      </c>
      <c r="AW132">
        <v>2.6</v>
      </c>
      <c r="AY132" s="1">
        <v>38656</v>
      </c>
      <c r="AZ132">
        <v>0.2</v>
      </c>
      <c r="BA132">
        <v>20051219</v>
      </c>
      <c r="BB132">
        <v>-0.8</v>
      </c>
      <c r="BD132" s="1">
        <v>40117</v>
      </c>
      <c r="BE132">
        <v>56.9</v>
      </c>
      <c r="BF132">
        <v>20091013</v>
      </c>
      <c r="BG132">
        <v>56.9</v>
      </c>
      <c r="BI132" s="1">
        <v>39386</v>
      </c>
      <c r="BJ132">
        <v>1.9</v>
      </c>
      <c r="BK132">
        <v>20071115</v>
      </c>
      <c r="BL132">
        <v>1.9</v>
      </c>
      <c r="BN132" s="1">
        <v>42035</v>
      </c>
      <c r="BO132">
        <v>52.7</v>
      </c>
      <c r="BP132">
        <v>20150204</v>
      </c>
      <c r="BQ132">
        <v>52.7</v>
      </c>
      <c r="CC132" s="1">
        <v>38656</v>
      </c>
      <c r="CD132">
        <v>-3.9</v>
      </c>
      <c r="CE132">
        <v>20051028</v>
      </c>
      <c r="CF132">
        <v>-6</v>
      </c>
      <c r="CH132" s="1">
        <v>38656</v>
      </c>
      <c r="CI132">
        <v>12.9</v>
      </c>
      <c r="CJ132">
        <v>20051028</v>
      </c>
      <c r="CK132">
        <v>15</v>
      </c>
      <c r="CM132" s="1">
        <v>38656</v>
      </c>
      <c r="CN132">
        <v>0.17</v>
      </c>
      <c r="CO132">
        <v>20051028</v>
      </c>
      <c r="CP132">
        <v>0.15</v>
      </c>
      <c r="CR132" s="1">
        <v>38656</v>
      </c>
      <c r="CS132">
        <v>4.1500000000000004</v>
      </c>
      <c r="CT132">
        <v>20051202</v>
      </c>
      <c r="CU132">
        <v>4.0999999999999996</v>
      </c>
      <c r="CW132" s="1">
        <v>38686</v>
      </c>
      <c r="CX132">
        <v>0.1</v>
      </c>
      <c r="CY132" t="s">
        <v>302</v>
      </c>
      <c r="CZ132" t="s">
        <v>302</v>
      </c>
      <c r="DB132" s="1">
        <v>39021</v>
      </c>
      <c r="DC132">
        <v>3.7</v>
      </c>
      <c r="DD132" t="s">
        <v>302</v>
      </c>
      <c r="DE132" t="s">
        <v>302</v>
      </c>
      <c r="DG132" s="1">
        <v>38656</v>
      </c>
      <c r="DH132">
        <v>7.9</v>
      </c>
      <c r="DI132">
        <v>20051129</v>
      </c>
      <c r="DJ132">
        <v>8.1999999999999993</v>
      </c>
    </row>
    <row r="133" spans="11:114" x14ac:dyDescent="0.25">
      <c r="K133" s="1">
        <v>41152</v>
      </c>
      <c r="L133">
        <v>2.6</v>
      </c>
      <c r="M133">
        <v>20120831</v>
      </c>
      <c r="N133">
        <v>2.6</v>
      </c>
      <c r="P133" s="1">
        <v>38686</v>
      </c>
      <c r="Q133">
        <v>-13.7</v>
      </c>
      <c r="R133">
        <v>20051130</v>
      </c>
      <c r="S133">
        <v>-13</v>
      </c>
      <c r="U133" s="1">
        <v>42063</v>
      </c>
      <c r="V133">
        <v>51</v>
      </c>
      <c r="W133">
        <v>20150302</v>
      </c>
      <c r="X133">
        <v>51</v>
      </c>
      <c r="Z133" s="1">
        <v>38686</v>
      </c>
      <c r="AA133">
        <v>7.6</v>
      </c>
      <c r="AB133">
        <v>20051229</v>
      </c>
      <c r="AC133">
        <v>7.6</v>
      </c>
      <c r="AE133" s="1">
        <v>40543</v>
      </c>
      <c r="AF133">
        <v>0.1</v>
      </c>
      <c r="AG133">
        <v>20110203</v>
      </c>
      <c r="AH133">
        <v>-0.6</v>
      </c>
      <c r="AJ133" s="1">
        <v>40877</v>
      </c>
      <c r="AK133">
        <v>-1</v>
      </c>
      <c r="AL133">
        <v>20120106</v>
      </c>
      <c r="AM133">
        <v>-2.5</v>
      </c>
      <c r="AO133" s="1">
        <v>38686</v>
      </c>
      <c r="AP133">
        <v>-0.2</v>
      </c>
      <c r="AQ133">
        <v>20051216</v>
      </c>
      <c r="AR133">
        <v>-0.3</v>
      </c>
      <c r="AT133" s="1">
        <v>39416</v>
      </c>
      <c r="AU133">
        <v>3.1</v>
      </c>
      <c r="AV133">
        <v>20071214</v>
      </c>
      <c r="AW133">
        <v>3.1</v>
      </c>
      <c r="AY133" s="1">
        <v>38686</v>
      </c>
      <c r="AZ133">
        <v>1.4</v>
      </c>
      <c r="BA133">
        <v>20060118</v>
      </c>
      <c r="BB133">
        <v>1.3</v>
      </c>
      <c r="BD133" s="1">
        <v>40147</v>
      </c>
      <c r="BE133">
        <v>51.8</v>
      </c>
      <c r="BF133">
        <v>20091110</v>
      </c>
      <c r="BG133">
        <v>51.8</v>
      </c>
      <c r="BI133" s="1">
        <v>39416</v>
      </c>
      <c r="BJ133">
        <v>1.9</v>
      </c>
      <c r="BK133">
        <v>20071214</v>
      </c>
      <c r="BL133">
        <v>1.9</v>
      </c>
      <c r="BN133" s="1">
        <v>42063</v>
      </c>
      <c r="BO133">
        <v>53.7</v>
      </c>
      <c r="BP133">
        <v>20150304</v>
      </c>
      <c r="BQ133">
        <v>53.7</v>
      </c>
      <c r="CC133" s="1">
        <v>38686</v>
      </c>
      <c r="CD133">
        <v>-4.8</v>
      </c>
      <c r="CE133">
        <v>20051130</v>
      </c>
      <c r="CF133">
        <v>-6</v>
      </c>
      <c r="CH133" s="1">
        <v>38686</v>
      </c>
      <c r="CI133">
        <v>13.2</v>
      </c>
      <c r="CJ133">
        <v>20051130</v>
      </c>
      <c r="CK133">
        <v>14</v>
      </c>
      <c r="CM133" s="1">
        <v>38686</v>
      </c>
      <c r="CN133">
        <v>0.14000000000000001</v>
      </c>
      <c r="CO133">
        <v>20051130</v>
      </c>
      <c r="CP133">
        <v>0.13</v>
      </c>
      <c r="CR133" s="1">
        <v>38686</v>
      </c>
      <c r="CS133">
        <v>4.0999999999999996</v>
      </c>
      <c r="CT133">
        <v>20060105</v>
      </c>
      <c r="CU133">
        <v>4.2</v>
      </c>
      <c r="CW133" s="1">
        <v>38717</v>
      </c>
      <c r="CX133">
        <v>1</v>
      </c>
      <c r="CY133">
        <v>20060310</v>
      </c>
      <c r="CZ133">
        <v>0.5</v>
      </c>
      <c r="DB133" s="1">
        <v>39051</v>
      </c>
      <c r="DC133">
        <v>5</v>
      </c>
      <c r="DD133">
        <v>20070118</v>
      </c>
      <c r="DE133">
        <v>5.5</v>
      </c>
      <c r="DG133" s="1">
        <v>38686</v>
      </c>
      <c r="DH133">
        <v>7.6</v>
      </c>
      <c r="DI133">
        <v>20051229</v>
      </c>
      <c r="DJ133">
        <v>8</v>
      </c>
    </row>
    <row r="134" spans="11:114" x14ac:dyDescent="0.25">
      <c r="K134" s="1">
        <v>41182</v>
      </c>
      <c r="L134">
        <v>2.7</v>
      </c>
      <c r="M134">
        <v>20120928</v>
      </c>
      <c r="N134">
        <v>2.7</v>
      </c>
      <c r="P134" s="1">
        <v>38717</v>
      </c>
      <c r="Q134">
        <v>-11.6</v>
      </c>
      <c r="R134">
        <v>20060105</v>
      </c>
      <c r="S134">
        <v>-11</v>
      </c>
      <c r="U134" s="1">
        <v>42094</v>
      </c>
      <c r="V134">
        <v>52.2</v>
      </c>
      <c r="W134">
        <v>20150401</v>
      </c>
      <c r="X134">
        <v>52.2</v>
      </c>
      <c r="Z134" s="1">
        <v>38717</v>
      </c>
      <c r="AA134">
        <v>7.3</v>
      </c>
      <c r="AB134">
        <v>20060127</v>
      </c>
      <c r="AC134">
        <v>7.3</v>
      </c>
      <c r="AE134" s="1">
        <v>40574</v>
      </c>
      <c r="AF134">
        <v>-0.3</v>
      </c>
      <c r="AG134">
        <v>20110303</v>
      </c>
      <c r="AH134">
        <v>0.4</v>
      </c>
      <c r="AJ134" s="1">
        <v>40908</v>
      </c>
      <c r="AK134">
        <v>-1.4</v>
      </c>
      <c r="AL134">
        <v>20120203</v>
      </c>
      <c r="AM134">
        <v>-1.6</v>
      </c>
      <c r="AO134" s="1">
        <v>38717</v>
      </c>
      <c r="AP134">
        <v>0.4</v>
      </c>
      <c r="AQ134">
        <v>20060119</v>
      </c>
      <c r="AR134">
        <v>0.3</v>
      </c>
      <c r="AT134" s="1">
        <v>39447</v>
      </c>
      <c r="AU134">
        <v>3.1</v>
      </c>
      <c r="AV134">
        <v>20080116</v>
      </c>
      <c r="AW134">
        <v>3.1</v>
      </c>
      <c r="AY134" s="1">
        <v>38717</v>
      </c>
      <c r="AZ134">
        <v>-0.5</v>
      </c>
      <c r="BA134">
        <v>20060217</v>
      </c>
      <c r="BB134">
        <v>0.1</v>
      </c>
      <c r="BD134" s="1">
        <v>40178</v>
      </c>
      <c r="BE134">
        <v>48</v>
      </c>
      <c r="BF134">
        <v>20091215</v>
      </c>
      <c r="BG134">
        <v>48</v>
      </c>
      <c r="BI134" s="1">
        <v>39447</v>
      </c>
      <c r="BJ134">
        <v>1.9</v>
      </c>
      <c r="BK134">
        <v>20080116</v>
      </c>
      <c r="BL134">
        <v>1.9</v>
      </c>
      <c r="BN134" s="1">
        <v>42094</v>
      </c>
      <c r="BO134">
        <v>54.2</v>
      </c>
      <c r="BP134">
        <v>20150407</v>
      </c>
      <c r="BQ134">
        <v>54.2</v>
      </c>
      <c r="CC134" s="1">
        <v>38717</v>
      </c>
      <c r="CD134">
        <v>-3.6</v>
      </c>
      <c r="CE134">
        <v>20060105</v>
      </c>
      <c r="CF134">
        <v>-5</v>
      </c>
      <c r="CH134" s="1">
        <v>38717</v>
      </c>
      <c r="CI134">
        <v>12.4</v>
      </c>
      <c r="CJ134">
        <v>20060105</v>
      </c>
      <c r="CK134">
        <v>13</v>
      </c>
      <c r="CM134" s="1">
        <v>38717</v>
      </c>
      <c r="CN134">
        <v>0.39</v>
      </c>
      <c r="CO134">
        <v>20060105</v>
      </c>
      <c r="CP134">
        <v>0.35</v>
      </c>
      <c r="CR134" s="1">
        <v>38717</v>
      </c>
      <c r="CS134">
        <v>4.5199999999999996</v>
      </c>
      <c r="CT134">
        <v>20060202</v>
      </c>
      <c r="CU134">
        <v>4.5999999999999996</v>
      </c>
      <c r="CW134" s="1">
        <v>38748</v>
      </c>
      <c r="CX134">
        <v>-2.4</v>
      </c>
      <c r="CY134" t="s">
        <v>302</v>
      </c>
      <c r="CZ134" t="s">
        <v>302</v>
      </c>
      <c r="DB134" s="1">
        <v>39082</v>
      </c>
      <c r="DC134">
        <v>8.1999999999999993</v>
      </c>
      <c r="DD134">
        <v>20070220</v>
      </c>
      <c r="DE134">
        <v>6.9</v>
      </c>
      <c r="DG134" s="1">
        <v>38717</v>
      </c>
      <c r="DH134">
        <v>7.4</v>
      </c>
      <c r="DI134">
        <v>20060127</v>
      </c>
      <c r="DJ134">
        <v>7.6</v>
      </c>
    </row>
    <row r="135" spans="11:114" x14ac:dyDescent="0.25">
      <c r="K135" s="1">
        <v>41213</v>
      </c>
      <c r="L135">
        <v>2.5</v>
      </c>
      <c r="M135">
        <v>20121031</v>
      </c>
      <c r="N135">
        <v>2.5</v>
      </c>
      <c r="P135" s="1">
        <v>38748</v>
      </c>
      <c r="Q135">
        <v>-10.7</v>
      </c>
      <c r="R135">
        <v>20060131</v>
      </c>
      <c r="S135">
        <v>-11</v>
      </c>
      <c r="U135" s="1">
        <v>42124</v>
      </c>
      <c r="V135">
        <v>52</v>
      </c>
      <c r="W135">
        <v>20150504</v>
      </c>
      <c r="X135">
        <v>51.9</v>
      </c>
      <c r="Z135" s="1">
        <v>38748</v>
      </c>
      <c r="AA135">
        <v>7.5</v>
      </c>
      <c r="AB135">
        <v>20060227</v>
      </c>
      <c r="AC135">
        <v>7.6</v>
      </c>
      <c r="AE135" s="1">
        <v>40602</v>
      </c>
      <c r="AF135">
        <v>0.8</v>
      </c>
      <c r="AG135">
        <v>20110405</v>
      </c>
      <c r="AH135">
        <v>-0.1</v>
      </c>
      <c r="AJ135" s="1">
        <v>40939</v>
      </c>
      <c r="AK135">
        <v>-0.4</v>
      </c>
      <c r="AL135">
        <v>20120305</v>
      </c>
      <c r="AM135">
        <v>0</v>
      </c>
      <c r="AO135" s="1">
        <v>38748</v>
      </c>
      <c r="AP135">
        <v>-0.5</v>
      </c>
      <c r="AQ135">
        <v>20060228</v>
      </c>
      <c r="AR135">
        <v>-0.4</v>
      </c>
      <c r="AT135" s="1">
        <v>39478</v>
      </c>
      <c r="AU135">
        <v>3.2</v>
      </c>
      <c r="AV135">
        <v>20080229</v>
      </c>
      <c r="AW135">
        <v>3.2</v>
      </c>
      <c r="AY135" s="1">
        <v>38748</v>
      </c>
      <c r="AZ135">
        <v>0.5</v>
      </c>
      <c r="BA135">
        <v>20060317</v>
      </c>
      <c r="BB135">
        <v>0</v>
      </c>
      <c r="BD135" s="1">
        <v>40209</v>
      </c>
      <c r="BE135">
        <v>46.4</v>
      </c>
      <c r="BF135">
        <v>20100119</v>
      </c>
      <c r="BG135">
        <v>46.4</v>
      </c>
      <c r="BI135" s="1">
        <v>39478</v>
      </c>
      <c r="BJ135">
        <v>1.7</v>
      </c>
      <c r="BK135">
        <v>20080229</v>
      </c>
      <c r="BL135">
        <v>1.7</v>
      </c>
      <c r="BN135" s="1">
        <v>42124</v>
      </c>
      <c r="BO135">
        <v>54.1</v>
      </c>
      <c r="BP135">
        <v>20150506</v>
      </c>
      <c r="BQ135">
        <v>54.1</v>
      </c>
      <c r="CC135" s="1">
        <v>38748</v>
      </c>
      <c r="CD135">
        <v>-2.6</v>
      </c>
      <c r="CE135">
        <v>20060131</v>
      </c>
      <c r="CF135">
        <v>-4</v>
      </c>
      <c r="CH135" s="1">
        <v>38748</v>
      </c>
      <c r="CI135">
        <v>13.9</v>
      </c>
      <c r="CJ135">
        <v>20060131</v>
      </c>
      <c r="CK135">
        <v>15</v>
      </c>
      <c r="CM135" s="1">
        <v>38748</v>
      </c>
      <c r="CN135">
        <v>0.32</v>
      </c>
      <c r="CO135">
        <v>20060131</v>
      </c>
      <c r="CP135">
        <v>0.34</v>
      </c>
      <c r="CR135" s="1">
        <v>38748</v>
      </c>
      <c r="CS135">
        <v>5.3</v>
      </c>
      <c r="CT135">
        <v>20060302</v>
      </c>
      <c r="CU135">
        <v>5.3</v>
      </c>
      <c r="CW135" s="1">
        <v>38776</v>
      </c>
      <c r="CX135">
        <v>-0.1</v>
      </c>
      <c r="CY135" t="s">
        <v>302</v>
      </c>
      <c r="CZ135" t="s">
        <v>302</v>
      </c>
      <c r="DB135" s="1">
        <v>39113</v>
      </c>
      <c r="DC135">
        <v>6.6</v>
      </c>
      <c r="DD135">
        <v>20070320</v>
      </c>
      <c r="DE135">
        <v>10.4</v>
      </c>
      <c r="DG135" s="1">
        <v>38748</v>
      </c>
      <c r="DH135">
        <v>7.5</v>
      </c>
      <c r="DI135">
        <v>20060227</v>
      </c>
      <c r="DJ135">
        <v>7.5</v>
      </c>
    </row>
    <row r="136" spans="11:114" x14ac:dyDescent="0.25">
      <c r="K136" s="1">
        <v>41243</v>
      </c>
      <c r="L136">
        <v>2.2000000000000002</v>
      </c>
      <c r="M136">
        <v>20121130</v>
      </c>
      <c r="N136">
        <v>2.2000000000000002</v>
      </c>
      <c r="P136" s="1">
        <v>38776</v>
      </c>
      <c r="Q136">
        <v>-10.9</v>
      </c>
      <c r="R136">
        <v>20060228</v>
      </c>
      <c r="S136">
        <v>-10</v>
      </c>
      <c r="U136" s="1">
        <v>42155</v>
      </c>
      <c r="V136">
        <v>52.2</v>
      </c>
      <c r="W136">
        <v>20150601</v>
      </c>
      <c r="X136">
        <v>52.2</v>
      </c>
      <c r="Z136" s="1">
        <v>38776</v>
      </c>
      <c r="AA136">
        <v>7.8</v>
      </c>
      <c r="AB136">
        <v>20060328</v>
      </c>
      <c r="AC136">
        <v>8</v>
      </c>
      <c r="AE136" s="1">
        <v>40633</v>
      </c>
      <c r="AF136">
        <v>-1.3</v>
      </c>
      <c r="AG136">
        <v>20110504</v>
      </c>
      <c r="AH136">
        <v>-1</v>
      </c>
      <c r="AJ136" s="1">
        <v>40968</v>
      </c>
      <c r="AK136">
        <v>-1.9</v>
      </c>
      <c r="AL136">
        <v>20120404</v>
      </c>
      <c r="AM136">
        <v>-2.1</v>
      </c>
      <c r="AO136" s="1">
        <v>38776</v>
      </c>
      <c r="AP136">
        <v>0.3</v>
      </c>
      <c r="AQ136">
        <v>20060316</v>
      </c>
      <c r="AR136">
        <v>0.3</v>
      </c>
      <c r="AT136" s="1">
        <v>39507</v>
      </c>
      <c r="AU136">
        <v>3.3</v>
      </c>
      <c r="AV136">
        <v>20080314</v>
      </c>
      <c r="AW136">
        <v>3.3</v>
      </c>
      <c r="AY136" s="1">
        <v>38776</v>
      </c>
      <c r="AZ136">
        <v>0.1</v>
      </c>
      <c r="BA136">
        <v>20060426</v>
      </c>
      <c r="BB136">
        <v>0</v>
      </c>
      <c r="BD136" s="1">
        <v>40237</v>
      </c>
      <c r="BE136">
        <v>40.200000000000003</v>
      </c>
      <c r="BF136">
        <v>20100216</v>
      </c>
      <c r="BG136">
        <v>40.200000000000003</v>
      </c>
      <c r="BI136" s="1">
        <v>39507</v>
      </c>
      <c r="BJ136">
        <v>1.8</v>
      </c>
      <c r="BK136">
        <v>20080314</v>
      </c>
      <c r="BL136">
        <v>1.8</v>
      </c>
      <c r="BN136" s="1">
        <v>42155</v>
      </c>
      <c r="BO136">
        <v>53.8</v>
      </c>
      <c r="BP136">
        <v>20150603</v>
      </c>
      <c r="BQ136">
        <v>53.8</v>
      </c>
      <c r="CC136" s="1">
        <v>38776</v>
      </c>
      <c r="CD136">
        <v>-1</v>
      </c>
      <c r="CE136">
        <v>20060228</v>
      </c>
      <c r="CF136">
        <v>-2</v>
      </c>
      <c r="CH136" s="1">
        <v>38776</v>
      </c>
      <c r="CI136">
        <v>10.8</v>
      </c>
      <c r="CJ136">
        <v>20060228</v>
      </c>
      <c r="CK136">
        <v>14</v>
      </c>
      <c r="CM136" s="1">
        <v>38776</v>
      </c>
      <c r="CN136">
        <v>0.57999999999999996</v>
      </c>
      <c r="CO136">
        <v>20060228</v>
      </c>
      <c r="CP136">
        <v>0.61</v>
      </c>
      <c r="CR136" s="1">
        <v>38776</v>
      </c>
      <c r="CS136">
        <v>5.6</v>
      </c>
      <c r="CT136">
        <v>20060404</v>
      </c>
      <c r="CU136">
        <v>5.4</v>
      </c>
      <c r="CW136" s="1">
        <v>38807</v>
      </c>
      <c r="CX136">
        <v>-1.2</v>
      </c>
      <c r="CY136">
        <v>20060609</v>
      </c>
      <c r="CZ136">
        <v>-1.3</v>
      </c>
      <c r="DB136" s="1">
        <v>39141</v>
      </c>
      <c r="DC136">
        <v>8.4</v>
      </c>
      <c r="DD136">
        <v>20070418</v>
      </c>
      <c r="DE136">
        <v>10.4</v>
      </c>
      <c r="DG136" s="1">
        <v>38776</v>
      </c>
      <c r="DH136">
        <v>7.8</v>
      </c>
      <c r="DI136">
        <v>20060328</v>
      </c>
      <c r="DJ136">
        <v>7.6</v>
      </c>
    </row>
    <row r="137" spans="11:114" x14ac:dyDescent="0.25">
      <c r="K137" s="1">
        <v>41274</v>
      </c>
      <c r="L137">
        <v>2.2000000000000002</v>
      </c>
      <c r="M137">
        <v>20130104</v>
      </c>
      <c r="N137">
        <v>2.2000000000000002</v>
      </c>
      <c r="P137" s="1">
        <v>38807</v>
      </c>
      <c r="Q137">
        <v>-11.4</v>
      </c>
      <c r="R137">
        <v>20060331</v>
      </c>
      <c r="S137">
        <v>-11</v>
      </c>
      <c r="U137" s="1">
        <v>42185</v>
      </c>
      <c r="V137">
        <v>52.5</v>
      </c>
      <c r="W137">
        <v>20150701</v>
      </c>
      <c r="X137">
        <v>52.5</v>
      </c>
      <c r="Z137" s="1">
        <v>38807</v>
      </c>
      <c r="AA137">
        <v>8.3000000000000007</v>
      </c>
      <c r="AB137">
        <v>20060428</v>
      </c>
      <c r="AC137">
        <v>8.6</v>
      </c>
      <c r="AE137" s="1">
        <v>40663</v>
      </c>
      <c r="AF137">
        <v>1.2</v>
      </c>
      <c r="AG137">
        <v>20110607</v>
      </c>
      <c r="AH137">
        <v>0.9</v>
      </c>
      <c r="AJ137" s="1">
        <v>40999</v>
      </c>
      <c r="AK137">
        <v>0.2</v>
      </c>
      <c r="AL137">
        <v>20120504</v>
      </c>
      <c r="AM137">
        <v>-0.2</v>
      </c>
      <c r="AO137" s="1">
        <v>38807</v>
      </c>
      <c r="AP137">
        <v>0.6</v>
      </c>
      <c r="AQ137">
        <v>20060420</v>
      </c>
      <c r="AR137">
        <v>0.6</v>
      </c>
      <c r="AT137" s="1">
        <v>39538</v>
      </c>
      <c r="AU137">
        <v>3.6</v>
      </c>
      <c r="AV137">
        <v>20080416</v>
      </c>
      <c r="AW137">
        <v>3.6</v>
      </c>
      <c r="AY137" s="1">
        <v>38807</v>
      </c>
      <c r="AZ137">
        <v>0.6</v>
      </c>
      <c r="BA137">
        <v>20060516</v>
      </c>
      <c r="BB137">
        <v>0.4</v>
      </c>
      <c r="BD137" s="1">
        <v>40268</v>
      </c>
      <c r="BE137">
        <v>37.9</v>
      </c>
      <c r="BF137">
        <v>20100316</v>
      </c>
      <c r="BG137">
        <v>37.9</v>
      </c>
      <c r="BI137" s="1">
        <v>39538</v>
      </c>
      <c r="BJ137">
        <v>2</v>
      </c>
      <c r="BK137">
        <v>20080416</v>
      </c>
      <c r="BL137">
        <v>2</v>
      </c>
      <c r="BN137" s="1">
        <v>42185</v>
      </c>
      <c r="BO137">
        <v>54.4</v>
      </c>
      <c r="BP137">
        <v>20150703</v>
      </c>
      <c r="BQ137">
        <v>54.4</v>
      </c>
      <c r="CC137" s="1">
        <v>38807</v>
      </c>
      <c r="CD137">
        <v>0.5</v>
      </c>
      <c r="CE137">
        <v>20060331</v>
      </c>
      <c r="CF137">
        <v>-1</v>
      </c>
      <c r="CH137" s="1">
        <v>38807</v>
      </c>
      <c r="CI137">
        <v>12.9</v>
      </c>
      <c r="CJ137">
        <v>20060331</v>
      </c>
      <c r="CK137">
        <v>15</v>
      </c>
      <c r="CM137" s="1">
        <v>38807</v>
      </c>
      <c r="CN137">
        <v>0.76</v>
      </c>
      <c r="CO137">
        <v>20060331</v>
      </c>
      <c r="CP137">
        <v>0.8</v>
      </c>
      <c r="CR137" s="1">
        <v>38807</v>
      </c>
      <c r="CS137">
        <v>5.4</v>
      </c>
      <c r="CT137">
        <v>20060503</v>
      </c>
      <c r="CU137">
        <v>5.0999999999999996</v>
      </c>
      <c r="CW137" s="1">
        <v>38837</v>
      </c>
      <c r="CX137">
        <v>3.4</v>
      </c>
      <c r="CY137" t="s">
        <v>302</v>
      </c>
      <c r="CZ137" t="s">
        <v>302</v>
      </c>
      <c r="DB137" s="1">
        <v>39172</v>
      </c>
      <c r="DC137">
        <v>9.4</v>
      </c>
      <c r="DD137">
        <v>20070522</v>
      </c>
      <c r="DE137">
        <v>11.4</v>
      </c>
      <c r="DG137" s="1">
        <v>38807</v>
      </c>
      <c r="DH137">
        <v>8.3000000000000007</v>
      </c>
      <c r="DI137">
        <v>20060428</v>
      </c>
      <c r="DJ137">
        <v>8.1</v>
      </c>
    </row>
    <row r="138" spans="11:114" x14ac:dyDescent="0.25">
      <c r="K138" s="1">
        <v>41305</v>
      </c>
      <c r="L138">
        <v>2</v>
      </c>
      <c r="M138">
        <v>20130201</v>
      </c>
      <c r="N138">
        <v>2</v>
      </c>
      <c r="P138" s="1">
        <v>38837</v>
      </c>
      <c r="Q138">
        <v>-10.4</v>
      </c>
      <c r="R138">
        <v>20060428</v>
      </c>
      <c r="S138">
        <v>-10</v>
      </c>
      <c r="U138" s="1">
        <v>42216</v>
      </c>
      <c r="V138">
        <v>52.4</v>
      </c>
      <c r="W138">
        <v>20150803</v>
      </c>
      <c r="X138">
        <v>52.4</v>
      </c>
      <c r="Z138" s="1">
        <v>38837</v>
      </c>
      <c r="AA138">
        <v>8.9</v>
      </c>
      <c r="AB138">
        <v>20060530</v>
      </c>
      <c r="AC138">
        <v>8.8000000000000007</v>
      </c>
      <c r="AE138" s="1">
        <v>40694</v>
      </c>
      <c r="AF138">
        <v>-1.9</v>
      </c>
      <c r="AG138">
        <v>20110705</v>
      </c>
      <c r="AH138">
        <v>-1.1000000000000001</v>
      </c>
      <c r="AJ138" s="1">
        <v>41029</v>
      </c>
      <c r="AK138">
        <v>-3</v>
      </c>
      <c r="AL138">
        <v>20120605</v>
      </c>
      <c r="AM138">
        <v>-2.5</v>
      </c>
      <c r="AO138" s="1">
        <v>38837</v>
      </c>
      <c r="AP138">
        <v>0.7</v>
      </c>
      <c r="AQ138">
        <v>20060517</v>
      </c>
      <c r="AR138">
        <v>0.7</v>
      </c>
      <c r="AT138" s="1">
        <v>39568</v>
      </c>
      <c r="AU138">
        <v>3.3</v>
      </c>
      <c r="AV138">
        <v>20080515</v>
      </c>
      <c r="AW138">
        <v>3.3</v>
      </c>
      <c r="AY138" s="1">
        <v>38837</v>
      </c>
      <c r="AZ138">
        <v>0.2</v>
      </c>
      <c r="BA138">
        <v>20060616</v>
      </c>
      <c r="BB138">
        <v>-0.6</v>
      </c>
      <c r="BD138" s="1">
        <v>40298</v>
      </c>
      <c r="BE138">
        <v>46</v>
      </c>
      <c r="BF138">
        <v>20100420</v>
      </c>
      <c r="BG138">
        <v>46</v>
      </c>
      <c r="BI138" s="1">
        <v>39568</v>
      </c>
      <c r="BJ138">
        <v>1.6</v>
      </c>
      <c r="BK138">
        <v>20080515</v>
      </c>
      <c r="BL138">
        <v>1.6</v>
      </c>
      <c r="BN138" s="1">
        <v>42216</v>
      </c>
      <c r="BO138">
        <v>54</v>
      </c>
      <c r="BP138">
        <v>20150805</v>
      </c>
      <c r="BQ138">
        <v>54</v>
      </c>
      <c r="CC138" s="1">
        <v>38837</v>
      </c>
      <c r="CD138">
        <v>2.6</v>
      </c>
      <c r="CE138">
        <v>20060428</v>
      </c>
      <c r="CF138">
        <v>1</v>
      </c>
      <c r="CH138" s="1">
        <v>38837</v>
      </c>
      <c r="CI138">
        <v>16.600000000000001</v>
      </c>
      <c r="CJ138">
        <v>20060428</v>
      </c>
      <c r="CK138">
        <v>18</v>
      </c>
      <c r="CM138" s="1">
        <v>38837</v>
      </c>
      <c r="CN138">
        <v>1.08</v>
      </c>
      <c r="CO138">
        <v>20060428</v>
      </c>
      <c r="CP138">
        <v>1.1200000000000001</v>
      </c>
      <c r="CR138" s="1">
        <v>38837</v>
      </c>
      <c r="CS138">
        <v>5.71</v>
      </c>
      <c r="CT138">
        <v>20060602</v>
      </c>
      <c r="CU138">
        <v>5.4</v>
      </c>
      <c r="CW138" s="1">
        <v>38868</v>
      </c>
      <c r="CX138">
        <v>1.4</v>
      </c>
      <c r="CY138" t="s">
        <v>302</v>
      </c>
      <c r="CZ138" t="s">
        <v>302</v>
      </c>
      <c r="DB138" s="1">
        <v>39202</v>
      </c>
      <c r="DC138">
        <v>3.3</v>
      </c>
      <c r="DD138">
        <v>20070620</v>
      </c>
      <c r="DE138">
        <v>3.9</v>
      </c>
      <c r="DG138" s="1">
        <v>38837</v>
      </c>
      <c r="DH138">
        <v>8.6999999999999993</v>
      </c>
      <c r="DI138">
        <v>20060530</v>
      </c>
      <c r="DJ138">
        <v>8.4</v>
      </c>
    </row>
    <row r="139" spans="11:114" x14ac:dyDescent="0.25">
      <c r="K139" s="1">
        <v>41333</v>
      </c>
      <c r="L139">
        <v>1.8</v>
      </c>
      <c r="M139">
        <v>20130301</v>
      </c>
      <c r="N139">
        <v>1.8</v>
      </c>
      <c r="P139" s="1">
        <v>38868</v>
      </c>
      <c r="Q139">
        <v>-8.6999999999999993</v>
      </c>
      <c r="R139">
        <v>20060531</v>
      </c>
      <c r="S139">
        <v>-9</v>
      </c>
      <c r="U139" s="1">
        <v>42247</v>
      </c>
      <c r="V139">
        <v>52.3</v>
      </c>
      <c r="W139">
        <v>20150901</v>
      </c>
      <c r="X139">
        <v>52.3</v>
      </c>
      <c r="Z139" s="1">
        <v>38868</v>
      </c>
      <c r="AA139">
        <v>8.9</v>
      </c>
      <c r="AB139">
        <v>20060629</v>
      </c>
      <c r="AC139">
        <v>8.9</v>
      </c>
      <c r="AE139" s="1">
        <v>40724</v>
      </c>
      <c r="AF139">
        <v>0.9</v>
      </c>
      <c r="AG139">
        <v>20110803</v>
      </c>
      <c r="AH139">
        <v>0.9</v>
      </c>
      <c r="AJ139" s="1">
        <v>41060</v>
      </c>
      <c r="AK139">
        <v>-0.3</v>
      </c>
      <c r="AL139">
        <v>20120704</v>
      </c>
      <c r="AM139">
        <v>-1.7</v>
      </c>
      <c r="AO139" s="1">
        <v>38868</v>
      </c>
      <c r="AP139">
        <v>0.3</v>
      </c>
      <c r="AQ139">
        <v>20060615</v>
      </c>
      <c r="AR139">
        <v>0.3</v>
      </c>
      <c r="AT139" s="1">
        <v>39599</v>
      </c>
      <c r="AU139">
        <v>3.7</v>
      </c>
      <c r="AV139">
        <v>20080616</v>
      </c>
      <c r="AW139">
        <v>3.7</v>
      </c>
      <c r="AY139" s="1">
        <v>38868</v>
      </c>
      <c r="AZ139">
        <v>1.5</v>
      </c>
      <c r="BA139">
        <v>20060717</v>
      </c>
      <c r="BB139">
        <v>1.6</v>
      </c>
      <c r="BD139" s="1">
        <v>40329</v>
      </c>
      <c r="BE139">
        <v>37.6</v>
      </c>
      <c r="BF139">
        <v>20100518</v>
      </c>
      <c r="BG139">
        <v>37.6</v>
      </c>
      <c r="BI139" s="1">
        <v>39599</v>
      </c>
      <c r="BJ139">
        <v>1.7</v>
      </c>
      <c r="BK139">
        <v>20080616</v>
      </c>
      <c r="BL139">
        <v>1.7</v>
      </c>
      <c r="BN139" s="1">
        <v>42247</v>
      </c>
      <c r="BO139">
        <v>54.4</v>
      </c>
      <c r="BP139">
        <v>20150903</v>
      </c>
      <c r="BQ139">
        <v>54.4</v>
      </c>
      <c r="CC139" s="1">
        <v>38868</v>
      </c>
      <c r="CD139">
        <v>2.9</v>
      </c>
      <c r="CE139">
        <v>20060531</v>
      </c>
      <c r="CF139">
        <v>2</v>
      </c>
      <c r="CH139" s="1">
        <v>38868</v>
      </c>
      <c r="CI139">
        <v>17.600000000000001</v>
      </c>
      <c r="CJ139">
        <v>20060531</v>
      </c>
      <c r="CK139">
        <v>19</v>
      </c>
      <c r="CM139" s="1">
        <v>38868</v>
      </c>
      <c r="CN139">
        <v>0.89</v>
      </c>
      <c r="CO139">
        <v>20060531</v>
      </c>
      <c r="CP139">
        <v>1.06</v>
      </c>
      <c r="CR139" s="1">
        <v>38868</v>
      </c>
      <c r="CS139">
        <v>6.14</v>
      </c>
      <c r="CT139">
        <v>20060704</v>
      </c>
      <c r="CU139">
        <v>6</v>
      </c>
      <c r="CW139" s="1">
        <v>38898</v>
      </c>
      <c r="CX139">
        <v>0</v>
      </c>
      <c r="CY139">
        <v>20060906</v>
      </c>
      <c r="CZ139">
        <v>2.7</v>
      </c>
      <c r="DB139" s="1">
        <v>39233</v>
      </c>
      <c r="DC139">
        <v>2.4</v>
      </c>
      <c r="DD139">
        <v>20070718</v>
      </c>
      <c r="DE139">
        <v>1.8</v>
      </c>
      <c r="DG139" s="1">
        <v>38868</v>
      </c>
      <c r="DH139">
        <v>8.6999999999999993</v>
      </c>
      <c r="DI139">
        <v>20060629</v>
      </c>
      <c r="DJ139">
        <v>8.6999999999999993</v>
      </c>
    </row>
    <row r="140" spans="11:114" x14ac:dyDescent="0.25">
      <c r="K140" s="1">
        <v>41364</v>
      </c>
      <c r="L140">
        <v>1.7</v>
      </c>
      <c r="M140">
        <v>20130403</v>
      </c>
      <c r="N140">
        <v>1.7</v>
      </c>
      <c r="P140" s="1">
        <v>38898</v>
      </c>
      <c r="Q140">
        <v>-8.8000000000000007</v>
      </c>
      <c r="R140">
        <v>20060630</v>
      </c>
      <c r="S140">
        <v>-9</v>
      </c>
      <c r="U140" s="1">
        <v>42277</v>
      </c>
      <c r="V140">
        <v>52</v>
      </c>
      <c r="W140">
        <v>20151001</v>
      </c>
      <c r="X140">
        <v>52</v>
      </c>
      <c r="Z140" s="1">
        <v>38898</v>
      </c>
      <c r="AA140">
        <v>8.3000000000000007</v>
      </c>
      <c r="AB140">
        <v>20060728</v>
      </c>
      <c r="AC140">
        <v>8.5</v>
      </c>
      <c r="AE140" s="1">
        <v>40755</v>
      </c>
      <c r="AF140">
        <v>0.4</v>
      </c>
      <c r="AG140">
        <v>20110905</v>
      </c>
      <c r="AH140">
        <v>0.2</v>
      </c>
      <c r="AJ140" s="1">
        <v>41090</v>
      </c>
      <c r="AK140">
        <v>-0.5</v>
      </c>
      <c r="AL140">
        <v>20120803</v>
      </c>
      <c r="AM140">
        <v>-1.2</v>
      </c>
      <c r="AO140" s="1">
        <v>38898</v>
      </c>
      <c r="AP140">
        <v>0.1</v>
      </c>
      <c r="AQ140">
        <v>20060717</v>
      </c>
      <c r="AR140">
        <v>0.1</v>
      </c>
      <c r="AT140" s="1">
        <v>39629</v>
      </c>
      <c r="AU140">
        <v>4</v>
      </c>
      <c r="AV140">
        <v>20080716</v>
      </c>
      <c r="AW140">
        <v>4</v>
      </c>
      <c r="AY140" s="1">
        <v>38898</v>
      </c>
      <c r="AZ140">
        <v>-0.1</v>
      </c>
      <c r="BA140">
        <v>20060817</v>
      </c>
      <c r="BB140">
        <v>-0.1</v>
      </c>
      <c r="BD140" s="1">
        <v>40359</v>
      </c>
      <c r="BE140">
        <v>18.8</v>
      </c>
      <c r="BF140">
        <v>20100615</v>
      </c>
      <c r="BG140">
        <v>18.8</v>
      </c>
      <c r="BI140" s="1">
        <v>39629</v>
      </c>
      <c r="BJ140">
        <v>1.8</v>
      </c>
      <c r="BK140">
        <v>20080716</v>
      </c>
      <c r="BL140">
        <v>1.8</v>
      </c>
      <c r="BN140" s="1">
        <v>42277</v>
      </c>
      <c r="BO140">
        <v>53.7</v>
      </c>
      <c r="BP140">
        <v>20151005</v>
      </c>
      <c r="BQ140">
        <v>53.7</v>
      </c>
      <c r="CC140" s="1">
        <v>38898</v>
      </c>
      <c r="CD140">
        <v>4.0999999999999996</v>
      </c>
      <c r="CE140">
        <v>20060630</v>
      </c>
      <c r="CF140">
        <v>3</v>
      </c>
      <c r="CH140" s="1">
        <v>38898</v>
      </c>
      <c r="CI140">
        <v>16.600000000000001</v>
      </c>
      <c r="CJ140">
        <v>20060630</v>
      </c>
      <c r="CK140">
        <v>19</v>
      </c>
      <c r="CM140" s="1">
        <v>38898</v>
      </c>
      <c r="CN140">
        <v>1.29</v>
      </c>
      <c r="CO140">
        <v>20060630</v>
      </c>
      <c r="CP140">
        <v>1.41</v>
      </c>
      <c r="CR140" s="1">
        <v>38898</v>
      </c>
      <c r="CS140">
        <v>5.72</v>
      </c>
      <c r="CT140">
        <v>20060802</v>
      </c>
      <c r="CU140">
        <v>5.8</v>
      </c>
      <c r="CW140" s="1">
        <v>38929</v>
      </c>
      <c r="CX140">
        <v>0.5</v>
      </c>
      <c r="CY140" t="s">
        <v>302</v>
      </c>
      <c r="CZ140" t="s">
        <v>302</v>
      </c>
      <c r="DB140" s="1">
        <v>39263</v>
      </c>
      <c r="DC140">
        <v>1.2</v>
      </c>
      <c r="DD140">
        <v>20070821</v>
      </c>
      <c r="DE140">
        <v>2.7</v>
      </c>
      <c r="DG140" s="1">
        <v>38898</v>
      </c>
      <c r="DH140">
        <v>8.3000000000000007</v>
      </c>
      <c r="DI140">
        <v>20060728</v>
      </c>
      <c r="DJ140">
        <v>8.6999999999999993</v>
      </c>
    </row>
    <row r="141" spans="11:114" x14ac:dyDescent="0.25">
      <c r="K141" s="1">
        <v>41394</v>
      </c>
      <c r="L141">
        <v>1.2</v>
      </c>
      <c r="M141">
        <v>20130430</v>
      </c>
      <c r="N141">
        <v>1.2</v>
      </c>
      <c r="P141" s="1">
        <v>38929</v>
      </c>
      <c r="Q141">
        <v>-8</v>
      </c>
      <c r="R141">
        <v>20060731</v>
      </c>
      <c r="S141">
        <v>-8</v>
      </c>
      <c r="U141" s="1">
        <v>42308</v>
      </c>
      <c r="V141">
        <v>52.3</v>
      </c>
      <c r="W141">
        <v>20151102</v>
      </c>
      <c r="X141">
        <v>52.3</v>
      </c>
      <c r="Z141" s="1">
        <v>38929</v>
      </c>
      <c r="AA141">
        <v>7.7</v>
      </c>
      <c r="AB141">
        <v>20060828</v>
      </c>
      <c r="AC141">
        <v>7.8</v>
      </c>
      <c r="AE141" s="1">
        <v>40786</v>
      </c>
      <c r="AF141">
        <v>-0.4</v>
      </c>
      <c r="AG141">
        <v>20111005</v>
      </c>
      <c r="AH141">
        <v>-0.3</v>
      </c>
      <c r="AJ141" s="1">
        <v>41121</v>
      </c>
      <c r="AK141">
        <v>-1.7</v>
      </c>
      <c r="AL141">
        <v>20120905</v>
      </c>
      <c r="AM141">
        <v>-1.7</v>
      </c>
      <c r="AO141" s="1">
        <v>38929</v>
      </c>
      <c r="AP141">
        <v>-0.1</v>
      </c>
      <c r="AQ141">
        <v>20060817</v>
      </c>
      <c r="AR141">
        <v>-0.1</v>
      </c>
      <c r="AT141" s="1">
        <v>39660</v>
      </c>
      <c r="AU141">
        <v>4.0999999999999996</v>
      </c>
      <c r="AV141">
        <v>20080814</v>
      </c>
      <c r="AW141">
        <v>4</v>
      </c>
      <c r="AY141" s="1">
        <v>38929</v>
      </c>
      <c r="AZ141">
        <v>-0.1</v>
      </c>
      <c r="BA141">
        <v>20060918</v>
      </c>
      <c r="BB141">
        <v>-0.4</v>
      </c>
      <c r="BD141" s="1">
        <v>40390</v>
      </c>
      <c r="BE141">
        <v>10.7</v>
      </c>
      <c r="BF141">
        <v>20100713</v>
      </c>
      <c r="BG141">
        <v>10.7</v>
      </c>
      <c r="BI141" s="1">
        <v>39660</v>
      </c>
      <c r="BJ141">
        <v>1.7</v>
      </c>
      <c r="BK141">
        <v>20080814</v>
      </c>
      <c r="BL141">
        <v>1.7</v>
      </c>
      <c r="BN141" s="1">
        <v>42308</v>
      </c>
      <c r="BO141">
        <v>54.1</v>
      </c>
      <c r="BP141">
        <v>20151104</v>
      </c>
      <c r="BQ141">
        <v>54.1</v>
      </c>
      <c r="CC141" s="1">
        <v>38929</v>
      </c>
      <c r="CD141">
        <v>4.4000000000000004</v>
      </c>
      <c r="CE141">
        <v>20060731</v>
      </c>
      <c r="CF141">
        <v>4</v>
      </c>
      <c r="CH141" s="1">
        <v>38929</v>
      </c>
      <c r="CI141">
        <v>16.3</v>
      </c>
      <c r="CJ141">
        <v>20060731</v>
      </c>
      <c r="CK141">
        <v>19</v>
      </c>
      <c r="CM141" s="1">
        <v>38929</v>
      </c>
      <c r="CN141">
        <v>1.1599999999999999</v>
      </c>
      <c r="CO141">
        <v>20060731</v>
      </c>
      <c r="CP141">
        <v>1.37</v>
      </c>
      <c r="CR141" s="1">
        <v>38929</v>
      </c>
      <c r="CS141">
        <v>5.93</v>
      </c>
      <c r="CT141">
        <v>20060904</v>
      </c>
      <c r="CU141">
        <v>5.9</v>
      </c>
      <c r="CW141" s="1">
        <v>38960</v>
      </c>
      <c r="CX141">
        <v>0</v>
      </c>
      <c r="CY141" t="s">
        <v>302</v>
      </c>
      <c r="CZ141" t="s">
        <v>302</v>
      </c>
      <c r="DB141" s="1">
        <v>39294</v>
      </c>
      <c r="DC141">
        <v>2.2000000000000002</v>
      </c>
      <c r="DD141">
        <v>20070920</v>
      </c>
      <c r="DE141">
        <v>1.7</v>
      </c>
      <c r="DG141" s="1">
        <v>38929</v>
      </c>
      <c r="DH141">
        <v>8</v>
      </c>
      <c r="DI141">
        <v>20060828</v>
      </c>
      <c r="DJ141">
        <v>8.3000000000000007</v>
      </c>
    </row>
    <row r="142" spans="11:114" x14ac:dyDescent="0.25">
      <c r="K142" s="1">
        <v>41425</v>
      </c>
      <c r="L142">
        <v>1.4</v>
      </c>
      <c r="M142">
        <v>20130531</v>
      </c>
      <c r="N142">
        <v>1.4</v>
      </c>
      <c r="P142" s="1">
        <v>38960</v>
      </c>
      <c r="Q142">
        <v>-8.6999999999999993</v>
      </c>
      <c r="R142">
        <v>20060831</v>
      </c>
      <c r="S142">
        <v>-8</v>
      </c>
      <c r="U142" s="1">
        <v>42338</v>
      </c>
      <c r="V142">
        <v>52.8</v>
      </c>
      <c r="W142">
        <v>20151201</v>
      </c>
      <c r="X142">
        <v>52.8</v>
      </c>
      <c r="Z142" s="1">
        <v>38960</v>
      </c>
      <c r="AA142">
        <v>8</v>
      </c>
      <c r="AB142">
        <v>20060927</v>
      </c>
      <c r="AC142">
        <v>8.1999999999999993</v>
      </c>
      <c r="AE142" s="1">
        <v>40816</v>
      </c>
      <c r="AF142">
        <v>-0.3</v>
      </c>
      <c r="AG142">
        <v>20111107</v>
      </c>
      <c r="AH142">
        <v>-0.7</v>
      </c>
      <c r="AJ142" s="1">
        <v>41152</v>
      </c>
      <c r="AK142">
        <v>-0.6</v>
      </c>
      <c r="AL142">
        <v>20121003</v>
      </c>
      <c r="AM142">
        <v>-1.3</v>
      </c>
      <c r="AO142" s="1">
        <v>38960</v>
      </c>
      <c r="AP142">
        <v>0.1</v>
      </c>
      <c r="AQ142">
        <v>20060915</v>
      </c>
      <c r="AR142">
        <v>0.1</v>
      </c>
      <c r="AT142" s="1">
        <v>39691</v>
      </c>
      <c r="AU142">
        <v>3.8</v>
      </c>
      <c r="AV142">
        <v>20080916</v>
      </c>
      <c r="AW142">
        <v>3.8</v>
      </c>
      <c r="AY142" s="1">
        <v>38960</v>
      </c>
      <c r="AZ142">
        <v>0.4</v>
      </c>
      <c r="BA142">
        <v>20061017</v>
      </c>
      <c r="BB142">
        <v>1.8</v>
      </c>
      <c r="BD142" s="1">
        <v>40421</v>
      </c>
      <c r="BE142">
        <v>15.8</v>
      </c>
      <c r="BF142">
        <v>20100817</v>
      </c>
      <c r="BG142">
        <v>15.8</v>
      </c>
      <c r="BI142" s="1">
        <v>39691</v>
      </c>
      <c r="BJ142">
        <v>1.9</v>
      </c>
      <c r="BK142">
        <v>20080916</v>
      </c>
      <c r="BL142">
        <v>1.9</v>
      </c>
      <c r="BN142" s="1">
        <v>42338</v>
      </c>
      <c r="BO142">
        <v>54.2</v>
      </c>
      <c r="BP142">
        <v>20151203</v>
      </c>
      <c r="BQ142">
        <v>54.2</v>
      </c>
      <c r="CC142" s="1">
        <v>38960</v>
      </c>
      <c r="CD142">
        <v>3.9</v>
      </c>
      <c r="CE142">
        <v>20060831</v>
      </c>
      <c r="CF142">
        <v>2</v>
      </c>
      <c r="CH142" s="1">
        <v>38960</v>
      </c>
      <c r="CI142">
        <v>17.5</v>
      </c>
      <c r="CJ142">
        <v>20060831</v>
      </c>
      <c r="CK142">
        <v>19</v>
      </c>
      <c r="CM142" s="1">
        <v>38960</v>
      </c>
      <c r="CN142">
        <v>1.1000000000000001</v>
      </c>
      <c r="CO142">
        <v>20060831</v>
      </c>
      <c r="CP142">
        <v>1.28</v>
      </c>
      <c r="CR142" s="1">
        <v>38960</v>
      </c>
      <c r="CS142">
        <v>5.65</v>
      </c>
      <c r="CT142">
        <v>20061003</v>
      </c>
      <c r="CU142">
        <v>5.7</v>
      </c>
      <c r="CW142" s="1">
        <v>38990</v>
      </c>
      <c r="CX142">
        <v>0</v>
      </c>
      <c r="CY142">
        <v>20061206</v>
      </c>
      <c r="CZ142">
        <v>0.8</v>
      </c>
      <c r="DB142" s="1">
        <v>39325</v>
      </c>
      <c r="DC142">
        <v>1.1000000000000001</v>
      </c>
      <c r="DD142">
        <v>20071018</v>
      </c>
      <c r="DE142">
        <v>2.8</v>
      </c>
      <c r="DG142" s="1">
        <v>38960</v>
      </c>
      <c r="DH142">
        <v>8.1</v>
      </c>
      <c r="DI142">
        <v>20060927</v>
      </c>
      <c r="DJ142">
        <v>8.1999999999999993</v>
      </c>
    </row>
    <row r="143" spans="11:114" x14ac:dyDescent="0.25">
      <c r="K143" s="1">
        <v>41455</v>
      </c>
      <c r="L143">
        <v>1.6</v>
      </c>
      <c r="M143">
        <v>20130701</v>
      </c>
      <c r="N143">
        <v>1.6</v>
      </c>
      <c r="P143" s="1">
        <v>38990</v>
      </c>
      <c r="Q143">
        <v>-8</v>
      </c>
      <c r="R143">
        <v>20060929</v>
      </c>
      <c r="S143">
        <v>-8</v>
      </c>
      <c r="U143" s="1">
        <v>42369</v>
      </c>
      <c r="V143">
        <v>53.2</v>
      </c>
      <c r="W143">
        <v>20160104</v>
      </c>
      <c r="X143">
        <v>53.2</v>
      </c>
      <c r="Z143" s="1">
        <v>38990</v>
      </c>
      <c r="AA143">
        <v>8.4</v>
      </c>
      <c r="AB143">
        <v>20061027</v>
      </c>
      <c r="AC143">
        <v>8.5</v>
      </c>
      <c r="AE143" s="1">
        <v>40847</v>
      </c>
      <c r="AF143">
        <v>0.4</v>
      </c>
      <c r="AG143">
        <v>20111205</v>
      </c>
      <c r="AH143">
        <v>0.4</v>
      </c>
      <c r="AJ143" s="1">
        <v>41182</v>
      </c>
      <c r="AK143">
        <v>-1.4</v>
      </c>
      <c r="AL143">
        <v>20121107</v>
      </c>
      <c r="AM143">
        <v>-0.8</v>
      </c>
      <c r="AO143" s="1">
        <v>38990</v>
      </c>
      <c r="AP143">
        <v>0</v>
      </c>
      <c r="AQ143">
        <v>20061017</v>
      </c>
      <c r="AR143">
        <v>0</v>
      </c>
      <c r="AT143" s="1">
        <v>39721</v>
      </c>
      <c r="AU143">
        <v>3.6</v>
      </c>
      <c r="AV143">
        <v>20081015</v>
      </c>
      <c r="AW143">
        <v>3.6</v>
      </c>
      <c r="AY143" s="1">
        <v>38990</v>
      </c>
      <c r="AZ143">
        <v>0.1</v>
      </c>
      <c r="BA143">
        <v>20061115</v>
      </c>
      <c r="BB143">
        <v>-1</v>
      </c>
      <c r="BD143" s="1">
        <v>40451</v>
      </c>
      <c r="BE143">
        <v>4.4000000000000004</v>
      </c>
      <c r="BF143">
        <v>20100914</v>
      </c>
      <c r="BG143">
        <v>4.4000000000000004</v>
      </c>
      <c r="BI143" s="1">
        <v>39721</v>
      </c>
      <c r="BJ143">
        <v>1.9</v>
      </c>
      <c r="BK143">
        <v>20081015</v>
      </c>
      <c r="BL143">
        <v>1.9</v>
      </c>
      <c r="BN143" s="1">
        <v>42369</v>
      </c>
      <c r="BO143">
        <v>54.2</v>
      </c>
      <c r="BP143">
        <v>20160106</v>
      </c>
      <c r="BQ143">
        <v>54.2</v>
      </c>
      <c r="CC143" s="1">
        <v>38990</v>
      </c>
      <c r="CD143">
        <v>5.3</v>
      </c>
      <c r="CE143">
        <v>20060929</v>
      </c>
      <c r="CF143">
        <v>4</v>
      </c>
      <c r="CH143" s="1">
        <v>38990</v>
      </c>
      <c r="CI143">
        <v>15.2</v>
      </c>
      <c r="CJ143">
        <v>20060929</v>
      </c>
      <c r="CK143">
        <v>18</v>
      </c>
      <c r="CM143" s="1">
        <v>38990</v>
      </c>
      <c r="CN143">
        <v>1.21</v>
      </c>
      <c r="CO143">
        <v>20060929</v>
      </c>
      <c r="CP143">
        <v>1.46</v>
      </c>
      <c r="CR143" s="1">
        <v>38990</v>
      </c>
      <c r="CS143">
        <v>4.55</v>
      </c>
      <c r="CT143">
        <v>20061106</v>
      </c>
      <c r="CU143">
        <v>4.5999999999999996</v>
      </c>
      <c r="CW143" s="1">
        <v>39021</v>
      </c>
      <c r="CX143">
        <v>0.9</v>
      </c>
      <c r="CY143" t="s">
        <v>302</v>
      </c>
      <c r="CZ143" t="s">
        <v>302</v>
      </c>
      <c r="DB143" s="1">
        <v>39355</v>
      </c>
      <c r="DC143">
        <v>0.2</v>
      </c>
      <c r="DD143">
        <v>20071119</v>
      </c>
      <c r="DE143">
        <v>1.5</v>
      </c>
      <c r="DG143" s="1">
        <v>38990</v>
      </c>
      <c r="DH143">
        <v>8.3000000000000007</v>
      </c>
      <c r="DI143">
        <v>20061027</v>
      </c>
      <c r="DJ143">
        <v>8.1999999999999993</v>
      </c>
    </row>
    <row r="144" spans="11:114" x14ac:dyDescent="0.25">
      <c r="K144" s="1">
        <v>41486</v>
      </c>
      <c r="L144">
        <v>1.6</v>
      </c>
      <c r="M144">
        <v>20130731</v>
      </c>
      <c r="N144">
        <v>1.6</v>
      </c>
      <c r="P144" s="1">
        <v>39021</v>
      </c>
      <c r="Q144">
        <v>-8.3000000000000007</v>
      </c>
      <c r="R144">
        <v>20061031</v>
      </c>
      <c r="S144">
        <v>-8</v>
      </c>
      <c r="U144" s="1">
        <v>42400</v>
      </c>
      <c r="V144">
        <v>52.3</v>
      </c>
      <c r="W144">
        <v>20160201</v>
      </c>
      <c r="X144">
        <v>52.3</v>
      </c>
      <c r="Z144" s="1">
        <v>39021</v>
      </c>
      <c r="AA144">
        <v>8.5</v>
      </c>
      <c r="AB144">
        <v>20061128</v>
      </c>
      <c r="AC144">
        <v>8.5</v>
      </c>
      <c r="AE144" s="1">
        <v>40877</v>
      </c>
      <c r="AF144">
        <v>-0.5</v>
      </c>
      <c r="AG144">
        <v>20120106</v>
      </c>
      <c r="AH144">
        <v>-0.8</v>
      </c>
      <c r="AJ144" s="1">
        <v>41213</v>
      </c>
      <c r="AK144">
        <v>-2.6</v>
      </c>
      <c r="AL144">
        <v>20121205</v>
      </c>
      <c r="AM144">
        <v>-3.6</v>
      </c>
      <c r="AO144" s="1">
        <v>39021</v>
      </c>
      <c r="AP144">
        <v>0.1</v>
      </c>
      <c r="AQ144">
        <v>20061116</v>
      </c>
      <c r="AR144">
        <v>0.1</v>
      </c>
      <c r="AT144" s="1">
        <v>39752</v>
      </c>
      <c r="AU144">
        <v>3.2</v>
      </c>
      <c r="AV144">
        <v>20081114</v>
      </c>
      <c r="AW144">
        <v>3.2</v>
      </c>
      <c r="AY144" s="1">
        <v>39021</v>
      </c>
      <c r="AZ144">
        <v>-0.3</v>
      </c>
      <c r="BA144">
        <v>20061215</v>
      </c>
      <c r="BB144">
        <v>-0.1</v>
      </c>
      <c r="BD144" s="1">
        <v>40482</v>
      </c>
      <c r="BE144">
        <v>1.8</v>
      </c>
      <c r="BF144">
        <v>20101019</v>
      </c>
      <c r="BG144">
        <v>1.8</v>
      </c>
      <c r="BI144" s="1">
        <v>39752</v>
      </c>
      <c r="BJ144">
        <v>1.9</v>
      </c>
      <c r="BK144">
        <v>20081114</v>
      </c>
      <c r="BL144">
        <v>1.9</v>
      </c>
      <c r="BN144" s="1">
        <v>42400</v>
      </c>
      <c r="BO144">
        <v>53.6</v>
      </c>
      <c r="BP144">
        <v>20160203</v>
      </c>
      <c r="BQ144">
        <v>53.6</v>
      </c>
      <c r="CC144" s="1">
        <v>39021</v>
      </c>
      <c r="CD144">
        <v>5.6</v>
      </c>
      <c r="CE144">
        <v>20061031</v>
      </c>
      <c r="CF144">
        <v>5</v>
      </c>
      <c r="CH144" s="1">
        <v>39021</v>
      </c>
      <c r="CI144">
        <v>17.399999999999999</v>
      </c>
      <c r="CJ144">
        <v>20061031</v>
      </c>
      <c r="CK144">
        <v>21</v>
      </c>
      <c r="CM144" s="1">
        <v>39021</v>
      </c>
      <c r="CN144">
        <v>1.17</v>
      </c>
      <c r="CO144">
        <v>20061031</v>
      </c>
      <c r="CP144">
        <v>1.42</v>
      </c>
      <c r="CR144" s="1">
        <v>39021</v>
      </c>
      <c r="CS144">
        <v>3.87</v>
      </c>
      <c r="CT144">
        <v>20061204</v>
      </c>
      <c r="CU144">
        <v>4</v>
      </c>
      <c r="CW144" s="1">
        <v>39051</v>
      </c>
      <c r="CX144">
        <v>1.7</v>
      </c>
      <c r="CY144">
        <v>20070118</v>
      </c>
      <c r="CZ144">
        <v>1.2</v>
      </c>
      <c r="DB144" s="1">
        <v>39386</v>
      </c>
      <c r="DC144">
        <v>1.7</v>
      </c>
      <c r="DD144">
        <v>20071219</v>
      </c>
      <c r="DE144">
        <v>2.4</v>
      </c>
      <c r="DG144" s="1">
        <v>39021</v>
      </c>
      <c r="DH144">
        <v>8.6999999999999993</v>
      </c>
      <c r="DI144">
        <v>20061128</v>
      </c>
      <c r="DJ144">
        <v>8.4</v>
      </c>
    </row>
    <row r="145" spans="11:114" x14ac:dyDescent="0.25">
      <c r="K145" s="1">
        <v>41517</v>
      </c>
      <c r="L145">
        <v>1.3</v>
      </c>
      <c r="M145">
        <v>20130830</v>
      </c>
      <c r="N145">
        <v>1.3</v>
      </c>
      <c r="P145" s="1">
        <v>39051</v>
      </c>
      <c r="Q145">
        <v>-7.9</v>
      </c>
      <c r="R145">
        <v>20061130</v>
      </c>
      <c r="S145">
        <v>-7</v>
      </c>
      <c r="U145" s="1">
        <v>42429</v>
      </c>
      <c r="V145">
        <v>51.2</v>
      </c>
      <c r="W145">
        <v>20160301</v>
      </c>
      <c r="X145">
        <v>51.2</v>
      </c>
      <c r="Z145" s="1">
        <v>39051</v>
      </c>
      <c r="AA145">
        <v>9.3000000000000007</v>
      </c>
      <c r="AB145">
        <v>20061229</v>
      </c>
      <c r="AC145">
        <v>9.3000000000000007</v>
      </c>
      <c r="AE145" s="1">
        <v>40908</v>
      </c>
      <c r="AF145">
        <v>-0.1</v>
      </c>
      <c r="AG145">
        <v>20120203</v>
      </c>
      <c r="AH145">
        <v>-0.4</v>
      </c>
      <c r="AJ145" s="1">
        <v>41243</v>
      </c>
      <c r="AK145">
        <v>-1.9</v>
      </c>
      <c r="AL145">
        <v>20130108</v>
      </c>
      <c r="AM145">
        <v>-2.6</v>
      </c>
      <c r="AO145" s="1">
        <v>39051</v>
      </c>
      <c r="AP145">
        <v>0</v>
      </c>
      <c r="AQ145">
        <v>20061215</v>
      </c>
      <c r="AR145">
        <v>0</v>
      </c>
      <c r="AT145" s="1">
        <v>39782</v>
      </c>
      <c r="AU145">
        <v>2.1</v>
      </c>
      <c r="AV145">
        <v>20081217</v>
      </c>
      <c r="AW145">
        <v>2.1</v>
      </c>
      <c r="AY145" s="1">
        <v>39051</v>
      </c>
      <c r="AZ145">
        <v>0.9</v>
      </c>
      <c r="BA145">
        <v>20070115</v>
      </c>
      <c r="BB145">
        <v>0.2</v>
      </c>
      <c r="BD145" s="1">
        <v>40512</v>
      </c>
      <c r="BE145">
        <v>13.8</v>
      </c>
      <c r="BF145">
        <v>20101116</v>
      </c>
      <c r="BG145">
        <v>13.8</v>
      </c>
      <c r="BI145" s="1">
        <v>39782</v>
      </c>
      <c r="BJ145">
        <v>1.9</v>
      </c>
      <c r="BK145">
        <v>20081217</v>
      </c>
      <c r="BL145">
        <v>1.9</v>
      </c>
      <c r="BN145" s="1">
        <v>42429</v>
      </c>
      <c r="BO145">
        <v>53.3</v>
      </c>
      <c r="BP145">
        <v>20160303</v>
      </c>
      <c r="BQ145">
        <v>53.3</v>
      </c>
      <c r="CC145" s="1">
        <v>39051</v>
      </c>
      <c r="CD145">
        <v>6.5</v>
      </c>
      <c r="CE145">
        <v>20061130</v>
      </c>
      <c r="CF145">
        <v>6</v>
      </c>
      <c r="CH145" s="1">
        <v>39051</v>
      </c>
      <c r="CI145">
        <v>17.2</v>
      </c>
      <c r="CJ145">
        <v>20061130</v>
      </c>
      <c r="CK145">
        <v>19</v>
      </c>
      <c r="CM145" s="1">
        <v>39051</v>
      </c>
      <c r="CN145">
        <v>1.31</v>
      </c>
      <c r="CO145">
        <v>20061130</v>
      </c>
      <c r="CP145">
        <v>1.54</v>
      </c>
      <c r="CR145" s="1">
        <v>39051</v>
      </c>
      <c r="CS145">
        <v>4.08</v>
      </c>
      <c r="CT145">
        <v>20070105</v>
      </c>
      <c r="CU145">
        <v>4.3</v>
      </c>
      <c r="CW145" s="1">
        <v>39082</v>
      </c>
      <c r="CX145">
        <v>2.6</v>
      </c>
      <c r="CY145">
        <v>20070220</v>
      </c>
      <c r="CZ145">
        <v>0.5</v>
      </c>
      <c r="DB145" s="1">
        <v>39416</v>
      </c>
      <c r="DC145">
        <v>-2.2999999999999998</v>
      </c>
      <c r="DD145">
        <v>20080117</v>
      </c>
      <c r="DE145">
        <v>-0.8</v>
      </c>
      <c r="DG145" s="1">
        <v>39051</v>
      </c>
      <c r="DH145">
        <v>9.3000000000000007</v>
      </c>
      <c r="DI145">
        <v>20061229</v>
      </c>
      <c r="DJ145">
        <v>8.8000000000000007</v>
      </c>
    </row>
    <row r="146" spans="11:114" x14ac:dyDescent="0.25">
      <c r="K146" s="1">
        <v>41547</v>
      </c>
      <c r="L146">
        <v>1.1000000000000001</v>
      </c>
      <c r="M146">
        <v>20130930</v>
      </c>
      <c r="N146">
        <v>1.1000000000000001</v>
      </c>
      <c r="P146" s="1">
        <v>39082</v>
      </c>
      <c r="Q146">
        <v>-6.8</v>
      </c>
      <c r="R146">
        <v>20070105</v>
      </c>
      <c r="S146">
        <v>-6</v>
      </c>
      <c r="U146" s="1">
        <v>42460</v>
      </c>
      <c r="V146">
        <v>51.6</v>
      </c>
      <c r="W146">
        <v>20160401</v>
      </c>
      <c r="X146">
        <v>51.6</v>
      </c>
      <c r="Z146" s="1">
        <v>39082</v>
      </c>
      <c r="AA146">
        <v>10.1</v>
      </c>
      <c r="AB146">
        <v>20070126</v>
      </c>
      <c r="AC146">
        <v>9.6999999999999993</v>
      </c>
      <c r="AE146" s="1">
        <v>40939</v>
      </c>
      <c r="AF146">
        <v>0.2</v>
      </c>
      <c r="AG146">
        <v>20120305</v>
      </c>
      <c r="AH146">
        <v>0.3</v>
      </c>
      <c r="AJ146" s="1">
        <v>41274</v>
      </c>
      <c r="AK146">
        <v>-2.2999999999999998</v>
      </c>
      <c r="AL146">
        <v>20130205</v>
      </c>
      <c r="AM146">
        <v>-3.4</v>
      </c>
      <c r="AO146" s="1">
        <v>39082</v>
      </c>
      <c r="AP146">
        <v>0.4</v>
      </c>
      <c r="AQ146">
        <v>20070117</v>
      </c>
      <c r="AR146">
        <v>0.4</v>
      </c>
      <c r="AT146" s="1">
        <v>39813</v>
      </c>
      <c r="AU146">
        <v>1.6</v>
      </c>
      <c r="AV146">
        <v>20090115</v>
      </c>
      <c r="AW146">
        <v>1.6</v>
      </c>
      <c r="AY146" s="1">
        <v>39082</v>
      </c>
      <c r="AZ146">
        <v>1.9</v>
      </c>
      <c r="BA146">
        <v>20070213</v>
      </c>
      <c r="BB146">
        <v>1</v>
      </c>
      <c r="BD146" s="1">
        <v>40543</v>
      </c>
      <c r="BE146">
        <v>15.5</v>
      </c>
      <c r="BF146">
        <v>20101214</v>
      </c>
      <c r="BG146">
        <v>15.5</v>
      </c>
      <c r="BI146" s="1">
        <v>39813</v>
      </c>
      <c r="BJ146">
        <v>1.9</v>
      </c>
      <c r="BK146">
        <v>20090115</v>
      </c>
      <c r="BL146">
        <v>1.8</v>
      </c>
      <c r="BN146" s="1">
        <v>42460</v>
      </c>
      <c r="BO146">
        <v>53.1</v>
      </c>
      <c r="BP146">
        <v>20160405</v>
      </c>
      <c r="BQ146">
        <v>53.1</v>
      </c>
      <c r="CC146" s="1">
        <v>39082</v>
      </c>
      <c r="CD146">
        <v>6.6</v>
      </c>
      <c r="CE146">
        <v>20070105</v>
      </c>
      <c r="CF146">
        <v>6</v>
      </c>
      <c r="CH146" s="1">
        <v>39082</v>
      </c>
      <c r="CI146">
        <v>17.399999999999999</v>
      </c>
      <c r="CJ146">
        <v>20070105</v>
      </c>
      <c r="CK146">
        <v>19</v>
      </c>
      <c r="CM146" s="1">
        <v>39082</v>
      </c>
      <c r="CN146">
        <v>1.4</v>
      </c>
      <c r="CO146">
        <v>20070105</v>
      </c>
      <c r="CP146">
        <v>1.6</v>
      </c>
      <c r="CR146" s="1">
        <v>39082</v>
      </c>
      <c r="CS146">
        <v>3.7800000000000002</v>
      </c>
      <c r="CT146">
        <v>20070202</v>
      </c>
      <c r="CU146">
        <v>4.0999999999999996</v>
      </c>
      <c r="CW146" s="1">
        <v>39113</v>
      </c>
      <c r="CX146">
        <v>-2.6</v>
      </c>
      <c r="CY146">
        <v>20070320</v>
      </c>
      <c r="CZ146">
        <v>0.6</v>
      </c>
      <c r="DB146" s="1">
        <v>39447</v>
      </c>
      <c r="DC146">
        <v>-6.3</v>
      </c>
      <c r="DD146">
        <v>20080219</v>
      </c>
      <c r="DE146">
        <v>-3.3</v>
      </c>
      <c r="DG146" s="1">
        <v>39082</v>
      </c>
      <c r="DH146">
        <v>9.9</v>
      </c>
      <c r="DI146">
        <v>20070126</v>
      </c>
      <c r="DJ146">
        <v>9.1999999999999993</v>
      </c>
    </row>
    <row r="147" spans="11:114" x14ac:dyDescent="0.25">
      <c r="K147" s="1">
        <v>41578</v>
      </c>
      <c r="L147">
        <v>0.7</v>
      </c>
      <c r="M147">
        <v>20131031</v>
      </c>
      <c r="N147">
        <v>0.7</v>
      </c>
      <c r="P147" s="1">
        <v>39113</v>
      </c>
      <c r="Q147">
        <v>-6.2</v>
      </c>
      <c r="R147">
        <v>20070131</v>
      </c>
      <c r="S147">
        <v>-7</v>
      </c>
      <c r="U147" s="1">
        <v>42490</v>
      </c>
      <c r="V147">
        <v>51.7</v>
      </c>
      <c r="W147">
        <v>20160502</v>
      </c>
      <c r="X147">
        <v>51.7</v>
      </c>
      <c r="Z147" s="1">
        <v>39113</v>
      </c>
      <c r="AA147">
        <v>10.199999999999999</v>
      </c>
      <c r="AB147">
        <v>20070227</v>
      </c>
      <c r="AC147">
        <v>9.8000000000000007</v>
      </c>
      <c r="AE147" s="1">
        <v>40968</v>
      </c>
      <c r="AF147">
        <v>-0.7</v>
      </c>
      <c r="AG147">
        <v>20120404</v>
      </c>
      <c r="AH147">
        <v>-0.1</v>
      </c>
      <c r="AJ147" s="1">
        <v>41305</v>
      </c>
      <c r="AK147">
        <v>-2.1</v>
      </c>
      <c r="AL147">
        <v>20130305</v>
      </c>
      <c r="AM147">
        <v>-1.3</v>
      </c>
      <c r="AO147" s="1">
        <v>39113</v>
      </c>
      <c r="AP147">
        <v>-0.5</v>
      </c>
      <c r="AQ147">
        <v>20070228</v>
      </c>
      <c r="AR147">
        <v>-0.5</v>
      </c>
      <c r="AT147" s="1">
        <v>39844</v>
      </c>
      <c r="AU147">
        <v>1.1000000000000001</v>
      </c>
      <c r="AV147">
        <v>20090227</v>
      </c>
      <c r="AW147">
        <v>1.1000000000000001</v>
      </c>
      <c r="AY147" s="1">
        <v>39113</v>
      </c>
      <c r="AZ147">
        <v>-0.9</v>
      </c>
      <c r="BA147">
        <v>20070314</v>
      </c>
      <c r="BB147">
        <v>-0.2</v>
      </c>
      <c r="BD147" s="1">
        <v>40574</v>
      </c>
      <c r="BE147">
        <v>25.4</v>
      </c>
      <c r="BF147">
        <v>20110118</v>
      </c>
      <c r="BG147">
        <v>25.4</v>
      </c>
      <c r="BI147" s="1">
        <v>39844</v>
      </c>
      <c r="BJ147">
        <v>1.6</v>
      </c>
      <c r="BK147">
        <v>20090227</v>
      </c>
      <c r="BL147">
        <v>1.6</v>
      </c>
      <c r="BN147" s="1">
        <v>42490</v>
      </c>
      <c r="BO147">
        <v>53.1</v>
      </c>
      <c r="BP147">
        <v>20160504</v>
      </c>
      <c r="BQ147">
        <v>53.1</v>
      </c>
      <c r="CC147" s="1">
        <v>39113</v>
      </c>
      <c r="CD147">
        <v>6.1</v>
      </c>
      <c r="CE147">
        <v>20070131</v>
      </c>
      <c r="CF147">
        <v>5</v>
      </c>
      <c r="CH147" s="1">
        <v>39113</v>
      </c>
      <c r="CI147">
        <v>16.399999999999999</v>
      </c>
      <c r="CJ147">
        <v>20070131</v>
      </c>
      <c r="CK147">
        <v>20</v>
      </c>
      <c r="CM147" s="1">
        <v>39113</v>
      </c>
      <c r="CN147">
        <v>1.18</v>
      </c>
      <c r="CO147">
        <v>20070131</v>
      </c>
      <c r="CP147">
        <v>1.4</v>
      </c>
      <c r="CR147" s="1">
        <v>39113</v>
      </c>
      <c r="CS147">
        <v>2.65</v>
      </c>
      <c r="CT147">
        <v>20070302</v>
      </c>
      <c r="CU147">
        <v>2.9</v>
      </c>
      <c r="CW147" s="1">
        <v>39141</v>
      </c>
      <c r="CX147">
        <v>0.9</v>
      </c>
      <c r="CY147">
        <v>20070418</v>
      </c>
      <c r="CZ147">
        <v>0.9</v>
      </c>
      <c r="DB147" s="1">
        <v>39478</v>
      </c>
      <c r="DC147">
        <v>1.5</v>
      </c>
      <c r="DD147">
        <v>20080319</v>
      </c>
      <c r="DE147">
        <v>1.6</v>
      </c>
      <c r="DG147" s="1">
        <v>39113</v>
      </c>
      <c r="DH147">
        <v>10.199999999999999</v>
      </c>
      <c r="DI147">
        <v>20070227</v>
      </c>
      <c r="DJ147">
        <v>9.6999999999999993</v>
      </c>
    </row>
    <row r="148" spans="11:114" x14ac:dyDescent="0.25">
      <c r="K148" s="1">
        <v>41608</v>
      </c>
      <c r="L148">
        <v>0.9</v>
      </c>
      <c r="M148">
        <v>20131129</v>
      </c>
      <c r="N148">
        <v>0.9</v>
      </c>
      <c r="P148" s="1">
        <v>39141</v>
      </c>
      <c r="Q148">
        <v>-5.4</v>
      </c>
      <c r="R148">
        <v>20070228</v>
      </c>
      <c r="S148">
        <v>-5</v>
      </c>
      <c r="U148" s="1">
        <v>42521</v>
      </c>
      <c r="V148">
        <v>51.5</v>
      </c>
      <c r="W148">
        <v>20160601</v>
      </c>
      <c r="X148">
        <v>51.5</v>
      </c>
      <c r="Z148" s="1">
        <v>39141</v>
      </c>
      <c r="AA148">
        <v>10.3</v>
      </c>
      <c r="AB148">
        <v>20070328</v>
      </c>
      <c r="AC148">
        <v>10</v>
      </c>
      <c r="AE148" s="1">
        <v>40999</v>
      </c>
      <c r="AF148">
        <v>0.7</v>
      </c>
      <c r="AG148">
        <v>20120504</v>
      </c>
      <c r="AH148">
        <v>0.3</v>
      </c>
      <c r="AJ148" s="1">
        <v>41333</v>
      </c>
      <c r="AK148">
        <v>-1.5</v>
      </c>
      <c r="AL148">
        <v>20130405</v>
      </c>
      <c r="AM148">
        <v>-1.4</v>
      </c>
      <c r="AO148" s="1">
        <v>39141</v>
      </c>
      <c r="AP148">
        <v>0.3</v>
      </c>
      <c r="AQ148">
        <v>20070315</v>
      </c>
      <c r="AR148">
        <v>0.3</v>
      </c>
      <c r="AT148" s="1">
        <v>39872</v>
      </c>
      <c r="AU148">
        <v>1.2</v>
      </c>
      <c r="AV148">
        <v>20090316</v>
      </c>
      <c r="AW148">
        <v>1.2</v>
      </c>
      <c r="AY148" s="1">
        <v>39141</v>
      </c>
      <c r="AZ148">
        <v>0.5</v>
      </c>
      <c r="BA148">
        <v>20070413</v>
      </c>
      <c r="BB148">
        <v>0.6</v>
      </c>
      <c r="BD148" s="1">
        <v>40602</v>
      </c>
      <c r="BE148">
        <v>29.5</v>
      </c>
      <c r="BF148">
        <v>20110215</v>
      </c>
      <c r="BG148">
        <v>29.5</v>
      </c>
      <c r="BI148" s="1">
        <v>39872</v>
      </c>
      <c r="BJ148">
        <v>1.7</v>
      </c>
      <c r="BK148">
        <v>20090316</v>
      </c>
      <c r="BL148">
        <v>1.7</v>
      </c>
      <c r="BN148" s="1">
        <v>42521</v>
      </c>
      <c r="BO148">
        <v>53.3</v>
      </c>
      <c r="BP148">
        <v>20160603</v>
      </c>
      <c r="BQ148">
        <v>53.3</v>
      </c>
      <c r="CC148" s="1">
        <v>39141</v>
      </c>
      <c r="CD148">
        <v>6.4</v>
      </c>
      <c r="CE148">
        <v>20070228</v>
      </c>
      <c r="CF148">
        <v>5</v>
      </c>
      <c r="CH148" s="1">
        <v>39141</v>
      </c>
      <c r="CI148">
        <v>16.899999999999999</v>
      </c>
      <c r="CJ148">
        <v>20070228</v>
      </c>
      <c r="CK148">
        <v>20</v>
      </c>
      <c r="CM148" s="1">
        <v>39141</v>
      </c>
      <c r="CN148">
        <v>1.3900000000000001</v>
      </c>
      <c r="CO148">
        <v>20070228</v>
      </c>
      <c r="CP148">
        <v>1.56</v>
      </c>
      <c r="CR148" s="1">
        <v>39141</v>
      </c>
      <c r="CS148">
        <v>2.42</v>
      </c>
      <c r="CT148">
        <v>20070403</v>
      </c>
      <c r="CU148">
        <v>2.9</v>
      </c>
      <c r="CW148" s="1">
        <v>39172</v>
      </c>
      <c r="CX148">
        <v>-0.6</v>
      </c>
      <c r="CY148">
        <v>20070522</v>
      </c>
      <c r="CZ148">
        <v>0.9</v>
      </c>
      <c r="DB148" s="1">
        <v>39507</v>
      </c>
      <c r="DC148">
        <v>0.5</v>
      </c>
      <c r="DD148">
        <v>20080417</v>
      </c>
      <c r="DE148">
        <v>4.3</v>
      </c>
      <c r="DG148" s="1">
        <v>39141</v>
      </c>
      <c r="DH148">
        <v>10.5</v>
      </c>
      <c r="DI148">
        <v>20070328</v>
      </c>
      <c r="DJ148">
        <v>9.9</v>
      </c>
    </row>
    <row r="149" spans="11:114" x14ac:dyDescent="0.25">
      <c r="K149" s="1">
        <v>41639</v>
      </c>
      <c r="L149">
        <v>0.8</v>
      </c>
      <c r="M149">
        <v>20140107</v>
      </c>
      <c r="N149">
        <v>0.8</v>
      </c>
      <c r="P149" s="1">
        <v>39172</v>
      </c>
      <c r="Q149">
        <v>-5.2</v>
      </c>
      <c r="R149">
        <v>20070330</v>
      </c>
      <c r="S149">
        <v>-4</v>
      </c>
      <c r="U149" s="1">
        <v>42551</v>
      </c>
      <c r="V149">
        <v>52.8</v>
      </c>
      <c r="W149">
        <v>20160701</v>
      </c>
      <c r="X149">
        <v>52.8</v>
      </c>
      <c r="Z149" s="1">
        <v>39172</v>
      </c>
      <c r="AA149">
        <v>11</v>
      </c>
      <c r="AB149">
        <v>20070430</v>
      </c>
      <c r="AC149">
        <v>10.9</v>
      </c>
      <c r="AE149" s="1">
        <v>41029</v>
      </c>
      <c r="AF149">
        <v>-1.3</v>
      </c>
      <c r="AG149">
        <v>20120605</v>
      </c>
      <c r="AH149">
        <v>-1</v>
      </c>
      <c r="AJ149" s="1">
        <v>41364</v>
      </c>
      <c r="AK149">
        <v>-1.9</v>
      </c>
      <c r="AL149">
        <v>20130506</v>
      </c>
      <c r="AM149">
        <v>-2.4</v>
      </c>
      <c r="AO149" s="1">
        <v>39172</v>
      </c>
      <c r="AP149">
        <v>0.7</v>
      </c>
      <c r="AQ149">
        <v>20070416</v>
      </c>
      <c r="AR149">
        <v>0.7</v>
      </c>
      <c r="AT149" s="1">
        <v>39903</v>
      </c>
      <c r="AU149">
        <v>0.6</v>
      </c>
      <c r="AV149">
        <v>20090416</v>
      </c>
      <c r="AW149">
        <v>0.6</v>
      </c>
      <c r="AY149" s="1">
        <v>39172</v>
      </c>
      <c r="AZ149">
        <v>0.6</v>
      </c>
      <c r="BA149">
        <v>20070514</v>
      </c>
      <c r="BB149">
        <v>0.4</v>
      </c>
      <c r="BD149" s="1">
        <v>40633</v>
      </c>
      <c r="BE149">
        <v>31</v>
      </c>
      <c r="BF149">
        <v>20110315</v>
      </c>
      <c r="BG149">
        <v>31</v>
      </c>
      <c r="BI149" s="1">
        <v>39903</v>
      </c>
      <c r="BJ149">
        <v>1.4</v>
      </c>
      <c r="BK149">
        <v>20090416</v>
      </c>
      <c r="BL149">
        <v>1.5</v>
      </c>
      <c r="BN149" s="1">
        <v>42551</v>
      </c>
      <c r="BO149">
        <v>52.8</v>
      </c>
      <c r="BP149">
        <v>20160705</v>
      </c>
      <c r="BQ149">
        <v>52.8</v>
      </c>
      <c r="CC149" s="1">
        <v>39172</v>
      </c>
      <c r="CD149">
        <v>7.5</v>
      </c>
      <c r="CE149">
        <v>20070330</v>
      </c>
      <c r="CF149">
        <v>6</v>
      </c>
      <c r="CH149" s="1">
        <v>39172</v>
      </c>
      <c r="CI149">
        <v>18.7</v>
      </c>
      <c r="CJ149">
        <v>20070330</v>
      </c>
      <c r="CK149">
        <v>22</v>
      </c>
      <c r="CM149" s="1">
        <v>39172</v>
      </c>
      <c r="CN149">
        <v>1.44</v>
      </c>
      <c r="CO149">
        <v>20070330</v>
      </c>
      <c r="CP149">
        <v>1.55</v>
      </c>
      <c r="CR149" s="1">
        <v>39172</v>
      </c>
      <c r="CS149">
        <v>2.25</v>
      </c>
      <c r="CT149">
        <v>20070503</v>
      </c>
      <c r="CU149">
        <v>2.7</v>
      </c>
      <c r="CW149" s="1">
        <v>39202</v>
      </c>
      <c r="CX149">
        <v>-0.4</v>
      </c>
      <c r="CY149">
        <v>20070620</v>
      </c>
      <c r="CZ149">
        <v>-0.9</v>
      </c>
      <c r="DB149" s="1">
        <v>39538</v>
      </c>
      <c r="DC149">
        <v>-1.7</v>
      </c>
      <c r="DD149">
        <v>20080519</v>
      </c>
      <c r="DE149">
        <v>-1.4</v>
      </c>
      <c r="DG149" s="1">
        <v>39172</v>
      </c>
      <c r="DH149">
        <v>10.5</v>
      </c>
      <c r="DI149">
        <v>20070430</v>
      </c>
      <c r="DJ149">
        <v>10.3</v>
      </c>
    </row>
    <row r="150" spans="11:114" x14ac:dyDescent="0.25">
      <c r="K150" s="1">
        <v>41670</v>
      </c>
      <c r="L150">
        <v>0.7</v>
      </c>
      <c r="M150">
        <v>20140131</v>
      </c>
      <c r="N150">
        <v>0.7</v>
      </c>
      <c r="P150" s="1">
        <v>39202</v>
      </c>
      <c r="Q150">
        <v>-4.4000000000000004</v>
      </c>
      <c r="R150">
        <v>20070430</v>
      </c>
      <c r="S150">
        <v>-4</v>
      </c>
      <c r="Z150" s="1">
        <v>39202</v>
      </c>
      <c r="AA150">
        <v>10.199999999999999</v>
      </c>
      <c r="AB150">
        <v>20070530</v>
      </c>
      <c r="AC150">
        <v>10.4</v>
      </c>
      <c r="AE150" s="1">
        <v>41060</v>
      </c>
      <c r="AF150">
        <v>0.3</v>
      </c>
      <c r="AG150">
        <v>20120704</v>
      </c>
      <c r="AH150">
        <v>0.6</v>
      </c>
      <c r="AJ150" s="1">
        <v>41394</v>
      </c>
      <c r="AK150">
        <v>-1</v>
      </c>
      <c r="AL150">
        <v>20130605</v>
      </c>
      <c r="AM150">
        <v>-1.1000000000000001</v>
      </c>
      <c r="AO150" s="1">
        <v>39202</v>
      </c>
      <c r="AP150">
        <v>0.6</v>
      </c>
      <c r="AQ150">
        <v>20070516</v>
      </c>
      <c r="AR150">
        <v>0.6</v>
      </c>
      <c r="AT150" s="1">
        <v>39933</v>
      </c>
      <c r="AU150">
        <v>0.6</v>
      </c>
      <c r="AV150">
        <v>20090515</v>
      </c>
      <c r="AW150">
        <v>0.6</v>
      </c>
      <c r="AY150" s="1">
        <v>39202</v>
      </c>
      <c r="AZ150">
        <v>-1.2</v>
      </c>
      <c r="BA150">
        <v>20070612</v>
      </c>
      <c r="BB150">
        <v>-0.8</v>
      </c>
      <c r="BD150" s="1">
        <v>40663</v>
      </c>
      <c r="BE150">
        <v>19.7</v>
      </c>
      <c r="BF150">
        <v>20110412</v>
      </c>
      <c r="BG150">
        <v>19.7</v>
      </c>
      <c r="BI150" s="1">
        <v>39933</v>
      </c>
      <c r="BJ150">
        <v>1.8</v>
      </c>
      <c r="BK150">
        <v>20090515</v>
      </c>
      <c r="BL150">
        <v>1.8</v>
      </c>
      <c r="CC150" s="1">
        <v>39202</v>
      </c>
      <c r="CD150">
        <v>7.7</v>
      </c>
      <c r="CE150">
        <v>20070430</v>
      </c>
      <c r="CF150">
        <v>7</v>
      </c>
      <c r="CH150" s="1">
        <v>39202</v>
      </c>
      <c r="CI150">
        <v>19.3</v>
      </c>
      <c r="CJ150">
        <v>20070430</v>
      </c>
      <c r="CK150">
        <v>22</v>
      </c>
      <c r="CM150" s="1">
        <v>39202</v>
      </c>
      <c r="CN150">
        <v>1.51</v>
      </c>
      <c r="CO150">
        <v>20070430</v>
      </c>
      <c r="CP150">
        <v>1.6099999999999999</v>
      </c>
      <c r="CR150" s="1">
        <v>39202</v>
      </c>
      <c r="CS150">
        <v>1.88</v>
      </c>
      <c r="CT150">
        <v>20070604</v>
      </c>
      <c r="CU150">
        <v>2.4</v>
      </c>
      <c r="CW150" s="1">
        <v>39233</v>
      </c>
      <c r="CX150">
        <v>-0.6</v>
      </c>
      <c r="CY150">
        <v>20070718</v>
      </c>
      <c r="CZ150">
        <v>0.2</v>
      </c>
      <c r="DB150" s="1">
        <v>39568</v>
      </c>
      <c r="DC150">
        <v>-5.2</v>
      </c>
      <c r="DD150">
        <v>20080618</v>
      </c>
      <c r="DE150">
        <v>-2.4</v>
      </c>
      <c r="DG150" s="1">
        <v>39202</v>
      </c>
      <c r="DH150">
        <v>10.6</v>
      </c>
      <c r="DI150">
        <v>20070530</v>
      </c>
      <c r="DJ150">
        <v>10.4</v>
      </c>
    </row>
    <row r="151" spans="11:114" x14ac:dyDescent="0.25">
      <c r="K151" s="1">
        <v>41698</v>
      </c>
      <c r="L151">
        <v>0.8</v>
      </c>
      <c r="M151">
        <v>20140228</v>
      </c>
      <c r="N151">
        <v>0.8</v>
      </c>
      <c r="P151" s="1">
        <v>39233</v>
      </c>
      <c r="Q151">
        <v>-1.4</v>
      </c>
      <c r="R151">
        <v>20070531</v>
      </c>
      <c r="S151">
        <v>-1</v>
      </c>
      <c r="Z151" s="1">
        <v>39233</v>
      </c>
      <c r="AA151">
        <v>10.7</v>
      </c>
      <c r="AB151">
        <v>20070628</v>
      </c>
      <c r="AC151">
        <v>10.7</v>
      </c>
      <c r="AE151" s="1">
        <v>41090</v>
      </c>
      <c r="AF151">
        <v>0.5</v>
      </c>
      <c r="AG151">
        <v>20120803</v>
      </c>
      <c r="AH151">
        <v>0.1</v>
      </c>
      <c r="AJ151" s="1">
        <v>41425</v>
      </c>
      <c r="AK151">
        <v>-0.1</v>
      </c>
      <c r="AL151">
        <v>20130703</v>
      </c>
      <c r="AM151">
        <v>-0.1</v>
      </c>
      <c r="AO151" s="1">
        <v>39233</v>
      </c>
      <c r="AP151">
        <v>0.2</v>
      </c>
      <c r="AQ151">
        <v>20070614</v>
      </c>
      <c r="AR151">
        <v>0.2</v>
      </c>
      <c r="AT151" s="1">
        <v>39964</v>
      </c>
      <c r="AU151">
        <v>0</v>
      </c>
      <c r="AV151">
        <v>20090616</v>
      </c>
      <c r="AW151">
        <v>0</v>
      </c>
      <c r="AY151" s="1">
        <v>39233</v>
      </c>
      <c r="AZ151">
        <v>1.9</v>
      </c>
      <c r="BA151">
        <v>20070712</v>
      </c>
      <c r="BB151">
        <v>0.9</v>
      </c>
      <c r="BD151" s="1">
        <v>40694</v>
      </c>
      <c r="BE151">
        <v>13.6</v>
      </c>
      <c r="BF151">
        <v>20110517</v>
      </c>
      <c r="BG151">
        <v>13.6</v>
      </c>
      <c r="BI151" s="1">
        <v>39964</v>
      </c>
      <c r="BJ151">
        <v>1.5</v>
      </c>
      <c r="BK151">
        <v>20090616</v>
      </c>
      <c r="BL151">
        <v>1.5</v>
      </c>
      <c r="CC151" s="1">
        <v>39233</v>
      </c>
      <c r="CD151">
        <v>7.1</v>
      </c>
      <c r="CE151">
        <v>20070531</v>
      </c>
      <c r="CF151">
        <v>6</v>
      </c>
      <c r="CH151" s="1">
        <v>39233</v>
      </c>
      <c r="CI151">
        <v>18.899999999999999</v>
      </c>
      <c r="CJ151">
        <v>20070531</v>
      </c>
      <c r="CK151">
        <v>22</v>
      </c>
      <c r="CM151" s="1">
        <v>39233</v>
      </c>
      <c r="CN151">
        <v>1.41</v>
      </c>
      <c r="CO151">
        <v>20070531</v>
      </c>
      <c r="CP151">
        <v>1.53</v>
      </c>
      <c r="CR151" s="1">
        <v>39233</v>
      </c>
      <c r="CS151">
        <v>2.06</v>
      </c>
      <c r="CT151">
        <v>20070703</v>
      </c>
      <c r="CU151">
        <v>2.2999999999999998</v>
      </c>
      <c r="CW151" s="1">
        <v>39263</v>
      </c>
      <c r="CX151">
        <v>-0.7</v>
      </c>
      <c r="CY151">
        <v>20070821</v>
      </c>
      <c r="CZ151">
        <v>0.6</v>
      </c>
      <c r="DB151" s="1">
        <v>39599</v>
      </c>
      <c r="DC151">
        <v>-3.3</v>
      </c>
      <c r="DD151">
        <v>20080717</v>
      </c>
      <c r="DE151">
        <v>-1.1000000000000001</v>
      </c>
      <c r="DG151" s="1">
        <v>39233</v>
      </c>
      <c r="DH151">
        <v>10.6</v>
      </c>
      <c r="DI151">
        <v>20070628</v>
      </c>
      <c r="DJ151">
        <v>10.7</v>
      </c>
    </row>
    <row r="152" spans="11:114" x14ac:dyDescent="0.25">
      <c r="K152" s="1">
        <v>41729</v>
      </c>
      <c r="L152">
        <v>0.5</v>
      </c>
      <c r="M152">
        <v>20140331</v>
      </c>
      <c r="N152">
        <v>0.5</v>
      </c>
      <c r="P152" s="1">
        <v>39263</v>
      </c>
      <c r="Q152">
        <v>-1.9</v>
      </c>
      <c r="R152">
        <v>20070629</v>
      </c>
      <c r="S152">
        <v>-2</v>
      </c>
      <c r="Z152" s="1">
        <v>39263</v>
      </c>
      <c r="AA152">
        <v>11</v>
      </c>
      <c r="AB152">
        <v>20070726</v>
      </c>
      <c r="AC152">
        <v>10.9</v>
      </c>
      <c r="AE152" s="1">
        <v>41121</v>
      </c>
      <c r="AF152">
        <v>0</v>
      </c>
      <c r="AG152">
        <v>20120905</v>
      </c>
      <c r="AH152">
        <v>-0.2</v>
      </c>
      <c r="AJ152" s="1">
        <v>41455</v>
      </c>
      <c r="AK152">
        <v>-1.3</v>
      </c>
      <c r="AL152">
        <v>20130805</v>
      </c>
      <c r="AM152">
        <v>-0.9</v>
      </c>
      <c r="AO152" s="1">
        <v>39263</v>
      </c>
      <c r="AP152">
        <v>0.1</v>
      </c>
      <c r="AQ152">
        <v>20070716</v>
      </c>
      <c r="AR152">
        <v>0.1</v>
      </c>
      <c r="AT152" s="1">
        <v>39994</v>
      </c>
      <c r="AU152">
        <v>-0.1</v>
      </c>
      <c r="AV152">
        <v>20090715</v>
      </c>
      <c r="AW152">
        <v>-0.1</v>
      </c>
      <c r="AY152" s="1">
        <v>39263</v>
      </c>
      <c r="AZ152">
        <v>0</v>
      </c>
      <c r="BA152">
        <v>20070814</v>
      </c>
      <c r="BB152">
        <v>-0.1</v>
      </c>
      <c r="BD152" s="1">
        <v>40724</v>
      </c>
      <c r="BE152">
        <v>-5.9</v>
      </c>
      <c r="BF152">
        <v>20110621</v>
      </c>
      <c r="BG152">
        <v>-5.9</v>
      </c>
      <c r="BI152" s="1">
        <v>39994</v>
      </c>
      <c r="BJ152">
        <v>1.4</v>
      </c>
      <c r="BK152">
        <v>20090715</v>
      </c>
      <c r="BL152">
        <v>1.4</v>
      </c>
      <c r="CC152" s="1">
        <v>39263</v>
      </c>
      <c r="CD152">
        <v>7.4</v>
      </c>
      <c r="CE152">
        <v>20070629</v>
      </c>
      <c r="CF152">
        <v>6</v>
      </c>
      <c r="CH152" s="1">
        <v>39263</v>
      </c>
      <c r="CI152">
        <v>18</v>
      </c>
      <c r="CJ152">
        <v>20070629</v>
      </c>
      <c r="CK152">
        <v>21</v>
      </c>
      <c r="CM152" s="1">
        <v>39263</v>
      </c>
      <c r="CN152">
        <v>1.48</v>
      </c>
      <c r="CO152">
        <v>20070629</v>
      </c>
      <c r="CP152">
        <v>1.54</v>
      </c>
      <c r="CR152" s="1">
        <v>39263</v>
      </c>
      <c r="CS152">
        <v>1.94</v>
      </c>
      <c r="CT152">
        <v>20070802</v>
      </c>
      <c r="CU152">
        <v>2.2999999999999998</v>
      </c>
      <c r="CW152" s="1">
        <v>39294</v>
      </c>
      <c r="CX152">
        <v>0.6</v>
      </c>
      <c r="CY152">
        <v>20070920</v>
      </c>
      <c r="CZ152">
        <v>0</v>
      </c>
      <c r="DB152" s="1">
        <v>39629</v>
      </c>
      <c r="DC152">
        <v>-3.4</v>
      </c>
      <c r="DD152">
        <v>20080820</v>
      </c>
      <c r="DE152">
        <v>-2.4</v>
      </c>
      <c r="DG152" s="1">
        <v>39263</v>
      </c>
      <c r="DH152">
        <v>11.2</v>
      </c>
      <c r="DI152">
        <v>20070726</v>
      </c>
      <c r="DJ152">
        <v>10.6</v>
      </c>
    </row>
    <row r="153" spans="11:114" x14ac:dyDescent="0.25">
      <c r="K153" s="1">
        <v>41759</v>
      </c>
      <c r="L153">
        <v>0.7</v>
      </c>
      <c r="M153">
        <v>20140430</v>
      </c>
      <c r="N153">
        <v>0.7</v>
      </c>
      <c r="P153" s="1">
        <v>39294</v>
      </c>
      <c r="Q153">
        <v>-1.9</v>
      </c>
      <c r="R153">
        <v>20070731</v>
      </c>
      <c r="S153">
        <v>-2</v>
      </c>
      <c r="Z153" s="1">
        <v>39294</v>
      </c>
      <c r="AA153">
        <v>11.9</v>
      </c>
      <c r="AB153">
        <v>20070828</v>
      </c>
      <c r="AC153">
        <v>11.7</v>
      </c>
      <c r="AE153" s="1">
        <v>41152</v>
      </c>
      <c r="AF153">
        <v>-0.5</v>
      </c>
      <c r="AG153">
        <v>20121003</v>
      </c>
      <c r="AH153">
        <v>0.1</v>
      </c>
      <c r="AJ153" s="1">
        <v>41486</v>
      </c>
      <c r="AK153">
        <v>-1</v>
      </c>
      <c r="AL153">
        <v>20130904</v>
      </c>
      <c r="AM153">
        <v>-1.3</v>
      </c>
      <c r="AO153" s="1">
        <v>39294</v>
      </c>
      <c r="AP153">
        <v>-0.2</v>
      </c>
      <c r="AQ153">
        <v>20070816</v>
      </c>
      <c r="AR153">
        <v>-0.2</v>
      </c>
      <c r="AT153" s="1">
        <v>40025</v>
      </c>
      <c r="AU153">
        <v>-0.7</v>
      </c>
      <c r="AV153">
        <v>20090814</v>
      </c>
      <c r="AW153">
        <v>-0.7</v>
      </c>
      <c r="AY153" s="1">
        <v>39294</v>
      </c>
      <c r="AZ153">
        <v>0.1</v>
      </c>
      <c r="BA153">
        <v>20070912</v>
      </c>
      <c r="BB153">
        <v>0.6</v>
      </c>
      <c r="BD153" s="1">
        <v>40755</v>
      </c>
      <c r="BE153">
        <v>-7</v>
      </c>
      <c r="BF153">
        <v>20110719</v>
      </c>
      <c r="BG153">
        <v>-7</v>
      </c>
      <c r="BI153" s="1">
        <v>40025</v>
      </c>
      <c r="BJ153">
        <v>1.3</v>
      </c>
      <c r="BK153">
        <v>20090814</v>
      </c>
      <c r="BL153">
        <v>1.3</v>
      </c>
      <c r="CC153" s="1">
        <v>39294</v>
      </c>
      <c r="CD153">
        <v>6.5</v>
      </c>
      <c r="CE153">
        <v>20070731</v>
      </c>
      <c r="CF153">
        <v>5</v>
      </c>
      <c r="CH153" s="1">
        <v>39294</v>
      </c>
      <c r="CI153">
        <v>17.8</v>
      </c>
      <c r="CJ153">
        <v>20070731</v>
      </c>
      <c r="CK153">
        <v>21</v>
      </c>
      <c r="CM153" s="1">
        <v>39294</v>
      </c>
      <c r="CN153">
        <v>1.32</v>
      </c>
      <c r="CO153">
        <v>20070731</v>
      </c>
      <c r="CP153">
        <v>1.35</v>
      </c>
      <c r="CR153" s="1">
        <v>39294</v>
      </c>
      <c r="CS153">
        <v>1.51</v>
      </c>
      <c r="CT153">
        <v>20070904</v>
      </c>
      <c r="CU153">
        <v>1.8</v>
      </c>
      <c r="CW153" s="1">
        <v>39325</v>
      </c>
      <c r="CX153">
        <v>-0.7</v>
      </c>
      <c r="CY153">
        <v>20071018</v>
      </c>
      <c r="CZ153">
        <v>0.4</v>
      </c>
      <c r="DB153" s="1">
        <v>39660</v>
      </c>
      <c r="DC153">
        <v>-4.7</v>
      </c>
      <c r="DD153">
        <v>20080917</v>
      </c>
      <c r="DE153">
        <v>-3.3</v>
      </c>
      <c r="DG153" s="1">
        <v>39294</v>
      </c>
      <c r="DH153">
        <v>11.5</v>
      </c>
      <c r="DI153">
        <v>20070828</v>
      </c>
      <c r="DJ153">
        <v>11.1</v>
      </c>
    </row>
    <row r="154" spans="11:114" x14ac:dyDescent="0.25">
      <c r="K154" s="1">
        <v>41790</v>
      </c>
      <c r="L154">
        <v>0.5</v>
      </c>
      <c r="M154">
        <v>20140603</v>
      </c>
      <c r="N154">
        <v>0.5</v>
      </c>
      <c r="P154" s="1">
        <v>39325</v>
      </c>
      <c r="Q154">
        <v>-4.3</v>
      </c>
      <c r="R154">
        <v>20070831</v>
      </c>
      <c r="S154">
        <v>-3</v>
      </c>
      <c r="Z154" s="1">
        <v>39325</v>
      </c>
      <c r="AA154">
        <v>11.5</v>
      </c>
      <c r="AB154">
        <v>20070927</v>
      </c>
      <c r="AC154">
        <v>11.6</v>
      </c>
      <c r="AE154" s="1">
        <v>41182</v>
      </c>
      <c r="AF154">
        <v>-0.5</v>
      </c>
      <c r="AG154">
        <v>20121107</v>
      </c>
      <c r="AH154">
        <v>-0.2</v>
      </c>
      <c r="AJ154" s="1">
        <v>41517</v>
      </c>
      <c r="AK154">
        <v>0.2</v>
      </c>
      <c r="AL154">
        <v>20131003</v>
      </c>
      <c r="AM154">
        <v>-0.3</v>
      </c>
      <c r="AO154" s="1">
        <v>39325</v>
      </c>
      <c r="AP154">
        <v>0.1</v>
      </c>
      <c r="AQ154">
        <v>20070914</v>
      </c>
      <c r="AR154">
        <v>0.1</v>
      </c>
      <c r="AT154" s="1">
        <v>40056</v>
      </c>
      <c r="AU154">
        <v>-0.2</v>
      </c>
      <c r="AV154">
        <v>20090916</v>
      </c>
      <c r="AW154">
        <v>-0.2</v>
      </c>
      <c r="AY154" s="1">
        <v>39325</v>
      </c>
      <c r="AZ154">
        <v>0.7</v>
      </c>
      <c r="BA154">
        <v>20071012</v>
      </c>
      <c r="BB154">
        <v>1.2</v>
      </c>
      <c r="BD154" s="1">
        <v>40786</v>
      </c>
      <c r="BE154">
        <v>-40</v>
      </c>
      <c r="BF154">
        <v>20110823</v>
      </c>
      <c r="BG154">
        <v>-40</v>
      </c>
      <c r="BI154" s="1">
        <v>40056</v>
      </c>
      <c r="BJ154">
        <v>1.3</v>
      </c>
      <c r="BK154">
        <v>20090916</v>
      </c>
      <c r="BL154">
        <v>1.3</v>
      </c>
      <c r="CC154" s="1">
        <v>39325</v>
      </c>
      <c r="CD154">
        <v>5.6</v>
      </c>
      <c r="CE154">
        <v>20070831</v>
      </c>
      <c r="CF154">
        <v>5</v>
      </c>
      <c r="CH154" s="1">
        <v>39325</v>
      </c>
      <c r="CI154">
        <v>20.6</v>
      </c>
      <c r="CJ154">
        <v>20070831</v>
      </c>
      <c r="CK154">
        <v>20</v>
      </c>
      <c r="CM154" s="1">
        <v>39325</v>
      </c>
      <c r="CN154">
        <v>1.27</v>
      </c>
      <c r="CO154">
        <v>20070831</v>
      </c>
      <c r="CP154">
        <v>1.41</v>
      </c>
      <c r="CR154" s="1">
        <v>39325</v>
      </c>
      <c r="CS154">
        <v>1.53</v>
      </c>
      <c r="CT154">
        <v>20071002</v>
      </c>
      <c r="CU154">
        <v>1.7</v>
      </c>
      <c r="CW154" s="1">
        <v>39355</v>
      </c>
      <c r="CX154">
        <v>0.4</v>
      </c>
      <c r="CY154">
        <v>20071119</v>
      </c>
      <c r="CZ154">
        <v>0</v>
      </c>
      <c r="DB154" s="1">
        <v>39691</v>
      </c>
      <c r="DC154">
        <v>-3.2</v>
      </c>
      <c r="DD154">
        <v>20081017</v>
      </c>
      <c r="DE154">
        <v>-2.5</v>
      </c>
      <c r="DG154" s="1">
        <v>39325</v>
      </c>
      <c r="DH154">
        <v>11.6</v>
      </c>
      <c r="DI154">
        <v>20070927</v>
      </c>
      <c r="DJ154">
        <v>11.4</v>
      </c>
    </row>
    <row r="155" spans="11:114" x14ac:dyDescent="0.25">
      <c r="K155" s="1">
        <v>41820</v>
      </c>
      <c r="L155">
        <v>0.5</v>
      </c>
      <c r="M155">
        <v>20140630</v>
      </c>
      <c r="N155">
        <v>0.5</v>
      </c>
      <c r="P155" s="1">
        <v>39355</v>
      </c>
      <c r="Q155">
        <v>-6.3</v>
      </c>
      <c r="R155">
        <v>20070928</v>
      </c>
      <c r="S155">
        <v>-5</v>
      </c>
      <c r="Z155" s="1">
        <v>39355</v>
      </c>
      <c r="AA155">
        <v>11.5</v>
      </c>
      <c r="AB155">
        <v>20071026</v>
      </c>
      <c r="AC155">
        <v>11.3</v>
      </c>
      <c r="AE155" s="1">
        <v>41213</v>
      </c>
      <c r="AF155">
        <v>-0.3</v>
      </c>
      <c r="AG155">
        <v>20121205</v>
      </c>
      <c r="AH155">
        <v>-1.2</v>
      </c>
      <c r="AJ155" s="1">
        <v>41547</v>
      </c>
      <c r="AK155">
        <v>-0.1</v>
      </c>
      <c r="AL155">
        <v>20131106</v>
      </c>
      <c r="AM155">
        <v>0.3</v>
      </c>
      <c r="AO155" s="1">
        <v>39355</v>
      </c>
      <c r="AP155">
        <v>0.4</v>
      </c>
      <c r="AQ155">
        <v>20071016</v>
      </c>
      <c r="AR155">
        <v>0.4</v>
      </c>
      <c r="AT155" s="1">
        <v>40086</v>
      </c>
      <c r="AU155">
        <v>-0.3</v>
      </c>
      <c r="AV155">
        <v>20091015</v>
      </c>
      <c r="AW155">
        <v>-0.3</v>
      </c>
      <c r="AY155" s="1">
        <v>39355</v>
      </c>
      <c r="AZ155">
        <v>-0.5</v>
      </c>
      <c r="BA155">
        <v>20071113</v>
      </c>
      <c r="BB155">
        <v>-0.7</v>
      </c>
      <c r="BD155" s="1">
        <v>40816</v>
      </c>
      <c r="BE155">
        <v>-44.6</v>
      </c>
      <c r="BF155">
        <v>20110920</v>
      </c>
      <c r="BG155">
        <v>-44.6</v>
      </c>
      <c r="BI155" s="1">
        <v>40086</v>
      </c>
      <c r="BJ155">
        <v>1.2</v>
      </c>
      <c r="BK155">
        <v>20091015</v>
      </c>
      <c r="BL155">
        <v>1.2</v>
      </c>
      <c r="CC155" s="1">
        <v>39355</v>
      </c>
      <c r="CD155">
        <v>4.3</v>
      </c>
      <c r="CE155">
        <v>20070928</v>
      </c>
      <c r="CF155">
        <v>3</v>
      </c>
      <c r="CH155" s="1">
        <v>39355</v>
      </c>
      <c r="CI155">
        <v>16.8</v>
      </c>
      <c r="CJ155">
        <v>20070928</v>
      </c>
      <c r="CK155">
        <v>18</v>
      </c>
      <c r="CM155" s="1">
        <v>39355</v>
      </c>
      <c r="CN155">
        <v>1.1000000000000001</v>
      </c>
      <c r="CO155">
        <v>20070928</v>
      </c>
      <c r="CP155">
        <v>1.0900000000000001</v>
      </c>
      <c r="CR155" s="1">
        <v>39355</v>
      </c>
      <c r="CS155">
        <v>2.5</v>
      </c>
      <c r="CT155">
        <v>20071106</v>
      </c>
      <c r="CU155">
        <v>2.7</v>
      </c>
      <c r="CW155" s="1">
        <v>39386</v>
      </c>
      <c r="CX155">
        <v>0.4</v>
      </c>
      <c r="CY155">
        <v>20071219</v>
      </c>
      <c r="CZ155">
        <v>0.6</v>
      </c>
      <c r="DB155" s="1">
        <v>39721</v>
      </c>
      <c r="DC155">
        <v>-6.8</v>
      </c>
      <c r="DD155">
        <v>20081119</v>
      </c>
      <c r="DE155">
        <v>-3.8</v>
      </c>
      <c r="DG155" s="1">
        <v>39355</v>
      </c>
      <c r="DH155">
        <v>11.8</v>
      </c>
      <c r="DI155">
        <v>20071026</v>
      </c>
      <c r="DJ155">
        <v>11.5</v>
      </c>
    </row>
    <row r="156" spans="11:114" x14ac:dyDescent="0.25">
      <c r="K156" s="1">
        <v>41851</v>
      </c>
      <c r="L156">
        <v>0.4</v>
      </c>
      <c r="M156">
        <v>20140731</v>
      </c>
      <c r="N156">
        <v>0.4</v>
      </c>
      <c r="P156" s="1">
        <v>39386</v>
      </c>
      <c r="Q156">
        <v>-7.1</v>
      </c>
      <c r="R156">
        <v>20071031</v>
      </c>
      <c r="S156">
        <v>-6</v>
      </c>
      <c r="Z156" s="1">
        <v>39386</v>
      </c>
      <c r="AA156">
        <v>12.5</v>
      </c>
      <c r="AB156">
        <v>20071128</v>
      </c>
      <c r="AC156">
        <v>12.3</v>
      </c>
      <c r="AE156" s="1">
        <v>41243</v>
      </c>
      <c r="AF156">
        <v>-0.5</v>
      </c>
      <c r="AG156">
        <v>20130108</v>
      </c>
      <c r="AH156">
        <v>0.1</v>
      </c>
      <c r="AJ156" s="1">
        <v>41578</v>
      </c>
      <c r="AK156">
        <v>-0.4</v>
      </c>
      <c r="AL156">
        <v>20131204</v>
      </c>
      <c r="AM156">
        <v>-0.1</v>
      </c>
      <c r="AO156" s="1">
        <v>39386</v>
      </c>
      <c r="AP156">
        <v>0.5</v>
      </c>
      <c r="AQ156">
        <v>20071115</v>
      </c>
      <c r="AR156">
        <v>0.5</v>
      </c>
      <c r="AT156" s="1">
        <v>40117</v>
      </c>
      <c r="AU156">
        <v>-0.1</v>
      </c>
      <c r="AV156">
        <v>20091116</v>
      </c>
      <c r="AW156">
        <v>-0.1</v>
      </c>
      <c r="AY156" s="1">
        <v>39386</v>
      </c>
      <c r="AZ156">
        <v>0.7</v>
      </c>
      <c r="BA156">
        <v>20071212</v>
      </c>
      <c r="BB156">
        <v>0.4</v>
      </c>
      <c r="BD156" s="1">
        <v>40847</v>
      </c>
      <c r="BE156">
        <v>-51.2</v>
      </c>
      <c r="BF156">
        <v>20111018</v>
      </c>
      <c r="BG156">
        <v>-51.2</v>
      </c>
      <c r="BI156" s="1">
        <v>40117</v>
      </c>
      <c r="BJ156">
        <v>1.2</v>
      </c>
      <c r="BK156">
        <v>20091116</v>
      </c>
      <c r="BL156">
        <v>1.2</v>
      </c>
      <c r="CC156" s="1">
        <v>39386</v>
      </c>
      <c r="CD156">
        <v>2.9</v>
      </c>
      <c r="CE156">
        <v>20071031</v>
      </c>
      <c r="CF156">
        <v>2</v>
      </c>
      <c r="CH156" s="1">
        <v>39386</v>
      </c>
      <c r="CI156">
        <v>15.5</v>
      </c>
      <c r="CJ156">
        <v>20071031</v>
      </c>
      <c r="CK156">
        <v>18</v>
      </c>
      <c r="CM156" s="1">
        <v>39386</v>
      </c>
      <c r="CN156">
        <v>0.81</v>
      </c>
      <c r="CO156">
        <v>20071031</v>
      </c>
      <c r="CP156">
        <v>0.87</v>
      </c>
      <c r="CR156" s="1">
        <v>39386</v>
      </c>
      <c r="CS156">
        <v>3.22</v>
      </c>
      <c r="CT156">
        <v>20071204</v>
      </c>
      <c r="CU156">
        <v>3.3</v>
      </c>
      <c r="CW156" s="1">
        <v>39416</v>
      </c>
      <c r="CX156">
        <v>-1.6</v>
      </c>
      <c r="CY156">
        <v>20080117</v>
      </c>
      <c r="CZ156">
        <v>-0.8</v>
      </c>
      <c r="DB156" s="1">
        <v>39752</v>
      </c>
      <c r="DC156">
        <v>-6</v>
      </c>
      <c r="DD156">
        <v>20081217</v>
      </c>
      <c r="DE156">
        <v>-4</v>
      </c>
      <c r="DG156" s="1">
        <v>39386</v>
      </c>
      <c r="DH156">
        <v>12.1</v>
      </c>
      <c r="DI156">
        <v>20071128</v>
      </c>
      <c r="DJ156">
        <v>11.7</v>
      </c>
    </row>
    <row r="157" spans="11:114" x14ac:dyDescent="0.25">
      <c r="K157" s="1">
        <v>41882</v>
      </c>
      <c r="L157">
        <v>0.3</v>
      </c>
      <c r="M157">
        <v>20140829</v>
      </c>
      <c r="N157">
        <v>0.3</v>
      </c>
      <c r="P157" s="1">
        <v>39416</v>
      </c>
      <c r="Q157">
        <v>-9.1999999999999993</v>
      </c>
      <c r="R157">
        <v>20071130</v>
      </c>
      <c r="S157">
        <v>-8</v>
      </c>
      <c r="Z157" s="1">
        <v>39416</v>
      </c>
      <c r="AA157">
        <v>12.4</v>
      </c>
      <c r="AB157">
        <v>20080103</v>
      </c>
      <c r="AC157">
        <v>12.3</v>
      </c>
      <c r="AE157" s="1">
        <v>41274</v>
      </c>
      <c r="AF157">
        <v>-0.2</v>
      </c>
      <c r="AG157">
        <v>20130205</v>
      </c>
      <c r="AH157">
        <v>-0.8</v>
      </c>
      <c r="AJ157" s="1">
        <v>41608</v>
      </c>
      <c r="AK157">
        <v>1.7</v>
      </c>
      <c r="AL157">
        <v>20140108</v>
      </c>
      <c r="AM157">
        <v>1.6</v>
      </c>
      <c r="AO157" s="1">
        <v>39416</v>
      </c>
      <c r="AP157">
        <v>0.5</v>
      </c>
      <c r="AQ157">
        <v>20071214</v>
      </c>
      <c r="AR157">
        <v>0.5</v>
      </c>
      <c r="AT157" s="1">
        <v>40147</v>
      </c>
      <c r="AU157">
        <v>0.5</v>
      </c>
      <c r="AV157">
        <v>20091216</v>
      </c>
      <c r="AW157">
        <v>0.5</v>
      </c>
      <c r="AY157" s="1">
        <v>39416</v>
      </c>
      <c r="AZ157">
        <v>-0.5</v>
      </c>
      <c r="BA157">
        <v>20080114</v>
      </c>
      <c r="BB157">
        <v>-0.5</v>
      </c>
      <c r="BD157" s="1">
        <v>40877</v>
      </c>
      <c r="BE157">
        <v>-59.1</v>
      </c>
      <c r="BF157">
        <v>20111115</v>
      </c>
      <c r="BG157">
        <v>-59.1</v>
      </c>
      <c r="BI157" s="1">
        <v>40147</v>
      </c>
      <c r="BJ157">
        <v>1.1000000000000001</v>
      </c>
      <c r="BK157">
        <v>20091216</v>
      </c>
      <c r="BL157">
        <v>1</v>
      </c>
      <c r="CC157" s="1">
        <v>39416</v>
      </c>
      <c r="CD157">
        <v>3.9</v>
      </c>
      <c r="CE157">
        <v>20071130</v>
      </c>
      <c r="CF157">
        <v>3</v>
      </c>
      <c r="CH157" s="1">
        <v>39416</v>
      </c>
      <c r="CI157">
        <v>12.8</v>
      </c>
      <c r="CJ157">
        <v>20071130</v>
      </c>
      <c r="CK157">
        <v>14</v>
      </c>
      <c r="CM157" s="1">
        <v>39416</v>
      </c>
      <c r="CN157">
        <v>1.02</v>
      </c>
      <c r="CO157">
        <v>20071130</v>
      </c>
      <c r="CP157">
        <v>1.04</v>
      </c>
      <c r="CR157" s="1">
        <v>39416</v>
      </c>
      <c r="CS157">
        <v>4.28</v>
      </c>
      <c r="CT157">
        <v>20080107</v>
      </c>
      <c r="CU157">
        <v>4.0999999999999996</v>
      </c>
      <c r="CW157" s="1">
        <v>39447</v>
      </c>
      <c r="CX157">
        <v>-0.4</v>
      </c>
      <c r="CY157">
        <v>20080219</v>
      </c>
      <c r="CZ157">
        <v>-0.6</v>
      </c>
      <c r="DB157" s="1">
        <v>39782</v>
      </c>
      <c r="DC157">
        <v>-5.5</v>
      </c>
      <c r="DD157">
        <v>20090119</v>
      </c>
      <c r="DE157">
        <v>-4.7</v>
      </c>
      <c r="DG157" s="1">
        <v>39416</v>
      </c>
      <c r="DH157">
        <v>12.1</v>
      </c>
      <c r="DI157">
        <v>20080103</v>
      </c>
      <c r="DJ157">
        <v>11.9</v>
      </c>
    </row>
    <row r="158" spans="11:114" x14ac:dyDescent="0.25">
      <c r="K158" s="1">
        <v>41912</v>
      </c>
      <c r="L158">
        <v>0.3</v>
      </c>
      <c r="M158">
        <v>20140930</v>
      </c>
      <c r="N158">
        <v>0.3</v>
      </c>
      <c r="P158" s="1">
        <v>39447</v>
      </c>
      <c r="Q158">
        <v>-9.5</v>
      </c>
      <c r="R158">
        <v>20080107</v>
      </c>
      <c r="S158">
        <v>-9</v>
      </c>
      <c r="Z158" s="1">
        <v>39447</v>
      </c>
      <c r="AA158">
        <v>11.6</v>
      </c>
      <c r="AB158">
        <v>20080128</v>
      </c>
      <c r="AC158">
        <v>11.5</v>
      </c>
      <c r="AE158" s="1">
        <v>41305</v>
      </c>
      <c r="AF158">
        <v>0.3</v>
      </c>
      <c r="AG158">
        <v>20130305</v>
      </c>
      <c r="AH158">
        <v>1.2</v>
      </c>
      <c r="AJ158" s="1">
        <v>41639</v>
      </c>
      <c r="AK158">
        <v>0.1</v>
      </c>
      <c r="AL158">
        <v>20140205</v>
      </c>
      <c r="AM158">
        <v>-1</v>
      </c>
      <c r="AO158" s="1">
        <v>39447</v>
      </c>
      <c r="AP158">
        <v>0.4</v>
      </c>
      <c r="AQ158">
        <v>20080116</v>
      </c>
      <c r="AR158">
        <v>0.4</v>
      </c>
      <c r="AT158" s="1">
        <v>40178</v>
      </c>
      <c r="AU158">
        <v>0.9</v>
      </c>
      <c r="AV158">
        <v>20100115</v>
      </c>
      <c r="AW158">
        <v>0.9</v>
      </c>
      <c r="AY158" s="1">
        <v>39447</v>
      </c>
      <c r="AZ158">
        <v>0.3</v>
      </c>
      <c r="BA158">
        <v>20080213</v>
      </c>
      <c r="BB158">
        <v>-0.2</v>
      </c>
      <c r="BD158" s="1">
        <v>40908</v>
      </c>
      <c r="BE158">
        <v>-54.1</v>
      </c>
      <c r="BF158">
        <v>20111213</v>
      </c>
      <c r="BG158">
        <v>-54.1</v>
      </c>
      <c r="BI158" s="1">
        <v>40178</v>
      </c>
      <c r="BJ158">
        <v>1.1000000000000001</v>
      </c>
      <c r="BK158">
        <v>20100115</v>
      </c>
      <c r="BL158">
        <v>1.1000000000000001</v>
      </c>
      <c r="CC158" s="1">
        <v>39447</v>
      </c>
      <c r="CD158">
        <v>2.9</v>
      </c>
      <c r="CE158">
        <v>20080107</v>
      </c>
      <c r="CF158">
        <v>2</v>
      </c>
      <c r="CH158" s="1">
        <v>39447</v>
      </c>
      <c r="CI158">
        <v>11.2</v>
      </c>
      <c r="CJ158">
        <v>20080107</v>
      </c>
      <c r="CK158">
        <v>14</v>
      </c>
      <c r="CM158" s="1">
        <v>39447</v>
      </c>
      <c r="CN158">
        <v>0.86</v>
      </c>
      <c r="CO158">
        <v>20080107</v>
      </c>
      <c r="CP158">
        <v>0.92</v>
      </c>
      <c r="CR158" s="1">
        <v>39447</v>
      </c>
      <c r="CS158">
        <v>4.47</v>
      </c>
      <c r="CT158">
        <v>20080204</v>
      </c>
      <c r="CU158">
        <v>4.3</v>
      </c>
      <c r="CW158" s="1">
        <v>39478</v>
      </c>
      <c r="CX158">
        <v>2.8</v>
      </c>
      <c r="CY158">
        <v>20080319</v>
      </c>
      <c r="CZ158">
        <v>1.6</v>
      </c>
      <c r="DB158" s="1">
        <v>39813</v>
      </c>
      <c r="DC158">
        <v>-13</v>
      </c>
      <c r="DD158">
        <v>20090218</v>
      </c>
      <c r="DE158">
        <v>-10.1</v>
      </c>
      <c r="DG158" s="1">
        <v>39447</v>
      </c>
      <c r="DH158">
        <v>11.9</v>
      </c>
      <c r="DI158">
        <v>20080128</v>
      </c>
      <c r="DJ158">
        <v>12.1</v>
      </c>
    </row>
    <row r="159" spans="11:114" x14ac:dyDescent="0.25">
      <c r="K159" s="1">
        <v>41943</v>
      </c>
      <c r="L159">
        <v>0.4</v>
      </c>
      <c r="M159">
        <v>20141031</v>
      </c>
      <c r="N159">
        <v>0.4</v>
      </c>
      <c r="P159" s="1">
        <v>39478</v>
      </c>
      <c r="Q159">
        <v>-11.4</v>
      </c>
      <c r="R159">
        <v>20080131</v>
      </c>
      <c r="S159">
        <v>-12</v>
      </c>
      <c r="Z159" s="1">
        <v>39478</v>
      </c>
      <c r="AA159">
        <v>11.7</v>
      </c>
      <c r="AB159">
        <v>20080227</v>
      </c>
      <c r="AC159">
        <v>11.5</v>
      </c>
      <c r="AE159" s="1">
        <v>41333</v>
      </c>
      <c r="AF159">
        <v>-0.1</v>
      </c>
      <c r="AG159">
        <v>20130405</v>
      </c>
      <c r="AH159">
        <v>-0.3</v>
      </c>
      <c r="AJ159" s="1">
        <v>41670</v>
      </c>
      <c r="AK159">
        <v>1</v>
      </c>
      <c r="AL159">
        <v>20140305</v>
      </c>
      <c r="AM159">
        <v>1.3</v>
      </c>
      <c r="AO159" s="1">
        <v>39478</v>
      </c>
      <c r="AP159">
        <v>-0.4</v>
      </c>
      <c r="AQ159">
        <v>20080229</v>
      </c>
      <c r="AR159">
        <v>-0.4</v>
      </c>
      <c r="AT159" s="1">
        <v>40209</v>
      </c>
      <c r="AU159">
        <v>0.9</v>
      </c>
      <c r="AV159">
        <v>20100226</v>
      </c>
      <c r="AW159">
        <v>1</v>
      </c>
      <c r="AY159" s="1">
        <v>39478</v>
      </c>
      <c r="AZ159">
        <v>1.1000000000000001</v>
      </c>
      <c r="BA159">
        <v>20080312</v>
      </c>
      <c r="BB159">
        <v>0.9</v>
      </c>
      <c r="BD159" s="1">
        <v>40939</v>
      </c>
      <c r="BE159">
        <v>-32.5</v>
      </c>
      <c r="BF159">
        <v>20120117</v>
      </c>
      <c r="BG159">
        <v>-32.5</v>
      </c>
      <c r="BI159" s="1">
        <v>40209</v>
      </c>
      <c r="BJ159">
        <v>0.8</v>
      </c>
      <c r="BK159">
        <v>20100226</v>
      </c>
      <c r="BL159">
        <v>0.9</v>
      </c>
      <c r="CC159" s="1">
        <v>39478</v>
      </c>
      <c r="CD159">
        <v>2.2000000000000002</v>
      </c>
      <c r="CE159">
        <v>20080131</v>
      </c>
      <c r="CF159">
        <v>1</v>
      </c>
      <c r="CH159" s="1">
        <v>39478</v>
      </c>
      <c r="CI159">
        <v>10.9</v>
      </c>
      <c r="CJ159">
        <v>20080131</v>
      </c>
      <c r="CK159">
        <v>12</v>
      </c>
      <c r="CM159" s="1">
        <v>39478</v>
      </c>
      <c r="CN159">
        <v>0.74</v>
      </c>
      <c r="CO159">
        <v>20080131</v>
      </c>
      <c r="CP159">
        <v>0.78</v>
      </c>
      <c r="CR159" s="1">
        <v>39478</v>
      </c>
      <c r="CS159">
        <v>4.95</v>
      </c>
      <c r="CT159">
        <v>20080304</v>
      </c>
      <c r="CU159">
        <v>4.9000000000000004</v>
      </c>
      <c r="CW159" s="1">
        <v>39507</v>
      </c>
      <c r="CX159">
        <v>0.7</v>
      </c>
      <c r="CY159">
        <v>20080417</v>
      </c>
      <c r="CZ159">
        <v>1.2</v>
      </c>
      <c r="DB159" s="1">
        <v>39844</v>
      </c>
      <c r="DC159">
        <v>-9.1999999999999993</v>
      </c>
      <c r="DD159">
        <v>20090323</v>
      </c>
      <c r="DE159">
        <v>-9.1</v>
      </c>
      <c r="DG159" s="1">
        <v>39478</v>
      </c>
      <c r="DH159">
        <v>11.5</v>
      </c>
      <c r="DI159">
        <v>20080227</v>
      </c>
      <c r="DJ159">
        <v>11.8</v>
      </c>
    </row>
    <row r="160" spans="11:114" x14ac:dyDescent="0.25">
      <c r="K160" s="1">
        <v>41973</v>
      </c>
      <c r="L160">
        <v>0.3</v>
      </c>
      <c r="M160">
        <v>20141128</v>
      </c>
      <c r="N160">
        <v>0.3</v>
      </c>
      <c r="P160" s="1">
        <v>39507</v>
      </c>
      <c r="Q160">
        <v>-12.6</v>
      </c>
      <c r="R160">
        <v>20080229</v>
      </c>
      <c r="S160">
        <v>-12</v>
      </c>
      <c r="Z160" s="1">
        <v>39507</v>
      </c>
      <c r="AA160">
        <v>11.4</v>
      </c>
      <c r="AB160">
        <v>20080331</v>
      </c>
      <c r="AC160">
        <v>11.3</v>
      </c>
      <c r="AE160" s="1">
        <v>41364</v>
      </c>
      <c r="AF160">
        <v>0.3</v>
      </c>
      <c r="AG160">
        <v>20130506</v>
      </c>
      <c r="AH160">
        <v>-0.1</v>
      </c>
      <c r="AJ160" s="1">
        <v>41698</v>
      </c>
      <c r="AK160">
        <v>1.3</v>
      </c>
      <c r="AL160">
        <v>20140403</v>
      </c>
      <c r="AM160">
        <v>0.8</v>
      </c>
      <c r="AO160" s="1">
        <v>39507</v>
      </c>
      <c r="AP160">
        <v>0.3</v>
      </c>
      <c r="AQ160">
        <v>20080314</v>
      </c>
      <c r="AR160">
        <v>0.3</v>
      </c>
      <c r="AT160" s="1">
        <v>40237</v>
      </c>
      <c r="AU160">
        <v>0.9</v>
      </c>
      <c r="AV160">
        <v>20100316</v>
      </c>
      <c r="AW160">
        <v>0.9</v>
      </c>
      <c r="AY160" s="1">
        <v>39507</v>
      </c>
      <c r="AZ160">
        <v>-0.1</v>
      </c>
      <c r="BA160">
        <v>20080414</v>
      </c>
      <c r="BB160">
        <v>0.3</v>
      </c>
      <c r="BD160" s="1">
        <v>40968</v>
      </c>
      <c r="BE160">
        <v>-8.1</v>
      </c>
      <c r="BF160">
        <v>20120214</v>
      </c>
      <c r="BG160">
        <v>-8.1</v>
      </c>
      <c r="BI160" s="1">
        <v>40237</v>
      </c>
      <c r="BJ160">
        <v>0.8</v>
      </c>
      <c r="BK160">
        <v>20100316</v>
      </c>
      <c r="BL160">
        <v>0.8</v>
      </c>
      <c r="CC160" s="1">
        <v>39507</v>
      </c>
      <c r="CD160">
        <v>1.1000000000000001</v>
      </c>
      <c r="CE160">
        <v>20080229</v>
      </c>
      <c r="CF160">
        <v>0</v>
      </c>
      <c r="CH160" s="1">
        <v>39507</v>
      </c>
      <c r="CI160">
        <v>10.4</v>
      </c>
      <c r="CJ160">
        <v>20080229</v>
      </c>
      <c r="CK160">
        <v>10</v>
      </c>
      <c r="CM160" s="1">
        <v>39507</v>
      </c>
      <c r="CN160">
        <v>0.67</v>
      </c>
      <c r="CO160">
        <v>20080229</v>
      </c>
      <c r="CP160">
        <v>0.72</v>
      </c>
      <c r="CR160" s="1">
        <v>39507</v>
      </c>
      <c r="CS160">
        <v>5.28</v>
      </c>
      <c r="CT160">
        <v>20080402</v>
      </c>
      <c r="CU160">
        <v>5.3</v>
      </c>
      <c r="CW160" s="1">
        <v>39538</v>
      </c>
      <c r="CX160">
        <v>-2.7</v>
      </c>
      <c r="CY160">
        <v>20080519</v>
      </c>
      <c r="CZ160">
        <v>-2.2000000000000002</v>
      </c>
      <c r="DB160" s="1">
        <v>39872</v>
      </c>
      <c r="DC160">
        <v>-10.8</v>
      </c>
      <c r="DD160">
        <v>20090417</v>
      </c>
      <c r="DE160">
        <v>-11.8</v>
      </c>
      <c r="DG160" s="1">
        <v>39507</v>
      </c>
      <c r="DH160">
        <v>11.1</v>
      </c>
      <c r="DI160">
        <v>20080331</v>
      </c>
      <c r="DJ160">
        <v>11.4</v>
      </c>
    </row>
    <row r="161" spans="11:114" x14ac:dyDescent="0.25">
      <c r="K161" s="1">
        <v>42004</v>
      </c>
      <c r="L161">
        <v>-0.2</v>
      </c>
      <c r="M161">
        <v>20150107</v>
      </c>
      <c r="N161">
        <v>-0.2</v>
      </c>
      <c r="P161" s="1">
        <v>39538</v>
      </c>
      <c r="Q161">
        <v>-13</v>
      </c>
      <c r="R161">
        <v>20080331</v>
      </c>
      <c r="S161">
        <v>-12</v>
      </c>
      <c r="Z161" s="1">
        <v>39538</v>
      </c>
      <c r="AA161">
        <v>10.199999999999999</v>
      </c>
      <c r="AB161">
        <v>20080425</v>
      </c>
      <c r="AC161">
        <v>10.3</v>
      </c>
      <c r="AE161" s="1">
        <v>41394</v>
      </c>
      <c r="AF161">
        <v>-0.5</v>
      </c>
      <c r="AG161">
        <v>20130605</v>
      </c>
      <c r="AH161">
        <v>-0.5</v>
      </c>
      <c r="AJ161" s="1">
        <v>41729</v>
      </c>
      <c r="AK161">
        <v>1.2</v>
      </c>
      <c r="AL161">
        <v>20140506</v>
      </c>
      <c r="AM161">
        <v>0.9</v>
      </c>
      <c r="AO161" s="1">
        <v>39538</v>
      </c>
      <c r="AP161">
        <v>1</v>
      </c>
      <c r="AQ161">
        <v>20080416</v>
      </c>
      <c r="AR161">
        <v>1</v>
      </c>
      <c r="AT161" s="1">
        <v>40268</v>
      </c>
      <c r="AU161">
        <v>1.6</v>
      </c>
      <c r="AV161">
        <v>20100416</v>
      </c>
      <c r="AW161">
        <v>1.4</v>
      </c>
      <c r="AY161" s="1">
        <v>39538</v>
      </c>
      <c r="AZ161">
        <v>-0.6</v>
      </c>
      <c r="BA161">
        <v>20080514</v>
      </c>
      <c r="BB161">
        <v>-0.2</v>
      </c>
      <c r="BD161" s="1">
        <v>40999</v>
      </c>
      <c r="BE161">
        <v>11</v>
      </c>
      <c r="BF161">
        <v>20120313</v>
      </c>
      <c r="BG161">
        <v>11</v>
      </c>
      <c r="BI161" s="1">
        <v>40268</v>
      </c>
      <c r="BJ161">
        <v>1.2</v>
      </c>
      <c r="BK161">
        <v>20100416</v>
      </c>
      <c r="BL161">
        <v>1</v>
      </c>
      <c r="CC161" s="1">
        <v>39538</v>
      </c>
      <c r="CD161">
        <v>1.5</v>
      </c>
      <c r="CE161">
        <v>20080331</v>
      </c>
      <c r="CF161">
        <v>0</v>
      </c>
      <c r="CH161" s="1">
        <v>39538</v>
      </c>
      <c r="CI161">
        <v>8.8000000000000007</v>
      </c>
      <c r="CJ161">
        <v>20080331</v>
      </c>
      <c r="CK161">
        <v>9</v>
      </c>
      <c r="CM161" s="1">
        <v>39538</v>
      </c>
      <c r="CN161">
        <v>0.78</v>
      </c>
      <c r="CO161">
        <v>20080331</v>
      </c>
      <c r="CP161">
        <v>0.8</v>
      </c>
      <c r="CR161" s="1">
        <v>39538</v>
      </c>
      <c r="CS161">
        <v>5.63</v>
      </c>
      <c r="CT161">
        <v>20080506</v>
      </c>
      <c r="CU161">
        <v>5.7</v>
      </c>
      <c r="CW161" s="1">
        <v>39568</v>
      </c>
      <c r="CX161">
        <v>-2.4</v>
      </c>
      <c r="CY161">
        <v>20080618</v>
      </c>
      <c r="CZ161">
        <v>-0.8</v>
      </c>
      <c r="DB161" s="1">
        <v>39903</v>
      </c>
      <c r="DC161">
        <v>-8.1</v>
      </c>
      <c r="DD161">
        <v>20090519</v>
      </c>
      <c r="DE161">
        <v>-8.6999999999999993</v>
      </c>
      <c r="DG161" s="1">
        <v>39538</v>
      </c>
      <c r="DH161">
        <v>10.7</v>
      </c>
      <c r="DI161">
        <v>20080425</v>
      </c>
      <c r="DJ161">
        <v>11.1</v>
      </c>
    </row>
    <row r="162" spans="11:114" x14ac:dyDescent="0.25">
      <c r="K162" s="1">
        <v>42035</v>
      </c>
      <c r="L162">
        <v>-0.6</v>
      </c>
      <c r="M162">
        <v>20150130</v>
      </c>
      <c r="N162">
        <v>-0.6</v>
      </c>
      <c r="P162" s="1">
        <v>39568</v>
      </c>
      <c r="Q162">
        <v>-12.6</v>
      </c>
      <c r="R162">
        <v>20080430</v>
      </c>
      <c r="S162">
        <v>-12</v>
      </c>
      <c r="Z162" s="1">
        <v>39568</v>
      </c>
      <c r="AA162">
        <v>10.6</v>
      </c>
      <c r="AB162">
        <v>20080529</v>
      </c>
      <c r="AC162">
        <v>10.6</v>
      </c>
      <c r="AE162" s="1">
        <v>41425</v>
      </c>
      <c r="AF162">
        <v>1</v>
      </c>
      <c r="AG162">
        <v>20130703</v>
      </c>
      <c r="AH162">
        <v>1</v>
      </c>
      <c r="AJ162" s="1">
        <v>41759</v>
      </c>
      <c r="AK162">
        <v>2</v>
      </c>
      <c r="AL162">
        <v>20140605</v>
      </c>
      <c r="AM162">
        <v>2.4</v>
      </c>
      <c r="AO162" s="1">
        <v>39568</v>
      </c>
      <c r="AP162">
        <v>0.3</v>
      </c>
      <c r="AQ162">
        <v>20080515</v>
      </c>
      <c r="AR162">
        <v>0.3</v>
      </c>
      <c r="AT162" s="1">
        <v>40298</v>
      </c>
      <c r="AU162">
        <v>1.6</v>
      </c>
      <c r="AV162">
        <v>20100518</v>
      </c>
      <c r="AW162">
        <v>1.5</v>
      </c>
      <c r="AY162" s="1">
        <v>39568</v>
      </c>
      <c r="AZ162">
        <v>1.4</v>
      </c>
      <c r="BA162">
        <v>20080612</v>
      </c>
      <c r="BB162">
        <v>0.9</v>
      </c>
      <c r="BD162" s="1">
        <v>41029</v>
      </c>
      <c r="BE162">
        <v>13.1</v>
      </c>
      <c r="BF162">
        <v>20120417</v>
      </c>
      <c r="BG162">
        <v>13.1</v>
      </c>
      <c r="BI162" s="1">
        <v>40298</v>
      </c>
      <c r="BJ162">
        <v>0.9</v>
      </c>
      <c r="BK162">
        <v>20100518</v>
      </c>
      <c r="BL162">
        <v>0.8</v>
      </c>
      <c r="CC162" s="1">
        <v>39568</v>
      </c>
      <c r="CD162">
        <v>-0.8</v>
      </c>
      <c r="CE162">
        <v>20080430</v>
      </c>
      <c r="CF162">
        <v>-2</v>
      </c>
      <c r="CH162" s="1">
        <v>39568</v>
      </c>
      <c r="CI162">
        <v>7.3</v>
      </c>
      <c r="CJ162">
        <v>20080430</v>
      </c>
      <c r="CK162">
        <v>7</v>
      </c>
      <c r="CM162" s="1">
        <v>39568</v>
      </c>
      <c r="CN162">
        <v>0.41</v>
      </c>
      <c r="CO162">
        <v>20080430</v>
      </c>
      <c r="CP162">
        <v>0.44</v>
      </c>
      <c r="CR162" s="1">
        <v>39568</v>
      </c>
      <c r="CS162">
        <v>6.02</v>
      </c>
      <c r="CT162">
        <v>20080603</v>
      </c>
      <c r="CU162">
        <v>6.1</v>
      </c>
      <c r="CW162" s="1">
        <v>39599</v>
      </c>
      <c r="CX162">
        <v>-0.4</v>
      </c>
      <c r="CY162">
        <v>20080717</v>
      </c>
      <c r="CZ162">
        <v>0.2</v>
      </c>
      <c r="DB162" s="1">
        <v>39933</v>
      </c>
      <c r="DC162">
        <v>-4.9000000000000004</v>
      </c>
      <c r="DD162">
        <v>20090617</v>
      </c>
      <c r="DE162">
        <v>-4.7</v>
      </c>
      <c r="DG162" s="1">
        <v>39568</v>
      </c>
      <c r="DH162">
        <v>10.3</v>
      </c>
      <c r="DI162">
        <v>20080529</v>
      </c>
      <c r="DJ162">
        <v>10.7</v>
      </c>
    </row>
    <row r="163" spans="11:114" x14ac:dyDescent="0.25">
      <c r="K163" s="1">
        <v>42063</v>
      </c>
      <c r="L163">
        <v>-0.3</v>
      </c>
      <c r="M163">
        <v>20150302</v>
      </c>
      <c r="N163">
        <v>-0.3</v>
      </c>
      <c r="P163" s="1">
        <v>39599</v>
      </c>
      <c r="Q163">
        <v>-14.2</v>
      </c>
      <c r="R163">
        <v>20080529</v>
      </c>
      <c r="S163">
        <v>-15</v>
      </c>
      <c r="Z163" s="1">
        <v>39599</v>
      </c>
      <c r="AA163">
        <v>10.1</v>
      </c>
      <c r="AB163">
        <v>20080626</v>
      </c>
      <c r="AC163">
        <v>10.5</v>
      </c>
      <c r="AE163" s="1">
        <v>41455</v>
      </c>
      <c r="AF163">
        <v>-0.6</v>
      </c>
      <c r="AG163">
        <v>20130805</v>
      </c>
      <c r="AH163">
        <v>-0.5</v>
      </c>
      <c r="AJ163" s="1">
        <v>41790</v>
      </c>
      <c r="AK163">
        <v>0.8</v>
      </c>
      <c r="AL163">
        <v>20140703</v>
      </c>
      <c r="AM163">
        <v>0.7</v>
      </c>
      <c r="AO163" s="1">
        <v>39599</v>
      </c>
      <c r="AP163">
        <v>0.6</v>
      </c>
      <c r="AQ163">
        <v>20080616</v>
      </c>
      <c r="AR163">
        <v>0.6</v>
      </c>
      <c r="AT163" s="1">
        <v>40329</v>
      </c>
      <c r="AU163">
        <v>1.7</v>
      </c>
      <c r="AV163">
        <v>20100616</v>
      </c>
      <c r="AW163">
        <v>1.6</v>
      </c>
      <c r="AY163" s="1">
        <v>39599</v>
      </c>
      <c r="AZ163">
        <v>-3</v>
      </c>
      <c r="BA163">
        <v>20080714</v>
      </c>
      <c r="BB163">
        <v>-1.9</v>
      </c>
      <c r="BD163" s="1">
        <v>41060</v>
      </c>
      <c r="BE163">
        <v>-2.4</v>
      </c>
      <c r="BF163">
        <v>20120515</v>
      </c>
      <c r="BG163">
        <v>-2.4</v>
      </c>
      <c r="BI163" s="1">
        <v>40329</v>
      </c>
      <c r="BJ163">
        <v>0.9</v>
      </c>
      <c r="BK163">
        <v>20100616</v>
      </c>
      <c r="BL163">
        <v>0.8</v>
      </c>
      <c r="CC163" s="1">
        <v>39599</v>
      </c>
      <c r="CD163">
        <v>-1.4</v>
      </c>
      <c r="CE163">
        <v>20080529</v>
      </c>
      <c r="CF163">
        <v>-2</v>
      </c>
      <c r="CH163" s="1">
        <v>39599</v>
      </c>
      <c r="CI163">
        <v>8.8000000000000007</v>
      </c>
      <c r="CJ163">
        <v>20080529</v>
      </c>
      <c r="CK163">
        <v>8</v>
      </c>
      <c r="CM163" s="1">
        <v>39599</v>
      </c>
      <c r="CN163">
        <v>0.56000000000000005</v>
      </c>
      <c r="CO163">
        <v>20080529</v>
      </c>
      <c r="CP163">
        <v>0.54</v>
      </c>
      <c r="CR163" s="1">
        <v>39599</v>
      </c>
      <c r="CS163">
        <v>6.72</v>
      </c>
      <c r="CT163">
        <v>20080702</v>
      </c>
      <c r="CU163">
        <v>7.1</v>
      </c>
      <c r="CW163" s="1">
        <v>39629</v>
      </c>
      <c r="CX163">
        <v>0.2</v>
      </c>
      <c r="CY163">
        <v>20080820</v>
      </c>
      <c r="CZ163">
        <v>-0.6</v>
      </c>
      <c r="DB163" s="1">
        <v>39964</v>
      </c>
      <c r="DC163">
        <v>-6.6</v>
      </c>
      <c r="DD163">
        <v>20090717</v>
      </c>
      <c r="DE163">
        <v>-8</v>
      </c>
      <c r="DG163" s="1">
        <v>39599</v>
      </c>
      <c r="DH163">
        <v>10.199999999999999</v>
      </c>
      <c r="DI163">
        <v>20080626</v>
      </c>
      <c r="DJ163">
        <v>10.4</v>
      </c>
    </row>
    <row r="164" spans="11:114" x14ac:dyDescent="0.25">
      <c r="K164" s="1">
        <v>42094</v>
      </c>
      <c r="L164">
        <v>-0.1</v>
      </c>
      <c r="M164">
        <v>20150331</v>
      </c>
      <c r="N164">
        <v>-0.1</v>
      </c>
      <c r="P164" s="1">
        <v>39629</v>
      </c>
      <c r="Q164">
        <v>-16.5</v>
      </c>
      <c r="R164">
        <v>20080627</v>
      </c>
      <c r="S164">
        <v>-17</v>
      </c>
      <c r="Z164" s="1">
        <v>39629</v>
      </c>
      <c r="AA164">
        <v>9.8000000000000007</v>
      </c>
      <c r="AB164">
        <v>20080725</v>
      </c>
      <c r="AC164">
        <v>9.5</v>
      </c>
      <c r="AE164" s="1">
        <v>41486</v>
      </c>
      <c r="AF164">
        <v>0.7</v>
      </c>
      <c r="AG164">
        <v>20130904</v>
      </c>
      <c r="AH164">
        <v>0.1</v>
      </c>
      <c r="AJ164" s="1">
        <v>41820</v>
      </c>
      <c r="AK164">
        <v>1.9</v>
      </c>
      <c r="AL164">
        <v>20140805</v>
      </c>
      <c r="AM164">
        <v>2.4</v>
      </c>
      <c r="AO164" s="1">
        <v>39629</v>
      </c>
      <c r="AP164">
        <v>0.4</v>
      </c>
      <c r="AQ164">
        <v>20080716</v>
      </c>
      <c r="AR164">
        <v>0.4</v>
      </c>
      <c r="AT164" s="1">
        <v>40359</v>
      </c>
      <c r="AU164">
        <v>1.5</v>
      </c>
      <c r="AV164">
        <v>20100714</v>
      </c>
      <c r="AW164">
        <v>1.4</v>
      </c>
      <c r="AY164" s="1">
        <v>39629</v>
      </c>
      <c r="AZ164">
        <v>0.2</v>
      </c>
      <c r="BA164">
        <v>20080813</v>
      </c>
      <c r="BB164">
        <v>0</v>
      </c>
      <c r="BD164" s="1">
        <v>41090</v>
      </c>
      <c r="BE164">
        <v>-20.100000000000001</v>
      </c>
      <c r="BF164">
        <v>20120619</v>
      </c>
      <c r="BG164">
        <v>-20.100000000000001</v>
      </c>
      <c r="BI164" s="1">
        <v>40359</v>
      </c>
      <c r="BJ164">
        <v>1</v>
      </c>
      <c r="BK164">
        <v>20100714</v>
      </c>
      <c r="BL164">
        <v>0.9</v>
      </c>
      <c r="CC164" s="1">
        <v>39629</v>
      </c>
      <c r="CD164">
        <v>-3.9</v>
      </c>
      <c r="CE164">
        <v>20080627</v>
      </c>
      <c r="CF164">
        <v>-5</v>
      </c>
      <c r="CH164" s="1">
        <v>39629</v>
      </c>
      <c r="CI164">
        <v>6.5</v>
      </c>
      <c r="CJ164">
        <v>20080627</v>
      </c>
      <c r="CK164">
        <v>9</v>
      </c>
      <c r="CM164" s="1">
        <v>39629</v>
      </c>
      <c r="CN164">
        <v>0.16</v>
      </c>
      <c r="CO164">
        <v>20080627</v>
      </c>
      <c r="CP164">
        <v>0.14000000000000001</v>
      </c>
      <c r="CR164" s="1">
        <v>39629</v>
      </c>
      <c r="CS164">
        <v>7.77</v>
      </c>
      <c r="CT164">
        <v>20080804</v>
      </c>
      <c r="CU164">
        <v>8</v>
      </c>
      <c r="CW164" s="1">
        <v>39660</v>
      </c>
      <c r="CX164">
        <v>-0.5</v>
      </c>
      <c r="CY164">
        <v>20080917</v>
      </c>
      <c r="CZ164">
        <v>0.1</v>
      </c>
      <c r="DB164" s="1">
        <v>39994</v>
      </c>
      <c r="DC164">
        <v>-6.8</v>
      </c>
      <c r="DD164">
        <v>20090819</v>
      </c>
      <c r="DE164">
        <v>-8.8000000000000007</v>
      </c>
      <c r="DG164" s="1">
        <v>39629</v>
      </c>
      <c r="DH164">
        <v>9.6999999999999993</v>
      </c>
      <c r="DI164">
        <v>20080725</v>
      </c>
      <c r="DJ164">
        <v>9.9</v>
      </c>
    </row>
    <row r="165" spans="11:114" x14ac:dyDescent="0.25">
      <c r="K165" s="1">
        <v>42124</v>
      </c>
      <c r="L165">
        <v>0</v>
      </c>
      <c r="M165">
        <v>20150430</v>
      </c>
      <c r="N165">
        <v>0</v>
      </c>
      <c r="P165" s="1">
        <v>39660</v>
      </c>
      <c r="Q165">
        <v>-19.8</v>
      </c>
      <c r="R165">
        <v>20080730</v>
      </c>
      <c r="S165">
        <v>-20</v>
      </c>
      <c r="Z165" s="1">
        <v>39660</v>
      </c>
      <c r="AA165">
        <v>9.3000000000000007</v>
      </c>
      <c r="AB165">
        <v>20080828</v>
      </c>
      <c r="AC165">
        <v>9.3000000000000007</v>
      </c>
      <c r="AE165" s="1">
        <v>41517</v>
      </c>
      <c r="AF165">
        <v>0</v>
      </c>
      <c r="AG165">
        <v>20131003</v>
      </c>
      <c r="AH165">
        <v>0.7</v>
      </c>
      <c r="AJ165" s="1">
        <v>41851</v>
      </c>
      <c r="AK165">
        <v>0.2</v>
      </c>
      <c r="AL165">
        <v>20140903</v>
      </c>
      <c r="AM165">
        <v>0.8</v>
      </c>
      <c r="AO165" s="1">
        <v>39660</v>
      </c>
      <c r="AP165">
        <v>-0.2</v>
      </c>
      <c r="AQ165">
        <v>20080814</v>
      </c>
      <c r="AR165">
        <v>-0.2</v>
      </c>
      <c r="AT165" s="1">
        <v>40390</v>
      </c>
      <c r="AU165">
        <v>1.7</v>
      </c>
      <c r="AV165">
        <v>20100816</v>
      </c>
      <c r="AW165">
        <v>1.7</v>
      </c>
      <c r="AY165" s="1">
        <v>39660</v>
      </c>
      <c r="AZ165">
        <v>-0.8</v>
      </c>
      <c r="BA165">
        <v>20080912</v>
      </c>
      <c r="BB165">
        <v>-0.3</v>
      </c>
      <c r="BD165" s="1">
        <v>41121</v>
      </c>
      <c r="BE165">
        <v>-22.3</v>
      </c>
      <c r="BF165">
        <v>20120717</v>
      </c>
      <c r="BG165">
        <v>-22.3</v>
      </c>
      <c r="BI165" s="1">
        <v>40390</v>
      </c>
      <c r="BJ165">
        <v>1</v>
      </c>
      <c r="BK165">
        <v>20100816</v>
      </c>
      <c r="BL165">
        <v>1</v>
      </c>
      <c r="CC165" s="1">
        <v>39660</v>
      </c>
      <c r="CD165">
        <v>-5.9</v>
      </c>
      <c r="CE165">
        <v>20080730</v>
      </c>
      <c r="CF165">
        <v>-8</v>
      </c>
      <c r="CH165" s="1">
        <v>39660</v>
      </c>
      <c r="CI165">
        <v>3.7</v>
      </c>
      <c r="CJ165">
        <v>20080730</v>
      </c>
      <c r="CK165">
        <v>1</v>
      </c>
      <c r="CM165" s="1">
        <v>39660</v>
      </c>
      <c r="CN165">
        <v>-0.1</v>
      </c>
      <c r="CO165">
        <v>20080730</v>
      </c>
      <c r="CP165">
        <v>-0.21</v>
      </c>
      <c r="CR165" s="1">
        <v>39660</v>
      </c>
      <c r="CS165">
        <v>8.9</v>
      </c>
      <c r="CT165">
        <v>20080902</v>
      </c>
      <c r="CU165">
        <v>9</v>
      </c>
      <c r="CW165" s="1">
        <v>39691</v>
      </c>
      <c r="CX165">
        <v>0</v>
      </c>
      <c r="CY165">
        <v>20081017</v>
      </c>
      <c r="CZ165">
        <v>0.1</v>
      </c>
      <c r="DB165" s="1">
        <v>40025</v>
      </c>
      <c r="DC165">
        <v>-8</v>
      </c>
      <c r="DD165">
        <v>20090917</v>
      </c>
      <c r="DE165">
        <v>-10.8</v>
      </c>
      <c r="DG165" s="1">
        <v>39660</v>
      </c>
      <c r="DH165">
        <v>9.3000000000000007</v>
      </c>
      <c r="DI165">
        <v>20080828</v>
      </c>
      <c r="DJ165">
        <v>9.6</v>
      </c>
    </row>
    <row r="166" spans="11:114" x14ac:dyDescent="0.25">
      <c r="K166" s="1">
        <v>42155</v>
      </c>
      <c r="L166">
        <v>0.3</v>
      </c>
      <c r="M166">
        <v>20150602</v>
      </c>
      <c r="N166">
        <v>0.3</v>
      </c>
      <c r="P166" s="1">
        <v>39691</v>
      </c>
      <c r="Q166">
        <v>-19.7</v>
      </c>
      <c r="R166">
        <v>20080829</v>
      </c>
      <c r="S166">
        <v>-19</v>
      </c>
      <c r="Z166" s="1">
        <v>39691</v>
      </c>
      <c r="AA166">
        <v>8.9</v>
      </c>
      <c r="AB166">
        <v>20080925</v>
      </c>
      <c r="AC166">
        <v>8.8000000000000007</v>
      </c>
      <c r="AE166" s="1">
        <v>41547</v>
      </c>
      <c r="AF166">
        <v>-0.1</v>
      </c>
      <c r="AG166">
        <v>20131106</v>
      </c>
      <c r="AH166">
        <v>-0.6</v>
      </c>
      <c r="AJ166" s="1">
        <v>41882</v>
      </c>
      <c r="AK166">
        <v>1.8</v>
      </c>
      <c r="AL166">
        <v>20141003</v>
      </c>
      <c r="AM166">
        <v>1.9</v>
      </c>
      <c r="AO166" s="1">
        <v>39691</v>
      </c>
      <c r="AP166">
        <v>-0.1</v>
      </c>
      <c r="AQ166">
        <v>20080916</v>
      </c>
      <c r="AR166">
        <v>-0.1</v>
      </c>
      <c r="AT166" s="1">
        <v>40421</v>
      </c>
      <c r="AU166">
        <v>1.6</v>
      </c>
      <c r="AV166">
        <v>20100915</v>
      </c>
      <c r="AW166">
        <v>1.6</v>
      </c>
      <c r="AY166" s="1">
        <v>39691</v>
      </c>
      <c r="AZ166">
        <v>-0.6</v>
      </c>
      <c r="BA166">
        <v>20081014</v>
      </c>
      <c r="BB166">
        <v>1.1000000000000001</v>
      </c>
      <c r="BD166" s="1">
        <v>41152</v>
      </c>
      <c r="BE166">
        <v>-21.2</v>
      </c>
      <c r="BF166">
        <v>20120814</v>
      </c>
      <c r="BG166">
        <v>-21.2</v>
      </c>
      <c r="BI166" s="1">
        <v>40421</v>
      </c>
      <c r="BJ166">
        <v>1</v>
      </c>
      <c r="BK166">
        <v>20100915</v>
      </c>
      <c r="BL166">
        <v>1</v>
      </c>
      <c r="CC166" s="1">
        <v>39691</v>
      </c>
      <c r="CD166">
        <v>-7.6</v>
      </c>
      <c r="CE166">
        <v>20080829</v>
      </c>
      <c r="CF166">
        <v>-10</v>
      </c>
      <c r="CH166" s="1">
        <v>39691</v>
      </c>
      <c r="CI166">
        <v>-0.1</v>
      </c>
      <c r="CJ166">
        <v>20080829</v>
      </c>
      <c r="CK166">
        <v>3</v>
      </c>
      <c r="CM166" s="1">
        <v>39691</v>
      </c>
      <c r="CN166">
        <v>-0.2</v>
      </c>
      <c r="CO166">
        <v>20080829</v>
      </c>
      <c r="CP166">
        <v>-0.33</v>
      </c>
      <c r="CR166" s="1">
        <v>39691</v>
      </c>
      <c r="CS166">
        <v>8.2200000000000006</v>
      </c>
      <c r="CT166">
        <v>20081002</v>
      </c>
      <c r="CU166">
        <v>8.5</v>
      </c>
      <c r="CW166" s="1">
        <v>39721</v>
      </c>
      <c r="CX166">
        <v>-1.9</v>
      </c>
      <c r="CY166">
        <v>20081119</v>
      </c>
      <c r="CZ166">
        <v>-1.3</v>
      </c>
      <c r="DB166" s="1">
        <v>40056</v>
      </c>
      <c r="DC166">
        <v>-9.6999999999999993</v>
      </c>
      <c r="DD166">
        <v>20091020</v>
      </c>
      <c r="DE166">
        <v>-11.3</v>
      </c>
      <c r="DG166" s="1">
        <v>39691</v>
      </c>
      <c r="DH166">
        <v>8.9</v>
      </c>
      <c r="DI166">
        <v>20080925</v>
      </c>
      <c r="DJ166">
        <v>9.1999999999999993</v>
      </c>
    </row>
    <row r="167" spans="11:114" x14ac:dyDescent="0.25">
      <c r="K167" s="1">
        <v>42185</v>
      </c>
      <c r="L167">
        <v>0.2</v>
      </c>
      <c r="M167">
        <v>20150630</v>
      </c>
      <c r="N167">
        <v>0.2</v>
      </c>
      <c r="P167" s="1">
        <v>39721</v>
      </c>
      <c r="Q167">
        <v>-19.5</v>
      </c>
      <c r="R167">
        <v>20080929</v>
      </c>
      <c r="S167">
        <v>-19</v>
      </c>
      <c r="Z167" s="1">
        <v>39721</v>
      </c>
      <c r="AA167">
        <v>8.6</v>
      </c>
      <c r="AB167">
        <v>20081027</v>
      </c>
      <c r="AC167">
        <v>8.6</v>
      </c>
      <c r="AE167" s="1">
        <v>41578</v>
      </c>
      <c r="AF167">
        <v>-0.3</v>
      </c>
      <c r="AG167">
        <v>20131204</v>
      </c>
      <c r="AH167">
        <v>-0.2</v>
      </c>
      <c r="AJ167" s="1">
        <v>41912</v>
      </c>
      <c r="AK167">
        <v>0.9</v>
      </c>
      <c r="AL167">
        <v>20141105</v>
      </c>
      <c r="AM167">
        <v>0.6</v>
      </c>
      <c r="AO167" s="1">
        <v>39721</v>
      </c>
      <c r="AP167">
        <v>0.2</v>
      </c>
      <c r="AQ167">
        <v>20081015</v>
      </c>
      <c r="AR167">
        <v>0.2</v>
      </c>
      <c r="AT167" s="1">
        <v>40451</v>
      </c>
      <c r="AU167">
        <v>1.9</v>
      </c>
      <c r="AV167">
        <v>20101015</v>
      </c>
      <c r="AW167">
        <v>1.8</v>
      </c>
      <c r="AY167" s="1">
        <v>39721</v>
      </c>
      <c r="AZ167">
        <v>-0.8</v>
      </c>
      <c r="BA167">
        <v>20081112</v>
      </c>
      <c r="BB167">
        <v>-1.6</v>
      </c>
      <c r="BD167" s="1">
        <v>41182</v>
      </c>
      <c r="BE167">
        <v>-3.8</v>
      </c>
      <c r="BF167">
        <v>20120918</v>
      </c>
      <c r="BG167">
        <v>-3.8</v>
      </c>
      <c r="BI167" s="1">
        <v>40451</v>
      </c>
      <c r="BJ167">
        <v>1.2</v>
      </c>
      <c r="BK167">
        <v>20101015</v>
      </c>
      <c r="BL167">
        <v>1</v>
      </c>
      <c r="CC167" s="1">
        <v>39721</v>
      </c>
      <c r="CD167">
        <v>-10.8</v>
      </c>
      <c r="CE167">
        <v>20080929</v>
      </c>
      <c r="CF167">
        <v>-12</v>
      </c>
      <c r="CH167" s="1">
        <v>39721</v>
      </c>
      <c r="CI167">
        <v>-2</v>
      </c>
      <c r="CJ167">
        <v>20080929</v>
      </c>
      <c r="CK167">
        <v>0</v>
      </c>
      <c r="CM167" s="1">
        <v>39721</v>
      </c>
      <c r="CN167">
        <v>-0.73</v>
      </c>
      <c r="CO167">
        <v>20080929</v>
      </c>
      <c r="CP167">
        <v>-0.79</v>
      </c>
      <c r="CR167" s="1">
        <v>39721</v>
      </c>
      <c r="CS167">
        <v>7.73</v>
      </c>
      <c r="CT167">
        <v>20081104</v>
      </c>
      <c r="CU167">
        <v>7.9</v>
      </c>
      <c r="CW167" s="1">
        <v>39752</v>
      </c>
      <c r="CX167">
        <v>-0.8</v>
      </c>
      <c r="CY167">
        <v>20081217</v>
      </c>
      <c r="CZ167">
        <v>0.1</v>
      </c>
      <c r="DB167" s="1">
        <v>40086</v>
      </c>
      <c r="DC167">
        <v>-6</v>
      </c>
      <c r="DD167">
        <v>20091118</v>
      </c>
      <c r="DE167">
        <v>-8</v>
      </c>
      <c r="DG167" s="1">
        <v>39721</v>
      </c>
      <c r="DH167">
        <v>8.6999999999999993</v>
      </c>
      <c r="DI167">
        <v>20081027</v>
      </c>
      <c r="DJ167">
        <v>8.9</v>
      </c>
    </row>
    <row r="168" spans="11:114" x14ac:dyDescent="0.25">
      <c r="K168" s="1">
        <v>42216</v>
      </c>
      <c r="L168">
        <v>0.2</v>
      </c>
      <c r="M168">
        <v>20150731</v>
      </c>
      <c r="N168">
        <v>0.2</v>
      </c>
      <c r="P168" s="1">
        <v>39752</v>
      </c>
      <c r="Q168">
        <v>-24.8</v>
      </c>
      <c r="R168">
        <v>20081030</v>
      </c>
      <c r="S168">
        <v>-24</v>
      </c>
      <c r="Z168" s="1">
        <v>39752</v>
      </c>
      <c r="AA168">
        <v>8.5</v>
      </c>
      <c r="AB168">
        <v>20081127</v>
      </c>
      <c r="AC168">
        <v>8.6999999999999993</v>
      </c>
      <c r="AE168" s="1">
        <v>41608</v>
      </c>
      <c r="AF168">
        <v>1</v>
      </c>
      <c r="AG168">
        <v>20140108</v>
      </c>
      <c r="AH168">
        <v>1.4</v>
      </c>
      <c r="AJ168" s="1">
        <v>41943</v>
      </c>
      <c r="AK168">
        <v>1.6</v>
      </c>
      <c r="AL168">
        <v>20141203</v>
      </c>
      <c r="AM168">
        <v>1.4</v>
      </c>
      <c r="AO168" s="1">
        <v>39752</v>
      </c>
      <c r="AP168">
        <v>0</v>
      </c>
      <c r="AQ168">
        <v>20081114</v>
      </c>
      <c r="AR168">
        <v>0</v>
      </c>
      <c r="AT168" s="1">
        <v>40482</v>
      </c>
      <c r="AU168">
        <v>1.9</v>
      </c>
      <c r="AV168">
        <v>20101116</v>
      </c>
      <c r="AW168">
        <v>1.9</v>
      </c>
      <c r="AY168" s="1">
        <v>39752</v>
      </c>
      <c r="AZ168">
        <v>-2.5</v>
      </c>
      <c r="BA168">
        <v>20081212</v>
      </c>
      <c r="BB168">
        <v>-1.2</v>
      </c>
      <c r="BD168" s="1">
        <v>41213</v>
      </c>
      <c r="BE168">
        <v>-1.4</v>
      </c>
      <c r="BF168">
        <v>20121016</v>
      </c>
      <c r="BG168">
        <v>-1.4</v>
      </c>
      <c r="BI168" s="1">
        <v>40482</v>
      </c>
      <c r="BJ168">
        <v>1.1000000000000001</v>
      </c>
      <c r="BK168">
        <v>20101116</v>
      </c>
      <c r="BL168">
        <v>1.1000000000000001</v>
      </c>
      <c r="CC168" s="1">
        <v>39752</v>
      </c>
      <c r="CD168">
        <v>-17.5</v>
      </c>
      <c r="CE168">
        <v>20081030</v>
      </c>
      <c r="CF168">
        <v>-18</v>
      </c>
      <c r="CH168" s="1">
        <v>39752</v>
      </c>
      <c r="CI168">
        <v>-6.5</v>
      </c>
      <c r="CJ168">
        <v>20081030</v>
      </c>
      <c r="CK168">
        <v>-6</v>
      </c>
      <c r="CM168" s="1">
        <v>39752</v>
      </c>
      <c r="CN168">
        <v>-1.3</v>
      </c>
      <c r="CO168">
        <v>20081030</v>
      </c>
      <c r="CP168">
        <v>-1.34</v>
      </c>
      <c r="CR168" s="1">
        <v>39752</v>
      </c>
      <c r="CS168">
        <v>6.18</v>
      </c>
      <c r="CT168">
        <v>20081202</v>
      </c>
      <c r="CU168">
        <v>6.3</v>
      </c>
      <c r="CW168" s="1">
        <v>39782</v>
      </c>
      <c r="CX168">
        <v>-0.9</v>
      </c>
      <c r="CY168">
        <v>20090119</v>
      </c>
      <c r="CZ168">
        <v>-1.1000000000000001</v>
      </c>
      <c r="DB168" s="1">
        <v>40117</v>
      </c>
      <c r="DC168">
        <v>-5.8</v>
      </c>
      <c r="DD168">
        <v>20091217</v>
      </c>
      <c r="DE168">
        <v>-7.7</v>
      </c>
      <c r="DG168" s="1">
        <v>39752</v>
      </c>
      <c r="DH168">
        <v>8.3000000000000007</v>
      </c>
      <c r="DI168">
        <v>20081127</v>
      </c>
      <c r="DJ168">
        <v>8.6999999999999993</v>
      </c>
    </row>
    <row r="169" spans="11:114" x14ac:dyDescent="0.25">
      <c r="K169" s="1">
        <v>42247</v>
      </c>
      <c r="L169">
        <v>0.2</v>
      </c>
      <c r="M169">
        <v>20150831</v>
      </c>
      <c r="N169">
        <v>0.2</v>
      </c>
      <c r="P169" s="1">
        <v>39782</v>
      </c>
      <c r="Q169">
        <v>-26.9</v>
      </c>
      <c r="R169">
        <v>20081127</v>
      </c>
      <c r="S169">
        <v>-25</v>
      </c>
      <c r="Z169" s="1">
        <v>39782</v>
      </c>
      <c r="AA169">
        <v>7.7</v>
      </c>
      <c r="AB169">
        <v>20081230</v>
      </c>
      <c r="AC169">
        <v>7.8</v>
      </c>
      <c r="AE169" s="1">
        <v>41639</v>
      </c>
      <c r="AF169">
        <v>-1.4</v>
      </c>
      <c r="AG169">
        <v>20140205</v>
      </c>
      <c r="AH169">
        <v>-1.6</v>
      </c>
      <c r="AJ169" s="1">
        <v>41973</v>
      </c>
      <c r="AK169">
        <v>1.4</v>
      </c>
      <c r="AL169">
        <v>20150108</v>
      </c>
      <c r="AM169">
        <v>1.5</v>
      </c>
      <c r="AO169" s="1">
        <v>39782</v>
      </c>
      <c r="AP169">
        <v>-0.5</v>
      </c>
      <c r="AQ169">
        <v>20081217</v>
      </c>
      <c r="AR169">
        <v>-0.5</v>
      </c>
      <c r="AT169" s="1">
        <v>40512</v>
      </c>
      <c r="AU169">
        <v>1.9</v>
      </c>
      <c r="AV169">
        <v>20101216</v>
      </c>
      <c r="AW169">
        <v>1.9</v>
      </c>
      <c r="AY169" s="1">
        <v>39782</v>
      </c>
      <c r="AZ169">
        <v>-3.9</v>
      </c>
      <c r="BA169">
        <v>20090114</v>
      </c>
      <c r="BB169">
        <v>-1.6</v>
      </c>
      <c r="BD169" s="1">
        <v>41243</v>
      </c>
      <c r="BE169">
        <v>-2.6</v>
      </c>
      <c r="BF169">
        <v>20121113</v>
      </c>
      <c r="BG169">
        <v>-2.6</v>
      </c>
      <c r="BI169" s="1">
        <v>40512</v>
      </c>
      <c r="BJ169">
        <v>1.1000000000000001</v>
      </c>
      <c r="BK169">
        <v>20101216</v>
      </c>
      <c r="BL169">
        <v>1.1000000000000001</v>
      </c>
      <c r="CC169" s="1">
        <v>39782</v>
      </c>
      <c r="CD169">
        <v>-25.6</v>
      </c>
      <c r="CE169">
        <v>20081127</v>
      </c>
      <c r="CF169">
        <v>-25</v>
      </c>
      <c r="CH169" s="1">
        <v>39782</v>
      </c>
      <c r="CI169">
        <v>-10.3</v>
      </c>
      <c r="CJ169">
        <v>20081127</v>
      </c>
      <c r="CK169">
        <v>-12</v>
      </c>
      <c r="CM169" s="1">
        <v>39782</v>
      </c>
      <c r="CN169">
        <v>-2.2800000000000002</v>
      </c>
      <c r="CO169">
        <v>20081127</v>
      </c>
      <c r="CP169">
        <v>-2.14</v>
      </c>
      <c r="CR169" s="1">
        <v>39782</v>
      </c>
      <c r="CS169">
        <v>3.08</v>
      </c>
      <c r="CT169">
        <v>20090107</v>
      </c>
      <c r="CU169">
        <v>3.3</v>
      </c>
      <c r="CW169" s="1">
        <v>39813</v>
      </c>
      <c r="CX169">
        <v>-5.8</v>
      </c>
      <c r="CY169">
        <v>20090218</v>
      </c>
      <c r="CZ169">
        <v>-2.2000000000000002</v>
      </c>
      <c r="DB169" s="1">
        <v>40147</v>
      </c>
      <c r="DC169">
        <v>-5.6</v>
      </c>
      <c r="DD169">
        <v>20100119</v>
      </c>
      <c r="DE169">
        <v>-8</v>
      </c>
      <c r="DG169" s="1">
        <v>39782</v>
      </c>
      <c r="DH169">
        <v>8</v>
      </c>
      <c r="DI169">
        <v>20081230</v>
      </c>
      <c r="DJ169">
        <v>8.4</v>
      </c>
    </row>
    <row r="170" spans="11:114" x14ac:dyDescent="0.25">
      <c r="K170" s="1">
        <v>42277</v>
      </c>
      <c r="L170">
        <v>-0.1</v>
      </c>
      <c r="M170">
        <v>20150930</v>
      </c>
      <c r="N170">
        <v>-0.1</v>
      </c>
      <c r="P170" s="1">
        <v>39813</v>
      </c>
      <c r="Q170">
        <v>-31.2</v>
      </c>
      <c r="R170">
        <v>20090108</v>
      </c>
      <c r="S170">
        <v>-30</v>
      </c>
      <c r="Z170" s="1">
        <v>39813</v>
      </c>
      <c r="AA170">
        <v>7.7</v>
      </c>
      <c r="AB170">
        <v>20090129</v>
      </c>
      <c r="AC170">
        <v>7.3</v>
      </c>
      <c r="AE170" s="1">
        <v>41670</v>
      </c>
      <c r="AF170">
        <v>0.9</v>
      </c>
      <c r="AG170">
        <v>20140305</v>
      </c>
      <c r="AH170">
        <v>1.6</v>
      </c>
      <c r="AJ170" s="1">
        <v>42004</v>
      </c>
      <c r="AK170">
        <v>3.3</v>
      </c>
      <c r="AL170">
        <v>20150204</v>
      </c>
      <c r="AM170">
        <v>2.8</v>
      </c>
      <c r="AO170" s="1">
        <v>39813</v>
      </c>
      <c r="AP170">
        <v>-0.1</v>
      </c>
      <c r="AQ170">
        <v>20090115</v>
      </c>
      <c r="AR170">
        <v>-0.1</v>
      </c>
      <c r="AT170" s="1">
        <v>40543</v>
      </c>
      <c r="AU170">
        <v>2.2000000000000002</v>
      </c>
      <c r="AV170">
        <v>20110114</v>
      </c>
      <c r="AW170">
        <v>2.2000000000000002</v>
      </c>
      <c r="AY170" s="1">
        <v>39813</v>
      </c>
      <c r="AZ170">
        <v>-3.5</v>
      </c>
      <c r="BA170">
        <v>20090212</v>
      </c>
      <c r="BB170">
        <v>-2.6</v>
      </c>
      <c r="BD170" s="1">
        <v>41274</v>
      </c>
      <c r="BE170">
        <v>7.6</v>
      </c>
      <c r="BF170">
        <v>20121211</v>
      </c>
      <c r="BG170">
        <v>7.6</v>
      </c>
      <c r="BI170" s="1">
        <v>40543</v>
      </c>
      <c r="BJ170">
        <v>1.1000000000000001</v>
      </c>
      <c r="BK170">
        <v>20110114</v>
      </c>
      <c r="BL170">
        <v>1.1000000000000001</v>
      </c>
      <c r="CC170" s="1">
        <v>39813</v>
      </c>
      <c r="CD170">
        <v>-32.799999999999997</v>
      </c>
      <c r="CE170">
        <v>20090108</v>
      </c>
      <c r="CF170">
        <v>-33</v>
      </c>
      <c r="CH170" s="1">
        <v>39813</v>
      </c>
      <c r="CI170">
        <v>-17.399999999999999</v>
      </c>
      <c r="CJ170">
        <v>20090108</v>
      </c>
      <c r="CK170">
        <v>-17</v>
      </c>
      <c r="CM170" s="1">
        <v>39813</v>
      </c>
      <c r="CN170">
        <v>-3.18</v>
      </c>
      <c r="CO170">
        <v>20090108</v>
      </c>
      <c r="CP170">
        <v>-3.17</v>
      </c>
      <c r="CR170" s="1">
        <v>39813</v>
      </c>
      <c r="CS170">
        <v>1.49</v>
      </c>
      <c r="CT170">
        <v>20090203</v>
      </c>
      <c r="CU170">
        <v>1.8</v>
      </c>
      <c r="CW170" s="1">
        <v>39844</v>
      </c>
      <c r="CX170">
        <v>3.3</v>
      </c>
      <c r="CY170">
        <v>20090323</v>
      </c>
      <c r="CZ170">
        <v>1.3</v>
      </c>
      <c r="DB170" s="1">
        <v>40178</v>
      </c>
      <c r="DC170">
        <v>-2.1</v>
      </c>
      <c r="DD170">
        <v>20100217</v>
      </c>
      <c r="DE170">
        <v>-3.1</v>
      </c>
      <c r="DG170" s="1">
        <v>39813</v>
      </c>
      <c r="DH170">
        <v>7.1</v>
      </c>
      <c r="DI170">
        <v>20090129</v>
      </c>
      <c r="DJ170">
        <v>7.9</v>
      </c>
    </row>
    <row r="171" spans="11:114" x14ac:dyDescent="0.25">
      <c r="K171" s="1">
        <v>42308</v>
      </c>
      <c r="L171">
        <v>0</v>
      </c>
      <c r="M171">
        <v>20151030</v>
      </c>
      <c r="N171">
        <v>0</v>
      </c>
      <c r="P171" s="1">
        <v>39844</v>
      </c>
      <c r="Q171">
        <v>-30.8</v>
      </c>
      <c r="R171">
        <v>20090129</v>
      </c>
      <c r="S171">
        <v>-31</v>
      </c>
      <c r="Z171" s="1">
        <v>39844</v>
      </c>
      <c r="AA171">
        <v>5.9</v>
      </c>
      <c r="AB171">
        <v>20090226</v>
      </c>
      <c r="AC171">
        <v>5.9</v>
      </c>
      <c r="AE171" s="1">
        <v>41698</v>
      </c>
      <c r="AF171">
        <v>0.3</v>
      </c>
      <c r="AG171">
        <v>20140403</v>
      </c>
      <c r="AH171">
        <v>0.4</v>
      </c>
      <c r="AJ171" s="1">
        <v>42035</v>
      </c>
      <c r="AK171">
        <v>3</v>
      </c>
      <c r="AL171">
        <v>20150304</v>
      </c>
      <c r="AM171">
        <v>3.7</v>
      </c>
      <c r="AO171" s="1">
        <v>39844</v>
      </c>
      <c r="AP171">
        <v>-0.8</v>
      </c>
      <c r="AQ171">
        <v>20090227</v>
      </c>
      <c r="AR171">
        <v>-0.8</v>
      </c>
      <c r="AT171" s="1">
        <v>40574</v>
      </c>
      <c r="AU171">
        <v>2.2999999999999998</v>
      </c>
      <c r="AV171">
        <v>20110228</v>
      </c>
      <c r="AW171">
        <v>2.2999999999999998</v>
      </c>
      <c r="AY171" s="1">
        <v>39844</v>
      </c>
      <c r="AZ171">
        <v>-4.2</v>
      </c>
      <c r="BA171">
        <v>20090320</v>
      </c>
      <c r="BB171">
        <v>-3.5</v>
      </c>
      <c r="BD171" s="1">
        <v>41305</v>
      </c>
      <c r="BE171">
        <v>31.2</v>
      </c>
      <c r="BF171">
        <v>20130122</v>
      </c>
      <c r="BG171">
        <v>31.2</v>
      </c>
      <c r="BI171" s="1">
        <v>40574</v>
      </c>
      <c r="BJ171">
        <v>1.1000000000000001</v>
      </c>
      <c r="BK171">
        <v>20110228</v>
      </c>
      <c r="BL171">
        <v>1.1000000000000001</v>
      </c>
      <c r="CC171" s="1">
        <v>39844</v>
      </c>
      <c r="CD171">
        <v>-32.700000000000003</v>
      </c>
      <c r="CE171">
        <v>20090129</v>
      </c>
      <c r="CF171">
        <v>-34</v>
      </c>
      <c r="CH171" s="1">
        <v>39844</v>
      </c>
      <c r="CI171">
        <v>-20.5</v>
      </c>
      <c r="CJ171">
        <v>20090129</v>
      </c>
      <c r="CK171">
        <v>-22</v>
      </c>
      <c r="CM171" s="1">
        <v>39844</v>
      </c>
      <c r="CN171">
        <v>-3.27</v>
      </c>
      <c r="CO171">
        <v>20090129</v>
      </c>
      <c r="CP171">
        <v>-3.16</v>
      </c>
      <c r="CR171" s="1">
        <v>39844</v>
      </c>
      <c r="CS171">
        <v>-0.39</v>
      </c>
      <c r="CT171">
        <v>20090312</v>
      </c>
      <c r="CU171">
        <v>-0.5</v>
      </c>
      <c r="CW171" s="1">
        <v>39872</v>
      </c>
      <c r="CX171">
        <v>1.4</v>
      </c>
      <c r="CY171">
        <v>20090417</v>
      </c>
      <c r="CZ171">
        <v>-1.8</v>
      </c>
      <c r="DB171" s="1">
        <v>40209</v>
      </c>
      <c r="DC171">
        <v>-7.3</v>
      </c>
      <c r="DD171">
        <v>20100317</v>
      </c>
      <c r="DE171">
        <v>-12.5</v>
      </c>
      <c r="DG171" s="1">
        <v>39844</v>
      </c>
      <c r="DH171">
        <v>6.4</v>
      </c>
      <c r="DI171">
        <v>20090226</v>
      </c>
      <c r="DJ171">
        <v>7</v>
      </c>
    </row>
    <row r="172" spans="11:114" x14ac:dyDescent="0.25">
      <c r="K172" s="1">
        <v>42338</v>
      </c>
      <c r="L172">
        <v>0.1</v>
      </c>
      <c r="M172">
        <v>20151202</v>
      </c>
      <c r="N172">
        <v>0.1</v>
      </c>
      <c r="P172" s="1">
        <v>39872</v>
      </c>
      <c r="Q172">
        <v>-33.200000000000003</v>
      </c>
      <c r="R172">
        <v>20090226</v>
      </c>
      <c r="S172">
        <v>-33</v>
      </c>
      <c r="Z172" s="1">
        <v>39872</v>
      </c>
      <c r="AA172">
        <v>5.7</v>
      </c>
      <c r="AB172">
        <v>20090326</v>
      </c>
      <c r="AC172">
        <v>5.9</v>
      </c>
      <c r="AE172" s="1">
        <v>41729</v>
      </c>
      <c r="AF172">
        <v>0.6</v>
      </c>
      <c r="AG172">
        <v>20140506</v>
      </c>
      <c r="AH172">
        <v>0.3</v>
      </c>
      <c r="AJ172" s="1">
        <v>42063</v>
      </c>
      <c r="AK172">
        <v>2.7</v>
      </c>
      <c r="AL172">
        <v>20150408</v>
      </c>
      <c r="AM172">
        <v>3</v>
      </c>
      <c r="AO172" s="1">
        <v>39872</v>
      </c>
      <c r="AP172">
        <v>0.4</v>
      </c>
      <c r="AQ172">
        <v>20090316</v>
      </c>
      <c r="AR172">
        <v>0.4</v>
      </c>
      <c r="AT172" s="1">
        <v>40602</v>
      </c>
      <c r="AU172">
        <v>2.4</v>
      </c>
      <c r="AV172">
        <v>20110316</v>
      </c>
      <c r="AW172">
        <v>2.4</v>
      </c>
      <c r="AY172" s="1">
        <v>39872</v>
      </c>
      <c r="AZ172">
        <v>-2.2000000000000002</v>
      </c>
      <c r="BA172">
        <v>20090416</v>
      </c>
      <c r="BB172">
        <v>-2.2999999999999998</v>
      </c>
      <c r="BD172" s="1">
        <v>41333</v>
      </c>
      <c r="BE172">
        <v>42.4</v>
      </c>
      <c r="BF172">
        <v>20130219</v>
      </c>
      <c r="BG172">
        <v>42.4</v>
      </c>
      <c r="BI172" s="1">
        <v>40602</v>
      </c>
      <c r="BJ172">
        <v>1</v>
      </c>
      <c r="BK172">
        <v>20110316</v>
      </c>
      <c r="BL172">
        <v>1</v>
      </c>
      <c r="CC172" s="1">
        <v>39872</v>
      </c>
      <c r="CD172">
        <v>-36.4</v>
      </c>
      <c r="CE172">
        <v>20090226</v>
      </c>
      <c r="CF172">
        <v>-36</v>
      </c>
      <c r="CH172" s="1">
        <v>39872</v>
      </c>
      <c r="CI172">
        <v>-21.6</v>
      </c>
      <c r="CJ172">
        <v>20090226</v>
      </c>
      <c r="CK172">
        <v>-23</v>
      </c>
      <c r="CM172" s="1">
        <v>39872</v>
      </c>
      <c r="CN172">
        <v>-3.81</v>
      </c>
      <c r="CO172">
        <v>20090226</v>
      </c>
      <c r="CP172">
        <v>-3.51</v>
      </c>
      <c r="CR172" s="1">
        <v>39872</v>
      </c>
      <c r="CS172">
        <v>-1.48</v>
      </c>
      <c r="CT172">
        <v>20090406</v>
      </c>
      <c r="CU172">
        <v>-1.8</v>
      </c>
      <c r="CW172" s="1">
        <v>39903</v>
      </c>
      <c r="CX172">
        <v>-0.4</v>
      </c>
      <c r="CY172">
        <v>20090519</v>
      </c>
      <c r="CZ172">
        <v>-1</v>
      </c>
      <c r="DB172" s="1">
        <v>40237</v>
      </c>
      <c r="DC172">
        <v>-11.3</v>
      </c>
      <c r="DD172">
        <v>20100419</v>
      </c>
      <c r="DE172">
        <v>-15.2</v>
      </c>
      <c r="DG172" s="1">
        <v>39872</v>
      </c>
      <c r="DH172">
        <v>5.6</v>
      </c>
      <c r="DI172">
        <v>20090326</v>
      </c>
      <c r="DJ172">
        <v>6.5</v>
      </c>
    </row>
    <row r="173" spans="11:114" x14ac:dyDescent="0.25">
      <c r="K173" s="1">
        <v>42369</v>
      </c>
      <c r="L173">
        <v>0.2</v>
      </c>
      <c r="M173">
        <v>20160105</v>
      </c>
      <c r="N173">
        <v>0.2</v>
      </c>
      <c r="P173" s="1">
        <v>39903</v>
      </c>
      <c r="Q173">
        <v>-34.5</v>
      </c>
      <c r="R173">
        <v>20090330</v>
      </c>
      <c r="S173">
        <v>-33.700000000000003</v>
      </c>
      <c r="Z173" s="1">
        <v>39903</v>
      </c>
      <c r="AA173">
        <v>5.0999999999999996</v>
      </c>
      <c r="AB173">
        <v>20090429</v>
      </c>
      <c r="AC173">
        <v>5.0999999999999996</v>
      </c>
      <c r="AE173" s="1">
        <v>41759</v>
      </c>
      <c r="AF173">
        <v>-0.1</v>
      </c>
      <c r="AG173">
        <v>20140605</v>
      </c>
      <c r="AH173">
        <v>0.4</v>
      </c>
      <c r="AJ173" s="1">
        <v>42094</v>
      </c>
      <c r="AK173">
        <v>2.1</v>
      </c>
      <c r="AL173">
        <v>20150506</v>
      </c>
      <c r="AM173">
        <v>1.6</v>
      </c>
      <c r="AO173" s="1">
        <v>39903</v>
      </c>
      <c r="AP173">
        <v>0.4</v>
      </c>
      <c r="AQ173">
        <v>20090416</v>
      </c>
      <c r="AR173">
        <v>0.4</v>
      </c>
      <c r="AT173" s="1">
        <v>40633</v>
      </c>
      <c r="AU173">
        <v>2.7</v>
      </c>
      <c r="AV173">
        <v>20110415</v>
      </c>
      <c r="AW173">
        <v>2.7</v>
      </c>
      <c r="AY173" s="1">
        <v>39903</v>
      </c>
      <c r="AZ173">
        <v>-1.2</v>
      </c>
      <c r="BA173">
        <v>20090513</v>
      </c>
      <c r="BB173">
        <v>-2</v>
      </c>
      <c r="BD173" s="1">
        <v>41364</v>
      </c>
      <c r="BE173">
        <v>33.4</v>
      </c>
      <c r="BF173">
        <v>20130319</v>
      </c>
      <c r="BG173">
        <v>33.4</v>
      </c>
      <c r="BI173" s="1">
        <v>40633</v>
      </c>
      <c r="BJ173">
        <v>1.3</v>
      </c>
      <c r="BK173">
        <v>20110415</v>
      </c>
      <c r="BL173">
        <v>1.3</v>
      </c>
      <c r="CC173" s="1">
        <v>39903</v>
      </c>
      <c r="CD173">
        <v>-38.1</v>
      </c>
      <c r="CE173">
        <v>20090330</v>
      </c>
      <c r="CF173">
        <v>-37.799999999999997</v>
      </c>
      <c r="CH173" s="1">
        <v>39903</v>
      </c>
      <c r="CI173">
        <v>-25.7</v>
      </c>
      <c r="CJ173">
        <v>20090330</v>
      </c>
      <c r="CK173">
        <v>-25</v>
      </c>
      <c r="CM173" s="1">
        <v>39903</v>
      </c>
      <c r="CN173">
        <v>-3.9699999999999998</v>
      </c>
      <c r="CO173">
        <v>20090330</v>
      </c>
      <c r="CP173">
        <v>-3.58</v>
      </c>
      <c r="CR173" s="1">
        <v>39903</v>
      </c>
      <c r="CS173">
        <v>-2.81</v>
      </c>
      <c r="CT173">
        <v>20090505</v>
      </c>
      <c r="CU173">
        <v>-3.1</v>
      </c>
      <c r="CW173" s="1">
        <v>39933</v>
      </c>
      <c r="CX173">
        <v>-0.2</v>
      </c>
      <c r="CY173">
        <v>20090617</v>
      </c>
      <c r="CZ173">
        <v>0.6</v>
      </c>
      <c r="DB173" s="1">
        <v>40268</v>
      </c>
      <c r="DC173">
        <v>-4.5</v>
      </c>
      <c r="DD173">
        <v>20100519</v>
      </c>
      <c r="DE173">
        <v>-5.2</v>
      </c>
      <c r="DG173" s="1">
        <v>39903</v>
      </c>
      <c r="DH173">
        <v>5.2</v>
      </c>
      <c r="DI173">
        <v>20090429</v>
      </c>
      <c r="DJ173">
        <v>5.6</v>
      </c>
    </row>
    <row r="174" spans="11:114" x14ac:dyDescent="0.25">
      <c r="K174" s="1">
        <v>42400</v>
      </c>
      <c r="L174">
        <v>0.4</v>
      </c>
      <c r="M174">
        <v>20160129</v>
      </c>
      <c r="N174">
        <v>0.4</v>
      </c>
      <c r="P174" s="1">
        <v>39933</v>
      </c>
      <c r="Q174">
        <v>-30.7</v>
      </c>
      <c r="R174">
        <v>20090429</v>
      </c>
      <c r="S174">
        <v>-31</v>
      </c>
      <c r="Z174" s="1">
        <v>39933</v>
      </c>
      <c r="AA174">
        <v>4.8</v>
      </c>
      <c r="AB174">
        <v>20090529</v>
      </c>
      <c r="AC174">
        <v>4.9000000000000004</v>
      </c>
      <c r="AE174" s="1">
        <v>41790</v>
      </c>
      <c r="AF174">
        <v>-0.1</v>
      </c>
      <c r="AG174">
        <v>20140703</v>
      </c>
      <c r="AH174">
        <v>0</v>
      </c>
      <c r="AJ174" s="1">
        <v>42124</v>
      </c>
      <c r="AK174">
        <v>2.7</v>
      </c>
      <c r="AL174">
        <v>20150603</v>
      </c>
      <c r="AM174">
        <v>2.2000000000000002</v>
      </c>
      <c r="AO174" s="1">
        <v>39933</v>
      </c>
      <c r="AP174">
        <v>0.4</v>
      </c>
      <c r="AQ174">
        <v>20090515</v>
      </c>
      <c r="AR174">
        <v>0.4</v>
      </c>
      <c r="AT174" s="1">
        <v>40663</v>
      </c>
      <c r="AU174">
        <v>2.8</v>
      </c>
      <c r="AV174">
        <v>20110516</v>
      </c>
      <c r="AW174">
        <v>2.8</v>
      </c>
      <c r="AY174" s="1">
        <v>39933</v>
      </c>
      <c r="AZ174">
        <v>-1.4</v>
      </c>
      <c r="BA174">
        <v>20090612</v>
      </c>
      <c r="BB174">
        <v>-1.9</v>
      </c>
      <c r="BD174" s="1">
        <v>41394</v>
      </c>
      <c r="BE174">
        <v>24.9</v>
      </c>
      <c r="BF174">
        <v>20130416</v>
      </c>
      <c r="BG174">
        <v>24.9</v>
      </c>
      <c r="BI174" s="1">
        <v>40663</v>
      </c>
      <c r="BJ174">
        <v>1.6</v>
      </c>
      <c r="BK174">
        <v>20110516</v>
      </c>
      <c r="BL174">
        <v>1.6</v>
      </c>
      <c r="CC174" s="1">
        <v>39933</v>
      </c>
      <c r="CD174">
        <v>-35.4</v>
      </c>
      <c r="CE174">
        <v>20090429</v>
      </c>
      <c r="CF174">
        <v>-35</v>
      </c>
      <c r="CH174" s="1">
        <v>39933</v>
      </c>
      <c r="CI174">
        <v>-24.6</v>
      </c>
      <c r="CJ174">
        <v>20090429</v>
      </c>
      <c r="CK174">
        <v>-24</v>
      </c>
      <c r="CM174" s="1">
        <v>39933</v>
      </c>
      <c r="CN174">
        <v>-3.69</v>
      </c>
      <c r="CO174">
        <v>20090429</v>
      </c>
      <c r="CP174">
        <v>-3.33</v>
      </c>
      <c r="CR174" s="1">
        <v>39933</v>
      </c>
      <c r="CS174">
        <v>-4.43</v>
      </c>
      <c r="CT174">
        <v>20090603</v>
      </c>
      <c r="CU174">
        <v>-4.5999999999999996</v>
      </c>
      <c r="CW174" s="1">
        <v>39964</v>
      </c>
      <c r="CX174">
        <v>-0.7</v>
      </c>
      <c r="CY174">
        <v>20090717</v>
      </c>
      <c r="CZ174">
        <v>-2</v>
      </c>
      <c r="DB174" s="1">
        <v>40298</v>
      </c>
      <c r="DC174">
        <v>-7.5</v>
      </c>
      <c r="DD174">
        <v>20100617</v>
      </c>
      <c r="DE174">
        <v>-6.1</v>
      </c>
      <c r="DG174" s="1">
        <v>39933</v>
      </c>
      <c r="DH174">
        <v>4.5999999999999996</v>
      </c>
      <c r="DI174">
        <v>20090529</v>
      </c>
      <c r="DJ174">
        <v>5.2</v>
      </c>
    </row>
    <row r="175" spans="11:114" x14ac:dyDescent="0.25">
      <c r="K175" s="1">
        <v>42429</v>
      </c>
      <c r="L175">
        <v>-0.2</v>
      </c>
      <c r="M175">
        <v>20160229</v>
      </c>
      <c r="N175">
        <v>-0.2</v>
      </c>
      <c r="P175" s="1">
        <v>39964</v>
      </c>
      <c r="Q175">
        <v>-28.2</v>
      </c>
      <c r="R175">
        <v>20090528</v>
      </c>
      <c r="S175">
        <v>-31</v>
      </c>
      <c r="Z175" s="1">
        <v>39964</v>
      </c>
      <c r="AA175">
        <v>3.9</v>
      </c>
      <c r="AB175">
        <v>20090630</v>
      </c>
      <c r="AC175">
        <v>3.7</v>
      </c>
      <c r="AE175" s="1">
        <v>41820</v>
      </c>
      <c r="AF175">
        <v>0.4</v>
      </c>
      <c r="AG175">
        <v>20140805</v>
      </c>
      <c r="AH175">
        <v>0.4</v>
      </c>
      <c r="AJ175" s="1">
        <v>42155</v>
      </c>
      <c r="AK175">
        <v>2.8</v>
      </c>
      <c r="AL175">
        <v>20150703</v>
      </c>
      <c r="AM175">
        <v>2.4</v>
      </c>
      <c r="AO175" s="1">
        <v>39964</v>
      </c>
      <c r="AP175">
        <v>0</v>
      </c>
      <c r="AQ175">
        <v>20090616</v>
      </c>
      <c r="AR175">
        <v>0.1</v>
      </c>
      <c r="AT175" s="1">
        <v>40694</v>
      </c>
      <c r="AU175">
        <v>2.7</v>
      </c>
      <c r="AV175">
        <v>20110616</v>
      </c>
      <c r="AW175">
        <v>2.7</v>
      </c>
      <c r="AY175" s="1">
        <v>39964</v>
      </c>
      <c r="AZ175">
        <v>2.2999999999999998</v>
      </c>
      <c r="BA175">
        <v>20090714</v>
      </c>
      <c r="BB175">
        <v>0.5</v>
      </c>
      <c r="BD175" s="1">
        <v>41425</v>
      </c>
      <c r="BE175">
        <v>27.6</v>
      </c>
      <c r="BF175">
        <v>20130514</v>
      </c>
      <c r="BG175">
        <v>27.6</v>
      </c>
      <c r="BI175" s="1">
        <v>40694</v>
      </c>
      <c r="BJ175">
        <v>1.5</v>
      </c>
      <c r="BK175">
        <v>20110616</v>
      </c>
      <c r="BL175">
        <v>1.5</v>
      </c>
      <c r="CC175" s="1">
        <v>39964</v>
      </c>
      <c r="CD175">
        <v>-33.6</v>
      </c>
      <c r="CE175">
        <v>20090528</v>
      </c>
      <c r="CF175">
        <v>-34</v>
      </c>
      <c r="CH175" s="1">
        <v>39964</v>
      </c>
      <c r="CI175">
        <v>-22.9</v>
      </c>
      <c r="CJ175">
        <v>20090528</v>
      </c>
      <c r="CK175">
        <v>-23</v>
      </c>
      <c r="CM175" s="1">
        <v>39964</v>
      </c>
      <c r="CN175">
        <v>-3.5300000000000002</v>
      </c>
      <c r="CO175">
        <v>20090528</v>
      </c>
      <c r="CP175">
        <v>-3.17</v>
      </c>
      <c r="CR175" s="1">
        <v>39964</v>
      </c>
      <c r="CS175">
        <v>-5.51</v>
      </c>
      <c r="CT175">
        <v>20090702</v>
      </c>
      <c r="CU175">
        <v>-5.8</v>
      </c>
      <c r="CW175" s="1">
        <v>39994</v>
      </c>
      <c r="CX175">
        <v>-0.5</v>
      </c>
      <c r="CY175">
        <v>20090819</v>
      </c>
      <c r="CZ175">
        <v>-1.1000000000000001</v>
      </c>
      <c r="DB175" s="1">
        <v>40329</v>
      </c>
      <c r="DC175">
        <v>-6.9</v>
      </c>
      <c r="DD175">
        <v>20100719</v>
      </c>
      <c r="DE175">
        <v>-6.3</v>
      </c>
      <c r="DG175" s="1">
        <v>39964</v>
      </c>
      <c r="DH175">
        <v>4.0999999999999996</v>
      </c>
      <c r="DI175">
        <v>20090630</v>
      </c>
      <c r="DJ175">
        <v>4.5</v>
      </c>
    </row>
    <row r="176" spans="11:114" x14ac:dyDescent="0.25">
      <c r="K176" s="1">
        <v>42460</v>
      </c>
      <c r="L176">
        <v>-0.1</v>
      </c>
      <c r="M176">
        <v>20160331</v>
      </c>
      <c r="N176">
        <v>-0.1</v>
      </c>
      <c r="P176" s="1">
        <v>39994</v>
      </c>
      <c r="Q176">
        <v>-25.1</v>
      </c>
      <c r="R176">
        <v>20090629</v>
      </c>
      <c r="S176">
        <v>-25</v>
      </c>
      <c r="Z176" s="1">
        <v>39994</v>
      </c>
      <c r="AA176">
        <v>3.6</v>
      </c>
      <c r="AB176">
        <v>20090727</v>
      </c>
      <c r="AC176">
        <v>3.5</v>
      </c>
      <c r="AE176" s="1">
        <v>41851</v>
      </c>
      <c r="AF176">
        <v>-0.7</v>
      </c>
      <c r="AG176">
        <v>20140903</v>
      </c>
      <c r="AH176">
        <v>-0.4</v>
      </c>
      <c r="AJ176" s="1">
        <v>42185</v>
      </c>
      <c r="AK176">
        <v>2.5</v>
      </c>
      <c r="AL176">
        <v>20150805</v>
      </c>
      <c r="AM176">
        <v>1.2</v>
      </c>
      <c r="AO176" s="1">
        <v>39994</v>
      </c>
      <c r="AP176">
        <v>0.2</v>
      </c>
      <c r="AQ176">
        <v>20090715</v>
      </c>
      <c r="AR176">
        <v>0.2</v>
      </c>
      <c r="AT176" s="1">
        <v>40724</v>
      </c>
      <c r="AU176">
        <v>2.7</v>
      </c>
      <c r="AV176">
        <v>20110714</v>
      </c>
      <c r="AW176">
        <v>2.7</v>
      </c>
      <c r="AY176" s="1">
        <v>39994</v>
      </c>
      <c r="AZ176">
        <v>0.6</v>
      </c>
      <c r="BA176">
        <v>20090812</v>
      </c>
      <c r="BB176">
        <v>-0.6</v>
      </c>
      <c r="BD176" s="1">
        <v>41455</v>
      </c>
      <c r="BE176">
        <v>30.6</v>
      </c>
      <c r="BF176">
        <v>20130618</v>
      </c>
      <c r="BG176">
        <v>30.6</v>
      </c>
      <c r="BI176" s="1">
        <v>40724</v>
      </c>
      <c r="BJ176">
        <v>1.5</v>
      </c>
      <c r="BK176">
        <v>20110714</v>
      </c>
      <c r="BL176">
        <v>1.6</v>
      </c>
      <c r="CC176" s="1">
        <v>39994</v>
      </c>
      <c r="CD176">
        <v>-31.7</v>
      </c>
      <c r="CE176">
        <v>20090629</v>
      </c>
      <c r="CF176">
        <v>-32</v>
      </c>
      <c r="CH176" s="1">
        <v>39994</v>
      </c>
      <c r="CI176">
        <v>-20.100000000000001</v>
      </c>
      <c r="CJ176">
        <v>20090629</v>
      </c>
      <c r="CK176">
        <v>-20</v>
      </c>
      <c r="CM176" s="1">
        <v>39994</v>
      </c>
      <c r="CN176">
        <v>-3.15</v>
      </c>
      <c r="CO176">
        <v>20090629</v>
      </c>
      <c r="CP176">
        <v>-2.9699999999999998</v>
      </c>
      <c r="CR176" s="1">
        <v>39994</v>
      </c>
      <c r="CS176">
        <v>-6.19</v>
      </c>
      <c r="CT176">
        <v>20090804</v>
      </c>
      <c r="CU176">
        <v>-6.6</v>
      </c>
      <c r="CW176" s="1">
        <v>40025</v>
      </c>
      <c r="CX176">
        <v>-0.8</v>
      </c>
      <c r="CY176">
        <v>20090917</v>
      </c>
      <c r="CZ176">
        <v>-2</v>
      </c>
      <c r="DB176" s="1">
        <v>40359</v>
      </c>
      <c r="DC176">
        <v>1.8</v>
      </c>
      <c r="DD176">
        <v>20100818</v>
      </c>
      <c r="DE176">
        <v>3.1</v>
      </c>
      <c r="DG176" s="1">
        <v>39994</v>
      </c>
      <c r="DH176">
        <v>3.5</v>
      </c>
      <c r="DI176">
        <v>20090727</v>
      </c>
      <c r="DJ176">
        <v>4.0999999999999996</v>
      </c>
    </row>
    <row r="177" spans="11:114" x14ac:dyDescent="0.25">
      <c r="K177" s="1">
        <v>42490</v>
      </c>
      <c r="L177">
        <v>-0.2</v>
      </c>
      <c r="M177">
        <v>20160429</v>
      </c>
      <c r="N177">
        <v>-0.2</v>
      </c>
      <c r="P177" s="1">
        <v>40025</v>
      </c>
      <c r="Q177">
        <v>-23.1</v>
      </c>
      <c r="R177">
        <v>20090730</v>
      </c>
      <c r="S177">
        <v>-23</v>
      </c>
      <c r="Z177" s="1">
        <v>40025</v>
      </c>
      <c r="AA177">
        <v>2.9</v>
      </c>
      <c r="AB177">
        <v>20090827</v>
      </c>
      <c r="AC177">
        <v>3</v>
      </c>
      <c r="AE177" s="1">
        <v>41882</v>
      </c>
      <c r="AF177">
        <v>1.1000000000000001</v>
      </c>
      <c r="AG177">
        <v>20141003</v>
      </c>
      <c r="AH177">
        <v>1.2</v>
      </c>
      <c r="AJ177" s="1">
        <v>42216</v>
      </c>
      <c r="AK177">
        <v>3.6</v>
      </c>
      <c r="AL177">
        <v>20150903</v>
      </c>
      <c r="AM177">
        <v>2.7</v>
      </c>
      <c r="AO177" s="1">
        <v>40025</v>
      </c>
      <c r="AP177">
        <v>-0.7</v>
      </c>
      <c r="AQ177">
        <v>20090814</v>
      </c>
      <c r="AR177">
        <v>-0.7</v>
      </c>
      <c r="AT177" s="1">
        <v>40755</v>
      </c>
      <c r="AU177">
        <v>2.6</v>
      </c>
      <c r="AV177">
        <v>20110817</v>
      </c>
      <c r="AW177">
        <v>2.5</v>
      </c>
      <c r="AY177" s="1">
        <v>40025</v>
      </c>
      <c r="AZ177">
        <v>0.2</v>
      </c>
      <c r="BA177">
        <v>20090914</v>
      </c>
      <c r="BB177">
        <v>-0.3</v>
      </c>
      <c r="BD177" s="1">
        <v>41486</v>
      </c>
      <c r="BE177">
        <v>32.799999999999997</v>
      </c>
      <c r="BF177">
        <v>20130716</v>
      </c>
      <c r="BG177">
        <v>32.799999999999997</v>
      </c>
      <c r="BI177" s="1">
        <v>40755</v>
      </c>
      <c r="BJ177">
        <v>1.2</v>
      </c>
      <c r="BK177">
        <v>20110817</v>
      </c>
      <c r="BL177">
        <v>1.2</v>
      </c>
      <c r="CC177" s="1">
        <v>40025</v>
      </c>
      <c r="CD177">
        <v>-29.8</v>
      </c>
      <c r="CE177">
        <v>20090730</v>
      </c>
      <c r="CF177">
        <v>-30</v>
      </c>
      <c r="CH177" s="1">
        <v>40025</v>
      </c>
      <c r="CI177">
        <v>-17.5</v>
      </c>
      <c r="CJ177">
        <v>20090730</v>
      </c>
      <c r="CK177">
        <v>-18</v>
      </c>
      <c r="CM177" s="1">
        <v>40025</v>
      </c>
      <c r="CN177">
        <v>-2.85</v>
      </c>
      <c r="CO177">
        <v>20090730</v>
      </c>
      <c r="CP177">
        <v>-2.71</v>
      </c>
      <c r="CR177" s="1">
        <v>40025</v>
      </c>
      <c r="CS177">
        <v>-8.15</v>
      </c>
      <c r="CT177">
        <v>20090902</v>
      </c>
      <c r="CU177">
        <v>-8.5</v>
      </c>
      <c r="CW177" s="1">
        <v>40056</v>
      </c>
      <c r="CX177">
        <v>-1.8</v>
      </c>
      <c r="CY177">
        <v>20091020</v>
      </c>
      <c r="CZ177">
        <v>-0.4</v>
      </c>
      <c r="DB177" s="1">
        <v>40390</v>
      </c>
      <c r="DC177">
        <v>-9.1999999999999993</v>
      </c>
      <c r="DD177">
        <v>20100917</v>
      </c>
      <c r="DE177">
        <v>-7.5</v>
      </c>
      <c r="DG177" s="1">
        <v>40025</v>
      </c>
      <c r="DH177">
        <v>2.9</v>
      </c>
      <c r="DI177">
        <v>20090827</v>
      </c>
      <c r="DJ177">
        <v>3.4</v>
      </c>
    </row>
    <row r="178" spans="11:114" x14ac:dyDescent="0.25">
      <c r="K178" s="1">
        <v>42521</v>
      </c>
      <c r="L178">
        <v>-0.1</v>
      </c>
      <c r="M178">
        <v>20160531</v>
      </c>
      <c r="N178">
        <v>-0.1</v>
      </c>
      <c r="P178" s="1">
        <v>40056</v>
      </c>
      <c r="Q178">
        <v>-22.1</v>
      </c>
      <c r="R178">
        <v>20090828</v>
      </c>
      <c r="S178">
        <v>-22</v>
      </c>
      <c r="Z178" s="1">
        <v>40056</v>
      </c>
      <c r="AA178">
        <v>2.2999999999999998</v>
      </c>
      <c r="AB178">
        <v>20090925</v>
      </c>
      <c r="AC178">
        <v>2.5</v>
      </c>
      <c r="AE178" s="1">
        <v>41912</v>
      </c>
      <c r="AF178">
        <v>-0.6</v>
      </c>
      <c r="AG178">
        <v>20141105</v>
      </c>
      <c r="AH178">
        <v>-1.3</v>
      </c>
      <c r="AJ178" s="1">
        <v>42247</v>
      </c>
      <c r="AK178">
        <v>3.1</v>
      </c>
      <c r="AL178">
        <v>20151005</v>
      </c>
      <c r="AM178">
        <v>2.2999999999999998</v>
      </c>
      <c r="AO178" s="1">
        <v>40056</v>
      </c>
      <c r="AP178">
        <v>0.3</v>
      </c>
      <c r="AQ178">
        <v>20090916</v>
      </c>
      <c r="AR178">
        <v>0.3</v>
      </c>
      <c r="AT178" s="1">
        <v>40786</v>
      </c>
      <c r="AU178">
        <v>2.5</v>
      </c>
      <c r="AV178">
        <v>20110915</v>
      </c>
      <c r="AW178">
        <v>2.5</v>
      </c>
      <c r="AY178" s="1">
        <v>40056</v>
      </c>
      <c r="AZ178">
        <v>0.2</v>
      </c>
      <c r="BA178">
        <v>20091014</v>
      </c>
      <c r="BB178">
        <v>0.9</v>
      </c>
      <c r="BD178" s="1">
        <v>41517</v>
      </c>
      <c r="BE178">
        <v>44</v>
      </c>
      <c r="BF178">
        <v>20130813</v>
      </c>
      <c r="BG178">
        <v>44</v>
      </c>
      <c r="BI178" s="1">
        <v>40786</v>
      </c>
      <c r="BJ178">
        <v>1.2</v>
      </c>
      <c r="BK178">
        <v>20110915</v>
      </c>
      <c r="BL178">
        <v>1.2</v>
      </c>
      <c r="CC178" s="1">
        <v>40056</v>
      </c>
      <c r="CD178">
        <v>-26</v>
      </c>
      <c r="CE178">
        <v>20090828</v>
      </c>
      <c r="CF178">
        <v>-26</v>
      </c>
      <c r="CH178" s="1">
        <v>40056</v>
      </c>
      <c r="CI178">
        <v>-12</v>
      </c>
      <c r="CJ178">
        <v>20090828</v>
      </c>
      <c r="CK178">
        <v>-11</v>
      </c>
      <c r="CM178" s="1">
        <v>40056</v>
      </c>
      <c r="CN178">
        <v>-2.1800000000000002</v>
      </c>
      <c r="CO178">
        <v>20090828</v>
      </c>
      <c r="CP178">
        <v>-2.21</v>
      </c>
      <c r="CR178" s="1">
        <v>40056</v>
      </c>
      <c r="CS178">
        <v>-7.25</v>
      </c>
      <c r="CT178">
        <v>20091002</v>
      </c>
      <c r="CU178">
        <v>-7.5</v>
      </c>
      <c r="CW178" s="1">
        <v>40086</v>
      </c>
      <c r="CX178">
        <v>1.5</v>
      </c>
      <c r="CY178">
        <v>20091118</v>
      </c>
      <c r="CZ178">
        <v>-1.1000000000000001</v>
      </c>
      <c r="DB178" s="1">
        <v>40421</v>
      </c>
      <c r="DC178">
        <v>-9.5</v>
      </c>
      <c r="DD178">
        <v>20101019</v>
      </c>
      <c r="DE178">
        <v>-8.5</v>
      </c>
      <c r="DG178" s="1">
        <v>40056</v>
      </c>
      <c r="DH178">
        <v>2.2999999999999998</v>
      </c>
      <c r="DI178">
        <v>20090925</v>
      </c>
      <c r="DJ178">
        <v>3</v>
      </c>
    </row>
    <row r="179" spans="11:114" x14ac:dyDescent="0.25">
      <c r="K179" s="1">
        <v>42551</v>
      </c>
      <c r="L179">
        <v>0.1</v>
      </c>
      <c r="M179">
        <v>20160630</v>
      </c>
      <c r="N179">
        <v>0.1</v>
      </c>
      <c r="P179" s="1">
        <v>40086</v>
      </c>
      <c r="Q179">
        <v>-19.2</v>
      </c>
      <c r="R179">
        <v>20090929</v>
      </c>
      <c r="S179">
        <v>-19</v>
      </c>
      <c r="Z179" s="1">
        <v>40086</v>
      </c>
      <c r="AA179">
        <v>1.8</v>
      </c>
      <c r="AB179">
        <v>20091027</v>
      </c>
      <c r="AC179">
        <v>1.8</v>
      </c>
      <c r="AE179" s="1">
        <v>41943</v>
      </c>
      <c r="AF179">
        <v>0.5</v>
      </c>
      <c r="AG179">
        <v>20141203</v>
      </c>
      <c r="AH179">
        <v>0.4</v>
      </c>
      <c r="AJ179" s="1">
        <v>42277</v>
      </c>
      <c r="AK179">
        <v>3.4</v>
      </c>
      <c r="AL179">
        <v>20151105</v>
      </c>
      <c r="AM179">
        <v>2.9</v>
      </c>
      <c r="AO179" s="1">
        <v>40086</v>
      </c>
      <c r="AP179">
        <v>0</v>
      </c>
      <c r="AQ179">
        <v>20091015</v>
      </c>
      <c r="AR179">
        <v>0</v>
      </c>
      <c r="AT179" s="1">
        <v>40816</v>
      </c>
      <c r="AU179">
        <v>3</v>
      </c>
      <c r="AV179">
        <v>20111014</v>
      </c>
      <c r="AW179">
        <v>3</v>
      </c>
      <c r="AY179" s="1">
        <v>40086</v>
      </c>
      <c r="AZ179">
        <v>2.2999999999999998</v>
      </c>
      <c r="BA179">
        <v>20091112</v>
      </c>
      <c r="BB179">
        <v>0.3</v>
      </c>
      <c r="BD179" s="1">
        <v>41547</v>
      </c>
      <c r="BE179">
        <v>58.6</v>
      </c>
      <c r="BF179">
        <v>20130917</v>
      </c>
      <c r="BG179">
        <v>58.6</v>
      </c>
      <c r="BI179" s="1">
        <v>40816</v>
      </c>
      <c r="BJ179">
        <v>1.6</v>
      </c>
      <c r="BK179">
        <v>20111014</v>
      </c>
      <c r="BL179">
        <v>1.6</v>
      </c>
      <c r="CC179" s="1">
        <v>40086</v>
      </c>
      <c r="CD179">
        <v>-24.4</v>
      </c>
      <c r="CE179">
        <v>20090929</v>
      </c>
      <c r="CF179">
        <v>-24</v>
      </c>
      <c r="CH179" s="1">
        <v>40086</v>
      </c>
      <c r="CI179">
        <v>-8.6999999999999993</v>
      </c>
      <c r="CJ179">
        <v>20090929</v>
      </c>
      <c r="CK179">
        <v>-9</v>
      </c>
      <c r="CM179" s="1">
        <v>40086</v>
      </c>
      <c r="CN179">
        <v>-2.02</v>
      </c>
      <c r="CO179">
        <v>20090929</v>
      </c>
      <c r="CP179">
        <v>-2.0699999999999998</v>
      </c>
      <c r="CR179" s="1">
        <v>40086</v>
      </c>
      <c r="CS179">
        <v>-7.49</v>
      </c>
      <c r="CT179">
        <v>20091104</v>
      </c>
      <c r="CU179">
        <v>-7.7</v>
      </c>
      <c r="CW179" s="1">
        <v>40117</v>
      </c>
      <c r="CX179">
        <v>-1.3</v>
      </c>
      <c r="CY179">
        <v>20091217</v>
      </c>
      <c r="CZ179">
        <v>-0.6</v>
      </c>
      <c r="DB179" s="1">
        <v>40451</v>
      </c>
      <c r="DC179">
        <v>-8.6</v>
      </c>
      <c r="DD179">
        <v>20101117</v>
      </c>
      <c r="DE179">
        <v>-8.1</v>
      </c>
      <c r="DG179" s="1">
        <v>40086</v>
      </c>
      <c r="DH179">
        <v>1.5</v>
      </c>
      <c r="DI179">
        <v>20091027</v>
      </c>
      <c r="DJ179">
        <v>2.5</v>
      </c>
    </row>
    <row r="180" spans="11:114" x14ac:dyDescent="0.25">
      <c r="P180" s="1">
        <v>40117</v>
      </c>
      <c r="Q180">
        <v>-17.8</v>
      </c>
      <c r="R180">
        <v>20091029</v>
      </c>
      <c r="S180">
        <v>-18</v>
      </c>
      <c r="Z180" s="1">
        <v>40117</v>
      </c>
      <c r="AA180">
        <v>0.3</v>
      </c>
      <c r="AB180">
        <v>20091126</v>
      </c>
      <c r="AC180">
        <v>0.3</v>
      </c>
      <c r="AE180" s="1">
        <v>41973</v>
      </c>
      <c r="AF180">
        <v>0.6</v>
      </c>
      <c r="AG180">
        <v>20150108</v>
      </c>
      <c r="AH180">
        <v>0.6</v>
      </c>
      <c r="AJ180" s="1">
        <v>42308</v>
      </c>
      <c r="AK180">
        <v>2.6</v>
      </c>
      <c r="AL180">
        <v>20151203</v>
      </c>
      <c r="AM180">
        <v>2.5</v>
      </c>
      <c r="AO180" s="1">
        <v>40117</v>
      </c>
      <c r="AP180">
        <v>0.2</v>
      </c>
      <c r="AQ180">
        <v>20091116</v>
      </c>
      <c r="AR180">
        <v>0.2</v>
      </c>
      <c r="AT180" s="1">
        <v>40847</v>
      </c>
      <c r="AU180">
        <v>3</v>
      </c>
      <c r="AV180">
        <v>20111116</v>
      </c>
      <c r="AW180">
        <v>3</v>
      </c>
      <c r="AY180" s="1">
        <v>40117</v>
      </c>
      <c r="AZ180">
        <v>-0.6</v>
      </c>
      <c r="BA180">
        <v>20091214</v>
      </c>
      <c r="BB180">
        <v>-0.6</v>
      </c>
      <c r="BD180" s="1">
        <v>41578</v>
      </c>
      <c r="BE180">
        <v>59.1</v>
      </c>
      <c r="BF180">
        <v>20131015</v>
      </c>
      <c r="BG180">
        <v>59.1</v>
      </c>
      <c r="BI180" s="1">
        <v>40847</v>
      </c>
      <c r="BJ180">
        <v>1.6</v>
      </c>
      <c r="BK180">
        <v>20111116</v>
      </c>
      <c r="BL180">
        <v>1.6</v>
      </c>
      <c r="CC180" s="1">
        <v>40117</v>
      </c>
      <c r="CD180">
        <v>-21</v>
      </c>
      <c r="CE180">
        <v>20091029</v>
      </c>
      <c r="CF180">
        <v>-21</v>
      </c>
      <c r="CH180" s="1">
        <v>40117</v>
      </c>
      <c r="CI180">
        <v>-8.5</v>
      </c>
      <c r="CJ180">
        <v>20091029</v>
      </c>
      <c r="CK180">
        <v>-7</v>
      </c>
      <c r="CM180" s="1">
        <v>40117</v>
      </c>
      <c r="CN180">
        <v>-1.6600000000000001</v>
      </c>
      <c r="CO180">
        <v>20091029</v>
      </c>
      <c r="CP180">
        <v>-1.78</v>
      </c>
      <c r="CR180" s="1">
        <v>40117</v>
      </c>
      <c r="CS180">
        <v>-6.5</v>
      </c>
      <c r="CT180">
        <v>20091202</v>
      </c>
      <c r="CU180">
        <v>-6.7</v>
      </c>
      <c r="CW180" s="1">
        <v>40147</v>
      </c>
      <c r="CX180">
        <v>-0.3</v>
      </c>
      <c r="CY180">
        <v>20100119</v>
      </c>
      <c r="CZ180">
        <v>-1.1000000000000001</v>
      </c>
      <c r="DB180" s="1">
        <v>40482</v>
      </c>
      <c r="DC180">
        <v>-6.4</v>
      </c>
      <c r="DD180">
        <v>20101217</v>
      </c>
      <c r="DE180">
        <v>-6.8</v>
      </c>
      <c r="DG180" s="1">
        <v>40117</v>
      </c>
      <c r="DH180">
        <v>0.7</v>
      </c>
      <c r="DI180">
        <v>20091126</v>
      </c>
      <c r="DJ180">
        <v>1.6</v>
      </c>
    </row>
    <row r="181" spans="11:114" x14ac:dyDescent="0.25">
      <c r="P181" s="1">
        <v>40147</v>
      </c>
      <c r="Q181">
        <v>-17.5</v>
      </c>
      <c r="R181">
        <v>20091127</v>
      </c>
      <c r="S181">
        <v>-17</v>
      </c>
      <c r="Z181" s="1">
        <v>40147</v>
      </c>
      <c r="AA181">
        <v>-0.2</v>
      </c>
      <c r="AB181">
        <v>20091230</v>
      </c>
      <c r="AC181">
        <v>-0.2</v>
      </c>
      <c r="AE181" s="1">
        <v>42004</v>
      </c>
      <c r="AF181">
        <v>0.2</v>
      </c>
      <c r="AG181">
        <v>20150204</v>
      </c>
      <c r="AH181">
        <v>0.3</v>
      </c>
      <c r="AJ181" s="1">
        <v>42338</v>
      </c>
      <c r="AK181">
        <v>2.1</v>
      </c>
      <c r="AL181">
        <v>20160107</v>
      </c>
      <c r="AM181">
        <v>1.4</v>
      </c>
      <c r="AO181" s="1">
        <v>40147</v>
      </c>
      <c r="AP181">
        <v>0.1</v>
      </c>
      <c r="AQ181">
        <v>20091216</v>
      </c>
      <c r="AR181">
        <v>0.1</v>
      </c>
      <c r="AT181" s="1">
        <v>40877</v>
      </c>
      <c r="AU181">
        <v>3</v>
      </c>
      <c r="AV181">
        <v>20111215</v>
      </c>
      <c r="AW181">
        <v>3</v>
      </c>
      <c r="AY181" s="1">
        <v>40147</v>
      </c>
      <c r="AZ181">
        <v>0.3</v>
      </c>
      <c r="BA181">
        <v>20100114</v>
      </c>
      <c r="BB181">
        <v>1</v>
      </c>
      <c r="BD181" s="1">
        <v>41608</v>
      </c>
      <c r="BE181">
        <v>60.2</v>
      </c>
      <c r="BF181">
        <v>20131119</v>
      </c>
      <c r="BG181">
        <v>60.2</v>
      </c>
      <c r="BI181" s="1">
        <v>40877</v>
      </c>
      <c r="BJ181">
        <v>1.6</v>
      </c>
      <c r="BK181">
        <v>20111215</v>
      </c>
      <c r="BL181">
        <v>1.6</v>
      </c>
      <c r="CC181" s="1">
        <v>40147</v>
      </c>
      <c r="CD181">
        <v>-18.8</v>
      </c>
      <c r="CE181">
        <v>20091127</v>
      </c>
      <c r="CF181">
        <v>-19</v>
      </c>
      <c r="CH181" s="1">
        <v>40147</v>
      </c>
      <c r="CI181">
        <v>-5.4</v>
      </c>
      <c r="CJ181">
        <v>20091127</v>
      </c>
      <c r="CK181">
        <v>-4</v>
      </c>
      <c r="CM181" s="1">
        <v>40147</v>
      </c>
      <c r="CN181">
        <v>-1.25</v>
      </c>
      <c r="CO181">
        <v>20091127</v>
      </c>
      <c r="CP181">
        <v>-1.56</v>
      </c>
      <c r="CR181" s="1">
        <v>40147</v>
      </c>
      <c r="CS181">
        <v>-4.45</v>
      </c>
      <c r="CT181">
        <v>20100106</v>
      </c>
      <c r="CU181">
        <v>-4.4000000000000004</v>
      </c>
      <c r="CW181" s="1">
        <v>40178</v>
      </c>
      <c r="CX181">
        <v>-2.8</v>
      </c>
      <c r="CY181">
        <v>20100217</v>
      </c>
      <c r="CZ181">
        <v>0.5</v>
      </c>
      <c r="DB181" s="1">
        <v>40512</v>
      </c>
      <c r="DC181">
        <v>-7.1</v>
      </c>
      <c r="DD181">
        <v>20110119</v>
      </c>
      <c r="DE181">
        <v>-6.8</v>
      </c>
      <c r="DG181" s="1">
        <v>40147</v>
      </c>
      <c r="DH181">
        <v>0</v>
      </c>
      <c r="DI181">
        <v>20091230</v>
      </c>
      <c r="DJ181">
        <v>0.6</v>
      </c>
    </row>
    <row r="182" spans="11:114" x14ac:dyDescent="0.25">
      <c r="P182" s="1">
        <v>40178</v>
      </c>
      <c r="Q182">
        <v>-16.3</v>
      </c>
      <c r="R182">
        <v>20100107</v>
      </c>
      <c r="S182">
        <v>-16</v>
      </c>
      <c r="Z182" s="1">
        <v>40178</v>
      </c>
      <c r="AA182">
        <v>-0.3</v>
      </c>
      <c r="AB182">
        <v>20100129</v>
      </c>
      <c r="AC182">
        <v>-0.2</v>
      </c>
      <c r="AE182" s="1">
        <v>42035</v>
      </c>
      <c r="AF182">
        <v>0.8</v>
      </c>
      <c r="AG182">
        <v>20150304</v>
      </c>
      <c r="AH182">
        <v>1.1000000000000001</v>
      </c>
      <c r="AJ182" s="1">
        <v>42369</v>
      </c>
      <c r="AK182">
        <v>2.8</v>
      </c>
      <c r="AL182">
        <v>20160203</v>
      </c>
      <c r="AM182">
        <v>1.4</v>
      </c>
      <c r="AO182" s="1">
        <v>40178</v>
      </c>
      <c r="AP182">
        <v>0.3</v>
      </c>
      <c r="AQ182">
        <v>20100115</v>
      </c>
      <c r="AR182">
        <v>0.3</v>
      </c>
      <c r="AT182" s="1">
        <v>40908</v>
      </c>
      <c r="AU182">
        <v>2.8</v>
      </c>
      <c r="AV182">
        <v>20120117</v>
      </c>
      <c r="AW182">
        <v>2.7</v>
      </c>
      <c r="AY182" s="1">
        <v>40178</v>
      </c>
      <c r="AZ182">
        <v>0.2</v>
      </c>
      <c r="BA182">
        <v>20100212</v>
      </c>
      <c r="BB182">
        <v>-1.7</v>
      </c>
      <c r="BD182" s="1">
        <v>41639</v>
      </c>
      <c r="BE182">
        <v>68.3</v>
      </c>
      <c r="BF182">
        <v>20131217</v>
      </c>
      <c r="BG182">
        <v>68.3</v>
      </c>
      <c r="BI182" s="1">
        <v>40908</v>
      </c>
      <c r="BJ182">
        <v>1.6</v>
      </c>
      <c r="BK182">
        <v>20120117</v>
      </c>
      <c r="BL182">
        <v>1.6</v>
      </c>
      <c r="CC182" s="1">
        <v>40178</v>
      </c>
      <c r="CD182">
        <v>-16.100000000000001</v>
      </c>
      <c r="CE182">
        <v>20100107</v>
      </c>
      <c r="CF182">
        <v>-16</v>
      </c>
      <c r="CH182" s="1">
        <v>40178</v>
      </c>
      <c r="CI182">
        <v>-3.5</v>
      </c>
      <c r="CJ182">
        <v>20100107</v>
      </c>
      <c r="CK182">
        <v>-3</v>
      </c>
      <c r="CM182" s="1">
        <v>40178</v>
      </c>
      <c r="CN182">
        <v>-0.94</v>
      </c>
      <c r="CO182">
        <v>20100107</v>
      </c>
      <c r="CP182">
        <v>-1.22</v>
      </c>
      <c r="CR182" s="1">
        <v>40178</v>
      </c>
      <c r="CS182">
        <v>-3.02</v>
      </c>
      <c r="CT182">
        <v>20100202</v>
      </c>
      <c r="CU182">
        <v>-2.9</v>
      </c>
      <c r="CW182" s="1">
        <v>40209</v>
      </c>
      <c r="CX182">
        <v>-1.4</v>
      </c>
      <c r="CY182">
        <v>20100317</v>
      </c>
      <c r="CZ182">
        <v>-2.2000000000000002</v>
      </c>
      <c r="DB182" s="1">
        <v>40543</v>
      </c>
      <c r="DC182">
        <v>-5.8</v>
      </c>
      <c r="DD182">
        <v>20110217</v>
      </c>
      <c r="DE182">
        <v>-12</v>
      </c>
      <c r="DG182" s="1">
        <v>40178</v>
      </c>
      <c r="DH182">
        <v>-0.1</v>
      </c>
      <c r="DI182">
        <v>20100129</v>
      </c>
      <c r="DJ182">
        <v>-0.1</v>
      </c>
    </row>
    <row r="183" spans="11:114" x14ac:dyDescent="0.25">
      <c r="P183" s="1">
        <v>40209</v>
      </c>
      <c r="Q183">
        <v>-15.8</v>
      </c>
      <c r="R183">
        <v>20100128</v>
      </c>
      <c r="S183">
        <v>-16</v>
      </c>
      <c r="Z183" s="1">
        <v>40209</v>
      </c>
      <c r="AA183">
        <v>0.2</v>
      </c>
      <c r="AB183">
        <v>20100225</v>
      </c>
      <c r="AC183">
        <v>0.1</v>
      </c>
      <c r="AE183" s="1">
        <v>42063</v>
      </c>
      <c r="AF183">
        <v>-0.1</v>
      </c>
      <c r="AG183">
        <v>20150408</v>
      </c>
      <c r="AH183">
        <v>-0.2</v>
      </c>
      <c r="AJ183" s="1">
        <v>42400</v>
      </c>
      <c r="AK183">
        <v>2.1</v>
      </c>
      <c r="AL183">
        <v>20160303</v>
      </c>
      <c r="AM183">
        <v>2</v>
      </c>
      <c r="AO183" s="1">
        <v>40209</v>
      </c>
      <c r="AP183">
        <v>-0.8</v>
      </c>
      <c r="AQ183">
        <v>20100226</v>
      </c>
      <c r="AR183">
        <v>-0.8</v>
      </c>
      <c r="AT183" s="1">
        <v>40939</v>
      </c>
      <c r="AU183">
        <v>2.7</v>
      </c>
      <c r="AV183">
        <v>20120229</v>
      </c>
      <c r="AW183">
        <v>2.6</v>
      </c>
      <c r="AY183" s="1">
        <v>40209</v>
      </c>
      <c r="AZ183">
        <v>1.6</v>
      </c>
      <c r="BA183">
        <v>20100312</v>
      </c>
      <c r="BB183">
        <v>1.7</v>
      </c>
      <c r="BD183" s="1">
        <v>41670</v>
      </c>
      <c r="BE183">
        <v>73.3</v>
      </c>
      <c r="BF183">
        <v>20140121</v>
      </c>
      <c r="BG183">
        <v>73.3</v>
      </c>
      <c r="BI183" s="1">
        <v>40939</v>
      </c>
      <c r="BJ183">
        <v>1.5</v>
      </c>
      <c r="BK183">
        <v>20120229</v>
      </c>
      <c r="BL183">
        <v>1.5</v>
      </c>
      <c r="CC183" s="1">
        <v>40209</v>
      </c>
      <c r="CD183">
        <v>-13.8</v>
      </c>
      <c r="CE183">
        <v>20100128</v>
      </c>
      <c r="CF183">
        <v>-14</v>
      </c>
      <c r="CH183" s="1">
        <v>40209</v>
      </c>
      <c r="CI183">
        <v>-1.3</v>
      </c>
      <c r="CJ183">
        <v>20100128</v>
      </c>
      <c r="CK183">
        <v>-1</v>
      </c>
      <c r="CM183" s="1">
        <v>40209</v>
      </c>
      <c r="CN183">
        <v>-0.76</v>
      </c>
      <c r="CO183">
        <v>20100128</v>
      </c>
      <c r="CP183">
        <v>-1.1200000000000001</v>
      </c>
      <c r="CR183" s="1">
        <v>40209</v>
      </c>
      <c r="CS183">
        <v>-1.1499999999999999</v>
      </c>
      <c r="CT183">
        <v>20100302</v>
      </c>
      <c r="CU183">
        <v>-1</v>
      </c>
      <c r="CW183" s="1">
        <v>40237</v>
      </c>
      <c r="CX183">
        <v>-1.9</v>
      </c>
      <c r="CY183">
        <v>20100419</v>
      </c>
      <c r="CZ183">
        <v>-3.3</v>
      </c>
      <c r="DB183" s="1">
        <v>40574</v>
      </c>
      <c r="DC183">
        <v>-6.6</v>
      </c>
      <c r="DD183">
        <v>20110317</v>
      </c>
      <c r="DE183">
        <v>-4.5</v>
      </c>
      <c r="DG183" s="1">
        <v>40209</v>
      </c>
      <c r="DH183">
        <v>-0.2</v>
      </c>
      <c r="DI183">
        <v>20100225</v>
      </c>
      <c r="DJ183">
        <v>-0.1</v>
      </c>
    </row>
    <row r="184" spans="11:114" x14ac:dyDescent="0.25">
      <c r="P184" s="1">
        <v>40237</v>
      </c>
      <c r="Q184">
        <v>-17.5</v>
      </c>
      <c r="R184">
        <v>20100225</v>
      </c>
      <c r="S184">
        <v>-17</v>
      </c>
      <c r="Z184" s="1">
        <v>40237</v>
      </c>
      <c r="AA184">
        <v>-0.4</v>
      </c>
      <c r="AB184">
        <v>20100325</v>
      </c>
      <c r="AC184">
        <v>-0.4</v>
      </c>
      <c r="AE184" s="1">
        <v>42094</v>
      </c>
      <c r="AF184">
        <v>0.1</v>
      </c>
      <c r="AG184">
        <v>20150506</v>
      </c>
      <c r="AH184">
        <v>-0.8</v>
      </c>
      <c r="AJ184" s="1">
        <v>42429</v>
      </c>
      <c r="AK184">
        <v>2.7</v>
      </c>
      <c r="AL184">
        <v>20160405</v>
      </c>
      <c r="AM184">
        <v>2.4</v>
      </c>
      <c r="AO184" s="1">
        <v>40237</v>
      </c>
      <c r="AP184">
        <v>0.3</v>
      </c>
      <c r="AQ184">
        <v>20100316</v>
      </c>
      <c r="AR184">
        <v>0.3</v>
      </c>
      <c r="AT184" s="1">
        <v>40968</v>
      </c>
      <c r="AU184">
        <v>2.7</v>
      </c>
      <c r="AV184">
        <v>20120314</v>
      </c>
      <c r="AW184">
        <v>2.7</v>
      </c>
      <c r="AY184" s="1">
        <v>40237</v>
      </c>
      <c r="AZ184">
        <v>-0.5</v>
      </c>
      <c r="BA184">
        <v>20100414</v>
      </c>
      <c r="BB184">
        <v>0.9</v>
      </c>
      <c r="BD184" s="1">
        <v>41698</v>
      </c>
      <c r="BE184">
        <v>68.5</v>
      </c>
      <c r="BF184">
        <v>20140218</v>
      </c>
      <c r="BG184">
        <v>68.5</v>
      </c>
      <c r="BI184" s="1">
        <v>40968</v>
      </c>
      <c r="BJ184">
        <v>1.5</v>
      </c>
      <c r="BK184">
        <v>20120314</v>
      </c>
      <c r="BL184">
        <v>1.5</v>
      </c>
      <c r="CC184" s="1">
        <v>40237</v>
      </c>
      <c r="CD184">
        <v>-12.4</v>
      </c>
      <c r="CE184">
        <v>20100225</v>
      </c>
      <c r="CF184">
        <v>-13</v>
      </c>
      <c r="CH184" s="1">
        <v>40237</v>
      </c>
      <c r="CI184">
        <v>0.3</v>
      </c>
      <c r="CJ184">
        <v>20100225</v>
      </c>
      <c r="CK184">
        <v>1</v>
      </c>
      <c r="CM184" s="1">
        <v>40237</v>
      </c>
      <c r="CN184">
        <v>-0.54</v>
      </c>
      <c r="CO184">
        <v>20100225</v>
      </c>
      <c r="CP184">
        <v>-0.98</v>
      </c>
      <c r="CR184" s="1">
        <v>40237</v>
      </c>
      <c r="CS184">
        <v>-0.57999999999999996</v>
      </c>
      <c r="CT184">
        <v>20100407</v>
      </c>
      <c r="CU184">
        <v>-0.5</v>
      </c>
      <c r="CW184" s="1">
        <v>40268</v>
      </c>
      <c r="CX184">
        <v>4.0999999999999996</v>
      </c>
      <c r="CY184">
        <v>20100519</v>
      </c>
      <c r="CZ184">
        <v>7.6</v>
      </c>
      <c r="DB184" s="1">
        <v>40602</v>
      </c>
      <c r="DC184">
        <v>-0.2</v>
      </c>
      <c r="DD184">
        <v>20110419</v>
      </c>
      <c r="DE184">
        <v>3.5</v>
      </c>
      <c r="DG184" s="1">
        <v>40237</v>
      </c>
      <c r="DH184">
        <v>-0.1</v>
      </c>
      <c r="DI184">
        <v>20100325</v>
      </c>
      <c r="DJ184">
        <v>-0.2</v>
      </c>
    </row>
    <row r="185" spans="11:114" x14ac:dyDescent="0.25">
      <c r="P185" s="1">
        <v>40268</v>
      </c>
      <c r="Q185">
        <v>-17.5</v>
      </c>
      <c r="R185">
        <v>20100329</v>
      </c>
      <c r="S185">
        <v>-17</v>
      </c>
      <c r="Z185" s="1">
        <v>40268</v>
      </c>
      <c r="AA185">
        <v>-0.1</v>
      </c>
      <c r="AB185">
        <v>20100429</v>
      </c>
      <c r="AC185">
        <v>-0.1</v>
      </c>
      <c r="AE185" s="1">
        <v>42124</v>
      </c>
      <c r="AF185">
        <v>0.5</v>
      </c>
      <c r="AG185">
        <v>20150603</v>
      </c>
      <c r="AH185">
        <v>0.7</v>
      </c>
      <c r="AJ185" s="1">
        <v>42460</v>
      </c>
      <c r="AK185">
        <v>1.7</v>
      </c>
      <c r="AL185">
        <v>20160504</v>
      </c>
      <c r="AM185">
        <v>2.1</v>
      </c>
      <c r="AO185" s="1">
        <v>40268</v>
      </c>
      <c r="AP185">
        <v>1.1000000000000001</v>
      </c>
      <c r="AQ185">
        <v>20100416</v>
      </c>
      <c r="AR185">
        <v>0.9</v>
      </c>
      <c r="AT185" s="1">
        <v>40999</v>
      </c>
      <c r="AU185">
        <v>2.7</v>
      </c>
      <c r="AV185">
        <v>20120417</v>
      </c>
      <c r="AW185">
        <v>2.7</v>
      </c>
      <c r="AY185" s="1">
        <v>40268</v>
      </c>
      <c r="AZ185">
        <v>1.7</v>
      </c>
      <c r="BA185">
        <v>20100512</v>
      </c>
      <c r="BB185">
        <v>1.3</v>
      </c>
      <c r="BD185" s="1">
        <v>41729</v>
      </c>
      <c r="BE185">
        <v>61.5</v>
      </c>
      <c r="BF185">
        <v>20140318</v>
      </c>
      <c r="BG185">
        <v>61.5</v>
      </c>
      <c r="BI185" s="1">
        <v>40999</v>
      </c>
      <c r="BJ185">
        <v>1.6</v>
      </c>
      <c r="BK185">
        <v>20120417</v>
      </c>
      <c r="BL185">
        <v>1.6</v>
      </c>
      <c r="CC185" s="1">
        <v>40268</v>
      </c>
      <c r="CD185">
        <v>-9.3000000000000007</v>
      </c>
      <c r="CE185">
        <v>20100329</v>
      </c>
      <c r="CF185">
        <v>-10</v>
      </c>
      <c r="CH185" s="1">
        <v>40268</v>
      </c>
      <c r="CI185">
        <v>1.4</v>
      </c>
      <c r="CJ185">
        <v>20100329</v>
      </c>
      <c r="CK185">
        <v>1</v>
      </c>
      <c r="CM185" s="1">
        <v>40268</v>
      </c>
      <c r="CN185">
        <v>-0.2</v>
      </c>
      <c r="CO185">
        <v>20100329</v>
      </c>
      <c r="CP185">
        <v>-0.32</v>
      </c>
      <c r="CR185" s="1">
        <v>40268</v>
      </c>
      <c r="CS185">
        <v>0.64</v>
      </c>
      <c r="CT185">
        <v>20100504</v>
      </c>
      <c r="CU185">
        <v>0.9</v>
      </c>
      <c r="CW185" s="1">
        <v>40298</v>
      </c>
      <c r="CX185">
        <v>-0.8</v>
      </c>
      <c r="CY185">
        <v>20100617</v>
      </c>
      <c r="CZ185">
        <v>-0.3</v>
      </c>
      <c r="DB185" s="1">
        <v>40633</v>
      </c>
      <c r="DC185">
        <v>-7.4</v>
      </c>
      <c r="DD185">
        <v>20110518</v>
      </c>
      <c r="DE185">
        <v>-4.9000000000000004</v>
      </c>
      <c r="DG185" s="1">
        <v>40268</v>
      </c>
      <c r="DH185">
        <v>-0.3</v>
      </c>
      <c r="DI185">
        <v>20100429</v>
      </c>
      <c r="DJ185">
        <v>-0.1</v>
      </c>
    </row>
    <row r="186" spans="11:114" x14ac:dyDescent="0.25">
      <c r="P186" s="1">
        <v>40298</v>
      </c>
      <c r="Q186">
        <v>-15.2</v>
      </c>
      <c r="R186">
        <v>20100429</v>
      </c>
      <c r="S186">
        <v>-15</v>
      </c>
      <c r="Z186" s="1">
        <v>40298</v>
      </c>
      <c r="AA186">
        <v>-0.3</v>
      </c>
      <c r="AB186">
        <v>20100531</v>
      </c>
      <c r="AC186">
        <v>-0.1</v>
      </c>
      <c r="AE186" s="1">
        <v>42155</v>
      </c>
      <c r="AF186">
        <v>0.1</v>
      </c>
      <c r="AG186">
        <v>20150703</v>
      </c>
      <c r="AH186">
        <v>0.2</v>
      </c>
      <c r="AJ186" s="1">
        <v>42490</v>
      </c>
      <c r="AK186">
        <v>1.4</v>
      </c>
      <c r="AL186">
        <v>20160603</v>
      </c>
      <c r="AM186">
        <v>1.4</v>
      </c>
      <c r="AO186" s="1">
        <v>40298</v>
      </c>
      <c r="AP186">
        <v>0.4</v>
      </c>
      <c r="AQ186">
        <v>20100518</v>
      </c>
      <c r="AR186">
        <v>0.5</v>
      </c>
      <c r="AT186" s="1">
        <v>41029</v>
      </c>
      <c r="AU186">
        <v>2.6</v>
      </c>
      <c r="AV186">
        <v>20120516</v>
      </c>
      <c r="AW186">
        <v>2.6</v>
      </c>
      <c r="AY186" s="1">
        <v>40298</v>
      </c>
      <c r="AZ186">
        <v>0.6</v>
      </c>
      <c r="BA186">
        <v>20100614</v>
      </c>
      <c r="BB186">
        <v>0.8</v>
      </c>
      <c r="BD186" s="1">
        <v>41759</v>
      </c>
      <c r="BE186">
        <v>61.2</v>
      </c>
      <c r="BF186">
        <v>20140415</v>
      </c>
      <c r="BG186">
        <v>61.2</v>
      </c>
      <c r="BI186" s="1">
        <v>41029</v>
      </c>
      <c r="BJ186">
        <v>1.6</v>
      </c>
      <c r="BK186">
        <v>20120516</v>
      </c>
      <c r="BL186">
        <v>1.6</v>
      </c>
      <c r="CC186" s="1">
        <v>40298</v>
      </c>
      <c r="CD186">
        <v>-7.2</v>
      </c>
      <c r="CE186">
        <v>20100429</v>
      </c>
      <c r="CF186">
        <v>-7</v>
      </c>
      <c r="CH186" s="1">
        <v>40298</v>
      </c>
      <c r="CI186">
        <v>6</v>
      </c>
      <c r="CJ186">
        <v>20100429</v>
      </c>
      <c r="CK186">
        <v>5</v>
      </c>
      <c r="CM186" s="1">
        <v>40298</v>
      </c>
      <c r="CN186">
        <v>0.27</v>
      </c>
      <c r="CO186">
        <v>20100429</v>
      </c>
      <c r="CP186">
        <v>0.23</v>
      </c>
      <c r="CR186" s="1">
        <v>40298</v>
      </c>
      <c r="CS186">
        <v>2.36</v>
      </c>
      <c r="CT186">
        <v>20100602</v>
      </c>
      <c r="CU186">
        <v>2.8</v>
      </c>
      <c r="CW186" s="1">
        <v>40329</v>
      </c>
      <c r="CX186">
        <v>-0.6</v>
      </c>
      <c r="CY186">
        <v>20100719</v>
      </c>
      <c r="CZ186">
        <v>-1</v>
      </c>
      <c r="DB186" s="1">
        <v>40663</v>
      </c>
      <c r="DC186">
        <v>-4</v>
      </c>
      <c r="DD186">
        <v>20110617</v>
      </c>
      <c r="DE186">
        <v>-2</v>
      </c>
      <c r="DG186" s="1">
        <v>40298</v>
      </c>
      <c r="DH186">
        <v>-0.2</v>
      </c>
      <c r="DI186">
        <v>20100531</v>
      </c>
      <c r="DJ186">
        <v>-0.2</v>
      </c>
    </row>
    <row r="187" spans="11:114" x14ac:dyDescent="0.25">
      <c r="P187" s="1">
        <v>40329</v>
      </c>
      <c r="Q187">
        <v>-17.899999999999999</v>
      </c>
      <c r="R187">
        <v>20100531</v>
      </c>
      <c r="S187">
        <v>-18</v>
      </c>
      <c r="Z187" s="1">
        <v>40329</v>
      </c>
      <c r="AA187">
        <v>-0.1</v>
      </c>
      <c r="AB187">
        <v>20100628</v>
      </c>
      <c r="AC187">
        <v>-0.2</v>
      </c>
      <c r="AE187" s="1">
        <v>42185</v>
      </c>
      <c r="AF187">
        <v>0.1</v>
      </c>
      <c r="AG187">
        <v>20150805</v>
      </c>
      <c r="AH187">
        <v>-0.6</v>
      </c>
      <c r="AJ187" s="1">
        <v>42521</v>
      </c>
      <c r="AK187">
        <v>1.6</v>
      </c>
      <c r="AL187">
        <v>20160705</v>
      </c>
      <c r="AM187">
        <v>1.6</v>
      </c>
      <c r="AO187" s="1">
        <v>40329</v>
      </c>
      <c r="AP187">
        <v>0.1</v>
      </c>
      <c r="AQ187">
        <v>20100616</v>
      </c>
      <c r="AR187">
        <v>0.1</v>
      </c>
      <c r="AT187" s="1">
        <v>41060</v>
      </c>
      <c r="AU187">
        <v>2.4</v>
      </c>
      <c r="AV187">
        <v>20120614</v>
      </c>
      <c r="AW187">
        <v>2.4</v>
      </c>
      <c r="AY187" s="1">
        <v>40329</v>
      </c>
      <c r="AZ187">
        <v>1.9</v>
      </c>
      <c r="BA187">
        <v>20100714</v>
      </c>
      <c r="BB187">
        <v>0.9</v>
      </c>
      <c r="BD187" s="1">
        <v>41790</v>
      </c>
      <c r="BE187">
        <v>55.2</v>
      </c>
      <c r="BF187">
        <v>20140513</v>
      </c>
      <c r="BG187">
        <v>55.2</v>
      </c>
      <c r="BI187" s="1">
        <v>41060</v>
      </c>
      <c r="BJ187">
        <v>1.6</v>
      </c>
      <c r="BK187">
        <v>20120614</v>
      </c>
      <c r="BL187">
        <v>1.6</v>
      </c>
      <c r="CC187" s="1">
        <v>40329</v>
      </c>
      <c r="CD187">
        <v>-5.8</v>
      </c>
      <c r="CE187">
        <v>20100531</v>
      </c>
      <c r="CF187">
        <v>-6</v>
      </c>
      <c r="CH187" s="1">
        <v>40329</v>
      </c>
      <c r="CI187">
        <v>2.4</v>
      </c>
      <c r="CJ187">
        <v>20100531</v>
      </c>
      <c r="CK187">
        <v>3</v>
      </c>
      <c r="CM187" s="1">
        <v>40329</v>
      </c>
      <c r="CN187">
        <v>0.36</v>
      </c>
      <c r="CO187">
        <v>20100531</v>
      </c>
      <c r="CP187">
        <v>0.34</v>
      </c>
      <c r="CR187" s="1">
        <v>40329</v>
      </c>
      <c r="CS187">
        <v>2.82</v>
      </c>
      <c r="CT187">
        <v>20100702</v>
      </c>
      <c r="CU187">
        <v>3.1</v>
      </c>
      <c r="CW187" s="1">
        <v>40359</v>
      </c>
      <c r="CX187">
        <v>8.9</v>
      </c>
      <c r="CY187">
        <v>20100818</v>
      </c>
      <c r="CZ187">
        <v>2.7</v>
      </c>
      <c r="DB187" s="1">
        <v>40694</v>
      </c>
      <c r="DC187">
        <v>-3</v>
      </c>
      <c r="DD187">
        <v>20110719</v>
      </c>
      <c r="DE187">
        <v>-1.9</v>
      </c>
      <c r="DG187" s="1">
        <v>40329</v>
      </c>
      <c r="DH187">
        <v>-0.1</v>
      </c>
      <c r="DI187">
        <v>20100628</v>
      </c>
      <c r="DJ187">
        <v>-0.2</v>
      </c>
    </row>
    <row r="188" spans="11:114" x14ac:dyDescent="0.25">
      <c r="P188" s="1">
        <v>40359</v>
      </c>
      <c r="Q188">
        <v>-17.399999999999999</v>
      </c>
      <c r="R188">
        <v>20100629</v>
      </c>
      <c r="S188">
        <v>-17</v>
      </c>
      <c r="Z188" s="1">
        <v>40359</v>
      </c>
      <c r="AA188">
        <v>0.1</v>
      </c>
      <c r="AB188">
        <v>20100727</v>
      </c>
      <c r="AC188">
        <v>0.2</v>
      </c>
      <c r="AE188" s="1">
        <v>42216</v>
      </c>
      <c r="AF188">
        <v>0.4</v>
      </c>
      <c r="AG188">
        <v>20150903</v>
      </c>
      <c r="AH188">
        <v>0.4</v>
      </c>
      <c r="AJ188" s="1">
        <v>42551</v>
      </c>
      <c r="AK188" t="s">
        <v>302</v>
      </c>
      <c r="AL188">
        <v>20160803</v>
      </c>
      <c r="AM188" t="s">
        <v>302</v>
      </c>
      <c r="AO188" s="1">
        <v>40359</v>
      </c>
      <c r="AP188">
        <v>0</v>
      </c>
      <c r="AQ188">
        <v>20100714</v>
      </c>
      <c r="AR188">
        <v>0</v>
      </c>
      <c r="AT188" s="1">
        <v>41090</v>
      </c>
      <c r="AU188">
        <v>2.4</v>
      </c>
      <c r="AV188">
        <v>20120716</v>
      </c>
      <c r="AW188">
        <v>2.4</v>
      </c>
      <c r="AY188" s="1">
        <v>40359</v>
      </c>
      <c r="AZ188">
        <v>-0.1</v>
      </c>
      <c r="BA188">
        <v>20100812</v>
      </c>
      <c r="BB188">
        <v>-0.1</v>
      </c>
      <c r="BD188" s="1">
        <v>41820</v>
      </c>
      <c r="BE188">
        <v>58.4</v>
      </c>
      <c r="BF188">
        <v>20140617</v>
      </c>
      <c r="BG188">
        <v>58.4</v>
      </c>
      <c r="BI188" s="1">
        <v>41090</v>
      </c>
      <c r="BJ188">
        <v>1.6</v>
      </c>
      <c r="BK188">
        <v>20120716</v>
      </c>
      <c r="BL188">
        <v>1.6</v>
      </c>
      <c r="CC188" s="1">
        <v>40359</v>
      </c>
      <c r="CD188">
        <v>-4.7</v>
      </c>
      <c r="CE188">
        <v>20100629</v>
      </c>
      <c r="CF188">
        <v>-6</v>
      </c>
      <c r="CH188" s="1">
        <v>40359</v>
      </c>
      <c r="CI188">
        <v>3</v>
      </c>
      <c r="CJ188">
        <v>20100629</v>
      </c>
      <c r="CK188">
        <v>4</v>
      </c>
      <c r="CM188" s="1">
        <v>40359</v>
      </c>
      <c r="CN188">
        <v>0.37</v>
      </c>
      <c r="CO188">
        <v>20100629</v>
      </c>
      <c r="CP188">
        <v>0.37</v>
      </c>
      <c r="CR188" s="1">
        <v>40359</v>
      </c>
      <c r="CS188">
        <v>2.92</v>
      </c>
      <c r="CT188">
        <v>20100803</v>
      </c>
      <c r="CU188">
        <v>3</v>
      </c>
      <c r="CW188" s="1">
        <v>40390</v>
      </c>
      <c r="CX188">
        <v>-10.7</v>
      </c>
      <c r="CY188">
        <v>20100917</v>
      </c>
      <c r="CZ188">
        <v>-3.1</v>
      </c>
      <c r="DB188" s="1">
        <v>40724</v>
      </c>
      <c r="DC188">
        <v>-12.7</v>
      </c>
      <c r="DD188">
        <v>20110818</v>
      </c>
      <c r="DE188">
        <v>-11.3</v>
      </c>
      <c r="DG188" s="1">
        <v>40359</v>
      </c>
      <c r="DH188">
        <v>0</v>
      </c>
      <c r="DI188">
        <v>20100727</v>
      </c>
      <c r="DJ188">
        <v>0</v>
      </c>
    </row>
    <row r="189" spans="11:114" x14ac:dyDescent="0.25">
      <c r="P189" s="1">
        <v>40390</v>
      </c>
      <c r="Q189">
        <v>-14.3</v>
      </c>
      <c r="R189">
        <v>20100729</v>
      </c>
      <c r="S189">
        <v>-14</v>
      </c>
      <c r="Z189" s="1">
        <v>40390</v>
      </c>
      <c r="AA189">
        <v>0.1</v>
      </c>
      <c r="AB189">
        <v>20100826</v>
      </c>
      <c r="AC189">
        <v>0.2</v>
      </c>
      <c r="AE189" s="1">
        <v>42247</v>
      </c>
      <c r="AF189">
        <v>0.4</v>
      </c>
      <c r="AG189">
        <v>20151005</v>
      </c>
      <c r="AH189">
        <v>0</v>
      </c>
      <c r="AO189" s="1">
        <v>40390</v>
      </c>
      <c r="AP189">
        <v>-0.4</v>
      </c>
      <c r="AQ189">
        <v>20100816</v>
      </c>
      <c r="AR189">
        <v>-0.3</v>
      </c>
      <c r="AT189" s="1">
        <v>41121</v>
      </c>
      <c r="AU189">
        <v>2.4</v>
      </c>
      <c r="AV189">
        <v>20120816</v>
      </c>
      <c r="AW189">
        <v>2.4</v>
      </c>
      <c r="AY189" s="1">
        <v>40390</v>
      </c>
      <c r="AZ189">
        <v>-0.2</v>
      </c>
      <c r="BA189">
        <v>20100914</v>
      </c>
      <c r="BB189">
        <v>0</v>
      </c>
      <c r="BD189" s="1">
        <v>41851</v>
      </c>
      <c r="BE189">
        <v>48.1</v>
      </c>
      <c r="BF189">
        <v>20140715</v>
      </c>
      <c r="BG189">
        <v>48.1</v>
      </c>
      <c r="BI189" s="1">
        <v>41121</v>
      </c>
      <c r="BJ189">
        <v>1.7</v>
      </c>
      <c r="BK189">
        <v>20120816</v>
      </c>
      <c r="BL189">
        <v>1.7</v>
      </c>
      <c r="CC189" s="1">
        <v>40390</v>
      </c>
      <c r="CD189">
        <v>-3.2</v>
      </c>
      <c r="CE189">
        <v>20100729</v>
      </c>
      <c r="CF189">
        <v>-4</v>
      </c>
      <c r="CH189" s="1">
        <v>40390</v>
      </c>
      <c r="CI189">
        <v>5.8</v>
      </c>
      <c r="CJ189">
        <v>20100729</v>
      </c>
      <c r="CK189">
        <v>6</v>
      </c>
      <c r="CM189" s="1">
        <v>40390</v>
      </c>
      <c r="CN189">
        <v>0.64</v>
      </c>
      <c r="CO189">
        <v>20100729</v>
      </c>
      <c r="CP189">
        <v>0.66</v>
      </c>
      <c r="CR189" s="1">
        <v>40390</v>
      </c>
      <c r="CS189">
        <v>3.98</v>
      </c>
      <c r="CT189">
        <v>20100902</v>
      </c>
      <c r="CU189">
        <v>4</v>
      </c>
      <c r="CW189" s="1">
        <v>40421</v>
      </c>
      <c r="CX189">
        <v>-0.9</v>
      </c>
      <c r="CY189">
        <v>20101019</v>
      </c>
      <c r="CZ189">
        <v>-0.4</v>
      </c>
      <c r="DB189" s="1">
        <v>40755</v>
      </c>
      <c r="DC189">
        <v>0.7</v>
      </c>
      <c r="DD189">
        <v>20110919</v>
      </c>
      <c r="DE189">
        <v>1.2</v>
      </c>
      <c r="DG189" s="1">
        <v>40390</v>
      </c>
      <c r="DH189">
        <v>0.3</v>
      </c>
      <c r="DI189">
        <v>20100826</v>
      </c>
      <c r="DJ189">
        <v>0.1</v>
      </c>
    </row>
    <row r="190" spans="11:114" x14ac:dyDescent="0.25">
      <c r="P190" s="1">
        <v>40421</v>
      </c>
      <c r="Q190">
        <v>-11.8</v>
      </c>
      <c r="R190">
        <v>20100830</v>
      </c>
      <c r="S190">
        <v>-11</v>
      </c>
      <c r="Z190" s="1">
        <v>40421</v>
      </c>
      <c r="AA190">
        <v>0.9</v>
      </c>
      <c r="AB190">
        <v>20100927</v>
      </c>
      <c r="AC190">
        <v>1.1000000000000001</v>
      </c>
      <c r="AE190" s="1">
        <v>42277</v>
      </c>
      <c r="AF190">
        <v>-0.1</v>
      </c>
      <c r="AG190">
        <v>20151105</v>
      </c>
      <c r="AH190">
        <v>-0.1</v>
      </c>
      <c r="AO190" s="1">
        <v>40421</v>
      </c>
      <c r="AP190">
        <v>0.2</v>
      </c>
      <c r="AQ190">
        <v>20100915</v>
      </c>
      <c r="AR190">
        <v>0.2</v>
      </c>
      <c r="AT190" s="1">
        <v>41152</v>
      </c>
      <c r="AU190">
        <v>2.6</v>
      </c>
      <c r="AV190">
        <v>20120914</v>
      </c>
      <c r="AW190">
        <v>2.6</v>
      </c>
      <c r="AY190" s="1">
        <v>40421</v>
      </c>
      <c r="AZ190">
        <v>0.3</v>
      </c>
      <c r="BA190">
        <v>20101013</v>
      </c>
      <c r="BB190">
        <v>1</v>
      </c>
      <c r="BD190" s="1">
        <v>41882</v>
      </c>
      <c r="BE190">
        <v>23.7</v>
      </c>
      <c r="BF190">
        <v>20140812</v>
      </c>
      <c r="BG190">
        <v>23.7</v>
      </c>
      <c r="BI190" s="1">
        <v>41152</v>
      </c>
      <c r="BJ190">
        <v>1.5</v>
      </c>
      <c r="BK190">
        <v>20120914</v>
      </c>
      <c r="BL190">
        <v>1.5</v>
      </c>
      <c r="CC190" s="1">
        <v>40421</v>
      </c>
      <c r="CD190">
        <v>-2.4</v>
      </c>
      <c r="CE190">
        <v>20100830</v>
      </c>
      <c r="CF190">
        <v>-4</v>
      </c>
      <c r="CH190" s="1">
        <v>40421</v>
      </c>
      <c r="CI190">
        <v>5.0999999999999996</v>
      </c>
      <c r="CJ190">
        <v>20100830</v>
      </c>
      <c r="CK190">
        <v>7</v>
      </c>
      <c r="CM190" s="1">
        <v>40421</v>
      </c>
      <c r="CN190">
        <v>0.69</v>
      </c>
      <c r="CO190">
        <v>20100830</v>
      </c>
      <c r="CP190">
        <v>0.61</v>
      </c>
      <c r="CR190" s="1">
        <v>40421</v>
      </c>
      <c r="CS190">
        <v>3.54</v>
      </c>
      <c r="CT190">
        <v>20101004</v>
      </c>
      <c r="CU190">
        <v>3.6</v>
      </c>
      <c r="CW190" s="1">
        <v>40451</v>
      </c>
      <c r="CX190">
        <v>0.7</v>
      </c>
      <c r="CY190">
        <v>20101117</v>
      </c>
      <c r="CZ190">
        <v>-2.1</v>
      </c>
      <c r="DB190" s="1">
        <v>40786</v>
      </c>
      <c r="DC190">
        <v>0.4</v>
      </c>
      <c r="DD190">
        <v>20111019</v>
      </c>
      <c r="DE190">
        <v>2.5</v>
      </c>
      <c r="DG190" s="1">
        <v>40421</v>
      </c>
      <c r="DH190">
        <v>0.6</v>
      </c>
      <c r="DI190">
        <v>20100927</v>
      </c>
      <c r="DJ190">
        <v>0.5</v>
      </c>
    </row>
    <row r="191" spans="11:114" x14ac:dyDescent="0.25">
      <c r="P191" s="1">
        <v>40451</v>
      </c>
      <c r="Q191">
        <v>-11.4</v>
      </c>
      <c r="R191">
        <v>20100929</v>
      </c>
      <c r="S191">
        <v>-11</v>
      </c>
      <c r="Z191" s="1">
        <v>40451</v>
      </c>
      <c r="AA191">
        <v>0.7</v>
      </c>
      <c r="AB191">
        <v>20101027</v>
      </c>
      <c r="AC191">
        <v>1</v>
      </c>
      <c r="AE191" s="1">
        <v>42308</v>
      </c>
      <c r="AF191">
        <v>-0.2</v>
      </c>
      <c r="AG191">
        <v>20151203</v>
      </c>
      <c r="AH191">
        <v>-0.1</v>
      </c>
      <c r="AO191" s="1">
        <v>40451</v>
      </c>
      <c r="AP191">
        <v>0.3</v>
      </c>
      <c r="AQ191">
        <v>20101015</v>
      </c>
      <c r="AR191">
        <v>0.2</v>
      </c>
      <c r="AT191" s="1">
        <v>41182</v>
      </c>
      <c r="AU191">
        <v>2.6</v>
      </c>
      <c r="AV191">
        <v>20121016</v>
      </c>
      <c r="AW191">
        <v>2.6</v>
      </c>
      <c r="AY191" s="1">
        <v>40451</v>
      </c>
      <c r="AZ191">
        <v>0.9</v>
      </c>
      <c r="BA191">
        <v>20101112</v>
      </c>
      <c r="BB191">
        <v>-0.9</v>
      </c>
      <c r="BD191" s="1">
        <v>41912</v>
      </c>
      <c r="BE191">
        <v>14.2</v>
      </c>
      <c r="BF191">
        <v>20140916</v>
      </c>
      <c r="BG191">
        <v>14.2</v>
      </c>
      <c r="BI191" s="1">
        <v>41182</v>
      </c>
      <c r="BJ191">
        <v>1.5</v>
      </c>
      <c r="BK191">
        <v>20121016</v>
      </c>
      <c r="BL191">
        <v>1.5</v>
      </c>
      <c r="CC191" s="1">
        <v>40451</v>
      </c>
      <c r="CD191">
        <v>-1.1000000000000001</v>
      </c>
      <c r="CE191">
        <v>20100929</v>
      </c>
      <c r="CF191">
        <v>-2</v>
      </c>
      <c r="CH191" s="1">
        <v>40451</v>
      </c>
      <c r="CI191">
        <v>8</v>
      </c>
      <c r="CJ191">
        <v>20100929</v>
      </c>
      <c r="CK191">
        <v>8</v>
      </c>
      <c r="CM191" s="1">
        <v>40451</v>
      </c>
      <c r="CN191">
        <v>0.76</v>
      </c>
      <c r="CO191">
        <v>20100929</v>
      </c>
      <c r="CP191">
        <v>0.77</v>
      </c>
      <c r="CR191" s="1">
        <v>40451</v>
      </c>
      <c r="CS191">
        <v>4.21</v>
      </c>
      <c r="CT191">
        <v>20101104</v>
      </c>
      <c r="CU191">
        <v>4.2</v>
      </c>
      <c r="CW191" s="1">
        <v>40482</v>
      </c>
      <c r="CX191">
        <v>0.4</v>
      </c>
      <c r="CY191">
        <v>20101217</v>
      </c>
      <c r="CZ191">
        <v>0</v>
      </c>
      <c r="DB191" s="1">
        <v>40816</v>
      </c>
      <c r="DC191">
        <v>-1.2</v>
      </c>
      <c r="DD191">
        <v>20111117</v>
      </c>
      <c r="DE191">
        <v>0.4</v>
      </c>
      <c r="DG191" s="1">
        <v>40451</v>
      </c>
      <c r="DH191">
        <v>0.9</v>
      </c>
      <c r="DI191">
        <v>20101027</v>
      </c>
      <c r="DJ191">
        <v>0.8</v>
      </c>
    </row>
    <row r="192" spans="11:114" x14ac:dyDescent="0.25">
      <c r="P192" s="1">
        <v>40482</v>
      </c>
      <c r="Q192">
        <v>-11.3</v>
      </c>
      <c r="R192">
        <v>20101028</v>
      </c>
      <c r="S192">
        <v>-11</v>
      </c>
      <c r="Z192" s="1">
        <v>40482</v>
      </c>
      <c r="AA192">
        <v>1.1000000000000001</v>
      </c>
      <c r="AB192">
        <v>20101126</v>
      </c>
      <c r="AC192">
        <v>1</v>
      </c>
      <c r="AE192" s="1">
        <v>42338</v>
      </c>
      <c r="AF192">
        <v>0.1</v>
      </c>
      <c r="AG192">
        <v>20160107</v>
      </c>
      <c r="AH192">
        <v>-0.3</v>
      </c>
      <c r="AO192" s="1">
        <v>40482</v>
      </c>
      <c r="AP192">
        <v>0.3</v>
      </c>
      <c r="AQ192">
        <v>20101116</v>
      </c>
      <c r="AR192">
        <v>0.4</v>
      </c>
      <c r="AT192" s="1">
        <v>41213</v>
      </c>
      <c r="AU192">
        <v>2.5</v>
      </c>
      <c r="AV192">
        <v>20121115</v>
      </c>
      <c r="AW192">
        <v>2.5</v>
      </c>
      <c r="AY192" s="1">
        <v>40482</v>
      </c>
      <c r="AZ192">
        <v>1</v>
      </c>
      <c r="BA192">
        <v>20101214</v>
      </c>
      <c r="BB192">
        <v>0.7</v>
      </c>
      <c r="BD192" s="1">
        <v>41943</v>
      </c>
      <c r="BE192">
        <v>4.0999999999999996</v>
      </c>
      <c r="BF192">
        <v>20141014</v>
      </c>
      <c r="BG192">
        <v>4.0999999999999996</v>
      </c>
      <c r="BI192" s="1">
        <v>41213</v>
      </c>
      <c r="BJ192">
        <v>1.5</v>
      </c>
      <c r="BK192">
        <v>20121115</v>
      </c>
      <c r="BL192">
        <v>1.5</v>
      </c>
      <c r="CC192" s="1">
        <v>40482</v>
      </c>
      <c r="CD192">
        <v>0.7</v>
      </c>
      <c r="CE192">
        <v>20101028</v>
      </c>
      <c r="CF192">
        <v>0</v>
      </c>
      <c r="CH192" s="1">
        <v>40482</v>
      </c>
      <c r="CI192">
        <v>8.5</v>
      </c>
      <c r="CJ192">
        <v>20101028</v>
      </c>
      <c r="CK192">
        <v>8</v>
      </c>
      <c r="CM192" s="1">
        <v>40482</v>
      </c>
      <c r="CN192">
        <v>0.98</v>
      </c>
      <c r="CO192">
        <v>20101028</v>
      </c>
      <c r="CP192">
        <v>0.98</v>
      </c>
      <c r="CR192" s="1">
        <v>40482</v>
      </c>
      <c r="CS192">
        <v>4.12</v>
      </c>
      <c r="CT192">
        <v>20101202</v>
      </c>
      <c r="CU192">
        <v>4.4000000000000004</v>
      </c>
      <c r="CW192" s="1">
        <v>40512</v>
      </c>
      <c r="CX192">
        <v>-1.5</v>
      </c>
      <c r="CY192">
        <v>20110119</v>
      </c>
      <c r="CZ192">
        <v>-0.9</v>
      </c>
      <c r="DB192" s="1">
        <v>40847</v>
      </c>
      <c r="DC192">
        <v>-3.4</v>
      </c>
      <c r="DD192">
        <v>20111219</v>
      </c>
      <c r="DE192">
        <v>-2.8</v>
      </c>
      <c r="DG192" s="1">
        <v>40482</v>
      </c>
      <c r="DH192">
        <v>1.1000000000000001</v>
      </c>
      <c r="DI192">
        <v>20101126</v>
      </c>
      <c r="DJ192">
        <v>1.1000000000000001</v>
      </c>
    </row>
    <row r="193" spans="16:114" x14ac:dyDescent="0.25">
      <c r="P193" s="1">
        <v>40512</v>
      </c>
      <c r="Q193">
        <v>-9.9</v>
      </c>
      <c r="R193">
        <v>20101129</v>
      </c>
      <c r="S193">
        <v>-9.4</v>
      </c>
      <c r="Z193" s="1">
        <v>40512</v>
      </c>
      <c r="AA193">
        <v>1.4</v>
      </c>
      <c r="AB193">
        <v>20101229</v>
      </c>
      <c r="AC193">
        <v>1.9</v>
      </c>
      <c r="AE193" s="1">
        <v>42369</v>
      </c>
      <c r="AF193">
        <v>0.7</v>
      </c>
      <c r="AG193">
        <v>20160203</v>
      </c>
      <c r="AH193">
        <v>0.3</v>
      </c>
      <c r="AO193" s="1">
        <v>40512</v>
      </c>
      <c r="AP193">
        <v>0.1</v>
      </c>
      <c r="AQ193">
        <v>20101216</v>
      </c>
      <c r="AR193">
        <v>0.1</v>
      </c>
      <c r="AT193" s="1">
        <v>41243</v>
      </c>
      <c r="AU193">
        <v>2.2000000000000002</v>
      </c>
      <c r="AV193">
        <v>20121214</v>
      </c>
      <c r="AW193">
        <v>2.2000000000000002</v>
      </c>
      <c r="AY193" s="1">
        <v>40512</v>
      </c>
      <c r="AZ193">
        <v>0.5</v>
      </c>
      <c r="BA193">
        <v>20110112</v>
      </c>
      <c r="BB193">
        <v>1.2</v>
      </c>
      <c r="BD193" s="1">
        <v>41973</v>
      </c>
      <c r="BE193">
        <v>11</v>
      </c>
      <c r="BF193">
        <v>20141118</v>
      </c>
      <c r="BG193">
        <v>11</v>
      </c>
      <c r="BI193" s="1">
        <v>41243</v>
      </c>
      <c r="BJ193">
        <v>1.4</v>
      </c>
      <c r="BK193">
        <v>20121214</v>
      </c>
      <c r="BL193">
        <v>1.4</v>
      </c>
      <c r="CC193" s="1">
        <v>40512</v>
      </c>
      <c r="CD193">
        <v>2</v>
      </c>
      <c r="CE193">
        <v>20101129</v>
      </c>
      <c r="CF193">
        <v>0.9</v>
      </c>
      <c r="CH193" s="1">
        <v>40512</v>
      </c>
      <c r="CI193">
        <v>9.4</v>
      </c>
      <c r="CJ193">
        <v>20101129</v>
      </c>
      <c r="CK193">
        <v>10.199999999999999</v>
      </c>
      <c r="CM193" s="1">
        <v>40512</v>
      </c>
      <c r="CN193">
        <v>1</v>
      </c>
      <c r="CO193">
        <v>20101129</v>
      </c>
      <c r="CP193">
        <v>0.96</v>
      </c>
      <c r="CR193" s="1">
        <v>40512</v>
      </c>
      <c r="CS193">
        <v>4.3499999999999996</v>
      </c>
      <c r="CT193">
        <v>20110105</v>
      </c>
      <c r="CU193">
        <v>4.5</v>
      </c>
      <c r="CW193" s="1">
        <v>40543</v>
      </c>
      <c r="CX193">
        <v>-6.9</v>
      </c>
      <c r="CY193">
        <v>20110217</v>
      </c>
      <c r="CZ193">
        <v>-1.8</v>
      </c>
      <c r="DB193" s="1">
        <v>40877</v>
      </c>
      <c r="DC193">
        <v>-1.2</v>
      </c>
      <c r="DD193">
        <v>20120118</v>
      </c>
      <c r="DE193">
        <v>0.2</v>
      </c>
      <c r="DG193" s="1">
        <v>40512</v>
      </c>
      <c r="DH193">
        <v>1.2</v>
      </c>
      <c r="DI193">
        <v>20101229</v>
      </c>
      <c r="DJ193">
        <v>1.3</v>
      </c>
    </row>
    <row r="194" spans="16:114" x14ac:dyDescent="0.25">
      <c r="P194" s="1">
        <v>40543</v>
      </c>
      <c r="Q194">
        <v>-11.6</v>
      </c>
      <c r="R194">
        <v>20110106</v>
      </c>
      <c r="S194">
        <v>-11</v>
      </c>
      <c r="Z194" s="1">
        <v>40543</v>
      </c>
      <c r="AA194">
        <v>1.1000000000000001</v>
      </c>
      <c r="AB194">
        <v>20110128</v>
      </c>
      <c r="AC194">
        <v>1.7</v>
      </c>
      <c r="AE194" s="1">
        <v>42400</v>
      </c>
      <c r="AF194">
        <v>0.2</v>
      </c>
      <c r="AG194">
        <v>20160303</v>
      </c>
      <c r="AH194">
        <v>0.4</v>
      </c>
      <c r="AO194" s="1">
        <v>40543</v>
      </c>
      <c r="AP194">
        <v>0.6</v>
      </c>
      <c r="AQ194">
        <v>20110114</v>
      </c>
      <c r="AR194">
        <v>0.6</v>
      </c>
      <c r="AT194" s="1">
        <v>41274</v>
      </c>
      <c r="AU194">
        <v>2.2000000000000002</v>
      </c>
      <c r="AV194">
        <v>20130116</v>
      </c>
      <c r="AW194">
        <v>2.2000000000000002</v>
      </c>
      <c r="AY194" s="1">
        <v>40543</v>
      </c>
      <c r="AZ194">
        <v>0.7</v>
      </c>
      <c r="BA194">
        <v>20110214</v>
      </c>
      <c r="BB194">
        <v>-0.1</v>
      </c>
      <c r="BD194" s="1">
        <v>42004</v>
      </c>
      <c r="BE194">
        <v>31.8</v>
      </c>
      <c r="BF194">
        <v>20141216</v>
      </c>
      <c r="BG194">
        <v>31.8</v>
      </c>
      <c r="BI194" s="1">
        <v>41274</v>
      </c>
      <c r="BJ194">
        <v>1.5</v>
      </c>
      <c r="BK194">
        <v>20130116</v>
      </c>
      <c r="BL194">
        <v>1.5</v>
      </c>
      <c r="CC194" s="1">
        <v>40543</v>
      </c>
      <c r="CD194">
        <v>5.4</v>
      </c>
      <c r="CE194">
        <v>20110106</v>
      </c>
      <c r="CF194">
        <v>4</v>
      </c>
      <c r="CH194" s="1">
        <v>40543</v>
      </c>
      <c r="CI194">
        <v>10.1</v>
      </c>
      <c r="CJ194">
        <v>20110106</v>
      </c>
      <c r="CK194">
        <v>9.8000000000000007</v>
      </c>
      <c r="CM194" s="1">
        <v>40543</v>
      </c>
      <c r="CN194">
        <v>1.38</v>
      </c>
      <c r="CO194">
        <v>20110106</v>
      </c>
      <c r="CP194">
        <v>1.31</v>
      </c>
      <c r="CR194" s="1">
        <v>40543</v>
      </c>
      <c r="CS194">
        <v>5.08</v>
      </c>
      <c r="CT194">
        <v>20110202</v>
      </c>
      <c r="CU194">
        <v>5.3</v>
      </c>
      <c r="CW194" s="1">
        <v>40574</v>
      </c>
      <c r="CX194">
        <v>7.4</v>
      </c>
      <c r="CY194">
        <v>20110317</v>
      </c>
      <c r="CZ194">
        <v>1.8</v>
      </c>
      <c r="DB194" s="1">
        <v>40908</v>
      </c>
      <c r="DC194">
        <v>5.5</v>
      </c>
      <c r="DD194">
        <v>20120217</v>
      </c>
      <c r="DE194">
        <v>7.8</v>
      </c>
      <c r="DG194" s="1">
        <v>40543</v>
      </c>
      <c r="DH194">
        <v>1.3</v>
      </c>
      <c r="DI194">
        <v>20110128</v>
      </c>
      <c r="DJ194">
        <v>1.6</v>
      </c>
    </row>
    <row r="195" spans="16:114" x14ac:dyDescent="0.25">
      <c r="P195" s="1">
        <v>40574</v>
      </c>
      <c r="Q195">
        <v>-11.6</v>
      </c>
      <c r="R195">
        <v>20110127</v>
      </c>
      <c r="S195">
        <v>-11.2</v>
      </c>
      <c r="Z195" s="1">
        <v>40574</v>
      </c>
      <c r="AA195">
        <v>1.4</v>
      </c>
      <c r="AB195">
        <v>20110225</v>
      </c>
      <c r="AC195">
        <v>1.5</v>
      </c>
      <c r="AE195" s="1">
        <v>42429</v>
      </c>
      <c r="AF195">
        <v>0.3</v>
      </c>
      <c r="AG195">
        <v>20160405</v>
      </c>
      <c r="AH195">
        <v>0.2</v>
      </c>
      <c r="AO195" s="1">
        <v>40574</v>
      </c>
      <c r="AP195">
        <v>-0.7</v>
      </c>
      <c r="AQ195">
        <v>20110228</v>
      </c>
      <c r="AR195">
        <v>-0.7</v>
      </c>
      <c r="AT195" s="1">
        <v>41305</v>
      </c>
      <c r="AU195">
        <v>2</v>
      </c>
      <c r="AV195">
        <v>20130228</v>
      </c>
      <c r="AW195">
        <v>2</v>
      </c>
      <c r="AY195" s="1">
        <v>40574</v>
      </c>
      <c r="AZ195">
        <v>-0.2</v>
      </c>
      <c r="BA195">
        <v>20110314</v>
      </c>
      <c r="BB195">
        <v>0.3</v>
      </c>
      <c r="BD195" s="1">
        <v>42035</v>
      </c>
      <c r="BE195">
        <v>45.2</v>
      </c>
      <c r="BF195">
        <v>20150120</v>
      </c>
      <c r="BG195">
        <v>45.2</v>
      </c>
      <c r="BI195" s="1">
        <v>41305</v>
      </c>
      <c r="BJ195">
        <v>1.3</v>
      </c>
      <c r="BK195">
        <v>20130228</v>
      </c>
      <c r="BL195">
        <v>1.3</v>
      </c>
      <c r="CC195" s="1">
        <v>40574</v>
      </c>
      <c r="CD195">
        <v>6.1</v>
      </c>
      <c r="CE195">
        <v>20110127</v>
      </c>
      <c r="CF195">
        <v>6</v>
      </c>
      <c r="CH195" s="1">
        <v>40574</v>
      </c>
      <c r="CI195">
        <v>9.6</v>
      </c>
      <c r="CJ195">
        <v>20110127</v>
      </c>
      <c r="CK195">
        <v>9.1999999999999993</v>
      </c>
      <c r="CM195" s="1">
        <v>40574</v>
      </c>
      <c r="CN195">
        <v>1.52</v>
      </c>
      <c r="CO195">
        <v>20110127</v>
      </c>
      <c r="CP195">
        <v>1.58</v>
      </c>
      <c r="CR195" s="1">
        <v>40574</v>
      </c>
      <c r="CS195">
        <v>5.44</v>
      </c>
      <c r="CT195">
        <v>20110302</v>
      </c>
      <c r="CU195">
        <v>6.1</v>
      </c>
      <c r="CW195" s="1">
        <v>40602</v>
      </c>
      <c r="CX195">
        <v>2.2999999999999998</v>
      </c>
      <c r="CY195">
        <v>20110419</v>
      </c>
      <c r="CZ195">
        <v>-0.7</v>
      </c>
      <c r="DB195" s="1">
        <v>40939</v>
      </c>
      <c r="DC195">
        <v>-4.9000000000000004</v>
      </c>
      <c r="DD195">
        <v>20120319</v>
      </c>
      <c r="DE195">
        <v>-1.4</v>
      </c>
      <c r="DG195" s="1">
        <v>40574</v>
      </c>
      <c r="DH195">
        <v>1.3</v>
      </c>
      <c r="DI195">
        <v>20110225</v>
      </c>
      <c r="DJ195">
        <v>1.7</v>
      </c>
    </row>
    <row r="196" spans="16:114" x14ac:dyDescent="0.25">
      <c r="P196" s="1">
        <v>40602</v>
      </c>
      <c r="Q196">
        <v>-10.199999999999999</v>
      </c>
      <c r="R196">
        <v>20110224</v>
      </c>
      <c r="S196">
        <v>-10</v>
      </c>
      <c r="Z196" s="1">
        <v>40602</v>
      </c>
      <c r="AA196">
        <v>1.5</v>
      </c>
      <c r="AB196">
        <v>20110325</v>
      </c>
      <c r="AC196">
        <v>2</v>
      </c>
      <c r="AE196" s="1">
        <v>42460</v>
      </c>
      <c r="AF196">
        <v>-0.6</v>
      </c>
      <c r="AG196">
        <v>20160504</v>
      </c>
      <c r="AH196">
        <v>-0.5</v>
      </c>
      <c r="AO196" s="1">
        <v>40602</v>
      </c>
      <c r="AP196">
        <v>0.4</v>
      </c>
      <c r="AQ196">
        <v>20110316</v>
      </c>
      <c r="AR196">
        <v>0.4</v>
      </c>
      <c r="AT196" s="1">
        <v>41333</v>
      </c>
      <c r="AU196">
        <v>1.9</v>
      </c>
      <c r="AV196">
        <v>20130315</v>
      </c>
      <c r="AW196">
        <v>1.8</v>
      </c>
      <c r="AY196" s="1">
        <v>40602</v>
      </c>
      <c r="AZ196">
        <v>0.9</v>
      </c>
      <c r="BA196">
        <v>20110413</v>
      </c>
      <c r="BB196">
        <v>0.4</v>
      </c>
      <c r="BD196" s="1">
        <v>42063</v>
      </c>
      <c r="BE196">
        <v>52.7</v>
      </c>
      <c r="BF196">
        <v>20150217</v>
      </c>
      <c r="BG196">
        <v>52.7</v>
      </c>
      <c r="BI196" s="1">
        <v>41333</v>
      </c>
      <c r="BJ196">
        <v>1.3</v>
      </c>
      <c r="BK196">
        <v>20130315</v>
      </c>
      <c r="BL196">
        <v>1.3</v>
      </c>
      <c r="CC196" s="1">
        <v>40602</v>
      </c>
      <c r="CD196">
        <v>6.9</v>
      </c>
      <c r="CE196">
        <v>20110224</v>
      </c>
      <c r="CF196">
        <v>6.5</v>
      </c>
      <c r="CH196" s="1">
        <v>40602</v>
      </c>
      <c r="CI196">
        <v>11.5</v>
      </c>
      <c r="CJ196">
        <v>20110224</v>
      </c>
      <c r="CK196">
        <v>11.1</v>
      </c>
      <c r="CM196" s="1">
        <v>40602</v>
      </c>
      <c r="CN196">
        <v>1.55</v>
      </c>
      <c r="CO196">
        <v>20110224</v>
      </c>
      <c r="CP196">
        <v>1.45</v>
      </c>
      <c r="CR196" s="1">
        <v>40602</v>
      </c>
      <c r="CS196">
        <v>6.07</v>
      </c>
      <c r="CT196">
        <v>20110404</v>
      </c>
      <c r="CU196">
        <v>6.6</v>
      </c>
      <c r="CW196" s="1">
        <v>40633</v>
      </c>
      <c r="CX196">
        <v>-2.7</v>
      </c>
      <c r="CY196">
        <v>20110518</v>
      </c>
      <c r="CZ196">
        <v>-0.3</v>
      </c>
      <c r="DB196" s="1">
        <v>40968</v>
      </c>
      <c r="DC196">
        <v>-15.6</v>
      </c>
      <c r="DD196">
        <v>20120418</v>
      </c>
      <c r="DE196">
        <v>-12.9</v>
      </c>
      <c r="DG196" s="1">
        <v>40602</v>
      </c>
      <c r="DH196">
        <v>1.6</v>
      </c>
      <c r="DI196">
        <v>20110325</v>
      </c>
      <c r="DJ196">
        <v>1.7</v>
      </c>
    </row>
    <row r="197" spans="16:114" x14ac:dyDescent="0.25">
      <c r="P197" s="1">
        <v>40633</v>
      </c>
      <c r="Q197">
        <v>-10.9</v>
      </c>
      <c r="R197">
        <v>20110330</v>
      </c>
      <c r="S197">
        <v>-10.6</v>
      </c>
      <c r="Z197" s="1">
        <v>40633</v>
      </c>
      <c r="AA197">
        <v>1.8</v>
      </c>
      <c r="AB197">
        <v>20110429</v>
      </c>
      <c r="AC197">
        <v>2.2999999999999998</v>
      </c>
      <c r="AE197" s="1">
        <v>42490</v>
      </c>
      <c r="AF197">
        <v>0.2</v>
      </c>
      <c r="AG197">
        <v>20160603</v>
      </c>
      <c r="AH197">
        <v>0</v>
      </c>
      <c r="AO197" s="1">
        <v>40633</v>
      </c>
      <c r="AP197">
        <v>1.3</v>
      </c>
      <c r="AQ197">
        <v>20110415</v>
      </c>
      <c r="AR197">
        <v>1.4</v>
      </c>
      <c r="AT197" s="1">
        <v>41364</v>
      </c>
      <c r="AU197">
        <v>1.7</v>
      </c>
      <c r="AV197">
        <v>20130416</v>
      </c>
      <c r="AW197">
        <v>1.7</v>
      </c>
      <c r="AY197" s="1">
        <v>40633</v>
      </c>
      <c r="AZ197">
        <v>0</v>
      </c>
      <c r="BA197">
        <v>20110512</v>
      </c>
      <c r="BB197">
        <v>-0.2</v>
      </c>
      <c r="BD197" s="1">
        <v>42094</v>
      </c>
      <c r="BE197">
        <v>62.4</v>
      </c>
      <c r="BF197">
        <v>20150317</v>
      </c>
      <c r="BG197">
        <v>62.4</v>
      </c>
      <c r="BI197" s="1">
        <v>41364</v>
      </c>
      <c r="BJ197">
        <v>1.5</v>
      </c>
      <c r="BK197">
        <v>20130416</v>
      </c>
      <c r="BL197">
        <v>1.5</v>
      </c>
      <c r="CC197" s="1">
        <v>40633</v>
      </c>
      <c r="CD197">
        <v>6.5</v>
      </c>
      <c r="CE197">
        <v>20110330</v>
      </c>
      <c r="CF197">
        <v>6.6</v>
      </c>
      <c r="CH197" s="1">
        <v>40633</v>
      </c>
      <c r="CI197">
        <v>11.3</v>
      </c>
      <c r="CJ197">
        <v>20110330</v>
      </c>
      <c r="CK197">
        <v>10.8</v>
      </c>
      <c r="CM197" s="1">
        <v>40633</v>
      </c>
      <c r="CN197">
        <v>1.54</v>
      </c>
      <c r="CO197">
        <v>20110330</v>
      </c>
      <c r="CP197">
        <v>1.41</v>
      </c>
      <c r="CR197" s="1">
        <v>40633</v>
      </c>
      <c r="CS197">
        <v>6.36</v>
      </c>
      <c r="CT197">
        <v>20110503</v>
      </c>
      <c r="CU197">
        <v>6.7</v>
      </c>
      <c r="CW197" s="1">
        <v>40663</v>
      </c>
      <c r="CX197">
        <v>0.6</v>
      </c>
      <c r="CY197">
        <v>20110617</v>
      </c>
      <c r="CZ197">
        <v>0.7</v>
      </c>
      <c r="DB197" s="1">
        <v>40999</v>
      </c>
      <c r="DC197">
        <v>-4.0999999999999996</v>
      </c>
      <c r="DD197">
        <v>20120521</v>
      </c>
      <c r="DE197">
        <v>-3.8</v>
      </c>
      <c r="DG197" s="1">
        <v>40633</v>
      </c>
      <c r="DH197">
        <v>1.6</v>
      </c>
      <c r="DI197">
        <v>20110429</v>
      </c>
      <c r="DJ197">
        <v>2</v>
      </c>
    </row>
    <row r="198" spans="16:114" x14ac:dyDescent="0.25">
      <c r="P198" s="1">
        <v>40663</v>
      </c>
      <c r="Q198">
        <v>-11.9</v>
      </c>
      <c r="R198">
        <v>20110429</v>
      </c>
      <c r="S198">
        <v>-11.6</v>
      </c>
      <c r="Z198" s="1">
        <v>40663</v>
      </c>
      <c r="AA198">
        <v>1.5</v>
      </c>
      <c r="AB198">
        <v>20110527</v>
      </c>
      <c r="AC198">
        <v>2</v>
      </c>
      <c r="AE198" s="1">
        <v>42521</v>
      </c>
      <c r="AF198">
        <v>0.4</v>
      </c>
      <c r="AG198">
        <v>20160705</v>
      </c>
      <c r="AH198">
        <v>0.4</v>
      </c>
      <c r="AO198" s="1">
        <v>40663</v>
      </c>
      <c r="AP198">
        <v>0.6</v>
      </c>
      <c r="AQ198">
        <v>20110516</v>
      </c>
      <c r="AR198">
        <v>0.6</v>
      </c>
      <c r="AT198" s="1">
        <v>41394</v>
      </c>
      <c r="AU198">
        <v>1.2</v>
      </c>
      <c r="AV198">
        <v>20130516</v>
      </c>
      <c r="AW198">
        <v>1.2</v>
      </c>
      <c r="AY198" s="1">
        <v>40663</v>
      </c>
      <c r="AZ198">
        <v>-0.3</v>
      </c>
      <c r="BA198">
        <v>20110615</v>
      </c>
      <c r="BB198">
        <v>0.2</v>
      </c>
      <c r="BD198" s="1">
        <v>42124</v>
      </c>
      <c r="BE198">
        <v>64.8</v>
      </c>
      <c r="BF198">
        <v>20150421</v>
      </c>
      <c r="BG198">
        <v>64.8</v>
      </c>
      <c r="BI198" s="1">
        <v>41394</v>
      </c>
      <c r="BJ198">
        <v>1</v>
      </c>
      <c r="BK198">
        <v>20130516</v>
      </c>
      <c r="BL198">
        <v>1</v>
      </c>
      <c r="CC198" s="1">
        <v>40663</v>
      </c>
      <c r="CD198">
        <v>5.6</v>
      </c>
      <c r="CE198">
        <v>20110429</v>
      </c>
      <c r="CF198">
        <v>5.8</v>
      </c>
      <c r="CH198" s="1">
        <v>40663</v>
      </c>
      <c r="CI198">
        <v>10.4</v>
      </c>
      <c r="CJ198">
        <v>20110429</v>
      </c>
      <c r="CK198">
        <v>10.4</v>
      </c>
      <c r="CM198" s="1">
        <v>40663</v>
      </c>
      <c r="CN198">
        <v>1.38</v>
      </c>
      <c r="CO198">
        <v>20110429</v>
      </c>
      <c r="CP198">
        <v>1.28</v>
      </c>
      <c r="CR198" s="1">
        <v>40663</v>
      </c>
      <c r="CS198">
        <v>6.45</v>
      </c>
      <c r="CT198">
        <v>20110606</v>
      </c>
      <c r="CU198">
        <v>6.7</v>
      </c>
      <c r="CW198" s="1">
        <v>40694</v>
      </c>
      <c r="CX198">
        <v>0.7</v>
      </c>
      <c r="CY198">
        <v>20110719</v>
      </c>
      <c r="CZ198">
        <v>-1.1000000000000001</v>
      </c>
      <c r="DB198" s="1">
        <v>41029</v>
      </c>
      <c r="DC198">
        <v>-7.6</v>
      </c>
      <c r="DD198">
        <v>20120619</v>
      </c>
      <c r="DE198">
        <v>-5</v>
      </c>
      <c r="DG198" s="1">
        <v>40663</v>
      </c>
      <c r="DH198">
        <v>1.6</v>
      </c>
      <c r="DI198">
        <v>20110527</v>
      </c>
      <c r="DJ198">
        <v>2.1</v>
      </c>
    </row>
    <row r="199" spans="16:114" x14ac:dyDescent="0.25">
      <c r="P199" s="1">
        <v>40694</v>
      </c>
      <c r="Q199">
        <v>-10.199999999999999</v>
      </c>
      <c r="R199">
        <v>20110527</v>
      </c>
      <c r="S199">
        <v>-9.8000000000000007</v>
      </c>
      <c r="Z199" s="1">
        <v>40694</v>
      </c>
      <c r="AA199">
        <v>1.4</v>
      </c>
      <c r="AB199">
        <v>20110630</v>
      </c>
      <c r="AC199">
        <v>2.4</v>
      </c>
      <c r="AE199" s="1">
        <v>42551</v>
      </c>
      <c r="AF199" t="s">
        <v>302</v>
      </c>
      <c r="AG199">
        <v>20160803</v>
      </c>
      <c r="AH199" t="s">
        <v>302</v>
      </c>
      <c r="AO199" s="1">
        <v>40694</v>
      </c>
      <c r="AP199">
        <v>0</v>
      </c>
      <c r="AQ199">
        <v>20110616</v>
      </c>
      <c r="AR199">
        <v>0</v>
      </c>
      <c r="AT199" s="1">
        <v>41425</v>
      </c>
      <c r="AU199">
        <v>1.4</v>
      </c>
      <c r="AV199">
        <v>20130614</v>
      </c>
      <c r="AW199">
        <v>1.4</v>
      </c>
      <c r="AY199" s="1">
        <v>40694</v>
      </c>
      <c r="AZ199">
        <v>0.5</v>
      </c>
      <c r="BA199">
        <v>20110713</v>
      </c>
      <c r="BB199">
        <v>0.1</v>
      </c>
      <c r="BD199" s="1">
        <v>42155</v>
      </c>
      <c r="BE199">
        <v>61.2</v>
      </c>
      <c r="BF199">
        <v>20150519</v>
      </c>
      <c r="BG199">
        <v>61.2</v>
      </c>
      <c r="BI199" s="1">
        <v>41425</v>
      </c>
      <c r="BJ199">
        <v>1.2</v>
      </c>
      <c r="BK199">
        <v>20130614</v>
      </c>
      <c r="BL199">
        <v>1.2</v>
      </c>
      <c r="CC199" s="1">
        <v>40694</v>
      </c>
      <c r="CD199">
        <v>3.8</v>
      </c>
      <c r="CE199">
        <v>20110527</v>
      </c>
      <c r="CF199">
        <v>3.9</v>
      </c>
      <c r="CH199" s="1">
        <v>40694</v>
      </c>
      <c r="CI199">
        <v>9.1999999999999993</v>
      </c>
      <c r="CJ199">
        <v>20110527</v>
      </c>
      <c r="CK199">
        <v>9.1999999999999993</v>
      </c>
      <c r="CM199" s="1">
        <v>40694</v>
      </c>
      <c r="CN199">
        <v>1.08</v>
      </c>
      <c r="CO199">
        <v>20110527</v>
      </c>
      <c r="CP199">
        <v>0.99</v>
      </c>
      <c r="CR199" s="1">
        <v>40694</v>
      </c>
      <c r="CS199">
        <v>5.92</v>
      </c>
      <c r="CT199">
        <v>20110704</v>
      </c>
      <c r="CU199">
        <v>6.2</v>
      </c>
      <c r="CW199" s="1">
        <v>40724</v>
      </c>
      <c r="CX199">
        <v>-2.8</v>
      </c>
      <c r="CY199">
        <v>20110818</v>
      </c>
      <c r="CZ199">
        <v>-1.8</v>
      </c>
      <c r="DB199" s="1">
        <v>41060</v>
      </c>
      <c r="DC199">
        <v>-8.6</v>
      </c>
      <c r="DD199">
        <v>20120718</v>
      </c>
      <c r="DE199">
        <v>-8.4</v>
      </c>
      <c r="DG199" s="1">
        <v>40694</v>
      </c>
      <c r="DH199">
        <v>1.4</v>
      </c>
      <c r="DI199">
        <v>20110630</v>
      </c>
      <c r="DJ199">
        <v>2.2000000000000002</v>
      </c>
    </row>
    <row r="200" spans="16:114" x14ac:dyDescent="0.25">
      <c r="P200" s="1">
        <v>40724</v>
      </c>
      <c r="Q200">
        <v>-9.9</v>
      </c>
      <c r="R200">
        <v>20110629</v>
      </c>
      <c r="S200">
        <v>-9.8000000000000007</v>
      </c>
      <c r="Z200" s="1">
        <v>40724</v>
      </c>
      <c r="AA200">
        <v>1.3</v>
      </c>
      <c r="AB200">
        <v>20110727</v>
      </c>
      <c r="AC200">
        <v>2.1</v>
      </c>
      <c r="AO200" s="1">
        <v>40724</v>
      </c>
      <c r="AP200">
        <v>0</v>
      </c>
      <c r="AQ200">
        <v>20110714</v>
      </c>
      <c r="AR200">
        <v>0</v>
      </c>
      <c r="AT200" s="1">
        <v>41455</v>
      </c>
      <c r="AU200">
        <v>1.6</v>
      </c>
      <c r="AV200">
        <v>20130716</v>
      </c>
      <c r="AW200">
        <v>1.6</v>
      </c>
      <c r="AY200" s="1">
        <v>40724</v>
      </c>
      <c r="AZ200">
        <v>-1.6</v>
      </c>
      <c r="BA200">
        <v>20110812</v>
      </c>
      <c r="BB200">
        <v>-0.7</v>
      </c>
      <c r="BD200" s="1">
        <v>42185</v>
      </c>
      <c r="BE200">
        <v>53.7</v>
      </c>
      <c r="BF200">
        <v>20150616</v>
      </c>
      <c r="BG200">
        <v>53.7</v>
      </c>
      <c r="BI200" s="1">
        <v>41455</v>
      </c>
      <c r="BJ200">
        <v>1.2</v>
      </c>
      <c r="BK200">
        <v>20130716</v>
      </c>
      <c r="BL200">
        <v>1.2</v>
      </c>
      <c r="CC200" s="1">
        <v>40724</v>
      </c>
      <c r="CD200">
        <v>3.1</v>
      </c>
      <c r="CE200">
        <v>20110629</v>
      </c>
      <c r="CF200">
        <v>3.2</v>
      </c>
      <c r="CH200" s="1">
        <v>40724</v>
      </c>
      <c r="CI200">
        <v>9.6999999999999993</v>
      </c>
      <c r="CJ200">
        <v>20110629</v>
      </c>
      <c r="CK200">
        <v>9.9</v>
      </c>
      <c r="CM200" s="1">
        <v>40724</v>
      </c>
      <c r="CN200">
        <v>1.02</v>
      </c>
      <c r="CO200">
        <v>20110629</v>
      </c>
      <c r="CP200">
        <v>0.92</v>
      </c>
      <c r="CR200" s="1">
        <v>40724</v>
      </c>
      <c r="CS200">
        <v>5.53</v>
      </c>
      <c r="CT200">
        <v>20110802</v>
      </c>
      <c r="CU200">
        <v>5.9</v>
      </c>
      <c r="CW200" s="1">
        <v>40755</v>
      </c>
      <c r="CX200">
        <v>1.6</v>
      </c>
      <c r="CY200">
        <v>20110919</v>
      </c>
      <c r="CZ200">
        <v>1.4</v>
      </c>
      <c r="DB200" s="1">
        <v>41090</v>
      </c>
      <c r="DC200">
        <v>-3.5</v>
      </c>
      <c r="DD200">
        <v>20120820</v>
      </c>
      <c r="DE200">
        <v>-2.8</v>
      </c>
      <c r="DG200" s="1">
        <v>40724</v>
      </c>
      <c r="DH200">
        <v>1.3</v>
      </c>
      <c r="DI200">
        <v>20110727</v>
      </c>
      <c r="DJ200">
        <v>2.2000000000000002</v>
      </c>
    </row>
    <row r="201" spans="16:114" x14ac:dyDescent="0.25">
      <c r="P201" s="1">
        <v>40755</v>
      </c>
      <c r="Q201">
        <v>-11.4</v>
      </c>
      <c r="R201">
        <v>20110728</v>
      </c>
      <c r="S201">
        <v>-11.2</v>
      </c>
      <c r="Z201" s="1">
        <v>40755</v>
      </c>
      <c r="AA201">
        <v>1.3</v>
      </c>
      <c r="AB201">
        <v>20110826</v>
      </c>
      <c r="AC201">
        <v>2</v>
      </c>
      <c r="AO201" s="1">
        <v>40755</v>
      </c>
      <c r="AP201">
        <v>-0.6</v>
      </c>
      <c r="AQ201">
        <v>20110817</v>
      </c>
      <c r="AR201">
        <v>-0.6</v>
      </c>
      <c r="AT201" s="1">
        <v>41486</v>
      </c>
      <c r="AU201">
        <v>1.6</v>
      </c>
      <c r="AV201">
        <v>20130816</v>
      </c>
      <c r="AW201">
        <v>1.6</v>
      </c>
      <c r="AY201" s="1">
        <v>40755</v>
      </c>
      <c r="AZ201">
        <v>1.4</v>
      </c>
      <c r="BA201">
        <v>20110914</v>
      </c>
      <c r="BB201">
        <v>1</v>
      </c>
      <c r="BD201" s="1">
        <v>42216</v>
      </c>
      <c r="BE201">
        <v>42.7</v>
      </c>
      <c r="BF201">
        <v>20150714</v>
      </c>
      <c r="BG201">
        <v>42.7</v>
      </c>
      <c r="BI201" s="1">
        <v>41486</v>
      </c>
      <c r="BJ201">
        <v>1.1000000000000001</v>
      </c>
      <c r="BK201">
        <v>20130816</v>
      </c>
      <c r="BL201">
        <v>1.1000000000000001</v>
      </c>
      <c r="CC201" s="1">
        <v>40755</v>
      </c>
      <c r="CD201">
        <v>0.6</v>
      </c>
      <c r="CE201">
        <v>20110728</v>
      </c>
      <c r="CF201">
        <v>1.1000000000000001</v>
      </c>
      <c r="CH201" s="1">
        <v>40755</v>
      </c>
      <c r="CI201">
        <v>8.6</v>
      </c>
      <c r="CJ201">
        <v>20110728</v>
      </c>
      <c r="CK201">
        <v>7.9</v>
      </c>
      <c r="CM201" s="1">
        <v>40755</v>
      </c>
      <c r="CN201">
        <v>0.55000000000000004</v>
      </c>
      <c r="CO201">
        <v>20110728</v>
      </c>
      <c r="CP201">
        <v>0.45</v>
      </c>
      <c r="CR201" s="1">
        <v>40755</v>
      </c>
      <c r="CS201">
        <v>5.83</v>
      </c>
      <c r="CT201">
        <v>20110902</v>
      </c>
      <c r="CU201">
        <v>6.1</v>
      </c>
      <c r="CW201" s="1">
        <v>40786</v>
      </c>
      <c r="CX201">
        <v>-0.6</v>
      </c>
      <c r="CY201">
        <v>20111019</v>
      </c>
      <c r="CZ201">
        <v>0.2</v>
      </c>
      <c r="DB201" s="1">
        <v>41121</v>
      </c>
      <c r="DC201">
        <v>-6</v>
      </c>
      <c r="DD201">
        <v>20120919</v>
      </c>
      <c r="DE201">
        <v>-4.7</v>
      </c>
      <c r="DG201" s="1">
        <v>40755</v>
      </c>
      <c r="DH201">
        <v>1.4</v>
      </c>
      <c r="DI201">
        <v>20110826</v>
      </c>
      <c r="DJ201">
        <v>2.1</v>
      </c>
    </row>
    <row r="202" spans="16:114" x14ac:dyDescent="0.25">
      <c r="P202" s="1">
        <v>40786</v>
      </c>
      <c r="Q202">
        <v>-16.600000000000001</v>
      </c>
      <c r="R202">
        <v>20110830</v>
      </c>
      <c r="S202">
        <v>-16.5</v>
      </c>
      <c r="Z202" s="1">
        <v>40786</v>
      </c>
      <c r="AA202">
        <v>1.7</v>
      </c>
      <c r="AB202">
        <v>20110927</v>
      </c>
      <c r="AC202">
        <v>2.8</v>
      </c>
      <c r="AO202" s="1">
        <v>40786</v>
      </c>
      <c r="AP202">
        <v>0.2</v>
      </c>
      <c r="AQ202">
        <v>20110915</v>
      </c>
      <c r="AR202">
        <v>0.2</v>
      </c>
      <c r="AT202" s="1">
        <v>41517</v>
      </c>
      <c r="AU202">
        <v>1.3</v>
      </c>
      <c r="AV202">
        <v>20130916</v>
      </c>
      <c r="AW202">
        <v>1.3</v>
      </c>
      <c r="AY202" s="1">
        <v>40786</v>
      </c>
      <c r="AZ202">
        <v>0.6</v>
      </c>
      <c r="BA202">
        <v>20111012</v>
      </c>
      <c r="BB202">
        <v>1.2</v>
      </c>
      <c r="BD202" s="1">
        <v>42247</v>
      </c>
      <c r="BE202">
        <v>47.6</v>
      </c>
      <c r="BF202">
        <v>20150811</v>
      </c>
      <c r="BG202">
        <v>47.6</v>
      </c>
      <c r="BI202" s="1">
        <v>41517</v>
      </c>
      <c r="BJ202">
        <v>1.1000000000000001</v>
      </c>
      <c r="BK202">
        <v>20130916</v>
      </c>
      <c r="BL202">
        <v>1.1000000000000001</v>
      </c>
      <c r="CC202" s="1">
        <v>40786</v>
      </c>
      <c r="CD202">
        <v>-2.8</v>
      </c>
      <c r="CE202">
        <v>20110830</v>
      </c>
      <c r="CF202">
        <v>-2.9</v>
      </c>
      <c r="CH202" s="1">
        <v>40786</v>
      </c>
      <c r="CI202">
        <v>4.7</v>
      </c>
      <c r="CJ202">
        <v>20110830</v>
      </c>
      <c r="CK202">
        <v>3.7</v>
      </c>
      <c r="CM202" s="1">
        <v>40786</v>
      </c>
      <c r="CN202">
        <v>0.16</v>
      </c>
      <c r="CO202">
        <v>20110830</v>
      </c>
      <c r="CP202">
        <v>7.0000000000000007E-2</v>
      </c>
      <c r="CR202" s="1">
        <v>40786</v>
      </c>
      <c r="CS202">
        <v>5.68</v>
      </c>
      <c r="CT202">
        <v>20111004</v>
      </c>
      <c r="CU202">
        <v>5.9</v>
      </c>
      <c r="CW202" s="1">
        <v>40816</v>
      </c>
      <c r="CX202">
        <v>-0.4</v>
      </c>
      <c r="CY202">
        <v>20111117</v>
      </c>
      <c r="CZ202">
        <v>-1.3</v>
      </c>
      <c r="DB202" s="1">
        <v>41152</v>
      </c>
      <c r="DC202">
        <v>-2.4</v>
      </c>
      <c r="DD202">
        <v>20121017</v>
      </c>
      <c r="DE202">
        <v>-5.5</v>
      </c>
      <c r="DG202" s="1">
        <v>40786</v>
      </c>
      <c r="DH202">
        <v>1.6</v>
      </c>
      <c r="DI202">
        <v>20110927</v>
      </c>
      <c r="DJ202">
        <v>2.2999999999999998</v>
      </c>
    </row>
    <row r="203" spans="16:114" x14ac:dyDescent="0.25">
      <c r="P203" s="1">
        <v>40816</v>
      </c>
      <c r="Q203">
        <v>-19.100000000000001</v>
      </c>
      <c r="R203">
        <v>20110929</v>
      </c>
      <c r="S203">
        <v>-19.100000000000001</v>
      </c>
      <c r="Z203" s="1">
        <v>40816</v>
      </c>
      <c r="AA203">
        <v>1.7</v>
      </c>
      <c r="AB203">
        <v>20111027</v>
      </c>
      <c r="AC203">
        <v>3.1</v>
      </c>
      <c r="AO203" s="1">
        <v>40816</v>
      </c>
      <c r="AP203">
        <v>0.7</v>
      </c>
      <c r="AQ203">
        <v>20111014</v>
      </c>
      <c r="AR203">
        <v>0.8</v>
      </c>
      <c r="AT203" s="1">
        <v>41547</v>
      </c>
      <c r="AU203">
        <v>1.1000000000000001</v>
      </c>
      <c r="AV203">
        <v>20131016</v>
      </c>
      <c r="AW203">
        <v>1.1000000000000001</v>
      </c>
      <c r="AY203" s="1">
        <v>40816</v>
      </c>
      <c r="AZ203">
        <v>-1.5</v>
      </c>
      <c r="BA203">
        <v>20111114</v>
      </c>
      <c r="BB203">
        <v>-2</v>
      </c>
      <c r="BD203" s="1">
        <v>42277</v>
      </c>
      <c r="BE203">
        <v>33.299999999999997</v>
      </c>
      <c r="BF203">
        <v>20150915</v>
      </c>
      <c r="BG203">
        <v>33.299999999999997</v>
      </c>
      <c r="BI203" s="1">
        <v>41547</v>
      </c>
      <c r="BJ203">
        <v>1</v>
      </c>
      <c r="BK203">
        <v>20131016</v>
      </c>
      <c r="BL203">
        <v>1</v>
      </c>
      <c r="CC203" s="1">
        <v>40816</v>
      </c>
      <c r="CD203">
        <v>-5.9</v>
      </c>
      <c r="CE203">
        <v>20110929</v>
      </c>
      <c r="CF203">
        <v>-5.9</v>
      </c>
      <c r="CH203" s="1">
        <v>40816</v>
      </c>
      <c r="CI203">
        <v>0.7</v>
      </c>
      <c r="CJ203">
        <v>20110929</v>
      </c>
      <c r="CK203">
        <v>0</v>
      </c>
      <c r="CM203" s="1">
        <v>40816</v>
      </c>
      <c r="CN203">
        <v>-0.01</v>
      </c>
      <c r="CO203">
        <v>20110929</v>
      </c>
      <c r="CP203">
        <v>-0.06</v>
      </c>
      <c r="CR203" s="1">
        <v>40816</v>
      </c>
      <c r="CS203">
        <v>5.59</v>
      </c>
      <c r="CT203">
        <v>20111104</v>
      </c>
      <c r="CU203">
        <v>5.8</v>
      </c>
      <c r="CW203" s="1">
        <v>40847</v>
      </c>
      <c r="CX203">
        <v>-1.4</v>
      </c>
      <c r="CY203">
        <v>20111219</v>
      </c>
      <c r="CZ203">
        <v>-1.4</v>
      </c>
      <c r="DB203" s="1">
        <v>41182</v>
      </c>
      <c r="DC203">
        <v>-4.5999999999999996</v>
      </c>
      <c r="DD203">
        <v>20121119</v>
      </c>
      <c r="DE203">
        <v>-2.6</v>
      </c>
      <c r="DG203" s="1">
        <v>40816</v>
      </c>
      <c r="DH203">
        <v>1.6</v>
      </c>
      <c r="DI203">
        <v>20111027</v>
      </c>
      <c r="DJ203">
        <v>2.6</v>
      </c>
    </row>
    <row r="204" spans="16:114" x14ac:dyDescent="0.25">
      <c r="P204" s="1">
        <v>40847</v>
      </c>
      <c r="Q204">
        <v>-20</v>
      </c>
      <c r="R204">
        <v>20111027</v>
      </c>
      <c r="S204">
        <v>-19.899999999999999</v>
      </c>
      <c r="Z204" s="1">
        <v>40847</v>
      </c>
      <c r="AA204">
        <v>1.3</v>
      </c>
      <c r="AB204">
        <v>20111128</v>
      </c>
      <c r="AC204">
        <v>2.6</v>
      </c>
      <c r="AO204" s="1">
        <v>40847</v>
      </c>
      <c r="AP204">
        <v>0.4</v>
      </c>
      <c r="AQ204">
        <v>20111116</v>
      </c>
      <c r="AR204">
        <v>0.3</v>
      </c>
      <c r="AT204" s="1">
        <v>41578</v>
      </c>
      <c r="AU204">
        <v>0.7</v>
      </c>
      <c r="AV204">
        <v>20131115</v>
      </c>
      <c r="AW204">
        <v>0.7</v>
      </c>
      <c r="AY204" s="1">
        <v>40847</v>
      </c>
      <c r="AZ204">
        <v>-0.2</v>
      </c>
      <c r="BA204">
        <v>20111214</v>
      </c>
      <c r="BB204">
        <v>-0.1</v>
      </c>
      <c r="BD204" s="1">
        <v>42308</v>
      </c>
      <c r="BE204">
        <v>30.1</v>
      </c>
      <c r="BF204">
        <v>20151013</v>
      </c>
      <c r="BG204">
        <v>30.1</v>
      </c>
      <c r="BI204" s="1">
        <v>41578</v>
      </c>
      <c r="BJ204">
        <v>0.8</v>
      </c>
      <c r="BK204">
        <v>20131115</v>
      </c>
      <c r="BL204">
        <v>0.8</v>
      </c>
      <c r="CC204" s="1">
        <v>40847</v>
      </c>
      <c r="CD204">
        <v>-6.7</v>
      </c>
      <c r="CE204">
        <v>20111027</v>
      </c>
      <c r="CF204">
        <v>-6.6</v>
      </c>
      <c r="CH204" s="1">
        <v>40847</v>
      </c>
      <c r="CI204">
        <v>0.9</v>
      </c>
      <c r="CJ204">
        <v>20111027</v>
      </c>
      <c r="CK204">
        <v>0.2</v>
      </c>
      <c r="CM204" s="1">
        <v>40847</v>
      </c>
      <c r="CN204">
        <v>-0.14000000000000001</v>
      </c>
      <c r="CO204">
        <v>20111027</v>
      </c>
      <c r="CP204">
        <v>-0.18</v>
      </c>
      <c r="CR204" s="1">
        <v>40847</v>
      </c>
      <c r="CS204">
        <v>5.55</v>
      </c>
      <c r="CT204">
        <v>20111202</v>
      </c>
      <c r="CU204">
        <v>5.5</v>
      </c>
      <c r="CW204" s="1">
        <v>40877</v>
      </c>
      <c r="CX204">
        <v>1.2</v>
      </c>
      <c r="CY204">
        <v>20120118</v>
      </c>
      <c r="CZ204">
        <v>0.8</v>
      </c>
      <c r="DB204" s="1">
        <v>41213</v>
      </c>
      <c r="DC204">
        <v>-3.6</v>
      </c>
      <c r="DD204">
        <v>20121219</v>
      </c>
      <c r="DE204">
        <v>-4.0999999999999996</v>
      </c>
      <c r="DG204" s="1">
        <v>40847</v>
      </c>
      <c r="DH204">
        <v>1.5</v>
      </c>
      <c r="DI204">
        <v>20111128</v>
      </c>
      <c r="DJ204">
        <v>2.8</v>
      </c>
    </row>
    <row r="205" spans="16:114" x14ac:dyDescent="0.25">
      <c r="P205" s="1">
        <v>40877</v>
      </c>
      <c r="Q205">
        <v>-20.3</v>
      </c>
      <c r="R205">
        <v>20111129</v>
      </c>
      <c r="S205">
        <v>-20.399999999999999</v>
      </c>
      <c r="Z205" s="1">
        <v>40877</v>
      </c>
      <c r="AA205">
        <v>1.5</v>
      </c>
      <c r="AB205">
        <v>20111229</v>
      </c>
      <c r="AC205">
        <v>2</v>
      </c>
      <c r="AO205" s="1">
        <v>40877</v>
      </c>
      <c r="AP205">
        <v>0.1</v>
      </c>
      <c r="AQ205">
        <v>20111215</v>
      </c>
      <c r="AR205">
        <v>0.1</v>
      </c>
      <c r="AT205" s="1">
        <v>41608</v>
      </c>
      <c r="AU205">
        <v>0.9</v>
      </c>
      <c r="AV205">
        <v>20131217</v>
      </c>
      <c r="AW205">
        <v>0.9</v>
      </c>
      <c r="AY205" s="1">
        <v>40877</v>
      </c>
      <c r="AZ205">
        <v>0</v>
      </c>
      <c r="BA205">
        <v>20120112</v>
      </c>
      <c r="BB205">
        <v>-0.1</v>
      </c>
      <c r="BD205" s="1">
        <v>42338</v>
      </c>
      <c r="BE205">
        <v>28.3</v>
      </c>
      <c r="BF205">
        <v>20151117</v>
      </c>
      <c r="BG205">
        <v>28.3</v>
      </c>
      <c r="BI205" s="1">
        <v>41608</v>
      </c>
      <c r="BJ205">
        <v>0.9</v>
      </c>
      <c r="BK205">
        <v>20131217</v>
      </c>
      <c r="BL205">
        <v>0.9</v>
      </c>
      <c r="CC205" s="1">
        <v>40877</v>
      </c>
      <c r="CD205">
        <v>-6.8</v>
      </c>
      <c r="CE205">
        <v>20111129</v>
      </c>
      <c r="CF205">
        <v>-7.3</v>
      </c>
      <c r="CH205" s="1">
        <v>40877</v>
      </c>
      <c r="CI205">
        <v>-0.5</v>
      </c>
      <c r="CJ205">
        <v>20111129</v>
      </c>
      <c r="CK205">
        <v>-1.7</v>
      </c>
      <c r="CM205" s="1">
        <v>40877</v>
      </c>
      <c r="CN205">
        <v>-0.35</v>
      </c>
      <c r="CO205">
        <v>20111129</v>
      </c>
      <c r="CP205">
        <v>-0.44</v>
      </c>
      <c r="CR205" s="1">
        <v>40877</v>
      </c>
      <c r="CS205">
        <v>5.39</v>
      </c>
      <c r="CT205">
        <v>20120105</v>
      </c>
      <c r="CU205">
        <v>5.3</v>
      </c>
      <c r="CW205" s="1">
        <v>40908</v>
      </c>
      <c r="CX205">
        <v>-1.5</v>
      </c>
      <c r="CY205">
        <v>20120217</v>
      </c>
      <c r="CZ205">
        <v>0.3</v>
      </c>
      <c r="DB205" s="1">
        <v>41243</v>
      </c>
      <c r="DC205">
        <v>-4.5</v>
      </c>
      <c r="DD205">
        <v>20130117</v>
      </c>
      <c r="DE205">
        <v>-4.7</v>
      </c>
      <c r="DG205" s="1">
        <v>40877</v>
      </c>
      <c r="DH205">
        <v>1.5</v>
      </c>
      <c r="DI205">
        <v>20111229</v>
      </c>
      <c r="DJ205">
        <v>2.5</v>
      </c>
    </row>
    <row r="206" spans="16:114" x14ac:dyDescent="0.25">
      <c r="P206" s="1">
        <v>40908</v>
      </c>
      <c r="Q206">
        <v>-21.2</v>
      </c>
      <c r="R206">
        <v>20120106</v>
      </c>
      <c r="S206">
        <v>-21.1</v>
      </c>
      <c r="Z206" s="1">
        <v>40908</v>
      </c>
      <c r="AA206">
        <v>1.7</v>
      </c>
      <c r="AB206">
        <v>20120127</v>
      </c>
      <c r="AC206">
        <v>1.6</v>
      </c>
      <c r="AO206" s="1">
        <v>40908</v>
      </c>
      <c r="AP206">
        <v>0.3</v>
      </c>
      <c r="AQ206">
        <v>20120117</v>
      </c>
      <c r="AR206">
        <v>0.3</v>
      </c>
      <c r="AT206" s="1">
        <v>41639</v>
      </c>
      <c r="AU206">
        <v>0.8</v>
      </c>
      <c r="AV206">
        <v>20140116</v>
      </c>
      <c r="AW206">
        <v>0.8</v>
      </c>
      <c r="AY206" s="1">
        <v>40908</v>
      </c>
      <c r="AZ206">
        <v>-0.5</v>
      </c>
      <c r="BA206">
        <v>20120214</v>
      </c>
      <c r="BB206">
        <v>-1.1000000000000001</v>
      </c>
      <c r="BD206" s="1">
        <v>42369</v>
      </c>
      <c r="BE206">
        <v>33.9</v>
      </c>
      <c r="BF206">
        <v>20151215</v>
      </c>
      <c r="BG206">
        <v>33.9</v>
      </c>
      <c r="BI206" s="1">
        <v>41639</v>
      </c>
      <c r="BJ206">
        <v>0.7</v>
      </c>
      <c r="BK206">
        <v>20140116</v>
      </c>
      <c r="BL206">
        <v>0.7</v>
      </c>
      <c r="CC206" s="1">
        <v>40908</v>
      </c>
      <c r="CD206">
        <v>-6.9</v>
      </c>
      <c r="CE206">
        <v>20120106</v>
      </c>
      <c r="CF206">
        <v>-7.1</v>
      </c>
      <c r="CH206" s="1">
        <v>40908</v>
      </c>
      <c r="CI206">
        <v>-1.9</v>
      </c>
      <c r="CJ206">
        <v>20120106</v>
      </c>
      <c r="CK206">
        <v>-2.1</v>
      </c>
      <c r="CM206" s="1">
        <v>40908</v>
      </c>
      <c r="CN206">
        <v>-0.24</v>
      </c>
      <c r="CO206">
        <v>20120106</v>
      </c>
      <c r="CP206">
        <v>-0.31</v>
      </c>
      <c r="CR206" s="1">
        <v>40908</v>
      </c>
      <c r="CS206">
        <v>4.37</v>
      </c>
      <c r="CT206">
        <v>20120202</v>
      </c>
      <c r="CU206">
        <v>4.3</v>
      </c>
      <c r="CW206" s="1">
        <v>40939</v>
      </c>
      <c r="CX206">
        <v>-0.3</v>
      </c>
      <c r="CY206">
        <v>20120319</v>
      </c>
      <c r="CZ206">
        <v>-0.8</v>
      </c>
      <c r="DB206" s="1">
        <v>41274</v>
      </c>
      <c r="DC206">
        <v>-2.8</v>
      </c>
      <c r="DD206">
        <v>20130219</v>
      </c>
      <c r="DE206">
        <v>-4.8</v>
      </c>
      <c r="DG206" s="1">
        <v>40908</v>
      </c>
      <c r="DH206">
        <v>1.7</v>
      </c>
      <c r="DI206">
        <v>20120127</v>
      </c>
      <c r="DJ206">
        <v>2.1</v>
      </c>
    </row>
    <row r="207" spans="16:114" x14ac:dyDescent="0.25">
      <c r="P207" s="1">
        <v>40939</v>
      </c>
      <c r="Q207">
        <v>-20.5</v>
      </c>
      <c r="R207">
        <v>20120130</v>
      </c>
      <c r="S207">
        <v>-20.7</v>
      </c>
      <c r="Z207" s="1">
        <v>40939</v>
      </c>
      <c r="AA207">
        <v>2</v>
      </c>
      <c r="AB207">
        <v>20120227</v>
      </c>
      <c r="AC207">
        <v>2.5</v>
      </c>
      <c r="AO207" s="1">
        <v>40939</v>
      </c>
      <c r="AP207">
        <v>-0.8</v>
      </c>
      <c r="AQ207">
        <v>20120229</v>
      </c>
      <c r="AR207">
        <v>-0.8</v>
      </c>
      <c r="AT207" s="1">
        <v>41670</v>
      </c>
      <c r="AU207">
        <v>0.8</v>
      </c>
      <c r="AV207">
        <v>20140224</v>
      </c>
      <c r="AW207">
        <v>0.8</v>
      </c>
      <c r="AY207" s="1">
        <v>40939</v>
      </c>
      <c r="AZ207">
        <v>-0.6</v>
      </c>
      <c r="BA207">
        <v>20120314</v>
      </c>
      <c r="BB207">
        <v>0.2</v>
      </c>
      <c r="BD207" s="1">
        <v>42400</v>
      </c>
      <c r="BE207">
        <v>22.7</v>
      </c>
      <c r="BF207">
        <v>20160119</v>
      </c>
      <c r="BG207">
        <v>22.7</v>
      </c>
      <c r="BI207" s="1">
        <v>41670</v>
      </c>
      <c r="BJ207">
        <v>0.8</v>
      </c>
      <c r="BK207">
        <v>20140224</v>
      </c>
      <c r="BL207">
        <v>0.8</v>
      </c>
      <c r="CC207" s="1">
        <v>40939</v>
      </c>
      <c r="CD207">
        <v>-6.1</v>
      </c>
      <c r="CE207">
        <v>20120130</v>
      </c>
      <c r="CF207">
        <v>-7.2</v>
      </c>
      <c r="CH207" s="1">
        <v>40939</v>
      </c>
      <c r="CI207">
        <v>-1.8</v>
      </c>
      <c r="CJ207">
        <v>20120130</v>
      </c>
      <c r="CK207">
        <v>-0.6</v>
      </c>
      <c r="CM207" s="1">
        <v>40939</v>
      </c>
      <c r="CN207">
        <v>-0.09</v>
      </c>
      <c r="CO207">
        <v>20120130</v>
      </c>
      <c r="CP207">
        <v>-0.21</v>
      </c>
      <c r="CR207" s="1">
        <v>40939</v>
      </c>
      <c r="CS207">
        <v>4.03</v>
      </c>
      <c r="CT207">
        <v>20120302</v>
      </c>
      <c r="CU207">
        <v>3.7</v>
      </c>
      <c r="CW207" s="1">
        <v>40968</v>
      </c>
      <c r="CX207">
        <v>-8.1</v>
      </c>
      <c r="CY207">
        <v>20120418</v>
      </c>
      <c r="CZ207">
        <v>-7.1</v>
      </c>
      <c r="DB207" s="1">
        <v>41305</v>
      </c>
      <c r="DC207">
        <v>-9.1</v>
      </c>
      <c r="DD207">
        <v>20130319</v>
      </c>
      <c r="DE207">
        <v>-7.3</v>
      </c>
      <c r="DG207" s="1">
        <v>40939</v>
      </c>
      <c r="DH207">
        <v>2.1</v>
      </c>
      <c r="DI207">
        <v>20120227</v>
      </c>
      <c r="DJ207">
        <v>2</v>
      </c>
    </row>
    <row r="208" spans="16:114" x14ac:dyDescent="0.25">
      <c r="P208" s="1">
        <v>40968</v>
      </c>
      <c r="Q208">
        <v>-20</v>
      </c>
      <c r="R208">
        <v>20120228</v>
      </c>
      <c r="S208">
        <v>-20.3</v>
      </c>
      <c r="Z208" s="1">
        <v>40968</v>
      </c>
      <c r="AA208">
        <v>2.5</v>
      </c>
      <c r="AB208">
        <v>20120328</v>
      </c>
      <c r="AC208">
        <v>2.8</v>
      </c>
      <c r="AO208" s="1">
        <v>40968</v>
      </c>
      <c r="AP208">
        <v>0.5</v>
      </c>
      <c r="AQ208">
        <v>20120314</v>
      </c>
      <c r="AR208">
        <v>0.5</v>
      </c>
      <c r="AT208" s="1">
        <v>41698</v>
      </c>
      <c r="AU208">
        <v>0.7</v>
      </c>
      <c r="AV208">
        <v>20140317</v>
      </c>
      <c r="AW208">
        <v>0.7</v>
      </c>
      <c r="AY208" s="1">
        <v>40968</v>
      </c>
      <c r="AZ208">
        <v>0.3</v>
      </c>
      <c r="BA208">
        <v>20120412</v>
      </c>
      <c r="BB208">
        <v>0.5</v>
      </c>
      <c r="BD208" s="1">
        <v>42429</v>
      </c>
      <c r="BE208">
        <v>13.6</v>
      </c>
      <c r="BF208">
        <v>20160216</v>
      </c>
      <c r="BG208">
        <v>13.6</v>
      </c>
      <c r="BI208" s="1">
        <v>41698</v>
      </c>
      <c r="BJ208">
        <v>1</v>
      </c>
      <c r="BK208">
        <v>20140317</v>
      </c>
      <c r="BL208">
        <v>1</v>
      </c>
      <c r="CC208" s="1">
        <v>40968</v>
      </c>
      <c r="CD208">
        <v>-4.9000000000000004</v>
      </c>
      <c r="CE208">
        <v>20120228</v>
      </c>
      <c r="CF208">
        <v>-5.8</v>
      </c>
      <c r="CH208" s="1">
        <v>40968</v>
      </c>
      <c r="CI208">
        <v>-1.3</v>
      </c>
      <c r="CJ208">
        <v>20120228</v>
      </c>
      <c r="CK208">
        <v>-0.9</v>
      </c>
      <c r="CM208" s="1">
        <v>40968</v>
      </c>
      <c r="CN208">
        <v>-0.01</v>
      </c>
      <c r="CO208">
        <v>20120228</v>
      </c>
      <c r="CP208">
        <v>-0.18</v>
      </c>
      <c r="CR208" s="1">
        <v>40968</v>
      </c>
      <c r="CS208">
        <v>3.9</v>
      </c>
      <c r="CT208">
        <v>20120403</v>
      </c>
      <c r="CU208">
        <v>3.6</v>
      </c>
      <c r="CW208" s="1">
        <v>40999</v>
      </c>
      <c r="CX208">
        <v>8.6</v>
      </c>
      <c r="CY208">
        <v>20120521</v>
      </c>
      <c r="CZ208">
        <v>12.4</v>
      </c>
      <c r="DB208" s="1">
        <v>41333</v>
      </c>
      <c r="DC208">
        <v>3</v>
      </c>
      <c r="DD208">
        <v>20130417</v>
      </c>
      <c r="DE208">
        <v>0.8</v>
      </c>
      <c r="DG208" s="1">
        <v>40968</v>
      </c>
      <c r="DH208">
        <v>2.5</v>
      </c>
      <c r="DI208">
        <v>20120328</v>
      </c>
      <c r="DJ208">
        <v>2.2999999999999998</v>
      </c>
    </row>
    <row r="209" spans="16:114" x14ac:dyDescent="0.25">
      <c r="P209" s="1">
        <v>40999</v>
      </c>
      <c r="Q209">
        <v>-18.8</v>
      </c>
      <c r="R209">
        <v>20120329</v>
      </c>
      <c r="S209">
        <v>-19.100000000000001</v>
      </c>
      <c r="Z209" s="1">
        <v>40999</v>
      </c>
      <c r="AA209">
        <v>2.8</v>
      </c>
      <c r="AB209">
        <v>20120430</v>
      </c>
      <c r="AC209">
        <v>3.2</v>
      </c>
      <c r="AO209" s="1">
        <v>40999</v>
      </c>
      <c r="AP209">
        <v>1.3</v>
      </c>
      <c r="AQ209">
        <v>20120417</v>
      </c>
      <c r="AR209">
        <v>1.3</v>
      </c>
      <c r="AT209" s="1">
        <v>41729</v>
      </c>
      <c r="AU209">
        <v>0.5</v>
      </c>
      <c r="AV209">
        <v>20140416</v>
      </c>
      <c r="AW209">
        <v>0.5</v>
      </c>
      <c r="AY209" s="1">
        <v>40999</v>
      </c>
      <c r="AZ209">
        <v>0.1</v>
      </c>
      <c r="BA209">
        <v>20120514</v>
      </c>
      <c r="BB209">
        <v>-0.3</v>
      </c>
      <c r="BD209" s="1">
        <v>42460</v>
      </c>
      <c r="BE209">
        <v>10.6</v>
      </c>
      <c r="BF209">
        <v>20160322</v>
      </c>
      <c r="BG209">
        <v>10.6</v>
      </c>
      <c r="BI209" s="1">
        <v>41729</v>
      </c>
      <c r="BJ209">
        <v>0.7</v>
      </c>
      <c r="BK209">
        <v>20140416</v>
      </c>
      <c r="BL209">
        <v>0.7</v>
      </c>
      <c r="CC209" s="1">
        <v>40999</v>
      </c>
      <c r="CD209">
        <v>-6.8</v>
      </c>
      <c r="CE209">
        <v>20120329</v>
      </c>
      <c r="CF209">
        <v>-7.2</v>
      </c>
      <c r="CH209" s="1">
        <v>40999</v>
      </c>
      <c r="CI209">
        <v>0.5</v>
      </c>
      <c r="CJ209">
        <v>20120329</v>
      </c>
      <c r="CK209">
        <v>-0.3</v>
      </c>
      <c r="CM209" s="1">
        <v>40999</v>
      </c>
      <c r="CN209">
        <v>-0.17</v>
      </c>
      <c r="CO209">
        <v>20120329</v>
      </c>
      <c r="CP209">
        <v>-0.3</v>
      </c>
      <c r="CR209" s="1">
        <v>40999</v>
      </c>
      <c r="CS209">
        <v>3.58</v>
      </c>
      <c r="CT209">
        <v>20120503</v>
      </c>
      <c r="CU209">
        <v>3.3</v>
      </c>
      <c r="CW209" s="1">
        <v>41029</v>
      </c>
      <c r="CX209">
        <v>-2.5</v>
      </c>
      <c r="CY209">
        <v>20120619</v>
      </c>
      <c r="CZ209">
        <v>-2.7</v>
      </c>
      <c r="DB209" s="1">
        <v>41364</v>
      </c>
      <c r="DC209">
        <v>-7.4</v>
      </c>
      <c r="DD209">
        <v>20130517</v>
      </c>
      <c r="DE209">
        <v>-7.9</v>
      </c>
      <c r="DG209" s="1">
        <v>40999</v>
      </c>
      <c r="DH209">
        <v>2.6</v>
      </c>
      <c r="DI209">
        <v>20120430</v>
      </c>
      <c r="DJ209">
        <v>2.8</v>
      </c>
    </row>
    <row r="210" spans="16:114" x14ac:dyDescent="0.25">
      <c r="P210" s="1">
        <v>41029</v>
      </c>
      <c r="Q210">
        <v>-19.600000000000001</v>
      </c>
      <c r="R210">
        <v>20120426</v>
      </c>
      <c r="S210">
        <v>-19.899999999999999</v>
      </c>
      <c r="Z210" s="1">
        <v>41029</v>
      </c>
      <c r="AA210">
        <v>2.4</v>
      </c>
      <c r="AB210">
        <v>20120530</v>
      </c>
      <c r="AC210">
        <v>2.5</v>
      </c>
      <c r="AO210" s="1">
        <v>41029</v>
      </c>
      <c r="AP210">
        <v>0.5</v>
      </c>
      <c r="AQ210">
        <v>20120516</v>
      </c>
      <c r="AR210">
        <v>0.5</v>
      </c>
      <c r="AT210" s="1">
        <v>41759</v>
      </c>
      <c r="AU210">
        <v>0.7</v>
      </c>
      <c r="AV210">
        <v>20140515</v>
      </c>
      <c r="AW210">
        <v>0.7</v>
      </c>
      <c r="AY210" s="1">
        <v>41029</v>
      </c>
      <c r="AZ210">
        <v>-1</v>
      </c>
      <c r="BA210">
        <v>20120613</v>
      </c>
      <c r="BB210">
        <v>-0.8</v>
      </c>
      <c r="BD210" s="1">
        <v>42490</v>
      </c>
      <c r="BE210">
        <v>21.5</v>
      </c>
      <c r="BF210">
        <v>20160419</v>
      </c>
      <c r="BG210">
        <v>21.5</v>
      </c>
      <c r="BI210" s="1">
        <v>41759</v>
      </c>
      <c r="BJ210">
        <v>1</v>
      </c>
      <c r="BK210">
        <v>20140515</v>
      </c>
      <c r="BL210">
        <v>1</v>
      </c>
      <c r="CC210" s="1">
        <v>41029</v>
      </c>
      <c r="CD210">
        <v>-8.4</v>
      </c>
      <c r="CE210">
        <v>20120426</v>
      </c>
      <c r="CF210">
        <v>-9</v>
      </c>
      <c r="CH210" s="1">
        <v>41029</v>
      </c>
      <c r="CI210">
        <v>-2.1</v>
      </c>
      <c r="CJ210">
        <v>20120426</v>
      </c>
      <c r="CK210">
        <v>-2.4</v>
      </c>
      <c r="CM210" s="1">
        <v>41029</v>
      </c>
      <c r="CN210">
        <v>-0.37</v>
      </c>
      <c r="CO210">
        <v>20120426</v>
      </c>
      <c r="CP210">
        <v>-0.52</v>
      </c>
      <c r="CR210" s="1">
        <v>41029</v>
      </c>
      <c r="CS210">
        <v>2.88</v>
      </c>
      <c r="CT210">
        <v>20120604</v>
      </c>
      <c r="CU210">
        <v>2.6</v>
      </c>
      <c r="CW210" s="1">
        <v>41060</v>
      </c>
      <c r="CX210">
        <v>-0.1</v>
      </c>
      <c r="CY210">
        <v>20120718</v>
      </c>
      <c r="CZ210">
        <v>0.1</v>
      </c>
      <c r="DB210" s="1">
        <v>41394</v>
      </c>
      <c r="DC210">
        <v>-5</v>
      </c>
      <c r="DD210">
        <v>20130619</v>
      </c>
      <c r="DE210">
        <v>-6.6</v>
      </c>
      <c r="DG210" s="1">
        <v>41029</v>
      </c>
      <c r="DH210">
        <v>2.7</v>
      </c>
      <c r="DI210">
        <v>20120530</v>
      </c>
      <c r="DJ210">
        <v>2.7</v>
      </c>
    </row>
    <row r="211" spans="16:114" x14ac:dyDescent="0.25">
      <c r="P211" s="1">
        <v>41060</v>
      </c>
      <c r="Q211">
        <v>-19</v>
      </c>
      <c r="R211">
        <v>20120530</v>
      </c>
      <c r="S211">
        <v>-19.3</v>
      </c>
      <c r="Z211" s="1">
        <v>41060</v>
      </c>
      <c r="AA211">
        <v>2.9</v>
      </c>
      <c r="AB211">
        <v>20120629</v>
      </c>
      <c r="AC211">
        <v>2.9</v>
      </c>
      <c r="AO211" s="1">
        <v>41060</v>
      </c>
      <c r="AP211">
        <v>-0.1</v>
      </c>
      <c r="AQ211">
        <v>20120614</v>
      </c>
      <c r="AR211">
        <v>-0.1</v>
      </c>
      <c r="AT211" s="1">
        <v>41790</v>
      </c>
      <c r="AU211">
        <v>0.5</v>
      </c>
      <c r="AV211">
        <v>20140616</v>
      </c>
      <c r="AW211">
        <v>0.5</v>
      </c>
      <c r="AY211" s="1">
        <v>41060</v>
      </c>
      <c r="AZ211">
        <v>0.7</v>
      </c>
      <c r="BA211">
        <v>20120712</v>
      </c>
      <c r="BB211">
        <v>0.6</v>
      </c>
      <c r="BD211" s="1">
        <v>42521</v>
      </c>
      <c r="BE211">
        <v>16.8</v>
      </c>
      <c r="BF211">
        <v>20160524</v>
      </c>
      <c r="BG211">
        <v>16.8</v>
      </c>
      <c r="BI211" s="1">
        <v>41790</v>
      </c>
      <c r="BJ211">
        <v>0.7</v>
      </c>
      <c r="BK211">
        <v>20140616</v>
      </c>
      <c r="BL211">
        <v>0.7</v>
      </c>
      <c r="CC211" s="1">
        <v>41060</v>
      </c>
      <c r="CD211">
        <v>-10.7</v>
      </c>
      <c r="CE211">
        <v>20120530</v>
      </c>
      <c r="CF211">
        <v>-11.3</v>
      </c>
      <c r="CH211" s="1">
        <v>41060</v>
      </c>
      <c r="CI211">
        <v>-4.3</v>
      </c>
      <c r="CJ211">
        <v>20120530</v>
      </c>
      <c r="CK211">
        <v>-4.9000000000000004</v>
      </c>
      <c r="CM211" s="1">
        <v>41060</v>
      </c>
      <c r="CN211">
        <v>-0.66</v>
      </c>
      <c r="CO211">
        <v>20120530</v>
      </c>
      <c r="CP211">
        <v>-0.77</v>
      </c>
      <c r="CR211" s="1">
        <v>41060</v>
      </c>
      <c r="CS211">
        <v>2.67</v>
      </c>
      <c r="CT211">
        <v>20120703</v>
      </c>
      <c r="CU211">
        <v>2.2999999999999998</v>
      </c>
      <c r="CW211" s="1">
        <v>41090</v>
      </c>
      <c r="CX211">
        <v>0</v>
      </c>
      <c r="CY211">
        <v>20120820</v>
      </c>
      <c r="CZ211">
        <v>-0.5</v>
      </c>
      <c r="DB211" s="1">
        <v>41425</v>
      </c>
      <c r="DC211">
        <v>-3.1</v>
      </c>
      <c r="DD211">
        <v>20130717</v>
      </c>
      <c r="DE211">
        <v>-5.0999999999999996</v>
      </c>
      <c r="DG211" s="1">
        <v>41060</v>
      </c>
      <c r="DH211">
        <v>2.8</v>
      </c>
      <c r="DI211">
        <v>20120629</v>
      </c>
      <c r="DJ211">
        <v>2.8</v>
      </c>
    </row>
    <row r="212" spans="16:114" x14ac:dyDescent="0.25">
      <c r="P212" s="1">
        <v>41090</v>
      </c>
      <c r="Q212">
        <v>-19.5</v>
      </c>
      <c r="R212">
        <v>20120628</v>
      </c>
      <c r="S212">
        <v>-19.8</v>
      </c>
      <c r="Z212" s="1">
        <v>41090</v>
      </c>
      <c r="AA212">
        <v>3</v>
      </c>
      <c r="AB212">
        <v>20120726</v>
      </c>
      <c r="AC212">
        <v>3.2</v>
      </c>
      <c r="AO212" s="1">
        <v>41090</v>
      </c>
      <c r="AP212">
        <v>-0.1</v>
      </c>
      <c r="AQ212">
        <v>20120716</v>
      </c>
      <c r="AR212">
        <v>-0.1</v>
      </c>
      <c r="AT212" s="1">
        <v>41820</v>
      </c>
      <c r="AU212">
        <v>0.5</v>
      </c>
      <c r="AV212">
        <v>20140717</v>
      </c>
      <c r="AW212">
        <v>0.5</v>
      </c>
      <c r="AY212" s="1">
        <v>41090</v>
      </c>
      <c r="AZ212">
        <v>-0.7</v>
      </c>
      <c r="BA212">
        <v>20120814</v>
      </c>
      <c r="BB212">
        <v>-0.6</v>
      </c>
      <c r="BD212" s="1">
        <v>42551</v>
      </c>
      <c r="BE212">
        <v>20.2</v>
      </c>
      <c r="BF212">
        <v>20160621</v>
      </c>
      <c r="BG212">
        <v>20.2</v>
      </c>
      <c r="BI212" s="1">
        <v>41820</v>
      </c>
      <c r="BJ212">
        <v>0.8</v>
      </c>
      <c r="BK212">
        <v>20140717</v>
      </c>
      <c r="BL212">
        <v>0.8</v>
      </c>
      <c r="CC212" s="1">
        <v>41090</v>
      </c>
      <c r="CD212">
        <v>-11.9</v>
      </c>
      <c r="CE212">
        <v>20120628</v>
      </c>
      <c r="CF212">
        <v>-12.7</v>
      </c>
      <c r="CH212" s="1">
        <v>41090</v>
      </c>
      <c r="CI212">
        <v>-5.8</v>
      </c>
      <c r="CJ212">
        <v>20120628</v>
      </c>
      <c r="CK212">
        <v>-7.4</v>
      </c>
      <c r="CM212" s="1">
        <v>41090</v>
      </c>
      <c r="CN212">
        <v>-0.84</v>
      </c>
      <c r="CO212">
        <v>20120628</v>
      </c>
      <c r="CP212">
        <v>-0.94</v>
      </c>
      <c r="CR212" s="1">
        <v>41090</v>
      </c>
      <c r="CS212">
        <v>2.15</v>
      </c>
      <c r="CT212">
        <v>20120802</v>
      </c>
      <c r="CU212">
        <v>1.8</v>
      </c>
      <c r="CW212" s="1">
        <v>41121</v>
      </c>
      <c r="CX212">
        <v>-0.1</v>
      </c>
      <c r="CY212">
        <v>20120919</v>
      </c>
      <c r="CZ212">
        <v>-0.3</v>
      </c>
      <c r="DB212" s="1">
        <v>41455</v>
      </c>
      <c r="DC212">
        <v>-1.1000000000000001</v>
      </c>
      <c r="DD212">
        <v>20130820</v>
      </c>
      <c r="DE212">
        <v>-3</v>
      </c>
      <c r="DG212" s="1">
        <v>41090</v>
      </c>
      <c r="DH212">
        <v>3.1</v>
      </c>
      <c r="DI212">
        <v>20120726</v>
      </c>
      <c r="DJ212">
        <v>3</v>
      </c>
    </row>
    <row r="213" spans="16:114" x14ac:dyDescent="0.25">
      <c r="P213" s="1">
        <v>41121</v>
      </c>
      <c r="Q213">
        <v>-21.1</v>
      </c>
      <c r="R213">
        <v>20120730</v>
      </c>
      <c r="S213">
        <v>-21.5</v>
      </c>
      <c r="Z213" s="1">
        <v>41121</v>
      </c>
      <c r="AA213">
        <v>3.5</v>
      </c>
      <c r="AB213">
        <v>20120828</v>
      </c>
      <c r="AC213">
        <v>3.8</v>
      </c>
      <c r="AO213" s="1">
        <v>41121</v>
      </c>
      <c r="AP213">
        <v>-0.5</v>
      </c>
      <c r="AQ213">
        <v>20120816</v>
      </c>
      <c r="AR213">
        <v>-0.5</v>
      </c>
      <c r="AT213" s="1">
        <v>41851</v>
      </c>
      <c r="AU213">
        <v>0.4</v>
      </c>
      <c r="AV213">
        <v>20140814</v>
      </c>
      <c r="AW213">
        <v>0.4</v>
      </c>
      <c r="AY213" s="1">
        <v>41121</v>
      </c>
      <c r="AZ213">
        <v>0.3</v>
      </c>
      <c r="BA213">
        <v>20120912</v>
      </c>
      <c r="BB213">
        <v>0.6</v>
      </c>
      <c r="BI213" s="1">
        <v>41851</v>
      </c>
      <c r="BJ213">
        <v>0.8</v>
      </c>
      <c r="BK213">
        <v>20140814</v>
      </c>
      <c r="BL213">
        <v>0.8</v>
      </c>
      <c r="CC213" s="1">
        <v>41121</v>
      </c>
      <c r="CD213">
        <v>-14.2</v>
      </c>
      <c r="CE213">
        <v>20120730</v>
      </c>
      <c r="CF213">
        <v>-15</v>
      </c>
      <c r="CH213" s="1">
        <v>41121</v>
      </c>
      <c r="CI213">
        <v>-8.8000000000000007</v>
      </c>
      <c r="CJ213">
        <v>20120730</v>
      </c>
      <c r="CK213">
        <v>-8.5</v>
      </c>
      <c r="CM213" s="1">
        <v>41121</v>
      </c>
      <c r="CN213">
        <v>-1.18</v>
      </c>
      <c r="CO213">
        <v>20120730</v>
      </c>
      <c r="CP213">
        <v>-1.27</v>
      </c>
      <c r="CR213" s="1">
        <v>41121</v>
      </c>
      <c r="CS213">
        <v>1.95</v>
      </c>
      <c r="CT213">
        <v>20120904</v>
      </c>
      <c r="CU213">
        <v>1.8</v>
      </c>
      <c r="CW213" s="1">
        <v>41152</v>
      </c>
      <c r="CX213">
        <v>0.9</v>
      </c>
      <c r="CY213">
        <v>20121017</v>
      </c>
      <c r="CZ213">
        <v>0.7</v>
      </c>
      <c r="DB213" s="1">
        <v>41486</v>
      </c>
      <c r="DC213">
        <v>-1</v>
      </c>
      <c r="DD213">
        <v>20130918</v>
      </c>
      <c r="DE213">
        <v>-1.2</v>
      </c>
      <c r="DG213" s="1">
        <v>41121</v>
      </c>
      <c r="DH213">
        <v>3.1</v>
      </c>
      <c r="DI213">
        <v>20120828</v>
      </c>
      <c r="DJ213">
        <v>3.4</v>
      </c>
    </row>
    <row r="214" spans="16:114" x14ac:dyDescent="0.25">
      <c r="P214" s="1">
        <v>41152</v>
      </c>
      <c r="Q214">
        <v>-24.2</v>
      </c>
      <c r="R214">
        <v>20120830</v>
      </c>
      <c r="S214">
        <v>-24.6</v>
      </c>
      <c r="Z214" s="1">
        <v>41152</v>
      </c>
      <c r="AA214">
        <v>2.7</v>
      </c>
      <c r="AB214">
        <v>20120927</v>
      </c>
      <c r="AC214">
        <v>2.9</v>
      </c>
      <c r="AO214" s="1">
        <v>41152</v>
      </c>
      <c r="AP214">
        <v>0.4</v>
      </c>
      <c r="AQ214">
        <v>20120914</v>
      </c>
      <c r="AR214">
        <v>0.4</v>
      </c>
      <c r="AT214" s="1">
        <v>41882</v>
      </c>
      <c r="AU214">
        <v>0.4</v>
      </c>
      <c r="AV214">
        <v>20140917</v>
      </c>
      <c r="AW214">
        <v>0.4</v>
      </c>
      <c r="AY214" s="1">
        <v>41152</v>
      </c>
      <c r="AZ214">
        <v>1.1000000000000001</v>
      </c>
      <c r="BA214">
        <v>20121012</v>
      </c>
      <c r="BB214">
        <v>0.6</v>
      </c>
      <c r="BI214" s="1">
        <v>41882</v>
      </c>
      <c r="BJ214">
        <v>0.9</v>
      </c>
      <c r="BK214">
        <v>20140917</v>
      </c>
      <c r="BL214">
        <v>0.9</v>
      </c>
      <c r="CC214" s="1">
        <v>41152</v>
      </c>
      <c r="CD214">
        <v>-14.6</v>
      </c>
      <c r="CE214">
        <v>20120830</v>
      </c>
      <c r="CF214">
        <v>-15.3</v>
      </c>
      <c r="CH214" s="1">
        <v>41152</v>
      </c>
      <c r="CI214">
        <v>-9.8000000000000007</v>
      </c>
      <c r="CJ214">
        <v>20120830</v>
      </c>
      <c r="CK214">
        <v>-10.8</v>
      </c>
      <c r="CM214" s="1">
        <v>41152</v>
      </c>
      <c r="CN214">
        <v>-1.1200000000000001</v>
      </c>
      <c r="CO214">
        <v>20120830</v>
      </c>
      <c r="CP214">
        <v>-1.21</v>
      </c>
      <c r="CR214" s="1">
        <v>41152</v>
      </c>
      <c r="CS214">
        <v>2.88</v>
      </c>
      <c r="CT214">
        <v>20121002</v>
      </c>
      <c r="CU214">
        <v>2.7</v>
      </c>
      <c r="CW214" s="1">
        <v>41182</v>
      </c>
      <c r="CX214">
        <v>-1.4</v>
      </c>
      <c r="CY214">
        <v>20121119</v>
      </c>
      <c r="CZ214">
        <v>-1.4</v>
      </c>
      <c r="DB214" s="1">
        <v>41517</v>
      </c>
      <c r="DC214">
        <v>-1.1000000000000001</v>
      </c>
      <c r="DD214">
        <v>20131017</v>
      </c>
      <c r="DE214">
        <v>-4.7</v>
      </c>
      <c r="DG214" s="1">
        <v>41152</v>
      </c>
      <c r="DH214">
        <v>3</v>
      </c>
      <c r="DI214">
        <v>20120927</v>
      </c>
      <c r="DJ214">
        <v>3.2</v>
      </c>
    </row>
    <row r="215" spans="16:114" x14ac:dyDescent="0.25">
      <c r="P215" s="1">
        <v>41182</v>
      </c>
      <c r="Q215">
        <v>-25.5</v>
      </c>
      <c r="R215">
        <v>20120927</v>
      </c>
      <c r="S215">
        <v>-25.9</v>
      </c>
      <c r="Z215" s="1">
        <v>41182</v>
      </c>
      <c r="AA215">
        <v>2.7</v>
      </c>
      <c r="AB215">
        <v>20121025</v>
      </c>
      <c r="AC215">
        <v>2.7</v>
      </c>
      <c r="AO215" s="1">
        <v>41182</v>
      </c>
      <c r="AP215">
        <v>0.7</v>
      </c>
      <c r="AQ215">
        <v>20121016</v>
      </c>
      <c r="AR215">
        <v>0.7</v>
      </c>
      <c r="AT215" s="1">
        <v>41912</v>
      </c>
      <c r="AU215">
        <v>0.3</v>
      </c>
      <c r="AV215">
        <v>20141016</v>
      </c>
      <c r="AW215">
        <v>0.3</v>
      </c>
      <c r="AY215" s="1">
        <v>41182</v>
      </c>
      <c r="AZ215">
        <v>-2</v>
      </c>
      <c r="BA215">
        <v>20121114</v>
      </c>
      <c r="BB215">
        <v>-2.5</v>
      </c>
      <c r="BI215" s="1">
        <v>41912</v>
      </c>
      <c r="BJ215">
        <v>0.8</v>
      </c>
      <c r="BK215">
        <v>20141016</v>
      </c>
      <c r="BL215">
        <v>0.8</v>
      </c>
      <c r="CC215" s="1">
        <v>41182</v>
      </c>
      <c r="CD215">
        <v>-15.4</v>
      </c>
      <c r="CE215">
        <v>20120927</v>
      </c>
      <c r="CF215">
        <v>-16.100000000000001</v>
      </c>
      <c r="CH215" s="1">
        <v>41182</v>
      </c>
      <c r="CI215">
        <v>-12.2</v>
      </c>
      <c r="CJ215">
        <v>20120927</v>
      </c>
      <c r="CK215">
        <v>-12</v>
      </c>
      <c r="CM215" s="1">
        <v>41182</v>
      </c>
      <c r="CN215">
        <v>-1.28</v>
      </c>
      <c r="CO215">
        <v>20120927</v>
      </c>
      <c r="CP215">
        <v>-1.34</v>
      </c>
      <c r="CR215" s="1">
        <v>41182</v>
      </c>
      <c r="CS215">
        <v>2.8</v>
      </c>
      <c r="CT215">
        <v>20121106</v>
      </c>
      <c r="CU215">
        <v>2.7</v>
      </c>
      <c r="CW215" s="1">
        <v>41213</v>
      </c>
      <c r="CX215">
        <v>0</v>
      </c>
      <c r="CY215">
        <v>20121219</v>
      </c>
      <c r="CZ215">
        <v>-1.6</v>
      </c>
      <c r="DB215" s="1">
        <v>41547</v>
      </c>
      <c r="DC215">
        <v>-0.4</v>
      </c>
      <c r="DD215">
        <v>20131119</v>
      </c>
      <c r="DE215">
        <v>-0.2</v>
      </c>
      <c r="DG215" s="1">
        <v>41182</v>
      </c>
      <c r="DH215">
        <v>3.1</v>
      </c>
      <c r="DI215">
        <v>20121025</v>
      </c>
      <c r="DJ215">
        <v>3</v>
      </c>
    </row>
    <row r="216" spans="16:114" x14ac:dyDescent="0.25">
      <c r="P216" s="1">
        <v>41213</v>
      </c>
      <c r="Q216">
        <v>-25.3</v>
      </c>
      <c r="R216">
        <v>20121030</v>
      </c>
      <c r="S216">
        <v>-25.7</v>
      </c>
      <c r="Z216" s="1">
        <v>41213</v>
      </c>
      <c r="AA216">
        <v>3.9</v>
      </c>
      <c r="AB216">
        <v>20121128</v>
      </c>
      <c r="AC216">
        <v>3.9</v>
      </c>
      <c r="AO216" s="1">
        <v>41213</v>
      </c>
      <c r="AP216">
        <v>0.2</v>
      </c>
      <c r="AQ216">
        <v>20121115</v>
      </c>
      <c r="AR216">
        <v>0.2</v>
      </c>
      <c r="AT216" s="1">
        <v>41943</v>
      </c>
      <c r="AU216">
        <v>0.4</v>
      </c>
      <c r="AV216">
        <v>20141114</v>
      </c>
      <c r="AW216">
        <v>0.4</v>
      </c>
      <c r="AY216" s="1">
        <v>41213</v>
      </c>
      <c r="AZ216">
        <v>-0.7</v>
      </c>
      <c r="BA216">
        <v>20121212</v>
      </c>
      <c r="BB216">
        <v>-1.4</v>
      </c>
      <c r="BI216" s="1">
        <v>41943</v>
      </c>
      <c r="BJ216">
        <v>0.7</v>
      </c>
      <c r="BK216">
        <v>20141114</v>
      </c>
      <c r="BL216">
        <v>0.7</v>
      </c>
      <c r="CC216" s="1">
        <v>41213</v>
      </c>
      <c r="CD216">
        <v>-17.8</v>
      </c>
      <c r="CE216">
        <v>20121030</v>
      </c>
      <c r="CF216">
        <v>-18</v>
      </c>
      <c r="CH216" s="1">
        <v>41213</v>
      </c>
      <c r="CI216">
        <v>-11.4</v>
      </c>
      <c r="CJ216">
        <v>20121030</v>
      </c>
      <c r="CK216">
        <v>-12.1</v>
      </c>
      <c r="CM216" s="1">
        <v>41213</v>
      </c>
      <c r="CN216">
        <v>-1.6099999999999999</v>
      </c>
      <c r="CO216">
        <v>20121030</v>
      </c>
      <c r="CP216">
        <v>-1.62</v>
      </c>
      <c r="CR216" s="1">
        <v>41213</v>
      </c>
      <c r="CS216">
        <v>2.64</v>
      </c>
      <c r="CT216">
        <v>20121204</v>
      </c>
      <c r="CU216">
        <v>2.6</v>
      </c>
      <c r="CW216" s="1">
        <v>41243</v>
      </c>
      <c r="CX216">
        <v>-0.3</v>
      </c>
      <c r="CY216">
        <v>20130117</v>
      </c>
      <c r="CZ216">
        <v>-0.4</v>
      </c>
      <c r="DB216" s="1">
        <v>41578</v>
      </c>
      <c r="DC216">
        <v>-1.9</v>
      </c>
      <c r="DD216">
        <v>20131218</v>
      </c>
      <c r="DE216">
        <v>-2.4</v>
      </c>
      <c r="DG216" s="1">
        <v>41213</v>
      </c>
      <c r="DH216">
        <v>3.5</v>
      </c>
      <c r="DI216">
        <v>20121128</v>
      </c>
      <c r="DJ216">
        <v>3.1</v>
      </c>
    </row>
    <row r="217" spans="16:114" x14ac:dyDescent="0.25">
      <c r="P217" s="1">
        <v>41243</v>
      </c>
      <c r="Q217">
        <v>-26.5</v>
      </c>
      <c r="R217">
        <v>20121129</v>
      </c>
      <c r="S217">
        <v>-26.9</v>
      </c>
      <c r="Z217" s="1">
        <v>41243</v>
      </c>
      <c r="AA217">
        <v>3.7</v>
      </c>
      <c r="AB217">
        <v>20130103</v>
      </c>
      <c r="AC217">
        <v>3.8</v>
      </c>
      <c r="AO217" s="1">
        <v>41243</v>
      </c>
      <c r="AP217">
        <v>-0.2</v>
      </c>
      <c r="AQ217">
        <v>20121214</v>
      </c>
      <c r="AR217">
        <v>-0.2</v>
      </c>
      <c r="AT217" s="1">
        <v>41973</v>
      </c>
      <c r="AU217">
        <v>0.3</v>
      </c>
      <c r="AV217">
        <v>20141217</v>
      </c>
      <c r="AW217">
        <v>0.3</v>
      </c>
      <c r="AY217" s="1">
        <v>41243</v>
      </c>
      <c r="AZ217">
        <v>-0.7</v>
      </c>
      <c r="BA217">
        <v>20130114</v>
      </c>
      <c r="BB217">
        <v>-0.3</v>
      </c>
      <c r="BI217" s="1">
        <v>41973</v>
      </c>
      <c r="BJ217">
        <v>0.7</v>
      </c>
      <c r="BK217">
        <v>20141217</v>
      </c>
      <c r="BL217">
        <v>0.7</v>
      </c>
      <c r="CC217" s="1">
        <v>41243</v>
      </c>
      <c r="CD217">
        <v>-14.6</v>
      </c>
      <c r="CE217">
        <v>20121129</v>
      </c>
      <c r="CF217">
        <v>-15.1</v>
      </c>
      <c r="CH217" s="1">
        <v>41243</v>
      </c>
      <c r="CI217">
        <v>-10.7</v>
      </c>
      <c r="CJ217">
        <v>20121129</v>
      </c>
      <c r="CK217">
        <v>-11.9</v>
      </c>
      <c r="CM217" s="1">
        <v>41243</v>
      </c>
      <c r="CN217">
        <v>-1.1400000000000001</v>
      </c>
      <c r="CO217">
        <v>20121129</v>
      </c>
      <c r="CP217">
        <v>-1.19</v>
      </c>
      <c r="CR217" s="1">
        <v>41243</v>
      </c>
      <c r="CS217">
        <v>2.2599999999999998</v>
      </c>
      <c r="CT217">
        <v>20130107</v>
      </c>
      <c r="CU217">
        <v>2.1</v>
      </c>
      <c r="CW217" s="1">
        <v>41274</v>
      </c>
      <c r="CX217">
        <v>-0.4</v>
      </c>
      <c r="CY217">
        <v>20130219</v>
      </c>
      <c r="CZ217">
        <v>-1.7</v>
      </c>
      <c r="DB217" s="1">
        <v>41608</v>
      </c>
      <c r="DC217">
        <v>-1.1000000000000001</v>
      </c>
      <c r="DD217">
        <v>20140117</v>
      </c>
      <c r="DE217">
        <v>-1.7</v>
      </c>
      <c r="DG217" s="1">
        <v>41243</v>
      </c>
      <c r="DH217">
        <v>3.7</v>
      </c>
      <c r="DI217">
        <v>20130103</v>
      </c>
      <c r="DJ217">
        <v>3.4</v>
      </c>
    </row>
    <row r="218" spans="16:114" x14ac:dyDescent="0.25">
      <c r="P218" s="1">
        <v>41274</v>
      </c>
      <c r="Q218">
        <v>-26.2</v>
      </c>
      <c r="R218">
        <v>20130108</v>
      </c>
      <c r="S218">
        <v>-26.5</v>
      </c>
      <c r="Z218" s="1">
        <v>41274</v>
      </c>
      <c r="AA218">
        <v>3.5</v>
      </c>
      <c r="AB218">
        <v>20130128</v>
      </c>
      <c r="AC218">
        <v>3.3</v>
      </c>
      <c r="AO218" s="1">
        <v>41274</v>
      </c>
      <c r="AP218">
        <v>0.4</v>
      </c>
      <c r="AQ218">
        <v>20130116</v>
      </c>
      <c r="AR218">
        <v>0.4</v>
      </c>
      <c r="AT218" s="1">
        <v>42004</v>
      </c>
      <c r="AU218">
        <v>-0.2</v>
      </c>
      <c r="AV218">
        <v>20150116</v>
      </c>
      <c r="AW218">
        <v>-0.2</v>
      </c>
      <c r="AY218" s="1">
        <v>41274</v>
      </c>
      <c r="AZ218">
        <v>0.6</v>
      </c>
      <c r="BA218">
        <v>20130213</v>
      </c>
      <c r="BB218">
        <v>0.7</v>
      </c>
      <c r="BI218" s="1">
        <v>42004</v>
      </c>
      <c r="BJ218">
        <v>0.7</v>
      </c>
      <c r="BK218">
        <v>20150116</v>
      </c>
      <c r="BL218">
        <v>0.7</v>
      </c>
      <c r="CC218" s="1">
        <v>41274</v>
      </c>
      <c r="CD218">
        <v>-13.5</v>
      </c>
      <c r="CE218">
        <v>20130108</v>
      </c>
      <c r="CF218">
        <v>-14.4</v>
      </c>
      <c r="CH218" s="1">
        <v>41274</v>
      </c>
      <c r="CI218">
        <v>-9.4</v>
      </c>
      <c r="CJ218">
        <v>20130108</v>
      </c>
      <c r="CK218">
        <v>-9.8000000000000007</v>
      </c>
      <c r="CM218" s="1">
        <v>41274</v>
      </c>
      <c r="CN218">
        <v>-1.04</v>
      </c>
      <c r="CO218">
        <v>20130108</v>
      </c>
      <c r="CP218">
        <v>-1.1200000000000001</v>
      </c>
      <c r="CR218" s="1">
        <v>41274</v>
      </c>
      <c r="CS218">
        <v>2.2400000000000002</v>
      </c>
      <c r="CT218">
        <v>20130204</v>
      </c>
      <c r="CU218">
        <v>2.1</v>
      </c>
      <c r="CW218" s="1">
        <v>41305</v>
      </c>
      <c r="CX218">
        <v>-3.9</v>
      </c>
      <c r="CY218">
        <v>20130319</v>
      </c>
      <c r="CZ218">
        <v>-1.4</v>
      </c>
      <c r="DB218" s="1">
        <v>41639</v>
      </c>
      <c r="DC218">
        <v>-0.6</v>
      </c>
      <c r="DD218">
        <v>20140219</v>
      </c>
      <c r="DE218">
        <v>-0.2</v>
      </c>
      <c r="DG218" s="1">
        <v>41274</v>
      </c>
      <c r="DH218">
        <v>3.6</v>
      </c>
      <c r="DI218">
        <v>20130128</v>
      </c>
      <c r="DJ218">
        <v>3.7</v>
      </c>
    </row>
    <row r="219" spans="16:114" x14ac:dyDescent="0.25">
      <c r="P219" s="1">
        <v>41305</v>
      </c>
      <c r="Q219">
        <v>-23.8</v>
      </c>
      <c r="R219">
        <v>20130130</v>
      </c>
      <c r="S219">
        <v>-23.9</v>
      </c>
      <c r="Z219" s="1">
        <v>41305</v>
      </c>
      <c r="AA219">
        <v>3.4</v>
      </c>
      <c r="AB219">
        <v>20130227</v>
      </c>
      <c r="AC219">
        <v>3.5</v>
      </c>
      <c r="AO219" s="1">
        <v>41305</v>
      </c>
      <c r="AP219">
        <v>-1</v>
      </c>
      <c r="AQ219">
        <v>20130228</v>
      </c>
      <c r="AR219">
        <v>-1</v>
      </c>
      <c r="AT219" s="1">
        <v>42035</v>
      </c>
      <c r="AU219">
        <v>-0.6</v>
      </c>
      <c r="AV219">
        <v>20150224</v>
      </c>
      <c r="AW219">
        <v>-0.6</v>
      </c>
      <c r="AY219" s="1">
        <v>41305</v>
      </c>
      <c r="AZ219">
        <v>-0.5</v>
      </c>
      <c r="BA219">
        <v>20130313</v>
      </c>
      <c r="BB219">
        <v>-0.4</v>
      </c>
      <c r="BI219" s="1">
        <v>42035</v>
      </c>
      <c r="BJ219">
        <v>0.6</v>
      </c>
      <c r="BK219">
        <v>20150224</v>
      </c>
      <c r="BL219">
        <v>0.6</v>
      </c>
      <c r="CC219" s="1">
        <v>41305</v>
      </c>
      <c r="CD219">
        <v>-13.1</v>
      </c>
      <c r="CE219">
        <v>20130130</v>
      </c>
      <c r="CF219">
        <v>-13.9</v>
      </c>
      <c r="CH219" s="1">
        <v>41305</v>
      </c>
      <c r="CI219">
        <v>-7.3</v>
      </c>
      <c r="CJ219">
        <v>20130130</v>
      </c>
      <c r="CK219">
        <v>-8.8000000000000007</v>
      </c>
      <c r="CM219" s="1">
        <v>41305</v>
      </c>
      <c r="CN219">
        <v>-1.02</v>
      </c>
      <c r="CO219">
        <v>20130130</v>
      </c>
      <c r="CP219">
        <v>-1.0900000000000001</v>
      </c>
      <c r="CR219" s="1">
        <v>41305</v>
      </c>
      <c r="CS219">
        <v>1.7</v>
      </c>
      <c r="CT219">
        <v>20130304</v>
      </c>
      <c r="CU219">
        <v>1.9</v>
      </c>
      <c r="CW219" s="1">
        <v>41333</v>
      </c>
      <c r="CX219">
        <v>1.5</v>
      </c>
      <c r="CY219">
        <v>20130417</v>
      </c>
      <c r="CZ219">
        <v>-0.8</v>
      </c>
      <c r="DB219" s="1">
        <v>41670</v>
      </c>
      <c r="DC219">
        <v>7.1</v>
      </c>
      <c r="DD219">
        <v>20140319</v>
      </c>
      <c r="DE219">
        <v>8.8000000000000007</v>
      </c>
      <c r="DG219" s="1">
        <v>41305</v>
      </c>
      <c r="DH219">
        <v>3.3</v>
      </c>
      <c r="DI219">
        <v>20130227</v>
      </c>
      <c r="DJ219">
        <v>3.5</v>
      </c>
    </row>
    <row r="220" spans="16:114" x14ac:dyDescent="0.25">
      <c r="P220" s="1">
        <v>41333</v>
      </c>
      <c r="Q220">
        <v>-23.6</v>
      </c>
      <c r="R220">
        <v>20130227</v>
      </c>
      <c r="S220">
        <v>-23.6</v>
      </c>
      <c r="Z220" s="1">
        <v>41333</v>
      </c>
      <c r="AA220">
        <v>3</v>
      </c>
      <c r="AB220">
        <v>20130328</v>
      </c>
      <c r="AC220">
        <v>3.1</v>
      </c>
      <c r="AO220" s="1">
        <v>41333</v>
      </c>
      <c r="AP220">
        <v>0.4</v>
      </c>
      <c r="AQ220">
        <v>20130315</v>
      </c>
      <c r="AR220">
        <v>0.4</v>
      </c>
      <c r="AT220" s="1">
        <v>42063</v>
      </c>
      <c r="AU220">
        <v>-0.3</v>
      </c>
      <c r="AV220">
        <v>20150317</v>
      </c>
      <c r="AW220">
        <v>-0.3</v>
      </c>
      <c r="AY220" s="1">
        <v>41333</v>
      </c>
      <c r="AZ220">
        <v>0.1</v>
      </c>
      <c r="BA220">
        <v>20130412</v>
      </c>
      <c r="BB220">
        <v>0.4</v>
      </c>
      <c r="BI220" s="1">
        <v>42063</v>
      </c>
      <c r="BJ220">
        <v>0.7</v>
      </c>
      <c r="BK220">
        <v>20150317</v>
      </c>
      <c r="BL220">
        <v>0.7</v>
      </c>
      <c r="CC220" s="1">
        <v>41333</v>
      </c>
      <c r="CD220">
        <v>-10.9</v>
      </c>
      <c r="CE220">
        <v>20130227</v>
      </c>
      <c r="CF220">
        <v>-11.2</v>
      </c>
      <c r="CH220" s="1">
        <v>41333</v>
      </c>
      <c r="CI220">
        <v>-8.1999999999999993</v>
      </c>
      <c r="CJ220">
        <v>20130227</v>
      </c>
      <c r="CK220">
        <v>-5.4</v>
      </c>
      <c r="CM220" s="1">
        <v>41333</v>
      </c>
      <c r="CN220">
        <v>-0.67</v>
      </c>
      <c r="CO220">
        <v>20130227</v>
      </c>
      <c r="CP220">
        <v>-0.73</v>
      </c>
      <c r="CR220" s="1">
        <v>41333</v>
      </c>
      <c r="CS220">
        <v>1.27</v>
      </c>
      <c r="CT220">
        <v>20130404</v>
      </c>
      <c r="CU220">
        <v>1.3</v>
      </c>
      <c r="CW220" s="1">
        <v>41364</v>
      </c>
      <c r="CX220">
        <v>-2.1</v>
      </c>
      <c r="CY220">
        <v>20130517</v>
      </c>
      <c r="CZ220">
        <v>-1.7</v>
      </c>
      <c r="DB220" s="1">
        <v>41698</v>
      </c>
      <c r="DC220">
        <v>6.9</v>
      </c>
      <c r="DD220">
        <v>20140422</v>
      </c>
      <c r="DE220">
        <v>6.7</v>
      </c>
      <c r="DG220" s="1">
        <v>41333</v>
      </c>
      <c r="DH220">
        <v>3</v>
      </c>
      <c r="DI220">
        <v>20130328</v>
      </c>
      <c r="DJ220">
        <v>3.3</v>
      </c>
    </row>
    <row r="221" spans="16:114" x14ac:dyDescent="0.25">
      <c r="P221" s="1">
        <v>41364</v>
      </c>
      <c r="Q221">
        <v>-23.5</v>
      </c>
      <c r="R221">
        <v>20130327</v>
      </c>
      <c r="S221">
        <v>-23.5</v>
      </c>
      <c r="Z221" s="1">
        <v>41364</v>
      </c>
      <c r="AA221">
        <v>2.5</v>
      </c>
      <c r="AB221">
        <v>20130426</v>
      </c>
      <c r="AC221">
        <v>2.6</v>
      </c>
      <c r="AO221" s="1">
        <v>41364</v>
      </c>
      <c r="AP221">
        <v>1.2</v>
      </c>
      <c r="AQ221">
        <v>20130416</v>
      </c>
      <c r="AR221">
        <v>1.2</v>
      </c>
      <c r="AT221" s="1">
        <v>42094</v>
      </c>
      <c r="AU221">
        <v>-0.1</v>
      </c>
      <c r="AV221">
        <v>20150417</v>
      </c>
      <c r="AW221">
        <v>-0.1</v>
      </c>
      <c r="AY221" s="1">
        <v>41364</v>
      </c>
      <c r="AZ221">
        <v>1</v>
      </c>
      <c r="BA221">
        <v>20130514</v>
      </c>
      <c r="BB221">
        <v>1</v>
      </c>
      <c r="BI221" s="1">
        <v>42094</v>
      </c>
      <c r="BJ221">
        <v>0.6</v>
      </c>
      <c r="BK221">
        <v>20150417</v>
      </c>
      <c r="BL221">
        <v>0.6</v>
      </c>
      <c r="CC221" s="1">
        <v>41364</v>
      </c>
      <c r="CD221">
        <v>-12</v>
      </c>
      <c r="CE221">
        <v>20130327</v>
      </c>
      <c r="CF221">
        <v>-12.5</v>
      </c>
      <c r="CH221" s="1">
        <v>41364</v>
      </c>
      <c r="CI221">
        <v>-6.4</v>
      </c>
      <c r="CJ221">
        <v>20130327</v>
      </c>
      <c r="CK221">
        <v>-6.7</v>
      </c>
      <c r="CM221" s="1">
        <v>41364</v>
      </c>
      <c r="CN221">
        <v>-0.8</v>
      </c>
      <c r="CO221">
        <v>20130327</v>
      </c>
      <c r="CP221">
        <v>-0.86</v>
      </c>
      <c r="CR221" s="1">
        <v>41364</v>
      </c>
      <c r="CS221">
        <v>0.5</v>
      </c>
      <c r="CT221">
        <v>20130503</v>
      </c>
      <c r="CU221">
        <v>0.7</v>
      </c>
      <c r="CW221" s="1">
        <v>41394</v>
      </c>
      <c r="CX221">
        <v>2</v>
      </c>
      <c r="CY221">
        <v>20130619</v>
      </c>
      <c r="CZ221">
        <v>2</v>
      </c>
      <c r="DB221" s="1">
        <v>41729</v>
      </c>
      <c r="DC221">
        <v>6.3</v>
      </c>
      <c r="DD221">
        <v>20140519</v>
      </c>
      <c r="DE221">
        <v>5.2</v>
      </c>
      <c r="DG221" s="1">
        <v>41364</v>
      </c>
      <c r="DH221">
        <v>2.9</v>
      </c>
      <c r="DI221">
        <v>20130426</v>
      </c>
      <c r="DJ221">
        <v>3</v>
      </c>
    </row>
    <row r="222" spans="16:114" x14ac:dyDescent="0.25">
      <c r="P222" s="1">
        <v>41394</v>
      </c>
      <c r="Q222">
        <v>-22.2</v>
      </c>
      <c r="R222">
        <v>20130429</v>
      </c>
      <c r="S222">
        <v>-22.3</v>
      </c>
      <c r="Z222" s="1">
        <v>41394</v>
      </c>
      <c r="AA222">
        <v>3.1</v>
      </c>
      <c r="AB222">
        <v>20130529</v>
      </c>
      <c r="AC222">
        <v>3.2</v>
      </c>
      <c r="AO222" s="1">
        <v>41394</v>
      </c>
      <c r="AP222">
        <v>-0.1</v>
      </c>
      <c r="AQ222">
        <v>20130516</v>
      </c>
      <c r="AR222">
        <v>-0.1</v>
      </c>
      <c r="AT222" s="1">
        <v>42124</v>
      </c>
      <c r="AU222">
        <v>0</v>
      </c>
      <c r="AV222">
        <v>20150519</v>
      </c>
      <c r="AW222">
        <v>0</v>
      </c>
      <c r="AY222" s="1">
        <v>41394</v>
      </c>
      <c r="AZ222">
        <v>0.2</v>
      </c>
      <c r="BA222">
        <v>20130612</v>
      </c>
      <c r="BB222">
        <v>0.4</v>
      </c>
      <c r="BI222" s="1">
        <v>42124</v>
      </c>
      <c r="BJ222">
        <v>0.6</v>
      </c>
      <c r="BK222">
        <v>20150519</v>
      </c>
      <c r="BL222">
        <v>0.6</v>
      </c>
      <c r="CC222" s="1">
        <v>41394</v>
      </c>
      <c r="CD222">
        <v>-13.4</v>
      </c>
      <c r="CE222">
        <v>20130429</v>
      </c>
      <c r="CF222">
        <v>-13.8</v>
      </c>
      <c r="CH222" s="1">
        <v>41394</v>
      </c>
      <c r="CI222">
        <v>-11.1</v>
      </c>
      <c r="CJ222">
        <v>20130429</v>
      </c>
      <c r="CK222">
        <v>-11.1</v>
      </c>
      <c r="CM222" s="1">
        <v>41394</v>
      </c>
      <c r="CN222">
        <v>-1.04</v>
      </c>
      <c r="CO222">
        <v>20130429</v>
      </c>
      <c r="CP222">
        <v>-0.93</v>
      </c>
      <c r="CR222" s="1">
        <v>41394</v>
      </c>
      <c r="CS222">
        <v>-0.26</v>
      </c>
      <c r="CT222">
        <v>20130604</v>
      </c>
      <c r="CU222">
        <v>-0.2</v>
      </c>
      <c r="CW222" s="1">
        <v>41425</v>
      </c>
      <c r="CX222">
        <v>0.7</v>
      </c>
      <c r="CY222">
        <v>20130717</v>
      </c>
      <c r="CZ222">
        <v>-0.3</v>
      </c>
      <c r="DB222" s="1">
        <v>41759</v>
      </c>
      <c r="DC222">
        <v>7.3</v>
      </c>
      <c r="DD222">
        <v>20140618</v>
      </c>
      <c r="DE222">
        <v>8</v>
      </c>
      <c r="DG222" s="1">
        <v>41394</v>
      </c>
      <c r="DH222">
        <v>2.8</v>
      </c>
      <c r="DI222">
        <v>20130529</v>
      </c>
      <c r="DJ222">
        <v>3</v>
      </c>
    </row>
    <row r="223" spans="16:114" x14ac:dyDescent="0.25">
      <c r="P223" s="1">
        <v>41425</v>
      </c>
      <c r="Q223">
        <v>-21.9</v>
      </c>
      <c r="R223">
        <v>20130530</v>
      </c>
      <c r="S223">
        <v>-21.9</v>
      </c>
      <c r="Z223" s="1">
        <v>41425</v>
      </c>
      <c r="AA223">
        <v>2.8</v>
      </c>
      <c r="AB223">
        <v>20130627</v>
      </c>
      <c r="AC223">
        <v>2.9</v>
      </c>
      <c r="AO223" s="1">
        <v>41425</v>
      </c>
      <c r="AP223">
        <v>0.1</v>
      </c>
      <c r="AQ223">
        <v>20130614</v>
      </c>
      <c r="AR223">
        <v>0.1</v>
      </c>
      <c r="AT223" s="1">
        <v>42155</v>
      </c>
      <c r="AU223">
        <v>0.3</v>
      </c>
      <c r="AV223">
        <v>20150617</v>
      </c>
      <c r="AW223">
        <v>0.3</v>
      </c>
      <c r="AY223" s="1">
        <v>41425</v>
      </c>
      <c r="AZ223">
        <v>-0.2</v>
      </c>
      <c r="BA223">
        <v>20130712</v>
      </c>
      <c r="BB223">
        <v>-0.3</v>
      </c>
      <c r="BI223" s="1">
        <v>42155</v>
      </c>
      <c r="BJ223">
        <v>0.9</v>
      </c>
      <c r="BK223">
        <v>20150617</v>
      </c>
      <c r="BL223">
        <v>0.9</v>
      </c>
      <c r="CC223" s="1">
        <v>41425</v>
      </c>
      <c r="CD223">
        <v>-12.8</v>
      </c>
      <c r="CE223">
        <v>20130530</v>
      </c>
      <c r="CF223">
        <v>-13</v>
      </c>
      <c r="CH223" s="1">
        <v>41425</v>
      </c>
      <c r="CI223">
        <v>-9.3000000000000007</v>
      </c>
      <c r="CJ223">
        <v>20130530</v>
      </c>
      <c r="CK223">
        <v>-9.3000000000000007</v>
      </c>
      <c r="CM223" s="1">
        <v>41425</v>
      </c>
      <c r="CN223">
        <v>-0.74</v>
      </c>
      <c r="CO223">
        <v>20130530</v>
      </c>
      <c r="CP223">
        <v>-0.76</v>
      </c>
      <c r="CR223" s="1">
        <v>41425</v>
      </c>
      <c r="CS223">
        <v>-0.31</v>
      </c>
      <c r="CT223">
        <v>20130702</v>
      </c>
      <c r="CU223">
        <v>-0.1</v>
      </c>
      <c r="CW223" s="1">
        <v>41455</v>
      </c>
      <c r="CX223">
        <v>2.2999999999999998</v>
      </c>
      <c r="CY223">
        <v>20130820</v>
      </c>
      <c r="CZ223">
        <v>0.7</v>
      </c>
      <c r="DB223" s="1">
        <v>41790</v>
      </c>
      <c r="DC223">
        <v>3.6</v>
      </c>
      <c r="DD223">
        <v>20140717</v>
      </c>
      <c r="DE223">
        <v>3.5</v>
      </c>
      <c r="DG223" s="1">
        <v>41425</v>
      </c>
      <c r="DH223">
        <v>2.8</v>
      </c>
      <c r="DI223">
        <v>20130627</v>
      </c>
      <c r="DJ223">
        <v>2.9</v>
      </c>
    </row>
    <row r="224" spans="16:114" x14ac:dyDescent="0.25">
      <c r="P224" s="1">
        <v>41455</v>
      </c>
      <c r="Q224">
        <v>-18.8</v>
      </c>
      <c r="R224">
        <v>20130627</v>
      </c>
      <c r="S224">
        <v>-18.8</v>
      </c>
      <c r="Z224" s="1">
        <v>41455</v>
      </c>
      <c r="AA224">
        <v>2.4</v>
      </c>
      <c r="AB224">
        <v>20130725</v>
      </c>
      <c r="AC224">
        <v>2.2999999999999998</v>
      </c>
      <c r="AO224" s="1">
        <v>41455</v>
      </c>
      <c r="AP224">
        <v>0.1</v>
      </c>
      <c r="AQ224">
        <v>20130716</v>
      </c>
      <c r="AR224">
        <v>0.1</v>
      </c>
      <c r="AT224" s="1">
        <v>42185</v>
      </c>
      <c r="AU224">
        <v>0.2</v>
      </c>
      <c r="AV224">
        <v>20150716</v>
      </c>
      <c r="AW224">
        <v>0.2</v>
      </c>
      <c r="AY224" s="1">
        <v>41455</v>
      </c>
      <c r="AZ224">
        <v>0.5</v>
      </c>
      <c r="BA224">
        <v>20130813</v>
      </c>
      <c r="BB224">
        <v>0.7</v>
      </c>
      <c r="BI224" s="1">
        <v>42185</v>
      </c>
      <c r="BJ224">
        <v>0.8</v>
      </c>
      <c r="BK224">
        <v>20150716</v>
      </c>
      <c r="BL224">
        <v>0.8</v>
      </c>
      <c r="CC224" s="1">
        <v>41455</v>
      </c>
      <c r="CD224">
        <v>-10.8</v>
      </c>
      <c r="CE224">
        <v>20130627</v>
      </c>
      <c r="CF224">
        <v>-11.2</v>
      </c>
      <c r="CH224" s="1">
        <v>41455</v>
      </c>
      <c r="CI224">
        <v>-8.3000000000000007</v>
      </c>
      <c r="CJ224">
        <v>20130627</v>
      </c>
      <c r="CK224">
        <v>-9.5</v>
      </c>
      <c r="CM224" s="1">
        <v>41455</v>
      </c>
      <c r="CN224">
        <v>-0.66</v>
      </c>
      <c r="CO224">
        <v>20130627</v>
      </c>
      <c r="CP224">
        <v>-0.68</v>
      </c>
      <c r="CR224" s="1">
        <v>41455</v>
      </c>
      <c r="CS224">
        <v>0.15</v>
      </c>
      <c r="CT224">
        <v>20130802</v>
      </c>
      <c r="CU224">
        <v>0.3</v>
      </c>
      <c r="CW224" s="1">
        <v>41486</v>
      </c>
      <c r="CX224">
        <v>0.7</v>
      </c>
      <c r="CY224">
        <v>20130918</v>
      </c>
      <c r="CZ224">
        <v>0.3</v>
      </c>
      <c r="DB224" s="1">
        <v>41820</v>
      </c>
      <c r="DC224">
        <v>-1.5</v>
      </c>
      <c r="DD224">
        <v>20140820</v>
      </c>
      <c r="DE224">
        <v>-2.2999999999999998</v>
      </c>
      <c r="DG224" s="1">
        <v>41455</v>
      </c>
      <c r="DH224">
        <v>2.4</v>
      </c>
      <c r="DI224">
        <v>20130725</v>
      </c>
      <c r="DJ224">
        <v>2.8</v>
      </c>
    </row>
    <row r="225" spans="16:114" x14ac:dyDescent="0.25">
      <c r="P225" s="1">
        <v>41486</v>
      </c>
      <c r="Q225">
        <v>-17.399999999999999</v>
      </c>
      <c r="R225">
        <v>20130730</v>
      </c>
      <c r="S225">
        <v>-17.399999999999999</v>
      </c>
      <c r="Z225" s="1">
        <v>41486</v>
      </c>
      <c r="AA225">
        <v>2.1</v>
      </c>
      <c r="AB225">
        <v>20130828</v>
      </c>
      <c r="AC225">
        <v>2.2000000000000002</v>
      </c>
      <c r="AO225" s="1">
        <v>41486</v>
      </c>
      <c r="AP225">
        <v>-0.5</v>
      </c>
      <c r="AQ225">
        <v>20130816</v>
      </c>
      <c r="AR225">
        <v>-0.5</v>
      </c>
      <c r="AT225" s="1">
        <v>42216</v>
      </c>
      <c r="AU225">
        <v>0.2</v>
      </c>
      <c r="AV225">
        <v>20150814</v>
      </c>
      <c r="AW225">
        <v>0.2</v>
      </c>
      <c r="AY225" s="1">
        <v>41486</v>
      </c>
      <c r="AZ225">
        <v>-0.9</v>
      </c>
      <c r="BA225">
        <v>20130912</v>
      </c>
      <c r="BB225">
        <v>-1.5</v>
      </c>
      <c r="BI225" s="1">
        <v>42216</v>
      </c>
      <c r="BJ225">
        <v>1</v>
      </c>
      <c r="BK225">
        <v>20150814</v>
      </c>
      <c r="BL225">
        <v>1</v>
      </c>
      <c r="CC225" s="1">
        <v>41486</v>
      </c>
      <c r="CD225">
        <v>-10.199999999999999</v>
      </c>
      <c r="CE225">
        <v>20130730</v>
      </c>
      <c r="CF225">
        <v>-10.6</v>
      </c>
      <c r="CH225" s="1">
        <v>41486</v>
      </c>
      <c r="CI225">
        <v>-6.6</v>
      </c>
      <c r="CJ225">
        <v>20130730</v>
      </c>
      <c r="CK225">
        <v>-7.8</v>
      </c>
      <c r="CM225" s="1">
        <v>41486</v>
      </c>
      <c r="CN225">
        <v>-0.5</v>
      </c>
      <c r="CO225">
        <v>20130730</v>
      </c>
      <c r="CP225">
        <v>-0.53</v>
      </c>
      <c r="CR225" s="1">
        <v>41486</v>
      </c>
      <c r="CS225">
        <v>-0.03</v>
      </c>
      <c r="CT225">
        <v>20130903</v>
      </c>
      <c r="CU225">
        <v>0.2</v>
      </c>
      <c r="CW225" s="1">
        <v>41517</v>
      </c>
      <c r="CX225">
        <v>-0.1</v>
      </c>
      <c r="CY225">
        <v>20131017</v>
      </c>
      <c r="CZ225">
        <v>0.5</v>
      </c>
      <c r="DB225" s="1">
        <v>41851</v>
      </c>
      <c r="DC225">
        <v>-1.2</v>
      </c>
      <c r="DD225">
        <v>20140917</v>
      </c>
      <c r="DE225">
        <v>0.4</v>
      </c>
      <c r="DG225" s="1">
        <v>41486</v>
      </c>
      <c r="DH225">
        <v>2.2000000000000002</v>
      </c>
      <c r="DI225">
        <v>20130828</v>
      </c>
      <c r="DJ225">
        <v>2.5</v>
      </c>
    </row>
    <row r="226" spans="16:114" x14ac:dyDescent="0.25">
      <c r="P226" s="1">
        <v>41517</v>
      </c>
      <c r="Q226">
        <v>-15.6</v>
      </c>
      <c r="R226">
        <v>20130830</v>
      </c>
      <c r="S226">
        <v>-15.6</v>
      </c>
      <c r="Z226" s="1">
        <v>41517</v>
      </c>
      <c r="AA226">
        <v>2.2000000000000002</v>
      </c>
      <c r="AB226">
        <v>20130926</v>
      </c>
      <c r="AC226">
        <v>2.2999999999999998</v>
      </c>
      <c r="AO226" s="1">
        <v>41517</v>
      </c>
      <c r="AP226">
        <v>0.1</v>
      </c>
      <c r="AQ226">
        <v>20130916</v>
      </c>
      <c r="AR226">
        <v>0.1</v>
      </c>
      <c r="AT226" s="1">
        <v>42247</v>
      </c>
      <c r="AU226">
        <v>0.1</v>
      </c>
      <c r="AV226">
        <v>20150916</v>
      </c>
      <c r="AW226">
        <v>0.1</v>
      </c>
      <c r="AY226" s="1">
        <v>41517</v>
      </c>
      <c r="AZ226">
        <v>1.1000000000000001</v>
      </c>
      <c r="BA226">
        <v>20131014</v>
      </c>
      <c r="BB226">
        <v>1</v>
      </c>
      <c r="BI226" s="1">
        <v>42247</v>
      </c>
      <c r="BJ226">
        <v>0.9</v>
      </c>
      <c r="BK226">
        <v>20150916</v>
      </c>
      <c r="BL226">
        <v>0.9</v>
      </c>
      <c r="CC226" s="1">
        <v>41517</v>
      </c>
      <c r="CD226">
        <v>-7.5</v>
      </c>
      <c r="CE226">
        <v>20130830</v>
      </c>
      <c r="CF226">
        <v>-7.9</v>
      </c>
      <c r="CH226" s="1">
        <v>41517</v>
      </c>
      <c r="CI226">
        <v>-3.9</v>
      </c>
      <c r="CJ226">
        <v>20130830</v>
      </c>
      <c r="CK226">
        <v>-5.3</v>
      </c>
      <c r="CM226" s="1">
        <v>41517</v>
      </c>
      <c r="CN226">
        <v>-0.18</v>
      </c>
      <c r="CO226">
        <v>20130830</v>
      </c>
      <c r="CP226">
        <v>-0.21</v>
      </c>
      <c r="CR226" s="1">
        <v>41517</v>
      </c>
      <c r="CS226">
        <v>-0.89</v>
      </c>
      <c r="CT226">
        <v>20131004</v>
      </c>
      <c r="CU226">
        <v>-0.8</v>
      </c>
      <c r="CW226" s="1">
        <v>41547</v>
      </c>
      <c r="CX226">
        <v>0.3</v>
      </c>
      <c r="CY226">
        <v>20131119</v>
      </c>
      <c r="CZ226">
        <v>-1.3</v>
      </c>
      <c r="DB226" s="1">
        <v>41882</v>
      </c>
      <c r="DC226">
        <v>0.3</v>
      </c>
      <c r="DD226">
        <v>20141017</v>
      </c>
      <c r="DE226">
        <v>-0.3</v>
      </c>
      <c r="DG226" s="1">
        <v>41517</v>
      </c>
      <c r="DH226">
        <v>2.1</v>
      </c>
      <c r="DI226">
        <v>20130926</v>
      </c>
      <c r="DJ226">
        <v>2.2999999999999998</v>
      </c>
    </row>
    <row r="227" spans="16:114" x14ac:dyDescent="0.25">
      <c r="P227" s="1">
        <v>41547</v>
      </c>
      <c r="Q227">
        <v>-14.9</v>
      </c>
      <c r="R227">
        <v>20130927</v>
      </c>
      <c r="S227">
        <v>-14.9</v>
      </c>
      <c r="Z227" s="1">
        <v>41547</v>
      </c>
      <c r="AA227">
        <v>2</v>
      </c>
      <c r="AB227">
        <v>20131025</v>
      </c>
      <c r="AC227">
        <v>2.1</v>
      </c>
      <c r="AO227" s="1">
        <v>41547</v>
      </c>
      <c r="AP227">
        <v>0.5</v>
      </c>
      <c r="AQ227">
        <v>20131016</v>
      </c>
      <c r="AR227">
        <v>0.5</v>
      </c>
      <c r="AT227" s="1">
        <v>42277</v>
      </c>
      <c r="AU227">
        <v>-0.1</v>
      </c>
      <c r="AV227">
        <v>20151016</v>
      </c>
      <c r="AW227">
        <v>-0.1</v>
      </c>
      <c r="AY227" s="1">
        <v>41547</v>
      </c>
      <c r="AZ227">
        <v>0.1</v>
      </c>
      <c r="BA227">
        <v>20131113</v>
      </c>
      <c r="BB227">
        <v>-0.5</v>
      </c>
      <c r="BI227" s="1">
        <v>42277</v>
      </c>
      <c r="BJ227">
        <v>0.9</v>
      </c>
      <c r="BK227">
        <v>20151016</v>
      </c>
      <c r="BL227">
        <v>0.9</v>
      </c>
      <c r="CC227" s="1">
        <v>41547</v>
      </c>
      <c r="CD227">
        <v>-6.1</v>
      </c>
      <c r="CE227">
        <v>20130927</v>
      </c>
      <c r="CF227">
        <v>-6.7</v>
      </c>
      <c r="CH227" s="1">
        <v>41547</v>
      </c>
      <c r="CI227">
        <v>-2.6</v>
      </c>
      <c r="CJ227">
        <v>20130927</v>
      </c>
      <c r="CK227">
        <v>-3.3</v>
      </c>
      <c r="CM227" s="1">
        <v>41547</v>
      </c>
      <c r="CN227">
        <v>-0.16</v>
      </c>
      <c r="CO227">
        <v>20130927</v>
      </c>
      <c r="CP227">
        <v>-0.2</v>
      </c>
      <c r="CR227" s="1">
        <v>41547</v>
      </c>
      <c r="CS227">
        <v>-0.87</v>
      </c>
      <c r="CT227">
        <v>20131105</v>
      </c>
      <c r="CU227">
        <v>-0.9</v>
      </c>
      <c r="CW227" s="1">
        <v>41578</v>
      </c>
      <c r="CX227">
        <v>-1.4</v>
      </c>
      <c r="CY227">
        <v>20131218</v>
      </c>
      <c r="CZ227">
        <v>-1.2</v>
      </c>
      <c r="DB227" s="1">
        <v>41912</v>
      </c>
      <c r="DC227">
        <v>-3.5</v>
      </c>
      <c r="DD227">
        <v>20141119</v>
      </c>
      <c r="DE227">
        <v>-1.7</v>
      </c>
      <c r="DG227" s="1">
        <v>41547</v>
      </c>
      <c r="DH227">
        <v>1.9</v>
      </c>
      <c r="DI227">
        <v>20131025</v>
      </c>
      <c r="DJ227">
        <v>2.2000000000000002</v>
      </c>
    </row>
    <row r="228" spans="16:114" x14ac:dyDescent="0.25">
      <c r="P228" s="1">
        <v>41578</v>
      </c>
      <c r="Q228">
        <v>-14.5</v>
      </c>
      <c r="R228">
        <v>20131030</v>
      </c>
      <c r="S228">
        <v>-14.5</v>
      </c>
      <c r="Z228" s="1">
        <v>41578</v>
      </c>
      <c r="AA228">
        <v>1.4</v>
      </c>
      <c r="AB228">
        <v>20131128</v>
      </c>
      <c r="AC228">
        <v>1.4</v>
      </c>
      <c r="AO228" s="1">
        <v>41578</v>
      </c>
      <c r="AP228">
        <v>-0.1</v>
      </c>
      <c r="AQ228">
        <v>20131115</v>
      </c>
      <c r="AR228">
        <v>-0.1</v>
      </c>
      <c r="AT228" s="1">
        <v>42308</v>
      </c>
      <c r="AU228">
        <v>0.1</v>
      </c>
      <c r="AV228">
        <v>20151116</v>
      </c>
      <c r="AW228">
        <v>0.1</v>
      </c>
      <c r="AY228" s="1">
        <v>41578</v>
      </c>
      <c r="AZ228">
        <v>-0.6</v>
      </c>
      <c r="BA228">
        <v>20131212</v>
      </c>
      <c r="BB228">
        <v>-1.1000000000000001</v>
      </c>
      <c r="BI228" s="1">
        <v>42308</v>
      </c>
      <c r="BJ228">
        <v>1.1000000000000001</v>
      </c>
      <c r="BK228">
        <v>20151116</v>
      </c>
      <c r="BL228">
        <v>1.1000000000000001</v>
      </c>
      <c r="CC228" s="1">
        <v>41578</v>
      </c>
      <c r="CD228">
        <v>-4.8</v>
      </c>
      <c r="CE228">
        <v>20131030</v>
      </c>
      <c r="CF228">
        <v>-4.8</v>
      </c>
      <c r="CH228" s="1">
        <v>41578</v>
      </c>
      <c r="CI228">
        <v>-2</v>
      </c>
      <c r="CJ228">
        <v>20131030</v>
      </c>
      <c r="CK228">
        <v>-3.7</v>
      </c>
      <c r="CM228" s="1">
        <v>41578</v>
      </c>
      <c r="CN228">
        <v>-0.01</v>
      </c>
      <c r="CO228">
        <v>20131030</v>
      </c>
      <c r="CP228">
        <v>-0.01</v>
      </c>
      <c r="CR228" s="1">
        <v>41578</v>
      </c>
      <c r="CS228">
        <v>-1.28</v>
      </c>
      <c r="CT228">
        <v>20131203</v>
      </c>
      <c r="CU228">
        <v>-1.4</v>
      </c>
      <c r="CW228" s="1">
        <v>41608</v>
      </c>
      <c r="CX228">
        <v>-0.2</v>
      </c>
      <c r="CY228">
        <v>20140117</v>
      </c>
      <c r="CZ228">
        <v>-0.6</v>
      </c>
      <c r="DB228" s="1">
        <v>41943</v>
      </c>
      <c r="DC228">
        <v>-0.5</v>
      </c>
      <c r="DD228">
        <v>20141218</v>
      </c>
      <c r="DE228">
        <v>1.4</v>
      </c>
      <c r="DG228" s="1">
        <v>41578</v>
      </c>
      <c r="DH228">
        <v>1.6</v>
      </c>
      <c r="DI228">
        <v>20131128</v>
      </c>
      <c r="DJ228">
        <v>1.9</v>
      </c>
    </row>
    <row r="229" spans="16:114" x14ac:dyDescent="0.25">
      <c r="P229" s="1">
        <v>41608</v>
      </c>
      <c r="Q229">
        <v>-15.4</v>
      </c>
      <c r="R229">
        <v>20131128</v>
      </c>
      <c r="S229">
        <v>-15.4</v>
      </c>
      <c r="Z229" s="1">
        <v>41608</v>
      </c>
      <c r="AA229">
        <v>1.4</v>
      </c>
      <c r="AB229">
        <v>20140103</v>
      </c>
      <c r="AC229">
        <v>1.5</v>
      </c>
      <c r="AO229" s="1">
        <v>41608</v>
      </c>
      <c r="AP229">
        <v>-0.1</v>
      </c>
      <c r="AQ229">
        <v>20131217</v>
      </c>
      <c r="AR229">
        <v>-0.1</v>
      </c>
      <c r="AT229" s="1">
        <v>42338</v>
      </c>
      <c r="AU229">
        <v>0.1</v>
      </c>
      <c r="AV229">
        <v>20151216</v>
      </c>
      <c r="AW229">
        <v>0.2</v>
      </c>
      <c r="AY229" s="1">
        <v>41608</v>
      </c>
      <c r="AZ229">
        <v>1.4</v>
      </c>
      <c r="BA229">
        <v>20140114</v>
      </c>
      <c r="BB229">
        <v>1.8</v>
      </c>
      <c r="BI229" s="1">
        <v>42338</v>
      </c>
      <c r="BJ229">
        <v>0.9</v>
      </c>
      <c r="BK229">
        <v>20151216</v>
      </c>
      <c r="BL229">
        <v>0.9</v>
      </c>
      <c r="CC229" s="1">
        <v>41608</v>
      </c>
      <c r="CD229">
        <v>-3.4</v>
      </c>
      <c r="CE229">
        <v>20131128</v>
      </c>
      <c r="CF229">
        <v>-3.9</v>
      </c>
      <c r="CH229" s="1">
        <v>41608</v>
      </c>
      <c r="CI229">
        <v>0.6</v>
      </c>
      <c r="CJ229">
        <v>20131128</v>
      </c>
      <c r="CK229">
        <v>-0.8</v>
      </c>
      <c r="CM229" s="1">
        <v>41608</v>
      </c>
      <c r="CN229">
        <v>0.38</v>
      </c>
      <c r="CO229">
        <v>20131128</v>
      </c>
      <c r="CP229">
        <v>0.18</v>
      </c>
      <c r="CR229" s="1">
        <v>41608</v>
      </c>
      <c r="CS229">
        <v>-1.1599999999999999</v>
      </c>
      <c r="CT229">
        <v>20140107</v>
      </c>
      <c r="CU229">
        <v>-1.2</v>
      </c>
      <c r="CW229" s="1">
        <v>41639</v>
      </c>
      <c r="CX229">
        <v>1.2</v>
      </c>
      <c r="CY229">
        <v>20140219</v>
      </c>
      <c r="CZ229">
        <v>0.9</v>
      </c>
      <c r="DB229" s="1">
        <v>41973</v>
      </c>
      <c r="DC229">
        <v>-0.2</v>
      </c>
      <c r="DD229">
        <v>20150119</v>
      </c>
      <c r="DE229">
        <v>2.2000000000000002</v>
      </c>
      <c r="DG229" s="1">
        <v>41608</v>
      </c>
      <c r="DH229">
        <v>1.3</v>
      </c>
      <c r="DI229">
        <v>20140103</v>
      </c>
      <c r="DJ229">
        <v>1.7</v>
      </c>
    </row>
    <row r="230" spans="16:114" x14ac:dyDescent="0.25">
      <c r="P230" s="1">
        <v>41639</v>
      </c>
      <c r="Q230">
        <v>-13.7</v>
      </c>
      <c r="R230">
        <v>20140109</v>
      </c>
      <c r="S230">
        <v>-13.6</v>
      </c>
      <c r="Z230" s="1">
        <v>41639</v>
      </c>
      <c r="AA230">
        <v>1</v>
      </c>
      <c r="AB230">
        <v>20140129</v>
      </c>
      <c r="AC230">
        <v>1</v>
      </c>
      <c r="AO230" s="1">
        <v>41639</v>
      </c>
      <c r="AP230">
        <v>0.4</v>
      </c>
      <c r="AQ230">
        <v>20140116</v>
      </c>
      <c r="AR230">
        <v>0.3</v>
      </c>
      <c r="AT230" s="1">
        <v>42369</v>
      </c>
      <c r="AU230">
        <v>0.2</v>
      </c>
      <c r="AV230">
        <v>20160119</v>
      </c>
      <c r="AW230">
        <v>0.2</v>
      </c>
      <c r="AY230" s="1">
        <v>41639</v>
      </c>
      <c r="AZ230">
        <v>-0.3</v>
      </c>
      <c r="BA230">
        <v>20140212</v>
      </c>
      <c r="BB230">
        <v>-0.7</v>
      </c>
      <c r="BI230" s="1">
        <v>42369</v>
      </c>
      <c r="BJ230">
        <v>0.9</v>
      </c>
      <c r="BK230">
        <v>20160119</v>
      </c>
      <c r="BL230">
        <v>0.9</v>
      </c>
      <c r="CC230" s="1">
        <v>41639</v>
      </c>
      <c r="CD230">
        <v>-2.8</v>
      </c>
      <c r="CE230">
        <v>20140109</v>
      </c>
      <c r="CF230">
        <v>-3.4</v>
      </c>
      <c r="CH230" s="1">
        <v>41639</v>
      </c>
      <c r="CI230">
        <v>1.7</v>
      </c>
      <c r="CJ230">
        <v>20140109</v>
      </c>
      <c r="CK230">
        <v>0.2</v>
      </c>
      <c r="CM230" s="1">
        <v>41639</v>
      </c>
      <c r="CN230">
        <v>0.34</v>
      </c>
      <c r="CO230">
        <v>20140109</v>
      </c>
      <c r="CP230">
        <v>0.27</v>
      </c>
      <c r="CR230" s="1">
        <v>41639</v>
      </c>
      <c r="CS230">
        <v>-0.74</v>
      </c>
      <c r="CT230">
        <v>20140204</v>
      </c>
      <c r="CU230">
        <v>-0.8</v>
      </c>
      <c r="CW230" s="1">
        <v>41670</v>
      </c>
      <c r="CX230">
        <v>0.3</v>
      </c>
      <c r="CY230">
        <v>20140319</v>
      </c>
      <c r="CZ230">
        <v>1.5</v>
      </c>
      <c r="DB230" s="1">
        <v>42004</v>
      </c>
      <c r="DC230">
        <v>-2.2999999999999998</v>
      </c>
      <c r="DD230">
        <v>20150218</v>
      </c>
      <c r="DE230">
        <v>-3.5</v>
      </c>
      <c r="DG230" s="1">
        <v>41639</v>
      </c>
      <c r="DH230">
        <v>1.2</v>
      </c>
      <c r="DI230">
        <v>20140129</v>
      </c>
      <c r="DJ230">
        <v>1.3</v>
      </c>
    </row>
    <row r="231" spans="16:114" x14ac:dyDescent="0.25">
      <c r="P231" s="1">
        <v>41670</v>
      </c>
      <c r="Q231">
        <v>-11.8</v>
      </c>
      <c r="R231">
        <v>20140130</v>
      </c>
      <c r="S231">
        <v>-11.7</v>
      </c>
      <c r="Z231" s="1">
        <v>41670</v>
      </c>
      <c r="AA231">
        <v>1.2</v>
      </c>
      <c r="AB231">
        <v>20140227</v>
      </c>
      <c r="AC231">
        <v>1.2</v>
      </c>
      <c r="AO231" s="1">
        <v>41670</v>
      </c>
      <c r="AP231">
        <v>-1.1000000000000001</v>
      </c>
      <c r="AQ231">
        <v>20140224</v>
      </c>
      <c r="AR231">
        <v>-1.1000000000000001</v>
      </c>
      <c r="AT231" s="1">
        <v>42400</v>
      </c>
      <c r="AU231">
        <v>0.3</v>
      </c>
      <c r="AV231">
        <v>20160225</v>
      </c>
      <c r="AW231">
        <v>0.3</v>
      </c>
      <c r="AY231" s="1">
        <v>41670</v>
      </c>
      <c r="AZ231">
        <v>-0.2</v>
      </c>
      <c r="BA231">
        <v>20140312</v>
      </c>
      <c r="BB231">
        <v>-0.2</v>
      </c>
      <c r="BI231" s="1">
        <v>42400</v>
      </c>
      <c r="BJ231">
        <v>1</v>
      </c>
      <c r="BK231">
        <v>20160225</v>
      </c>
      <c r="BL231">
        <v>1</v>
      </c>
      <c r="CC231" s="1">
        <v>41670</v>
      </c>
      <c r="CD231">
        <v>-3.3</v>
      </c>
      <c r="CE231">
        <v>20140130</v>
      </c>
      <c r="CF231">
        <v>-3.9</v>
      </c>
      <c r="CH231" s="1">
        <v>41670</v>
      </c>
      <c r="CI231">
        <v>3.9</v>
      </c>
      <c r="CJ231">
        <v>20140130</v>
      </c>
      <c r="CK231">
        <v>2.2999999999999998</v>
      </c>
      <c r="CM231" s="1">
        <v>41670</v>
      </c>
      <c r="CN231">
        <v>0.33</v>
      </c>
      <c r="CO231">
        <v>20140130</v>
      </c>
      <c r="CP231">
        <v>0.19</v>
      </c>
      <c r="CR231" s="1">
        <v>41670</v>
      </c>
      <c r="CS231">
        <v>-1.32</v>
      </c>
      <c r="CT231">
        <v>20140304</v>
      </c>
      <c r="CU231">
        <v>-1.4</v>
      </c>
      <c r="CW231" s="1">
        <v>41698</v>
      </c>
      <c r="CX231">
        <v>1.1000000000000001</v>
      </c>
      <c r="CY231">
        <v>20140422</v>
      </c>
      <c r="CZ231">
        <v>0.1</v>
      </c>
      <c r="DB231" s="1">
        <v>42035</v>
      </c>
      <c r="DC231">
        <v>-0.1</v>
      </c>
      <c r="DD231">
        <v>20150318</v>
      </c>
      <c r="DE231">
        <v>3</v>
      </c>
      <c r="DG231" s="1">
        <v>41670</v>
      </c>
      <c r="DH231">
        <v>1.2</v>
      </c>
      <c r="DI231">
        <v>20140227</v>
      </c>
      <c r="DJ231">
        <v>1.2</v>
      </c>
    </row>
    <row r="232" spans="16:114" x14ac:dyDescent="0.25">
      <c r="P232" s="1">
        <v>41698</v>
      </c>
      <c r="Q232">
        <v>-12.9</v>
      </c>
      <c r="R232">
        <v>20140227</v>
      </c>
      <c r="S232">
        <v>-12.7</v>
      </c>
      <c r="Z232" s="1">
        <v>41698</v>
      </c>
      <c r="AA232">
        <v>1.3</v>
      </c>
      <c r="AB232">
        <v>20140327</v>
      </c>
      <c r="AC232">
        <v>1.3</v>
      </c>
      <c r="AO232" s="1">
        <v>41698</v>
      </c>
      <c r="AP232">
        <v>0.3</v>
      </c>
      <c r="AQ232">
        <v>20140317</v>
      </c>
      <c r="AR232">
        <v>0.3</v>
      </c>
      <c r="AT232" s="1">
        <v>42429</v>
      </c>
      <c r="AU232">
        <v>-0.2</v>
      </c>
      <c r="AV232">
        <v>20160317</v>
      </c>
      <c r="AW232">
        <v>-0.2</v>
      </c>
      <c r="AY232" s="1">
        <v>41698</v>
      </c>
      <c r="AZ232">
        <v>0.1</v>
      </c>
      <c r="BA232">
        <v>20140414</v>
      </c>
      <c r="BB232">
        <v>0.2</v>
      </c>
      <c r="BI232" s="1">
        <v>42429</v>
      </c>
      <c r="BJ232">
        <v>0.8</v>
      </c>
      <c r="BK232">
        <v>20160317</v>
      </c>
      <c r="BL232">
        <v>0.8</v>
      </c>
      <c r="CC232" s="1">
        <v>41698</v>
      </c>
      <c r="CD232">
        <v>-3.1</v>
      </c>
      <c r="CE232">
        <v>20140227</v>
      </c>
      <c r="CF232">
        <v>-3.4</v>
      </c>
      <c r="CH232" s="1">
        <v>41698</v>
      </c>
      <c r="CI232">
        <v>3.7</v>
      </c>
      <c r="CJ232">
        <v>20140227</v>
      </c>
      <c r="CK232">
        <v>3.2</v>
      </c>
      <c r="CM232" s="1">
        <v>41698</v>
      </c>
      <c r="CN232">
        <v>0.43</v>
      </c>
      <c r="CO232">
        <v>20140227</v>
      </c>
      <c r="CP232">
        <v>0.37</v>
      </c>
      <c r="CR232" s="1">
        <v>41698</v>
      </c>
      <c r="CS232">
        <v>-1.6800000000000002</v>
      </c>
      <c r="CT232">
        <v>20140402</v>
      </c>
      <c r="CU232">
        <v>-1.7</v>
      </c>
      <c r="CW232" s="1">
        <v>41729</v>
      </c>
      <c r="CX232">
        <v>-0.6</v>
      </c>
      <c r="CY232">
        <v>20140519</v>
      </c>
      <c r="CZ232">
        <v>-0.6</v>
      </c>
      <c r="DB232" s="1">
        <v>42063</v>
      </c>
      <c r="DC232">
        <v>-4</v>
      </c>
      <c r="DD232">
        <v>20150420</v>
      </c>
      <c r="DE232">
        <v>-3.7</v>
      </c>
      <c r="DG232" s="1">
        <v>41698</v>
      </c>
      <c r="DH232">
        <v>1.2</v>
      </c>
      <c r="DI232">
        <v>20140327</v>
      </c>
      <c r="DJ232">
        <v>1.2</v>
      </c>
    </row>
    <row r="233" spans="16:114" x14ac:dyDescent="0.25">
      <c r="P233" s="1">
        <v>41729</v>
      </c>
      <c r="Q233">
        <v>-9.5</v>
      </c>
      <c r="R233">
        <v>20140328</v>
      </c>
      <c r="S233">
        <v>-9.3000000000000007</v>
      </c>
      <c r="Z233" s="1">
        <v>41729</v>
      </c>
      <c r="AA233">
        <v>1</v>
      </c>
      <c r="AB233">
        <v>20140429</v>
      </c>
      <c r="AC233">
        <v>1.1000000000000001</v>
      </c>
      <c r="AO233" s="1">
        <v>41729</v>
      </c>
      <c r="AP233">
        <v>0.9</v>
      </c>
      <c r="AQ233">
        <v>20140416</v>
      </c>
      <c r="AR233">
        <v>0.9</v>
      </c>
      <c r="AT233" s="1">
        <v>42460</v>
      </c>
      <c r="AU233">
        <v>0</v>
      </c>
      <c r="AV233">
        <v>20160414</v>
      </c>
      <c r="AW233">
        <v>0</v>
      </c>
      <c r="AY233" s="1">
        <v>41729</v>
      </c>
      <c r="AZ233">
        <v>-0.5</v>
      </c>
      <c r="BA233">
        <v>20140514</v>
      </c>
      <c r="BB233">
        <v>-0.3</v>
      </c>
      <c r="BI233" s="1">
        <v>42460</v>
      </c>
      <c r="BJ233">
        <v>1</v>
      </c>
      <c r="BK233">
        <v>20160414</v>
      </c>
      <c r="BL233">
        <v>1</v>
      </c>
      <c r="CC233" s="1">
        <v>41729</v>
      </c>
      <c r="CD233">
        <v>-2.9</v>
      </c>
      <c r="CE233">
        <v>20140328</v>
      </c>
      <c r="CF233">
        <v>-3.3</v>
      </c>
      <c r="CH233" s="1">
        <v>41729</v>
      </c>
      <c r="CI233">
        <v>5.6</v>
      </c>
      <c r="CJ233">
        <v>20140328</v>
      </c>
      <c r="CK233">
        <v>4.2</v>
      </c>
      <c r="CM233" s="1">
        <v>41729</v>
      </c>
      <c r="CN233">
        <v>0.48</v>
      </c>
      <c r="CO233">
        <v>20140328</v>
      </c>
      <c r="CP233">
        <v>0.39</v>
      </c>
      <c r="CR233" s="1">
        <v>41729</v>
      </c>
      <c r="CS233">
        <v>-1.67</v>
      </c>
      <c r="CT233">
        <v>20140505</v>
      </c>
      <c r="CU233">
        <v>-1.6</v>
      </c>
      <c r="CW233" s="1">
        <v>41759</v>
      </c>
      <c r="CX233">
        <v>0.3</v>
      </c>
      <c r="CY233">
        <v>20140618</v>
      </c>
      <c r="CZ233">
        <v>0.8</v>
      </c>
      <c r="DB233" s="1">
        <v>42094</v>
      </c>
      <c r="DC233">
        <v>-2.4</v>
      </c>
      <c r="DD233">
        <v>20150520</v>
      </c>
      <c r="DE233">
        <v>-2.7</v>
      </c>
      <c r="DG233" s="1">
        <v>41729</v>
      </c>
      <c r="DH233">
        <v>1.1000000000000001</v>
      </c>
      <c r="DI233">
        <v>20140429</v>
      </c>
      <c r="DJ233">
        <v>1.2</v>
      </c>
    </row>
    <row r="234" spans="16:114" x14ac:dyDescent="0.25">
      <c r="P234" s="1">
        <v>41759</v>
      </c>
      <c r="Q234">
        <v>-8.8000000000000007</v>
      </c>
      <c r="R234">
        <v>20140429</v>
      </c>
      <c r="S234">
        <v>-8.6</v>
      </c>
      <c r="Z234" s="1">
        <v>41759</v>
      </c>
      <c r="AA234">
        <v>0.8</v>
      </c>
      <c r="AB234">
        <v>20140528</v>
      </c>
      <c r="AC234">
        <v>0.8</v>
      </c>
      <c r="AO234" s="1">
        <v>41759</v>
      </c>
      <c r="AP234">
        <v>0.1</v>
      </c>
      <c r="AQ234">
        <v>20140515</v>
      </c>
      <c r="AR234">
        <v>0.2</v>
      </c>
      <c r="AT234" s="1">
        <v>42490</v>
      </c>
      <c r="AU234">
        <v>-0.2</v>
      </c>
      <c r="AV234">
        <v>20160518</v>
      </c>
      <c r="AW234">
        <v>-0.2</v>
      </c>
      <c r="AY234" s="1">
        <v>41759</v>
      </c>
      <c r="AZ234">
        <v>1.2</v>
      </c>
      <c r="BA234">
        <v>20140612</v>
      </c>
      <c r="BB234">
        <v>0.8</v>
      </c>
      <c r="BI234" s="1">
        <v>42490</v>
      </c>
      <c r="BJ234">
        <v>0.7</v>
      </c>
      <c r="BK234">
        <v>20160518</v>
      </c>
      <c r="BL234">
        <v>0.7</v>
      </c>
      <c r="CC234" s="1">
        <v>41759</v>
      </c>
      <c r="CD234">
        <v>-3</v>
      </c>
      <c r="CE234">
        <v>20140429</v>
      </c>
      <c r="CF234">
        <v>-3.6</v>
      </c>
      <c r="CH234" s="1">
        <v>41759</v>
      </c>
      <c r="CI234">
        <v>4.8</v>
      </c>
      <c r="CJ234">
        <v>20140429</v>
      </c>
      <c r="CK234">
        <v>3.5</v>
      </c>
      <c r="CM234" s="1">
        <v>41759</v>
      </c>
      <c r="CN234">
        <v>0.36</v>
      </c>
      <c r="CO234">
        <v>20140429</v>
      </c>
      <c r="CP234">
        <v>0.27</v>
      </c>
      <c r="CR234" s="1">
        <v>41759</v>
      </c>
      <c r="CS234">
        <v>-1.29</v>
      </c>
      <c r="CT234">
        <v>20140604</v>
      </c>
      <c r="CU234">
        <v>-1.2</v>
      </c>
      <c r="CW234" s="1">
        <v>41790</v>
      </c>
      <c r="CX234">
        <v>-2</v>
      </c>
      <c r="CY234">
        <v>20140717</v>
      </c>
      <c r="CZ234">
        <v>-1.5</v>
      </c>
      <c r="DB234" s="1">
        <v>42124</v>
      </c>
      <c r="DC234">
        <v>-1.6</v>
      </c>
      <c r="DD234">
        <v>20150617</v>
      </c>
      <c r="DE234">
        <v>0</v>
      </c>
      <c r="DG234" s="1">
        <v>41759</v>
      </c>
      <c r="DH234">
        <v>1</v>
      </c>
      <c r="DI234">
        <v>20140528</v>
      </c>
      <c r="DJ234">
        <v>1</v>
      </c>
    </row>
    <row r="235" spans="16:114" x14ac:dyDescent="0.25">
      <c r="P235" s="1">
        <v>41790</v>
      </c>
      <c r="Q235">
        <v>-7.3</v>
      </c>
      <c r="R235">
        <v>20140528</v>
      </c>
      <c r="S235">
        <v>-7.1</v>
      </c>
      <c r="Z235" s="1">
        <v>41790</v>
      </c>
      <c r="AA235">
        <v>1.1000000000000001</v>
      </c>
      <c r="AB235">
        <v>20140630</v>
      </c>
      <c r="AC235">
        <v>1</v>
      </c>
      <c r="AO235" s="1">
        <v>41790</v>
      </c>
      <c r="AP235">
        <v>-0.1</v>
      </c>
      <c r="AQ235">
        <v>20140616</v>
      </c>
      <c r="AR235">
        <v>-0.1</v>
      </c>
      <c r="AT235" s="1">
        <v>42521</v>
      </c>
      <c r="AU235">
        <v>-0.1</v>
      </c>
      <c r="AV235">
        <v>20160616</v>
      </c>
      <c r="AW235">
        <v>-0.1</v>
      </c>
      <c r="AY235" s="1">
        <v>41790</v>
      </c>
      <c r="AZ235">
        <v>-0.7</v>
      </c>
      <c r="BA235">
        <v>20140714</v>
      </c>
      <c r="BB235">
        <v>-1.1000000000000001</v>
      </c>
      <c r="BI235" s="1">
        <v>42521</v>
      </c>
      <c r="BJ235">
        <v>0.8</v>
      </c>
      <c r="BK235">
        <v>20160616</v>
      </c>
      <c r="BL235">
        <v>0.8</v>
      </c>
      <c r="CC235" s="1">
        <v>41790</v>
      </c>
      <c r="CD235">
        <v>-2.8</v>
      </c>
      <c r="CE235">
        <v>20140528</v>
      </c>
      <c r="CF235">
        <v>-3</v>
      </c>
      <c r="CH235" s="1">
        <v>41790</v>
      </c>
      <c r="CI235">
        <v>4.9000000000000004</v>
      </c>
      <c r="CJ235">
        <v>20140528</v>
      </c>
      <c r="CK235">
        <v>3.8</v>
      </c>
      <c r="CM235" s="1">
        <v>41790</v>
      </c>
      <c r="CN235">
        <v>0.41</v>
      </c>
      <c r="CO235">
        <v>20140528</v>
      </c>
      <c r="CP235">
        <v>0.37</v>
      </c>
      <c r="CR235" s="1">
        <v>41790</v>
      </c>
      <c r="CS235">
        <v>-1.08</v>
      </c>
      <c r="CT235">
        <v>20140702</v>
      </c>
      <c r="CU235">
        <v>-1</v>
      </c>
      <c r="CW235" s="1">
        <v>41820</v>
      </c>
      <c r="CX235">
        <v>0</v>
      </c>
      <c r="CY235">
        <v>20140820</v>
      </c>
      <c r="CZ235">
        <v>-0.7</v>
      </c>
      <c r="DB235" s="1">
        <v>42155</v>
      </c>
      <c r="DC235">
        <v>-0.2</v>
      </c>
      <c r="DD235">
        <v>20150717</v>
      </c>
      <c r="DE235">
        <v>0.3</v>
      </c>
      <c r="DG235" s="1">
        <v>41790</v>
      </c>
      <c r="DH235">
        <v>1.2</v>
      </c>
      <c r="DI235">
        <v>20140630</v>
      </c>
      <c r="DJ235">
        <v>0.9</v>
      </c>
    </row>
    <row r="236" spans="16:114" x14ac:dyDescent="0.25">
      <c r="P236" s="1">
        <v>41820</v>
      </c>
      <c r="Q236">
        <v>-7.7</v>
      </c>
      <c r="R236">
        <v>20140627</v>
      </c>
      <c r="S236">
        <v>-7.5</v>
      </c>
      <c r="Z236" s="1">
        <v>41820</v>
      </c>
      <c r="AA236">
        <v>1.6</v>
      </c>
      <c r="AB236">
        <v>20140725</v>
      </c>
      <c r="AC236">
        <v>1.5</v>
      </c>
      <c r="AO236" s="1">
        <v>41820</v>
      </c>
      <c r="AP236">
        <v>0.1</v>
      </c>
      <c r="AQ236">
        <v>20140717</v>
      </c>
      <c r="AR236">
        <v>0.1</v>
      </c>
      <c r="AT236" s="1">
        <v>42551</v>
      </c>
      <c r="AU236">
        <v>0.1</v>
      </c>
      <c r="AV236">
        <v>20160715</v>
      </c>
      <c r="AW236">
        <v>0.1</v>
      </c>
      <c r="AY236" s="1">
        <v>41820</v>
      </c>
      <c r="AZ236">
        <v>-0.3</v>
      </c>
      <c r="BA236">
        <v>20140813</v>
      </c>
      <c r="BB236">
        <v>-0.3</v>
      </c>
      <c r="BI236" s="1">
        <v>42551</v>
      </c>
      <c r="BJ236">
        <v>0.9</v>
      </c>
      <c r="BK236">
        <v>20160715</v>
      </c>
      <c r="BL236">
        <v>0.9</v>
      </c>
      <c r="CC236" s="1">
        <v>41820</v>
      </c>
      <c r="CD236">
        <v>-4.2</v>
      </c>
      <c r="CE236">
        <v>20140627</v>
      </c>
      <c r="CF236">
        <v>-4.3</v>
      </c>
      <c r="CH236" s="1">
        <v>41820</v>
      </c>
      <c r="CI236">
        <v>5.9</v>
      </c>
      <c r="CJ236">
        <v>20140627</v>
      </c>
      <c r="CK236">
        <v>4.2</v>
      </c>
      <c r="CM236" s="1">
        <v>41820</v>
      </c>
      <c r="CN236">
        <v>0.25</v>
      </c>
      <c r="CO236">
        <v>20140627</v>
      </c>
      <c r="CP236">
        <v>0.22</v>
      </c>
      <c r="CR236" s="1">
        <v>41820</v>
      </c>
      <c r="CS236">
        <v>-0.91</v>
      </c>
      <c r="CT236">
        <v>20140804</v>
      </c>
      <c r="CU236">
        <v>-0.8</v>
      </c>
      <c r="CW236" s="1">
        <v>41851</v>
      </c>
      <c r="CX236">
        <v>0</v>
      </c>
      <c r="CY236">
        <v>20140917</v>
      </c>
      <c r="CZ236">
        <v>0</v>
      </c>
      <c r="DB236" s="1">
        <v>42185</v>
      </c>
      <c r="DC236">
        <v>-1.4</v>
      </c>
      <c r="DD236">
        <v>20150819</v>
      </c>
      <c r="DE236">
        <v>-2.2999999999999998</v>
      </c>
      <c r="DG236" s="1">
        <v>41820</v>
      </c>
      <c r="DH236">
        <v>1.5</v>
      </c>
      <c r="DI236">
        <v>20140725</v>
      </c>
      <c r="DJ236">
        <v>1.1000000000000001</v>
      </c>
    </row>
    <row r="237" spans="16:114" x14ac:dyDescent="0.25">
      <c r="P237" s="1">
        <v>41851</v>
      </c>
      <c r="Q237">
        <v>-8.5</v>
      </c>
      <c r="R237">
        <v>20140730</v>
      </c>
      <c r="S237">
        <v>-8.4</v>
      </c>
      <c r="Z237" s="1">
        <v>41851</v>
      </c>
      <c r="AA237">
        <v>1.8</v>
      </c>
      <c r="AB237">
        <v>20140828</v>
      </c>
      <c r="AC237">
        <v>1.8</v>
      </c>
      <c r="AO237" s="1">
        <v>41851</v>
      </c>
      <c r="AP237">
        <v>-0.7</v>
      </c>
      <c r="AQ237">
        <v>20140814</v>
      </c>
      <c r="AR237">
        <v>-0.7</v>
      </c>
      <c r="AY237" s="1">
        <v>41851</v>
      </c>
      <c r="AZ237">
        <v>0.6</v>
      </c>
      <c r="BA237">
        <v>20140912</v>
      </c>
      <c r="BB237">
        <v>1</v>
      </c>
      <c r="CC237" s="1">
        <v>41851</v>
      </c>
      <c r="CD237">
        <v>-3.5</v>
      </c>
      <c r="CE237">
        <v>20140730</v>
      </c>
      <c r="CF237">
        <v>-3.8</v>
      </c>
      <c r="CH237" s="1">
        <v>41851</v>
      </c>
      <c r="CI237">
        <v>5.3</v>
      </c>
      <c r="CJ237">
        <v>20140730</v>
      </c>
      <c r="CK237">
        <v>3.6</v>
      </c>
      <c r="CM237" s="1">
        <v>41851</v>
      </c>
      <c r="CN237">
        <v>0.23</v>
      </c>
      <c r="CO237">
        <v>20140730</v>
      </c>
      <c r="CP237">
        <v>0.17</v>
      </c>
      <c r="CR237" s="1">
        <v>41851</v>
      </c>
      <c r="CS237">
        <v>-1.29</v>
      </c>
      <c r="CT237">
        <v>20140902</v>
      </c>
      <c r="CU237">
        <v>-1.1000000000000001</v>
      </c>
      <c r="CW237" s="1">
        <v>41882</v>
      </c>
      <c r="CX237">
        <v>0.4</v>
      </c>
      <c r="CY237">
        <v>20141017</v>
      </c>
      <c r="CZ237">
        <v>1.5</v>
      </c>
      <c r="DB237" s="1">
        <v>42216</v>
      </c>
      <c r="DC237">
        <v>-1</v>
      </c>
      <c r="DD237">
        <v>20150917</v>
      </c>
      <c r="DE237">
        <v>1.8</v>
      </c>
      <c r="DG237" s="1">
        <v>41851</v>
      </c>
      <c r="DH237">
        <v>1.8</v>
      </c>
      <c r="DI237">
        <v>20140828</v>
      </c>
      <c r="DJ237">
        <v>1.5</v>
      </c>
    </row>
    <row r="238" spans="16:114" x14ac:dyDescent="0.25">
      <c r="P238" s="1">
        <v>41882</v>
      </c>
      <c r="Q238">
        <v>-10.199999999999999</v>
      </c>
      <c r="R238">
        <v>20140828</v>
      </c>
      <c r="S238">
        <v>-10</v>
      </c>
      <c r="Z238" s="1">
        <v>41882</v>
      </c>
      <c r="AA238">
        <v>2</v>
      </c>
      <c r="AB238">
        <v>20140925</v>
      </c>
      <c r="AC238">
        <v>2</v>
      </c>
      <c r="AO238" s="1">
        <v>41882</v>
      </c>
      <c r="AP238">
        <v>0.1</v>
      </c>
      <c r="AQ238">
        <v>20140917</v>
      </c>
      <c r="AR238">
        <v>0.1</v>
      </c>
      <c r="AY238" s="1">
        <v>41882</v>
      </c>
      <c r="AZ238">
        <v>-1</v>
      </c>
      <c r="BA238">
        <v>20141014</v>
      </c>
      <c r="BB238">
        <v>-1.8</v>
      </c>
      <c r="CC238" s="1">
        <v>41882</v>
      </c>
      <c r="CD238">
        <v>-4.9000000000000004</v>
      </c>
      <c r="CE238">
        <v>20140828</v>
      </c>
      <c r="CF238">
        <v>-5.3</v>
      </c>
      <c r="CH238" s="1">
        <v>41882</v>
      </c>
      <c r="CI238">
        <v>4.3</v>
      </c>
      <c r="CJ238">
        <v>20140828</v>
      </c>
      <c r="CK238">
        <v>3.1</v>
      </c>
      <c r="CM238" s="1">
        <v>41882</v>
      </c>
      <c r="CN238">
        <v>0.21</v>
      </c>
      <c r="CO238">
        <v>20140828</v>
      </c>
      <c r="CP238">
        <v>0.16</v>
      </c>
      <c r="CR238" s="1">
        <v>41882</v>
      </c>
      <c r="CS238">
        <v>-1.49</v>
      </c>
      <c r="CT238">
        <v>20141002</v>
      </c>
      <c r="CU238">
        <v>-1.4</v>
      </c>
      <c r="CW238" s="1">
        <v>41912</v>
      </c>
      <c r="CX238">
        <v>-1.2</v>
      </c>
      <c r="CY238">
        <v>20141119</v>
      </c>
      <c r="CZ238">
        <v>-1.8</v>
      </c>
      <c r="DB238" s="1">
        <v>42247</v>
      </c>
      <c r="DC238">
        <v>-2</v>
      </c>
      <c r="DD238">
        <v>20151019</v>
      </c>
      <c r="DE238">
        <v>-6</v>
      </c>
      <c r="DG238" s="1">
        <v>41882</v>
      </c>
      <c r="DH238">
        <v>2.1</v>
      </c>
      <c r="DI238">
        <v>20140925</v>
      </c>
      <c r="DJ238">
        <v>1.8</v>
      </c>
    </row>
    <row r="239" spans="16:114" x14ac:dyDescent="0.25">
      <c r="P239" s="1">
        <v>41912</v>
      </c>
      <c r="Q239">
        <v>-11.5</v>
      </c>
      <c r="R239">
        <v>20140929</v>
      </c>
      <c r="S239">
        <v>-11.4</v>
      </c>
      <c r="Z239" s="1">
        <v>41912</v>
      </c>
      <c r="AA239">
        <v>2.5</v>
      </c>
      <c r="AB239">
        <v>20141027</v>
      </c>
      <c r="AC239">
        <v>2.5</v>
      </c>
      <c r="AO239" s="1">
        <v>41912</v>
      </c>
      <c r="AP239">
        <v>0.4</v>
      </c>
      <c r="AQ239">
        <v>20141016</v>
      </c>
      <c r="AR239">
        <v>0.4</v>
      </c>
      <c r="AY239" s="1">
        <v>41912</v>
      </c>
      <c r="AZ239">
        <v>0.9</v>
      </c>
      <c r="BA239">
        <v>20141112</v>
      </c>
      <c r="BB239">
        <v>0.6</v>
      </c>
      <c r="CC239" s="1">
        <v>41912</v>
      </c>
      <c r="CD239">
        <v>-4.9000000000000004</v>
      </c>
      <c r="CE239">
        <v>20140929</v>
      </c>
      <c r="CF239">
        <v>-5.5</v>
      </c>
      <c r="CH239" s="1">
        <v>41912</v>
      </c>
      <c r="CI239">
        <v>4.5</v>
      </c>
      <c r="CJ239">
        <v>20140929</v>
      </c>
      <c r="CK239">
        <v>3.2</v>
      </c>
      <c r="CM239" s="1">
        <v>41912</v>
      </c>
      <c r="CN239">
        <v>0.09</v>
      </c>
      <c r="CO239">
        <v>20140929</v>
      </c>
      <c r="CP239">
        <v>7.0000000000000007E-2</v>
      </c>
      <c r="CR239" s="1">
        <v>41912</v>
      </c>
      <c r="CS239">
        <v>-1.47</v>
      </c>
      <c r="CT239">
        <v>20141104</v>
      </c>
      <c r="CU239">
        <v>-1.4</v>
      </c>
      <c r="CW239" s="1">
        <v>41943</v>
      </c>
      <c r="CX239">
        <v>0.8</v>
      </c>
      <c r="CY239">
        <v>20141218</v>
      </c>
      <c r="CZ239">
        <v>1.3</v>
      </c>
      <c r="DB239" s="1">
        <v>42277</v>
      </c>
      <c r="DC239">
        <v>-0.3</v>
      </c>
      <c r="DD239">
        <v>20151118</v>
      </c>
      <c r="DE239">
        <v>1.8</v>
      </c>
      <c r="DG239" s="1">
        <v>41912</v>
      </c>
      <c r="DH239">
        <v>2.2999999999999998</v>
      </c>
      <c r="DI239">
        <v>20141027</v>
      </c>
      <c r="DJ239">
        <v>2.1</v>
      </c>
    </row>
    <row r="240" spans="16:114" x14ac:dyDescent="0.25">
      <c r="P240" s="1">
        <v>41943</v>
      </c>
      <c r="Q240">
        <v>-11.3</v>
      </c>
      <c r="R240">
        <v>20141030</v>
      </c>
      <c r="S240">
        <v>-11.1</v>
      </c>
      <c r="Z240" s="1">
        <v>41943</v>
      </c>
      <c r="AA240">
        <v>2.5</v>
      </c>
      <c r="AB240">
        <v>20141127</v>
      </c>
      <c r="AC240">
        <v>2.5</v>
      </c>
      <c r="AO240" s="1">
        <v>41943</v>
      </c>
      <c r="AP240">
        <v>-0.1</v>
      </c>
      <c r="AQ240" t="s">
        <v>302</v>
      </c>
      <c r="AR240" t="s">
        <v>302</v>
      </c>
      <c r="AY240" s="1">
        <v>41943</v>
      </c>
      <c r="AZ240">
        <v>0</v>
      </c>
      <c r="BA240">
        <v>20141212</v>
      </c>
      <c r="BB240">
        <v>0.1</v>
      </c>
      <c r="CC240" s="1">
        <v>41943</v>
      </c>
      <c r="CD240">
        <v>-4.5</v>
      </c>
      <c r="CE240">
        <v>20141030</v>
      </c>
      <c r="CF240">
        <v>-5.0999999999999996</v>
      </c>
      <c r="CH240" s="1">
        <v>41943</v>
      </c>
      <c r="CI240">
        <v>4.9000000000000004</v>
      </c>
      <c r="CJ240">
        <v>20141030</v>
      </c>
      <c r="CK240">
        <v>4.4000000000000004</v>
      </c>
      <c r="CM240" s="1">
        <v>41943</v>
      </c>
      <c r="CN240">
        <v>0.12</v>
      </c>
      <c r="CO240">
        <v>20141030</v>
      </c>
      <c r="CP240">
        <v>0.05</v>
      </c>
      <c r="CR240" s="1">
        <v>41943</v>
      </c>
      <c r="CS240">
        <v>-1.33</v>
      </c>
      <c r="CT240">
        <v>20141202</v>
      </c>
      <c r="CU240">
        <v>-1.3</v>
      </c>
      <c r="CW240" s="1">
        <v>41973</v>
      </c>
      <c r="CX240">
        <v>-0.4</v>
      </c>
      <c r="CY240">
        <v>20150119</v>
      </c>
      <c r="CZ240">
        <v>-0.1</v>
      </c>
      <c r="DB240" s="1">
        <v>42308</v>
      </c>
      <c r="DC240">
        <v>0.2</v>
      </c>
      <c r="DD240">
        <v>20151217</v>
      </c>
      <c r="DE240">
        <v>1.1000000000000001</v>
      </c>
      <c r="DG240" s="1">
        <v>41943</v>
      </c>
      <c r="DH240">
        <v>2.7</v>
      </c>
      <c r="DI240">
        <v>20141127</v>
      </c>
      <c r="DJ240">
        <v>2.2999999999999998</v>
      </c>
    </row>
    <row r="241" spans="16:114" x14ac:dyDescent="0.25">
      <c r="P241" s="1">
        <v>41973</v>
      </c>
      <c r="Q241">
        <v>-11.7</v>
      </c>
      <c r="R241">
        <v>20141127</v>
      </c>
      <c r="S241">
        <v>-11.6</v>
      </c>
      <c r="Z241" s="1">
        <v>41973</v>
      </c>
      <c r="AA241">
        <v>3.1</v>
      </c>
      <c r="AB241">
        <v>20141230</v>
      </c>
      <c r="AC241">
        <v>3.1</v>
      </c>
      <c r="AO241" s="1">
        <v>41973</v>
      </c>
      <c r="AP241">
        <v>-0.2</v>
      </c>
      <c r="AQ241">
        <v>20141217</v>
      </c>
      <c r="AR241">
        <v>-0.2</v>
      </c>
      <c r="AY241" s="1">
        <v>41973</v>
      </c>
      <c r="AZ241">
        <v>0.1</v>
      </c>
      <c r="BA241">
        <v>20150114</v>
      </c>
      <c r="BB241">
        <v>0.2</v>
      </c>
      <c r="CC241" s="1">
        <v>41973</v>
      </c>
      <c r="CD241">
        <v>-3.9</v>
      </c>
      <c r="CE241">
        <v>20141127</v>
      </c>
      <c r="CF241">
        <v>-4.3</v>
      </c>
      <c r="CH241" s="1">
        <v>41973</v>
      </c>
      <c r="CI241">
        <v>4.7</v>
      </c>
      <c r="CJ241">
        <v>20141127</v>
      </c>
      <c r="CK241">
        <v>4.4000000000000004</v>
      </c>
      <c r="CM241" s="1">
        <v>41973</v>
      </c>
      <c r="CN241">
        <v>0.24</v>
      </c>
      <c r="CO241">
        <v>20141127</v>
      </c>
      <c r="CP241">
        <v>0.18</v>
      </c>
      <c r="CR241" s="1">
        <v>41973</v>
      </c>
      <c r="CS241">
        <v>-1.56</v>
      </c>
      <c r="CT241">
        <v>20150108</v>
      </c>
      <c r="CU241">
        <v>-1.6</v>
      </c>
      <c r="CW241" s="1">
        <v>42004</v>
      </c>
      <c r="CX241">
        <v>0.2</v>
      </c>
      <c r="CY241">
        <v>20150218</v>
      </c>
      <c r="CZ241">
        <v>-0.8</v>
      </c>
      <c r="DB241" s="1">
        <v>42338</v>
      </c>
      <c r="DC241">
        <v>0.8</v>
      </c>
      <c r="DD241">
        <v>20160119</v>
      </c>
      <c r="DE241">
        <v>2.1</v>
      </c>
      <c r="DG241" s="1">
        <v>41973</v>
      </c>
      <c r="DH241">
        <v>3.1</v>
      </c>
      <c r="DI241">
        <v>20141230</v>
      </c>
      <c r="DJ241">
        <v>2.7</v>
      </c>
    </row>
    <row r="242" spans="16:114" x14ac:dyDescent="0.25">
      <c r="P242" s="1">
        <v>42004</v>
      </c>
      <c r="Q242">
        <v>-11</v>
      </c>
      <c r="R242">
        <v>20150108</v>
      </c>
      <c r="S242">
        <v>-10.9</v>
      </c>
      <c r="Z242" s="1">
        <v>42004</v>
      </c>
      <c r="AA242">
        <v>3.8</v>
      </c>
      <c r="AB242">
        <v>20150129</v>
      </c>
      <c r="AC242">
        <v>3.6</v>
      </c>
      <c r="AO242" s="1">
        <v>42004</v>
      </c>
      <c r="AP242">
        <v>-0.1</v>
      </c>
      <c r="AQ242">
        <v>20150116</v>
      </c>
      <c r="AR242">
        <v>-0.1</v>
      </c>
      <c r="AY242" s="1">
        <v>42004</v>
      </c>
      <c r="AZ242">
        <v>1.1000000000000001</v>
      </c>
      <c r="BA242">
        <v>20150212</v>
      </c>
      <c r="BB242">
        <v>0</v>
      </c>
      <c r="CC242" s="1">
        <v>42004</v>
      </c>
      <c r="CD242">
        <v>-4.9000000000000004</v>
      </c>
      <c r="CE242">
        <v>20150108</v>
      </c>
      <c r="CF242">
        <v>-5.2</v>
      </c>
      <c r="CH242" s="1">
        <v>42004</v>
      </c>
      <c r="CI242">
        <v>6.5</v>
      </c>
      <c r="CJ242">
        <v>20150108</v>
      </c>
      <c r="CK242">
        <v>5.6</v>
      </c>
      <c r="CM242" s="1">
        <v>42004</v>
      </c>
      <c r="CN242">
        <v>0.09</v>
      </c>
      <c r="CO242">
        <v>20150108</v>
      </c>
      <c r="CP242">
        <v>0.04</v>
      </c>
      <c r="CR242" s="1">
        <v>42004</v>
      </c>
      <c r="CS242">
        <v>-2.68</v>
      </c>
      <c r="CT242">
        <v>20150203</v>
      </c>
      <c r="CU242">
        <v>-2.7</v>
      </c>
      <c r="CW242" s="1">
        <v>42035</v>
      </c>
      <c r="CX242">
        <v>0.1</v>
      </c>
      <c r="CY242">
        <v>20150318</v>
      </c>
      <c r="CZ242">
        <v>1.9</v>
      </c>
      <c r="DB242" s="1">
        <v>42369</v>
      </c>
      <c r="DC242">
        <v>0.9</v>
      </c>
      <c r="DD242">
        <v>20160217</v>
      </c>
      <c r="DE242">
        <v>-0.4</v>
      </c>
      <c r="DG242" s="1">
        <v>42004</v>
      </c>
      <c r="DH242">
        <v>3.6</v>
      </c>
      <c r="DI242">
        <v>20150129</v>
      </c>
      <c r="DJ242">
        <v>3.1</v>
      </c>
    </row>
    <row r="243" spans="16:114" x14ac:dyDescent="0.25">
      <c r="P243" s="1">
        <v>42035</v>
      </c>
      <c r="Q243">
        <v>-8.4</v>
      </c>
      <c r="R243">
        <v>20150129</v>
      </c>
      <c r="S243">
        <v>-8.5</v>
      </c>
      <c r="Z243" s="1">
        <v>42035</v>
      </c>
      <c r="AA243">
        <v>3.9</v>
      </c>
      <c r="AB243">
        <v>20150226</v>
      </c>
      <c r="AC243">
        <v>4.0999999999999996</v>
      </c>
      <c r="AO243" s="1">
        <v>42035</v>
      </c>
      <c r="AP243">
        <v>-1.5</v>
      </c>
      <c r="AQ243">
        <v>20150224</v>
      </c>
      <c r="AR243">
        <v>-1.6</v>
      </c>
      <c r="AY243" s="1">
        <v>42035</v>
      </c>
      <c r="AZ243">
        <v>-0.9</v>
      </c>
      <c r="BA243">
        <v>20150312</v>
      </c>
      <c r="BB243">
        <v>-0.1</v>
      </c>
      <c r="CC243" s="1">
        <v>42035</v>
      </c>
      <c r="CD243">
        <v>-4.5</v>
      </c>
      <c r="CE243">
        <v>20150129</v>
      </c>
      <c r="CF243">
        <v>-5</v>
      </c>
      <c r="CH243" s="1">
        <v>42035</v>
      </c>
      <c r="CI243">
        <v>5.5</v>
      </c>
      <c r="CJ243">
        <v>20150129</v>
      </c>
      <c r="CK243">
        <v>4.8</v>
      </c>
      <c r="CM243" s="1">
        <v>42035</v>
      </c>
      <c r="CN243">
        <v>0.18</v>
      </c>
      <c r="CO243">
        <v>20150129</v>
      </c>
      <c r="CP243">
        <v>0.16</v>
      </c>
      <c r="CR243" s="1">
        <v>42035</v>
      </c>
      <c r="CS243">
        <v>-3.5300000000000002</v>
      </c>
      <c r="CT243">
        <v>20150303</v>
      </c>
      <c r="CU243">
        <v>-3.4</v>
      </c>
      <c r="CW243" s="1">
        <v>42063</v>
      </c>
      <c r="CX243">
        <v>-1.1000000000000001</v>
      </c>
      <c r="CY243">
        <v>20150420</v>
      </c>
      <c r="CZ243">
        <v>-1.8</v>
      </c>
      <c r="DB243" s="1">
        <v>42400</v>
      </c>
      <c r="DC243">
        <v>5.2</v>
      </c>
      <c r="DD243">
        <v>20160316</v>
      </c>
      <c r="DE243">
        <v>6</v>
      </c>
      <c r="DG243" s="1">
        <v>42035</v>
      </c>
      <c r="DH243">
        <v>3.9</v>
      </c>
      <c r="DI243">
        <v>20150226</v>
      </c>
      <c r="DJ243">
        <v>3.6</v>
      </c>
    </row>
    <row r="244" spans="16:114" x14ac:dyDescent="0.25">
      <c r="P244" s="1">
        <v>42063</v>
      </c>
      <c r="Q244">
        <v>-6.6</v>
      </c>
      <c r="R244">
        <v>20150226</v>
      </c>
      <c r="S244">
        <v>-6.7</v>
      </c>
      <c r="Z244" s="1">
        <v>42063</v>
      </c>
      <c r="AA244">
        <v>4.0999999999999996</v>
      </c>
      <c r="AB244">
        <v>20150326</v>
      </c>
      <c r="AC244">
        <v>4</v>
      </c>
      <c r="AO244" s="1">
        <v>42063</v>
      </c>
      <c r="AP244">
        <v>0.6</v>
      </c>
      <c r="AQ244">
        <v>20150317</v>
      </c>
      <c r="AR244">
        <v>0.6</v>
      </c>
      <c r="AY244" s="1">
        <v>42063</v>
      </c>
      <c r="AZ244">
        <v>1.3</v>
      </c>
      <c r="BA244">
        <v>20150414</v>
      </c>
      <c r="BB244">
        <v>1.1000000000000001</v>
      </c>
      <c r="CC244" s="1">
        <v>42063</v>
      </c>
      <c r="CD244">
        <v>-4.5</v>
      </c>
      <c r="CE244">
        <v>20150226</v>
      </c>
      <c r="CF244">
        <v>-4.7</v>
      </c>
      <c r="CH244" s="1">
        <v>42063</v>
      </c>
      <c r="CI244">
        <v>5.6</v>
      </c>
      <c r="CJ244">
        <v>20150226</v>
      </c>
      <c r="CK244">
        <v>4.5</v>
      </c>
      <c r="CM244" s="1">
        <v>42063</v>
      </c>
      <c r="CN244">
        <v>0.1</v>
      </c>
      <c r="CO244">
        <v>20150226</v>
      </c>
      <c r="CP244">
        <v>7.0000000000000007E-2</v>
      </c>
      <c r="CR244" s="1">
        <v>42063</v>
      </c>
      <c r="CS244">
        <v>-2.75</v>
      </c>
      <c r="CT244">
        <v>20150407</v>
      </c>
      <c r="CU244">
        <v>-2.8</v>
      </c>
      <c r="CW244" s="1">
        <v>42094</v>
      </c>
      <c r="CX244">
        <v>1.3</v>
      </c>
      <c r="CY244">
        <v>20150520</v>
      </c>
      <c r="CZ244">
        <v>0.8</v>
      </c>
      <c r="DB244" s="1">
        <v>42429</v>
      </c>
      <c r="DC244">
        <v>3.6</v>
      </c>
      <c r="DD244">
        <v>20160419</v>
      </c>
      <c r="DE244">
        <v>2.5</v>
      </c>
      <c r="DG244" s="1">
        <v>42063</v>
      </c>
      <c r="DH244">
        <v>4.2</v>
      </c>
      <c r="DI244">
        <v>20150326</v>
      </c>
      <c r="DJ244">
        <v>3.8</v>
      </c>
    </row>
    <row r="245" spans="16:114" x14ac:dyDescent="0.25">
      <c r="P245" s="1">
        <v>42094</v>
      </c>
      <c r="Q245">
        <v>-3.6</v>
      </c>
      <c r="R245">
        <v>20150330</v>
      </c>
      <c r="S245">
        <v>-3.7</v>
      </c>
      <c r="Z245" s="1">
        <v>42094</v>
      </c>
      <c r="AA245">
        <v>4.7</v>
      </c>
      <c r="AB245">
        <v>20150429</v>
      </c>
      <c r="AC245">
        <v>4.5999999999999996</v>
      </c>
      <c r="AO245" s="1">
        <v>42094</v>
      </c>
      <c r="AP245">
        <v>1.1000000000000001</v>
      </c>
      <c r="AQ245">
        <v>20150417</v>
      </c>
      <c r="AR245">
        <v>1.1000000000000001</v>
      </c>
      <c r="AY245" s="1">
        <v>42094</v>
      </c>
      <c r="AZ245">
        <v>0.1</v>
      </c>
      <c r="BA245">
        <v>20150513</v>
      </c>
      <c r="BB245">
        <v>-0.3</v>
      </c>
      <c r="CC245" s="1">
        <v>42094</v>
      </c>
      <c r="CD245">
        <v>-2.8</v>
      </c>
      <c r="CE245">
        <v>20150330</v>
      </c>
      <c r="CF245">
        <v>-2.9</v>
      </c>
      <c r="CH245" s="1">
        <v>42094</v>
      </c>
      <c r="CI245">
        <v>6.4</v>
      </c>
      <c r="CJ245">
        <v>20150330</v>
      </c>
      <c r="CK245">
        <v>6</v>
      </c>
      <c r="CM245" s="1">
        <v>42094</v>
      </c>
      <c r="CN245">
        <v>0.24</v>
      </c>
      <c r="CO245">
        <v>20150330</v>
      </c>
      <c r="CP245">
        <v>0.23</v>
      </c>
      <c r="CR245" s="1">
        <v>42094</v>
      </c>
      <c r="CS245">
        <v>-2.27</v>
      </c>
      <c r="CT245">
        <v>20150505</v>
      </c>
      <c r="CU245">
        <v>-2.2999999999999998</v>
      </c>
      <c r="CW245" s="1">
        <v>42124</v>
      </c>
      <c r="CX245">
        <v>-0.3</v>
      </c>
      <c r="CY245">
        <v>20150617</v>
      </c>
      <c r="CZ245">
        <v>0.3</v>
      </c>
      <c r="DB245" s="1">
        <v>42460</v>
      </c>
      <c r="DC245">
        <v>0.5</v>
      </c>
      <c r="DD245">
        <v>20160519</v>
      </c>
      <c r="DE245">
        <v>-0.5</v>
      </c>
      <c r="DG245" s="1">
        <v>42094</v>
      </c>
      <c r="DH245">
        <v>4.7</v>
      </c>
      <c r="DI245">
        <v>20150429</v>
      </c>
      <c r="DJ245">
        <v>4.0999999999999996</v>
      </c>
    </row>
    <row r="246" spans="16:114" x14ac:dyDescent="0.25">
      <c r="P246" s="1">
        <v>42124</v>
      </c>
      <c r="Q246">
        <v>-4.5999999999999996</v>
      </c>
      <c r="R246">
        <v>20150429</v>
      </c>
      <c r="S246">
        <v>-4.5999999999999996</v>
      </c>
      <c r="Z246" s="1">
        <v>42124</v>
      </c>
      <c r="AA246">
        <v>5.4</v>
      </c>
      <c r="AB246">
        <v>20150529</v>
      </c>
      <c r="AC246">
        <v>5.3</v>
      </c>
      <c r="AO246" s="1">
        <v>42124</v>
      </c>
      <c r="AP246">
        <v>0.2</v>
      </c>
      <c r="AQ246">
        <v>20150519</v>
      </c>
      <c r="AR246">
        <v>0.2</v>
      </c>
      <c r="AY246" s="1">
        <v>42124</v>
      </c>
      <c r="AZ246">
        <v>-0.6</v>
      </c>
      <c r="BA246">
        <v>20150612</v>
      </c>
      <c r="BB246">
        <v>0.1</v>
      </c>
      <c r="CC246" s="1">
        <v>42124</v>
      </c>
      <c r="CD246">
        <v>-3.1</v>
      </c>
      <c r="CE246">
        <v>20150429</v>
      </c>
      <c r="CF246">
        <v>-3.2</v>
      </c>
      <c r="CH246" s="1">
        <v>42124</v>
      </c>
      <c r="CI246">
        <v>7.4</v>
      </c>
      <c r="CJ246">
        <v>20150429</v>
      </c>
      <c r="CK246">
        <v>6.7</v>
      </c>
      <c r="CM246" s="1">
        <v>42124</v>
      </c>
      <c r="CN246">
        <v>0.35</v>
      </c>
      <c r="CO246">
        <v>20150429</v>
      </c>
      <c r="CP246">
        <v>0.32</v>
      </c>
      <c r="CR246" s="1">
        <v>42124</v>
      </c>
      <c r="CS246">
        <v>-2.11</v>
      </c>
      <c r="CT246">
        <v>20150602</v>
      </c>
      <c r="CU246">
        <v>-2.2000000000000002</v>
      </c>
      <c r="CW246" s="1">
        <v>42155</v>
      </c>
      <c r="CX246">
        <v>0</v>
      </c>
      <c r="CY246">
        <v>20150717</v>
      </c>
      <c r="CZ246">
        <v>0.3</v>
      </c>
      <c r="DB246" s="1">
        <v>42490</v>
      </c>
      <c r="DC246">
        <v>-0.4</v>
      </c>
      <c r="DD246">
        <v>20160620</v>
      </c>
      <c r="DE246">
        <v>-0.4</v>
      </c>
      <c r="DG246" s="1">
        <v>42124</v>
      </c>
      <c r="DH246">
        <v>5</v>
      </c>
      <c r="DI246">
        <v>20150529</v>
      </c>
      <c r="DJ246">
        <v>4.7</v>
      </c>
    </row>
    <row r="247" spans="16:114" x14ac:dyDescent="0.25">
      <c r="P247" s="1">
        <v>42155</v>
      </c>
      <c r="Q247">
        <v>-5.5</v>
      </c>
      <c r="R247">
        <v>20150528</v>
      </c>
      <c r="S247">
        <v>-5.5</v>
      </c>
      <c r="Z247" s="1">
        <v>42155</v>
      </c>
      <c r="AA247">
        <v>5</v>
      </c>
      <c r="AB247">
        <v>20150626</v>
      </c>
      <c r="AC247">
        <v>5</v>
      </c>
      <c r="AO247" s="1">
        <v>42155</v>
      </c>
      <c r="AP247">
        <v>0.2</v>
      </c>
      <c r="AQ247">
        <v>20150617</v>
      </c>
      <c r="AR247">
        <v>0.2</v>
      </c>
      <c r="AY247" s="1">
        <v>42155</v>
      </c>
      <c r="AZ247">
        <v>0.2</v>
      </c>
      <c r="BA247">
        <v>20150714</v>
      </c>
      <c r="BB247">
        <v>-0.4</v>
      </c>
      <c r="CC247" s="1">
        <v>42155</v>
      </c>
      <c r="CD247">
        <v>-2.9</v>
      </c>
      <c r="CE247">
        <v>20150528</v>
      </c>
      <c r="CF247">
        <v>-3</v>
      </c>
      <c r="CH247" s="1">
        <v>42155</v>
      </c>
      <c r="CI247">
        <v>8.1999999999999993</v>
      </c>
      <c r="CJ247">
        <v>20150528</v>
      </c>
      <c r="CK247">
        <v>7.8</v>
      </c>
      <c r="CM247" s="1">
        <v>42155</v>
      </c>
      <c r="CN247">
        <v>0.3</v>
      </c>
      <c r="CO247">
        <v>20150528</v>
      </c>
      <c r="CP247">
        <v>0.28000000000000003</v>
      </c>
      <c r="CR247" s="1">
        <v>42155</v>
      </c>
      <c r="CS247">
        <v>-1.97</v>
      </c>
      <c r="CT247">
        <v>20150702</v>
      </c>
      <c r="CU247">
        <v>-2</v>
      </c>
      <c r="CW247" s="1">
        <v>42185</v>
      </c>
      <c r="CX247">
        <v>-0.7</v>
      </c>
      <c r="CY247">
        <v>20150819</v>
      </c>
      <c r="CZ247">
        <v>-1.9</v>
      </c>
      <c r="DB247" s="1">
        <v>42521</v>
      </c>
      <c r="DC247" t="s">
        <v>302</v>
      </c>
      <c r="DD247">
        <v>20160719</v>
      </c>
      <c r="DE247" t="s">
        <v>302</v>
      </c>
      <c r="DG247" s="1">
        <v>42155</v>
      </c>
      <c r="DH247">
        <v>5.0999999999999996</v>
      </c>
      <c r="DI247">
        <v>20150626</v>
      </c>
      <c r="DJ247">
        <v>5</v>
      </c>
    </row>
    <row r="248" spans="16:114" x14ac:dyDescent="0.25">
      <c r="P248" s="1">
        <v>42185</v>
      </c>
      <c r="Q248">
        <v>-5.5</v>
      </c>
      <c r="R248">
        <v>20150629</v>
      </c>
      <c r="S248">
        <v>-5.6</v>
      </c>
      <c r="Z248" s="1">
        <v>42185</v>
      </c>
      <c r="AA248">
        <v>4.9000000000000004</v>
      </c>
      <c r="AB248">
        <v>20150727</v>
      </c>
      <c r="AC248">
        <v>5</v>
      </c>
      <c r="AO248" s="1">
        <v>42185</v>
      </c>
      <c r="AP248">
        <v>0</v>
      </c>
      <c r="AQ248">
        <v>20150716</v>
      </c>
      <c r="AR248">
        <v>0</v>
      </c>
      <c r="AY248" s="1">
        <v>42185</v>
      </c>
      <c r="AZ248">
        <v>0.3</v>
      </c>
      <c r="BA248">
        <v>20150812</v>
      </c>
      <c r="BB248">
        <v>-0.4</v>
      </c>
      <c r="CC248" s="1">
        <v>42185</v>
      </c>
      <c r="CD248">
        <v>-3.4</v>
      </c>
      <c r="CE248">
        <v>20150629</v>
      </c>
      <c r="CF248">
        <v>-3.4</v>
      </c>
      <c r="CH248" s="1">
        <v>42185</v>
      </c>
      <c r="CI248">
        <v>8.3000000000000007</v>
      </c>
      <c r="CJ248">
        <v>20150629</v>
      </c>
      <c r="CK248">
        <v>7.9</v>
      </c>
      <c r="CM248" s="1">
        <v>42185</v>
      </c>
      <c r="CN248">
        <v>0.14000000000000001</v>
      </c>
      <c r="CO248">
        <v>20150629</v>
      </c>
      <c r="CP248">
        <v>0.14000000000000001</v>
      </c>
      <c r="CR248" s="1">
        <v>42185</v>
      </c>
      <c r="CS248">
        <v>-2.11</v>
      </c>
      <c r="CT248">
        <v>20150804</v>
      </c>
      <c r="CU248">
        <v>-2.2000000000000002</v>
      </c>
      <c r="CW248" s="1">
        <v>42216</v>
      </c>
      <c r="CX248">
        <v>0.2</v>
      </c>
      <c r="CY248">
        <v>20150917</v>
      </c>
      <c r="CZ248">
        <v>1</v>
      </c>
      <c r="DB248" s="1">
        <v>42551</v>
      </c>
      <c r="DC248" t="s">
        <v>302</v>
      </c>
      <c r="DD248">
        <v>20160818</v>
      </c>
      <c r="DE248" t="s">
        <v>302</v>
      </c>
      <c r="DG248" s="1">
        <v>42185</v>
      </c>
      <c r="DH248">
        <v>5.0999999999999996</v>
      </c>
      <c r="DI248">
        <v>20150727</v>
      </c>
      <c r="DJ248">
        <v>5.0999999999999996</v>
      </c>
    </row>
    <row r="249" spans="16:114" x14ac:dyDescent="0.25">
      <c r="P249" s="1">
        <v>42216</v>
      </c>
      <c r="Q249">
        <v>-7.1</v>
      </c>
      <c r="R249">
        <v>20150730</v>
      </c>
      <c r="S249">
        <v>-7.1</v>
      </c>
      <c r="Z249" s="1">
        <v>42216</v>
      </c>
      <c r="AA249">
        <v>5.2</v>
      </c>
      <c r="AB249">
        <v>20150827</v>
      </c>
      <c r="AC249">
        <v>5.3</v>
      </c>
      <c r="AO249" s="1">
        <v>42216</v>
      </c>
      <c r="AP249">
        <v>-0.6</v>
      </c>
      <c r="AQ249">
        <v>20150814</v>
      </c>
      <c r="AR249">
        <v>-0.6</v>
      </c>
      <c r="AY249" s="1">
        <v>42216</v>
      </c>
      <c r="AZ249">
        <v>0.4</v>
      </c>
      <c r="BA249">
        <v>20150914</v>
      </c>
      <c r="BB249">
        <v>0.6</v>
      </c>
      <c r="CC249" s="1">
        <v>42216</v>
      </c>
      <c r="CD249">
        <v>-2.8</v>
      </c>
      <c r="CE249">
        <v>20150730</v>
      </c>
      <c r="CF249">
        <v>-2.9</v>
      </c>
      <c r="CH249" s="1">
        <v>42216</v>
      </c>
      <c r="CI249">
        <v>9.1999999999999993</v>
      </c>
      <c r="CJ249">
        <v>20150730</v>
      </c>
      <c r="CK249">
        <v>8.9</v>
      </c>
      <c r="CM249" s="1">
        <v>42216</v>
      </c>
      <c r="CN249">
        <v>0.42</v>
      </c>
      <c r="CO249">
        <v>20150730</v>
      </c>
      <c r="CP249">
        <v>0.39</v>
      </c>
      <c r="CR249" s="1">
        <v>42216</v>
      </c>
      <c r="CS249">
        <v>-2.08</v>
      </c>
      <c r="CT249">
        <v>20150902</v>
      </c>
      <c r="CU249">
        <v>-2.1</v>
      </c>
      <c r="CW249" s="1">
        <v>42247</v>
      </c>
      <c r="CX249">
        <v>-0.4</v>
      </c>
      <c r="CY249">
        <v>20151019</v>
      </c>
      <c r="CZ249">
        <v>-0.2</v>
      </c>
      <c r="DG249" s="1">
        <v>42216</v>
      </c>
      <c r="DH249">
        <v>5</v>
      </c>
      <c r="DI249">
        <v>20150827</v>
      </c>
      <c r="DJ249">
        <v>5.0999999999999996</v>
      </c>
    </row>
    <row r="250" spans="16:114" x14ac:dyDescent="0.25">
      <c r="P250" s="1">
        <v>42247</v>
      </c>
      <c r="Q250">
        <v>-6.8</v>
      </c>
      <c r="R250">
        <v>20150828</v>
      </c>
      <c r="S250">
        <v>-6.9</v>
      </c>
      <c r="Z250" s="1">
        <v>42247</v>
      </c>
      <c r="AA250">
        <v>4.9000000000000004</v>
      </c>
      <c r="AB250">
        <v>20150925</v>
      </c>
      <c r="AC250">
        <v>4.8</v>
      </c>
      <c r="AO250" s="1">
        <v>42247</v>
      </c>
      <c r="AP250">
        <v>0</v>
      </c>
      <c r="AQ250">
        <v>20150916</v>
      </c>
      <c r="AR250">
        <v>0</v>
      </c>
      <c r="AY250" s="1">
        <v>42247</v>
      </c>
      <c r="AZ250">
        <v>-0.4</v>
      </c>
      <c r="BA250">
        <v>20151014</v>
      </c>
      <c r="BB250">
        <v>-0.5</v>
      </c>
      <c r="CC250" s="1">
        <v>42247</v>
      </c>
      <c r="CD250">
        <v>-3.7</v>
      </c>
      <c r="CE250">
        <v>20150828</v>
      </c>
      <c r="CF250">
        <v>-3.7</v>
      </c>
      <c r="CH250" s="1">
        <v>42247</v>
      </c>
      <c r="CI250">
        <v>10.4</v>
      </c>
      <c r="CJ250">
        <v>20150828</v>
      </c>
      <c r="CK250">
        <v>10.199999999999999</v>
      </c>
      <c r="CM250" s="1">
        <v>42247</v>
      </c>
      <c r="CN250">
        <v>0.2</v>
      </c>
      <c r="CO250">
        <v>20150828</v>
      </c>
      <c r="CP250">
        <v>0.21</v>
      </c>
      <c r="CR250" s="1">
        <v>42247</v>
      </c>
      <c r="CS250">
        <v>-2.65</v>
      </c>
      <c r="CT250">
        <v>20151002</v>
      </c>
      <c r="CU250">
        <v>-2.6</v>
      </c>
      <c r="CW250" s="1">
        <v>42277</v>
      </c>
      <c r="CX250">
        <v>0.3</v>
      </c>
      <c r="CY250">
        <v>20151118</v>
      </c>
      <c r="CZ250">
        <v>-0.4</v>
      </c>
      <c r="DG250" s="1">
        <v>42247</v>
      </c>
      <c r="DH250">
        <v>5</v>
      </c>
      <c r="DI250">
        <v>20150925</v>
      </c>
      <c r="DJ250">
        <v>5</v>
      </c>
    </row>
    <row r="251" spans="16:114" x14ac:dyDescent="0.25">
      <c r="P251" s="1">
        <v>42277</v>
      </c>
      <c r="Q251">
        <v>-7</v>
      </c>
      <c r="R251">
        <v>20150929</v>
      </c>
      <c r="S251">
        <v>-7.1</v>
      </c>
      <c r="Z251" s="1">
        <v>42277</v>
      </c>
      <c r="AA251">
        <v>4.9000000000000004</v>
      </c>
      <c r="AB251">
        <v>20151027</v>
      </c>
      <c r="AC251">
        <v>4.9000000000000004</v>
      </c>
      <c r="AO251" s="1">
        <v>42277</v>
      </c>
      <c r="AP251">
        <v>0.2</v>
      </c>
      <c r="AQ251">
        <v>20151016</v>
      </c>
      <c r="AR251">
        <v>0.2</v>
      </c>
      <c r="AY251" s="1">
        <v>42277</v>
      </c>
      <c r="AZ251">
        <v>0</v>
      </c>
      <c r="BA251">
        <v>20151112</v>
      </c>
      <c r="BB251">
        <v>-0.3</v>
      </c>
      <c r="CC251" s="1">
        <v>42277</v>
      </c>
      <c r="CD251">
        <v>-2.2000000000000002</v>
      </c>
      <c r="CE251">
        <v>20150929</v>
      </c>
      <c r="CF251">
        <v>-2.2000000000000002</v>
      </c>
      <c r="CH251" s="1">
        <v>42277</v>
      </c>
      <c r="CI251">
        <v>12.7</v>
      </c>
      <c r="CJ251">
        <v>20150929</v>
      </c>
      <c r="CK251">
        <v>12.4</v>
      </c>
      <c r="CM251" s="1">
        <v>42277</v>
      </c>
      <c r="CN251">
        <v>0.34</v>
      </c>
      <c r="CO251">
        <v>20150929</v>
      </c>
      <c r="CP251">
        <v>0.34</v>
      </c>
      <c r="CR251" s="1">
        <v>42277</v>
      </c>
      <c r="CS251">
        <v>-3.2</v>
      </c>
      <c r="CT251">
        <v>20151104</v>
      </c>
      <c r="CU251">
        <v>-3.1</v>
      </c>
      <c r="CW251" s="1">
        <v>42308</v>
      </c>
      <c r="CX251">
        <v>0.5</v>
      </c>
      <c r="CY251">
        <v>20151217</v>
      </c>
      <c r="CZ251">
        <v>0.5</v>
      </c>
      <c r="DG251" s="1">
        <v>42277</v>
      </c>
      <c r="DH251">
        <v>5</v>
      </c>
      <c r="DI251" t="s">
        <v>302</v>
      </c>
      <c r="DJ251" t="s">
        <v>302</v>
      </c>
    </row>
    <row r="252" spans="16:114" x14ac:dyDescent="0.25">
      <c r="P252" s="1">
        <v>42308</v>
      </c>
      <c r="Q252">
        <v>-7.5</v>
      </c>
      <c r="R252">
        <v>20151029</v>
      </c>
      <c r="S252">
        <v>-7.7</v>
      </c>
      <c r="Z252" s="1">
        <v>42308</v>
      </c>
      <c r="AA252">
        <v>5.2</v>
      </c>
      <c r="AB252">
        <v>20151126</v>
      </c>
      <c r="AC252">
        <v>5.3</v>
      </c>
      <c r="AO252" s="1">
        <v>42308</v>
      </c>
      <c r="AP252">
        <v>0.1</v>
      </c>
      <c r="AQ252">
        <v>20151116</v>
      </c>
      <c r="AR252">
        <v>0.1</v>
      </c>
      <c r="AY252" s="1">
        <v>42308</v>
      </c>
      <c r="AZ252">
        <v>0.6</v>
      </c>
      <c r="BA252">
        <v>20151214</v>
      </c>
      <c r="BB252">
        <v>0.6</v>
      </c>
      <c r="CC252" s="1">
        <v>42308</v>
      </c>
      <c r="CD252">
        <v>-1.9</v>
      </c>
      <c r="CE252">
        <v>20151029</v>
      </c>
      <c r="CF252">
        <v>-2</v>
      </c>
      <c r="CH252" s="1">
        <v>42308</v>
      </c>
      <c r="CI252">
        <v>12.4</v>
      </c>
      <c r="CJ252">
        <v>20151029</v>
      </c>
      <c r="CK252">
        <v>11.9</v>
      </c>
      <c r="CM252" s="1">
        <v>42308</v>
      </c>
      <c r="CN252">
        <v>0.45</v>
      </c>
      <c r="CO252">
        <v>20151029</v>
      </c>
      <c r="CP252">
        <v>0.44</v>
      </c>
      <c r="CR252" s="1">
        <v>42308</v>
      </c>
      <c r="CS252">
        <v>-3.22</v>
      </c>
      <c r="CT252">
        <v>20151202</v>
      </c>
      <c r="CU252">
        <v>-3.1</v>
      </c>
      <c r="CW252" s="1">
        <v>42338</v>
      </c>
      <c r="CX252">
        <v>1</v>
      </c>
      <c r="CY252">
        <v>20160119</v>
      </c>
      <c r="CZ252">
        <v>0.8</v>
      </c>
      <c r="DG252" s="1">
        <v>42308</v>
      </c>
      <c r="DH252">
        <v>5.0999999999999996</v>
      </c>
      <c r="DI252" t="s">
        <v>302</v>
      </c>
      <c r="DJ252" t="s">
        <v>302</v>
      </c>
    </row>
    <row r="253" spans="16:114" x14ac:dyDescent="0.25">
      <c r="P253" s="1">
        <v>42338</v>
      </c>
      <c r="Q253">
        <v>-5.9</v>
      </c>
      <c r="R253">
        <v>20151127</v>
      </c>
      <c r="S253">
        <v>-5.9</v>
      </c>
      <c r="Z253" s="1">
        <v>42338</v>
      </c>
      <c r="AA253">
        <v>5</v>
      </c>
      <c r="AB253">
        <v>20151230</v>
      </c>
      <c r="AC253">
        <v>5.0999999999999996</v>
      </c>
      <c r="AO253" s="1">
        <v>42338</v>
      </c>
      <c r="AP253">
        <v>-0.1</v>
      </c>
      <c r="AQ253">
        <v>20151216</v>
      </c>
      <c r="AR253">
        <v>-0.1</v>
      </c>
      <c r="AY253" s="1">
        <v>42338</v>
      </c>
      <c r="AZ253">
        <v>-0.2</v>
      </c>
      <c r="BA253">
        <v>20160113</v>
      </c>
      <c r="BB253">
        <v>-0.7</v>
      </c>
      <c r="CC253" s="1">
        <v>42338</v>
      </c>
      <c r="CD253">
        <v>-3.3</v>
      </c>
      <c r="CE253">
        <v>20151127</v>
      </c>
      <c r="CF253">
        <v>-3.2</v>
      </c>
      <c r="CH253" s="1">
        <v>42338</v>
      </c>
      <c r="CI253">
        <v>12.9</v>
      </c>
      <c r="CJ253">
        <v>20151127</v>
      </c>
      <c r="CK253">
        <v>12.8</v>
      </c>
      <c r="CM253" s="1">
        <v>42338</v>
      </c>
      <c r="CN253">
        <v>0.36</v>
      </c>
      <c r="CO253">
        <v>20151127</v>
      </c>
      <c r="CP253">
        <v>0.36</v>
      </c>
      <c r="CR253" s="1">
        <v>42338</v>
      </c>
      <c r="CS253">
        <v>-3.17</v>
      </c>
      <c r="CT253">
        <v>20160106</v>
      </c>
      <c r="CU253">
        <v>-3.2</v>
      </c>
      <c r="CW253" s="1">
        <v>42369</v>
      </c>
      <c r="CX253">
        <v>-0.6</v>
      </c>
      <c r="CY253">
        <v>20160217</v>
      </c>
      <c r="CZ253">
        <v>-0.6</v>
      </c>
      <c r="DG253" s="1">
        <v>42338</v>
      </c>
      <c r="DH253">
        <v>5</v>
      </c>
      <c r="DI253" t="s">
        <v>302</v>
      </c>
      <c r="DJ253" t="s">
        <v>302</v>
      </c>
    </row>
    <row r="254" spans="16:114" x14ac:dyDescent="0.25">
      <c r="P254" s="1">
        <v>42369</v>
      </c>
      <c r="Q254">
        <v>-5.7</v>
      </c>
      <c r="R254">
        <v>20160107</v>
      </c>
      <c r="S254">
        <v>-5.7</v>
      </c>
      <c r="Z254" s="1">
        <v>42369</v>
      </c>
      <c r="AA254">
        <v>4.7</v>
      </c>
      <c r="AB254">
        <v>20160129</v>
      </c>
      <c r="AC254">
        <v>4.7</v>
      </c>
      <c r="AO254" s="1">
        <v>42369</v>
      </c>
      <c r="AP254">
        <v>0</v>
      </c>
      <c r="AQ254">
        <v>20160119</v>
      </c>
      <c r="AR254">
        <v>0</v>
      </c>
      <c r="AY254" s="1">
        <v>42369</v>
      </c>
      <c r="AZ254">
        <v>-0.5</v>
      </c>
      <c r="BA254">
        <v>20160212</v>
      </c>
      <c r="BB254">
        <v>-1</v>
      </c>
      <c r="CC254" s="1">
        <v>42369</v>
      </c>
      <c r="CD254">
        <v>-1.9</v>
      </c>
      <c r="CE254">
        <v>20160107</v>
      </c>
      <c r="CF254">
        <v>-2</v>
      </c>
      <c r="CH254" s="1">
        <v>42369</v>
      </c>
      <c r="CI254">
        <v>12.8</v>
      </c>
      <c r="CJ254">
        <v>20160107</v>
      </c>
      <c r="CK254">
        <v>13.1</v>
      </c>
      <c r="CM254" s="1">
        <v>42369</v>
      </c>
      <c r="CN254">
        <v>0.41</v>
      </c>
      <c r="CO254">
        <v>20160107</v>
      </c>
      <c r="CP254">
        <v>0.41</v>
      </c>
      <c r="CR254" s="1">
        <v>42369</v>
      </c>
      <c r="CS254">
        <v>-2.98</v>
      </c>
      <c r="CT254">
        <v>20160202</v>
      </c>
      <c r="CU254">
        <v>-3</v>
      </c>
      <c r="CW254" s="1">
        <v>42400</v>
      </c>
      <c r="CX254">
        <v>2</v>
      </c>
      <c r="CY254">
        <v>20160316</v>
      </c>
      <c r="CZ254">
        <v>3.6</v>
      </c>
      <c r="DG254" s="1">
        <v>42369</v>
      </c>
      <c r="DH254">
        <v>4.9000000000000004</v>
      </c>
      <c r="DI254" t="s">
        <v>302</v>
      </c>
      <c r="DJ254" t="s">
        <v>302</v>
      </c>
    </row>
    <row r="255" spans="16:114" x14ac:dyDescent="0.25">
      <c r="P255" s="1">
        <v>42400</v>
      </c>
      <c r="Q255">
        <v>-6.3</v>
      </c>
      <c r="R255">
        <v>20160128</v>
      </c>
      <c r="S255">
        <v>-6.3</v>
      </c>
      <c r="Z255" s="1">
        <v>42400</v>
      </c>
      <c r="AA255">
        <v>5.0999999999999996</v>
      </c>
      <c r="AB255">
        <v>20160225</v>
      </c>
      <c r="AC255">
        <v>5</v>
      </c>
      <c r="AO255" s="1">
        <v>42400</v>
      </c>
      <c r="AP255">
        <v>-1.4</v>
      </c>
      <c r="AQ255">
        <v>20160225</v>
      </c>
      <c r="AR255">
        <v>-1.4</v>
      </c>
      <c r="AY255" s="1">
        <v>42400</v>
      </c>
      <c r="AZ255">
        <v>2.4</v>
      </c>
      <c r="BA255">
        <v>20160314</v>
      </c>
      <c r="BB255">
        <v>2.1</v>
      </c>
      <c r="CC255" s="1">
        <v>42400</v>
      </c>
      <c r="CD255">
        <v>-3.1</v>
      </c>
      <c r="CE255">
        <v>20160128</v>
      </c>
      <c r="CF255">
        <v>-3.2</v>
      </c>
      <c r="CH255" s="1">
        <v>42400</v>
      </c>
      <c r="CI255">
        <v>11.7</v>
      </c>
      <c r="CJ255">
        <v>20160128</v>
      </c>
      <c r="CK255">
        <v>11.6</v>
      </c>
      <c r="CM255" s="1">
        <v>42400</v>
      </c>
      <c r="CN255">
        <v>0.31</v>
      </c>
      <c r="CO255">
        <v>20160128</v>
      </c>
      <c r="CP255">
        <v>0.28999999999999998</v>
      </c>
      <c r="CR255" s="1">
        <v>42400</v>
      </c>
      <c r="CS255">
        <v>-2.96</v>
      </c>
      <c r="CT255">
        <v>20160302</v>
      </c>
      <c r="CU255">
        <v>-2.9</v>
      </c>
      <c r="CW255" s="1">
        <v>42429</v>
      </c>
      <c r="CX255">
        <v>-0.7</v>
      </c>
      <c r="CY255">
        <v>20160419</v>
      </c>
      <c r="CZ255">
        <v>-1.1000000000000001</v>
      </c>
      <c r="DG255" s="1">
        <v>42400</v>
      </c>
      <c r="DH255">
        <v>4.9000000000000004</v>
      </c>
      <c r="DI255" t="s">
        <v>302</v>
      </c>
      <c r="DJ255" t="s">
        <v>302</v>
      </c>
    </row>
    <row r="256" spans="16:114" x14ac:dyDescent="0.25">
      <c r="P256" s="1">
        <v>42429</v>
      </c>
      <c r="Q256">
        <v>-8.8000000000000007</v>
      </c>
      <c r="R256">
        <v>20160226</v>
      </c>
      <c r="S256">
        <v>-8.8000000000000007</v>
      </c>
      <c r="Z256" s="1">
        <v>42429</v>
      </c>
      <c r="AA256">
        <v>4.9000000000000004</v>
      </c>
      <c r="AB256">
        <v>20160329</v>
      </c>
      <c r="AC256">
        <v>5</v>
      </c>
      <c r="AO256" s="1">
        <v>42429</v>
      </c>
      <c r="AP256">
        <v>0.2</v>
      </c>
      <c r="AQ256">
        <v>20160317</v>
      </c>
      <c r="AR256">
        <v>0.2</v>
      </c>
      <c r="AY256" s="1">
        <v>42429</v>
      </c>
      <c r="AZ256">
        <v>-1.2</v>
      </c>
      <c r="BA256">
        <v>20160413</v>
      </c>
      <c r="BB256">
        <v>-0.8</v>
      </c>
      <c r="CC256" s="1">
        <v>42429</v>
      </c>
      <c r="CD256">
        <v>-4.0999999999999996</v>
      </c>
      <c r="CE256">
        <v>20160226</v>
      </c>
      <c r="CF256">
        <v>-4.4000000000000004</v>
      </c>
      <c r="CH256" s="1">
        <v>42429</v>
      </c>
      <c r="CI256">
        <v>10.8</v>
      </c>
      <c r="CJ256">
        <v>20160226</v>
      </c>
      <c r="CK256">
        <v>10.6</v>
      </c>
      <c r="CM256" s="1">
        <v>42429</v>
      </c>
      <c r="CN256">
        <v>0.1</v>
      </c>
      <c r="CO256">
        <v>20160226</v>
      </c>
      <c r="CP256">
        <v>7.0000000000000007E-2</v>
      </c>
      <c r="CR256" s="1">
        <v>42429</v>
      </c>
      <c r="CS256">
        <v>-4.13</v>
      </c>
      <c r="CT256">
        <v>20160404</v>
      </c>
      <c r="CU256">
        <v>-4.2</v>
      </c>
      <c r="CW256" s="1">
        <v>42460</v>
      </c>
      <c r="CX256">
        <v>-1</v>
      </c>
      <c r="CY256">
        <v>20160519</v>
      </c>
      <c r="CZ256">
        <v>-0.9</v>
      </c>
      <c r="DG256" s="1">
        <v>42429</v>
      </c>
      <c r="DH256">
        <v>5</v>
      </c>
      <c r="DI256" t="s">
        <v>302</v>
      </c>
      <c r="DJ256" t="s">
        <v>302</v>
      </c>
    </row>
    <row r="257" spans="16:114" x14ac:dyDescent="0.25">
      <c r="P257" s="1">
        <v>42460</v>
      </c>
      <c r="Q257">
        <v>-9.6999999999999993</v>
      </c>
      <c r="R257">
        <v>20160330</v>
      </c>
      <c r="S257">
        <v>-9.6999999999999993</v>
      </c>
      <c r="Z257" s="1">
        <v>42460</v>
      </c>
      <c r="AA257">
        <v>5</v>
      </c>
      <c r="AB257">
        <v>20160427</v>
      </c>
      <c r="AC257">
        <v>5</v>
      </c>
      <c r="AO257" s="1">
        <v>42460</v>
      </c>
      <c r="AP257">
        <v>1.2</v>
      </c>
      <c r="AQ257">
        <v>20160414</v>
      </c>
      <c r="AR257">
        <v>1.2</v>
      </c>
      <c r="AY257" s="1">
        <v>42460</v>
      </c>
      <c r="AZ257">
        <v>-0.8</v>
      </c>
      <c r="BA257">
        <v>20160512</v>
      </c>
      <c r="BB257">
        <v>-0.8</v>
      </c>
      <c r="CC257" s="1">
        <v>42460</v>
      </c>
      <c r="CD257">
        <v>-4.0999999999999996</v>
      </c>
      <c r="CE257">
        <v>20160330</v>
      </c>
      <c r="CF257">
        <v>-4.2</v>
      </c>
      <c r="CH257" s="1">
        <v>42460</v>
      </c>
      <c r="CI257">
        <v>9.8000000000000007</v>
      </c>
      <c r="CJ257">
        <v>20160330</v>
      </c>
      <c r="CK257">
        <v>9.6</v>
      </c>
      <c r="CM257" s="1">
        <v>42460</v>
      </c>
      <c r="CN257">
        <v>0.12</v>
      </c>
      <c r="CO257">
        <v>20160330</v>
      </c>
      <c r="CP257">
        <v>0.11</v>
      </c>
      <c r="CR257" s="1">
        <v>42460</v>
      </c>
      <c r="CS257">
        <v>-4.12</v>
      </c>
      <c r="CT257">
        <v>20160503</v>
      </c>
      <c r="CU257">
        <v>-4.2</v>
      </c>
      <c r="CW257" s="1">
        <v>42490</v>
      </c>
      <c r="CX257">
        <v>-0.2</v>
      </c>
      <c r="CY257">
        <v>20160620</v>
      </c>
      <c r="CZ257">
        <v>-0.2</v>
      </c>
      <c r="DG257" s="1">
        <v>42460</v>
      </c>
      <c r="DH257">
        <v>4.9000000000000004</v>
      </c>
      <c r="DI257" t="s">
        <v>302</v>
      </c>
      <c r="DJ257" t="s">
        <v>302</v>
      </c>
    </row>
    <row r="258" spans="16:114" x14ac:dyDescent="0.25">
      <c r="P258" s="1">
        <v>42490</v>
      </c>
      <c r="Q258">
        <v>-9.3000000000000007</v>
      </c>
      <c r="R258">
        <v>20160428</v>
      </c>
      <c r="S258">
        <v>-9.3000000000000007</v>
      </c>
      <c r="Z258" s="1">
        <v>42490</v>
      </c>
      <c r="AA258">
        <v>4.5999999999999996</v>
      </c>
      <c r="AB258">
        <v>20160531</v>
      </c>
      <c r="AC258">
        <v>4.5999999999999996</v>
      </c>
      <c r="AO258" s="1">
        <v>42490</v>
      </c>
      <c r="AP258">
        <v>0</v>
      </c>
      <c r="AQ258">
        <v>20160518</v>
      </c>
      <c r="AR258">
        <v>0</v>
      </c>
      <c r="AY258" s="1">
        <v>42490</v>
      </c>
      <c r="AZ258">
        <v>1.4</v>
      </c>
      <c r="BA258">
        <v>20160614</v>
      </c>
      <c r="BB258">
        <v>1.1000000000000001</v>
      </c>
      <c r="CC258" s="1">
        <v>42490</v>
      </c>
      <c r="CD258">
        <v>-3.6</v>
      </c>
      <c r="CE258">
        <v>20160428</v>
      </c>
      <c r="CF258">
        <v>-3.7</v>
      </c>
      <c r="CH258" s="1">
        <v>42490</v>
      </c>
      <c r="CI258">
        <v>11.6</v>
      </c>
      <c r="CJ258">
        <v>20160428</v>
      </c>
      <c r="CK258">
        <v>11.5</v>
      </c>
      <c r="CM258" s="1">
        <v>42490</v>
      </c>
      <c r="CN258">
        <v>0.15</v>
      </c>
      <c r="CO258">
        <v>20160428</v>
      </c>
      <c r="CP258">
        <v>0.13</v>
      </c>
      <c r="CR258" s="1">
        <v>42490</v>
      </c>
      <c r="CS258">
        <v>-4.37</v>
      </c>
      <c r="CT258">
        <v>20160602</v>
      </c>
      <c r="CU258">
        <v>-4.4000000000000004</v>
      </c>
      <c r="CW258" s="1">
        <v>42521</v>
      </c>
      <c r="CX258" t="s">
        <v>302</v>
      </c>
      <c r="CY258">
        <v>20160719</v>
      </c>
      <c r="CZ258" t="s">
        <v>302</v>
      </c>
      <c r="DG258" s="1">
        <v>42490</v>
      </c>
      <c r="DH258">
        <v>4.8</v>
      </c>
      <c r="DI258" t="s">
        <v>302</v>
      </c>
      <c r="DJ258" t="s">
        <v>302</v>
      </c>
    </row>
    <row r="259" spans="16:114" x14ac:dyDescent="0.25">
      <c r="P259" s="1">
        <v>42521</v>
      </c>
      <c r="Q259">
        <v>-7</v>
      </c>
      <c r="R259">
        <v>20160530</v>
      </c>
      <c r="S259">
        <v>-7</v>
      </c>
      <c r="Z259" s="1">
        <v>42521</v>
      </c>
      <c r="AA259">
        <v>4.9000000000000004</v>
      </c>
      <c r="AB259">
        <v>20160627</v>
      </c>
      <c r="AC259">
        <v>4.9000000000000004</v>
      </c>
      <c r="AO259" s="1">
        <v>42521</v>
      </c>
      <c r="AP259">
        <v>0.4</v>
      </c>
      <c r="AQ259">
        <v>20160616</v>
      </c>
      <c r="AR259">
        <v>0.4</v>
      </c>
      <c r="AY259" s="1">
        <v>42521</v>
      </c>
      <c r="AZ259">
        <v>-1.2</v>
      </c>
      <c r="BA259">
        <v>20160713</v>
      </c>
      <c r="BB259">
        <v>-1.2</v>
      </c>
      <c r="CC259" s="1">
        <v>42521</v>
      </c>
      <c r="CD259">
        <v>-3.7</v>
      </c>
      <c r="CE259">
        <v>20160530</v>
      </c>
      <c r="CF259">
        <v>-3.6</v>
      </c>
      <c r="CH259" s="1">
        <v>42521</v>
      </c>
      <c r="CI259">
        <v>11.3</v>
      </c>
      <c r="CJ259">
        <v>20160530</v>
      </c>
      <c r="CK259">
        <v>11.3</v>
      </c>
      <c r="CM259" s="1">
        <v>42521</v>
      </c>
      <c r="CN259">
        <v>0.26</v>
      </c>
      <c r="CO259">
        <v>20160530</v>
      </c>
      <c r="CP259">
        <v>0.26</v>
      </c>
      <c r="CR259" s="1">
        <v>42521</v>
      </c>
      <c r="CS259">
        <v>-3.85</v>
      </c>
      <c r="CT259">
        <v>20160704</v>
      </c>
      <c r="CU259">
        <v>-3.9</v>
      </c>
      <c r="CW259" s="1">
        <v>42551</v>
      </c>
      <c r="CX259" t="s">
        <v>302</v>
      </c>
      <c r="CY259">
        <v>20160818</v>
      </c>
      <c r="CZ259" t="s">
        <v>302</v>
      </c>
    </row>
    <row r="260" spans="16:114" x14ac:dyDescent="0.25">
      <c r="P260" s="1">
        <v>42551</v>
      </c>
      <c r="Q260">
        <v>-7.3</v>
      </c>
      <c r="R260">
        <v>20160629</v>
      </c>
      <c r="S260">
        <v>-7.3</v>
      </c>
      <c r="Z260" s="1">
        <v>42551</v>
      </c>
      <c r="AA260" t="s">
        <v>302</v>
      </c>
      <c r="AB260">
        <v>20160727</v>
      </c>
      <c r="AC260" t="s">
        <v>302</v>
      </c>
      <c r="AO260" s="1">
        <v>42551</v>
      </c>
      <c r="AP260">
        <v>0.2</v>
      </c>
      <c r="AQ260">
        <v>20160715</v>
      </c>
      <c r="AR260">
        <v>0.2</v>
      </c>
      <c r="AY260" s="1">
        <v>42551</v>
      </c>
      <c r="AZ260" t="s">
        <v>302</v>
      </c>
      <c r="BA260">
        <v>20160812</v>
      </c>
      <c r="BB260" t="s">
        <v>302</v>
      </c>
      <c r="CC260" s="1">
        <v>42551</v>
      </c>
      <c r="CD260">
        <v>-2.8</v>
      </c>
      <c r="CE260">
        <v>20160629</v>
      </c>
      <c r="CF260">
        <v>-2.8</v>
      </c>
      <c r="CH260" s="1">
        <v>42551</v>
      </c>
      <c r="CI260">
        <v>10.8</v>
      </c>
      <c r="CJ260">
        <v>20160629</v>
      </c>
      <c r="CK260">
        <v>10.8</v>
      </c>
      <c r="CM260" s="1">
        <v>42551</v>
      </c>
      <c r="CN260">
        <v>0.22</v>
      </c>
      <c r="CO260">
        <v>20160629</v>
      </c>
      <c r="CP260">
        <v>0.22</v>
      </c>
      <c r="CR260" s="1">
        <v>42551</v>
      </c>
      <c r="CS260" t="s">
        <v>302</v>
      </c>
      <c r="CT260">
        <v>20160802</v>
      </c>
      <c r="CU260" t="s">
        <v>302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K260"/>
  <sheetViews>
    <sheetView topLeftCell="BB1" workbookViewId="0">
      <selection activeCell="AN1" sqref="AN1"/>
    </sheetView>
  </sheetViews>
  <sheetFormatPr defaultRowHeight="15" x14ac:dyDescent="0.25"/>
  <sheetData>
    <row r="1" spans="1:219" x14ac:dyDescent="0.25">
      <c r="A1" t="s">
        <v>110</v>
      </c>
      <c r="E1" t="s">
        <v>114</v>
      </c>
      <c r="F1" t="s">
        <v>111</v>
      </c>
      <c r="J1" t="s">
        <v>119</v>
      </c>
      <c r="K1" t="s">
        <v>112</v>
      </c>
      <c r="O1" t="s">
        <v>124</v>
      </c>
      <c r="P1" t="s">
        <v>113</v>
      </c>
      <c r="T1" t="s">
        <v>129</v>
      </c>
      <c r="U1" t="s">
        <v>114</v>
      </c>
      <c r="Y1" t="s">
        <v>134</v>
      </c>
      <c r="Z1" t="s">
        <v>115</v>
      </c>
      <c r="AE1" t="s">
        <v>116</v>
      </c>
      <c r="AJ1" t="s">
        <v>117</v>
      </c>
      <c r="AO1" t="s">
        <v>118</v>
      </c>
      <c r="AT1" t="s">
        <v>119</v>
      </c>
      <c r="AY1" t="s">
        <v>120</v>
      </c>
      <c r="BD1" t="s">
        <v>121</v>
      </c>
      <c r="BI1" t="s">
        <v>122</v>
      </c>
      <c r="BN1" t="s">
        <v>123</v>
      </c>
      <c r="BS1" t="s">
        <v>124</v>
      </c>
      <c r="BX1" t="s">
        <v>125</v>
      </c>
      <c r="CC1" t="s">
        <v>126</v>
      </c>
      <c r="CH1" t="s">
        <v>127</v>
      </c>
      <c r="CM1" t="s">
        <v>128</v>
      </c>
      <c r="CR1" t="s">
        <v>129</v>
      </c>
      <c r="CW1" t="s">
        <v>130</v>
      </c>
      <c r="DB1" t="s">
        <v>131</v>
      </c>
      <c r="DG1" t="s">
        <v>132</v>
      </c>
      <c r="DL1" t="s">
        <v>133</v>
      </c>
      <c r="DQ1" t="s">
        <v>134</v>
      </c>
      <c r="DV1" t="s">
        <v>135</v>
      </c>
      <c r="EA1" t="s">
        <v>136</v>
      </c>
      <c r="EF1" t="s">
        <v>137</v>
      </c>
      <c r="EK1" t="s">
        <v>138</v>
      </c>
      <c r="EP1" t="s">
        <v>139</v>
      </c>
      <c r="EU1" t="s">
        <v>140</v>
      </c>
      <c r="EZ1" t="s">
        <v>141</v>
      </c>
      <c r="FE1" t="s">
        <v>142</v>
      </c>
      <c r="FJ1" t="s">
        <v>143</v>
      </c>
      <c r="FO1" t="s">
        <v>144</v>
      </c>
      <c r="FT1" t="s">
        <v>145</v>
      </c>
      <c r="FY1" t="s">
        <v>146</v>
      </c>
      <c r="GD1" t="s">
        <v>147</v>
      </c>
      <c r="GI1" t="s">
        <v>148</v>
      </c>
      <c r="GN1" t="s">
        <v>149</v>
      </c>
      <c r="GS1" t="s">
        <v>150</v>
      </c>
      <c r="GX1" t="s">
        <v>151</v>
      </c>
      <c r="HC1" t="s">
        <v>152</v>
      </c>
      <c r="HH1" t="s">
        <v>153</v>
      </c>
    </row>
    <row r="2" spans="1:219" x14ac:dyDescent="0.25">
      <c r="A2" t="s">
        <v>298</v>
      </c>
      <c r="B2" t="s">
        <v>299</v>
      </c>
      <c r="C2" t="s">
        <v>300</v>
      </c>
      <c r="D2" t="s">
        <v>301</v>
      </c>
      <c r="F2" t="s">
        <v>298</v>
      </c>
      <c r="G2" t="s">
        <v>299</v>
      </c>
      <c r="H2" t="s">
        <v>300</v>
      </c>
      <c r="I2" t="s">
        <v>301</v>
      </c>
      <c r="K2" t="s">
        <v>298</v>
      </c>
      <c r="L2" t="s">
        <v>299</v>
      </c>
      <c r="M2" t="s">
        <v>300</v>
      </c>
      <c r="N2" t="s">
        <v>301</v>
      </c>
      <c r="P2" t="s">
        <v>298</v>
      </c>
      <c r="Q2" t="s">
        <v>299</v>
      </c>
      <c r="R2" t="s">
        <v>300</v>
      </c>
      <c r="S2" t="s">
        <v>301</v>
      </c>
      <c r="U2" t="s">
        <v>298</v>
      </c>
      <c r="V2" t="s">
        <v>299</v>
      </c>
      <c r="W2" t="s">
        <v>300</v>
      </c>
      <c r="X2" t="s">
        <v>301</v>
      </c>
      <c r="Z2" t="s">
        <v>298</v>
      </c>
      <c r="AA2" t="s">
        <v>299</v>
      </c>
      <c r="AB2" t="s">
        <v>300</v>
      </c>
      <c r="AC2" t="s">
        <v>301</v>
      </c>
      <c r="AE2" t="s">
        <v>298</v>
      </c>
      <c r="AF2" t="s">
        <v>299</v>
      </c>
      <c r="AG2" t="s">
        <v>300</v>
      </c>
      <c r="AH2" t="s">
        <v>301</v>
      </c>
      <c r="AJ2" t="s">
        <v>298</v>
      </c>
      <c r="AK2" t="s">
        <v>299</v>
      </c>
      <c r="AL2" t="s">
        <v>300</v>
      </c>
      <c r="AM2" t="s">
        <v>301</v>
      </c>
      <c r="AO2" t="s">
        <v>298</v>
      </c>
      <c r="AP2" t="s">
        <v>299</v>
      </c>
      <c r="AQ2" t="s">
        <v>300</v>
      </c>
      <c r="AR2" t="s">
        <v>301</v>
      </c>
      <c r="AT2" t="s">
        <v>298</v>
      </c>
      <c r="AU2" t="s">
        <v>299</v>
      </c>
      <c r="AV2" t="s">
        <v>300</v>
      </c>
      <c r="AW2" t="s">
        <v>301</v>
      </c>
      <c r="AY2" t="s">
        <v>298</v>
      </c>
      <c r="AZ2" t="s">
        <v>299</v>
      </c>
      <c r="BA2" t="s">
        <v>300</v>
      </c>
      <c r="BB2" t="s">
        <v>301</v>
      </c>
      <c r="BD2" t="s">
        <v>298</v>
      </c>
      <c r="BE2" t="s">
        <v>299</v>
      </c>
      <c r="BF2" t="s">
        <v>300</v>
      </c>
      <c r="BG2" t="s">
        <v>301</v>
      </c>
      <c r="BI2" t="s">
        <v>298</v>
      </c>
      <c r="BJ2" t="s">
        <v>299</v>
      </c>
      <c r="BK2" t="s">
        <v>300</v>
      </c>
      <c r="BL2" t="s">
        <v>301</v>
      </c>
      <c r="BN2" t="s">
        <v>298</v>
      </c>
      <c r="BO2" t="s">
        <v>299</v>
      </c>
      <c r="BP2" t="s">
        <v>300</v>
      </c>
      <c r="BQ2" t="s">
        <v>301</v>
      </c>
      <c r="BS2" t="s">
        <v>298</v>
      </c>
      <c r="BT2" t="s">
        <v>299</v>
      </c>
      <c r="BU2" t="s">
        <v>300</v>
      </c>
      <c r="BV2" t="s">
        <v>301</v>
      </c>
      <c r="BX2" t="s">
        <v>298</v>
      </c>
      <c r="BY2" t="s">
        <v>299</v>
      </c>
      <c r="BZ2" t="s">
        <v>300</v>
      </c>
      <c r="CA2" t="s">
        <v>301</v>
      </c>
      <c r="CC2" t="s">
        <v>298</v>
      </c>
      <c r="CD2" t="s">
        <v>299</v>
      </c>
      <c r="CE2" t="s">
        <v>300</v>
      </c>
      <c r="CF2" t="s">
        <v>301</v>
      </c>
      <c r="CH2" t="s">
        <v>298</v>
      </c>
      <c r="CI2" t="s">
        <v>299</v>
      </c>
      <c r="CJ2" t="s">
        <v>300</v>
      </c>
      <c r="CK2" t="s">
        <v>301</v>
      </c>
      <c r="CM2" t="s">
        <v>298</v>
      </c>
      <c r="CN2" t="s">
        <v>299</v>
      </c>
      <c r="CO2" t="s">
        <v>300</v>
      </c>
      <c r="CP2" t="s">
        <v>301</v>
      </c>
      <c r="CR2" t="s">
        <v>298</v>
      </c>
      <c r="CS2" t="s">
        <v>299</v>
      </c>
      <c r="CT2" t="s">
        <v>300</v>
      </c>
      <c r="CU2" t="s">
        <v>301</v>
      </c>
      <c r="CW2" t="s">
        <v>298</v>
      </c>
      <c r="CX2" t="s">
        <v>299</v>
      </c>
      <c r="CY2" t="s">
        <v>300</v>
      </c>
      <c r="CZ2" t="s">
        <v>301</v>
      </c>
      <c r="DB2" t="s">
        <v>298</v>
      </c>
      <c r="DC2" t="s">
        <v>299</v>
      </c>
      <c r="DD2" t="s">
        <v>300</v>
      </c>
      <c r="DE2" t="s">
        <v>301</v>
      </c>
      <c r="DG2" t="s">
        <v>298</v>
      </c>
      <c r="DH2" t="s">
        <v>299</v>
      </c>
      <c r="DI2" t="s">
        <v>300</v>
      </c>
      <c r="DJ2" t="s">
        <v>301</v>
      </c>
      <c r="DL2" t="s">
        <v>298</v>
      </c>
      <c r="DM2" t="s">
        <v>299</v>
      </c>
      <c r="DN2" t="s">
        <v>300</v>
      </c>
      <c r="DO2" t="s">
        <v>301</v>
      </c>
      <c r="DQ2" t="s">
        <v>298</v>
      </c>
      <c r="DR2" t="s">
        <v>299</v>
      </c>
      <c r="DS2" t="s">
        <v>300</v>
      </c>
      <c r="DT2" t="s">
        <v>301</v>
      </c>
      <c r="DV2" t="s">
        <v>298</v>
      </c>
      <c r="DW2" t="s">
        <v>299</v>
      </c>
      <c r="DX2" t="s">
        <v>300</v>
      </c>
      <c r="DY2" t="s">
        <v>301</v>
      </c>
      <c r="EA2" t="s">
        <v>298</v>
      </c>
      <c r="EB2" t="s">
        <v>299</v>
      </c>
      <c r="EC2" t="s">
        <v>300</v>
      </c>
      <c r="ED2" t="s">
        <v>301</v>
      </c>
      <c r="EF2" t="s">
        <v>298</v>
      </c>
      <c r="EG2" t="s">
        <v>299</v>
      </c>
      <c r="EH2" t="s">
        <v>300</v>
      </c>
      <c r="EI2" t="s">
        <v>301</v>
      </c>
      <c r="EK2" t="s">
        <v>298</v>
      </c>
      <c r="EL2" t="s">
        <v>299</v>
      </c>
      <c r="EM2" t="s">
        <v>300</v>
      </c>
      <c r="EN2" t="s">
        <v>301</v>
      </c>
      <c r="EP2" t="s">
        <v>298</v>
      </c>
      <c r="EQ2" t="s">
        <v>299</v>
      </c>
      <c r="ER2" t="s">
        <v>300</v>
      </c>
      <c r="ES2" t="s">
        <v>301</v>
      </c>
      <c r="EU2" t="s">
        <v>298</v>
      </c>
      <c r="EV2" t="s">
        <v>299</v>
      </c>
      <c r="EW2" t="s">
        <v>300</v>
      </c>
      <c r="EX2" t="s">
        <v>301</v>
      </c>
      <c r="EZ2" t="s">
        <v>298</v>
      </c>
      <c r="FA2" t="s">
        <v>299</v>
      </c>
      <c r="FB2" t="s">
        <v>300</v>
      </c>
      <c r="FC2" t="s">
        <v>301</v>
      </c>
      <c r="FE2" t="s">
        <v>298</v>
      </c>
      <c r="FF2" t="s">
        <v>299</v>
      </c>
      <c r="FG2" t="s">
        <v>300</v>
      </c>
      <c r="FH2" t="s">
        <v>301</v>
      </c>
      <c r="FJ2" t="s">
        <v>298</v>
      </c>
      <c r="FK2" t="s">
        <v>299</v>
      </c>
      <c r="FL2" t="s">
        <v>300</v>
      </c>
      <c r="FM2" t="s">
        <v>301</v>
      </c>
      <c r="FO2" t="s">
        <v>298</v>
      </c>
      <c r="FP2" t="s">
        <v>299</v>
      </c>
      <c r="FQ2" t="s">
        <v>300</v>
      </c>
      <c r="FR2" t="s">
        <v>301</v>
      </c>
      <c r="FT2" t="s">
        <v>298</v>
      </c>
      <c r="FU2" t="s">
        <v>299</v>
      </c>
      <c r="FV2" t="s">
        <v>300</v>
      </c>
      <c r="FW2" t="s">
        <v>301</v>
      </c>
      <c r="FY2" t="s">
        <v>298</v>
      </c>
      <c r="FZ2" t="s">
        <v>299</v>
      </c>
      <c r="GA2" t="s">
        <v>300</v>
      </c>
      <c r="GB2" t="s">
        <v>301</v>
      </c>
      <c r="GD2" t="s">
        <v>298</v>
      </c>
      <c r="GE2" t="s">
        <v>299</v>
      </c>
      <c r="GF2" t="s">
        <v>300</v>
      </c>
      <c r="GG2" t="s">
        <v>301</v>
      </c>
      <c r="GI2" t="s">
        <v>298</v>
      </c>
      <c r="GJ2" t="s">
        <v>299</v>
      </c>
      <c r="GK2" t="s">
        <v>300</v>
      </c>
      <c r="GL2" t="s">
        <v>301</v>
      </c>
      <c r="GN2" t="s">
        <v>298</v>
      </c>
      <c r="GO2" t="s">
        <v>299</v>
      </c>
      <c r="GP2" t="s">
        <v>300</v>
      </c>
      <c r="GQ2" t="s">
        <v>301</v>
      </c>
      <c r="GS2" t="s">
        <v>298</v>
      </c>
      <c r="GT2" t="s">
        <v>299</v>
      </c>
      <c r="GU2" t="s">
        <v>300</v>
      </c>
      <c r="GV2" t="s">
        <v>301</v>
      </c>
      <c r="GX2" t="s">
        <v>298</v>
      </c>
      <c r="GY2" t="s">
        <v>299</v>
      </c>
      <c r="GZ2" t="s">
        <v>300</v>
      </c>
      <c r="HA2" t="s">
        <v>301</v>
      </c>
      <c r="HC2" t="s">
        <v>298</v>
      </c>
      <c r="HD2" t="s">
        <v>299</v>
      </c>
      <c r="HE2" t="s">
        <v>300</v>
      </c>
      <c r="HF2" t="s">
        <v>301</v>
      </c>
      <c r="HH2" t="s">
        <v>298</v>
      </c>
      <c r="HI2" t="s">
        <v>299</v>
      </c>
      <c r="HJ2" t="s">
        <v>300</v>
      </c>
      <c r="HK2" t="s">
        <v>301</v>
      </c>
    </row>
    <row r="3" spans="1:219" x14ac:dyDescent="0.25">
      <c r="A3" s="1">
        <f>_xll.BDH($A$1,$B$2:$D$2,"1/1/1995","6/30/2016","Dir=V","Dts=S","Sort=A","Quote=C","QtTyp=Y","Days=T","Per=cd","DtFmt=D","UseDPDF=Y","CshAdjNormal=N","CshAdjAbnormal=N","CapChg=N","cols=4;rows=86")</f>
        <v>34789</v>
      </c>
      <c r="B3">
        <v>-0.5</v>
      </c>
      <c r="C3" t="s">
        <v>302</v>
      </c>
      <c r="D3" t="s">
        <v>302</v>
      </c>
      <c r="F3" s="1">
        <f>_xll.BDH($F$1,$G$2:$I$2,"1/1/1995","6/30/2016","Dir=V","Dts=S","Sort=A","Quote=C","QtTyp=Y","Days=T","Per=cd","DtFmt=D","UseDPDF=Y","CshAdjNormal=N","CshAdjAbnormal=N","CapChg=N","cols=4;rows=86")</f>
        <v>34789</v>
      </c>
      <c r="G3">
        <v>-7</v>
      </c>
      <c r="H3" t="s">
        <v>302</v>
      </c>
      <c r="I3" t="s">
        <v>302</v>
      </c>
      <c r="K3" s="1">
        <f>_xll.BDH($K$1,$L$2:$N$2,"1/1/1995","6/30/2016","Dir=V","Dts=S","Sort=A","Quote=C","QtTyp=Y","Days=T","Per=cd","DtFmt=D","UseDPDF=Y","CshAdjNormal=N","CshAdjAbnormal=N","CapChg=N","cols=4;rows=86")</f>
        <v>34789</v>
      </c>
      <c r="L3">
        <v>-20</v>
      </c>
      <c r="M3" t="s">
        <v>302</v>
      </c>
      <c r="N3" t="s">
        <v>302</v>
      </c>
      <c r="P3" s="1">
        <f>_xll.BDH($P$1,$Q$2:$S$2,"1/1/1995","6/30/2016","Dir=V","Dts=S","Sort=A","Quote=C","QtTyp=Y","Days=T","Per=cd","DtFmt=D","UseDPDF=Y","CshAdjNormal=N","CshAdjAbnormal=N","CapChg=N","cols=4;rows=258")</f>
        <v>34730</v>
      </c>
      <c r="Q3">
        <v>-1.8</v>
      </c>
      <c r="R3" t="s">
        <v>302</v>
      </c>
      <c r="S3" t="s">
        <v>302</v>
      </c>
      <c r="U3" s="1">
        <f>_xll.BDH($U$1,$V$2:$X$2,"1/1/1995","6/30/2016","Dir=V","Dts=S","Sort=A","Quote=C","QtTyp=Y","Days=T","Per=cd","DtFmt=D","UseDPDF=Y","CshAdjNormal=N","CshAdjAbnormal=N","CapChg=N","cols=4;rows=116")</f>
        <v>39051</v>
      </c>
      <c r="V3" t="s">
        <v>302</v>
      </c>
      <c r="W3">
        <v>20061129</v>
      </c>
      <c r="X3" t="s">
        <v>302</v>
      </c>
      <c r="Z3" s="1">
        <f>_xll.BDH($Z$1,$AA$2:$AC$2,"1/1/1995","6/30/2016","Dir=V","Dts=S","Sort=A","Quote=C","QtTyp=Y","Days=T","Per=cd","DtFmt=D","UseDPDF=Y","CshAdjNormal=N","CshAdjAbnormal=N","CapChg=N","cols=4;rows=258")</f>
        <v>34730</v>
      </c>
      <c r="AA3">
        <v>0.6</v>
      </c>
      <c r="AB3" t="s">
        <v>302</v>
      </c>
      <c r="AC3" t="s">
        <v>302</v>
      </c>
      <c r="AE3" s="1">
        <f>_xll.BDH($AE$1,$AF$2:$AH$2,"1/1/1995","6/30/2016","Dir=V","Dts=S","Sort=A","Quote=C","QtTyp=Y","Days=T","Per=cd","DtFmt=D","UseDPDF=Y","CshAdjNormal=N","CshAdjAbnormal=N","CapChg=N","cols=4;rows=258")</f>
        <v>34730</v>
      </c>
      <c r="AF3">
        <v>0.3</v>
      </c>
      <c r="AG3" t="s">
        <v>302</v>
      </c>
      <c r="AH3" t="s">
        <v>302</v>
      </c>
      <c r="AJ3" s="1">
        <f>_xll.BDH($AJ$1,$AK$2:$AM$2,"1/1/1995","6/30/2016","Dir=V","Dts=S","Sort=A","Quote=C","QtTyp=Y","Days=T","Per=cd","DtFmt=D","UseDPDF=Y","CshAdjNormal=N","CshAdjAbnormal=N","CapChg=N","cols=4;rows=258")</f>
        <v>34730</v>
      </c>
      <c r="AK3">
        <v>3</v>
      </c>
      <c r="AL3" t="s">
        <v>302</v>
      </c>
      <c r="AM3" t="s">
        <v>302</v>
      </c>
      <c r="AO3" s="1">
        <f>_xll.BDH($AO$1,$AP$2:$AR$2,"1/1/1995","6/30/2016","Dir=V","Dts=S","Sort=A","Quote=C","QtTyp=Y","Days=T","Per=cd","DtFmt=D","UseDPDF=Y","CshAdjNormal=N","CshAdjAbnormal=N","CapChg=N","cols=4;rows=258")</f>
        <v>34730</v>
      </c>
      <c r="AP3">
        <v>-1</v>
      </c>
      <c r="AQ3" t="s">
        <v>302</v>
      </c>
      <c r="AR3" t="s">
        <v>302</v>
      </c>
      <c r="AT3" s="1">
        <f>_xll.BDH($AT$1,$AU$2:$AW$2,"1/1/1995","6/30/2016","Dir=V","Dts=S","Sort=A","Quote=C","QtTyp=Y","Days=T","Per=cd","DtFmt=D","UseDPDF=Y","CshAdjNormal=N","CshAdjAbnormal=N","CapChg=N","cols=4;rows=258")</f>
        <v>34730</v>
      </c>
      <c r="AU3">
        <v>-2.6</v>
      </c>
      <c r="AV3" t="s">
        <v>302</v>
      </c>
      <c r="AW3" t="s">
        <v>302</v>
      </c>
      <c r="AY3" s="1">
        <f>_xll.BDH($AY$1,$AZ$2:$BB$2,"1/1/1995","6/30/2016","Dir=V","Dts=S","Sort=A","Quote=C","QtTyp=Y","Days=T","Per=cd","DtFmt=D","UseDPDF=Y","CshAdjNormal=N","CshAdjAbnormal=N","CapChg=N","cols=4;rows=198")</f>
        <v>36556</v>
      </c>
      <c r="AZ3">
        <v>45.3</v>
      </c>
      <c r="BA3" t="s">
        <v>302</v>
      </c>
      <c r="BB3" t="s">
        <v>302</v>
      </c>
      <c r="BD3" s="1">
        <f>_xll.BDH($BD$1,$BE$2:$BG$2,"1/1/1995","6/30/2016","Dir=V","Dts=S","Sort=A","Quote=C","QtTyp=Y","Days=T","Per=cd","DtFmt=D","UseDPDF=Y","CshAdjNormal=N","CshAdjAbnormal=N","CapChg=N","cols=4;rows=36")</f>
        <v>41486</v>
      </c>
      <c r="BE3">
        <v>50.7</v>
      </c>
      <c r="BF3" t="s">
        <v>302</v>
      </c>
      <c r="BG3" t="s">
        <v>302</v>
      </c>
      <c r="BI3" s="1">
        <f>_xll.BDH($BI$1,$BJ$2:$BL$2,"1/1/1995","6/30/2016","Dir=V","Dts=S","Sort=A","Quote=C","QtTyp=Y","Days=T","Per=cd","DtFmt=D","UseDPDF=Y","CshAdjNormal=N","CshAdjAbnormal=N","CapChg=N","cols=4;rows=36")</f>
        <v>41486</v>
      </c>
      <c r="BJ3">
        <v>50.6</v>
      </c>
      <c r="BK3" t="s">
        <v>302</v>
      </c>
      <c r="BL3" t="s">
        <v>302</v>
      </c>
      <c r="BN3" s="1">
        <f>_xll.BDH($BN$1,$BO$2:$BQ$2,"1/1/1995","6/30/2016","Dir=V","Dts=S","Sort=A","Quote=C","QtTyp=Y","Days=T","Per=cd","DtFmt=D","UseDPDF=Y","CshAdjNormal=N","CshAdjAbnormal=N","CapChg=N","cols=4;rows=258")</f>
        <v>34730</v>
      </c>
      <c r="BO3">
        <v>-0.1</v>
      </c>
      <c r="BP3" t="s">
        <v>302</v>
      </c>
      <c r="BQ3" t="s">
        <v>302</v>
      </c>
      <c r="BS3" s="1">
        <f>_xll.BDH($BS$1,$BT$2:$BV$2,"1/1/1995","6/30/2016","Dir=V","Dts=S","Sort=A","Quote=C","QtTyp=Y","Days=T","Per=cd","DtFmt=D","UseDPDF=Y","CshAdjNormal=N","CshAdjAbnormal=N","CapChg=N","cols=4;rows=197")</f>
        <v>36585</v>
      </c>
      <c r="BT3">
        <v>-1</v>
      </c>
      <c r="BU3" t="s">
        <v>302</v>
      </c>
      <c r="BV3" t="s">
        <v>302</v>
      </c>
      <c r="BX3" s="1">
        <f>_xll.BDH($BX$1,$BY$2:$CA$2,"1/1/1995","6/30/2016","Dir=V","Dts=S","Sort=A","Quote=C","QtTyp=Y","Days=T","Per=cd","DtFmt=D","UseDPDF=Y","CshAdjNormal=N","CshAdjAbnormal=N","CapChg=N","cols=4;rows=86")</f>
        <v>34789</v>
      </c>
      <c r="BY3">
        <v>-13</v>
      </c>
      <c r="BZ3" t="s">
        <v>302</v>
      </c>
      <c r="CA3" t="s">
        <v>302</v>
      </c>
      <c r="CC3" s="1">
        <f>_xll.BDH($CC$1,$CD$2:$CF$2,"1/1/1995","6/30/2016","Dir=V","Dts=S","Sort=A","Quote=C","QtTyp=Y","Days=T","Per=cd","DtFmt=D","UseDPDF=Y","CshAdjNormal=N","CshAdjAbnormal=N","CapChg=N","cols=4;rows=258")</f>
        <v>34730</v>
      </c>
      <c r="CD3">
        <v>0.3</v>
      </c>
      <c r="CE3" t="s">
        <v>302</v>
      </c>
      <c r="CF3" t="s">
        <v>302</v>
      </c>
      <c r="CH3" s="1">
        <f>_xll.BDH($CH$1,$CI$2:$CK$2,"1/1/1995","6/30/2016","Dir=V","Dts=S","Sort=A","Quote=C","QtTyp=Y","Days=T","Per=cd","DtFmt=D","UseDPDF=Y","CshAdjNormal=N","CshAdjAbnormal=N","CapChg=N","cols=4;rows=258")</f>
        <v>34730</v>
      </c>
      <c r="CI3">
        <v>0.8</v>
      </c>
      <c r="CJ3" t="s">
        <v>302</v>
      </c>
      <c r="CK3" t="s">
        <v>302</v>
      </c>
      <c r="CM3" s="1">
        <f>_xll.BDH($CM$1,$CN$2:$CP$2,"1/1/1995","6/30/2016","Dir=V","Dts=S","Sort=A","Quote=C","QtTyp=Y","Days=T","Per=cd","DtFmt=D","UseDPDF=Y","CshAdjNormal=N","CshAdjAbnormal=N","CapChg=N","cols=4;rows=258")</f>
        <v>34730</v>
      </c>
      <c r="CN3">
        <v>0.5</v>
      </c>
      <c r="CO3" t="s">
        <v>302</v>
      </c>
      <c r="CP3" t="s">
        <v>302</v>
      </c>
      <c r="CR3" s="1">
        <f>_xll.BDH($CR$1,$CS$2:$CU$2,"1/1/1995","6/30/2016","Dir=V","Dts=S","Sort=A","Quote=C","QtTyp=Y","Days=T","Per=cd","DtFmt=D","UseDPDF=Y","CshAdjNormal=N","CshAdjAbnormal=N","CapChg=N","cols=4;rows=258")</f>
        <v>34730</v>
      </c>
      <c r="CS3">
        <v>0.7</v>
      </c>
      <c r="CT3" t="s">
        <v>302</v>
      </c>
      <c r="CU3" t="s">
        <v>302</v>
      </c>
      <c r="CW3" s="1">
        <f>_xll.BDH($CW$1,$CX$2:$CZ$2,"1/1/1995","6/30/2016","Dir=V","Dts=S","Sort=A","Quote=C","QtTyp=Y","Days=T","Per=cd","DtFmt=D","UseDPDF=Y","CshAdjNormal=N","CshAdjAbnormal=N","CapChg=N","cols=4;rows=258")</f>
        <v>34730</v>
      </c>
      <c r="CX3">
        <v>4.2</v>
      </c>
      <c r="CY3" t="s">
        <v>302</v>
      </c>
      <c r="CZ3" t="s">
        <v>302</v>
      </c>
      <c r="DB3" s="1">
        <f>_xll.BDH($DB$1,$DC$2:$DE$2,"1/1/1995","6/30/2016","Dir=V","Dts=S","Sort=A","Quote=C","QtTyp=Y","Days=T","Per=cd","DtFmt=D","UseDPDF=Y","CshAdjNormal=N","CshAdjAbnormal=N","CapChg=N","cols=4;rows=258")</f>
        <v>34730</v>
      </c>
      <c r="DC3">
        <v>-16.7</v>
      </c>
      <c r="DD3" t="s">
        <v>302</v>
      </c>
      <c r="DE3" t="s">
        <v>302</v>
      </c>
      <c r="DG3" s="1">
        <f>_xll.BDH($DG$1,$DH$2:$DJ$2,"1/1/1995","6/30/2016","Dir=V","Dts=S","Sort=A","Quote=C","QtTyp=Y","Days=T","Per=cd","DtFmt=D","UseDPDF=Y","CshAdjNormal=N","CshAdjAbnormal=N","CapChg=N","cols=4;rows=198")</f>
        <v>36556</v>
      </c>
      <c r="DH3">
        <v>51.1</v>
      </c>
      <c r="DI3" t="s">
        <v>302</v>
      </c>
      <c r="DJ3" t="s">
        <v>302</v>
      </c>
      <c r="DL3" s="1">
        <f>_xll.BDH($DL$1,$DM$2:$DO$2,"1/1/1995","6/30/2016","Dir=V","Dts=S","Sort=A","Quote=C","QtTyp=Y","Days=T","Per=cd","DtFmt=D","UseDPDF=Y","CshAdjNormal=N","CshAdjAbnormal=N","CapChg=N","cols=4;rows=258")</f>
        <v>34730</v>
      </c>
      <c r="DM3">
        <v>-5.7</v>
      </c>
      <c r="DN3" t="s">
        <v>302</v>
      </c>
      <c r="DO3" t="s">
        <v>302</v>
      </c>
      <c r="DQ3" s="1">
        <f>_xll.BDH($DQ$1,$DR$2:$DT$2,"1/1/1995","6/30/2016","Dir=V","Dts=S","Sort=A","Quote=C","QtTyp=Y","Days=T","Per=cd","DtFmt=D","UseDPDF=Y","CshAdjNormal=N","CshAdjAbnormal=N","CapChg=N","cols=4;rows=258")</f>
        <v>34730</v>
      </c>
      <c r="DR3">
        <v>93.5</v>
      </c>
      <c r="DS3" t="s">
        <v>302</v>
      </c>
      <c r="DT3" t="s">
        <v>302</v>
      </c>
      <c r="DV3" s="1">
        <f>_xll.BDH($DV$1,$DW$2:$DY$2,"1/1/1995","6/30/2016","Dir=V","Dts=S","Sort=A","Quote=C","QtTyp=Y","Days=T","Per=cd","DtFmt=D","UseDPDF=Y","CshAdjNormal=N","CshAdjAbnormal=N","CapChg=N","cols=4;rows=258")</f>
        <v>34730</v>
      </c>
      <c r="DW3">
        <v>48.6</v>
      </c>
      <c r="DX3" t="s">
        <v>302</v>
      </c>
      <c r="DY3" t="s">
        <v>302</v>
      </c>
      <c r="EA3" t="str">
        <f>_xll.BDH($EA$1,$EB$2:$ED$2,"1/1/1995","6/30/2016","Dir=V","Dts=S","Sort=A","Quote=C","QtTyp=Y","Days=T","Per=cd","DtFmt=D","UseDPDF=Y","CshAdjNormal=N","CshAdjAbnormal=N","CapChg=N")</f>
        <v>#N/A N/A</v>
      </c>
      <c r="EF3" s="1">
        <f>_xll.BDH($EF$1,$EG$2:$EI$2,"1/1/1995","6/30/2016","Dir=V","Dts=S","Sort=A","Quote=C","QtTyp=Y","Days=T","Per=cd","DtFmt=D","UseDPDF=Y","CshAdjNormal=N","CshAdjAbnormal=N","CapChg=N","cols=4;rows=50")</f>
        <v>38077</v>
      </c>
      <c r="EG3" t="s">
        <v>302</v>
      </c>
      <c r="EH3">
        <v>20040303</v>
      </c>
      <c r="EI3">
        <v>5.0999999999999996</v>
      </c>
      <c r="EK3" s="1">
        <f>_xll.BDH($EK$1,$EL$2:$EN$2,"1/1/1995","6/30/2016","Dir=V","Dts=S","Sort=A","Quote=C","QtTyp=Y","Days=T","Per=cd","DtFmt=D","UseDPDF=Y","CshAdjNormal=N","CshAdjAbnormal=N","CapChg=N","cols=4;rows=50")</f>
        <v>38077</v>
      </c>
      <c r="EL3" t="s">
        <v>302</v>
      </c>
      <c r="EM3">
        <v>20040303</v>
      </c>
      <c r="EN3">
        <v>9.4</v>
      </c>
      <c r="EP3" s="1">
        <f>_xll.BDH($EP$1,$EQ$2:$ES$2,"1/1/1995","6/30/2016","Dir=V","Dts=S","Sort=A","Quote=C","QtTyp=Y","Days=T","Per=cd","DtFmt=D","UseDPDF=Y","CshAdjNormal=N","CshAdjAbnormal=N","CapChg=N","cols=4;rows=86")</f>
        <v>34789</v>
      </c>
      <c r="EQ3">
        <v>-20</v>
      </c>
      <c r="ER3" t="s">
        <v>302</v>
      </c>
      <c r="ES3" t="s">
        <v>302</v>
      </c>
      <c r="EU3" s="1">
        <f>_xll.BDH($EU$1,$EV$2:$EX$2,"1/1/1995","6/30/2016","Dir=V","Dts=S","Sort=A","Quote=C","QtTyp=Y","Days=T","Per=cd","DtFmt=D","UseDPDF=Y","CshAdjNormal=N","CshAdjAbnormal=N","CapChg=N","cols=4;rows=86")</f>
        <v>34789</v>
      </c>
      <c r="EV3">
        <v>-24</v>
      </c>
      <c r="EW3" t="s">
        <v>302</v>
      </c>
      <c r="EX3" t="s">
        <v>302</v>
      </c>
      <c r="EZ3" s="1">
        <f>_xll.BDH($EZ$1,$FA$2:$FC$2,"1/1/1995","6/30/2016","Dir=V","Dts=S","Sort=A","Quote=C","QtTyp=Y","Days=T","Per=cd","DtFmt=D","UseDPDF=Y","CshAdjNormal=N","CshAdjAbnormal=N","CapChg=N","cols=4;rows=86")</f>
        <v>34789</v>
      </c>
      <c r="FA3">
        <v>-11</v>
      </c>
      <c r="FB3" t="s">
        <v>302</v>
      </c>
      <c r="FC3" t="s">
        <v>302</v>
      </c>
      <c r="FE3" s="1">
        <f>_xll.BDH($FE$1,$FF$2:$FH$2,"1/1/1995","6/30/2016","Dir=V","Dts=S","Sort=A","Quote=C","QtTyp=Y","Days=T","Per=cd","DtFmt=D","UseDPDF=Y","CshAdjNormal=N","CshAdjAbnormal=N","CapChg=N","cols=4;rows=86")</f>
        <v>34789</v>
      </c>
      <c r="FF3">
        <v>-14</v>
      </c>
      <c r="FG3" t="s">
        <v>302</v>
      </c>
      <c r="FH3" t="s">
        <v>302</v>
      </c>
      <c r="FJ3" s="1">
        <f>_xll.BDH($FJ$1,$FK$2:$FM$2,"1/1/1995","6/30/2016","Dir=V","Dts=S","Sort=A","Quote=C","QtTyp=Y","Days=T","Per=cd","DtFmt=D","UseDPDF=Y","CshAdjNormal=N","CshAdjAbnormal=N","CapChg=N","cols=4;rows=258")</f>
        <v>34730</v>
      </c>
      <c r="FK3">
        <v>95.6</v>
      </c>
      <c r="FL3" t="s">
        <v>302</v>
      </c>
      <c r="FM3" t="s">
        <v>302</v>
      </c>
      <c r="FO3" s="1">
        <f>_xll.BDH($FO$1,$FP$2:$FR$2,"1/1/1995","6/30/2016","Dir=V","Dts=S","Sort=A","Quote=C","QtTyp=Y","Days=T","Per=cd","DtFmt=D","UseDPDF=Y","CshAdjNormal=N","CshAdjAbnormal=N","CapChg=N","cols=4;rows=258")</f>
        <v>34730</v>
      </c>
      <c r="FP3">
        <v>-4.2</v>
      </c>
      <c r="FQ3" t="s">
        <v>302</v>
      </c>
      <c r="FR3" t="s">
        <v>302</v>
      </c>
      <c r="FT3" s="1">
        <f>_xll.BDH($FT$1,$FU$2:$FW$2,"1/1/1995","6/30/2016","Dir=V","Dts=S","Sort=A","Quote=C","QtTyp=Y","Days=T","Per=cd","DtFmt=D","UseDPDF=Y","CshAdjNormal=N","CshAdjAbnormal=N","CapChg=N","cols=4;rows=258")</f>
        <v>34730</v>
      </c>
      <c r="FU3">
        <v>-5.6</v>
      </c>
      <c r="FV3" t="s">
        <v>302</v>
      </c>
      <c r="FW3" t="s">
        <v>302</v>
      </c>
      <c r="FY3" s="1">
        <f>_xll.BDH($FY$1,$FZ$2:$GB$2,"1/1/1995","6/30/2016","Dir=V","Dts=S","Sort=A","Quote=C","QtTyp=Y","Days=T","Per=cd","DtFmt=D","UseDPDF=Y","CshAdjNormal=N","CshAdjAbnormal=N","CapChg=N","cols=4;rows=258")</f>
        <v>34730</v>
      </c>
      <c r="FZ3">
        <v>5.0999999999999996</v>
      </c>
      <c r="GA3" t="s">
        <v>302</v>
      </c>
      <c r="GB3" t="s">
        <v>302</v>
      </c>
      <c r="GD3" s="1">
        <f>_xll.BDH($GD$1,$GE$2:$GG$2,"1/1/1995","6/30/2016","Dir=V","Dts=S","Sort=A","Quote=C","QtTyp=Y","Days=T","Per=cd","DtFmt=D","UseDPDF=Y","CshAdjNormal=N","CshAdjAbnormal=N","CapChg=N","cols=4;rows=258")</f>
        <v>34730</v>
      </c>
      <c r="GE3">
        <v>45.4</v>
      </c>
      <c r="GF3" t="s">
        <v>302</v>
      </c>
      <c r="GG3" t="s">
        <v>302</v>
      </c>
      <c r="GI3" s="1">
        <f>_xll.BDH($GI$1,$GJ$2:$GL$2,"1/1/1995","6/30/2016","Dir=V","Dts=S","Sort=A","Quote=C","QtTyp=Y","Days=T","Per=cd","DtFmt=D","UseDPDF=Y","CshAdjNormal=N","CshAdjAbnormal=N","CapChg=N","cols=4;rows=258")</f>
        <v>34730</v>
      </c>
      <c r="GJ3">
        <v>0.8</v>
      </c>
      <c r="GK3" t="s">
        <v>302</v>
      </c>
      <c r="GL3" t="s">
        <v>302</v>
      </c>
      <c r="GN3" s="1">
        <f>_xll.BDH($GN$1,$GO$2:$GQ$2,"1/1/1995","6/30/2016","Dir=V","Dts=S","Sort=A","Quote=C","QtTyp=Y","Days=T","Per=cd","DtFmt=D","UseDPDF=Y","CshAdjNormal=N","CshAdjAbnormal=N","CapChg=N","cols=4;rows=258")</f>
        <v>34730</v>
      </c>
      <c r="GO3">
        <v>-1.4</v>
      </c>
      <c r="GP3" t="s">
        <v>302</v>
      </c>
      <c r="GQ3" t="s">
        <v>302</v>
      </c>
      <c r="GS3" s="1">
        <f>_xll.BDH($GS$1,$GT$2:$GV$2,"1/1/1995","6/30/2016","Dir=V","Dts=S","Sort=A","Quote=C","QtTyp=Y","Days=T","Per=cd","DtFmt=D","UseDPDF=Y","CshAdjNormal=N","CshAdjAbnormal=N","CapChg=N","cols=4;rows=234")</f>
        <v>35461</v>
      </c>
      <c r="GT3">
        <v>3.3</v>
      </c>
      <c r="GU3" t="s">
        <v>302</v>
      </c>
      <c r="GV3" t="s">
        <v>302</v>
      </c>
      <c r="GX3" s="1">
        <f>_xll.BDH($GX$1,$GY$2:$HA$2,"1/1/1995","6/30/2016","Dir=V","Dts=S","Sort=A","Quote=C","QtTyp=Y","Days=T","Per=cd","DtFmt=D","UseDPDF=Y","CshAdjNormal=N","CshAdjAbnormal=N","CapChg=N","cols=4;rows=258")</f>
        <v>34730</v>
      </c>
      <c r="GY3">
        <v>3.1</v>
      </c>
      <c r="GZ3" t="s">
        <v>302</v>
      </c>
      <c r="HA3" t="s">
        <v>302</v>
      </c>
      <c r="HC3" s="1">
        <f>_xll.BDH($HC$1,$HD$2:$HF$2,"1/1/1995","6/30/2016","Dir=V","Dts=S","Sort=A","Quote=C","QtTyp=Y","Days=T","Per=cd","DtFmt=D","UseDPDF=Y","CshAdjNormal=N","CshAdjAbnormal=N","CapChg=N","cols=4;rows=257")</f>
        <v>34730</v>
      </c>
      <c r="HD3">
        <v>-2.79</v>
      </c>
      <c r="HE3" t="s">
        <v>302</v>
      </c>
      <c r="HF3" t="s">
        <v>302</v>
      </c>
      <c r="HH3" s="1">
        <f>_xll.BDH($HH$1,$HI$2:$HK$2,"1/1/1995","6/30/2016","Dir=V","Dts=S","Sort=A","Quote=C","QtTyp=Y","Days=T","Per=cd","DtFmt=D","UseDPDF=Y","CshAdjNormal=N","CshAdjAbnormal=N","CapChg=N","cols=4;rows=258")</f>
        <v>34730</v>
      </c>
      <c r="HI3">
        <v>1.8</v>
      </c>
      <c r="HJ3" t="s">
        <v>302</v>
      </c>
      <c r="HK3" t="s">
        <v>302</v>
      </c>
    </row>
    <row r="4" spans="1:219" x14ac:dyDescent="0.25">
      <c r="A4" s="1">
        <v>34880</v>
      </c>
      <c r="B4">
        <v>-1.1000000000000001</v>
      </c>
      <c r="C4" t="s">
        <v>302</v>
      </c>
      <c r="D4" t="s">
        <v>302</v>
      </c>
      <c r="F4" s="1">
        <v>34880</v>
      </c>
      <c r="G4">
        <v>-4</v>
      </c>
      <c r="H4" t="s">
        <v>302</v>
      </c>
      <c r="I4" t="s">
        <v>302</v>
      </c>
      <c r="K4" s="1">
        <v>34880</v>
      </c>
      <c r="L4">
        <v>-15</v>
      </c>
      <c r="M4" t="s">
        <v>302</v>
      </c>
      <c r="N4" t="s">
        <v>302</v>
      </c>
      <c r="P4" s="1">
        <v>34758</v>
      </c>
      <c r="Q4">
        <v>1.8</v>
      </c>
      <c r="R4" t="s">
        <v>302</v>
      </c>
      <c r="S4" t="s">
        <v>302</v>
      </c>
      <c r="U4" s="1">
        <v>39082</v>
      </c>
      <c r="V4" t="s">
        <v>302</v>
      </c>
      <c r="W4">
        <v>20061228</v>
      </c>
      <c r="X4" t="s">
        <v>302</v>
      </c>
      <c r="Z4" s="1">
        <v>34758</v>
      </c>
      <c r="AA4">
        <v>0.2</v>
      </c>
      <c r="AB4" t="s">
        <v>302</v>
      </c>
      <c r="AC4" t="s">
        <v>302</v>
      </c>
      <c r="AE4" s="1">
        <v>34758</v>
      </c>
      <c r="AF4">
        <v>0.3</v>
      </c>
      <c r="AG4" t="s">
        <v>302</v>
      </c>
      <c r="AH4" t="s">
        <v>302</v>
      </c>
      <c r="AJ4" s="1">
        <v>34758</v>
      </c>
      <c r="AK4">
        <v>3</v>
      </c>
      <c r="AL4" t="s">
        <v>302</v>
      </c>
      <c r="AM4" t="s">
        <v>302</v>
      </c>
      <c r="AO4" s="1">
        <v>34758</v>
      </c>
      <c r="AP4">
        <v>-0.9</v>
      </c>
      <c r="AQ4" t="s">
        <v>302</v>
      </c>
      <c r="AR4" t="s">
        <v>302</v>
      </c>
      <c r="AT4" s="1">
        <v>34758</v>
      </c>
      <c r="AU4">
        <v>2.1</v>
      </c>
      <c r="AV4" t="s">
        <v>302</v>
      </c>
      <c r="AW4" t="s">
        <v>302</v>
      </c>
      <c r="AY4" s="1">
        <v>36585</v>
      </c>
      <c r="AZ4">
        <v>48.6</v>
      </c>
      <c r="BA4" t="s">
        <v>302</v>
      </c>
      <c r="BB4" t="s">
        <v>302</v>
      </c>
      <c r="BD4" s="1">
        <v>41517</v>
      </c>
      <c r="BE4">
        <v>51.9</v>
      </c>
      <c r="BF4" t="s">
        <v>302</v>
      </c>
      <c r="BG4" t="s">
        <v>302</v>
      </c>
      <c r="BI4" s="1">
        <v>41517</v>
      </c>
      <c r="BJ4">
        <v>51.2</v>
      </c>
      <c r="BK4" t="s">
        <v>302</v>
      </c>
      <c r="BL4" t="s">
        <v>302</v>
      </c>
      <c r="BN4" s="1">
        <v>34758</v>
      </c>
      <c r="BO4">
        <v>1.7</v>
      </c>
      <c r="BP4" t="s">
        <v>302</v>
      </c>
      <c r="BQ4" t="s">
        <v>302</v>
      </c>
      <c r="BS4" s="1">
        <v>36616</v>
      </c>
      <c r="BT4">
        <v>1.4</v>
      </c>
      <c r="BU4" t="s">
        <v>302</v>
      </c>
      <c r="BV4" t="s">
        <v>302</v>
      </c>
      <c r="BX4" s="1">
        <v>34880</v>
      </c>
      <c r="BY4">
        <v>-11</v>
      </c>
      <c r="BZ4" t="s">
        <v>302</v>
      </c>
      <c r="CA4" t="s">
        <v>302</v>
      </c>
      <c r="CC4" s="1">
        <v>34758</v>
      </c>
      <c r="CD4">
        <v>0.2</v>
      </c>
      <c r="CE4" t="s">
        <v>302</v>
      </c>
      <c r="CF4" t="s">
        <v>302</v>
      </c>
      <c r="CH4" s="1">
        <v>34758</v>
      </c>
      <c r="CI4">
        <v>0.8</v>
      </c>
      <c r="CJ4" t="s">
        <v>302</v>
      </c>
      <c r="CK4" t="s">
        <v>302</v>
      </c>
      <c r="CM4" s="1">
        <v>34758</v>
      </c>
      <c r="CN4">
        <v>0</v>
      </c>
      <c r="CO4" t="s">
        <v>302</v>
      </c>
      <c r="CP4" t="s">
        <v>302</v>
      </c>
      <c r="CR4" s="1">
        <v>34758</v>
      </c>
      <c r="CS4">
        <v>0.7</v>
      </c>
      <c r="CT4" t="s">
        <v>302</v>
      </c>
      <c r="CU4" t="s">
        <v>302</v>
      </c>
      <c r="CW4" s="1">
        <v>34758</v>
      </c>
      <c r="CX4">
        <v>7.4</v>
      </c>
      <c r="CY4" t="s">
        <v>302</v>
      </c>
      <c r="CZ4" t="s">
        <v>302</v>
      </c>
      <c r="DB4" s="1">
        <v>34758</v>
      </c>
      <c r="DC4">
        <v>-2.9</v>
      </c>
      <c r="DD4" t="s">
        <v>302</v>
      </c>
      <c r="DE4" t="s">
        <v>302</v>
      </c>
      <c r="DG4" s="1">
        <v>36585</v>
      </c>
      <c r="DH4">
        <v>54.6</v>
      </c>
      <c r="DI4" t="s">
        <v>302</v>
      </c>
      <c r="DJ4" t="s">
        <v>302</v>
      </c>
      <c r="DL4" s="1">
        <v>34758</v>
      </c>
      <c r="DM4">
        <v>-4.2</v>
      </c>
      <c r="DN4" t="s">
        <v>302</v>
      </c>
      <c r="DO4" t="s">
        <v>302</v>
      </c>
      <c r="DQ4" s="1">
        <v>34758</v>
      </c>
      <c r="DR4">
        <v>95.1</v>
      </c>
      <c r="DS4" t="s">
        <v>302</v>
      </c>
      <c r="DT4" t="s">
        <v>302</v>
      </c>
      <c r="DV4" s="1">
        <v>34758</v>
      </c>
      <c r="DW4">
        <v>47.3</v>
      </c>
      <c r="DX4" t="s">
        <v>302</v>
      </c>
      <c r="DY4" t="s">
        <v>302</v>
      </c>
      <c r="EF4" s="1">
        <v>38168</v>
      </c>
      <c r="EG4">
        <v>7.2</v>
      </c>
      <c r="EH4">
        <v>20040623</v>
      </c>
      <c r="EI4">
        <v>7.2</v>
      </c>
      <c r="EK4" s="1">
        <v>38168</v>
      </c>
      <c r="EL4">
        <v>8.9</v>
      </c>
      <c r="EM4">
        <v>20040623</v>
      </c>
      <c r="EN4">
        <v>8.9</v>
      </c>
      <c r="EP4" s="1">
        <v>34880</v>
      </c>
      <c r="EQ4">
        <v>-25</v>
      </c>
      <c r="ER4" t="s">
        <v>302</v>
      </c>
      <c r="ES4" t="s">
        <v>302</v>
      </c>
      <c r="EU4" s="1">
        <v>34880</v>
      </c>
      <c r="EV4">
        <v>-22</v>
      </c>
      <c r="EW4" t="s">
        <v>302</v>
      </c>
      <c r="EX4" t="s">
        <v>302</v>
      </c>
      <c r="EZ4" s="1">
        <v>34880</v>
      </c>
      <c r="FA4">
        <v>-14</v>
      </c>
      <c r="FB4" t="s">
        <v>302</v>
      </c>
      <c r="FC4" t="s">
        <v>302</v>
      </c>
      <c r="FE4" s="1">
        <v>34880</v>
      </c>
      <c r="FF4">
        <v>-14</v>
      </c>
      <c r="FG4" t="s">
        <v>302</v>
      </c>
      <c r="FH4" t="s">
        <v>302</v>
      </c>
      <c r="FJ4" s="1">
        <v>34758</v>
      </c>
      <c r="FK4">
        <v>97.1</v>
      </c>
      <c r="FL4" t="s">
        <v>302</v>
      </c>
      <c r="FM4" t="s">
        <v>302</v>
      </c>
      <c r="FO4" s="1">
        <v>34758</v>
      </c>
      <c r="FP4">
        <v>-0.9</v>
      </c>
      <c r="FQ4" t="s">
        <v>302</v>
      </c>
      <c r="FR4" t="s">
        <v>302</v>
      </c>
      <c r="FT4" s="1">
        <v>34758</v>
      </c>
      <c r="FU4">
        <v>1.8</v>
      </c>
      <c r="FV4" t="s">
        <v>302</v>
      </c>
      <c r="FW4" t="s">
        <v>302</v>
      </c>
      <c r="FY4" s="1">
        <v>34758</v>
      </c>
      <c r="FZ4">
        <v>14.1</v>
      </c>
      <c r="GA4" t="s">
        <v>302</v>
      </c>
      <c r="GB4" t="s">
        <v>302</v>
      </c>
      <c r="GD4" s="1">
        <v>34758</v>
      </c>
      <c r="GE4">
        <v>69.8</v>
      </c>
      <c r="GF4" t="s">
        <v>302</v>
      </c>
      <c r="GG4" t="s">
        <v>302</v>
      </c>
      <c r="GI4" s="1">
        <v>34758</v>
      </c>
      <c r="GJ4">
        <v>6</v>
      </c>
      <c r="GK4" t="s">
        <v>302</v>
      </c>
      <c r="GL4" t="s">
        <v>302</v>
      </c>
      <c r="GN4" s="1">
        <v>34758</v>
      </c>
      <c r="GO4">
        <v>5.3</v>
      </c>
      <c r="GP4" t="s">
        <v>302</v>
      </c>
      <c r="GQ4" t="s">
        <v>302</v>
      </c>
      <c r="GS4" s="1">
        <v>35489</v>
      </c>
      <c r="GT4">
        <v>3.2</v>
      </c>
      <c r="GU4" t="s">
        <v>302</v>
      </c>
      <c r="GV4" t="s">
        <v>302</v>
      </c>
      <c r="GX4" s="1">
        <v>34758</v>
      </c>
      <c r="GY4">
        <v>3.6</v>
      </c>
      <c r="GZ4" t="s">
        <v>302</v>
      </c>
      <c r="HA4" t="s">
        <v>302</v>
      </c>
      <c r="HC4" s="1">
        <v>34758</v>
      </c>
      <c r="HD4">
        <v>1.3900000000000001</v>
      </c>
      <c r="HE4" t="s">
        <v>302</v>
      </c>
      <c r="HF4" t="s">
        <v>302</v>
      </c>
      <c r="HH4" s="1">
        <v>34758</v>
      </c>
      <c r="HI4">
        <v>37</v>
      </c>
      <c r="HJ4" t="s">
        <v>302</v>
      </c>
      <c r="HK4" t="s">
        <v>302</v>
      </c>
    </row>
    <row r="5" spans="1:219" x14ac:dyDescent="0.25">
      <c r="A5" s="1">
        <v>34972</v>
      </c>
      <c r="B5">
        <v>-0.7</v>
      </c>
      <c r="C5" t="s">
        <v>302</v>
      </c>
      <c r="D5" t="s">
        <v>302</v>
      </c>
      <c r="F5" s="1">
        <v>34972</v>
      </c>
      <c r="G5">
        <v>-8</v>
      </c>
      <c r="H5" t="s">
        <v>302</v>
      </c>
      <c r="I5" t="s">
        <v>302</v>
      </c>
      <c r="K5" s="1">
        <v>34972</v>
      </c>
      <c r="L5">
        <v>-18</v>
      </c>
      <c r="M5" t="s">
        <v>302</v>
      </c>
      <c r="N5" t="s">
        <v>302</v>
      </c>
      <c r="P5" s="1">
        <v>34789</v>
      </c>
      <c r="Q5">
        <v>0.1</v>
      </c>
      <c r="R5" t="s">
        <v>302</v>
      </c>
      <c r="S5" t="s">
        <v>302</v>
      </c>
      <c r="U5" s="1">
        <v>39113</v>
      </c>
      <c r="V5" t="s">
        <v>302</v>
      </c>
      <c r="W5">
        <v>20070130</v>
      </c>
      <c r="X5" t="s">
        <v>302</v>
      </c>
      <c r="Z5" s="1">
        <v>34789</v>
      </c>
      <c r="AA5">
        <v>-0.4</v>
      </c>
      <c r="AB5" t="s">
        <v>302</v>
      </c>
      <c r="AC5" t="s">
        <v>302</v>
      </c>
      <c r="AE5" s="1">
        <v>34789</v>
      </c>
      <c r="AF5">
        <v>0.2</v>
      </c>
      <c r="AG5" t="s">
        <v>302</v>
      </c>
      <c r="AH5" t="s">
        <v>302</v>
      </c>
      <c r="AJ5" s="1">
        <v>34789</v>
      </c>
      <c r="AK5">
        <v>3.1</v>
      </c>
      <c r="AL5" t="s">
        <v>302</v>
      </c>
      <c r="AM5" t="s">
        <v>302</v>
      </c>
      <c r="AO5" s="1">
        <v>34789</v>
      </c>
      <c r="AP5">
        <v>-0.7</v>
      </c>
      <c r="AQ5" t="s">
        <v>302</v>
      </c>
      <c r="AR5" t="s">
        <v>302</v>
      </c>
      <c r="AT5" s="1">
        <v>34789</v>
      </c>
      <c r="AU5">
        <v>1</v>
      </c>
      <c r="AV5" t="s">
        <v>302</v>
      </c>
      <c r="AW5" t="s">
        <v>302</v>
      </c>
      <c r="AY5" s="1">
        <v>36616</v>
      </c>
      <c r="AZ5">
        <v>55.2</v>
      </c>
      <c r="BA5" t="s">
        <v>302</v>
      </c>
      <c r="BB5" t="s">
        <v>302</v>
      </c>
      <c r="BD5" s="1">
        <v>41547</v>
      </c>
      <c r="BE5">
        <v>53.2</v>
      </c>
      <c r="BF5" t="s">
        <v>302</v>
      </c>
      <c r="BG5" t="s">
        <v>302</v>
      </c>
      <c r="BI5" s="1">
        <v>41547</v>
      </c>
      <c r="BJ5">
        <v>53</v>
      </c>
      <c r="BK5" t="s">
        <v>302</v>
      </c>
      <c r="BL5" t="s">
        <v>302</v>
      </c>
      <c r="BN5" s="1">
        <v>34789</v>
      </c>
      <c r="BO5">
        <v>0.9</v>
      </c>
      <c r="BP5" t="s">
        <v>302</v>
      </c>
      <c r="BQ5" t="s">
        <v>302</v>
      </c>
      <c r="BS5" s="1">
        <v>36646</v>
      </c>
      <c r="BT5">
        <v>0.2</v>
      </c>
      <c r="BU5" t="s">
        <v>302</v>
      </c>
      <c r="BV5" t="s">
        <v>302</v>
      </c>
      <c r="BX5" s="1">
        <v>34972</v>
      </c>
      <c r="BY5">
        <v>-12</v>
      </c>
      <c r="BZ5" t="s">
        <v>302</v>
      </c>
      <c r="CA5" t="s">
        <v>302</v>
      </c>
      <c r="CC5" s="1">
        <v>34789</v>
      </c>
      <c r="CD5">
        <v>0.1</v>
      </c>
      <c r="CE5" t="s">
        <v>302</v>
      </c>
      <c r="CF5" t="s">
        <v>302</v>
      </c>
      <c r="CH5" s="1">
        <v>34789</v>
      </c>
      <c r="CI5">
        <v>0.8</v>
      </c>
      <c r="CJ5" t="s">
        <v>302</v>
      </c>
      <c r="CK5" t="s">
        <v>302</v>
      </c>
      <c r="CM5" s="1">
        <v>34789</v>
      </c>
      <c r="CN5">
        <v>-0.4</v>
      </c>
      <c r="CO5" t="s">
        <v>302</v>
      </c>
      <c r="CP5" t="s">
        <v>302</v>
      </c>
      <c r="CR5" s="1">
        <v>34789</v>
      </c>
      <c r="CS5">
        <v>0.8</v>
      </c>
      <c r="CT5" t="s">
        <v>302</v>
      </c>
      <c r="CU5" t="s">
        <v>302</v>
      </c>
      <c r="CW5" s="1">
        <v>34789</v>
      </c>
      <c r="CX5">
        <v>5.8</v>
      </c>
      <c r="CY5" t="s">
        <v>302</v>
      </c>
      <c r="CZ5" t="s">
        <v>302</v>
      </c>
      <c r="DB5" s="1">
        <v>34789</v>
      </c>
      <c r="DC5">
        <v>3.2</v>
      </c>
      <c r="DD5" t="s">
        <v>302</v>
      </c>
      <c r="DE5" t="s">
        <v>302</v>
      </c>
      <c r="DG5" s="1">
        <v>36616</v>
      </c>
      <c r="DH5">
        <v>54.9</v>
      </c>
      <c r="DI5" t="s">
        <v>302</v>
      </c>
      <c r="DJ5" t="s">
        <v>302</v>
      </c>
      <c r="DL5" s="1">
        <v>34789</v>
      </c>
      <c r="DM5">
        <v>-3</v>
      </c>
      <c r="DN5" t="s">
        <v>302</v>
      </c>
      <c r="DO5" t="s">
        <v>302</v>
      </c>
      <c r="DQ5" s="1">
        <v>34789</v>
      </c>
      <c r="DR5">
        <v>93.6</v>
      </c>
      <c r="DS5" t="s">
        <v>302</v>
      </c>
      <c r="DT5" t="s">
        <v>302</v>
      </c>
      <c r="DV5" s="1">
        <v>34789</v>
      </c>
      <c r="DW5">
        <v>48.5</v>
      </c>
      <c r="DX5" t="s">
        <v>302</v>
      </c>
      <c r="DY5" t="s">
        <v>302</v>
      </c>
      <c r="EF5" s="1">
        <v>38260</v>
      </c>
      <c r="EG5">
        <v>9.6</v>
      </c>
      <c r="EH5">
        <v>20040926</v>
      </c>
      <c r="EI5">
        <v>9.6</v>
      </c>
      <c r="EK5" s="1">
        <v>38260</v>
      </c>
      <c r="EL5">
        <v>12.8</v>
      </c>
      <c r="EM5">
        <v>20040926</v>
      </c>
      <c r="EN5">
        <v>12.8</v>
      </c>
      <c r="EP5" s="1">
        <v>34972</v>
      </c>
      <c r="EQ5">
        <v>-30</v>
      </c>
      <c r="ER5" t="s">
        <v>302</v>
      </c>
      <c r="ES5" t="s">
        <v>302</v>
      </c>
      <c r="EU5" s="1">
        <v>34972</v>
      </c>
      <c r="EV5">
        <v>-30</v>
      </c>
      <c r="EW5" t="s">
        <v>302</v>
      </c>
      <c r="EX5" t="s">
        <v>302</v>
      </c>
      <c r="EZ5" s="1">
        <v>34972</v>
      </c>
      <c r="FA5">
        <v>-18</v>
      </c>
      <c r="FB5" t="s">
        <v>302</v>
      </c>
      <c r="FC5" t="s">
        <v>302</v>
      </c>
      <c r="FE5" s="1">
        <v>34972</v>
      </c>
      <c r="FF5">
        <v>-19</v>
      </c>
      <c r="FG5" t="s">
        <v>302</v>
      </c>
      <c r="FH5" t="s">
        <v>302</v>
      </c>
      <c r="FJ5" s="1">
        <v>34789</v>
      </c>
      <c r="FK5">
        <v>97.6</v>
      </c>
      <c r="FL5" t="s">
        <v>302</v>
      </c>
      <c r="FM5" t="s">
        <v>302</v>
      </c>
      <c r="FO5" s="1">
        <v>34789</v>
      </c>
      <c r="FP5">
        <v>5.0999999999999996</v>
      </c>
      <c r="FQ5" t="s">
        <v>302</v>
      </c>
      <c r="FR5" t="s">
        <v>302</v>
      </c>
      <c r="FT5" s="1">
        <v>34789</v>
      </c>
      <c r="FU5">
        <v>-4.8</v>
      </c>
      <c r="FV5" t="s">
        <v>302</v>
      </c>
      <c r="FW5" t="s">
        <v>302</v>
      </c>
      <c r="FY5" s="1">
        <v>34789</v>
      </c>
      <c r="FZ5">
        <v>11.2</v>
      </c>
      <c r="GA5" t="s">
        <v>302</v>
      </c>
      <c r="GB5" t="s">
        <v>302</v>
      </c>
      <c r="GD5" s="1">
        <v>34789</v>
      </c>
      <c r="GE5">
        <v>28.6</v>
      </c>
      <c r="GF5" t="s">
        <v>302</v>
      </c>
      <c r="GG5" t="s">
        <v>302</v>
      </c>
      <c r="GI5" s="1">
        <v>34789</v>
      </c>
      <c r="GJ5">
        <v>0</v>
      </c>
      <c r="GK5" t="s">
        <v>302</v>
      </c>
      <c r="GL5" t="s">
        <v>302</v>
      </c>
      <c r="GN5" s="1">
        <v>34789</v>
      </c>
      <c r="GO5">
        <v>2.6</v>
      </c>
      <c r="GP5" t="s">
        <v>302</v>
      </c>
      <c r="GQ5" t="s">
        <v>302</v>
      </c>
      <c r="GS5" s="1">
        <v>35520</v>
      </c>
      <c r="GT5">
        <v>3.1</v>
      </c>
      <c r="GU5" t="s">
        <v>302</v>
      </c>
      <c r="GV5" t="s">
        <v>302</v>
      </c>
      <c r="GX5" s="1">
        <v>34789</v>
      </c>
      <c r="GY5">
        <v>3.5</v>
      </c>
      <c r="GZ5" t="s">
        <v>302</v>
      </c>
      <c r="HA5" t="s">
        <v>302</v>
      </c>
      <c r="HC5" s="1">
        <v>34789</v>
      </c>
      <c r="HD5">
        <v>1.0900000000000001</v>
      </c>
      <c r="HE5" t="s">
        <v>302</v>
      </c>
      <c r="HF5" t="s">
        <v>302</v>
      </c>
      <c r="HH5" s="1">
        <v>34789</v>
      </c>
      <c r="HI5">
        <v>45.3</v>
      </c>
      <c r="HJ5" t="s">
        <v>302</v>
      </c>
      <c r="HK5" t="s">
        <v>302</v>
      </c>
    </row>
    <row r="6" spans="1:219" x14ac:dyDescent="0.25">
      <c r="A6" s="1">
        <v>35064</v>
      </c>
      <c r="B6">
        <v>-0.7</v>
      </c>
      <c r="C6" t="s">
        <v>302</v>
      </c>
      <c r="D6" t="s">
        <v>302</v>
      </c>
      <c r="F6" s="1">
        <v>35064</v>
      </c>
      <c r="G6">
        <v>-6</v>
      </c>
      <c r="H6" t="s">
        <v>302</v>
      </c>
      <c r="I6" t="s">
        <v>302</v>
      </c>
      <c r="K6" s="1">
        <v>35064</v>
      </c>
      <c r="L6">
        <v>-15</v>
      </c>
      <c r="M6" t="s">
        <v>302</v>
      </c>
      <c r="N6" t="s">
        <v>302</v>
      </c>
      <c r="P6" s="1">
        <v>34819</v>
      </c>
      <c r="Q6">
        <v>0</v>
      </c>
      <c r="R6" t="s">
        <v>302</v>
      </c>
      <c r="S6" t="s">
        <v>302</v>
      </c>
      <c r="U6" s="1">
        <v>39141</v>
      </c>
      <c r="V6" t="s">
        <v>302</v>
      </c>
      <c r="W6">
        <v>20070227</v>
      </c>
      <c r="X6" t="s">
        <v>302</v>
      </c>
      <c r="Z6" s="1">
        <v>34819</v>
      </c>
      <c r="AA6">
        <v>-0.2</v>
      </c>
      <c r="AB6" t="s">
        <v>302</v>
      </c>
      <c r="AC6" t="s">
        <v>302</v>
      </c>
      <c r="AE6" s="1">
        <v>34819</v>
      </c>
      <c r="AF6">
        <v>0.1</v>
      </c>
      <c r="AG6" t="s">
        <v>302</v>
      </c>
      <c r="AH6" t="s">
        <v>302</v>
      </c>
      <c r="AJ6" s="1">
        <v>34819</v>
      </c>
      <c r="AK6">
        <v>3.1</v>
      </c>
      <c r="AL6" t="s">
        <v>302</v>
      </c>
      <c r="AM6" t="s">
        <v>302</v>
      </c>
      <c r="AO6" s="1">
        <v>34819</v>
      </c>
      <c r="AP6">
        <v>-0.6</v>
      </c>
      <c r="AQ6" t="s">
        <v>302</v>
      </c>
      <c r="AR6" t="s">
        <v>302</v>
      </c>
      <c r="AT6" s="1">
        <v>34819</v>
      </c>
      <c r="AU6">
        <v>1.2</v>
      </c>
      <c r="AV6" t="s">
        <v>302</v>
      </c>
      <c r="AW6" t="s">
        <v>302</v>
      </c>
      <c r="AY6" s="1">
        <v>36646</v>
      </c>
      <c r="AZ6">
        <v>55.2</v>
      </c>
      <c r="BA6" t="s">
        <v>302</v>
      </c>
      <c r="BB6" t="s">
        <v>302</v>
      </c>
      <c r="BD6" s="1">
        <v>41578</v>
      </c>
      <c r="BE6">
        <v>56</v>
      </c>
      <c r="BF6" t="s">
        <v>302</v>
      </c>
      <c r="BG6" t="s">
        <v>302</v>
      </c>
      <c r="BI6" s="1">
        <v>41578</v>
      </c>
      <c r="BJ6">
        <v>55.3</v>
      </c>
      <c r="BK6" t="s">
        <v>302</v>
      </c>
      <c r="BL6" t="s">
        <v>302</v>
      </c>
      <c r="BN6" s="1">
        <v>34819</v>
      </c>
      <c r="BO6">
        <v>0.3</v>
      </c>
      <c r="BP6" t="s">
        <v>302</v>
      </c>
      <c r="BQ6" t="s">
        <v>302</v>
      </c>
      <c r="BS6" s="1">
        <v>36677</v>
      </c>
      <c r="BT6">
        <v>0.9</v>
      </c>
      <c r="BU6" t="s">
        <v>302</v>
      </c>
      <c r="BV6" t="s">
        <v>302</v>
      </c>
      <c r="BX6" s="1">
        <v>35064</v>
      </c>
      <c r="BY6">
        <v>-11</v>
      </c>
      <c r="BZ6" t="s">
        <v>302</v>
      </c>
      <c r="CA6" t="s">
        <v>302</v>
      </c>
      <c r="CC6" s="1">
        <v>34819</v>
      </c>
      <c r="CD6">
        <v>-0.1</v>
      </c>
      <c r="CE6" t="s">
        <v>302</v>
      </c>
      <c r="CF6" t="s">
        <v>302</v>
      </c>
      <c r="CH6" s="1">
        <v>34819</v>
      </c>
      <c r="CI6">
        <v>0.6</v>
      </c>
      <c r="CJ6" t="s">
        <v>302</v>
      </c>
      <c r="CK6" t="s">
        <v>302</v>
      </c>
      <c r="CM6" s="1">
        <v>34819</v>
      </c>
      <c r="CN6">
        <v>-0.2</v>
      </c>
      <c r="CO6" t="s">
        <v>302</v>
      </c>
      <c r="CP6" t="s">
        <v>302</v>
      </c>
      <c r="CR6" s="1">
        <v>34819</v>
      </c>
      <c r="CS6">
        <v>0.6</v>
      </c>
      <c r="CT6" t="s">
        <v>302</v>
      </c>
      <c r="CU6" t="s">
        <v>302</v>
      </c>
      <c r="CW6" s="1">
        <v>34819</v>
      </c>
      <c r="CX6">
        <v>6.2</v>
      </c>
      <c r="CY6" t="s">
        <v>302</v>
      </c>
      <c r="CZ6" t="s">
        <v>302</v>
      </c>
      <c r="DB6" s="1">
        <v>34819</v>
      </c>
      <c r="DC6">
        <v>4.2</v>
      </c>
      <c r="DD6" t="s">
        <v>302</v>
      </c>
      <c r="DE6" t="s">
        <v>302</v>
      </c>
      <c r="DG6" s="1">
        <v>36646</v>
      </c>
      <c r="DH6">
        <v>55.5</v>
      </c>
      <c r="DI6" t="s">
        <v>302</v>
      </c>
      <c r="DJ6" t="s">
        <v>302</v>
      </c>
      <c r="DL6" s="1">
        <v>34819</v>
      </c>
      <c r="DM6">
        <v>-2.9</v>
      </c>
      <c r="DN6" t="s">
        <v>302</v>
      </c>
      <c r="DO6" t="s">
        <v>302</v>
      </c>
      <c r="DQ6" s="1">
        <v>34819</v>
      </c>
      <c r="DR6">
        <v>92.6</v>
      </c>
      <c r="DS6" t="s">
        <v>302</v>
      </c>
      <c r="DT6" t="s">
        <v>302</v>
      </c>
      <c r="DV6" s="1">
        <v>34819</v>
      </c>
      <c r="DW6">
        <v>47.4</v>
      </c>
      <c r="DX6" t="s">
        <v>302</v>
      </c>
      <c r="DY6" t="s">
        <v>302</v>
      </c>
      <c r="EF6" s="1">
        <v>38352</v>
      </c>
      <c r="EG6">
        <v>2.1</v>
      </c>
      <c r="EH6">
        <v>20041226</v>
      </c>
      <c r="EI6">
        <v>2.1</v>
      </c>
      <c r="EK6" s="1">
        <v>38352</v>
      </c>
      <c r="EL6">
        <v>-1.3</v>
      </c>
      <c r="EM6">
        <v>20041226</v>
      </c>
      <c r="EN6">
        <v>-1.3</v>
      </c>
      <c r="EP6" s="1">
        <v>35064</v>
      </c>
      <c r="EQ6">
        <v>-27</v>
      </c>
      <c r="ER6" t="s">
        <v>302</v>
      </c>
      <c r="ES6" t="s">
        <v>302</v>
      </c>
      <c r="EU6" s="1">
        <v>35064</v>
      </c>
      <c r="EV6">
        <v>-30</v>
      </c>
      <c r="EW6" t="s">
        <v>302</v>
      </c>
      <c r="EX6" t="s">
        <v>302</v>
      </c>
      <c r="EZ6" s="1">
        <v>35064</v>
      </c>
      <c r="FA6">
        <v>-16</v>
      </c>
      <c r="FB6" t="s">
        <v>302</v>
      </c>
      <c r="FC6" t="s">
        <v>302</v>
      </c>
      <c r="FE6" s="1">
        <v>35064</v>
      </c>
      <c r="FF6">
        <v>-17</v>
      </c>
      <c r="FG6" t="s">
        <v>302</v>
      </c>
      <c r="FH6" t="s">
        <v>302</v>
      </c>
      <c r="FJ6" s="1">
        <v>34819</v>
      </c>
      <c r="FK6">
        <v>98.3</v>
      </c>
      <c r="FL6" t="s">
        <v>302</v>
      </c>
      <c r="FM6" t="s">
        <v>302</v>
      </c>
      <c r="FO6" s="1">
        <v>34819</v>
      </c>
      <c r="FP6">
        <v>7.9</v>
      </c>
      <c r="FQ6" t="s">
        <v>302</v>
      </c>
      <c r="FR6" t="s">
        <v>302</v>
      </c>
      <c r="FT6" s="1">
        <v>34819</v>
      </c>
      <c r="FU6">
        <v>-8.6</v>
      </c>
      <c r="FV6" t="s">
        <v>302</v>
      </c>
      <c r="FW6" t="s">
        <v>302</v>
      </c>
      <c r="FY6" s="1">
        <v>34819</v>
      </c>
      <c r="FZ6">
        <v>0.5</v>
      </c>
      <c r="GA6" t="s">
        <v>302</v>
      </c>
      <c r="GB6" t="s">
        <v>302</v>
      </c>
      <c r="GD6" s="1">
        <v>34819</v>
      </c>
      <c r="GE6">
        <v>44.7</v>
      </c>
      <c r="GF6" t="s">
        <v>302</v>
      </c>
      <c r="GG6" t="s">
        <v>302</v>
      </c>
      <c r="GI6" s="1">
        <v>34819</v>
      </c>
      <c r="GJ6">
        <v>22.5</v>
      </c>
      <c r="GK6" t="s">
        <v>302</v>
      </c>
      <c r="GL6" t="s">
        <v>302</v>
      </c>
      <c r="GN6" s="1">
        <v>34819</v>
      </c>
      <c r="GO6">
        <v>5.4</v>
      </c>
      <c r="GP6" t="s">
        <v>302</v>
      </c>
      <c r="GQ6" t="s">
        <v>302</v>
      </c>
      <c r="GS6" s="1">
        <v>35550</v>
      </c>
      <c r="GT6">
        <v>3.4</v>
      </c>
      <c r="GU6" t="s">
        <v>302</v>
      </c>
      <c r="GV6" t="s">
        <v>302</v>
      </c>
      <c r="GX6" s="1">
        <v>34819</v>
      </c>
      <c r="GY6">
        <v>3.1</v>
      </c>
      <c r="GZ6" t="s">
        <v>302</v>
      </c>
      <c r="HA6" t="s">
        <v>302</v>
      </c>
      <c r="HC6" s="1">
        <v>34819</v>
      </c>
      <c r="HD6">
        <v>1.17</v>
      </c>
      <c r="HE6" t="s">
        <v>302</v>
      </c>
      <c r="HF6" t="s">
        <v>302</v>
      </c>
      <c r="HH6" s="1">
        <v>34819</v>
      </c>
      <c r="HI6">
        <v>-5.5</v>
      </c>
      <c r="HJ6" t="s">
        <v>302</v>
      </c>
      <c r="HK6" t="s">
        <v>302</v>
      </c>
    </row>
    <row r="7" spans="1:219" x14ac:dyDescent="0.25">
      <c r="A7" s="1">
        <v>35155</v>
      </c>
      <c r="B7">
        <v>-0.8</v>
      </c>
      <c r="C7" t="s">
        <v>302</v>
      </c>
      <c r="D7" t="s">
        <v>302</v>
      </c>
      <c r="F7" s="1">
        <v>35155</v>
      </c>
      <c r="G7">
        <v>-4</v>
      </c>
      <c r="H7" t="s">
        <v>302</v>
      </c>
      <c r="I7" t="s">
        <v>302</v>
      </c>
      <c r="K7" s="1">
        <v>35155</v>
      </c>
      <c r="L7">
        <v>-12</v>
      </c>
      <c r="M7" t="s">
        <v>302</v>
      </c>
      <c r="N7" t="s">
        <v>302</v>
      </c>
      <c r="P7" s="1">
        <v>34850</v>
      </c>
      <c r="Q7">
        <v>-0.1</v>
      </c>
      <c r="R7" t="s">
        <v>302</v>
      </c>
      <c r="S7" t="s">
        <v>302</v>
      </c>
      <c r="U7" s="1">
        <v>39172</v>
      </c>
      <c r="V7" t="s">
        <v>302</v>
      </c>
      <c r="W7">
        <v>20070329</v>
      </c>
      <c r="X7" t="s">
        <v>302</v>
      </c>
      <c r="Z7" s="1">
        <v>34850</v>
      </c>
      <c r="AA7">
        <v>0</v>
      </c>
      <c r="AB7" t="s">
        <v>302</v>
      </c>
      <c r="AC7" t="s">
        <v>302</v>
      </c>
      <c r="AE7" s="1">
        <v>34850</v>
      </c>
      <c r="AF7">
        <v>-0.2</v>
      </c>
      <c r="AG7" t="s">
        <v>302</v>
      </c>
      <c r="AH7" t="s">
        <v>302</v>
      </c>
      <c r="AJ7" s="1">
        <v>34850</v>
      </c>
      <c r="AK7">
        <v>3</v>
      </c>
      <c r="AL7" t="s">
        <v>302</v>
      </c>
      <c r="AM7" t="s">
        <v>302</v>
      </c>
      <c r="AO7" s="1">
        <v>34850</v>
      </c>
      <c r="AP7">
        <v>-0.7</v>
      </c>
      <c r="AQ7" t="s">
        <v>302</v>
      </c>
      <c r="AR7" t="s">
        <v>302</v>
      </c>
      <c r="AT7" s="1">
        <v>34850</v>
      </c>
      <c r="AU7">
        <v>-1.9</v>
      </c>
      <c r="AV7" t="s">
        <v>302</v>
      </c>
      <c r="AW7" t="s">
        <v>302</v>
      </c>
      <c r="AY7" s="1">
        <v>36677</v>
      </c>
      <c r="AZ7">
        <v>50.2</v>
      </c>
      <c r="BA7" t="s">
        <v>302</v>
      </c>
      <c r="BB7" t="s">
        <v>302</v>
      </c>
      <c r="BD7" s="1">
        <v>41608</v>
      </c>
      <c r="BE7">
        <v>54</v>
      </c>
      <c r="BF7" t="s">
        <v>302</v>
      </c>
      <c r="BG7" t="s">
        <v>302</v>
      </c>
      <c r="BI7" s="1">
        <v>41608</v>
      </c>
      <c r="BJ7">
        <v>51.8</v>
      </c>
      <c r="BK7" t="s">
        <v>302</v>
      </c>
      <c r="BL7" t="s">
        <v>302</v>
      </c>
      <c r="BN7" s="1">
        <v>34850</v>
      </c>
      <c r="BO7">
        <v>0.3</v>
      </c>
      <c r="BP7" t="s">
        <v>302</v>
      </c>
      <c r="BQ7" t="s">
        <v>302</v>
      </c>
      <c r="BS7" s="1">
        <v>36707</v>
      </c>
      <c r="BT7">
        <v>0.7</v>
      </c>
      <c r="BU7" t="s">
        <v>302</v>
      </c>
      <c r="BV7" t="s">
        <v>302</v>
      </c>
      <c r="BX7" s="1">
        <v>35155</v>
      </c>
      <c r="BY7">
        <v>-5</v>
      </c>
      <c r="BZ7" t="s">
        <v>302</v>
      </c>
      <c r="CA7" t="s">
        <v>302</v>
      </c>
      <c r="CC7" s="1">
        <v>34850</v>
      </c>
      <c r="CD7">
        <v>-0.2</v>
      </c>
      <c r="CE7" t="s">
        <v>302</v>
      </c>
      <c r="CF7" t="s">
        <v>302</v>
      </c>
      <c r="CH7" s="1">
        <v>34850</v>
      </c>
      <c r="CI7">
        <v>0.6</v>
      </c>
      <c r="CJ7" t="s">
        <v>302</v>
      </c>
      <c r="CK7" t="s">
        <v>302</v>
      </c>
      <c r="CM7" s="1">
        <v>34850</v>
      </c>
      <c r="CN7">
        <v>-0.1</v>
      </c>
      <c r="CO7" t="s">
        <v>302</v>
      </c>
      <c r="CP7" t="s">
        <v>302</v>
      </c>
      <c r="CR7" s="1">
        <v>34850</v>
      </c>
      <c r="CS7">
        <v>0.5</v>
      </c>
      <c r="CT7" t="s">
        <v>302</v>
      </c>
      <c r="CU7" t="s">
        <v>302</v>
      </c>
      <c r="CW7" s="1">
        <v>34850</v>
      </c>
      <c r="CX7">
        <v>5.3</v>
      </c>
      <c r="CY7" t="s">
        <v>302</v>
      </c>
      <c r="CZ7" t="s">
        <v>302</v>
      </c>
      <c r="DB7" s="1">
        <v>34850</v>
      </c>
      <c r="DC7">
        <v>25.8</v>
      </c>
      <c r="DD7" t="s">
        <v>302</v>
      </c>
      <c r="DE7" t="s">
        <v>302</v>
      </c>
      <c r="DG7" s="1">
        <v>36677</v>
      </c>
      <c r="DH7">
        <v>54.2</v>
      </c>
      <c r="DI7" t="s">
        <v>302</v>
      </c>
      <c r="DJ7" t="s">
        <v>302</v>
      </c>
      <c r="DL7" s="1">
        <v>34850</v>
      </c>
      <c r="DM7">
        <v>-2.2000000000000002</v>
      </c>
      <c r="DN7" t="s">
        <v>302</v>
      </c>
      <c r="DO7" t="s">
        <v>302</v>
      </c>
      <c r="DQ7" s="1">
        <v>34850</v>
      </c>
      <c r="DR7">
        <v>92.1</v>
      </c>
      <c r="DS7" t="s">
        <v>302</v>
      </c>
      <c r="DT7" t="s">
        <v>302</v>
      </c>
      <c r="DV7" s="1">
        <v>34850</v>
      </c>
      <c r="DW7">
        <v>45.7</v>
      </c>
      <c r="DX7" t="s">
        <v>302</v>
      </c>
      <c r="DY7" t="s">
        <v>302</v>
      </c>
      <c r="EF7" s="1">
        <v>38442</v>
      </c>
      <c r="EG7">
        <v>0.6</v>
      </c>
      <c r="EH7">
        <v>20050323</v>
      </c>
      <c r="EI7">
        <v>0.6</v>
      </c>
      <c r="EK7" s="1">
        <v>38442</v>
      </c>
      <c r="EL7">
        <v>-7.6</v>
      </c>
      <c r="EM7">
        <v>20050323</v>
      </c>
      <c r="EN7">
        <v>-7.6</v>
      </c>
      <c r="EP7" s="1">
        <v>35155</v>
      </c>
      <c r="EQ7">
        <v>-19</v>
      </c>
      <c r="ER7" t="s">
        <v>302</v>
      </c>
      <c r="ES7" t="s">
        <v>302</v>
      </c>
      <c r="EU7" s="1">
        <v>35155</v>
      </c>
      <c r="EV7">
        <v>-25</v>
      </c>
      <c r="EW7" t="s">
        <v>302</v>
      </c>
      <c r="EX7" t="s">
        <v>302</v>
      </c>
      <c r="EZ7" s="1">
        <v>35155</v>
      </c>
      <c r="FA7">
        <v>-9</v>
      </c>
      <c r="FB7" t="s">
        <v>302</v>
      </c>
      <c r="FC7" t="s">
        <v>302</v>
      </c>
      <c r="FE7" s="1">
        <v>35155</v>
      </c>
      <c r="FF7">
        <v>-13</v>
      </c>
      <c r="FG7" t="s">
        <v>302</v>
      </c>
      <c r="FH7" t="s">
        <v>302</v>
      </c>
      <c r="FJ7" s="1">
        <v>34850</v>
      </c>
      <c r="FK7">
        <v>97.4</v>
      </c>
      <c r="FL7" t="s">
        <v>302</v>
      </c>
      <c r="FM7" t="s">
        <v>302</v>
      </c>
      <c r="FO7" s="1">
        <v>34850</v>
      </c>
      <c r="FP7">
        <v>-6.5</v>
      </c>
      <c r="FQ7" t="s">
        <v>302</v>
      </c>
      <c r="FR7" t="s">
        <v>302</v>
      </c>
      <c r="FT7" s="1">
        <v>34850</v>
      </c>
      <c r="FU7">
        <v>-11.1</v>
      </c>
      <c r="FV7" t="s">
        <v>302</v>
      </c>
      <c r="FW7" t="s">
        <v>302</v>
      </c>
      <c r="FY7" s="1">
        <v>34850</v>
      </c>
      <c r="FZ7">
        <v>3.4</v>
      </c>
      <c r="GA7" t="s">
        <v>302</v>
      </c>
      <c r="GB7" t="s">
        <v>302</v>
      </c>
      <c r="GD7" s="1">
        <v>34850</v>
      </c>
      <c r="GE7">
        <v>43</v>
      </c>
      <c r="GF7" t="s">
        <v>302</v>
      </c>
      <c r="GG7" t="s">
        <v>302</v>
      </c>
      <c r="GI7" s="1">
        <v>34850</v>
      </c>
      <c r="GJ7">
        <v>10</v>
      </c>
      <c r="GK7" t="s">
        <v>302</v>
      </c>
      <c r="GL7" t="s">
        <v>302</v>
      </c>
      <c r="GN7" s="1">
        <v>34850</v>
      </c>
      <c r="GO7">
        <v>2.4</v>
      </c>
      <c r="GP7" t="s">
        <v>302</v>
      </c>
      <c r="GQ7" t="s">
        <v>302</v>
      </c>
      <c r="GS7" s="1">
        <v>35581</v>
      </c>
      <c r="GT7">
        <v>3.3</v>
      </c>
      <c r="GU7" t="s">
        <v>302</v>
      </c>
      <c r="GV7" t="s">
        <v>302</v>
      </c>
      <c r="GX7" s="1">
        <v>34850</v>
      </c>
      <c r="GY7">
        <v>3.1</v>
      </c>
      <c r="GZ7" t="s">
        <v>302</v>
      </c>
      <c r="HA7" t="s">
        <v>302</v>
      </c>
      <c r="HC7" s="1">
        <v>34850</v>
      </c>
      <c r="HD7">
        <v>-2.85</v>
      </c>
      <c r="HE7" t="s">
        <v>302</v>
      </c>
      <c r="HF7" t="s">
        <v>302</v>
      </c>
      <c r="HH7" s="1">
        <v>34850</v>
      </c>
      <c r="HI7">
        <v>-0.3</v>
      </c>
      <c r="HJ7" t="s">
        <v>302</v>
      </c>
      <c r="HK7" t="s">
        <v>302</v>
      </c>
    </row>
    <row r="8" spans="1:219" x14ac:dyDescent="0.25">
      <c r="A8" s="1">
        <v>35246</v>
      </c>
      <c r="B8">
        <v>-0.3</v>
      </c>
      <c r="C8" t="s">
        <v>302</v>
      </c>
      <c r="D8" t="s">
        <v>302</v>
      </c>
      <c r="F8" s="1">
        <v>35246</v>
      </c>
      <c r="G8">
        <v>5</v>
      </c>
      <c r="H8" t="s">
        <v>302</v>
      </c>
      <c r="I8" t="s">
        <v>302</v>
      </c>
      <c r="K8" s="1">
        <v>35246</v>
      </c>
      <c r="L8">
        <v>0</v>
      </c>
      <c r="M8" t="s">
        <v>302</v>
      </c>
      <c r="N8" t="s">
        <v>302</v>
      </c>
      <c r="P8" s="1">
        <v>34880</v>
      </c>
      <c r="Q8">
        <v>0.6</v>
      </c>
      <c r="R8" t="s">
        <v>302</v>
      </c>
      <c r="S8" t="s">
        <v>302</v>
      </c>
      <c r="U8" s="1">
        <v>39202</v>
      </c>
      <c r="V8" t="s">
        <v>302</v>
      </c>
      <c r="W8">
        <v>20070426</v>
      </c>
      <c r="X8" t="s">
        <v>302</v>
      </c>
      <c r="Z8" s="1">
        <v>34880</v>
      </c>
      <c r="AA8">
        <v>0.3</v>
      </c>
      <c r="AB8" t="s">
        <v>302</v>
      </c>
      <c r="AC8" t="s">
        <v>302</v>
      </c>
      <c r="AE8" s="1">
        <v>34880</v>
      </c>
      <c r="AF8">
        <v>-0.4</v>
      </c>
      <c r="AG8" t="s">
        <v>302</v>
      </c>
      <c r="AH8" t="s">
        <v>302</v>
      </c>
      <c r="AJ8" s="1">
        <v>34880</v>
      </c>
      <c r="AK8">
        <v>3.1</v>
      </c>
      <c r="AL8" t="s">
        <v>302</v>
      </c>
      <c r="AM8" t="s">
        <v>302</v>
      </c>
      <c r="AO8" s="1">
        <v>34880</v>
      </c>
      <c r="AP8">
        <v>-0.8</v>
      </c>
      <c r="AQ8" t="s">
        <v>302</v>
      </c>
      <c r="AR8" t="s">
        <v>302</v>
      </c>
      <c r="AT8" s="1">
        <v>34880</v>
      </c>
      <c r="AU8">
        <v>0.3</v>
      </c>
      <c r="AV8" t="s">
        <v>302</v>
      </c>
      <c r="AW8" t="s">
        <v>302</v>
      </c>
      <c r="AY8" s="1">
        <v>36707</v>
      </c>
      <c r="AZ8">
        <v>50.1</v>
      </c>
      <c r="BA8" t="s">
        <v>302</v>
      </c>
      <c r="BB8" t="s">
        <v>302</v>
      </c>
      <c r="BD8" s="1">
        <v>41639</v>
      </c>
      <c r="BE8">
        <v>54</v>
      </c>
      <c r="BF8">
        <v>20140106</v>
      </c>
      <c r="BG8" t="s">
        <v>302</v>
      </c>
      <c r="BI8" s="1">
        <v>41639</v>
      </c>
      <c r="BJ8">
        <v>52.1</v>
      </c>
      <c r="BK8">
        <v>20140105</v>
      </c>
      <c r="BL8" t="s">
        <v>302</v>
      </c>
      <c r="BN8" s="1">
        <v>34880</v>
      </c>
      <c r="BO8">
        <v>0.4</v>
      </c>
      <c r="BP8" t="s">
        <v>302</v>
      </c>
      <c r="BQ8" t="s">
        <v>302</v>
      </c>
      <c r="BS8" s="1">
        <v>36738</v>
      </c>
      <c r="BT8">
        <v>-0.2</v>
      </c>
      <c r="BU8" t="s">
        <v>302</v>
      </c>
      <c r="BV8" t="s">
        <v>302</v>
      </c>
      <c r="BX8" s="1">
        <v>35246</v>
      </c>
      <c r="BY8">
        <v>3</v>
      </c>
      <c r="BZ8" t="s">
        <v>302</v>
      </c>
      <c r="CA8" t="s">
        <v>302</v>
      </c>
      <c r="CC8" s="1">
        <v>34880</v>
      </c>
      <c r="CD8">
        <v>-0.2</v>
      </c>
      <c r="CE8" t="s">
        <v>302</v>
      </c>
      <c r="CF8" t="s">
        <v>302</v>
      </c>
      <c r="CH8" s="1">
        <v>34880</v>
      </c>
      <c r="CI8">
        <v>0.6</v>
      </c>
      <c r="CJ8" t="s">
        <v>302</v>
      </c>
      <c r="CK8" t="s">
        <v>302</v>
      </c>
      <c r="CM8" s="1">
        <v>34880</v>
      </c>
      <c r="CN8">
        <v>0</v>
      </c>
      <c r="CO8" t="s">
        <v>302</v>
      </c>
      <c r="CP8" t="s">
        <v>302</v>
      </c>
      <c r="CR8" s="1">
        <v>34880</v>
      </c>
      <c r="CS8">
        <v>0.2</v>
      </c>
      <c r="CT8" t="s">
        <v>302</v>
      </c>
      <c r="CU8" t="s">
        <v>302</v>
      </c>
      <c r="CW8" s="1">
        <v>34880</v>
      </c>
      <c r="CX8">
        <v>3.1</v>
      </c>
      <c r="CY8" t="s">
        <v>302</v>
      </c>
      <c r="CZ8" t="s">
        <v>302</v>
      </c>
      <c r="DB8" s="1">
        <v>34880</v>
      </c>
      <c r="DC8">
        <v>11.3</v>
      </c>
      <c r="DD8" t="s">
        <v>302</v>
      </c>
      <c r="DE8" t="s">
        <v>302</v>
      </c>
      <c r="DG8" s="1">
        <v>36707</v>
      </c>
      <c r="DH8">
        <v>54.8</v>
      </c>
      <c r="DI8" t="s">
        <v>302</v>
      </c>
      <c r="DJ8" t="s">
        <v>302</v>
      </c>
      <c r="DL8" s="1">
        <v>34880</v>
      </c>
      <c r="DM8">
        <v>-1.3</v>
      </c>
      <c r="DN8" t="s">
        <v>302</v>
      </c>
      <c r="DO8" t="s">
        <v>302</v>
      </c>
      <c r="DQ8" s="1">
        <v>34880</v>
      </c>
      <c r="DR8">
        <v>91.2</v>
      </c>
      <c r="DS8" t="s">
        <v>302</v>
      </c>
      <c r="DT8" t="s">
        <v>302</v>
      </c>
      <c r="DV8" s="1">
        <v>34880</v>
      </c>
      <c r="DW8">
        <v>45.3</v>
      </c>
      <c r="DX8" t="s">
        <v>302</v>
      </c>
      <c r="DY8" t="s">
        <v>302</v>
      </c>
      <c r="EF8" s="1">
        <v>38533</v>
      </c>
      <c r="EG8">
        <v>0.9</v>
      </c>
      <c r="EH8">
        <v>20050622</v>
      </c>
      <c r="EI8">
        <v>0.9</v>
      </c>
      <c r="EK8" s="1">
        <v>38533</v>
      </c>
      <c r="EL8">
        <v>-2.4</v>
      </c>
      <c r="EM8">
        <v>20050622</v>
      </c>
      <c r="EN8">
        <v>-2.4</v>
      </c>
      <c r="EP8" s="1">
        <v>35246</v>
      </c>
      <c r="EQ8">
        <v>-14</v>
      </c>
      <c r="ER8" t="s">
        <v>302</v>
      </c>
      <c r="ES8" t="s">
        <v>302</v>
      </c>
      <c r="EU8" s="1">
        <v>35246</v>
      </c>
      <c r="EV8">
        <v>-19</v>
      </c>
      <c r="EW8" t="s">
        <v>302</v>
      </c>
      <c r="EX8" t="s">
        <v>302</v>
      </c>
      <c r="EZ8" s="1">
        <v>35246</v>
      </c>
      <c r="FA8">
        <v>-4</v>
      </c>
      <c r="FB8" t="s">
        <v>302</v>
      </c>
      <c r="FC8" t="s">
        <v>302</v>
      </c>
      <c r="FE8" s="1">
        <v>35246</v>
      </c>
      <c r="FF8">
        <v>-6</v>
      </c>
      <c r="FG8" t="s">
        <v>302</v>
      </c>
      <c r="FH8" t="s">
        <v>302</v>
      </c>
      <c r="FJ8" s="1">
        <v>34880</v>
      </c>
      <c r="FK8">
        <v>97.3</v>
      </c>
      <c r="FL8" t="s">
        <v>302</v>
      </c>
      <c r="FM8" t="s">
        <v>302</v>
      </c>
      <c r="FO8" s="1">
        <v>34880</v>
      </c>
      <c r="FP8">
        <v>5.4</v>
      </c>
      <c r="FQ8" t="s">
        <v>302</v>
      </c>
      <c r="FR8" t="s">
        <v>302</v>
      </c>
      <c r="FT8" s="1">
        <v>34880</v>
      </c>
      <c r="FU8">
        <v>-15.7</v>
      </c>
      <c r="FV8" t="s">
        <v>302</v>
      </c>
      <c r="FW8" t="s">
        <v>302</v>
      </c>
      <c r="FY8" s="1">
        <v>34880</v>
      </c>
      <c r="FZ8">
        <v>3.6</v>
      </c>
      <c r="GA8" t="s">
        <v>302</v>
      </c>
      <c r="GB8" t="s">
        <v>302</v>
      </c>
      <c r="GD8" s="1">
        <v>34880</v>
      </c>
      <c r="GE8">
        <v>29.9</v>
      </c>
      <c r="GF8" t="s">
        <v>302</v>
      </c>
      <c r="GG8" t="s">
        <v>302</v>
      </c>
      <c r="GI8" s="1">
        <v>34880</v>
      </c>
      <c r="GJ8">
        <v>10.3</v>
      </c>
      <c r="GK8" t="s">
        <v>302</v>
      </c>
      <c r="GL8" t="s">
        <v>302</v>
      </c>
      <c r="GN8" s="1">
        <v>34880</v>
      </c>
      <c r="GO8">
        <v>-5.8</v>
      </c>
      <c r="GP8" t="s">
        <v>302</v>
      </c>
      <c r="GQ8" t="s">
        <v>302</v>
      </c>
      <c r="GS8" s="1">
        <v>35611</v>
      </c>
      <c r="GT8">
        <v>3.2</v>
      </c>
      <c r="GU8" t="s">
        <v>302</v>
      </c>
      <c r="GV8" t="s">
        <v>302</v>
      </c>
      <c r="GX8" s="1">
        <v>34880</v>
      </c>
      <c r="GY8">
        <v>3.1</v>
      </c>
      <c r="GZ8" t="s">
        <v>302</v>
      </c>
      <c r="HA8" t="s">
        <v>302</v>
      </c>
      <c r="HC8" s="1">
        <v>34880</v>
      </c>
      <c r="HD8">
        <v>-0.18</v>
      </c>
      <c r="HE8" t="s">
        <v>302</v>
      </c>
      <c r="HF8" t="s">
        <v>302</v>
      </c>
      <c r="HH8" s="1">
        <v>34880</v>
      </c>
      <c r="HI8">
        <v>-7.8</v>
      </c>
      <c r="HJ8" t="s">
        <v>302</v>
      </c>
      <c r="HK8" t="s">
        <v>302</v>
      </c>
    </row>
    <row r="9" spans="1:219" x14ac:dyDescent="0.25">
      <c r="A9" s="1">
        <v>35338</v>
      </c>
      <c r="B9">
        <v>-0.4</v>
      </c>
      <c r="C9" t="s">
        <v>302</v>
      </c>
      <c r="D9" t="s">
        <v>302</v>
      </c>
      <c r="F9" s="1">
        <v>35338</v>
      </c>
      <c r="G9">
        <v>0</v>
      </c>
      <c r="H9" t="s">
        <v>302</v>
      </c>
      <c r="I9" t="s">
        <v>302</v>
      </c>
      <c r="K9" s="1">
        <v>35338</v>
      </c>
      <c r="L9">
        <v>-1</v>
      </c>
      <c r="M9" t="s">
        <v>302</v>
      </c>
      <c r="N9" t="s">
        <v>302</v>
      </c>
      <c r="P9" s="1">
        <v>34911</v>
      </c>
      <c r="Q9">
        <v>-0.1</v>
      </c>
      <c r="R9" t="s">
        <v>302</v>
      </c>
      <c r="S9" t="s">
        <v>302</v>
      </c>
      <c r="U9" s="1">
        <v>39233</v>
      </c>
      <c r="V9" t="s">
        <v>302</v>
      </c>
      <c r="W9">
        <v>20070530</v>
      </c>
      <c r="X9" t="s">
        <v>302</v>
      </c>
      <c r="Z9" s="1">
        <v>34911</v>
      </c>
      <c r="AA9">
        <v>0.1</v>
      </c>
      <c r="AB9" t="s">
        <v>302</v>
      </c>
      <c r="AC9" t="s">
        <v>302</v>
      </c>
      <c r="AE9" s="1">
        <v>34911</v>
      </c>
      <c r="AF9">
        <v>-0.4</v>
      </c>
      <c r="AG9" t="s">
        <v>302</v>
      </c>
      <c r="AH9" t="s">
        <v>302</v>
      </c>
      <c r="AJ9" s="1">
        <v>34911</v>
      </c>
      <c r="AK9">
        <v>3.1</v>
      </c>
      <c r="AL9" t="s">
        <v>302</v>
      </c>
      <c r="AM9" t="s">
        <v>302</v>
      </c>
      <c r="AO9" s="1">
        <v>34911</v>
      </c>
      <c r="AP9">
        <v>-0.8</v>
      </c>
      <c r="AQ9" t="s">
        <v>302</v>
      </c>
      <c r="AR9" t="s">
        <v>302</v>
      </c>
      <c r="AT9" s="1">
        <v>34911</v>
      </c>
      <c r="AU9">
        <v>-1.6</v>
      </c>
      <c r="AV9" t="s">
        <v>302</v>
      </c>
      <c r="AW9" t="s">
        <v>302</v>
      </c>
      <c r="AY9" s="1">
        <v>36738</v>
      </c>
      <c r="AZ9">
        <v>50.4</v>
      </c>
      <c r="BA9" t="s">
        <v>302</v>
      </c>
      <c r="BB9" t="s">
        <v>302</v>
      </c>
      <c r="BD9" s="1">
        <v>41670</v>
      </c>
      <c r="BE9">
        <v>54.1</v>
      </c>
      <c r="BF9">
        <v>20140204</v>
      </c>
      <c r="BG9" t="s">
        <v>302</v>
      </c>
      <c r="BI9" s="1">
        <v>41670</v>
      </c>
      <c r="BJ9">
        <v>51.2</v>
      </c>
      <c r="BK9">
        <v>20140204</v>
      </c>
      <c r="BL9" t="s">
        <v>302</v>
      </c>
      <c r="BN9" s="1">
        <v>34911</v>
      </c>
      <c r="BO9">
        <v>-1.8</v>
      </c>
      <c r="BP9" t="s">
        <v>302</v>
      </c>
      <c r="BQ9" t="s">
        <v>302</v>
      </c>
      <c r="BS9" s="1">
        <v>36769</v>
      </c>
      <c r="BT9">
        <v>0</v>
      </c>
      <c r="BU9" t="s">
        <v>302</v>
      </c>
      <c r="BV9" t="s">
        <v>302</v>
      </c>
      <c r="BX9" s="1">
        <v>35338</v>
      </c>
      <c r="BY9">
        <v>4</v>
      </c>
      <c r="BZ9" t="s">
        <v>302</v>
      </c>
      <c r="CA9" t="s">
        <v>302</v>
      </c>
      <c r="CC9" s="1">
        <v>34911</v>
      </c>
      <c r="CD9">
        <v>-0.2</v>
      </c>
      <c r="CE9" t="s">
        <v>302</v>
      </c>
      <c r="CF9" t="s">
        <v>302</v>
      </c>
      <c r="CH9" s="1">
        <v>34911</v>
      </c>
      <c r="CI9">
        <v>0.5</v>
      </c>
      <c r="CJ9" t="s">
        <v>302</v>
      </c>
      <c r="CK9" t="s">
        <v>302</v>
      </c>
      <c r="CM9" s="1">
        <v>34911</v>
      </c>
      <c r="CN9">
        <v>-0.1</v>
      </c>
      <c r="CO9" t="s">
        <v>302</v>
      </c>
      <c r="CP9" t="s">
        <v>302</v>
      </c>
      <c r="CR9" s="1">
        <v>34911</v>
      </c>
      <c r="CS9">
        <v>0</v>
      </c>
      <c r="CT9" t="s">
        <v>302</v>
      </c>
      <c r="CU9" t="s">
        <v>302</v>
      </c>
      <c r="CW9" s="1">
        <v>34911</v>
      </c>
      <c r="CX9">
        <v>0.9</v>
      </c>
      <c r="CY9" t="s">
        <v>302</v>
      </c>
      <c r="CZ9" t="s">
        <v>302</v>
      </c>
      <c r="DB9" s="1">
        <v>34911</v>
      </c>
      <c r="DC9">
        <v>2.2999999999999998</v>
      </c>
      <c r="DD9" t="s">
        <v>302</v>
      </c>
      <c r="DE9" t="s">
        <v>302</v>
      </c>
      <c r="DG9" s="1">
        <v>36738</v>
      </c>
      <c r="DH9">
        <v>51.3</v>
      </c>
      <c r="DI9" t="s">
        <v>302</v>
      </c>
      <c r="DJ9" t="s">
        <v>302</v>
      </c>
      <c r="DL9" s="1">
        <v>34911</v>
      </c>
      <c r="DM9">
        <v>-2.2999999999999998</v>
      </c>
      <c r="DN9" t="s">
        <v>302</v>
      </c>
      <c r="DO9" t="s">
        <v>302</v>
      </c>
      <c r="DQ9" s="1">
        <v>34911</v>
      </c>
      <c r="DR9">
        <v>90.3</v>
      </c>
      <c r="DS9" t="s">
        <v>302</v>
      </c>
      <c r="DT9" t="s">
        <v>302</v>
      </c>
      <c r="DV9" s="1">
        <v>34911</v>
      </c>
      <c r="DW9">
        <v>45.4</v>
      </c>
      <c r="DX9" t="s">
        <v>302</v>
      </c>
      <c r="DY9" t="s">
        <v>302</v>
      </c>
      <c r="EF9" s="1">
        <v>38625</v>
      </c>
      <c r="EG9">
        <v>9.6999999999999993</v>
      </c>
      <c r="EH9">
        <v>20050925</v>
      </c>
      <c r="EI9">
        <v>9.6999999999999993</v>
      </c>
      <c r="EK9" s="1">
        <v>38625</v>
      </c>
      <c r="EL9">
        <v>6.4</v>
      </c>
      <c r="EM9">
        <v>20050925</v>
      </c>
      <c r="EN9">
        <v>6.4</v>
      </c>
      <c r="EP9" s="1">
        <v>35338</v>
      </c>
      <c r="EQ9">
        <v>-11</v>
      </c>
      <c r="ER9" t="s">
        <v>302</v>
      </c>
      <c r="ES9" t="s">
        <v>302</v>
      </c>
      <c r="EU9" s="1">
        <v>35338</v>
      </c>
      <c r="EV9">
        <v>-17</v>
      </c>
      <c r="EW9" t="s">
        <v>302</v>
      </c>
      <c r="EX9" t="s">
        <v>302</v>
      </c>
      <c r="EZ9" s="1">
        <v>35338</v>
      </c>
      <c r="FA9">
        <v>-5</v>
      </c>
      <c r="FB9" t="s">
        <v>302</v>
      </c>
      <c r="FC9" t="s">
        <v>302</v>
      </c>
      <c r="FE9" s="1">
        <v>35338</v>
      </c>
      <c r="FF9">
        <v>-7</v>
      </c>
      <c r="FG9" t="s">
        <v>302</v>
      </c>
      <c r="FH9" t="s">
        <v>302</v>
      </c>
      <c r="FJ9" s="1">
        <v>34911</v>
      </c>
      <c r="FK9">
        <v>96.1</v>
      </c>
      <c r="FL9" t="s">
        <v>302</v>
      </c>
      <c r="FM9" t="s">
        <v>302</v>
      </c>
      <c r="FO9" s="1">
        <v>34911</v>
      </c>
      <c r="FP9">
        <v>-3.9</v>
      </c>
      <c r="FQ9" t="s">
        <v>302</v>
      </c>
      <c r="FR9" t="s">
        <v>302</v>
      </c>
      <c r="FT9" s="1">
        <v>34911</v>
      </c>
      <c r="FU9">
        <v>-11.2</v>
      </c>
      <c r="FV9" t="s">
        <v>302</v>
      </c>
      <c r="FW9" t="s">
        <v>302</v>
      </c>
      <c r="FY9" s="1">
        <v>34911</v>
      </c>
      <c r="FZ9">
        <v>0.1</v>
      </c>
      <c r="GA9" t="s">
        <v>302</v>
      </c>
      <c r="GB9" t="s">
        <v>302</v>
      </c>
      <c r="GD9" s="1">
        <v>34911</v>
      </c>
      <c r="GE9">
        <v>27.1</v>
      </c>
      <c r="GF9" t="s">
        <v>302</v>
      </c>
      <c r="GG9" t="s">
        <v>302</v>
      </c>
      <c r="GI9" s="1">
        <v>34911</v>
      </c>
      <c r="GJ9">
        <v>7.7</v>
      </c>
      <c r="GK9" t="s">
        <v>302</v>
      </c>
      <c r="GL9" t="s">
        <v>302</v>
      </c>
      <c r="GN9" s="1">
        <v>34911</v>
      </c>
      <c r="GO9">
        <v>-6.9</v>
      </c>
      <c r="GP9" t="s">
        <v>302</v>
      </c>
      <c r="GQ9" t="s">
        <v>302</v>
      </c>
      <c r="GS9" s="1">
        <v>35642</v>
      </c>
      <c r="GT9">
        <v>3.3</v>
      </c>
      <c r="GU9" t="s">
        <v>302</v>
      </c>
      <c r="GV9" t="s">
        <v>302</v>
      </c>
      <c r="GX9" s="1">
        <v>34911</v>
      </c>
      <c r="GY9">
        <v>2.7</v>
      </c>
      <c r="GZ9" t="s">
        <v>302</v>
      </c>
      <c r="HA9" t="s">
        <v>302</v>
      </c>
      <c r="HC9" s="1">
        <v>34911</v>
      </c>
      <c r="HD9">
        <v>-1.9300000000000002</v>
      </c>
      <c r="HE9" t="s">
        <v>302</v>
      </c>
      <c r="HF9" t="s">
        <v>302</v>
      </c>
      <c r="HH9" s="1">
        <v>34911</v>
      </c>
      <c r="HI9">
        <v>19.8</v>
      </c>
      <c r="HJ9" t="s">
        <v>302</v>
      </c>
      <c r="HK9" t="s">
        <v>302</v>
      </c>
    </row>
    <row r="10" spans="1:219" x14ac:dyDescent="0.25">
      <c r="A10" s="1">
        <v>35430</v>
      </c>
      <c r="B10">
        <v>-0.7</v>
      </c>
      <c r="C10" t="s">
        <v>302</v>
      </c>
      <c r="D10" t="s">
        <v>302</v>
      </c>
      <c r="F10" s="1">
        <v>35430</v>
      </c>
      <c r="G10">
        <v>4</v>
      </c>
      <c r="H10" t="s">
        <v>302</v>
      </c>
      <c r="I10" t="s">
        <v>302</v>
      </c>
      <c r="K10" s="1">
        <v>35430</v>
      </c>
      <c r="L10">
        <v>1</v>
      </c>
      <c r="M10" t="s">
        <v>302</v>
      </c>
      <c r="N10" t="s">
        <v>302</v>
      </c>
      <c r="P10" s="1">
        <v>34942</v>
      </c>
      <c r="Q10">
        <v>0.3</v>
      </c>
      <c r="R10" t="s">
        <v>302</v>
      </c>
      <c r="S10" t="s">
        <v>302</v>
      </c>
      <c r="U10" s="1">
        <v>39263</v>
      </c>
      <c r="V10" t="s">
        <v>302</v>
      </c>
      <c r="W10">
        <v>20070628</v>
      </c>
      <c r="X10" t="s">
        <v>302</v>
      </c>
      <c r="Z10" s="1">
        <v>34942</v>
      </c>
      <c r="AA10">
        <v>-0.2</v>
      </c>
      <c r="AB10" t="s">
        <v>302</v>
      </c>
      <c r="AC10" t="s">
        <v>302</v>
      </c>
      <c r="AE10" s="1">
        <v>34942</v>
      </c>
      <c r="AF10">
        <v>-0.5</v>
      </c>
      <c r="AG10" t="s">
        <v>302</v>
      </c>
      <c r="AH10" t="s">
        <v>302</v>
      </c>
      <c r="AJ10" s="1">
        <v>34942</v>
      </c>
      <c r="AK10">
        <v>3.2</v>
      </c>
      <c r="AL10" t="s">
        <v>302</v>
      </c>
      <c r="AM10" t="s">
        <v>302</v>
      </c>
      <c r="AO10" s="1">
        <v>34942</v>
      </c>
      <c r="AP10">
        <v>-0.9</v>
      </c>
      <c r="AQ10" t="s">
        <v>302</v>
      </c>
      <c r="AR10" t="s">
        <v>302</v>
      </c>
      <c r="AT10" s="1">
        <v>34942</v>
      </c>
      <c r="AU10">
        <v>0.9</v>
      </c>
      <c r="AV10" t="s">
        <v>302</v>
      </c>
      <c r="AW10" t="s">
        <v>302</v>
      </c>
      <c r="AY10" s="1">
        <v>36769</v>
      </c>
      <c r="AZ10">
        <v>48.8</v>
      </c>
      <c r="BA10" t="s">
        <v>302</v>
      </c>
      <c r="BB10" t="s">
        <v>302</v>
      </c>
      <c r="BD10" s="1">
        <v>41698</v>
      </c>
      <c r="BE10">
        <v>52</v>
      </c>
      <c r="BF10">
        <v>20140304</v>
      </c>
      <c r="BG10" t="s">
        <v>302</v>
      </c>
      <c r="BI10" s="1">
        <v>41698</v>
      </c>
      <c r="BJ10">
        <v>49.3</v>
      </c>
      <c r="BK10">
        <v>20140304</v>
      </c>
      <c r="BL10" t="s">
        <v>302</v>
      </c>
      <c r="BN10" s="1">
        <v>34942</v>
      </c>
      <c r="BO10">
        <v>-0.7</v>
      </c>
      <c r="BP10" t="s">
        <v>302</v>
      </c>
      <c r="BQ10" t="s">
        <v>302</v>
      </c>
      <c r="BS10" s="1">
        <v>36799</v>
      </c>
      <c r="BT10">
        <v>-1</v>
      </c>
      <c r="BU10" t="s">
        <v>302</v>
      </c>
      <c r="BV10" t="s">
        <v>302</v>
      </c>
      <c r="BX10" s="1">
        <v>35430</v>
      </c>
      <c r="BY10">
        <v>2</v>
      </c>
      <c r="BZ10" t="s">
        <v>302</v>
      </c>
      <c r="CA10" t="s">
        <v>302</v>
      </c>
      <c r="CC10" s="1">
        <v>34942</v>
      </c>
      <c r="CD10">
        <v>-0.3</v>
      </c>
      <c r="CE10" t="s">
        <v>302</v>
      </c>
      <c r="CF10" t="s">
        <v>302</v>
      </c>
      <c r="CH10" s="1">
        <v>34942</v>
      </c>
      <c r="CI10">
        <v>0.6</v>
      </c>
      <c r="CJ10" t="s">
        <v>302</v>
      </c>
      <c r="CK10" t="s">
        <v>302</v>
      </c>
      <c r="CM10" s="1">
        <v>34942</v>
      </c>
      <c r="CN10">
        <v>-0.4</v>
      </c>
      <c r="CO10" t="s">
        <v>302</v>
      </c>
      <c r="CP10" t="s">
        <v>302</v>
      </c>
      <c r="CR10" s="1">
        <v>34942</v>
      </c>
      <c r="CS10">
        <v>0</v>
      </c>
      <c r="CT10" t="s">
        <v>302</v>
      </c>
      <c r="CU10" t="s">
        <v>302</v>
      </c>
      <c r="CW10" s="1">
        <v>34942</v>
      </c>
      <c r="CX10">
        <v>0.6</v>
      </c>
      <c r="CY10" t="s">
        <v>302</v>
      </c>
      <c r="CZ10" t="s">
        <v>302</v>
      </c>
      <c r="DB10" s="1">
        <v>34942</v>
      </c>
      <c r="DC10">
        <v>-10.9</v>
      </c>
      <c r="DD10" t="s">
        <v>302</v>
      </c>
      <c r="DE10" t="s">
        <v>302</v>
      </c>
      <c r="DG10" s="1">
        <v>36769</v>
      </c>
      <c r="DH10">
        <v>51.2</v>
      </c>
      <c r="DI10" t="s">
        <v>302</v>
      </c>
      <c r="DJ10" t="s">
        <v>302</v>
      </c>
      <c r="DL10" s="1">
        <v>34942</v>
      </c>
      <c r="DM10">
        <v>-0.8</v>
      </c>
      <c r="DN10" t="s">
        <v>302</v>
      </c>
      <c r="DO10" t="s">
        <v>302</v>
      </c>
      <c r="DQ10" s="1">
        <v>34942</v>
      </c>
      <c r="DR10">
        <v>91.5</v>
      </c>
      <c r="DS10" t="s">
        <v>302</v>
      </c>
      <c r="DT10" t="s">
        <v>302</v>
      </c>
      <c r="DV10" s="1">
        <v>34942</v>
      </c>
      <c r="DW10">
        <v>45.7</v>
      </c>
      <c r="DX10" t="s">
        <v>302</v>
      </c>
      <c r="DY10" t="s">
        <v>302</v>
      </c>
      <c r="EF10" s="1">
        <v>38717</v>
      </c>
      <c r="EG10">
        <v>10.5</v>
      </c>
      <c r="EH10">
        <v>20051225</v>
      </c>
      <c r="EI10">
        <v>10.5</v>
      </c>
      <c r="EK10" s="1">
        <v>38717</v>
      </c>
      <c r="EL10">
        <v>10.5</v>
      </c>
      <c r="EM10">
        <v>20051225</v>
      </c>
      <c r="EN10">
        <v>10.5</v>
      </c>
      <c r="EP10" s="1">
        <v>35430</v>
      </c>
      <c r="EQ10">
        <v>-12</v>
      </c>
      <c r="ER10" t="s">
        <v>302</v>
      </c>
      <c r="ES10" t="s">
        <v>302</v>
      </c>
      <c r="EU10" s="1">
        <v>35430</v>
      </c>
      <c r="EV10">
        <v>-14</v>
      </c>
      <c r="EW10" t="s">
        <v>302</v>
      </c>
      <c r="EX10" t="s">
        <v>302</v>
      </c>
      <c r="EZ10" s="1">
        <v>35430</v>
      </c>
      <c r="FA10">
        <v>-8</v>
      </c>
      <c r="FB10" t="s">
        <v>302</v>
      </c>
      <c r="FC10" t="s">
        <v>302</v>
      </c>
      <c r="FE10" s="1">
        <v>35430</v>
      </c>
      <c r="FF10">
        <v>-6</v>
      </c>
      <c r="FG10" t="s">
        <v>302</v>
      </c>
      <c r="FH10" t="s">
        <v>302</v>
      </c>
      <c r="FJ10" s="1">
        <v>34942</v>
      </c>
      <c r="FK10">
        <v>97.5</v>
      </c>
      <c r="FL10" t="s">
        <v>302</v>
      </c>
      <c r="FM10" t="s">
        <v>302</v>
      </c>
      <c r="FO10" s="1">
        <v>34942</v>
      </c>
      <c r="FP10">
        <v>-2.5</v>
      </c>
      <c r="FQ10" t="s">
        <v>302</v>
      </c>
      <c r="FR10" t="s">
        <v>302</v>
      </c>
      <c r="FT10" s="1">
        <v>34942</v>
      </c>
      <c r="FU10">
        <v>-15</v>
      </c>
      <c r="FV10" t="s">
        <v>302</v>
      </c>
      <c r="FW10" t="s">
        <v>302</v>
      </c>
      <c r="FY10" s="1">
        <v>34942</v>
      </c>
      <c r="FZ10">
        <v>0.4</v>
      </c>
      <c r="GA10" t="s">
        <v>302</v>
      </c>
      <c r="GB10" t="s">
        <v>302</v>
      </c>
      <c r="GD10" s="1">
        <v>34942</v>
      </c>
      <c r="GE10">
        <v>30.2</v>
      </c>
      <c r="GF10" t="s">
        <v>302</v>
      </c>
      <c r="GG10" t="s">
        <v>302</v>
      </c>
      <c r="GI10" s="1">
        <v>34942</v>
      </c>
      <c r="GJ10">
        <v>1.5</v>
      </c>
      <c r="GK10" t="s">
        <v>302</v>
      </c>
      <c r="GL10" t="s">
        <v>302</v>
      </c>
      <c r="GN10" s="1">
        <v>34942</v>
      </c>
      <c r="GO10">
        <v>-3.1</v>
      </c>
      <c r="GP10" t="s">
        <v>302</v>
      </c>
      <c r="GQ10" t="s">
        <v>302</v>
      </c>
      <c r="GS10" s="1">
        <v>35673</v>
      </c>
      <c r="GT10">
        <v>3.4</v>
      </c>
      <c r="GU10" t="s">
        <v>302</v>
      </c>
      <c r="GV10" t="s">
        <v>302</v>
      </c>
      <c r="GX10" s="1">
        <v>34942</v>
      </c>
      <c r="GY10">
        <v>2.7</v>
      </c>
      <c r="GZ10" t="s">
        <v>302</v>
      </c>
      <c r="HA10" t="s">
        <v>302</v>
      </c>
      <c r="HC10" s="1">
        <v>34942</v>
      </c>
      <c r="HD10">
        <v>0.75</v>
      </c>
      <c r="HE10" t="s">
        <v>302</v>
      </c>
      <c r="HF10" t="s">
        <v>302</v>
      </c>
      <c r="HH10" s="1">
        <v>34942</v>
      </c>
      <c r="HI10">
        <v>32.6</v>
      </c>
      <c r="HJ10" t="s">
        <v>302</v>
      </c>
      <c r="HK10" t="s">
        <v>302</v>
      </c>
    </row>
    <row r="11" spans="1:219" x14ac:dyDescent="0.25">
      <c r="A11" s="1">
        <v>35520</v>
      </c>
      <c r="B11">
        <v>-0.2</v>
      </c>
      <c r="C11" t="s">
        <v>302</v>
      </c>
      <c r="D11" t="s">
        <v>302</v>
      </c>
      <c r="F11" s="1">
        <v>35520</v>
      </c>
      <c r="G11">
        <v>12</v>
      </c>
      <c r="H11" t="s">
        <v>302</v>
      </c>
      <c r="I11" t="s">
        <v>302</v>
      </c>
      <c r="K11" s="1">
        <v>35520</v>
      </c>
      <c r="L11">
        <v>-2</v>
      </c>
      <c r="M11" t="s">
        <v>302</v>
      </c>
      <c r="N11" t="s">
        <v>302</v>
      </c>
      <c r="P11" s="1">
        <v>34972</v>
      </c>
      <c r="Q11">
        <v>-0.5</v>
      </c>
      <c r="R11" t="s">
        <v>302</v>
      </c>
      <c r="S11" t="s">
        <v>302</v>
      </c>
      <c r="U11" s="1">
        <v>39294</v>
      </c>
      <c r="V11" t="s">
        <v>302</v>
      </c>
      <c r="W11">
        <v>20070730</v>
      </c>
      <c r="X11" t="s">
        <v>302</v>
      </c>
      <c r="Z11" s="1">
        <v>34972</v>
      </c>
      <c r="AA11">
        <v>0.2</v>
      </c>
      <c r="AB11" t="s">
        <v>302</v>
      </c>
      <c r="AC11" t="s">
        <v>302</v>
      </c>
      <c r="AE11" s="1">
        <v>34972</v>
      </c>
      <c r="AF11">
        <v>0.1</v>
      </c>
      <c r="AG11" t="s">
        <v>302</v>
      </c>
      <c r="AH11" t="s">
        <v>302</v>
      </c>
      <c r="AJ11" s="1">
        <v>34972</v>
      </c>
      <c r="AK11">
        <v>3.2</v>
      </c>
      <c r="AL11" t="s">
        <v>302</v>
      </c>
      <c r="AM11" t="s">
        <v>302</v>
      </c>
      <c r="AO11" s="1">
        <v>34972</v>
      </c>
      <c r="AP11">
        <v>-0.9</v>
      </c>
      <c r="AQ11" t="s">
        <v>302</v>
      </c>
      <c r="AR11" t="s">
        <v>302</v>
      </c>
      <c r="AT11" s="1">
        <v>34972</v>
      </c>
      <c r="AU11">
        <v>-0.9</v>
      </c>
      <c r="AV11" t="s">
        <v>302</v>
      </c>
      <c r="AW11" t="s">
        <v>302</v>
      </c>
      <c r="AY11" s="1">
        <v>36799</v>
      </c>
      <c r="AZ11">
        <v>47.8</v>
      </c>
      <c r="BA11" t="s">
        <v>302</v>
      </c>
      <c r="BB11" t="s">
        <v>302</v>
      </c>
      <c r="BD11" s="1">
        <v>41729</v>
      </c>
      <c r="BE11">
        <v>52.8</v>
      </c>
      <c r="BF11">
        <v>20140402</v>
      </c>
      <c r="BG11">
        <v>52.8</v>
      </c>
      <c r="BI11" s="1">
        <v>41729</v>
      </c>
      <c r="BJ11">
        <v>52.2</v>
      </c>
      <c r="BK11">
        <v>20140402</v>
      </c>
      <c r="BL11">
        <v>52.2</v>
      </c>
      <c r="BN11" s="1">
        <v>34972</v>
      </c>
      <c r="BO11">
        <v>0.4</v>
      </c>
      <c r="BP11" t="s">
        <v>302</v>
      </c>
      <c r="BQ11" t="s">
        <v>302</v>
      </c>
      <c r="BS11" s="1">
        <v>36830</v>
      </c>
      <c r="BT11">
        <v>0.3</v>
      </c>
      <c r="BU11" t="s">
        <v>302</v>
      </c>
      <c r="BV11" t="s">
        <v>302</v>
      </c>
      <c r="BX11" s="1">
        <v>35520</v>
      </c>
      <c r="BY11">
        <v>-5</v>
      </c>
      <c r="BZ11" t="s">
        <v>302</v>
      </c>
      <c r="CA11" t="s">
        <v>302</v>
      </c>
      <c r="CC11" s="1">
        <v>34972</v>
      </c>
      <c r="CD11">
        <v>0.2</v>
      </c>
      <c r="CE11" t="s">
        <v>302</v>
      </c>
      <c r="CF11" t="s">
        <v>302</v>
      </c>
      <c r="CH11" s="1">
        <v>34972</v>
      </c>
      <c r="CI11">
        <v>0.8</v>
      </c>
      <c r="CJ11" t="s">
        <v>302</v>
      </c>
      <c r="CK11" t="s">
        <v>302</v>
      </c>
      <c r="CM11" s="1">
        <v>34972</v>
      </c>
      <c r="CN11">
        <v>0</v>
      </c>
      <c r="CO11" t="s">
        <v>302</v>
      </c>
      <c r="CP11" t="s">
        <v>302</v>
      </c>
      <c r="CR11" s="1">
        <v>34972</v>
      </c>
      <c r="CS11">
        <v>0.3</v>
      </c>
      <c r="CT11" t="s">
        <v>302</v>
      </c>
      <c r="CU11" t="s">
        <v>302</v>
      </c>
      <c r="CW11" s="1">
        <v>34972</v>
      </c>
      <c r="CX11">
        <v>0.8</v>
      </c>
      <c r="CY11" t="s">
        <v>302</v>
      </c>
      <c r="CZ11" t="s">
        <v>302</v>
      </c>
      <c r="DB11" s="1">
        <v>34972</v>
      </c>
      <c r="DC11">
        <v>4.5</v>
      </c>
      <c r="DD11" t="s">
        <v>302</v>
      </c>
      <c r="DE11" t="s">
        <v>302</v>
      </c>
      <c r="DG11" s="1">
        <v>36799</v>
      </c>
      <c r="DH11">
        <v>52.6</v>
      </c>
      <c r="DI11" t="s">
        <v>302</v>
      </c>
      <c r="DJ11" t="s">
        <v>302</v>
      </c>
      <c r="DL11" s="1">
        <v>34972</v>
      </c>
      <c r="DM11">
        <v>-0.1</v>
      </c>
      <c r="DN11" t="s">
        <v>302</v>
      </c>
      <c r="DO11" t="s">
        <v>302</v>
      </c>
      <c r="DQ11" s="1">
        <v>34972</v>
      </c>
      <c r="DR11">
        <v>92.3</v>
      </c>
      <c r="DS11" t="s">
        <v>302</v>
      </c>
      <c r="DT11" t="s">
        <v>302</v>
      </c>
      <c r="DV11" s="1">
        <v>34972</v>
      </c>
      <c r="DW11">
        <v>46.9</v>
      </c>
      <c r="DX11" t="s">
        <v>302</v>
      </c>
      <c r="DY11" t="s">
        <v>302</v>
      </c>
      <c r="EF11" s="1">
        <v>38807</v>
      </c>
      <c r="EG11">
        <v>6.1</v>
      </c>
      <c r="EH11">
        <v>20060326</v>
      </c>
      <c r="EI11">
        <v>6.1</v>
      </c>
      <c r="EK11" s="1">
        <v>38807</v>
      </c>
      <c r="EL11">
        <v>3.1</v>
      </c>
      <c r="EM11">
        <v>20060326</v>
      </c>
      <c r="EN11">
        <v>3.1</v>
      </c>
      <c r="EP11" s="1">
        <v>35520</v>
      </c>
      <c r="EQ11">
        <v>-13</v>
      </c>
      <c r="ER11" t="s">
        <v>302</v>
      </c>
      <c r="ES11" t="s">
        <v>302</v>
      </c>
      <c r="EU11" s="1">
        <v>35520</v>
      </c>
      <c r="EV11">
        <v>-8</v>
      </c>
      <c r="EW11" t="s">
        <v>302</v>
      </c>
      <c r="EX11" t="s">
        <v>302</v>
      </c>
      <c r="EZ11" s="1">
        <v>35520</v>
      </c>
      <c r="FA11">
        <v>-14</v>
      </c>
      <c r="FB11" t="s">
        <v>302</v>
      </c>
      <c r="FC11" t="s">
        <v>302</v>
      </c>
      <c r="FE11" s="1">
        <v>35520</v>
      </c>
      <c r="FF11">
        <v>-9</v>
      </c>
      <c r="FG11" t="s">
        <v>302</v>
      </c>
      <c r="FH11" t="s">
        <v>302</v>
      </c>
      <c r="FJ11" s="1">
        <v>34972</v>
      </c>
      <c r="FK11">
        <v>97.4</v>
      </c>
      <c r="FL11" t="s">
        <v>302</v>
      </c>
      <c r="FM11" t="s">
        <v>302</v>
      </c>
      <c r="FO11" s="1">
        <v>34972</v>
      </c>
      <c r="FP11">
        <v>0.9</v>
      </c>
      <c r="FQ11" t="s">
        <v>302</v>
      </c>
      <c r="FR11" t="s">
        <v>302</v>
      </c>
      <c r="FT11" s="1">
        <v>34972</v>
      </c>
      <c r="FU11">
        <v>-5.3</v>
      </c>
      <c r="FV11" t="s">
        <v>302</v>
      </c>
      <c r="FW11" t="s">
        <v>302</v>
      </c>
      <c r="FY11" s="1">
        <v>34972</v>
      </c>
      <c r="FZ11">
        <v>0.1</v>
      </c>
      <c r="GA11" t="s">
        <v>302</v>
      </c>
      <c r="GB11" t="s">
        <v>302</v>
      </c>
      <c r="GD11" s="1">
        <v>34972</v>
      </c>
      <c r="GE11">
        <v>40</v>
      </c>
      <c r="GF11" t="s">
        <v>302</v>
      </c>
      <c r="GG11" t="s">
        <v>302</v>
      </c>
      <c r="GI11" s="1">
        <v>34972</v>
      </c>
      <c r="GJ11">
        <v>-1.4</v>
      </c>
      <c r="GK11" t="s">
        <v>302</v>
      </c>
      <c r="GL11" t="s">
        <v>302</v>
      </c>
      <c r="GN11" s="1">
        <v>34972</v>
      </c>
      <c r="GO11">
        <v>-10.9</v>
      </c>
      <c r="GP11" t="s">
        <v>302</v>
      </c>
      <c r="GQ11" t="s">
        <v>302</v>
      </c>
      <c r="GS11" s="1">
        <v>35703</v>
      </c>
      <c r="GT11">
        <v>3.3</v>
      </c>
      <c r="GU11" t="s">
        <v>302</v>
      </c>
      <c r="GV11" t="s">
        <v>302</v>
      </c>
      <c r="GX11" s="1">
        <v>34972</v>
      </c>
      <c r="GY11">
        <v>2.6</v>
      </c>
      <c r="GZ11" t="s">
        <v>302</v>
      </c>
      <c r="HA11" t="s">
        <v>302</v>
      </c>
      <c r="HC11" s="1">
        <v>34972</v>
      </c>
      <c r="HD11">
        <v>-1.77</v>
      </c>
      <c r="HE11" t="s">
        <v>302</v>
      </c>
      <c r="HF11" t="s">
        <v>302</v>
      </c>
      <c r="HH11" s="1">
        <v>34972</v>
      </c>
      <c r="HI11">
        <v>-4.2</v>
      </c>
      <c r="HJ11" t="s">
        <v>302</v>
      </c>
      <c r="HK11" t="s">
        <v>302</v>
      </c>
    </row>
    <row r="12" spans="1:219" x14ac:dyDescent="0.25">
      <c r="A12" s="1">
        <v>35611</v>
      </c>
      <c r="B12">
        <v>0.9</v>
      </c>
      <c r="C12" t="s">
        <v>302</v>
      </c>
      <c r="D12" t="s">
        <v>302</v>
      </c>
      <c r="F12" s="1">
        <v>35611</v>
      </c>
      <c r="G12">
        <v>13</v>
      </c>
      <c r="H12" t="s">
        <v>302</v>
      </c>
      <c r="I12" t="s">
        <v>302</v>
      </c>
      <c r="K12" s="1">
        <v>35611</v>
      </c>
      <c r="L12">
        <v>-8</v>
      </c>
      <c r="M12" t="s">
        <v>302</v>
      </c>
      <c r="N12" t="s">
        <v>302</v>
      </c>
      <c r="P12" s="1">
        <v>35003</v>
      </c>
      <c r="Q12">
        <v>0.5</v>
      </c>
      <c r="R12" t="s">
        <v>302</v>
      </c>
      <c r="S12" t="s">
        <v>302</v>
      </c>
      <c r="U12" s="1">
        <v>39325</v>
      </c>
      <c r="V12" t="s">
        <v>302</v>
      </c>
      <c r="W12">
        <v>20070830</v>
      </c>
      <c r="X12" t="s">
        <v>302</v>
      </c>
      <c r="Z12" s="1">
        <v>35003</v>
      </c>
      <c r="AA12">
        <v>-0.6</v>
      </c>
      <c r="AB12" t="s">
        <v>302</v>
      </c>
      <c r="AC12" t="s">
        <v>302</v>
      </c>
      <c r="AE12" s="1">
        <v>35003</v>
      </c>
      <c r="AF12">
        <v>-0.2</v>
      </c>
      <c r="AG12" t="s">
        <v>302</v>
      </c>
      <c r="AH12" t="s">
        <v>302</v>
      </c>
      <c r="AJ12" s="1">
        <v>35003</v>
      </c>
      <c r="AK12">
        <v>3.2</v>
      </c>
      <c r="AL12" t="s">
        <v>302</v>
      </c>
      <c r="AM12" t="s">
        <v>302</v>
      </c>
      <c r="AO12" s="1">
        <v>35003</v>
      </c>
      <c r="AP12">
        <v>-0.8</v>
      </c>
      <c r="AQ12" t="s">
        <v>302</v>
      </c>
      <c r="AR12" t="s">
        <v>302</v>
      </c>
      <c r="AT12" s="1">
        <v>35003</v>
      </c>
      <c r="AU12">
        <v>1.3</v>
      </c>
      <c r="AV12" t="s">
        <v>302</v>
      </c>
      <c r="AW12" t="s">
        <v>302</v>
      </c>
      <c r="AY12" s="1">
        <v>36830</v>
      </c>
      <c r="AZ12">
        <v>46.5</v>
      </c>
      <c r="BA12" t="s">
        <v>302</v>
      </c>
      <c r="BB12" t="s">
        <v>302</v>
      </c>
      <c r="BD12" s="1">
        <v>41759</v>
      </c>
      <c r="BE12">
        <v>46.3</v>
      </c>
      <c r="BF12">
        <v>20140506</v>
      </c>
      <c r="BG12">
        <v>46.3</v>
      </c>
      <c r="BI12" s="1">
        <v>41759</v>
      </c>
      <c r="BJ12">
        <v>46.4</v>
      </c>
      <c r="BK12">
        <v>20140506</v>
      </c>
      <c r="BL12">
        <v>46.4</v>
      </c>
      <c r="BN12" s="1">
        <v>35003</v>
      </c>
      <c r="BO12">
        <v>-0.7</v>
      </c>
      <c r="BP12" t="s">
        <v>302</v>
      </c>
      <c r="BQ12" t="s">
        <v>302</v>
      </c>
      <c r="BS12" s="1">
        <v>36860</v>
      </c>
      <c r="BT12">
        <v>-0.3</v>
      </c>
      <c r="BU12" t="s">
        <v>302</v>
      </c>
      <c r="BV12" t="s">
        <v>302</v>
      </c>
      <c r="BX12" s="1">
        <v>35611</v>
      </c>
      <c r="BY12">
        <v>-2</v>
      </c>
      <c r="BZ12" t="s">
        <v>302</v>
      </c>
      <c r="CA12" t="s">
        <v>302</v>
      </c>
      <c r="CC12" s="1">
        <v>35003</v>
      </c>
      <c r="CD12">
        <v>0.1</v>
      </c>
      <c r="CE12" t="s">
        <v>302</v>
      </c>
      <c r="CF12" t="s">
        <v>302</v>
      </c>
      <c r="CH12" s="1">
        <v>35003</v>
      </c>
      <c r="CI12">
        <v>0.6</v>
      </c>
      <c r="CJ12" t="s">
        <v>302</v>
      </c>
      <c r="CK12" t="s">
        <v>302</v>
      </c>
      <c r="CM12" s="1">
        <v>35003</v>
      </c>
      <c r="CN12">
        <v>-0.9</v>
      </c>
      <c r="CO12" t="s">
        <v>302</v>
      </c>
      <c r="CP12" t="s">
        <v>302</v>
      </c>
      <c r="CR12" s="1">
        <v>35003</v>
      </c>
      <c r="CS12">
        <v>0.2</v>
      </c>
      <c r="CT12" t="s">
        <v>302</v>
      </c>
      <c r="CU12" t="s">
        <v>302</v>
      </c>
      <c r="CW12" s="1">
        <v>35003</v>
      </c>
      <c r="CX12">
        <v>2.2000000000000002</v>
      </c>
      <c r="CY12" t="s">
        <v>302</v>
      </c>
      <c r="CZ12" t="s">
        <v>302</v>
      </c>
      <c r="DB12" s="1">
        <v>35003</v>
      </c>
      <c r="DC12">
        <v>3.1</v>
      </c>
      <c r="DD12" t="s">
        <v>302</v>
      </c>
      <c r="DE12" t="s">
        <v>302</v>
      </c>
      <c r="DG12" s="1">
        <v>36830</v>
      </c>
      <c r="DH12">
        <v>48.9</v>
      </c>
      <c r="DI12" t="s">
        <v>302</v>
      </c>
      <c r="DJ12" t="s">
        <v>302</v>
      </c>
      <c r="DL12" s="1">
        <v>35003</v>
      </c>
      <c r="DM12">
        <v>-1.9</v>
      </c>
      <c r="DN12" t="s">
        <v>302</v>
      </c>
      <c r="DO12" t="s">
        <v>302</v>
      </c>
      <c r="DQ12" s="1">
        <v>35003</v>
      </c>
      <c r="DR12">
        <v>92.9</v>
      </c>
      <c r="DS12" t="s">
        <v>302</v>
      </c>
      <c r="DT12" t="s">
        <v>302</v>
      </c>
      <c r="DV12" s="1">
        <v>35003</v>
      </c>
      <c r="DW12">
        <v>46.8</v>
      </c>
      <c r="DX12" t="s">
        <v>302</v>
      </c>
      <c r="DY12" t="s">
        <v>302</v>
      </c>
      <c r="EF12" s="1">
        <v>38898</v>
      </c>
      <c r="EG12">
        <v>1.8</v>
      </c>
      <c r="EH12">
        <v>20060620</v>
      </c>
      <c r="EI12">
        <v>1.8</v>
      </c>
      <c r="EK12" s="1">
        <v>38898</v>
      </c>
      <c r="EL12">
        <v>1.4</v>
      </c>
      <c r="EM12">
        <v>20060620</v>
      </c>
      <c r="EN12">
        <v>1.4</v>
      </c>
      <c r="EP12" s="1">
        <v>35611</v>
      </c>
      <c r="EQ12">
        <v>-8</v>
      </c>
      <c r="ER12" t="s">
        <v>302</v>
      </c>
      <c r="ES12" t="s">
        <v>302</v>
      </c>
      <c r="EU12" s="1">
        <v>35611</v>
      </c>
      <c r="EV12">
        <v>-7</v>
      </c>
      <c r="EW12" t="s">
        <v>302</v>
      </c>
      <c r="EX12" t="s">
        <v>302</v>
      </c>
      <c r="EZ12" s="1">
        <v>35611</v>
      </c>
      <c r="FA12">
        <v>-13</v>
      </c>
      <c r="FB12" t="s">
        <v>302</v>
      </c>
      <c r="FC12" t="s">
        <v>302</v>
      </c>
      <c r="FE12" s="1">
        <v>35611</v>
      </c>
      <c r="FF12">
        <v>-11</v>
      </c>
      <c r="FG12" t="s">
        <v>302</v>
      </c>
      <c r="FH12" t="s">
        <v>302</v>
      </c>
      <c r="FJ12" s="1">
        <v>35003</v>
      </c>
      <c r="FK12">
        <v>97.6</v>
      </c>
      <c r="FL12" t="s">
        <v>302</v>
      </c>
      <c r="FM12" t="s">
        <v>302</v>
      </c>
      <c r="FO12" s="1">
        <v>35003</v>
      </c>
      <c r="FP12">
        <v>0</v>
      </c>
      <c r="FQ12" t="s">
        <v>302</v>
      </c>
      <c r="FR12" t="s">
        <v>302</v>
      </c>
      <c r="FT12" s="1">
        <v>35003</v>
      </c>
      <c r="FU12">
        <v>-2.2999999999999998</v>
      </c>
      <c r="FV12" t="s">
        <v>302</v>
      </c>
      <c r="FW12" t="s">
        <v>302</v>
      </c>
      <c r="FY12" s="1">
        <v>35003</v>
      </c>
      <c r="FZ12">
        <v>6</v>
      </c>
      <c r="GA12" t="s">
        <v>302</v>
      </c>
      <c r="GB12" t="s">
        <v>302</v>
      </c>
      <c r="GD12" s="1">
        <v>35003</v>
      </c>
      <c r="GE12">
        <v>32.700000000000003</v>
      </c>
      <c r="GF12" t="s">
        <v>302</v>
      </c>
      <c r="GG12" t="s">
        <v>302</v>
      </c>
      <c r="GI12" s="1">
        <v>35003</v>
      </c>
      <c r="GJ12">
        <v>3.8</v>
      </c>
      <c r="GK12" t="s">
        <v>302</v>
      </c>
      <c r="GL12" t="s">
        <v>302</v>
      </c>
      <c r="GN12" s="1">
        <v>35003</v>
      </c>
      <c r="GO12">
        <v>-6.7</v>
      </c>
      <c r="GP12" t="s">
        <v>302</v>
      </c>
      <c r="GQ12" t="s">
        <v>302</v>
      </c>
      <c r="GS12" s="1">
        <v>35734</v>
      </c>
      <c r="GT12">
        <v>3.2</v>
      </c>
      <c r="GU12" t="s">
        <v>302</v>
      </c>
      <c r="GV12" t="s">
        <v>302</v>
      </c>
      <c r="GX12" s="1">
        <v>35003</v>
      </c>
      <c r="GY12">
        <v>2.4</v>
      </c>
      <c r="GZ12" t="s">
        <v>302</v>
      </c>
      <c r="HA12" t="s">
        <v>302</v>
      </c>
      <c r="HC12" s="1">
        <v>35003</v>
      </c>
      <c r="HD12">
        <v>1.33</v>
      </c>
      <c r="HE12" t="s">
        <v>302</v>
      </c>
      <c r="HF12" t="s">
        <v>302</v>
      </c>
      <c r="HH12" s="1">
        <v>35003</v>
      </c>
      <c r="HI12">
        <v>-10.6</v>
      </c>
      <c r="HJ12" t="s">
        <v>302</v>
      </c>
      <c r="HK12" t="s">
        <v>302</v>
      </c>
    </row>
    <row r="13" spans="1:219" x14ac:dyDescent="0.25">
      <c r="A13" s="1">
        <v>35703</v>
      </c>
      <c r="B13">
        <v>0.7</v>
      </c>
      <c r="C13" t="s">
        <v>302</v>
      </c>
      <c r="D13" t="s">
        <v>302</v>
      </c>
      <c r="F13" s="1">
        <v>35703</v>
      </c>
      <c r="G13">
        <v>8</v>
      </c>
      <c r="H13" t="s">
        <v>302</v>
      </c>
      <c r="I13" t="s">
        <v>302</v>
      </c>
      <c r="K13" s="1">
        <v>35703</v>
      </c>
      <c r="L13">
        <v>-17</v>
      </c>
      <c r="M13" t="s">
        <v>302</v>
      </c>
      <c r="N13" t="s">
        <v>302</v>
      </c>
      <c r="P13" s="1">
        <v>35033</v>
      </c>
      <c r="Q13">
        <v>0.7</v>
      </c>
      <c r="R13" t="s">
        <v>302</v>
      </c>
      <c r="S13" t="s">
        <v>302</v>
      </c>
      <c r="U13" s="1">
        <v>39355</v>
      </c>
      <c r="V13" t="s">
        <v>302</v>
      </c>
      <c r="W13">
        <v>20070927</v>
      </c>
      <c r="X13" t="s">
        <v>302</v>
      </c>
      <c r="Z13" s="1">
        <v>35033</v>
      </c>
      <c r="AA13">
        <v>-0.7</v>
      </c>
      <c r="AB13" t="s">
        <v>302</v>
      </c>
      <c r="AC13" t="s">
        <v>302</v>
      </c>
      <c r="AE13" s="1">
        <v>35033</v>
      </c>
      <c r="AF13">
        <v>-0.1</v>
      </c>
      <c r="AG13" t="s">
        <v>302</v>
      </c>
      <c r="AH13" t="s">
        <v>302</v>
      </c>
      <c r="AJ13" s="1">
        <v>35033</v>
      </c>
      <c r="AK13">
        <v>3.4</v>
      </c>
      <c r="AL13" t="s">
        <v>302</v>
      </c>
      <c r="AM13" t="s">
        <v>302</v>
      </c>
      <c r="AO13" s="1">
        <v>35033</v>
      </c>
      <c r="AP13">
        <v>-0.7</v>
      </c>
      <c r="AQ13" t="s">
        <v>302</v>
      </c>
      <c r="AR13" t="s">
        <v>302</v>
      </c>
      <c r="AT13" s="1">
        <v>35033</v>
      </c>
      <c r="AU13">
        <v>0.8</v>
      </c>
      <c r="AV13" t="s">
        <v>302</v>
      </c>
      <c r="AW13" t="s">
        <v>302</v>
      </c>
      <c r="AY13" s="1">
        <v>36860</v>
      </c>
      <c r="AZ13">
        <v>45.3</v>
      </c>
      <c r="BA13" t="s">
        <v>302</v>
      </c>
      <c r="BB13" t="s">
        <v>302</v>
      </c>
      <c r="BD13" s="1">
        <v>41790</v>
      </c>
      <c r="BE13">
        <v>49.2</v>
      </c>
      <c r="BF13">
        <v>20140603</v>
      </c>
      <c r="BG13">
        <v>49.2</v>
      </c>
      <c r="BI13" s="1">
        <v>41790</v>
      </c>
      <c r="BJ13">
        <v>49.3</v>
      </c>
      <c r="BK13">
        <v>20140603</v>
      </c>
      <c r="BL13">
        <v>49.3</v>
      </c>
      <c r="BN13" s="1">
        <v>35033</v>
      </c>
      <c r="BO13">
        <v>0</v>
      </c>
      <c r="BP13" t="s">
        <v>302</v>
      </c>
      <c r="BQ13" t="s">
        <v>302</v>
      </c>
      <c r="BS13" s="1">
        <v>36891</v>
      </c>
      <c r="BT13">
        <v>0.6</v>
      </c>
      <c r="BU13" t="s">
        <v>302</v>
      </c>
      <c r="BV13" t="s">
        <v>302</v>
      </c>
      <c r="BX13" s="1">
        <v>35703</v>
      </c>
      <c r="BY13">
        <v>-10</v>
      </c>
      <c r="BZ13" t="s">
        <v>302</v>
      </c>
      <c r="CA13" t="s">
        <v>302</v>
      </c>
      <c r="CC13" s="1">
        <v>35033</v>
      </c>
      <c r="CD13">
        <v>0.1</v>
      </c>
      <c r="CE13" t="s">
        <v>302</v>
      </c>
      <c r="CF13" t="s">
        <v>302</v>
      </c>
      <c r="CH13" s="1">
        <v>35033</v>
      </c>
      <c r="CI13">
        <v>0.6</v>
      </c>
      <c r="CJ13" t="s">
        <v>302</v>
      </c>
      <c r="CK13" t="s">
        <v>302</v>
      </c>
      <c r="CM13" s="1">
        <v>35033</v>
      </c>
      <c r="CN13">
        <v>-0.9</v>
      </c>
      <c r="CO13" t="s">
        <v>302</v>
      </c>
      <c r="CP13" t="s">
        <v>302</v>
      </c>
      <c r="CR13" s="1">
        <v>35033</v>
      </c>
      <c r="CS13">
        <v>0.3</v>
      </c>
      <c r="CT13" t="s">
        <v>302</v>
      </c>
      <c r="CU13" t="s">
        <v>302</v>
      </c>
      <c r="CW13" s="1">
        <v>35033</v>
      </c>
      <c r="CX13">
        <v>1.2</v>
      </c>
      <c r="CY13" t="s">
        <v>302</v>
      </c>
      <c r="CZ13" t="s">
        <v>302</v>
      </c>
      <c r="DB13" s="1">
        <v>35033</v>
      </c>
      <c r="DC13">
        <v>-10.4</v>
      </c>
      <c r="DD13" t="s">
        <v>302</v>
      </c>
      <c r="DE13" t="s">
        <v>302</v>
      </c>
      <c r="DG13" s="1">
        <v>36860</v>
      </c>
      <c r="DH13">
        <v>47.2</v>
      </c>
      <c r="DI13" t="s">
        <v>302</v>
      </c>
      <c r="DJ13" t="s">
        <v>302</v>
      </c>
      <c r="DL13" s="1">
        <v>35033</v>
      </c>
      <c r="DM13">
        <v>0.3</v>
      </c>
      <c r="DN13" t="s">
        <v>302</v>
      </c>
      <c r="DO13" t="s">
        <v>302</v>
      </c>
      <c r="DQ13" s="1">
        <v>35033</v>
      </c>
      <c r="DR13">
        <v>95.4</v>
      </c>
      <c r="DS13" t="s">
        <v>302</v>
      </c>
      <c r="DT13" t="s">
        <v>302</v>
      </c>
      <c r="DV13" s="1">
        <v>35033</v>
      </c>
      <c r="DW13">
        <v>48.1</v>
      </c>
      <c r="DX13" t="s">
        <v>302</v>
      </c>
      <c r="DY13" t="s">
        <v>302</v>
      </c>
      <c r="EF13" s="1">
        <v>38990</v>
      </c>
      <c r="EG13">
        <v>10.5</v>
      </c>
      <c r="EH13">
        <v>20060921</v>
      </c>
      <c r="EI13">
        <v>10.5</v>
      </c>
      <c r="EK13" s="1">
        <v>38990</v>
      </c>
      <c r="EL13">
        <v>12.7</v>
      </c>
      <c r="EM13">
        <v>20060921</v>
      </c>
      <c r="EN13">
        <v>12.7</v>
      </c>
      <c r="EP13" s="1">
        <v>35703</v>
      </c>
      <c r="EQ13">
        <v>-16</v>
      </c>
      <c r="ER13" t="s">
        <v>302</v>
      </c>
      <c r="ES13" t="s">
        <v>302</v>
      </c>
      <c r="EU13" s="1">
        <v>35703</v>
      </c>
      <c r="EV13">
        <v>-13</v>
      </c>
      <c r="EW13" t="s">
        <v>302</v>
      </c>
      <c r="EX13" t="s">
        <v>302</v>
      </c>
      <c r="EZ13" s="1">
        <v>35703</v>
      </c>
      <c r="FA13">
        <v>-18</v>
      </c>
      <c r="FB13" t="s">
        <v>302</v>
      </c>
      <c r="FC13" t="s">
        <v>302</v>
      </c>
      <c r="FE13" s="1">
        <v>35703</v>
      </c>
      <c r="FF13">
        <v>-18</v>
      </c>
      <c r="FG13" t="s">
        <v>302</v>
      </c>
      <c r="FH13" t="s">
        <v>302</v>
      </c>
      <c r="FJ13" s="1">
        <v>35033</v>
      </c>
      <c r="FK13">
        <v>98.7</v>
      </c>
      <c r="FL13" t="s">
        <v>302</v>
      </c>
      <c r="FM13" t="s">
        <v>302</v>
      </c>
      <c r="FO13" s="1">
        <v>35033</v>
      </c>
      <c r="FP13">
        <v>2.7</v>
      </c>
      <c r="FQ13" t="s">
        <v>302</v>
      </c>
      <c r="FR13" t="s">
        <v>302</v>
      </c>
      <c r="FT13" s="1">
        <v>35033</v>
      </c>
      <c r="FU13">
        <v>0.1</v>
      </c>
      <c r="FV13" t="s">
        <v>302</v>
      </c>
      <c r="FW13" t="s">
        <v>302</v>
      </c>
      <c r="FY13" s="1">
        <v>35033</v>
      </c>
      <c r="FZ13">
        <v>4.5999999999999996</v>
      </c>
      <c r="GA13" t="s">
        <v>302</v>
      </c>
      <c r="GB13" t="s">
        <v>302</v>
      </c>
      <c r="GD13" s="1">
        <v>35033</v>
      </c>
      <c r="GE13">
        <v>26.7</v>
      </c>
      <c r="GF13" t="s">
        <v>302</v>
      </c>
      <c r="GG13" t="s">
        <v>302</v>
      </c>
      <c r="GI13" s="1">
        <v>35033</v>
      </c>
      <c r="GJ13">
        <v>9.6999999999999993</v>
      </c>
      <c r="GK13" t="s">
        <v>302</v>
      </c>
      <c r="GL13" t="s">
        <v>302</v>
      </c>
      <c r="GN13" s="1">
        <v>35033</v>
      </c>
      <c r="GO13">
        <v>-9.1</v>
      </c>
      <c r="GP13" t="s">
        <v>302</v>
      </c>
      <c r="GQ13" t="s">
        <v>302</v>
      </c>
      <c r="GS13" s="1">
        <v>35764</v>
      </c>
      <c r="GT13">
        <v>3.5</v>
      </c>
      <c r="GU13" t="s">
        <v>302</v>
      </c>
      <c r="GV13" t="s">
        <v>302</v>
      </c>
      <c r="GX13" s="1">
        <v>35033</v>
      </c>
      <c r="GY13">
        <v>3.3</v>
      </c>
      <c r="GZ13" t="s">
        <v>302</v>
      </c>
      <c r="HA13" t="s">
        <v>302</v>
      </c>
      <c r="HC13" s="1">
        <v>35033</v>
      </c>
      <c r="HD13">
        <v>0.47</v>
      </c>
      <c r="HE13" t="s">
        <v>302</v>
      </c>
      <c r="HF13" t="s">
        <v>302</v>
      </c>
      <c r="HH13" s="1">
        <v>35033</v>
      </c>
      <c r="HI13">
        <v>-5.8</v>
      </c>
      <c r="HJ13" t="s">
        <v>302</v>
      </c>
      <c r="HK13" t="s">
        <v>302</v>
      </c>
    </row>
    <row r="14" spans="1:219" x14ac:dyDescent="0.25">
      <c r="A14" s="1">
        <v>35795</v>
      </c>
      <c r="B14">
        <v>1</v>
      </c>
      <c r="C14" t="s">
        <v>302</v>
      </c>
      <c r="D14" t="s">
        <v>302</v>
      </c>
      <c r="F14" s="1">
        <v>35795</v>
      </c>
      <c r="G14">
        <v>-4</v>
      </c>
      <c r="H14" t="s">
        <v>302</v>
      </c>
      <c r="I14" t="s">
        <v>302</v>
      </c>
      <c r="K14" s="1">
        <v>35795</v>
      </c>
      <c r="L14">
        <v>-25</v>
      </c>
      <c r="M14" t="s">
        <v>302</v>
      </c>
      <c r="N14" t="s">
        <v>302</v>
      </c>
      <c r="P14" s="1">
        <v>35064</v>
      </c>
      <c r="Q14">
        <v>0.6</v>
      </c>
      <c r="R14" t="s">
        <v>302</v>
      </c>
      <c r="S14" t="s">
        <v>302</v>
      </c>
      <c r="U14" s="1">
        <v>39386</v>
      </c>
      <c r="V14" t="s">
        <v>302</v>
      </c>
      <c r="W14">
        <v>20071030</v>
      </c>
      <c r="X14" t="s">
        <v>302</v>
      </c>
      <c r="Z14" s="1">
        <v>35064</v>
      </c>
      <c r="AA14">
        <v>-0.3</v>
      </c>
      <c r="AB14" t="s">
        <v>302</v>
      </c>
      <c r="AC14" t="s">
        <v>302</v>
      </c>
      <c r="AE14" s="1">
        <v>35064</v>
      </c>
      <c r="AF14">
        <v>0</v>
      </c>
      <c r="AG14" t="s">
        <v>302</v>
      </c>
      <c r="AH14" t="s">
        <v>302</v>
      </c>
      <c r="AJ14" s="1">
        <v>35064</v>
      </c>
      <c r="AK14">
        <v>3.4</v>
      </c>
      <c r="AL14" t="s">
        <v>302</v>
      </c>
      <c r="AM14" t="s">
        <v>302</v>
      </c>
      <c r="AO14" s="1">
        <v>35064</v>
      </c>
      <c r="AP14">
        <v>-0.7</v>
      </c>
      <c r="AQ14" t="s">
        <v>302</v>
      </c>
      <c r="AR14" t="s">
        <v>302</v>
      </c>
      <c r="AT14" s="1">
        <v>35064</v>
      </c>
      <c r="AU14">
        <v>1.2</v>
      </c>
      <c r="AV14" t="s">
        <v>302</v>
      </c>
      <c r="AW14" t="s">
        <v>302</v>
      </c>
      <c r="AY14" s="1">
        <v>36891</v>
      </c>
      <c r="AZ14">
        <v>44.4</v>
      </c>
      <c r="BA14" t="s">
        <v>302</v>
      </c>
      <c r="BB14" t="s">
        <v>302</v>
      </c>
      <c r="BD14" s="1">
        <v>41820</v>
      </c>
      <c r="BE14">
        <v>50</v>
      </c>
      <c r="BF14">
        <v>20140702</v>
      </c>
      <c r="BG14">
        <v>50</v>
      </c>
      <c r="BI14" s="1">
        <v>41820</v>
      </c>
      <c r="BJ14">
        <v>49</v>
      </c>
      <c r="BK14">
        <v>20140702</v>
      </c>
      <c r="BL14">
        <v>49</v>
      </c>
      <c r="BN14" s="1">
        <v>35064</v>
      </c>
      <c r="BO14">
        <v>-0.5</v>
      </c>
      <c r="BP14" t="s">
        <v>302</v>
      </c>
      <c r="BQ14" t="s">
        <v>302</v>
      </c>
      <c r="BS14" s="1">
        <v>36922</v>
      </c>
      <c r="BT14">
        <v>0.6</v>
      </c>
      <c r="BU14" t="s">
        <v>302</v>
      </c>
      <c r="BV14" t="s">
        <v>302</v>
      </c>
      <c r="BX14" s="1">
        <v>35795</v>
      </c>
      <c r="BY14">
        <v>-26</v>
      </c>
      <c r="BZ14" t="s">
        <v>302</v>
      </c>
      <c r="CA14" t="s">
        <v>302</v>
      </c>
      <c r="CC14" s="1">
        <v>35064</v>
      </c>
      <c r="CD14">
        <v>0.1</v>
      </c>
      <c r="CE14" t="s">
        <v>302</v>
      </c>
      <c r="CF14" t="s">
        <v>302</v>
      </c>
      <c r="CH14" s="1">
        <v>35064</v>
      </c>
      <c r="CI14">
        <v>0.6</v>
      </c>
      <c r="CJ14" t="s">
        <v>302</v>
      </c>
      <c r="CK14" t="s">
        <v>302</v>
      </c>
      <c r="CM14" s="1">
        <v>35064</v>
      </c>
      <c r="CN14">
        <v>-0.5</v>
      </c>
      <c r="CO14" t="s">
        <v>302</v>
      </c>
      <c r="CP14" t="s">
        <v>302</v>
      </c>
      <c r="CR14" s="1">
        <v>35064</v>
      </c>
      <c r="CS14">
        <v>0.3</v>
      </c>
      <c r="CT14" t="s">
        <v>302</v>
      </c>
      <c r="CU14" t="s">
        <v>302</v>
      </c>
      <c r="CW14" s="1">
        <v>35064</v>
      </c>
      <c r="CX14">
        <v>2</v>
      </c>
      <c r="CY14" t="s">
        <v>302</v>
      </c>
      <c r="CZ14" t="s">
        <v>302</v>
      </c>
      <c r="DB14" s="1">
        <v>35064</v>
      </c>
      <c r="DC14">
        <v>6.9</v>
      </c>
      <c r="DD14" t="s">
        <v>302</v>
      </c>
      <c r="DE14" t="s">
        <v>302</v>
      </c>
      <c r="DG14" s="1">
        <v>36891</v>
      </c>
      <c r="DH14">
        <v>44.3</v>
      </c>
      <c r="DI14" t="s">
        <v>302</v>
      </c>
      <c r="DJ14" t="s">
        <v>302</v>
      </c>
      <c r="DL14" s="1">
        <v>35064</v>
      </c>
      <c r="DM14">
        <v>-1.8</v>
      </c>
      <c r="DN14" t="s">
        <v>302</v>
      </c>
      <c r="DO14" t="s">
        <v>302</v>
      </c>
      <c r="DQ14" s="1">
        <v>35064</v>
      </c>
      <c r="DR14">
        <v>96.4</v>
      </c>
      <c r="DS14" t="s">
        <v>302</v>
      </c>
      <c r="DT14" t="s">
        <v>302</v>
      </c>
      <c r="DV14" s="1">
        <v>35064</v>
      </c>
      <c r="DW14">
        <v>48.8</v>
      </c>
      <c r="DX14" t="s">
        <v>302</v>
      </c>
      <c r="DY14" t="s">
        <v>302</v>
      </c>
      <c r="EF14" s="1">
        <v>39082</v>
      </c>
      <c r="EG14">
        <v>6.4</v>
      </c>
      <c r="EH14">
        <v>20061224</v>
      </c>
      <c r="EI14">
        <v>6.4</v>
      </c>
      <c r="EK14" s="1">
        <v>39082</v>
      </c>
      <c r="EL14">
        <v>7.1</v>
      </c>
      <c r="EM14">
        <v>20061224</v>
      </c>
      <c r="EN14">
        <v>7.1</v>
      </c>
      <c r="EP14" s="1">
        <v>35795</v>
      </c>
      <c r="EQ14">
        <v>-33</v>
      </c>
      <c r="ER14" t="s">
        <v>302</v>
      </c>
      <c r="ES14" t="s">
        <v>302</v>
      </c>
      <c r="EU14" s="1">
        <v>35795</v>
      </c>
      <c r="EV14">
        <v>-21</v>
      </c>
      <c r="EW14" t="s">
        <v>302</v>
      </c>
      <c r="EX14" t="s">
        <v>302</v>
      </c>
      <c r="EZ14" s="1">
        <v>35795</v>
      </c>
      <c r="FA14">
        <v>-33</v>
      </c>
      <c r="FB14" t="s">
        <v>302</v>
      </c>
      <c r="FC14" t="s">
        <v>302</v>
      </c>
      <c r="FE14" s="1">
        <v>35795</v>
      </c>
      <c r="FF14">
        <v>-25</v>
      </c>
      <c r="FG14" t="s">
        <v>302</v>
      </c>
      <c r="FH14" t="s">
        <v>302</v>
      </c>
      <c r="FJ14" s="1">
        <v>35064</v>
      </c>
      <c r="FK14">
        <v>99.7</v>
      </c>
      <c r="FL14" t="s">
        <v>302</v>
      </c>
      <c r="FM14" t="s">
        <v>302</v>
      </c>
      <c r="FO14" s="1">
        <v>35064</v>
      </c>
      <c r="FP14">
        <v>8.9</v>
      </c>
      <c r="FQ14" t="s">
        <v>302</v>
      </c>
      <c r="FR14" t="s">
        <v>302</v>
      </c>
      <c r="FT14" s="1">
        <v>35064</v>
      </c>
      <c r="FU14">
        <v>4.8</v>
      </c>
      <c r="FV14" t="s">
        <v>302</v>
      </c>
      <c r="FW14" t="s">
        <v>302</v>
      </c>
      <c r="FY14" s="1">
        <v>35064</v>
      </c>
      <c r="FZ14">
        <v>5.6</v>
      </c>
      <c r="GA14" t="s">
        <v>302</v>
      </c>
      <c r="GB14" t="s">
        <v>302</v>
      </c>
      <c r="GD14" s="1">
        <v>35064</v>
      </c>
      <c r="GE14">
        <v>20.9</v>
      </c>
      <c r="GF14" t="s">
        <v>302</v>
      </c>
      <c r="GG14" t="s">
        <v>302</v>
      </c>
      <c r="GI14" s="1">
        <v>35064</v>
      </c>
      <c r="GJ14">
        <v>13.7</v>
      </c>
      <c r="GK14" t="s">
        <v>302</v>
      </c>
      <c r="GL14" t="s">
        <v>302</v>
      </c>
      <c r="GN14" s="1">
        <v>35064</v>
      </c>
      <c r="GO14">
        <v>-10.4</v>
      </c>
      <c r="GP14" t="s">
        <v>302</v>
      </c>
      <c r="GQ14" t="s">
        <v>302</v>
      </c>
      <c r="GS14" s="1">
        <v>35795</v>
      </c>
      <c r="GT14">
        <v>4</v>
      </c>
      <c r="GU14" t="s">
        <v>302</v>
      </c>
      <c r="GV14" t="s">
        <v>302</v>
      </c>
      <c r="GX14" s="1">
        <v>35064</v>
      </c>
      <c r="GY14">
        <v>3.2</v>
      </c>
      <c r="GZ14" t="s">
        <v>302</v>
      </c>
      <c r="HA14" t="s">
        <v>302</v>
      </c>
      <c r="HC14" s="1">
        <v>35064</v>
      </c>
      <c r="HD14">
        <v>1.77</v>
      </c>
      <c r="HE14" t="s">
        <v>302</v>
      </c>
      <c r="HF14" t="s">
        <v>302</v>
      </c>
      <c r="HH14" s="1">
        <v>35064</v>
      </c>
      <c r="HI14">
        <v>15.8</v>
      </c>
      <c r="HJ14" t="s">
        <v>302</v>
      </c>
      <c r="HK14" t="s">
        <v>302</v>
      </c>
    </row>
    <row r="15" spans="1:219" x14ac:dyDescent="0.25">
      <c r="A15" s="1">
        <v>35885</v>
      </c>
      <c r="B15">
        <v>0.9</v>
      </c>
      <c r="C15" t="s">
        <v>302</v>
      </c>
      <c r="D15" t="s">
        <v>302</v>
      </c>
      <c r="F15" s="1">
        <v>35885</v>
      </c>
      <c r="G15">
        <v>-23</v>
      </c>
      <c r="H15" t="s">
        <v>302</v>
      </c>
      <c r="I15" t="s">
        <v>302</v>
      </c>
      <c r="K15" s="1">
        <v>35885</v>
      </c>
      <c r="L15">
        <v>-36</v>
      </c>
      <c r="M15" t="s">
        <v>302</v>
      </c>
      <c r="N15" t="s">
        <v>302</v>
      </c>
      <c r="P15" s="1">
        <v>35095</v>
      </c>
      <c r="Q15">
        <v>-0.2</v>
      </c>
      <c r="R15" t="s">
        <v>302</v>
      </c>
      <c r="S15" t="s">
        <v>302</v>
      </c>
      <c r="U15" s="1">
        <v>39416</v>
      </c>
      <c r="V15" t="s">
        <v>302</v>
      </c>
      <c r="W15">
        <v>20071129</v>
      </c>
      <c r="X15" t="s">
        <v>302</v>
      </c>
      <c r="Z15" s="1">
        <v>35095</v>
      </c>
      <c r="AA15">
        <v>-0.5</v>
      </c>
      <c r="AB15" t="s">
        <v>302</v>
      </c>
      <c r="AC15" t="s">
        <v>302</v>
      </c>
      <c r="AE15" s="1">
        <v>35095</v>
      </c>
      <c r="AF15">
        <v>-0.1</v>
      </c>
      <c r="AG15" t="s">
        <v>302</v>
      </c>
      <c r="AH15" t="s">
        <v>302</v>
      </c>
      <c r="AJ15" s="1">
        <v>35095</v>
      </c>
      <c r="AK15">
        <v>3.5</v>
      </c>
      <c r="AL15" t="s">
        <v>302</v>
      </c>
      <c r="AM15" t="s">
        <v>302</v>
      </c>
      <c r="AO15" s="1">
        <v>35095</v>
      </c>
      <c r="AP15">
        <v>-1.5</v>
      </c>
      <c r="AQ15" t="s">
        <v>302</v>
      </c>
      <c r="AR15" t="s">
        <v>302</v>
      </c>
      <c r="AT15" s="1">
        <v>35095</v>
      </c>
      <c r="AU15">
        <v>-1.7</v>
      </c>
      <c r="AV15" t="s">
        <v>302</v>
      </c>
      <c r="AW15" t="s">
        <v>302</v>
      </c>
      <c r="AY15" s="1">
        <v>36922</v>
      </c>
      <c r="AZ15">
        <v>41.5</v>
      </c>
      <c r="BA15" t="s">
        <v>302</v>
      </c>
      <c r="BB15" t="s">
        <v>302</v>
      </c>
      <c r="BD15" s="1">
        <v>41851</v>
      </c>
      <c r="BE15">
        <v>50.2</v>
      </c>
      <c r="BF15">
        <v>20140804</v>
      </c>
      <c r="BG15">
        <v>50.2</v>
      </c>
      <c r="BI15" s="1">
        <v>41851</v>
      </c>
      <c r="BJ15">
        <v>50.4</v>
      </c>
      <c r="BK15">
        <v>20140804</v>
      </c>
      <c r="BL15">
        <v>50.4</v>
      </c>
      <c r="BN15" s="1">
        <v>35095</v>
      </c>
      <c r="BO15">
        <v>1.5</v>
      </c>
      <c r="BP15" t="s">
        <v>302</v>
      </c>
      <c r="BQ15" t="s">
        <v>302</v>
      </c>
      <c r="BS15" s="1">
        <v>36950</v>
      </c>
      <c r="BT15">
        <v>-0.2</v>
      </c>
      <c r="BU15" t="s">
        <v>302</v>
      </c>
      <c r="BV15" t="s">
        <v>302</v>
      </c>
      <c r="BX15" s="1">
        <v>35885</v>
      </c>
      <c r="BY15">
        <v>-28</v>
      </c>
      <c r="BZ15" t="s">
        <v>302</v>
      </c>
      <c r="CA15" t="s">
        <v>302</v>
      </c>
      <c r="CC15" s="1">
        <v>35095</v>
      </c>
      <c r="CD15">
        <v>-0.2</v>
      </c>
      <c r="CE15" t="s">
        <v>302</v>
      </c>
      <c r="CF15" t="s">
        <v>302</v>
      </c>
      <c r="CH15" s="1">
        <v>35095</v>
      </c>
      <c r="CI15">
        <v>0.6</v>
      </c>
      <c r="CJ15" t="s">
        <v>302</v>
      </c>
      <c r="CK15" t="s">
        <v>302</v>
      </c>
      <c r="CM15" s="1">
        <v>35095</v>
      </c>
      <c r="CN15">
        <v>-0.5</v>
      </c>
      <c r="CO15" t="s">
        <v>302</v>
      </c>
      <c r="CP15" t="s">
        <v>302</v>
      </c>
      <c r="CR15" s="1">
        <v>35095</v>
      </c>
      <c r="CS15">
        <v>0.4</v>
      </c>
      <c r="CT15" t="s">
        <v>302</v>
      </c>
      <c r="CU15" t="s">
        <v>302</v>
      </c>
      <c r="CW15" s="1">
        <v>35095</v>
      </c>
      <c r="CX15">
        <v>3.9</v>
      </c>
      <c r="CY15" t="s">
        <v>302</v>
      </c>
      <c r="CZ15" t="s">
        <v>302</v>
      </c>
      <c r="DB15" s="1">
        <v>35095</v>
      </c>
      <c r="DC15">
        <v>17.7</v>
      </c>
      <c r="DD15" t="s">
        <v>302</v>
      </c>
      <c r="DE15" t="s">
        <v>302</v>
      </c>
      <c r="DG15" s="1">
        <v>36922</v>
      </c>
      <c r="DH15">
        <v>46.7</v>
      </c>
      <c r="DI15" t="s">
        <v>302</v>
      </c>
      <c r="DJ15" t="s">
        <v>302</v>
      </c>
      <c r="DL15" s="1">
        <v>35095</v>
      </c>
      <c r="DM15">
        <v>5.4</v>
      </c>
      <c r="DN15" t="s">
        <v>302</v>
      </c>
      <c r="DO15" t="s">
        <v>302</v>
      </c>
      <c r="DQ15" s="1">
        <v>35095</v>
      </c>
      <c r="DR15">
        <v>96.2</v>
      </c>
      <c r="DS15" t="s">
        <v>302</v>
      </c>
      <c r="DT15" t="s">
        <v>302</v>
      </c>
      <c r="DV15" s="1">
        <v>35095</v>
      </c>
      <c r="DW15">
        <v>48.3</v>
      </c>
      <c r="DX15" t="s">
        <v>302</v>
      </c>
      <c r="DY15" t="s">
        <v>302</v>
      </c>
      <c r="EF15" s="1">
        <v>39172</v>
      </c>
      <c r="EG15">
        <v>6.2</v>
      </c>
      <c r="EH15">
        <v>20070321</v>
      </c>
      <c r="EI15">
        <v>6.2</v>
      </c>
      <c r="EK15" s="1">
        <v>39172</v>
      </c>
      <c r="EL15">
        <v>0.1</v>
      </c>
      <c r="EM15">
        <v>20070321</v>
      </c>
      <c r="EN15">
        <v>0.1</v>
      </c>
      <c r="EP15" s="1">
        <v>35885</v>
      </c>
      <c r="EQ15">
        <v>-44</v>
      </c>
      <c r="ER15" t="s">
        <v>302</v>
      </c>
      <c r="ES15" t="s">
        <v>302</v>
      </c>
      <c r="EU15" s="1">
        <v>35885</v>
      </c>
      <c r="EV15">
        <v>-38</v>
      </c>
      <c r="EW15" t="s">
        <v>302</v>
      </c>
      <c r="EX15" t="s">
        <v>302</v>
      </c>
      <c r="EZ15" s="1">
        <v>35885</v>
      </c>
      <c r="FA15">
        <v>-41</v>
      </c>
      <c r="FB15" t="s">
        <v>302</v>
      </c>
      <c r="FC15" t="s">
        <v>302</v>
      </c>
      <c r="FE15" s="1">
        <v>35885</v>
      </c>
      <c r="FF15">
        <v>-37</v>
      </c>
      <c r="FG15" t="s">
        <v>302</v>
      </c>
      <c r="FH15" t="s">
        <v>302</v>
      </c>
      <c r="FJ15" s="1">
        <v>35095</v>
      </c>
      <c r="FK15">
        <v>99.2</v>
      </c>
      <c r="FL15" t="s">
        <v>302</v>
      </c>
      <c r="FM15" t="s">
        <v>302</v>
      </c>
      <c r="FO15" s="1">
        <v>35095</v>
      </c>
      <c r="FP15">
        <v>-5.6</v>
      </c>
      <c r="FQ15" t="s">
        <v>302</v>
      </c>
      <c r="FR15" t="s">
        <v>302</v>
      </c>
      <c r="FT15" s="1">
        <v>35095</v>
      </c>
      <c r="FU15">
        <v>7.2</v>
      </c>
      <c r="FV15" t="s">
        <v>302</v>
      </c>
      <c r="FW15" t="s">
        <v>302</v>
      </c>
      <c r="FY15" s="1">
        <v>35095</v>
      </c>
      <c r="FZ15">
        <v>6.5</v>
      </c>
      <c r="GA15" t="s">
        <v>302</v>
      </c>
      <c r="GB15" t="s">
        <v>302</v>
      </c>
      <c r="GD15" s="1">
        <v>35095</v>
      </c>
      <c r="GE15">
        <v>24.3</v>
      </c>
      <c r="GF15" t="s">
        <v>302</v>
      </c>
      <c r="GG15" t="s">
        <v>302</v>
      </c>
      <c r="GI15" s="1">
        <v>35095</v>
      </c>
      <c r="GJ15">
        <v>12</v>
      </c>
      <c r="GK15" t="s">
        <v>302</v>
      </c>
      <c r="GL15" t="s">
        <v>302</v>
      </c>
      <c r="GN15" s="1">
        <v>35095</v>
      </c>
      <c r="GO15">
        <v>1.4</v>
      </c>
      <c r="GP15" t="s">
        <v>302</v>
      </c>
      <c r="GQ15" t="s">
        <v>302</v>
      </c>
      <c r="GS15" s="1">
        <v>35826</v>
      </c>
      <c r="GT15">
        <v>4.5</v>
      </c>
      <c r="GU15" t="s">
        <v>302</v>
      </c>
      <c r="GV15" t="s">
        <v>302</v>
      </c>
      <c r="GX15" s="1">
        <v>35095</v>
      </c>
      <c r="GY15">
        <v>3.1</v>
      </c>
      <c r="GZ15" t="s">
        <v>302</v>
      </c>
      <c r="HA15" t="s">
        <v>302</v>
      </c>
      <c r="HC15" s="1">
        <v>35095</v>
      </c>
      <c r="HD15">
        <v>-1.83</v>
      </c>
      <c r="HE15" t="s">
        <v>302</v>
      </c>
      <c r="HF15" t="s">
        <v>302</v>
      </c>
      <c r="HH15" s="1">
        <v>35095</v>
      </c>
      <c r="HI15">
        <v>41.3</v>
      </c>
      <c r="HJ15" t="s">
        <v>302</v>
      </c>
      <c r="HK15" t="s">
        <v>302</v>
      </c>
    </row>
    <row r="16" spans="1:219" x14ac:dyDescent="0.25">
      <c r="A16" s="1">
        <v>35976</v>
      </c>
      <c r="B16">
        <v>-0.3</v>
      </c>
      <c r="C16" t="s">
        <v>302</v>
      </c>
      <c r="D16" t="s">
        <v>302</v>
      </c>
      <c r="F16" s="1">
        <v>35976</v>
      </c>
      <c r="G16">
        <v>-35</v>
      </c>
      <c r="H16" t="s">
        <v>302</v>
      </c>
      <c r="I16" t="s">
        <v>302</v>
      </c>
      <c r="K16" s="1">
        <v>35976</v>
      </c>
      <c r="L16">
        <v>-33</v>
      </c>
      <c r="M16" t="s">
        <v>302</v>
      </c>
      <c r="N16" t="s">
        <v>302</v>
      </c>
      <c r="P16" s="1">
        <v>35124</v>
      </c>
      <c r="Q16">
        <v>-0.7</v>
      </c>
      <c r="R16" t="s">
        <v>302</v>
      </c>
      <c r="S16" t="s">
        <v>302</v>
      </c>
      <c r="U16" s="1">
        <v>39447</v>
      </c>
      <c r="V16" t="s">
        <v>302</v>
      </c>
      <c r="W16">
        <v>20071227</v>
      </c>
      <c r="X16" t="s">
        <v>302</v>
      </c>
      <c r="Z16" s="1">
        <v>35124</v>
      </c>
      <c r="AA16">
        <v>-0.4</v>
      </c>
      <c r="AB16" t="s">
        <v>302</v>
      </c>
      <c r="AC16" t="s">
        <v>302</v>
      </c>
      <c r="AE16" s="1">
        <v>35124</v>
      </c>
      <c r="AF16">
        <v>0</v>
      </c>
      <c r="AG16" t="s">
        <v>302</v>
      </c>
      <c r="AH16" t="s">
        <v>302</v>
      </c>
      <c r="AJ16" s="1">
        <v>35124</v>
      </c>
      <c r="AK16">
        <v>3.4</v>
      </c>
      <c r="AL16" t="s">
        <v>302</v>
      </c>
      <c r="AM16" t="s">
        <v>302</v>
      </c>
      <c r="AO16" s="1">
        <v>35124</v>
      </c>
      <c r="AP16">
        <v>-1.6</v>
      </c>
      <c r="AQ16" t="s">
        <v>302</v>
      </c>
      <c r="AR16" t="s">
        <v>302</v>
      </c>
      <c r="AT16" s="1">
        <v>35124</v>
      </c>
      <c r="AU16">
        <v>0.2</v>
      </c>
      <c r="AV16" t="s">
        <v>302</v>
      </c>
      <c r="AW16" t="s">
        <v>302</v>
      </c>
      <c r="AY16" s="1">
        <v>36950</v>
      </c>
      <c r="AZ16">
        <v>39.6</v>
      </c>
      <c r="BA16" t="s">
        <v>302</v>
      </c>
      <c r="BB16" t="s">
        <v>302</v>
      </c>
      <c r="BD16" s="1">
        <v>41882</v>
      </c>
      <c r="BE16">
        <v>50.8</v>
      </c>
      <c r="BF16">
        <v>20140902</v>
      </c>
      <c r="BG16">
        <v>50.8</v>
      </c>
      <c r="BI16" s="1">
        <v>41882</v>
      </c>
      <c r="BJ16">
        <v>49.9</v>
      </c>
      <c r="BK16">
        <v>20140902</v>
      </c>
      <c r="BL16">
        <v>49.9</v>
      </c>
      <c r="BN16" s="1">
        <v>35124</v>
      </c>
      <c r="BO16">
        <v>3.7</v>
      </c>
      <c r="BP16" t="s">
        <v>302</v>
      </c>
      <c r="BQ16" t="s">
        <v>302</v>
      </c>
      <c r="BS16" s="1">
        <v>36981</v>
      </c>
      <c r="BT16">
        <v>-0.2</v>
      </c>
      <c r="BU16" t="s">
        <v>302</v>
      </c>
      <c r="BV16" t="s">
        <v>302</v>
      </c>
      <c r="BX16" s="1">
        <v>35976</v>
      </c>
      <c r="BY16">
        <v>-26</v>
      </c>
      <c r="BZ16" t="s">
        <v>302</v>
      </c>
      <c r="CA16" t="s">
        <v>302</v>
      </c>
      <c r="CC16" s="1">
        <v>35124</v>
      </c>
      <c r="CD16">
        <v>0</v>
      </c>
      <c r="CE16" t="s">
        <v>302</v>
      </c>
      <c r="CF16" t="s">
        <v>302</v>
      </c>
      <c r="CH16" s="1">
        <v>35124</v>
      </c>
      <c r="CI16">
        <v>0.4</v>
      </c>
      <c r="CJ16" t="s">
        <v>302</v>
      </c>
      <c r="CK16" t="s">
        <v>302</v>
      </c>
      <c r="CM16" s="1">
        <v>35124</v>
      </c>
      <c r="CN16">
        <v>-0.3</v>
      </c>
      <c r="CO16" t="s">
        <v>302</v>
      </c>
      <c r="CP16" t="s">
        <v>302</v>
      </c>
      <c r="CR16" s="1">
        <v>35124</v>
      </c>
      <c r="CS16">
        <v>0.4</v>
      </c>
      <c r="CT16" t="s">
        <v>302</v>
      </c>
      <c r="CU16" t="s">
        <v>302</v>
      </c>
      <c r="CW16" s="1">
        <v>35124</v>
      </c>
      <c r="CX16">
        <v>3.3</v>
      </c>
      <c r="CY16" t="s">
        <v>302</v>
      </c>
      <c r="CZ16" t="s">
        <v>302</v>
      </c>
      <c r="DB16" s="1">
        <v>35124</v>
      </c>
      <c r="DC16">
        <v>9.1999999999999993</v>
      </c>
      <c r="DD16" t="s">
        <v>302</v>
      </c>
      <c r="DE16" t="s">
        <v>302</v>
      </c>
      <c r="DG16" s="1">
        <v>36950</v>
      </c>
      <c r="DH16">
        <v>45.3</v>
      </c>
      <c r="DI16" t="s">
        <v>302</v>
      </c>
      <c r="DJ16" t="s">
        <v>302</v>
      </c>
      <c r="DL16" s="1">
        <v>35124</v>
      </c>
      <c r="DM16">
        <v>5.0999999999999996</v>
      </c>
      <c r="DN16" t="s">
        <v>302</v>
      </c>
      <c r="DO16" t="s">
        <v>302</v>
      </c>
      <c r="DQ16" s="1">
        <v>35124</v>
      </c>
      <c r="DR16">
        <v>97.1</v>
      </c>
      <c r="DS16" t="s">
        <v>302</v>
      </c>
      <c r="DT16" t="s">
        <v>302</v>
      </c>
      <c r="DV16" s="1">
        <v>35124</v>
      </c>
      <c r="DW16">
        <v>49.3</v>
      </c>
      <c r="DX16" t="s">
        <v>302</v>
      </c>
      <c r="DY16" t="s">
        <v>302</v>
      </c>
      <c r="EF16" s="1">
        <v>39263</v>
      </c>
      <c r="EG16">
        <v>-0.9</v>
      </c>
      <c r="EH16">
        <v>20070619</v>
      </c>
      <c r="EI16">
        <v>-0.9</v>
      </c>
      <c r="EK16" s="1">
        <v>39263</v>
      </c>
      <c r="EL16">
        <v>-2.2000000000000002</v>
      </c>
      <c r="EM16">
        <v>20070619</v>
      </c>
      <c r="EN16">
        <v>-2.2000000000000002</v>
      </c>
      <c r="EP16" s="1">
        <v>35976</v>
      </c>
      <c r="EQ16">
        <v>-53</v>
      </c>
      <c r="ER16" t="s">
        <v>302</v>
      </c>
      <c r="ES16" t="s">
        <v>302</v>
      </c>
      <c r="EU16" s="1">
        <v>35976</v>
      </c>
      <c r="EV16">
        <v>-49</v>
      </c>
      <c r="EW16" t="s">
        <v>302</v>
      </c>
      <c r="EX16" t="s">
        <v>302</v>
      </c>
      <c r="EZ16" s="1">
        <v>35976</v>
      </c>
      <c r="FA16">
        <v>-43</v>
      </c>
      <c r="FB16" t="s">
        <v>302</v>
      </c>
      <c r="FC16" t="s">
        <v>302</v>
      </c>
      <c r="FE16" s="1">
        <v>35976</v>
      </c>
      <c r="FF16">
        <v>-42</v>
      </c>
      <c r="FG16" t="s">
        <v>302</v>
      </c>
      <c r="FH16" t="s">
        <v>302</v>
      </c>
      <c r="FJ16" s="1">
        <v>35124</v>
      </c>
      <c r="FK16">
        <v>100.4</v>
      </c>
      <c r="FL16" t="s">
        <v>302</v>
      </c>
      <c r="FM16" t="s">
        <v>302</v>
      </c>
      <c r="FO16" s="1">
        <v>35124</v>
      </c>
      <c r="FP16">
        <v>3.8</v>
      </c>
      <c r="FQ16" t="s">
        <v>302</v>
      </c>
      <c r="FR16" t="s">
        <v>302</v>
      </c>
      <c r="FT16" s="1">
        <v>35124</v>
      </c>
      <c r="FU16">
        <v>-1.9</v>
      </c>
      <c r="FV16" t="s">
        <v>302</v>
      </c>
      <c r="FW16" t="s">
        <v>302</v>
      </c>
      <c r="FY16" s="1">
        <v>35124</v>
      </c>
      <c r="FZ16">
        <v>4.5</v>
      </c>
      <c r="GA16" t="s">
        <v>302</v>
      </c>
      <c r="GB16" t="s">
        <v>302</v>
      </c>
      <c r="GD16" s="1">
        <v>35124</v>
      </c>
      <c r="GE16">
        <v>10.4</v>
      </c>
      <c r="GF16" t="s">
        <v>302</v>
      </c>
      <c r="GG16" t="s">
        <v>302</v>
      </c>
      <c r="GI16" s="1">
        <v>35124</v>
      </c>
      <c r="GJ16">
        <v>14.9</v>
      </c>
      <c r="GK16" t="s">
        <v>302</v>
      </c>
      <c r="GL16" t="s">
        <v>302</v>
      </c>
      <c r="GN16" s="1">
        <v>35124</v>
      </c>
      <c r="GO16">
        <v>-0.1</v>
      </c>
      <c r="GP16" t="s">
        <v>302</v>
      </c>
      <c r="GQ16" t="s">
        <v>302</v>
      </c>
      <c r="GS16" s="1">
        <v>35854</v>
      </c>
      <c r="GT16">
        <v>5</v>
      </c>
      <c r="GU16" t="s">
        <v>302</v>
      </c>
      <c r="GV16" t="s">
        <v>302</v>
      </c>
      <c r="GX16" s="1">
        <v>35124</v>
      </c>
      <c r="GY16">
        <v>2.8</v>
      </c>
      <c r="GZ16" t="s">
        <v>302</v>
      </c>
      <c r="HA16" t="s">
        <v>302</v>
      </c>
      <c r="HC16" s="1">
        <v>35124</v>
      </c>
      <c r="HD16">
        <v>0.19</v>
      </c>
      <c r="HE16" t="s">
        <v>302</v>
      </c>
      <c r="HF16" t="s">
        <v>302</v>
      </c>
      <c r="HH16" s="1">
        <v>35124</v>
      </c>
      <c r="HI16">
        <v>20.9</v>
      </c>
      <c r="HJ16" t="s">
        <v>302</v>
      </c>
      <c r="HK16" t="s">
        <v>302</v>
      </c>
    </row>
    <row r="17" spans="1:219" x14ac:dyDescent="0.25">
      <c r="A17" s="1">
        <v>36068</v>
      </c>
      <c r="B17">
        <v>-0.4</v>
      </c>
      <c r="C17" t="s">
        <v>302</v>
      </c>
      <c r="D17" t="s">
        <v>302</v>
      </c>
      <c r="F17" s="1">
        <v>36068</v>
      </c>
      <c r="G17">
        <v>-45</v>
      </c>
      <c r="H17">
        <v>19980930</v>
      </c>
      <c r="I17">
        <v>-51</v>
      </c>
      <c r="K17" s="1">
        <v>36068</v>
      </c>
      <c r="L17">
        <v>-39</v>
      </c>
      <c r="M17" t="s">
        <v>302</v>
      </c>
      <c r="N17" t="s">
        <v>302</v>
      </c>
      <c r="P17" s="1">
        <v>35155</v>
      </c>
      <c r="Q17">
        <v>0.9</v>
      </c>
      <c r="R17" t="s">
        <v>302</v>
      </c>
      <c r="S17" t="s">
        <v>302</v>
      </c>
      <c r="U17" s="1">
        <v>39478</v>
      </c>
      <c r="V17" t="s">
        <v>302</v>
      </c>
      <c r="W17">
        <v>20080130</v>
      </c>
      <c r="X17" t="s">
        <v>302</v>
      </c>
      <c r="Z17" s="1">
        <v>35155</v>
      </c>
      <c r="AA17">
        <v>-0.1</v>
      </c>
      <c r="AB17" t="s">
        <v>302</v>
      </c>
      <c r="AC17" t="s">
        <v>302</v>
      </c>
      <c r="AE17" s="1">
        <v>35155</v>
      </c>
      <c r="AF17">
        <v>0</v>
      </c>
      <c r="AG17" t="s">
        <v>302</v>
      </c>
      <c r="AH17" t="s">
        <v>302</v>
      </c>
      <c r="AJ17" s="1">
        <v>35155</v>
      </c>
      <c r="AK17">
        <v>3.2</v>
      </c>
      <c r="AL17" t="s">
        <v>302</v>
      </c>
      <c r="AM17" t="s">
        <v>302</v>
      </c>
      <c r="AO17" s="1">
        <v>35155</v>
      </c>
      <c r="AP17">
        <v>-1.6</v>
      </c>
      <c r="AQ17" t="s">
        <v>302</v>
      </c>
      <c r="AR17" t="s">
        <v>302</v>
      </c>
      <c r="AT17" s="1">
        <v>35155</v>
      </c>
      <c r="AU17">
        <v>-0.2</v>
      </c>
      <c r="AV17" t="s">
        <v>302</v>
      </c>
      <c r="AW17" t="s">
        <v>302</v>
      </c>
      <c r="AY17" s="1">
        <v>36981</v>
      </c>
      <c r="AZ17">
        <v>40.299999999999997</v>
      </c>
      <c r="BA17" t="s">
        <v>302</v>
      </c>
      <c r="BB17" t="s">
        <v>302</v>
      </c>
      <c r="BD17" s="1">
        <v>41912</v>
      </c>
      <c r="BE17">
        <v>52.8</v>
      </c>
      <c r="BF17">
        <v>20141002</v>
      </c>
      <c r="BG17">
        <v>52.8</v>
      </c>
      <c r="BI17" s="1">
        <v>41912</v>
      </c>
      <c r="BJ17">
        <v>52.5</v>
      </c>
      <c r="BK17">
        <v>20141002</v>
      </c>
      <c r="BL17">
        <v>52.5</v>
      </c>
      <c r="BN17" s="1">
        <v>35155</v>
      </c>
      <c r="BO17">
        <v>1.2</v>
      </c>
      <c r="BP17" t="s">
        <v>302</v>
      </c>
      <c r="BQ17" t="s">
        <v>302</v>
      </c>
      <c r="BS17" s="1">
        <v>37011</v>
      </c>
      <c r="BT17">
        <v>-1.6</v>
      </c>
      <c r="BU17" t="s">
        <v>302</v>
      </c>
      <c r="BV17" t="s">
        <v>302</v>
      </c>
      <c r="BX17" s="1">
        <v>36068</v>
      </c>
      <c r="BY17">
        <v>-35</v>
      </c>
      <c r="BZ17" t="s">
        <v>302</v>
      </c>
      <c r="CA17" t="s">
        <v>302</v>
      </c>
      <c r="CC17" s="1">
        <v>35155</v>
      </c>
      <c r="CD17">
        <v>0</v>
      </c>
      <c r="CE17" t="s">
        <v>302</v>
      </c>
      <c r="CF17" t="s">
        <v>302</v>
      </c>
      <c r="CH17" s="1">
        <v>35155</v>
      </c>
      <c r="CI17">
        <v>0.5</v>
      </c>
      <c r="CJ17" t="s">
        <v>302</v>
      </c>
      <c r="CK17" t="s">
        <v>302</v>
      </c>
      <c r="CM17" s="1">
        <v>35155</v>
      </c>
      <c r="CN17">
        <v>-0.2</v>
      </c>
      <c r="CO17" t="s">
        <v>302</v>
      </c>
      <c r="CP17" t="s">
        <v>302</v>
      </c>
      <c r="CR17" s="1">
        <v>35155</v>
      </c>
      <c r="CS17">
        <v>0.2</v>
      </c>
      <c r="CT17" t="s">
        <v>302</v>
      </c>
      <c r="CU17" t="s">
        <v>302</v>
      </c>
      <c r="CW17" s="1">
        <v>35155</v>
      </c>
      <c r="CX17">
        <v>-3</v>
      </c>
      <c r="CY17" t="s">
        <v>302</v>
      </c>
      <c r="CZ17" t="s">
        <v>302</v>
      </c>
      <c r="DB17" s="1">
        <v>35155</v>
      </c>
      <c r="DC17">
        <v>-0.6</v>
      </c>
      <c r="DD17" t="s">
        <v>302</v>
      </c>
      <c r="DE17" t="s">
        <v>302</v>
      </c>
      <c r="DG17" s="1">
        <v>36981</v>
      </c>
      <c r="DH17">
        <v>42.8</v>
      </c>
      <c r="DI17" t="s">
        <v>302</v>
      </c>
      <c r="DJ17" t="s">
        <v>302</v>
      </c>
      <c r="DL17" s="1">
        <v>35155</v>
      </c>
      <c r="DM17">
        <v>5.6</v>
      </c>
      <c r="DN17" t="s">
        <v>302</v>
      </c>
      <c r="DO17" t="s">
        <v>302</v>
      </c>
      <c r="DQ17" s="1">
        <v>35155</v>
      </c>
      <c r="DR17">
        <v>97.4</v>
      </c>
      <c r="DS17" t="s">
        <v>302</v>
      </c>
      <c r="DT17" t="s">
        <v>302</v>
      </c>
      <c r="DV17" s="1">
        <v>35155</v>
      </c>
      <c r="DW17">
        <v>50.7</v>
      </c>
      <c r="DX17" t="s">
        <v>302</v>
      </c>
      <c r="DY17" t="s">
        <v>302</v>
      </c>
      <c r="EF17" s="1">
        <v>39355</v>
      </c>
      <c r="EG17">
        <v>6.2</v>
      </c>
      <c r="EH17">
        <v>20070919</v>
      </c>
      <c r="EI17">
        <v>6.2</v>
      </c>
      <c r="EK17" s="1">
        <v>39355</v>
      </c>
      <c r="EL17">
        <v>7.7</v>
      </c>
      <c r="EM17">
        <v>20070919</v>
      </c>
      <c r="EN17">
        <v>7.7</v>
      </c>
      <c r="EP17" s="1">
        <v>36068</v>
      </c>
      <c r="EQ17">
        <v>-57</v>
      </c>
      <c r="ER17" t="s">
        <v>302</v>
      </c>
      <c r="ES17" t="s">
        <v>302</v>
      </c>
      <c r="EU17" s="1">
        <v>36068</v>
      </c>
      <c r="EV17">
        <v>-57</v>
      </c>
      <c r="EW17" t="s">
        <v>302</v>
      </c>
      <c r="EX17" t="s">
        <v>302</v>
      </c>
      <c r="EZ17" s="1">
        <v>36068</v>
      </c>
      <c r="FA17">
        <v>-46</v>
      </c>
      <c r="FB17" t="s">
        <v>302</v>
      </c>
      <c r="FC17" t="s">
        <v>302</v>
      </c>
      <c r="FE17" s="1">
        <v>36068</v>
      </c>
      <c r="FF17">
        <v>-44</v>
      </c>
      <c r="FG17" t="s">
        <v>302</v>
      </c>
      <c r="FH17" t="s">
        <v>302</v>
      </c>
      <c r="FJ17" s="1">
        <v>35155</v>
      </c>
      <c r="FK17">
        <v>100.7</v>
      </c>
      <c r="FL17" t="s">
        <v>302</v>
      </c>
      <c r="FM17" t="s">
        <v>302</v>
      </c>
      <c r="FO17" s="1">
        <v>35155</v>
      </c>
      <c r="FP17">
        <v>-4.3</v>
      </c>
      <c r="FQ17" t="s">
        <v>302</v>
      </c>
      <c r="FR17" t="s">
        <v>302</v>
      </c>
      <c r="FT17" s="1">
        <v>35155</v>
      </c>
      <c r="FU17">
        <v>8.1999999999999993</v>
      </c>
      <c r="FV17" t="s">
        <v>302</v>
      </c>
      <c r="FW17" t="s">
        <v>302</v>
      </c>
      <c r="FY17" s="1">
        <v>35155</v>
      </c>
      <c r="FZ17">
        <v>-2.1</v>
      </c>
      <c r="GA17" t="s">
        <v>302</v>
      </c>
      <c r="GB17" t="s">
        <v>302</v>
      </c>
      <c r="GD17" s="1">
        <v>35155</v>
      </c>
      <c r="GE17">
        <v>22.8</v>
      </c>
      <c r="GF17" t="s">
        <v>302</v>
      </c>
      <c r="GG17" t="s">
        <v>302</v>
      </c>
      <c r="GI17" s="1">
        <v>35155</v>
      </c>
      <c r="GJ17">
        <v>1.1000000000000001</v>
      </c>
      <c r="GK17" t="s">
        <v>302</v>
      </c>
      <c r="GL17" t="s">
        <v>302</v>
      </c>
      <c r="GN17" s="1">
        <v>35155</v>
      </c>
      <c r="GO17">
        <v>-11.1</v>
      </c>
      <c r="GP17" t="s">
        <v>302</v>
      </c>
      <c r="GQ17" t="s">
        <v>302</v>
      </c>
      <c r="GS17" s="1">
        <v>35885</v>
      </c>
      <c r="GT17">
        <v>4.7</v>
      </c>
      <c r="GU17" t="s">
        <v>302</v>
      </c>
      <c r="GV17" t="s">
        <v>302</v>
      </c>
      <c r="GX17" s="1">
        <v>35155</v>
      </c>
      <c r="GY17">
        <v>3</v>
      </c>
      <c r="GZ17" t="s">
        <v>302</v>
      </c>
      <c r="HA17" t="s">
        <v>302</v>
      </c>
      <c r="HC17" s="1">
        <v>35155</v>
      </c>
      <c r="HD17">
        <v>-0.19</v>
      </c>
      <c r="HE17" t="s">
        <v>302</v>
      </c>
      <c r="HF17" t="s">
        <v>302</v>
      </c>
      <c r="HH17" s="1">
        <v>35155</v>
      </c>
      <c r="HI17">
        <v>-24.2</v>
      </c>
      <c r="HJ17" t="s">
        <v>302</v>
      </c>
      <c r="HK17" t="s">
        <v>302</v>
      </c>
    </row>
    <row r="18" spans="1:219" x14ac:dyDescent="0.25">
      <c r="A18" s="1">
        <v>36160</v>
      </c>
      <c r="B18">
        <v>-0.4</v>
      </c>
      <c r="C18" t="s">
        <v>302</v>
      </c>
      <c r="D18" t="s">
        <v>302</v>
      </c>
      <c r="F18" s="1">
        <v>36160</v>
      </c>
      <c r="G18">
        <v>-51</v>
      </c>
      <c r="H18">
        <v>19981213</v>
      </c>
      <c r="I18">
        <v>-56</v>
      </c>
      <c r="K18" s="1">
        <v>36160</v>
      </c>
      <c r="L18">
        <v>-41</v>
      </c>
      <c r="M18" t="s">
        <v>302</v>
      </c>
      <c r="N18" t="s">
        <v>302</v>
      </c>
      <c r="P18" s="1">
        <v>35185</v>
      </c>
      <c r="Q18">
        <v>0</v>
      </c>
      <c r="R18" t="s">
        <v>302</v>
      </c>
      <c r="S18" t="s">
        <v>302</v>
      </c>
      <c r="U18" s="1">
        <v>39507</v>
      </c>
      <c r="V18" t="s">
        <v>302</v>
      </c>
      <c r="W18">
        <v>20080228</v>
      </c>
      <c r="X18" t="s">
        <v>302</v>
      </c>
      <c r="Z18" s="1">
        <v>35185</v>
      </c>
      <c r="AA18">
        <v>0.2</v>
      </c>
      <c r="AB18" t="s">
        <v>302</v>
      </c>
      <c r="AC18" t="s">
        <v>302</v>
      </c>
      <c r="AE18" s="1">
        <v>35185</v>
      </c>
      <c r="AF18">
        <v>0</v>
      </c>
      <c r="AG18" t="s">
        <v>302</v>
      </c>
      <c r="AH18" t="s">
        <v>302</v>
      </c>
      <c r="AJ18" s="1">
        <v>35185</v>
      </c>
      <c r="AK18">
        <v>3.4</v>
      </c>
      <c r="AL18" t="s">
        <v>302</v>
      </c>
      <c r="AM18" t="s">
        <v>302</v>
      </c>
      <c r="AO18" s="1">
        <v>35185</v>
      </c>
      <c r="AP18">
        <v>-1.7</v>
      </c>
      <c r="AQ18" t="s">
        <v>302</v>
      </c>
      <c r="AR18" t="s">
        <v>302</v>
      </c>
      <c r="AT18" s="1">
        <v>35185</v>
      </c>
      <c r="AU18">
        <v>0.2</v>
      </c>
      <c r="AV18" t="s">
        <v>302</v>
      </c>
      <c r="AW18" t="s">
        <v>302</v>
      </c>
      <c r="AY18" s="1">
        <v>37011</v>
      </c>
      <c r="AZ18">
        <v>41.1</v>
      </c>
      <c r="BA18" t="s">
        <v>302</v>
      </c>
      <c r="BB18" t="s">
        <v>302</v>
      </c>
      <c r="BD18" s="1">
        <v>41943</v>
      </c>
      <c r="BE18">
        <v>49.5</v>
      </c>
      <c r="BF18">
        <v>20141104</v>
      </c>
      <c r="BG18">
        <v>49.5</v>
      </c>
      <c r="BI18" s="1">
        <v>41943</v>
      </c>
      <c r="BJ18">
        <v>48.7</v>
      </c>
      <c r="BK18">
        <v>20141104</v>
      </c>
      <c r="BL18">
        <v>48.7</v>
      </c>
      <c r="BN18" s="1">
        <v>35185</v>
      </c>
      <c r="BO18">
        <v>1</v>
      </c>
      <c r="BP18" t="s">
        <v>302</v>
      </c>
      <c r="BQ18" t="s">
        <v>302</v>
      </c>
      <c r="BS18" s="1">
        <v>37042</v>
      </c>
      <c r="BT18">
        <v>-0.3</v>
      </c>
      <c r="BU18" t="s">
        <v>302</v>
      </c>
      <c r="BV18" t="s">
        <v>302</v>
      </c>
      <c r="BX18" s="1">
        <v>36160</v>
      </c>
      <c r="BY18">
        <v>-36</v>
      </c>
      <c r="BZ18" t="s">
        <v>302</v>
      </c>
      <c r="CA18" t="s">
        <v>302</v>
      </c>
      <c r="CC18" s="1">
        <v>35185</v>
      </c>
      <c r="CD18">
        <v>0.1</v>
      </c>
      <c r="CE18" t="s">
        <v>302</v>
      </c>
      <c r="CF18" t="s">
        <v>302</v>
      </c>
      <c r="CH18" s="1">
        <v>35185</v>
      </c>
      <c r="CI18">
        <v>0.5</v>
      </c>
      <c r="CJ18" t="s">
        <v>302</v>
      </c>
      <c r="CK18" t="s">
        <v>302</v>
      </c>
      <c r="CM18" s="1">
        <v>35185</v>
      </c>
      <c r="CN18">
        <v>0.2</v>
      </c>
      <c r="CO18" t="s">
        <v>302</v>
      </c>
      <c r="CP18" t="s">
        <v>302</v>
      </c>
      <c r="CR18" s="1">
        <v>35185</v>
      </c>
      <c r="CS18">
        <v>0.3</v>
      </c>
      <c r="CT18" t="s">
        <v>302</v>
      </c>
      <c r="CU18" t="s">
        <v>302</v>
      </c>
      <c r="CW18" s="1">
        <v>35185</v>
      </c>
      <c r="CX18">
        <v>-0.4</v>
      </c>
      <c r="CY18" t="s">
        <v>302</v>
      </c>
      <c r="CZ18" t="s">
        <v>302</v>
      </c>
      <c r="DB18" s="1">
        <v>35185</v>
      </c>
      <c r="DC18">
        <v>1.5</v>
      </c>
      <c r="DD18" t="s">
        <v>302</v>
      </c>
      <c r="DE18" t="s">
        <v>302</v>
      </c>
      <c r="DG18" s="1">
        <v>37011</v>
      </c>
      <c r="DH18">
        <v>48.1</v>
      </c>
      <c r="DI18" t="s">
        <v>302</v>
      </c>
      <c r="DJ18" t="s">
        <v>302</v>
      </c>
      <c r="DL18" s="1">
        <v>35185</v>
      </c>
      <c r="DM18">
        <v>1.7</v>
      </c>
      <c r="DN18" t="s">
        <v>302</v>
      </c>
      <c r="DO18" t="s">
        <v>302</v>
      </c>
      <c r="DQ18" s="1">
        <v>35185</v>
      </c>
      <c r="DR18">
        <v>98.5</v>
      </c>
      <c r="DS18" t="s">
        <v>302</v>
      </c>
      <c r="DT18" t="s">
        <v>302</v>
      </c>
      <c r="DV18" s="1">
        <v>35185</v>
      </c>
      <c r="DW18">
        <v>49.5</v>
      </c>
      <c r="DX18" t="s">
        <v>302</v>
      </c>
      <c r="DY18" t="s">
        <v>302</v>
      </c>
      <c r="EF18" s="1">
        <v>39447</v>
      </c>
      <c r="EG18">
        <v>0.5</v>
      </c>
      <c r="EH18">
        <v>20071224</v>
      </c>
      <c r="EI18">
        <v>0.5</v>
      </c>
      <c r="EK18" s="1">
        <v>39447</v>
      </c>
      <c r="EL18">
        <v>5.2</v>
      </c>
      <c r="EM18">
        <v>20071224</v>
      </c>
      <c r="EN18">
        <v>5.2</v>
      </c>
      <c r="EP18" s="1">
        <v>36160</v>
      </c>
      <c r="EQ18">
        <v>-60</v>
      </c>
      <c r="ER18" t="s">
        <v>302</v>
      </c>
      <c r="ES18" t="s">
        <v>302</v>
      </c>
      <c r="EU18" s="1">
        <v>36160</v>
      </c>
      <c r="EV18">
        <v>-60</v>
      </c>
      <c r="EW18" t="s">
        <v>302</v>
      </c>
      <c r="EX18" t="s">
        <v>302</v>
      </c>
      <c r="EZ18" s="1">
        <v>36160</v>
      </c>
      <c r="FA18">
        <v>-45</v>
      </c>
      <c r="FB18" t="s">
        <v>302</v>
      </c>
      <c r="FC18" t="s">
        <v>302</v>
      </c>
      <c r="FE18" s="1">
        <v>36160</v>
      </c>
      <c r="FF18">
        <v>-43</v>
      </c>
      <c r="FG18" t="s">
        <v>302</v>
      </c>
      <c r="FH18" t="s">
        <v>302</v>
      </c>
      <c r="FJ18" s="1">
        <v>35185</v>
      </c>
      <c r="FK18">
        <v>101.4</v>
      </c>
      <c r="FL18" t="s">
        <v>302</v>
      </c>
      <c r="FM18" t="s">
        <v>302</v>
      </c>
      <c r="FO18" s="1">
        <v>35185</v>
      </c>
      <c r="FP18">
        <v>15</v>
      </c>
      <c r="FQ18" t="s">
        <v>302</v>
      </c>
      <c r="FR18" t="s">
        <v>302</v>
      </c>
      <c r="FT18" s="1">
        <v>35185</v>
      </c>
      <c r="FU18">
        <v>12.3</v>
      </c>
      <c r="FV18" t="s">
        <v>302</v>
      </c>
      <c r="FW18" t="s">
        <v>302</v>
      </c>
      <c r="FY18" s="1">
        <v>35185</v>
      </c>
      <c r="FZ18">
        <v>-0.1</v>
      </c>
      <c r="GA18" t="s">
        <v>302</v>
      </c>
      <c r="GB18" t="s">
        <v>302</v>
      </c>
      <c r="GD18" s="1">
        <v>35185</v>
      </c>
      <c r="GE18">
        <v>18</v>
      </c>
      <c r="GF18" t="s">
        <v>302</v>
      </c>
      <c r="GG18" t="s">
        <v>302</v>
      </c>
      <c r="GI18" s="1">
        <v>35185</v>
      </c>
      <c r="GJ18">
        <v>15.7</v>
      </c>
      <c r="GK18" t="s">
        <v>302</v>
      </c>
      <c r="GL18" t="s">
        <v>302</v>
      </c>
      <c r="GN18" s="1">
        <v>35185</v>
      </c>
      <c r="GO18">
        <v>-8.5</v>
      </c>
      <c r="GP18" t="s">
        <v>302</v>
      </c>
      <c r="GQ18" t="s">
        <v>302</v>
      </c>
      <c r="GS18" s="1">
        <v>35915</v>
      </c>
      <c r="GT18">
        <v>4.0999999999999996</v>
      </c>
      <c r="GU18" t="s">
        <v>302</v>
      </c>
      <c r="GV18" t="s">
        <v>302</v>
      </c>
      <c r="GX18" s="1">
        <v>35185</v>
      </c>
      <c r="GY18">
        <v>2.8</v>
      </c>
      <c r="GZ18" t="s">
        <v>302</v>
      </c>
      <c r="HA18" t="s">
        <v>302</v>
      </c>
      <c r="HC18" s="1">
        <v>35185</v>
      </c>
      <c r="HD18">
        <v>0.47</v>
      </c>
      <c r="HE18" t="s">
        <v>302</v>
      </c>
      <c r="HF18" t="s">
        <v>302</v>
      </c>
      <c r="HH18" s="1">
        <v>35185</v>
      </c>
      <c r="HI18">
        <v>44.4</v>
      </c>
      <c r="HJ18" t="s">
        <v>302</v>
      </c>
      <c r="HK18" t="s">
        <v>302</v>
      </c>
    </row>
    <row r="19" spans="1:219" x14ac:dyDescent="0.25">
      <c r="A19" s="1">
        <v>36250</v>
      </c>
      <c r="B19">
        <v>-0.9</v>
      </c>
      <c r="C19" t="s">
        <v>302</v>
      </c>
      <c r="D19" t="s">
        <v>302</v>
      </c>
      <c r="F19" s="1">
        <v>36250</v>
      </c>
      <c r="G19">
        <v>-47</v>
      </c>
      <c r="H19">
        <v>19990404</v>
      </c>
      <c r="I19">
        <v>-47</v>
      </c>
      <c r="K19" s="1">
        <v>36250</v>
      </c>
      <c r="L19">
        <v>-34</v>
      </c>
      <c r="M19" t="s">
        <v>302</v>
      </c>
      <c r="N19" t="s">
        <v>302</v>
      </c>
      <c r="P19" s="1">
        <v>35216</v>
      </c>
      <c r="Q19">
        <v>0.4</v>
      </c>
      <c r="R19" t="s">
        <v>302</v>
      </c>
      <c r="S19" t="s">
        <v>302</v>
      </c>
      <c r="U19" s="1">
        <v>39538</v>
      </c>
      <c r="V19" t="s">
        <v>302</v>
      </c>
      <c r="W19">
        <v>20080330</v>
      </c>
      <c r="X19" t="s">
        <v>302</v>
      </c>
      <c r="Z19" s="1">
        <v>35216</v>
      </c>
      <c r="AA19">
        <v>0.2</v>
      </c>
      <c r="AB19" t="s">
        <v>302</v>
      </c>
      <c r="AC19" t="s">
        <v>302</v>
      </c>
      <c r="AE19" s="1">
        <v>35216</v>
      </c>
      <c r="AF19">
        <v>0</v>
      </c>
      <c r="AG19" t="s">
        <v>302</v>
      </c>
      <c r="AH19" t="s">
        <v>302</v>
      </c>
      <c r="AJ19" s="1">
        <v>35216</v>
      </c>
      <c r="AK19">
        <v>3.4</v>
      </c>
      <c r="AL19" t="s">
        <v>302</v>
      </c>
      <c r="AM19" t="s">
        <v>302</v>
      </c>
      <c r="AO19" s="1">
        <v>35216</v>
      </c>
      <c r="AP19">
        <v>-1.7</v>
      </c>
      <c r="AQ19" t="s">
        <v>302</v>
      </c>
      <c r="AR19" t="s">
        <v>302</v>
      </c>
      <c r="AT19" s="1">
        <v>35216</v>
      </c>
      <c r="AU19">
        <v>0.8</v>
      </c>
      <c r="AV19" t="s">
        <v>302</v>
      </c>
      <c r="AW19" t="s">
        <v>302</v>
      </c>
      <c r="AY19" s="1">
        <v>37042</v>
      </c>
      <c r="AZ19">
        <v>42.3</v>
      </c>
      <c r="BA19" t="s">
        <v>302</v>
      </c>
      <c r="BB19" t="s">
        <v>302</v>
      </c>
      <c r="BD19" s="1">
        <v>41973</v>
      </c>
      <c r="BE19">
        <v>51.2</v>
      </c>
      <c r="BF19">
        <v>20141202</v>
      </c>
      <c r="BG19">
        <v>51.2</v>
      </c>
      <c r="BI19" s="1">
        <v>41973</v>
      </c>
      <c r="BJ19">
        <v>50.6</v>
      </c>
      <c r="BK19">
        <v>20141202</v>
      </c>
      <c r="BL19">
        <v>50.6</v>
      </c>
      <c r="BN19" s="1">
        <v>35216</v>
      </c>
      <c r="BO19">
        <v>0.9</v>
      </c>
      <c r="BP19" t="s">
        <v>302</v>
      </c>
      <c r="BQ19" t="s">
        <v>302</v>
      </c>
      <c r="BS19" s="1">
        <v>37072</v>
      </c>
      <c r="BT19">
        <v>-0.1</v>
      </c>
      <c r="BU19" t="s">
        <v>302</v>
      </c>
      <c r="BV19" t="s">
        <v>302</v>
      </c>
      <c r="BX19" s="1">
        <v>36250</v>
      </c>
      <c r="BY19">
        <v>-27</v>
      </c>
      <c r="BZ19" t="s">
        <v>302</v>
      </c>
      <c r="CA19" t="s">
        <v>302</v>
      </c>
      <c r="CC19" s="1">
        <v>35216</v>
      </c>
      <c r="CD19">
        <v>0.1</v>
      </c>
      <c r="CE19" t="s">
        <v>302</v>
      </c>
      <c r="CF19" t="s">
        <v>302</v>
      </c>
      <c r="CH19" s="1">
        <v>35216</v>
      </c>
      <c r="CI19">
        <v>0.6</v>
      </c>
      <c r="CJ19" t="s">
        <v>302</v>
      </c>
      <c r="CK19" t="s">
        <v>302</v>
      </c>
      <c r="CM19" s="1">
        <v>35216</v>
      </c>
      <c r="CN19">
        <v>0.1</v>
      </c>
      <c r="CO19" t="s">
        <v>302</v>
      </c>
      <c r="CP19" t="s">
        <v>302</v>
      </c>
      <c r="CR19" s="1">
        <v>35216</v>
      </c>
      <c r="CS19">
        <v>0.2</v>
      </c>
      <c r="CT19" t="s">
        <v>302</v>
      </c>
      <c r="CU19" t="s">
        <v>302</v>
      </c>
      <c r="CW19" s="1">
        <v>35216</v>
      </c>
      <c r="CX19">
        <v>2.4</v>
      </c>
      <c r="CY19" t="s">
        <v>302</v>
      </c>
      <c r="CZ19" t="s">
        <v>302</v>
      </c>
      <c r="DB19" s="1">
        <v>35216</v>
      </c>
      <c r="DC19">
        <v>-8.8000000000000007</v>
      </c>
      <c r="DD19" t="s">
        <v>302</v>
      </c>
      <c r="DE19" t="s">
        <v>302</v>
      </c>
      <c r="DG19" s="1">
        <v>37042</v>
      </c>
      <c r="DH19">
        <v>48.4</v>
      </c>
      <c r="DI19" t="s">
        <v>302</v>
      </c>
      <c r="DJ19" t="s">
        <v>302</v>
      </c>
      <c r="DL19" s="1">
        <v>35216</v>
      </c>
      <c r="DM19">
        <v>1.7</v>
      </c>
      <c r="DN19" t="s">
        <v>302</v>
      </c>
      <c r="DO19" t="s">
        <v>302</v>
      </c>
      <c r="DQ19" s="1">
        <v>35216</v>
      </c>
      <c r="DR19">
        <v>99.2</v>
      </c>
      <c r="DS19" t="s">
        <v>302</v>
      </c>
      <c r="DT19" t="s">
        <v>302</v>
      </c>
      <c r="DV19" s="1">
        <v>35216</v>
      </c>
      <c r="DW19">
        <v>49.4</v>
      </c>
      <c r="DX19" t="s">
        <v>302</v>
      </c>
      <c r="DY19" t="s">
        <v>302</v>
      </c>
      <c r="EF19" s="1">
        <v>39538</v>
      </c>
      <c r="EG19">
        <v>-9.3000000000000007</v>
      </c>
      <c r="EH19">
        <v>20080323</v>
      </c>
      <c r="EI19">
        <v>-9.3000000000000007</v>
      </c>
      <c r="EK19" s="1">
        <v>39538</v>
      </c>
      <c r="EL19">
        <v>-12.9</v>
      </c>
      <c r="EM19">
        <v>20080323</v>
      </c>
      <c r="EN19">
        <v>-12.9</v>
      </c>
      <c r="EP19" s="1">
        <v>36250</v>
      </c>
      <c r="EQ19">
        <v>-49</v>
      </c>
      <c r="ER19" t="s">
        <v>302</v>
      </c>
      <c r="ES19" t="s">
        <v>302</v>
      </c>
      <c r="EU19" s="1">
        <v>36250</v>
      </c>
      <c r="EV19">
        <v>-53</v>
      </c>
      <c r="EW19" t="s">
        <v>302</v>
      </c>
      <c r="EX19" t="s">
        <v>302</v>
      </c>
      <c r="EZ19" s="1">
        <v>36250</v>
      </c>
      <c r="FA19">
        <v>-37</v>
      </c>
      <c r="FB19" t="s">
        <v>302</v>
      </c>
      <c r="FC19" t="s">
        <v>302</v>
      </c>
      <c r="FE19" s="1">
        <v>36250</v>
      </c>
      <c r="FF19">
        <v>-38</v>
      </c>
      <c r="FG19" t="s">
        <v>302</v>
      </c>
      <c r="FH19" t="s">
        <v>302</v>
      </c>
      <c r="FJ19" s="1">
        <v>35216</v>
      </c>
      <c r="FK19">
        <v>102.2</v>
      </c>
      <c r="FL19" t="s">
        <v>302</v>
      </c>
      <c r="FM19" t="s">
        <v>302</v>
      </c>
      <c r="FO19" s="1">
        <v>35216</v>
      </c>
      <c r="FP19">
        <v>-7.5</v>
      </c>
      <c r="FQ19" t="s">
        <v>302</v>
      </c>
      <c r="FR19" t="s">
        <v>302</v>
      </c>
      <c r="FT19" s="1">
        <v>35216</v>
      </c>
      <c r="FU19">
        <v>18.100000000000001</v>
      </c>
      <c r="FV19" t="s">
        <v>302</v>
      </c>
      <c r="FW19" t="s">
        <v>302</v>
      </c>
      <c r="FY19" s="1">
        <v>35216</v>
      </c>
      <c r="FZ19">
        <v>5.2</v>
      </c>
      <c r="GA19" t="s">
        <v>302</v>
      </c>
      <c r="GB19" t="s">
        <v>302</v>
      </c>
      <c r="GD19" s="1">
        <v>35216</v>
      </c>
      <c r="GE19">
        <v>30</v>
      </c>
      <c r="GF19" t="s">
        <v>302</v>
      </c>
      <c r="GG19" t="s">
        <v>302</v>
      </c>
      <c r="GI19" s="1">
        <v>35216</v>
      </c>
      <c r="GJ19">
        <v>16</v>
      </c>
      <c r="GK19" t="s">
        <v>302</v>
      </c>
      <c r="GL19" t="s">
        <v>302</v>
      </c>
      <c r="GN19" s="1">
        <v>35216</v>
      </c>
      <c r="GO19">
        <v>2.1</v>
      </c>
      <c r="GP19" t="s">
        <v>302</v>
      </c>
      <c r="GQ19" t="s">
        <v>302</v>
      </c>
      <c r="GS19" s="1">
        <v>35946</v>
      </c>
      <c r="GT19">
        <v>4.3</v>
      </c>
      <c r="GU19" t="s">
        <v>302</v>
      </c>
      <c r="GV19" t="s">
        <v>302</v>
      </c>
      <c r="GX19" s="1">
        <v>35216</v>
      </c>
      <c r="GY19">
        <v>3.2</v>
      </c>
      <c r="GZ19" t="s">
        <v>302</v>
      </c>
      <c r="HA19" t="s">
        <v>302</v>
      </c>
      <c r="HC19" s="1">
        <v>35216</v>
      </c>
      <c r="HD19">
        <v>0.37</v>
      </c>
      <c r="HE19" t="s">
        <v>302</v>
      </c>
      <c r="HF19" t="s">
        <v>302</v>
      </c>
      <c r="HH19" s="1">
        <v>35216</v>
      </c>
      <c r="HI19">
        <v>12.8</v>
      </c>
      <c r="HJ19" t="s">
        <v>302</v>
      </c>
      <c r="HK19" t="s">
        <v>302</v>
      </c>
    </row>
    <row r="20" spans="1:219" x14ac:dyDescent="0.25">
      <c r="A20" s="1">
        <v>36341</v>
      </c>
      <c r="B20">
        <v>-1</v>
      </c>
      <c r="C20" t="s">
        <v>302</v>
      </c>
      <c r="D20" t="s">
        <v>302</v>
      </c>
      <c r="F20" s="1">
        <v>36341</v>
      </c>
      <c r="G20">
        <v>-37</v>
      </c>
      <c r="H20">
        <v>19990704</v>
      </c>
      <c r="I20">
        <v>-37</v>
      </c>
      <c r="K20" s="1">
        <v>36341</v>
      </c>
      <c r="L20">
        <v>-28</v>
      </c>
      <c r="M20" t="s">
        <v>302</v>
      </c>
      <c r="N20" t="s">
        <v>302</v>
      </c>
      <c r="P20" s="1">
        <v>35246</v>
      </c>
      <c r="Q20">
        <v>-0.2</v>
      </c>
      <c r="R20" t="s">
        <v>302</v>
      </c>
      <c r="S20" t="s">
        <v>302</v>
      </c>
      <c r="U20" s="1">
        <v>39568</v>
      </c>
      <c r="V20" t="s">
        <v>302</v>
      </c>
      <c r="W20">
        <v>20080429</v>
      </c>
      <c r="X20" t="s">
        <v>302</v>
      </c>
      <c r="Z20" s="1">
        <v>35246</v>
      </c>
      <c r="AA20">
        <v>0</v>
      </c>
      <c r="AB20" t="s">
        <v>302</v>
      </c>
      <c r="AC20" t="s">
        <v>302</v>
      </c>
      <c r="AE20" s="1">
        <v>35246</v>
      </c>
      <c r="AF20">
        <v>0.1</v>
      </c>
      <c r="AG20" t="s">
        <v>302</v>
      </c>
      <c r="AH20" t="s">
        <v>302</v>
      </c>
      <c r="AJ20" s="1">
        <v>35246</v>
      </c>
      <c r="AK20">
        <v>3.4</v>
      </c>
      <c r="AL20" t="s">
        <v>302</v>
      </c>
      <c r="AM20" t="s">
        <v>302</v>
      </c>
      <c r="AO20" s="1">
        <v>35246</v>
      </c>
      <c r="AP20">
        <v>-1.9</v>
      </c>
      <c r="AQ20" t="s">
        <v>302</v>
      </c>
      <c r="AR20" t="s">
        <v>302</v>
      </c>
      <c r="AT20" s="1">
        <v>35246</v>
      </c>
      <c r="AU20">
        <v>0.1</v>
      </c>
      <c r="AV20" t="s">
        <v>302</v>
      </c>
      <c r="AW20" t="s">
        <v>302</v>
      </c>
      <c r="AY20" s="1">
        <v>37072</v>
      </c>
      <c r="AZ20">
        <v>38.200000000000003</v>
      </c>
      <c r="BA20" t="s">
        <v>302</v>
      </c>
      <c r="BB20" t="s">
        <v>302</v>
      </c>
      <c r="BD20" s="1">
        <v>42004</v>
      </c>
      <c r="BE20">
        <v>51.9</v>
      </c>
      <c r="BF20">
        <v>20150105</v>
      </c>
      <c r="BG20">
        <v>51.9</v>
      </c>
      <c r="BI20" s="1">
        <v>42004</v>
      </c>
      <c r="BJ20">
        <v>51.7</v>
      </c>
      <c r="BK20">
        <v>20150105</v>
      </c>
      <c r="BL20">
        <v>51.7</v>
      </c>
      <c r="BN20" s="1">
        <v>35246</v>
      </c>
      <c r="BO20">
        <v>0.3</v>
      </c>
      <c r="BP20" t="s">
        <v>302</v>
      </c>
      <c r="BQ20" t="s">
        <v>302</v>
      </c>
      <c r="BS20" s="1">
        <v>37103</v>
      </c>
      <c r="BT20">
        <v>0.1</v>
      </c>
      <c r="BU20" t="s">
        <v>302</v>
      </c>
      <c r="BV20" t="s">
        <v>302</v>
      </c>
      <c r="BX20" s="1">
        <v>36341</v>
      </c>
      <c r="BY20">
        <v>-21</v>
      </c>
      <c r="BZ20" t="s">
        <v>302</v>
      </c>
      <c r="CA20" t="s">
        <v>302</v>
      </c>
      <c r="CC20" s="1">
        <v>35246</v>
      </c>
      <c r="CD20">
        <v>0.2</v>
      </c>
      <c r="CE20" t="s">
        <v>302</v>
      </c>
      <c r="CF20" t="s">
        <v>302</v>
      </c>
      <c r="CH20" s="1">
        <v>35246</v>
      </c>
      <c r="CI20">
        <v>0.6</v>
      </c>
      <c r="CJ20" t="s">
        <v>302</v>
      </c>
      <c r="CK20" t="s">
        <v>302</v>
      </c>
      <c r="CM20" s="1">
        <v>35246</v>
      </c>
      <c r="CN20">
        <v>-0.1</v>
      </c>
      <c r="CO20" t="s">
        <v>302</v>
      </c>
      <c r="CP20" t="s">
        <v>302</v>
      </c>
      <c r="CR20" s="1">
        <v>35246</v>
      </c>
      <c r="CS20">
        <v>0.2</v>
      </c>
      <c r="CT20" t="s">
        <v>302</v>
      </c>
      <c r="CU20" t="s">
        <v>302</v>
      </c>
      <c r="CW20" s="1">
        <v>35246</v>
      </c>
      <c r="CX20">
        <v>-1.6</v>
      </c>
      <c r="CY20" t="s">
        <v>302</v>
      </c>
      <c r="CZ20" t="s">
        <v>302</v>
      </c>
      <c r="DB20" s="1">
        <v>35246</v>
      </c>
      <c r="DC20">
        <v>-11.4</v>
      </c>
      <c r="DD20" t="s">
        <v>302</v>
      </c>
      <c r="DE20" t="s">
        <v>302</v>
      </c>
      <c r="DG20" s="1">
        <v>37072</v>
      </c>
      <c r="DH20">
        <v>42.3</v>
      </c>
      <c r="DI20" t="s">
        <v>302</v>
      </c>
      <c r="DJ20" t="s">
        <v>302</v>
      </c>
      <c r="DL20" s="1">
        <v>35246</v>
      </c>
      <c r="DM20">
        <v>2.5</v>
      </c>
      <c r="DN20" t="s">
        <v>302</v>
      </c>
      <c r="DO20" t="s">
        <v>302</v>
      </c>
      <c r="DQ20" s="1">
        <v>35246</v>
      </c>
      <c r="DR20">
        <v>98.6</v>
      </c>
      <c r="DS20" t="s">
        <v>302</v>
      </c>
      <c r="DT20" t="s">
        <v>302</v>
      </c>
      <c r="DV20" s="1">
        <v>35246</v>
      </c>
      <c r="DW20">
        <v>49.8</v>
      </c>
      <c r="DX20" t="s">
        <v>302</v>
      </c>
      <c r="DY20" t="s">
        <v>302</v>
      </c>
      <c r="EF20" s="1">
        <v>39629</v>
      </c>
      <c r="EG20">
        <v>-15.2</v>
      </c>
      <c r="EH20">
        <v>20080622</v>
      </c>
      <c r="EI20">
        <v>-15.2</v>
      </c>
      <c r="EK20" s="1">
        <v>39629</v>
      </c>
      <c r="EL20">
        <v>-15.1</v>
      </c>
      <c r="EM20">
        <v>20080622</v>
      </c>
      <c r="EN20">
        <v>-15.1</v>
      </c>
      <c r="EP20" s="1">
        <v>36341</v>
      </c>
      <c r="EQ20">
        <v>-41</v>
      </c>
      <c r="ER20" t="s">
        <v>302</v>
      </c>
      <c r="ES20" t="s">
        <v>302</v>
      </c>
      <c r="EU20" s="1">
        <v>36341</v>
      </c>
      <c r="EV20">
        <v>-46</v>
      </c>
      <c r="EW20" t="s">
        <v>302</v>
      </c>
      <c r="EX20" t="s">
        <v>302</v>
      </c>
      <c r="EZ20" s="1">
        <v>36341</v>
      </c>
      <c r="FA20">
        <v>-32</v>
      </c>
      <c r="FB20" t="s">
        <v>302</v>
      </c>
      <c r="FC20" t="s">
        <v>302</v>
      </c>
      <c r="FE20" s="1">
        <v>36341</v>
      </c>
      <c r="FF20">
        <v>-34</v>
      </c>
      <c r="FG20" t="s">
        <v>302</v>
      </c>
      <c r="FH20" t="s">
        <v>302</v>
      </c>
      <c r="FJ20" s="1">
        <v>35246</v>
      </c>
      <c r="FK20">
        <v>102.4</v>
      </c>
      <c r="FL20" t="s">
        <v>302</v>
      </c>
      <c r="FM20" t="s">
        <v>302</v>
      </c>
      <c r="FO20" s="1">
        <v>35246</v>
      </c>
      <c r="FP20">
        <v>-0.6</v>
      </c>
      <c r="FQ20" t="s">
        <v>302</v>
      </c>
      <c r="FR20" t="s">
        <v>302</v>
      </c>
      <c r="FT20" s="1">
        <v>35246</v>
      </c>
      <c r="FU20">
        <v>9.6</v>
      </c>
      <c r="FV20" t="s">
        <v>302</v>
      </c>
      <c r="FW20" t="s">
        <v>302</v>
      </c>
      <c r="FY20" s="1">
        <v>35246</v>
      </c>
      <c r="FZ20">
        <v>-4.3</v>
      </c>
      <c r="GA20" t="s">
        <v>302</v>
      </c>
      <c r="GB20" t="s">
        <v>302</v>
      </c>
      <c r="GD20" s="1">
        <v>35246</v>
      </c>
      <c r="GE20">
        <v>27.1</v>
      </c>
      <c r="GF20" t="s">
        <v>302</v>
      </c>
      <c r="GG20" t="s">
        <v>302</v>
      </c>
      <c r="GI20" s="1">
        <v>35246</v>
      </c>
      <c r="GJ20">
        <v>0.5</v>
      </c>
      <c r="GK20" t="s">
        <v>302</v>
      </c>
      <c r="GL20" t="s">
        <v>302</v>
      </c>
      <c r="GN20" s="1">
        <v>35246</v>
      </c>
      <c r="GO20">
        <v>-6.7</v>
      </c>
      <c r="GP20" t="s">
        <v>302</v>
      </c>
      <c r="GQ20" t="s">
        <v>302</v>
      </c>
      <c r="GS20" s="1">
        <v>35976</v>
      </c>
      <c r="GT20">
        <v>4</v>
      </c>
      <c r="GU20" t="s">
        <v>302</v>
      </c>
      <c r="GV20" t="s">
        <v>302</v>
      </c>
      <c r="GX20" s="1">
        <v>35246</v>
      </c>
      <c r="GY20">
        <v>3.7</v>
      </c>
      <c r="GZ20" t="s">
        <v>302</v>
      </c>
      <c r="HA20" t="s">
        <v>302</v>
      </c>
      <c r="HC20" s="1">
        <v>35246</v>
      </c>
      <c r="HD20">
        <v>-0.46</v>
      </c>
      <c r="HE20" t="s">
        <v>302</v>
      </c>
      <c r="HF20" t="s">
        <v>302</v>
      </c>
      <c r="HH20" s="1">
        <v>35246</v>
      </c>
      <c r="HI20">
        <v>16.899999999999999</v>
      </c>
      <c r="HJ20" t="s">
        <v>302</v>
      </c>
      <c r="HK20" t="s">
        <v>302</v>
      </c>
    </row>
    <row r="21" spans="1:219" x14ac:dyDescent="0.25">
      <c r="A21" s="1">
        <v>36433</v>
      </c>
      <c r="B21">
        <v>-1.4</v>
      </c>
      <c r="C21" t="s">
        <v>302</v>
      </c>
      <c r="D21" t="s">
        <v>302</v>
      </c>
      <c r="F21" s="1">
        <v>36433</v>
      </c>
      <c r="G21">
        <v>-22</v>
      </c>
      <c r="H21">
        <v>19991003</v>
      </c>
      <c r="I21">
        <v>-22</v>
      </c>
      <c r="K21" s="1">
        <v>36433</v>
      </c>
      <c r="L21">
        <v>-23</v>
      </c>
      <c r="M21" t="s">
        <v>302</v>
      </c>
      <c r="N21" t="s">
        <v>302</v>
      </c>
      <c r="P21" s="1">
        <v>35277</v>
      </c>
      <c r="Q21">
        <v>0.3</v>
      </c>
      <c r="R21" t="s">
        <v>302</v>
      </c>
      <c r="S21" t="s">
        <v>302</v>
      </c>
      <c r="U21" s="1">
        <v>39599</v>
      </c>
      <c r="V21" t="s">
        <v>302</v>
      </c>
      <c r="W21">
        <v>20080529</v>
      </c>
      <c r="X21" t="s">
        <v>302</v>
      </c>
      <c r="Z21" s="1">
        <v>35277</v>
      </c>
      <c r="AA21">
        <v>0.4</v>
      </c>
      <c r="AB21" t="s">
        <v>302</v>
      </c>
      <c r="AC21" t="s">
        <v>302</v>
      </c>
      <c r="AE21" s="1">
        <v>35277</v>
      </c>
      <c r="AF21">
        <v>0.2</v>
      </c>
      <c r="AG21" t="s">
        <v>302</v>
      </c>
      <c r="AH21" t="s">
        <v>302</v>
      </c>
      <c r="AJ21" s="1">
        <v>35277</v>
      </c>
      <c r="AK21">
        <v>3.4</v>
      </c>
      <c r="AL21" t="s">
        <v>302</v>
      </c>
      <c r="AM21" t="s">
        <v>302</v>
      </c>
      <c r="AO21" s="1">
        <v>35277</v>
      </c>
      <c r="AP21">
        <v>-1.7</v>
      </c>
      <c r="AQ21" t="s">
        <v>302</v>
      </c>
      <c r="AR21" t="s">
        <v>302</v>
      </c>
      <c r="AT21" s="1">
        <v>35277</v>
      </c>
      <c r="AU21">
        <v>0.7</v>
      </c>
      <c r="AV21" t="s">
        <v>302</v>
      </c>
      <c r="AW21" t="s">
        <v>302</v>
      </c>
      <c r="AY21" s="1">
        <v>37103</v>
      </c>
      <c r="AZ21">
        <v>34.799999999999997</v>
      </c>
      <c r="BA21" t="s">
        <v>302</v>
      </c>
      <c r="BB21" t="s">
        <v>302</v>
      </c>
      <c r="BD21" s="1">
        <v>42035</v>
      </c>
      <c r="BE21">
        <v>51.7</v>
      </c>
      <c r="BF21">
        <v>20150203</v>
      </c>
      <c r="BG21">
        <v>51.7</v>
      </c>
      <c r="BI21" s="1">
        <v>42035</v>
      </c>
      <c r="BJ21">
        <v>51.3</v>
      </c>
      <c r="BK21">
        <v>20150203</v>
      </c>
      <c r="BL21">
        <v>51.3</v>
      </c>
      <c r="BN21" s="1">
        <v>35277</v>
      </c>
      <c r="BO21">
        <v>-0.8</v>
      </c>
      <c r="BP21" t="s">
        <v>302</v>
      </c>
      <c r="BQ21" t="s">
        <v>302</v>
      </c>
      <c r="BS21" s="1">
        <v>37134</v>
      </c>
      <c r="BT21">
        <v>-1.4</v>
      </c>
      <c r="BU21" t="s">
        <v>302</v>
      </c>
      <c r="BV21" t="s">
        <v>302</v>
      </c>
      <c r="BX21" s="1">
        <v>36433</v>
      </c>
      <c r="BY21">
        <v>-18</v>
      </c>
      <c r="BZ21" t="s">
        <v>302</v>
      </c>
      <c r="CA21" t="s">
        <v>302</v>
      </c>
      <c r="CC21" s="1">
        <v>35277</v>
      </c>
      <c r="CD21">
        <v>0.3</v>
      </c>
      <c r="CE21" t="s">
        <v>302</v>
      </c>
      <c r="CF21" t="s">
        <v>302</v>
      </c>
      <c r="CH21" s="1">
        <v>35277</v>
      </c>
      <c r="CI21">
        <v>0.5</v>
      </c>
      <c r="CJ21" t="s">
        <v>302</v>
      </c>
      <c r="CK21" t="s">
        <v>302</v>
      </c>
      <c r="CM21" s="1">
        <v>35277</v>
      </c>
      <c r="CN21">
        <v>0.4</v>
      </c>
      <c r="CO21" t="s">
        <v>302</v>
      </c>
      <c r="CP21" t="s">
        <v>302</v>
      </c>
      <c r="CR21" s="1">
        <v>35277</v>
      </c>
      <c r="CS21">
        <v>0.3</v>
      </c>
      <c r="CT21" t="s">
        <v>302</v>
      </c>
      <c r="CU21" t="s">
        <v>302</v>
      </c>
      <c r="CW21" s="1">
        <v>35277</v>
      </c>
      <c r="CX21">
        <v>5.9</v>
      </c>
      <c r="CY21" t="s">
        <v>302</v>
      </c>
      <c r="CZ21" t="s">
        <v>302</v>
      </c>
      <c r="DB21" s="1">
        <v>35277</v>
      </c>
      <c r="DC21">
        <v>1.7</v>
      </c>
      <c r="DD21" t="s">
        <v>302</v>
      </c>
      <c r="DE21" t="s">
        <v>302</v>
      </c>
      <c r="DG21" s="1">
        <v>37103</v>
      </c>
      <c r="DH21">
        <v>37.200000000000003</v>
      </c>
      <c r="DI21" t="s">
        <v>302</v>
      </c>
      <c r="DJ21" t="s">
        <v>302</v>
      </c>
      <c r="DL21" s="1">
        <v>35277</v>
      </c>
      <c r="DM21">
        <v>-2.4</v>
      </c>
      <c r="DN21" t="s">
        <v>302</v>
      </c>
      <c r="DO21" t="s">
        <v>302</v>
      </c>
      <c r="DQ21" s="1">
        <v>35277</v>
      </c>
      <c r="DR21">
        <v>99.9</v>
      </c>
      <c r="DS21" t="s">
        <v>302</v>
      </c>
      <c r="DT21" t="s">
        <v>302</v>
      </c>
      <c r="DV21" s="1">
        <v>35277</v>
      </c>
      <c r="DW21">
        <v>49.5</v>
      </c>
      <c r="DX21" t="s">
        <v>302</v>
      </c>
      <c r="DY21" t="s">
        <v>302</v>
      </c>
      <c r="EF21" s="1">
        <v>39721</v>
      </c>
      <c r="EG21">
        <v>-10.199999999999999</v>
      </c>
      <c r="EH21">
        <v>20080923</v>
      </c>
      <c r="EI21">
        <v>-10.199999999999999</v>
      </c>
      <c r="EK21" s="1">
        <v>39721</v>
      </c>
      <c r="EL21">
        <v>-10</v>
      </c>
      <c r="EM21">
        <v>20080923</v>
      </c>
      <c r="EN21">
        <v>-10</v>
      </c>
      <c r="EP21" s="1">
        <v>36433</v>
      </c>
      <c r="EQ21">
        <v>-34</v>
      </c>
      <c r="ER21" t="s">
        <v>302</v>
      </c>
      <c r="ES21" t="s">
        <v>302</v>
      </c>
      <c r="EU21" s="1">
        <v>36433</v>
      </c>
      <c r="EV21">
        <v>-40</v>
      </c>
      <c r="EW21" t="s">
        <v>302</v>
      </c>
      <c r="EX21" t="s">
        <v>302</v>
      </c>
      <c r="EZ21" s="1">
        <v>36433</v>
      </c>
      <c r="FA21">
        <v>-28</v>
      </c>
      <c r="FB21" t="s">
        <v>302</v>
      </c>
      <c r="FC21" t="s">
        <v>302</v>
      </c>
      <c r="FE21" s="1">
        <v>36433</v>
      </c>
      <c r="FF21">
        <v>-31</v>
      </c>
      <c r="FG21" t="s">
        <v>302</v>
      </c>
      <c r="FH21" t="s">
        <v>302</v>
      </c>
      <c r="FJ21" s="1">
        <v>35277</v>
      </c>
      <c r="FK21">
        <v>103.3</v>
      </c>
      <c r="FL21" t="s">
        <v>302</v>
      </c>
      <c r="FM21" t="s">
        <v>302</v>
      </c>
      <c r="FO21" s="1">
        <v>35277</v>
      </c>
      <c r="FP21">
        <v>3.4</v>
      </c>
      <c r="FQ21" t="s">
        <v>302</v>
      </c>
      <c r="FR21" t="s">
        <v>302</v>
      </c>
      <c r="FT21" s="1">
        <v>35277</v>
      </c>
      <c r="FU21">
        <v>21.7</v>
      </c>
      <c r="FV21" t="s">
        <v>302</v>
      </c>
      <c r="FW21" t="s">
        <v>302</v>
      </c>
      <c r="FY21" s="1">
        <v>35277</v>
      </c>
      <c r="FZ21">
        <v>5.4</v>
      </c>
      <c r="GA21" t="s">
        <v>302</v>
      </c>
      <c r="GB21" t="s">
        <v>302</v>
      </c>
      <c r="GD21" s="1">
        <v>35277</v>
      </c>
      <c r="GE21">
        <v>25.5</v>
      </c>
      <c r="GF21" t="s">
        <v>302</v>
      </c>
      <c r="GG21" t="s">
        <v>302</v>
      </c>
      <c r="GI21" s="1">
        <v>35277</v>
      </c>
      <c r="GJ21">
        <v>18.600000000000001</v>
      </c>
      <c r="GK21" t="s">
        <v>302</v>
      </c>
      <c r="GL21" t="s">
        <v>302</v>
      </c>
      <c r="GN21" s="1">
        <v>35277</v>
      </c>
      <c r="GO21">
        <v>9.5</v>
      </c>
      <c r="GP21" t="s">
        <v>302</v>
      </c>
      <c r="GQ21" t="s">
        <v>302</v>
      </c>
      <c r="GS21" s="1">
        <v>36007</v>
      </c>
      <c r="GT21">
        <v>4.0999999999999996</v>
      </c>
      <c r="GU21" t="s">
        <v>302</v>
      </c>
      <c r="GV21" t="s">
        <v>302</v>
      </c>
      <c r="GX21" s="1">
        <v>35277</v>
      </c>
      <c r="GY21">
        <v>3.7</v>
      </c>
      <c r="GZ21" t="s">
        <v>302</v>
      </c>
      <c r="HA21" t="s">
        <v>302</v>
      </c>
      <c r="HC21" s="1">
        <v>35277</v>
      </c>
      <c r="HD21">
        <v>1.58</v>
      </c>
      <c r="HE21" t="s">
        <v>302</v>
      </c>
      <c r="HF21" t="s">
        <v>302</v>
      </c>
      <c r="HH21" s="1">
        <v>35277</v>
      </c>
      <c r="HI21">
        <v>-17.600000000000001</v>
      </c>
      <c r="HJ21" t="s">
        <v>302</v>
      </c>
      <c r="HK21" t="s">
        <v>302</v>
      </c>
    </row>
    <row r="22" spans="1:219" x14ac:dyDescent="0.25">
      <c r="A22" s="1">
        <v>36525</v>
      </c>
      <c r="B22">
        <v>-1.7</v>
      </c>
      <c r="C22" t="s">
        <v>302</v>
      </c>
      <c r="D22" t="s">
        <v>302</v>
      </c>
      <c r="F22" s="1">
        <v>36525</v>
      </c>
      <c r="G22">
        <v>-17</v>
      </c>
      <c r="H22">
        <v>19991212</v>
      </c>
      <c r="I22">
        <v>-17</v>
      </c>
      <c r="K22" s="1">
        <v>36525</v>
      </c>
      <c r="L22">
        <v>-19</v>
      </c>
      <c r="M22" t="s">
        <v>302</v>
      </c>
      <c r="N22" t="s">
        <v>302</v>
      </c>
      <c r="P22" s="1">
        <v>35308</v>
      </c>
      <c r="Q22">
        <v>-0.1</v>
      </c>
      <c r="R22" t="s">
        <v>302</v>
      </c>
      <c r="S22" t="s">
        <v>302</v>
      </c>
      <c r="U22" s="1">
        <v>39629</v>
      </c>
      <c r="V22" t="s">
        <v>302</v>
      </c>
      <c r="W22">
        <v>20080629</v>
      </c>
      <c r="X22" t="s">
        <v>302</v>
      </c>
      <c r="Z22" s="1">
        <v>35308</v>
      </c>
      <c r="AA22">
        <v>0.2</v>
      </c>
      <c r="AB22" t="s">
        <v>302</v>
      </c>
      <c r="AC22" t="s">
        <v>302</v>
      </c>
      <c r="AE22" s="1">
        <v>35308</v>
      </c>
      <c r="AF22">
        <v>0</v>
      </c>
      <c r="AG22" t="s">
        <v>302</v>
      </c>
      <c r="AH22" t="s">
        <v>302</v>
      </c>
      <c r="AJ22" s="1">
        <v>35308</v>
      </c>
      <c r="AK22">
        <v>3.3</v>
      </c>
      <c r="AL22" t="s">
        <v>302</v>
      </c>
      <c r="AM22" t="s">
        <v>302</v>
      </c>
      <c r="AO22" s="1">
        <v>35308</v>
      </c>
      <c r="AP22">
        <v>-1.7</v>
      </c>
      <c r="AQ22" t="s">
        <v>302</v>
      </c>
      <c r="AR22" t="s">
        <v>302</v>
      </c>
      <c r="AT22" s="1">
        <v>35308</v>
      </c>
      <c r="AU22">
        <v>0.5</v>
      </c>
      <c r="AV22" t="s">
        <v>302</v>
      </c>
      <c r="AW22" t="s">
        <v>302</v>
      </c>
      <c r="AY22" s="1">
        <v>37134</v>
      </c>
      <c r="AZ22">
        <v>31.2</v>
      </c>
      <c r="BA22" t="s">
        <v>302</v>
      </c>
      <c r="BB22" t="s">
        <v>302</v>
      </c>
      <c r="BD22" s="1">
        <v>42063</v>
      </c>
      <c r="BE22">
        <v>50</v>
      </c>
      <c r="BF22">
        <v>20150303</v>
      </c>
      <c r="BG22">
        <v>50</v>
      </c>
      <c r="BI22" s="1">
        <v>42063</v>
      </c>
      <c r="BJ22">
        <v>48.5</v>
      </c>
      <c r="BK22">
        <v>20150303</v>
      </c>
      <c r="BL22">
        <v>48.5</v>
      </c>
      <c r="BN22" s="1">
        <v>35308</v>
      </c>
      <c r="BO22">
        <v>-0.8</v>
      </c>
      <c r="BP22" t="s">
        <v>302</v>
      </c>
      <c r="BQ22" t="s">
        <v>302</v>
      </c>
      <c r="BS22" s="1">
        <v>37164</v>
      </c>
      <c r="BT22">
        <v>-0.1</v>
      </c>
      <c r="BU22" t="s">
        <v>302</v>
      </c>
      <c r="BV22" t="s">
        <v>302</v>
      </c>
      <c r="BX22" s="1">
        <v>36525</v>
      </c>
      <c r="BY22">
        <v>-16</v>
      </c>
      <c r="BZ22" t="s">
        <v>302</v>
      </c>
      <c r="CA22" t="s">
        <v>302</v>
      </c>
      <c r="CC22" s="1">
        <v>35308</v>
      </c>
      <c r="CD22">
        <v>0.2</v>
      </c>
      <c r="CE22" t="s">
        <v>302</v>
      </c>
      <c r="CF22" t="s">
        <v>302</v>
      </c>
      <c r="CH22" s="1">
        <v>35308</v>
      </c>
      <c r="CI22">
        <v>0.5</v>
      </c>
      <c r="CJ22" t="s">
        <v>302</v>
      </c>
      <c r="CK22" t="s">
        <v>302</v>
      </c>
      <c r="CM22" s="1">
        <v>35308</v>
      </c>
      <c r="CN22">
        <v>0</v>
      </c>
      <c r="CO22" t="s">
        <v>302</v>
      </c>
      <c r="CP22" t="s">
        <v>302</v>
      </c>
      <c r="CR22" s="1">
        <v>35308</v>
      </c>
      <c r="CS22">
        <v>0.2</v>
      </c>
      <c r="CT22" t="s">
        <v>302</v>
      </c>
      <c r="CU22" t="s">
        <v>302</v>
      </c>
      <c r="CW22" s="1">
        <v>35308</v>
      </c>
      <c r="CX22">
        <v>1.6</v>
      </c>
      <c r="CY22" t="s">
        <v>302</v>
      </c>
      <c r="CZ22" t="s">
        <v>302</v>
      </c>
      <c r="DB22" s="1">
        <v>35308</v>
      </c>
      <c r="DC22">
        <v>8.6</v>
      </c>
      <c r="DD22" t="s">
        <v>302</v>
      </c>
      <c r="DE22" t="s">
        <v>302</v>
      </c>
      <c r="DG22" s="1">
        <v>37134</v>
      </c>
      <c r="DH22">
        <v>35.299999999999997</v>
      </c>
      <c r="DI22" t="s">
        <v>302</v>
      </c>
      <c r="DJ22" t="s">
        <v>302</v>
      </c>
      <c r="DL22" s="1">
        <v>35308</v>
      </c>
      <c r="DM22">
        <v>1.2</v>
      </c>
      <c r="DN22" t="s">
        <v>302</v>
      </c>
      <c r="DO22" t="s">
        <v>302</v>
      </c>
      <c r="DQ22" s="1">
        <v>35308</v>
      </c>
      <c r="DR22">
        <v>100.1</v>
      </c>
      <c r="DS22" t="s">
        <v>302</v>
      </c>
      <c r="DT22" t="s">
        <v>302</v>
      </c>
      <c r="DV22" s="1">
        <v>35308</v>
      </c>
      <c r="DW22">
        <v>49.6</v>
      </c>
      <c r="DX22" t="s">
        <v>302</v>
      </c>
      <c r="DY22" t="s">
        <v>302</v>
      </c>
      <c r="EF22" s="1">
        <v>39813</v>
      </c>
      <c r="EG22">
        <v>-35.700000000000003</v>
      </c>
      <c r="EH22">
        <v>20081223</v>
      </c>
      <c r="EI22">
        <v>-35.700000000000003</v>
      </c>
      <c r="EK22" s="1">
        <v>39813</v>
      </c>
      <c r="EL22">
        <v>-44.5</v>
      </c>
      <c r="EM22">
        <v>20081223</v>
      </c>
      <c r="EN22">
        <v>-44.5</v>
      </c>
      <c r="EP22" s="1">
        <v>36525</v>
      </c>
      <c r="EQ22">
        <v>-30</v>
      </c>
      <c r="ER22" t="s">
        <v>302</v>
      </c>
      <c r="ES22" t="s">
        <v>302</v>
      </c>
      <c r="EU22" s="1">
        <v>36525</v>
      </c>
      <c r="EV22">
        <v>-32</v>
      </c>
      <c r="EW22" t="s">
        <v>302</v>
      </c>
      <c r="EX22" t="s">
        <v>302</v>
      </c>
      <c r="EZ22" s="1">
        <v>36525</v>
      </c>
      <c r="FA22">
        <v>-27</v>
      </c>
      <c r="FB22" t="s">
        <v>302</v>
      </c>
      <c r="FC22" t="s">
        <v>302</v>
      </c>
      <c r="FE22" s="1">
        <v>36525</v>
      </c>
      <c r="FF22">
        <v>-28</v>
      </c>
      <c r="FG22" t="s">
        <v>302</v>
      </c>
      <c r="FH22" t="s">
        <v>302</v>
      </c>
      <c r="FJ22" s="1">
        <v>35308</v>
      </c>
      <c r="FK22">
        <v>103.4</v>
      </c>
      <c r="FL22" t="s">
        <v>302</v>
      </c>
      <c r="FM22" t="s">
        <v>302</v>
      </c>
      <c r="FO22" s="1">
        <v>35308</v>
      </c>
      <c r="FP22">
        <v>-1</v>
      </c>
      <c r="FQ22" t="s">
        <v>302</v>
      </c>
      <c r="FR22" t="s">
        <v>302</v>
      </c>
      <c r="FT22" s="1">
        <v>35308</v>
      </c>
      <c r="FU22">
        <v>14.3</v>
      </c>
      <c r="FV22" t="s">
        <v>302</v>
      </c>
      <c r="FW22" t="s">
        <v>302</v>
      </c>
      <c r="FY22" s="1">
        <v>35308</v>
      </c>
      <c r="FZ22">
        <v>-2.1</v>
      </c>
      <c r="GA22" t="s">
        <v>302</v>
      </c>
      <c r="GB22" t="s">
        <v>302</v>
      </c>
      <c r="GD22" s="1">
        <v>35308</v>
      </c>
      <c r="GE22">
        <v>27</v>
      </c>
      <c r="GF22" t="s">
        <v>302</v>
      </c>
      <c r="GG22" t="s">
        <v>302</v>
      </c>
      <c r="GI22" s="1">
        <v>35308</v>
      </c>
      <c r="GJ22">
        <v>8.9</v>
      </c>
      <c r="GK22" t="s">
        <v>302</v>
      </c>
      <c r="GL22" t="s">
        <v>302</v>
      </c>
      <c r="GN22" s="1">
        <v>35308</v>
      </c>
      <c r="GO22">
        <v>-2.1</v>
      </c>
      <c r="GP22" t="s">
        <v>302</v>
      </c>
      <c r="GQ22" t="s">
        <v>302</v>
      </c>
      <c r="GS22" s="1">
        <v>36038</v>
      </c>
      <c r="GT22">
        <v>4.2</v>
      </c>
      <c r="GU22" t="s">
        <v>302</v>
      </c>
      <c r="GV22" t="s">
        <v>302</v>
      </c>
      <c r="GX22" s="1">
        <v>35308</v>
      </c>
      <c r="GY22">
        <v>3.7</v>
      </c>
      <c r="GZ22" t="s">
        <v>302</v>
      </c>
      <c r="HA22" t="s">
        <v>302</v>
      </c>
      <c r="HC22" s="1">
        <v>35308</v>
      </c>
      <c r="HD22">
        <v>0.09</v>
      </c>
      <c r="HE22" t="s">
        <v>302</v>
      </c>
      <c r="HF22" t="s">
        <v>302</v>
      </c>
      <c r="HH22" s="1">
        <v>35308</v>
      </c>
      <c r="HI22">
        <v>57</v>
      </c>
      <c r="HJ22" t="s">
        <v>302</v>
      </c>
      <c r="HK22" t="s">
        <v>302</v>
      </c>
    </row>
    <row r="23" spans="1:219" x14ac:dyDescent="0.25">
      <c r="A23" s="1">
        <v>36616</v>
      </c>
      <c r="B23">
        <v>-1.3</v>
      </c>
      <c r="C23" t="s">
        <v>302</v>
      </c>
      <c r="D23" t="s">
        <v>302</v>
      </c>
      <c r="F23" s="1">
        <v>36616</v>
      </c>
      <c r="G23">
        <v>-9</v>
      </c>
      <c r="H23">
        <v>20000402</v>
      </c>
      <c r="I23">
        <v>-9</v>
      </c>
      <c r="K23" s="1">
        <v>36616</v>
      </c>
      <c r="L23">
        <v>-16</v>
      </c>
      <c r="M23" t="s">
        <v>302</v>
      </c>
      <c r="N23" t="s">
        <v>302</v>
      </c>
      <c r="P23" s="1">
        <v>35338</v>
      </c>
      <c r="Q23">
        <v>0.8</v>
      </c>
      <c r="R23" t="s">
        <v>302</v>
      </c>
      <c r="S23" t="s">
        <v>302</v>
      </c>
      <c r="U23" s="1">
        <v>39660</v>
      </c>
      <c r="V23" t="s">
        <v>302</v>
      </c>
      <c r="W23">
        <v>20080730</v>
      </c>
      <c r="X23" t="s">
        <v>302</v>
      </c>
      <c r="Z23" s="1">
        <v>35338</v>
      </c>
      <c r="AA23">
        <v>0</v>
      </c>
      <c r="AB23" t="s">
        <v>302</v>
      </c>
      <c r="AC23" t="s">
        <v>302</v>
      </c>
      <c r="AE23" s="1">
        <v>35338</v>
      </c>
      <c r="AF23">
        <v>-0.3</v>
      </c>
      <c r="AG23" t="s">
        <v>302</v>
      </c>
      <c r="AH23" t="s">
        <v>302</v>
      </c>
      <c r="AJ23" s="1">
        <v>35338</v>
      </c>
      <c r="AK23">
        <v>3.3</v>
      </c>
      <c r="AL23" t="s">
        <v>302</v>
      </c>
      <c r="AM23" t="s">
        <v>302</v>
      </c>
      <c r="AO23" s="1">
        <v>35338</v>
      </c>
      <c r="AP23">
        <v>-1.8</v>
      </c>
      <c r="AQ23" t="s">
        <v>302</v>
      </c>
      <c r="AR23" t="s">
        <v>302</v>
      </c>
      <c r="AT23" s="1">
        <v>35338</v>
      </c>
      <c r="AU23">
        <v>1.1000000000000001</v>
      </c>
      <c r="AV23" t="s">
        <v>302</v>
      </c>
      <c r="AW23" t="s">
        <v>302</v>
      </c>
      <c r="AY23" s="1">
        <v>37164</v>
      </c>
      <c r="AZ23">
        <v>28.4</v>
      </c>
      <c r="BA23" t="s">
        <v>302</v>
      </c>
      <c r="BB23" t="s">
        <v>302</v>
      </c>
      <c r="BD23" s="1">
        <v>42094</v>
      </c>
      <c r="BE23">
        <v>49.4</v>
      </c>
      <c r="BF23">
        <v>20150402</v>
      </c>
      <c r="BG23">
        <v>49.4</v>
      </c>
      <c r="BI23" s="1">
        <v>42094</v>
      </c>
      <c r="BJ23">
        <v>48.4</v>
      </c>
      <c r="BK23">
        <v>20150402</v>
      </c>
      <c r="BL23">
        <v>48.4</v>
      </c>
      <c r="BN23" s="1">
        <v>35338</v>
      </c>
      <c r="BO23">
        <v>0.4</v>
      </c>
      <c r="BP23" t="s">
        <v>302</v>
      </c>
      <c r="BQ23" t="s">
        <v>302</v>
      </c>
      <c r="BS23" s="1">
        <v>37195</v>
      </c>
      <c r="BT23">
        <v>-1.1000000000000001</v>
      </c>
      <c r="BU23" t="s">
        <v>302</v>
      </c>
      <c r="BV23" t="s">
        <v>302</v>
      </c>
      <c r="BX23" s="1">
        <v>36616</v>
      </c>
      <c r="BY23">
        <v>-11</v>
      </c>
      <c r="BZ23" t="s">
        <v>302</v>
      </c>
      <c r="CA23" t="s">
        <v>302</v>
      </c>
      <c r="CC23" s="1">
        <v>35338</v>
      </c>
      <c r="CD23">
        <v>0.2</v>
      </c>
      <c r="CE23" t="s">
        <v>302</v>
      </c>
      <c r="CF23" t="s">
        <v>302</v>
      </c>
      <c r="CH23" s="1">
        <v>35338</v>
      </c>
      <c r="CI23">
        <v>0.3</v>
      </c>
      <c r="CJ23" t="s">
        <v>302</v>
      </c>
      <c r="CK23" t="s">
        <v>302</v>
      </c>
      <c r="CM23" s="1">
        <v>35338</v>
      </c>
      <c r="CN23">
        <v>-0.4</v>
      </c>
      <c r="CO23" t="s">
        <v>302</v>
      </c>
      <c r="CP23" t="s">
        <v>302</v>
      </c>
      <c r="CR23" s="1">
        <v>35338</v>
      </c>
      <c r="CS23">
        <v>-0.3</v>
      </c>
      <c r="CT23" t="s">
        <v>302</v>
      </c>
      <c r="CU23" t="s">
        <v>302</v>
      </c>
      <c r="CW23" s="1">
        <v>35338</v>
      </c>
      <c r="CX23">
        <v>3.5</v>
      </c>
      <c r="CY23" t="s">
        <v>302</v>
      </c>
      <c r="CZ23" t="s">
        <v>302</v>
      </c>
      <c r="DB23" s="1">
        <v>35338</v>
      </c>
      <c r="DC23">
        <v>59.4</v>
      </c>
      <c r="DD23" t="s">
        <v>302</v>
      </c>
      <c r="DE23" t="s">
        <v>302</v>
      </c>
      <c r="DG23" s="1">
        <v>37164</v>
      </c>
      <c r="DH23">
        <v>31.1</v>
      </c>
      <c r="DI23" t="s">
        <v>302</v>
      </c>
      <c r="DJ23" t="s">
        <v>302</v>
      </c>
      <c r="DL23" s="1">
        <v>35338</v>
      </c>
      <c r="DM23">
        <v>2.2999999999999998</v>
      </c>
      <c r="DN23" t="s">
        <v>302</v>
      </c>
      <c r="DO23" t="s">
        <v>302</v>
      </c>
      <c r="DQ23" s="1">
        <v>35338</v>
      </c>
      <c r="DR23">
        <v>100.4</v>
      </c>
      <c r="DS23" t="s">
        <v>302</v>
      </c>
      <c r="DT23" t="s">
        <v>302</v>
      </c>
      <c r="DV23" s="1">
        <v>35338</v>
      </c>
      <c r="DW23">
        <v>49.8</v>
      </c>
      <c r="DX23" t="s">
        <v>302</v>
      </c>
      <c r="DY23" t="s">
        <v>302</v>
      </c>
      <c r="EF23" s="1">
        <v>39903</v>
      </c>
      <c r="EG23">
        <v>-51.3</v>
      </c>
      <c r="EH23">
        <v>20090322</v>
      </c>
      <c r="EI23">
        <v>-51.3</v>
      </c>
      <c r="EK23" s="1">
        <v>39903</v>
      </c>
      <c r="EL23">
        <v>-66</v>
      </c>
      <c r="EM23">
        <v>20090322</v>
      </c>
      <c r="EN23">
        <v>-66</v>
      </c>
      <c r="EP23" s="1">
        <v>36616</v>
      </c>
      <c r="EQ23">
        <v>-24</v>
      </c>
      <c r="ER23" t="s">
        <v>302</v>
      </c>
      <c r="ES23" t="s">
        <v>302</v>
      </c>
      <c r="EU23" s="1">
        <v>36616</v>
      </c>
      <c r="EV23">
        <v>-26</v>
      </c>
      <c r="EW23" t="s">
        <v>302</v>
      </c>
      <c r="EX23" t="s">
        <v>302</v>
      </c>
      <c r="EZ23" s="1">
        <v>36616</v>
      </c>
      <c r="FA23">
        <v>-26</v>
      </c>
      <c r="FB23" t="s">
        <v>302</v>
      </c>
      <c r="FC23" t="s">
        <v>302</v>
      </c>
      <c r="FE23" s="1">
        <v>36616</v>
      </c>
      <c r="FF23">
        <v>-28</v>
      </c>
      <c r="FG23" t="s">
        <v>302</v>
      </c>
      <c r="FH23" t="s">
        <v>302</v>
      </c>
      <c r="FJ23" s="1">
        <v>35338</v>
      </c>
      <c r="FK23">
        <v>104.1</v>
      </c>
      <c r="FL23" t="s">
        <v>302</v>
      </c>
      <c r="FM23" t="s">
        <v>302</v>
      </c>
      <c r="FO23" s="1">
        <v>35338</v>
      </c>
      <c r="FP23">
        <v>-8.4</v>
      </c>
      <c r="FQ23" t="s">
        <v>302</v>
      </c>
      <c r="FR23" t="s">
        <v>302</v>
      </c>
      <c r="FT23" s="1">
        <v>35338</v>
      </c>
      <c r="FU23">
        <v>17.399999999999999</v>
      </c>
      <c r="FV23" t="s">
        <v>302</v>
      </c>
      <c r="FW23" t="s">
        <v>302</v>
      </c>
      <c r="FY23" s="1">
        <v>35338</v>
      </c>
      <c r="FZ23">
        <v>8.4</v>
      </c>
      <c r="GA23" t="s">
        <v>302</v>
      </c>
      <c r="GB23" t="s">
        <v>302</v>
      </c>
      <c r="GD23" s="1">
        <v>35338</v>
      </c>
      <c r="GE23">
        <v>15.4</v>
      </c>
      <c r="GF23" t="s">
        <v>302</v>
      </c>
      <c r="GG23" t="s">
        <v>302</v>
      </c>
      <c r="GI23" s="1">
        <v>35338</v>
      </c>
      <c r="GJ23">
        <v>2.2000000000000002</v>
      </c>
      <c r="GK23" t="s">
        <v>302</v>
      </c>
      <c r="GL23" t="s">
        <v>302</v>
      </c>
      <c r="GN23" s="1">
        <v>35338</v>
      </c>
      <c r="GO23">
        <v>7.3</v>
      </c>
      <c r="GP23" t="s">
        <v>302</v>
      </c>
      <c r="GQ23" t="s">
        <v>302</v>
      </c>
      <c r="GS23" s="1">
        <v>36068</v>
      </c>
      <c r="GT23">
        <v>4.2</v>
      </c>
      <c r="GU23" t="s">
        <v>302</v>
      </c>
      <c r="GV23" t="s">
        <v>302</v>
      </c>
      <c r="GX23" s="1">
        <v>35338</v>
      </c>
      <c r="GY23">
        <v>3.4</v>
      </c>
      <c r="GZ23" t="s">
        <v>302</v>
      </c>
      <c r="HA23" t="s">
        <v>302</v>
      </c>
      <c r="HC23" s="1">
        <v>35338</v>
      </c>
      <c r="HD23">
        <v>1.19</v>
      </c>
      <c r="HE23" t="s">
        <v>302</v>
      </c>
      <c r="HF23" t="s">
        <v>302</v>
      </c>
      <c r="HH23" s="1">
        <v>35338</v>
      </c>
      <c r="HI23">
        <v>26.6</v>
      </c>
      <c r="HJ23" t="s">
        <v>302</v>
      </c>
      <c r="HK23" t="s">
        <v>302</v>
      </c>
    </row>
    <row r="24" spans="1:219" x14ac:dyDescent="0.25">
      <c r="A24" s="1">
        <v>36707</v>
      </c>
      <c r="B24">
        <v>-1.5</v>
      </c>
      <c r="C24" t="s">
        <v>302</v>
      </c>
      <c r="D24" t="s">
        <v>302</v>
      </c>
      <c r="F24" s="1">
        <v>36707</v>
      </c>
      <c r="G24">
        <v>3</v>
      </c>
      <c r="H24">
        <v>20000703</v>
      </c>
      <c r="I24">
        <v>3</v>
      </c>
      <c r="K24" s="1">
        <v>36707</v>
      </c>
      <c r="L24">
        <v>-12</v>
      </c>
      <c r="M24" t="s">
        <v>302</v>
      </c>
      <c r="N24" t="s">
        <v>302</v>
      </c>
      <c r="P24" s="1">
        <v>35369</v>
      </c>
      <c r="Q24">
        <v>0.2</v>
      </c>
      <c r="R24" t="s">
        <v>302</v>
      </c>
      <c r="S24" t="s">
        <v>302</v>
      </c>
      <c r="U24" s="1">
        <v>39691</v>
      </c>
      <c r="V24" t="s">
        <v>302</v>
      </c>
      <c r="W24">
        <v>20080828</v>
      </c>
      <c r="X24" t="s">
        <v>302</v>
      </c>
      <c r="Z24" s="1">
        <v>35369</v>
      </c>
      <c r="AA24">
        <v>0.5</v>
      </c>
      <c r="AB24" t="s">
        <v>302</v>
      </c>
      <c r="AC24" t="s">
        <v>302</v>
      </c>
      <c r="AE24" s="1">
        <v>35369</v>
      </c>
      <c r="AF24">
        <v>-0.1</v>
      </c>
      <c r="AG24" t="s">
        <v>302</v>
      </c>
      <c r="AH24" t="s">
        <v>302</v>
      </c>
      <c r="AJ24" s="1">
        <v>35369</v>
      </c>
      <c r="AK24">
        <v>3.4</v>
      </c>
      <c r="AL24" t="s">
        <v>302</v>
      </c>
      <c r="AM24" t="s">
        <v>302</v>
      </c>
      <c r="AO24" s="1">
        <v>35369</v>
      </c>
      <c r="AP24">
        <v>-1.6</v>
      </c>
      <c r="AQ24" t="s">
        <v>302</v>
      </c>
      <c r="AR24" t="s">
        <v>302</v>
      </c>
      <c r="AT24" s="1">
        <v>35369</v>
      </c>
      <c r="AU24">
        <v>0.4</v>
      </c>
      <c r="AV24" t="s">
        <v>302</v>
      </c>
      <c r="AW24" t="s">
        <v>302</v>
      </c>
      <c r="AY24" s="1">
        <v>37195</v>
      </c>
      <c r="AZ24">
        <v>27.2</v>
      </c>
      <c r="BA24" t="s">
        <v>302</v>
      </c>
      <c r="BB24" t="s">
        <v>302</v>
      </c>
      <c r="BD24" s="1">
        <v>42124</v>
      </c>
      <c r="BE24">
        <v>50.7</v>
      </c>
      <c r="BF24">
        <v>20150506</v>
      </c>
      <c r="BG24">
        <v>50.7</v>
      </c>
      <c r="BI24" s="1">
        <v>42124</v>
      </c>
      <c r="BJ24">
        <v>51.3</v>
      </c>
      <c r="BK24">
        <v>20150506</v>
      </c>
      <c r="BL24">
        <v>51.3</v>
      </c>
      <c r="BN24" s="1">
        <v>35369</v>
      </c>
      <c r="BO24">
        <v>2</v>
      </c>
      <c r="BP24" t="s">
        <v>302</v>
      </c>
      <c r="BQ24" t="s">
        <v>302</v>
      </c>
      <c r="BS24" s="1">
        <v>37225</v>
      </c>
      <c r="BT24">
        <v>1</v>
      </c>
      <c r="BU24" t="s">
        <v>302</v>
      </c>
      <c r="BV24" t="s">
        <v>302</v>
      </c>
      <c r="BX24" s="1">
        <v>36707</v>
      </c>
      <c r="BY24">
        <v>-7</v>
      </c>
      <c r="BZ24" t="s">
        <v>302</v>
      </c>
      <c r="CA24" t="s">
        <v>302</v>
      </c>
      <c r="CC24" s="1">
        <v>35369</v>
      </c>
      <c r="CD24">
        <v>0.2</v>
      </c>
      <c r="CE24" t="s">
        <v>302</v>
      </c>
      <c r="CF24" t="s">
        <v>302</v>
      </c>
      <c r="CH24" s="1">
        <v>35369</v>
      </c>
      <c r="CI24">
        <v>0.6</v>
      </c>
      <c r="CJ24" t="s">
        <v>302</v>
      </c>
      <c r="CK24" t="s">
        <v>302</v>
      </c>
      <c r="CM24" s="1">
        <v>35369</v>
      </c>
      <c r="CN24">
        <v>0</v>
      </c>
      <c r="CO24" t="s">
        <v>302</v>
      </c>
      <c r="CP24" t="s">
        <v>302</v>
      </c>
      <c r="CR24" s="1">
        <v>35369</v>
      </c>
      <c r="CS24">
        <v>-0.2</v>
      </c>
      <c r="CT24" t="s">
        <v>302</v>
      </c>
      <c r="CU24" t="s">
        <v>302</v>
      </c>
      <c r="CW24" s="1">
        <v>35369</v>
      </c>
      <c r="CX24">
        <v>5.2</v>
      </c>
      <c r="CY24" t="s">
        <v>302</v>
      </c>
      <c r="CZ24" t="s">
        <v>302</v>
      </c>
      <c r="DB24" s="1">
        <v>35369</v>
      </c>
      <c r="DC24">
        <v>1.5</v>
      </c>
      <c r="DD24" t="s">
        <v>302</v>
      </c>
      <c r="DE24" t="s">
        <v>302</v>
      </c>
      <c r="DG24" s="1">
        <v>37195</v>
      </c>
      <c r="DH24">
        <v>32.5</v>
      </c>
      <c r="DI24" t="s">
        <v>302</v>
      </c>
      <c r="DJ24" t="s">
        <v>302</v>
      </c>
      <c r="DL24" s="1">
        <v>35369</v>
      </c>
      <c r="DM24">
        <v>1.6</v>
      </c>
      <c r="DN24" t="s">
        <v>302</v>
      </c>
      <c r="DO24" t="s">
        <v>302</v>
      </c>
      <c r="DQ24" s="1">
        <v>35369</v>
      </c>
      <c r="DR24">
        <v>102.5</v>
      </c>
      <c r="DS24" t="s">
        <v>302</v>
      </c>
      <c r="DT24" t="s">
        <v>302</v>
      </c>
      <c r="DV24" s="1">
        <v>35369</v>
      </c>
      <c r="DW24">
        <v>49.8</v>
      </c>
      <c r="DX24" t="s">
        <v>302</v>
      </c>
      <c r="DY24" t="s">
        <v>302</v>
      </c>
      <c r="EF24" s="1">
        <v>39994</v>
      </c>
      <c r="EG24">
        <v>-22.4</v>
      </c>
      <c r="EH24">
        <v>20090621</v>
      </c>
      <c r="EI24">
        <v>-22.4</v>
      </c>
      <c r="EK24" s="1">
        <v>39994</v>
      </c>
      <c r="EL24">
        <v>-13.2</v>
      </c>
      <c r="EM24">
        <v>20090621</v>
      </c>
      <c r="EN24">
        <v>-13.2</v>
      </c>
      <c r="EP24" s="1">
        <v>36707</v>
      </c>
      <c r="EQ24">
        <v>-18</v>
      </c>
      <c r="ER24" t="s">
        <v>302</v>
      </c>
      <c r="ES24" t="s">
        <v>302</v>
      </c>
      <c r="EU24" s="1">
        <v>36707</v>
      </c>
      <c r="EV24">
        <v>-21</v>
      </c>
      <c r="EW24" t="s">
        <v>302</v>
      </c>
      <c r="EX24" t="s">
        <v>302</v>
      </c>
      <c r="EZ24" s="1">
        <v>36707</v>
      </c>
      <c r="FA24">
        <v>-24</v>
      </c>
      <c r="FB24" t="s">
        <v>302</v>
      </c>
      <c r="FC24" t="s">
        <v>302</v>
      </c>
      <c r="FE24" s="1">
        <v>36707</v>
      </c>
      <c r="FF24">
        <v>-27</v>
      </c>
      <c r="FG24" t="s">
        <v>302</v>
      </c>
      <c r="FH24" t="s">
        <v>302</v>
      </c>
      <c r="FJ24" s="1">
        <v>35369</v>
      </c>
      <c r="FK24">
        <v>105.5</v>
      </c>
      <c r="FL24" t="s">
        <v>302</v>
      </c>
      <c r="FM24" t="s">
        <v>302</v>
      </c>
      <c r="FO24" s="1">
        <v>35369</v>
      </c>
      <c r="FP24">
        <v>25.5</v>
      </c>
      <c r="FQ24" t="s">
        <v>302</v>
      </c>
      <c r="FR24" t="s">
        <v>302</v>
      </c>
      <c r="FT24" s="1">
        <v>35369</v>
      </c>
      <c r="FU24">
        <v>21.4</v>
      </c>
      <c r="FV24" t="s">
        <v>302</v>
      </c>
      <c r="FW24" t="s">
        <v>302</v>
      </c>
      <c r="FY24" s="1">
        <v>35369</v>
      </c>
      <c r="FZ24">
        <v>8.4</v>
      </c>
      <c r="GA24" t="s">
        <v>302</v>
      </c>
      <c r="GB24" t="s">
        <v>302</v>
      </c>
      <c r="GD24" s="1">
        <v>35369</v>
      </c>
      <c r="GE24">
        <v>11.1</v>
      </c>
      <c r="GF24" t="s">
        <v>302</v>
      </c>
      <c r="GG24" t="s">
        <v>302</v>
      </c>
      <c r="GI24" s="1">
        <v>35369</v>
      </c>
      <c r="GJ24">
        <v>32.299999999999997</v>
      </c>
      <c r="GK24" t="s">
        <v>302</v>
      </c>
      <c r="GL24" t="s">
        <v>302</v>
      </c>
      <c r="GN24" s="1">
        <v>35369</v>
      </c>
      <c r="GO24">
        <v>12.3</v>
      </c>
      <c r="GP24" t="s">
        <v>302</v>
      </c>
      <c r="GQ24" t="s">
        <v>302</v>
      </c>
      <c r="GS24" s="1">
        <v>36099</v>
      </c>
      <c r="GT24">
        <v>4.3</v>
      </c>
      <c r="GU24" t="s">
        <v>302</v>
      </c>
      <c r="GV24" t="s">
        <v>302</v>
      </c>
      <c r="GX24" s="1">
        <v>35369</v>
      </c>
      <c r="GY24">
        <v>3.6</v>
      </c>
      <c r="GZ24" t="s">
        <v>302</v>
      </c>
      <c r="HA24" t="s">
        <v>302</v>
      </c>
      <c r="HC24" s="1">
        <v>35369</v>
      </c>
      <c r="HD24">
        <v>0.45</v>
      </c>
      <c r="HE24" t="s">
        <v>302</v>
      </c>
      <c r="HF24" t="s">
        <v>302</v>
      </c>
      <c r="HH24" s="1">
        <v>35369</v>
      </c>
      <c r="HI24">
        <v>-54.3</v>
      </c>
      <c r="HJ24" t="s">
        <v>302</v>
      </c>
      <c r="HK24" t="s">
        <v>302</v>
      </c>
    </row>
    <row r="25" spans="1:219" x14ac:dyDescent="0.25">
      <c r="A25" s="1">
        <v>36799</v>
      </c>
      <c r="B25">
        <v>-1.1000000000000001</v>
      </c>
      <c r="C25" t="s">
        <v>302</v>
      </c>
      <c r="D25" t="s">
        <v>302</v>
      </c>
      <c r="F25" s="1">
        <v>36799</v>
      </c>
      <c r="G25">
        <v>10</v>
      </c>
      <c r="H25">
        <v>20001002</v>
      </c>
      <c r="I25">
        <v>10</v>
      </c>
      <c r="K25" s="1">
        <v>36799</v>
      </c>
      <c r="L25">
        <v>-9</v>
      </c>
      <c r="M25" t="s">
        <v>302</v>
      </c>
      <c r="N25" t="s">
        <v>302</v>
      </c>
      <c r="P25" s="1">
        <v>35399</v>
      </c>
      <c r="Q25">
        <v>0.4</v>
      </c>
      <c r="R25" t="s">
        <v>302</v>
      </c>
      <c r="S25" t="s">
        <v>302</v>
      </c>
      <c r="U25" s="1">
        <v>39721</v>
      </c>
      <c r="V25" t="s">
        <v>302</v>
      </c>
      <c r="W25">
        <v>20080929</v>
      </c>
      <c r="X25" t="s">
        <v>302</v>
      </c>
      <c r="Z25" s="1">
        <v>35399</v>
      </c>
      <c r="AA25">
        <v>0.5</v>
      </c>
      <c r="AB25" t="s">
        <v>302</v>
      </c>
      <c r="AC25" t="s">
        <v>302</v>
      </c>
      <c r="AE25" s="1">
        <v>35399</v>
      </c>
      <c r="AF25">
        <v>-0.1</v>
      </c>
      <c r="AG25" t="s">
        <v>302</v>
      </c>
      <c r="AH25" t="s">
        <v>302</v>
      </c>
      <c r="AJ25" s="1">
        <v>35399</v>
      </c>
      <c r="AK25">
        <v>3.3</v>
      </c>
      <c r="AL25" t="s">
        <v>302</v>
      </c>
      <c r="AM25" t="s">
        <v>302</v>
      </c>
      <c r="AO25" s="1">
        <v>35399</v>
      </c>
      <c r="AP25">
        <v>-1.5</v>
      </c>
      <c r="AQ25" t="s">
        <v>302</v>
      </c>
      <c r="AR25" t="s">
        <v>302</v>
      </c>
      <c r="AT25" s="1">
        <v>35399</v>
      </c>
      <c r="AU25">
        <v>0.4</v>
      </c>
      <c r="AV25" t="s">
        <v>302</v>
      </c>
      <c r="AW25" t="s">
        <v>302</v>
      </c>
      <c r="AY25" s="1">
        <v>37225</v>
      </c>
      <c r="AZ25">
        <v>29.6</v>
      </c>
      <c r="BA25" t="s">
        <v>302</v>
      </c>
      <c r="BB25" t="s">
        <v>302</v>
      </c>
      <c r="BD25" s="1">
        <v>42155</v>
      </c>
      <c r="BE25">
        <v>51.6</v>
      </c>
      <c r="BF25">
        <v>20150602</v>
      </c>
      <c r="BG25">
        <v>51.6</v>
      </c>
      <c r="BI25" s="1">
        <v>42155</v>
      </c>
      <c r="BJ25">
        <v>51.5</v>
      </c>
      <c r="BK25">
        <v>20150602</v>
      </c>
      <c r="BL25">
        <v>51.5</v>
      </c>
      <c r="BN25" s="1">
        <v>35399</v>
      </c>
      <c r="BO25">
        <v>2.9</v>
      </c>
      <c r="BP25" t="s">
        <v>302</v>
      </c>
      <c r="BQ25" t="s">
        <v>302</v>
      </c>
      <c r="BS25" s="1">
        <v>37256</v>
      </c>
      <c r="BT25">
        <v>-1.6</v>
      </c>
      <c r="BU25" t="s">
        <v>302</v>
      </c>
      <c r="BV25" t="s">
        <v>302</v>
      </c>
      <c r="BX25" s="1">
        <v>36799</v>
      </c>
      <c r="BY25">
        <v>-4</v>
      </c>
      <c r="BZ25" t="s">
        <v>302</v>
      </c>
      <c r="CA25" t="s">
        <v>302</v>
      </c>
      <c r="CC25" s="1">
        <v>35399</v>
      </c>
      <c r="CD25">
        <v>0.4</v>
      </c>
      <c r="CE25" t="s">
        <v>302</v>
      </c>
      <c r="CF25" t="s">
        <v>302</v>
      </c>
      <c r="CH25" s="1">
        <v>35399</v>
      </c>
      <c r="CI25">
        <v>0.5</v>
      </c>
      <c r="CJ25" t="s">
        <v>302</v>
      </c>
      <c r="CK25" t="s">
        <v>302</v>
      </c>
      <c r="CM25" s="1">
        <v>35399</v>
      </c>
      <c r="CN25">
        <v>0.1</v>
      </c>
      <c r="CO25" t="s">
        <v>302</v>
      </c>
      <c r="CP25" t="s">
        <v>302</v>
      </c>
      <c r="CR25" s="1">
        <v>35399</v>
      </c>
      <c r="CS25">
        <v>-0.1</v>
      </c>
      <c r="CT25" t="s">
        <v>302</v>
      </c>
      <c r="CU25" t="s">
        <v>302</v>
      </c>
      <c r="CW25" s="1">
        <v>35399</v>
      </c>
      <c r="CX25">
        <v>3.6</v>
      </c>
      <c r="CY25" t="s">
        <v>302</v>
      </c>
      <c r="CZ25" t="s">
        <v>302</v>
      </c>
      <c r="DB25" s="1">
        <v>35399</v>
      </c>
      <c r="DC25">
        <v>-11.5</v>
      </c>
      <c r="DD25" t="s">
        <v>302</v>
      </c>
      <c r="DE25" t="s">
        <v>302</v>
      </c>
      <c r="DG25" s="1">
        <v>37225</v>
      </c>
      <c r="DH25">
        <v>33.6</v>
      </c>
      <c r="DI25" t="s">
        <v>302</v>
      </c>
      <c r="DJ25" t="s">
        <v>302</v>
      </c>
      <c r="DL25" s="1">
        <v>35399</v>
      </c>
      <c r="DM25">
        <v>1.1000000000000001</v>
      </c>
      <c r="DN25" t="s">
        <v>302</v>
      </c>
      <c r="DO25" t="s">
        <v>302</v>
      </c>
      <c r="DQ25" s="1">
        <v>35399</v>
      </c>
      <c r="DR25">
        <v>102</v>
      </c>
      <c r="DS25" t="s">
        <v>302</v>
      </c>
      <c r="DT25" t="s">
        <v>302</v>
      </c>
      <c r="DV25" s="1">
        <v>35399</v>
      </c>
      <c r="DW25">
        <v>49.5</v>
      </c>
      <c r="DX25" t="s">
        <v>302</v>
      </c>
      <c r="DY25" t="s">
        <v>302</v>
      </c>
      <c r="EF25" s="1">
        <v>40086</v>
      </c>
      <c r="EG25">
        <v>0.3</v>
      </c>
      <c r="EH25">
        <v>20090916</v>
      </c>
      <c r="EI25">
        <v>0.3</v>
      </c>
      <c r="EK25" s="1">
        <v>40086</v>
      </c>
      <c r="EL25">
        <v>15.5</v>
      </c>
      <c r="EM25">
        <v>20090916</v>
      </c>
      <c r="EN25">
        <v>15.5</v>
      </c>
      <c r="EP25" s="1">
        <v>36799</v>
      </c>
      <c r="EQ25">
        <v>-15</v>
      </c>
      <c r="ER25" t="s">
        <v>302</v>
      </c>
      <c r="ES25" t="s">
        <v>302</v>
      </c>
      <c r="EU25" s="1">
        <v>36799</v>
      </c>
      <c r="EV25">
        <v>-17</v>
      </c>
      <c r="EW25" t="s">
        <v>302</v>
      </c>
      <c r="EX25" t="s">
        <v>302</v>
      </c>
      <c r="EZ25" s="1">
        <v>36799</v>
      </c>
      <c r="FA25">
        <v>-22</v>
      </c>
      <c r="FB25" t="s">
        <v>302</v>
      </c>
      <c r="FC25" t="s">
        <v>302</v>
      </c>
      <c r="FE25" s="1">
        <v>36799</v>
      </c>
      <c r="FF25">
        <v>-24</v>
      </c>
      <c r="FG25" t="s">
        <v>302</v>
      </c>
      <c r="FH25" t="s">
        <v>302</v>
      </c>
      <c r="FJ25" s="1">
        <v>35399</v>
      </c>
      <c r="FK25">
        <v>106.3</v>
      </c>
      <c r="FL25" t="s">
        <v>302</v>
      </c>
      <c r="FM25" t="s">
        <v>302</v>
      </c>
      <c r="FO25" s="1">
        <v>35399</v>
      </c>
      <c r="FP25">
        <v>-6.7</v>
      </c>
      <c r="FQ25" t="s">
        <v>302</v>
      </c>
      <c r="FR25" t="s">
        <v>302</v>
      </c>
      <c r="FT25" s="1">
        <v>35399</v>
      </c>
      <c r="FU25">
        <v>9.9</v>
      </c>
      <c r="FV25" t="s">
        <v>302</v>
      </c>
      <c r="FW25" t="s">
        <v>302</v>
      </c>
      <c r="FY25" s="1">
        <v>35399</v>
      </c>
      <c r="FZ25">
        <v>14</v>
      </c>
      <c r="GA25" t="s">
        <v>302</v>
      </c>
      <c r="GB25" t="s">
        <v>302</v>
      </c>
      <c r="GD25" s="1">
        <v>35399</v>
      </c>
      <c r="GE25">
        <v>12.5</v>
      </c>
      <c r="GF25" t="s">
        <v>302</v>
      </c>
      <c r="GG25" t="s">
        <v>302</v>
      </c>
      <c r="GI25" s="1">
        <v>35399</v>
      </c>
      <c r="GJ25">
        <v>17.600000000000001</v>
      </c>
      <c r="GK25" t="s">
        <v>302</v>
      </c>
      <c r="GL25" t="s">
        <v>302</v>
      </c>
      <c r="GN25" s="1">
        <v>35399</v>
      </c>
      <c r="GO25">
        <v>8.1999999999999993</v>
      </c>
      <c r="GP25" t="s">
        <v>302</v>
      </c>
      <c r="GQ25" t="s">
        <v>302</v>
      </c>
      <c r="GS25" s="1">
        <v>36129</v>
      </c>
      <c r="GT25">
        <v>4.5</v>
      </c>
      <c r="GU25" t="s">
        <v>302</v>
      </c>
      <c r="GV25" t="s">
        <v>302</v>
      </c>
      <c r="GX25" s="1">
        <v>35399</v>
      </c>
      <c r="GY25">
        <v>3.1</v>
      </c>
      <c r="GZ25" t="s">
        <v>302</v>
      </c>
      <c r="HA25" t="s">
        <v>302</v>
      </c>
      <c r="HC25" s="1">
        <v>35399</v>
      </c>
      <c r="HD25">
        <v>0.09</v>
      </c>
      <c r="HE25" t="s">
        <v>302</v>
      </c>
      <c r="HF25" t="s">
        <v>302</v>
      </c>
      <c r="HH25" s="1">
        <v>35399</v>
      </c>
      <c r="HI25">
        <v>-35.6</v>
      </c>
      <c r="HJ25" t="s">
        <v>302</v>
      </c>
      <c r="HK25" t="s">
        <v>302</v>
      </c>
    </row>
    <row r="26" spans="1:219" x14ac:dyDescent="0.25">
      <c r="A26" s="1">
        <v>36891</v>
      </c>
      <c r="B26">
        <v>-1.1000000000000001</v>
      </c>
      <c r="C26" t="s">
        <v>302</v>
      </c>
      <c r="D26" t="s">
        <v>302</v>
      </c>
      <c r="F26" s="1">
        <v>36891</v>
      </c>
      <c r="G26">
        <v>10</v>
      </c>
      <c r="H26">
        <v>20001212</v>
      </c>
      <c r="I26">
        <v>10</v>
      </c>
      <c r="K26" s="1">
        <v>36891</v>
      </c>
      <c r="L26">
        <v>-10</v>
      </c>
      <c r="M26" t="s">
        <v>302</v>
      </c>
      <c r="N26" t="s">
        <v>302</v>
      </c>
      <c r="P26" s="1">
        <v>35430</v>
      </c>
      <c r="Q26">
        <v>0.1</v>
      </c>
      <c r="R26" t="s">
        <v>302</v>
      </c>
      <c r="S26" t="s">
        <v>302</v>
      </c>
      <c r="U26" s="1">
        <v>39752</v>
      </c>
      <c r="V26" t="s">
        <v>302</v>
      </c>
      <c r="W26">
        <v>20081030</v>
      </c>
      <c r="X26" t="s">
        <v>302</v>
      </c>
      <c r="Z26" s="1">
        <v>35430</v>
      </c>
      <c r="AA26">
        <v>0.6</v>
      </c>
      <c r="AB26" t="s">
        <v>302</v>
      </c>
      <c r="AC26" t="s">
        <v>302</v>
      </c>
      <c r="AE26" s="1">
        <v>35430</v>
      </c>
      <c r="AF26">
        <v>-0.1</v>
      </c>
      <c r="AG26" t="s">
        <v>302</v>
      </c>
      <c r="AH26" t="s">
        <v>302</v>
      </c>
      <c r="AJ26" s="1">
        <v>35430</v>
      </c>
      <c r="AK26">
        <v>3.4</v>
      </c>
      <c r="AL26" t="s">
        <v>302</v>
      </c>
      <c r="AM26" t="s">
        <v>302</v>
      </c>
      <c r="AO26" s="1">
        <v>35430</v>
      </c>
      <c r="AP26">
        <v>-1.3</v>
      </c>
      <c r="AQ26" t="s">
        <v>302</v>
      </c>
      <c r="AR26" t="s">
        <v>302</v>
      </c>
      <c r="AT26" s="1">
        <v>35430</v>
      </c>
      <c r="AU26">
        <v>0.9</v>
      </c>
      <c r="AV26" t="s">
        <v>302</v>
      </c>
      <c r="AW26" t="s">
        <v>302</v>
      </c>
      <c r="AY26" s="1">
        <v>37256</v>
      </c>
      <c r="AZ26">
        <v>31.6</v>
      </c>
      <c r="BA26" t="s">
        <v>302</v>
      </c>
      <c r="BB26" t="s">
        <v>302</v>
      </c>
      <c r="BD26" s="1">
        <v>42185</v>
      </c>
      <c r="BE26">
        <v>51.5</v>
      </c>
      <c r="BF26">
        <v>20150702</v>
      </c>
      <c r="BG26">
        <v>51.5</v>
      </c>
      <c r="BI26" s="1">
        <v>42185</v>
      </c>
      <c r="BJ26">
        <v>51.8</v>
      </c>
      <c r="BK26">
        <v>20150702</v>
      </c>
      <c r="BL26">
        <v>51.8</v>
      </c>
      <c r="BN26" s="1">
        <v>35430</v>
      </c>
      <c r="BO26">
        <v>0.6</v>
      </c>
      <c r="BP26" t="s">
        <v>302</v>
      </c>
      <c r="BQ26" t="s">
        <v>302</v>
      </c>
      <c r="BS26" s="1">
        <v>37287</v>
      </c>
      <c r="BT26">
        <v>1</v>
      </c>
      <c r="BU26" t="s">
        <v>302</v>
      </c>
      <c r="BV26" t="s">
        <v>302</v>
      </c>
      <c r="BX26" s="1">
        <v>36891</v>
      </c>
      <c r="BY26">
        <v>-8</v>
      </c>
      <c r="BZ26" t="s">
        <v>302</v>
      </c>
      <c r="CA26" t="s">
        <v>302</v>
      </c>
      <c r="CC26" s="1">
        <v>35430</v>
      </c>
      <c r="CD26">
        <v>0.3</v>
      </c>
      <c r="CE26" t="s">
        <v>302</v>
      </c>
      <c r="CF26" t="s">
        <v>302</v>
      </c>
      <c r="CH26" s="1">
        <v>35430</v>
      </c>
      <c r="CI26">
        <v>0.3</v>
      </c>
      <c r="CJ26" t="s">
        <v>302</v>
      </c>
      <c r="CK26" t="s">
        <v>302</v>
      </c>
      <c r="CM26" s="1">
        <v>35430</v>
      </c>
      <c r="CN26">
        <v>0.2</v>
      </c>
      <c r="CO26" t="s">
        <v>302</v>
      </c>
      <c r="CP26" t="s">
        <v>302</v>
      </c>
      <c r="CR26" s="1">
        <v>35430</v>
      </c>
      <c r="CS26">
        <v>-0.1</v>
      </c>
      <c r="CT26" t="s">
        <v>302</v>
      </c>
      <c r="CU26" t="s">
        <v>302</v>
      </c>
      <c r="CW26" s="1">
        <v>35430</v>
      </c>
      <c r="CX26">
        <v>3.1</v>
      </c>
      <c r="CY26" t="s">
        <v>302</v>
      </c>
      <c r="CZ26" t="s">
        <v>302</v>
      </c>
      <c r="DB26" s="1">
        <v>35430</v>
      </c>
      <c r="DC26">
        <v>-25.4</v>
      </c>
      <c r="DD26" t="s">
        <v>302</v>
      </c>
      <c r="DE26" t="s">
        <v>302</v>
      </c>
      <c r="DG26" s="1">
        <v>37256</v>
      </c>
      <c r="DH26">
        <v>33.200000000000003</v>
      </c>
      <c r="DI26" t="s">
        <v>302</v>
      </c>
      <c r="DJ26" t="s">
        <v>302</v>
      </c>
      <c r="DL26" s="1">
        <v>35430</v>
      </c>
      <c r="DM26">
        <v>-1</v>
      </c>
      <c r="DN26" t="s">
        <v>302</v>
      </c>
      <c r="DO26" t="s">
        <v>302</v>
      </c>
      <c r="DQ26" s="1">
        <v>35430</v>
      </c>
      <c r="DR26">
        <v>101</v>
      </c>
      <c r="DS26" t="s">
        <v>302</v>
      </c>
      <c r="DT26" t="s">
        <v>302</v>
      </c>
      <c r="DV26" s="1">
        <v>35430</v>
      </c>
      <c r="DW26">
        <v>49.4</v>
      </c>
      <c r="DX26" t="s">
        <v>302</v>
      </c>
      <c r="DY26" t="s">
        <v>302</v>
      </c>
      <c r="EF26" s="1">
        <v>40178</v>
      </c>
      <c r="EG26">
        <v>-1.9</v>
      </c>
      <c r="EH26">
        <v>20091223</v>
      </c>
      <c r="EI26">
        <v>-1.9</v>
      </c>
      <c r="EK26" s="1">
        <v>40178</v>
      </c>
      <c r="EL26">
        <v>13.2</v>
      </c>
      <c r="EM26">
        <v>20091223</v>
      </c>
      <c r="EN26">
        <v>13.2</v>
      </c>
      <c r="EP26" s="1">
        <v>36891</v>
      </c>
      <c r="EQ26">
        <v>-18</v>
      </c>
      <c r="ER26" t="s">
        <v>302</v>
      </c>
      <c r="ES26" t="s">
        <v>302</v>
      </c>
      <c r="EU26" s="1">
        <v>36891</v>
      </c>
      <c r="EV26">
        <v>-16</v>
      </c>
      <c r="EW26" t="s">
        <v>302</v>
      </c>
      <c r="EX26" t="s">
        <v>302</v>
      </c>
      <c r="EZ26" s="1">
        <v>36891</v>
      </c>
      <c r="FA26">
        <v>-25</v>
      </c>
      <c r="FB26" t="s">
        <v>302</v>
      </c>
      <c r="FC26" t="s">
        <v>302</v>
      </c>
      <c r="FE26" s="1">
        <v>36891</v>
      </c>
      <c r="FF26">
        <v>-23</v>
      </c>
      <c r="FG26" t="s">
        <v>302</v>
      </c>
      <c r="FH26" t="s">
        <v>302</v>
      </c>
      <c r="FJ26" s="1">
        <v>35430</v>
      </c>
      <c r="FK26">
        <v>106.6</v>
      </c>
      <c r="FL26" t="s">
        <v>302</v>
      </c>
      <c r="FM26" t="s">
        <v>302</v>
      </c>
      <c r="FO26" s="1">
        <v>35430</v>
      </c>
      <c r="FP26">
        <v>-10.4</v>
      </c>
      <c r="FQ26" t="s">
        <v>302</v>
      </c>
      <c r="FR26" t="s">
        <v>302</v>
      </c>
      <c r="FT26" s="1">
        <v>35430</v>
      </c>
      <c r="FU26">
        <v>1.4</v>
      </c>
      <c r="FV26" t="s">
        <v>302</v>
      </c>
      <c r="FW26" t="s">
        <v>302</v>
      </c>
      <c r="FY26" s="1">
        <v>35430</v>
      </c>
      <c r="FZ26">
        <v>13.1</v>
      </c>
      <c r="GA26" t="s">
        <v>302</v>
      </c>
      <c r="GB26" t="s">
        <v>302</v>
      </c>
      <c r="GD26" s="1">
        <v>35430</v>
      </c>
      <c r="GE26">
        <v>30.4</v>
      </c>
      <c r="GF26" t="s">
        <v>302</v>
      </c>
      <c r="GG26" t="s">
        <v>302</v>
      </c>
      <c r="GI26" s="1">
        <v>35430</v>
      </c>
      <c r="GJ26">
        <v>-1.9</v>
      </c>
      <c r="GK26" t="s">
        <v>302</v>
      </c>
      <c r="GL26" t="s">
        <v>302</v>
      </c>
      <c r="GN26" s="1">
        <v>35430</v>
      </c>
      <c r="GO26">
        <v>9.5</v>
      </c>
      <c r="GP26" t="s">
        <v>302</v>
      </c>
      <c r="GQ26" t="s">
        <v>302</v>
      </c>
      <c r="GS26" s="1">
        <v>36160</v>
      </c>
      <c r="GT26">
        <v>4.0999999999999996</v>
      </c>
      <c r="GU26" t="s">
        <v>302</v>
      </c>
      <c r="GV26" t="s">
        <v>302</v>
      </c>
      <c r="GX26" s="1">
        <v>35430</v>
      </c>
      <c r="GY26">
        <v>2.9</v>
      </c>
      <c r="GZ26" t="s">
        <v>302</v>
      </c>
      <c r="HA26" t="s">
        <v>302</v>
      </c>
      <c r="HC26" s="1">
        <v>35430</v>
      </c>
      <c r="HD26">
        <v>1.17</v>
      </c>
      <c r="HE26" t="s">
        <v>302</v>
      </c>
      <c r="HF26" t="s">
        <v>302</v>
      </c>
      <c r="HH26" s="1">
        <v>35430</v>
      </c>
      <c r="HI26">
        <v>-11.3</v>
      </c>
      <c r="HJ26" t="s">
        <v>302</v>
      </c>
      <c r="HK26" t="s">
        <v>302</v>
      </c>
    </row>
    <row r="27" spans="1:219" x14ac:dyDescent="0.25">
      <c r="A27" s="1">
        <v>36981</v>
      </c>
      <c r="B27">
        <v>-0.8</v>
      </c>
      <c r="C27" t="s">
        <v>302</v>
      </c>
      <c r="D27" t="s">
        <v>302</v>
      </c>
      <c r="F27" s="1">
        <v>36981</v>
      </c>
      <c r="G27">
        <v>-5</v>
      </c>
      <c r="H27">
        <v>20010401</v>
      </c>
      <c r="I27">
        <v>-5</v>
      </c>
      <c r="K27" s="1">
        <v>36981</v>
      </c>
      <c r="L27">
        <v>-13</v>
      </c>
      <c r="M27" t="s">
        <v>302</v>
      </c>
      <c r="N27" t="s">
        <v>302</v>
      </c>
      <c r="P27" s="1">
        <v>35461</v>
      </c>
      <c r="Q27">
        <v>0.6</v>
      </c>
      <c r="R27" t="s">
        <v>302</v>
      </c>
      <c r="S27" t="s">
        <v>302</v>
      </c>
      <c r="U27" s="1">
        <v>39782</v>
      </c>
      <c r="V27" t="s">
        <v>302</v>
      </c>
      <c r="W27">
        <v>20081127</v>
      </c>
      <c r="X27" t="s">
        <v>302</v>
      </c>
      <c r="Z27" s="1">
        <v>35461</v>
      </c>
      <c r="AA27">
        <v>0.6</v>
      </c>
      <c r="AB27" t="s">
        <v>302</v>
      </c>
      <c r="AC27" t="s">
        <v>302</v>
      </c>
      <c r="AE27" s="1">
        <v>35461</v>
      </c>
      <c r="AF27">
        <v>0.1</v>
      </c>
      <c r="AG27" t="s">
        <v>302</v>
      </c>
      <c r="AH27" t="s">
        <v>302</v>
      </c>
      <c r="AJ27" s="1">
        <v>35461</v>
      </c>
      <c r="AK27">
        <v>3.3</v>
      </c>
      <c r="AL27" t="s">
        <v>302</v>
      </c>
      <c r="AM27" t="s">
        <v>302</v>
      </c>
      <c r="AO27" s="1">
        <v>35461</v>
      </c>
      <c r="AP27">
        <v>-1.2</v>
      </c>
      <c r="AQ27" t="s">
        <v>302</v>
      </c>
      <c r="AR27" t="s">
        <v>302</v>
      </c>
      <c r="AT27" s="1">
        <v>35461</v>
      </c>
      <c r="AU27">
        <v>1.3</v>
      </c>
      <c r="AV27" t="s">
        <v>302</v>
      </c>
      <c r="AW27" t="s">
        <v>302</v>
      </c>
      <c r="AY27" s="1">
        <v>37287</v>
      </c>
      <c r="AZ27">
        <v>31.9</v>
      </c>
      <c r="BA27" t="s">
        <v>302</v>
      </c>
      <c r="BB27" t="s">
        <v>302</v>
      </c>
      <c r="BD27" s="1">
        <v>42216</v>
      </c>
      <c r="BE27">
        <v>51.5</v>
      </c>
      <c r="BF27">
        <v>20150804</v>
      </c>
      <c r="BG27">
        <v>51.5</v>
      </c>
      <c r="BI27" s="1">
        <v>42216</v>
      </c>
      <c r="BJ27">
        <v>51.2</v>
      </c>
      <c r="BK27">
        <v>20150804</v>
      </c>
      <c r="BL27">
        <v>51.2</v>
      </c>
      <c r="BN27" s="1">
        <v>35461</v>
      </c>
      <c r="BO27">
        <v>2.1</v>
      </c>
      <c r="BP27" t="s">
        <v>302</v>
      </c>
      <c r="BQ27" t="s">
        <v>302</v>
      </c>
      <c r="BS27" s="1">
        <v>37315</v>
      </c>
      <c r="BT27">
        <v>-1.6</v>
      </c>
      <c r="BU27" t="s">
        <v>302</v>
      </c>
      <c r="BV27" t="s">
        <v>302</v>
      </c>
      <c r="BX27" s="1">
        <v>36981</v>
      </c>
      <c r="BY27">
        <v>-11</v>
      </c>
      <c r="BZ27" t="s">
        <v>302</v>
      </c>
      <c r="CA27" t="s">
        <v>302</v>
      </c>
      <c r="CC27" s="1">
        <v>35461</v>
      </c>
      <c r="CD27">
        <v>0.5</v>
      </c>
      <c r="CE27" t="s">
        <v>302</v>
      </c>
      <c r="CF27" t="s">
        <v>302</v>
      </c>
      <c r="CH27" s="1">
        <v>35461</v>
      </c>
      <c r="CI27">
        <v>0.4</v>
      </c>
      <c r="CJ27" t="s">
        <v>302</v>
      </c>
      <c r="CK27" t="s">
        <v>302</v>
      </c>
      <c r="CM27" s="1">
        <v>35461</v>
      </c>
      <c r="CN27">
        <v>0</v>
      </c>
      <c r="CO27" t="s">
        <v>302</v>
      </c>
      <c r="CP27" t="s">
        <v>302</v>
      </c>
      <c r="CR27" s="1">
        <v>35461</v>
      </c>
      <c r="CS27">
        <v>-0.3</v>
      </c>
      <c r="CT27" t="s">
        <v>302</v>
      </c>
      <c r="CU27" t="s">
        <v>302</v>
      </c>
      <c r="CW27" s="1">
        <v>35461</v>
      </c>
      <c r="CX27">
        <v>6.9</v>
      </c>
      <c r="CY27" t="s">
        <v>302</v>
      </c>
      <c r="CZ27" t="s">
        <v>302</v>
      </c>
      <c r="DB27" s="1">
        <v>35461</v>
      </c>
      <c r="DC27">
        <v>-6.3</v>
      </c>
      <c r="DD27" t="s">
        <v>302</v>
      </c>
      <c r="DE27" t="s">
        <v>302</v>
      </c>
      <c r="DG27" s="1">
        <v>37287</v>
      </c>
      <c r="DH27">
        <v>36.4</v>
      </c>
      <c r="DI27" t="s">
        <v>302</v>
      </c>
      <c r="DJ27" t="s">
        <v>302</v>
      </c>
      <c r="DL27" s="1">
        <v>35461</v>
      </c>
      <c r="DM27">
        <v>0.4</v>
      </c>
      <c r="DN27" t="s">
        <v>302</v>
      </c>
      <c r="DO27" t="s">
        <v>302</v>
      </c>
      <c r="DQ27" s="1">
        <v>35461</v>
      </c>
      <c r="DR27">
        <v>101.3</v>
      </c>
      <c r="DS27" t="s">
        <v>302</v>
      </c>
      <c r="DT27" t="s">
        <v>302</v>
      </c>
      <c r="DV27" s="1">
        <v>35461</v>
      </c>
      <c r="DW27">
        <v>48.1</v>
      </c>
      <c r="DX27" t="s">
        <v>302</v>
      </c>
      <c r="DY27" t="s">
        <v>302</v>
      </c>
      <c r="EF27" s="1">
        <v>40268</v>
      </c>
      <c r="EG27">
        <v>-2.4</v>
      </c>
      <c r="EH27">
        <v>20100317</v>
      </c>
      <c r="EI27">
        <v>-2.4</v>
      </c>
      <c r="EK27" s="1">
        <v>40268</v>
      </c>
      <c r="EL27">
        <v>4.3</v>
      </c>
      <c r="EM27">
        <v>20100317</v>
      </c>
      <c r="EN27">
        <v>4.3</v>
      </c>
      <c r="EP27" s="1">
        <v>36981</v>
      </c>
      <c r="EQ27">
        <v>-32</v>
      </c>
      <c r="ER27" t="s">
        <v>302</v>
      </c>
      <c r="ES27" t="s">
        <v>302</v>
      </c>
      <c r="EU27" s="1">
        <v>36981</v>
      </c>
      <c r="EV27">
        <v>-27</v>
      </c>
      <c r="EW27" t="s">
        <v>302</v>
      </c>
      <c r="EX27" t="s">
        <v>302</v>
      </c>
      <c r="EZ27" s="1">
        <v>36981</v>
      </c>
      <c r="FA27">
        <v>-32</v>
      </c>
      <c r="FB27" t="s">
        <v>302</v>
      </c>
      <c r="FC27" t="s">
        <v>302</v>
      </c>
      <c r="FE27" s="1">
        <v>36981</v>
      </c>
      <c r="FF27">
        <v>-28</v>
      </c>
      <c r="FG27" t="s">
        <v>302</v>
      </c>
      <c r="FH27" t="s">
        <v>302</v>
      </c>
      <c r="FJ27" s="1">
        <v>35461</v>
      </c>
      <c r="FK27">
        <v>108.1</v>
      </c>
      <c r="FL27" t="s">
        <v>302</v>
      </c>
      <c r="FM27" t="s">
        <v>302</v>
      </c>
      <c r="FO27" s="1">
        <v>35461</v>
      </c>
      <c r="FP27">
        <v>8.5</v>
      </c>
      <c r="FQ27" t="s">
        <v>302</v>
      </c>
      <c r="FR27" t="s">
        <v>302</v>
      </c>
      <c r="FT27" s="1">
        <v>35461</v>
      </c>
      <c r="FU27">
        <v>-1.9</v>
      </c>
      <c r="FV27" t="s">
        <v>302</v>
      </c>
      <c r="FW27" t="s">
        <v>302</v>
      </c>
      <c r="FY27" s="1">
        <v>35461</v>
      </c>
      <c r="FZ27">
        <v>14.9</v>
      </c>
      <c r="GA27" t="s">
        <v>302</v>
      </c>
      <c r="GB27" t="s">
        <v>302</v>
      </c>
      <c r="GD27" s="1">
        <v>35461</v>
      </c>
      <c r="GE27">
        <v>20.2</v>
      </c>
      <c r="GF27" t="s">
        <v>302</v>
      </c>
      <c r="GG27" t="s">
        <v>302</v>
      </c>
      <c r="GI27" s="1">
        <v>35461</v>
      </c>
      <c r="GJ27">
        <v>13.3</v>
      </c>
      <c r="GK27" t="s">
        <v>302</v>
      </c>
      <c r="GL27" t="s">
        <v>302</v>
      </c>
      <c r="GN27" s="1">
        <v>35461</v>
      </c>
      <c r="GO27">
        <v>19.3</v>
      </c>
      <c r="GP27" t="s">
        <v>302</v>
      </c>
      <c r="GQ27" t="s">
        <v>302</v>
      </c>
      <c r="GS27" s="1">
        <v>36191</v>
      </c>
      <c r="GT27">
        <v>3.7</v>
      </c>
      <c r="GU27" t="s">
        <v>302</v>
      </c>
      <c r="GV27" t="s">
        <v>302</v>
      </c>
      <c r="GX27" s="1">
        <v>35461</v>
      </c>
      <c r="GY27">
        <v>3</v>
      </c>
      <c r="GZ27" t="s">
        <v>302</v>
      </c>
      <c r="HA27" t="s">
        <v>302</v>
      </c>
      <c r="HC27" s="1">
        <v>35461</v>
      </c>
      <c r="HD27">
        <v>3.19</v>
      </c>
      <c r="HE27" t="s">
        <v>302</v>
      </c>
      <c r="HF27" t="s">
        <v>302</v>
      </c>
      <c r="HH27" s="1">
        <v>35461</v>
      </c>
      <c r="HI27">
        <v>-25.1</v>
      </c>
      <c r="HJ27" t="s">
        <v>302</v>
      </c>
      <c r="HK27" t="s">
        <v>302</v>
      </c>
    </row>
    <row r="28" spans="1:219" x14ac:dyDescent="0.25">
      <c r="A28" s="1">
        <v>37072</v>
      </c>
      <c r="B28">
        <v>-1.1000000000000001</v>
      </c>
      <c r="C28" t="s">
        <v>302</v>
      </c>
      <c r="D28" t="s">
        <v>302</v>
      </c>
      <c r="F28" s="1">
        <v>37072</v>
      </c>
      <c r="G28">
        <v>-16</v>
      </c>
      <c r="H28">
        <v>20010701</v>
      </c>
      <c r="I28">
        <v>-16</v>
      </c>
      <c r="K28" s="1">
        <v>37072</v>
      </c>
      <c r="L28">
        <v>-13</v>
      </c>
      <c r="M28" t="s">
        <v>302</v>
      </c>
      <c r="N28" t="s">
        <v>302</v>
      </c>
      <c r="P28" s="1">
        <v>35489</v>
      </c>
      <c r="Q28">
        <v>1.5</v>
      </c>
      <c r="R28" t="s">
        <v>302</v>
      </c>
      <c r="S28" t="s">
        <v>302</v>
      </c>
      <c r="U28" s="1">
        <v>39813</v>
      </c>
      <c r="V28" t="s">
        <v>302</v>
      </c>
      <c r="W28">
        <v>20081225</v>
      </c>
      <c r="X28" t="s">
        <v>302</v>
      </c>
      <c r="Z28" s="1">
        <v>35489</v>
      </c>
      <c r="AA28">
        <v>0.6</v>
      </c>
      <c r="AB28" t="s">
        <v>302</v>
      </c>
      <c r="AC28" t="s">
        <v>302</v>
      </c>
      <c r="AE28" s="1">
        <v>35489</v>
      </c>
      <c r="AF28">
        <v>0.1</v>
      </c>
      <c r="AG28" t="s">
        <v>302</v>
      </c>
      <c r="AH28" t="s">
        <v>302</v>
      </c>
      <c r="AJ28" s="1">
        <v>35489</v>
      </c>
      <c r="AK28">
        <v>3.4</v>
      </c>
      <c r="AL28" t="s">
        <v>302</v>
      </c>
      <c r="AM28" t="s">
        <v>302</v>
      </c>
      <c r="AO28" s="1">
        <v>35489</v>
      </c>
      <c r="AP28">
        <v>-1</v>
      </c>
      <c r="AQ28" t="s">
        <v>302</v>
      </c>
      <c r="AR28" t="s">
        <v>302</v>
      </c>
      <c r="AT28" s="1">
        <v>35489</v>
      </c>
      <c r="AU28">
        <v>0.3</v>
      </c>
      <c r="AV28" t="s">
        <v>302</v>
      </c>
      <c r="AW28" t="s">
        <v>302</v>
      </c>
      <c r="AY28" s="1">
        <v>37315</v>
      </c>
      <c r="AZ28">
        <v>33.1</v>
      </c>
      <c r="BA28" t="s">
        <v>302</v>
      </c>
      <c r="BB28" t="s">
        <v>302</v>
      </c>
      <c r="BD28" s="1">
        <v>42247</v>
      </c>
      <c r="BE28">
        <v>52.9</v>
      </c>
      <c r="BF28">
        <v>20150902</v>
      </c>
      <c r="BG28">
        <v>52.9</v>
      </c>
      <c r="BI28" s="1">
        <v>42247</v>
      </c>
      <c r="BJ28">
        <v>53.7</v>
      </c>
      <c r="BK28">
        <v>20150902</v>
      </c>
      <c r="BL28">
        <v>53.7</v>
      </c>
      <c r="BN28" s="1">
        <v>35489</v>
      </c>
      <c r="BO28">
        <v>1.9</v>
      </c>
      <c r="BP28" t="s">
        <v>302</v>
      </c>
      <c r="BQ28" t="s">
        <v>302</v>
      </c>
      <c r="BS28" s="1">
        <v>37346</v>
      </c>
      <c r="BT28">
        <v>0.5</v>
      </c>
      <c r="BU28" t="s">
        <v>302</v>
      </c>
      <c r="BV28" t="s">
        <v>302</v>
      </c>
      <c r="BX28" s="1">
        <v>37072</v>
      </c>
      <c r="BY28">
        <v>-11</v>
      </c>
      <c r="BZ28" t="s">
        <v>302</v>
      </c>
      <c r="CA28" t="s">
        <v>302</v>
      </c>
      <c r="CC28" s="1">
        <v>35489</v>
      </c>
      <c r="CD28">
        <v>0.4</v>
      </c>
      <c r="CE28" t="s">
        <v>302</v>
      </c>
      <c r="CF28" t="s">
        <v>302</v>
      </c>
      <c r="CH28" s="1">
        <v>35489</v>
      </c>
      <c r="CI28">
        <v>0.5</v>
      </c>
      <c r="CJ28" t="s">
        <v>302</v>
      </c>
      <c r="CK28" t="s">
        <v>302</v>
      </c>
      <c r="CM28" s="1">
        <v>35489</v>
      </c>
      <c r="CN28">
        <v>0</v>
      </c>
      <c r="CO28" t="s">
        <v>302</v>
      </c>
      <c r="CP28" t="s">
        <v>302</v>
      </c>
      <c r="CR28" s="1">
        <v>35489</v>
      </c>
      <c r="CS28">
        <v>-0.2</v>
      </c>
      <c r="CT28" t="s">
        <v>302</v>
      </c>
      <c r="CU28" t="s">
        <v>302</v>
      </c>
      <c r="CW28" s="1">
        <v>35489</v>
      </c>
      <c r="CX28">
        <v>2.8</v>
      </c>
      <c r="CY28" t="s">
        <v>302</v>
      </c>
      <c r="CZ28" t="s">
        <v>302</v>
      </c>
      <c r="DB28" s="1">
        <v>35489</v>
      </c>
      <c r="DC28">
        <v>-11.1</v>
      </c>
      <c r="DD28" t="s">
        <v>302</v>
      </c>
      <c r="DE28" t="s">
        <v>302</v>
      </c>
      <c r="DG28" s="1">
        <v>37315</v>
      </c>
      <c r="DH28">
        <v>38.9</v>
      </c>
      <c r="DI28" t="s">
        <v>302</v>
      </c>
      <c r="DJ28" t="s">
        <v>302</v>
      </c>
      <c r="DL28" s="1">
        <v>35489</v>
      </c>
      <c r="DM28">
        <v>-0.5</v>
      </c>
      <c r="DN28" t="s">
        <v>302</v>
      </c>
      <c r="DO28" t="s">
        <v>302</v>
      </c>
      <c r="DQ28" s="1">
        <v>35489</v>
      </c>
      <c r="DR28">
        <v>101</v>
      </c>
      <c r="DS28" t="s">
        <v>302</v>
      </c>
      <c r="DT28" t="s">
        <v>302</v>
      </c>
      <c r="DV28" s="1">
        <v>35489</v>
      </c>
      <c r="DW28">
        <v>49</v>
      </c>
      <c r="DX28" t="s">
        <v>302</v>
      </c>
      <c r="DY28" t="s">
        <v>302</v>
      </c>
      <c r="EF28" s="1">
        <v>40359</v>
      </c>
      <c r="EG28">
        <v>4</v>
      </c>
      <c r="EH28">
        <v>20100613</v>
      </c>
      <c r="EI28">
        <v>4</v>
      </c>
      <c r="EK28" s="1">
        <v>40359</v>
      </c>
      <c r="EL28">
        <v>10</v>
      </c>
      <c r="EM28">
        <v>20100613</v>
      </c>
      <c r="EN28">
        <v>10</v>
      </c>
      <c r="EP28" s="1">
        <v>37072</v>
      </c>
      <c r="EQ28">
        <v>-39</v>
      </c>
      <c r="ER28" t="s">
        <v>302</v>
      </c>
      <c r="ES28" t="s">
        <v>302</v>
      </c>
      <c r="EU28" s="1">
        <v>37072</v>
      </c>
      <c r="EV28">
        <v>-37</v>
      </c>
      <c r="EW28" t="s">
        <v>302</v>
      </c>
      <c r="EX28" t="s">
        <v>302</v>
      </c>
      <c r="EZ28" s="1">
        <v>37072</v>
      </c>
      <c r="FA28">
        <v>-35</v>
      </c>
      <c r="FB28" t="s">
        <v>302</v>
      </c>
      <c r="FC28" t="s">
        <v>302</v>
      </c>
      <c r="FE28" s="1">
        <v>37072</v>
      </c>
      <c r="FF28">
        <v>-31</v>
      </c>
      <c r="FG28" t="s">
        <v>302</v>
      </c>
      <c r="FH28" t="s">
        <v>302</v>
      </c>
      <c r="FJ28" s="1">
        <v>35489</v>
      </c>
      <c r="FK28">
        <v>108.2</v>
      </c>
      <c r="FL28" t="s">
        <v>302</v>
      </c>
      <c r="FM28" t="s">
        <v>302</v>
      </c>
      <c r="FO28" s="1">
        <v>35489</v>
      </c>
      <c r="FP28">
        <v>0.6</v>
      </c>
      <c r="FQ28" t="s">
        <v>302</v>
      </c>
      <c r="FR28" t="s">
        <v>302</v>
      </c>
      <c r="FT28" s="1">
        <v>35489</v>
      </c>
      <c r="FU28">
        <v>-1.5</v>
      </c>
      <c r="FV28" t="s">
        <v>302</v>
      </c>
      <c r="FW28" t="s">
        <v>302</v>
      </c>
      <c r="FY28" s="1">
        <v>35489</v>
      </c>
      <c r="FZ28">
        <v>11</v>
      </c>
      <c r="GA28" t="s">
        <v>302</v>
      </c>
      <c r="GB28" t="s">
        <v>302</v>
      </c>
      <c r="GD28" s="1">
        <v>35489</v>
      </c>
      <c r="GE28">
        <v>22.4</v>
      </c>
      <c r="GF28" t="s">
        <v>302</v>
      </c>
      <c r="GG28" t="s">
        <v>302</v>
      </c>
      <c r="GI28" s="1">
        <v>35489</v>
      </c>
      <c r="GJ28">
        <v>9.1999999999999993</v>
      </c>
      <c r="GK28" t="s">
        <v>302</v>
      </c>
      <c r="GL28" t="s">
        <v>302</v>
      </c>
      <c r="GN28" s="1">
        <v>35489</v>
      </c>
      <c r="GO28">
        <v>-1.1000000000000001</v>
      </c>
      <c r="GP28" t="s">
        <v>302</v>
      </c>
      <c r="GQ28" t="s">
        <v>302</v>
      </c>
      <c r="GS28" s="1">
        <v>36219</v>
      </c>
      <c r="GT28">
        <v>3.6</v>
      </c>
      <c r="GU28" t="s">
        <v>302</v>
      </c>
      <c r="GV28" t="s">
        <v>302</v>
      </c>
      <c r="GX28" s="1">
        <v>35489</v>
      </c>
      <c r="GY28">
        <v>2.9</v>
      </c>
      <c r="GZ28" t="s">
        <v>302</v>
      </c>
      <c r="HA28" t="s">
        <v>302</v>
      </c>
      <c r="HC28" s="1">
        <v>35489</v>
      </c>
      <c r="HD28">
        <v>-1.81</v>
      </c>
      <c r="HE28" t="s">
        <v>302</v>
      </c>
      <c r="HF28" t="s">
        <v>302</v>
      </c>
      <c r="HH28" s="1">
        <v>35489</v>
      </c>
      <c r="HI28">
        <v>-15.8</v>
      </c>
      <c r="HJ28" t="s">
        <v>302</v>
      </c>
      <c r="HK28" t="s">
        <v>302</v>
      </c>
    </row>
    <row r="29" spans="1:219" x14ac:dyDescent="0.25">
      <c r="A29" s="1">
        <v>37164</v>
      </c>
      <c r="B29">
        <v>-1.4</v>
      </c>
      <c r="C29" t="s">
        <v>302</v>
      </c>
      <c r="D29" t="s">
        <v>302</v>
      </c>
      <c r="F29" s="1">
        <v>37164</v>
      </c>
      <c r="G29">
        <v>-33</v>
      </c>
      <c r="H29">
        <v>20011001</v>
      </c>
      <c r="I29">
        <v>-33</v>
      </c>
      <c r="K29" s="1">
        <v>37164</v>
      </c>
      <c r="L29">
        <v>-17</v>
      </c>
      <c r="M29" t="s">
        <v>302</v>
      </c>
      <c r="N29" t="s">
        <v>302</v>
      </c>
      <c r="P29" s="1">
        <v>35520</v>
      </c>
      <c r="Q29">
        <v>0.2</v>
      </c>
      <c r="R29" t="s">
        <v>302</v>
      </c>
      <c r="S29" t="s">
        <v>302</v>
      </c>
      <c r="U29" s="1">
        <v>39844</v>
      </c>
      <c r="V29" t="s">
        <v>302</v>
      </c>
      <c r="W29">
        <v>20090129</v>
      </c>
      <c r="X29" t="s">
        <v>302</v>
      </c>
      <c r="Z29" s="1">
        <v>35520</v>
      </c>
      <c r="AA29">
        <v>0.5</v>
      </c>
      <c r="AB29" t="s">
        <v>302</v>
      </c>
      <c r="AC29" t="s">
        <v>302</v>
      </c>
      <c r="AE29" s="1">
        <v>35520</v>
      </c>
      <c r="AF29">
        <v>0.1</v>
      </c>
      <c r="AG29" t="s">
        <v>302</v>
      </c>
      <c r="AH29" t="s">
        <v>302</v>
      </c>
      <c r="AJ29" s="1">
        <v>35520</v>
      </c>
      <c r="AK29">
        <v>3.3</v>
      </c>
      <c r="AL29" t="s">
        <v>302</v>
      </c>
      <c r="AM29" t="s">
        <v>302</v>
      </c>
      <c r="AO29" s="1">
        <v>35520</v>
      </c>
      <c r="AP29">
        <v>-0.8</v>
      </c>
      <c r="AQ29" t="s">
        <v>302</v>
      </c>
      <c r="AR29" t="s">
        <v>302</v>
      </c>
      <c r="AT29" s="1">
        <v>35520</v>
      </c>
      <c r="AU29">
        <v>0.6</v>
      </c>
      <c r="AV29" t="s">
        <v>302</v>
      </c>
      <c r="AW29" t="s">
        <v>302</v>
      </c>
      <c r="AY29" s="1">
        <v>37346</v>
      </c>
      <c r="AZ29">
        <v>43.9</v>
      </c>
      <c r="BA29" t="s">
        <v>302</v>
      </c>
      <c r="BB29" t="s">
        <v>302</v>
      </c>
      <c r="BD29" s="1">
        <v>42277</v>
      </c>
      <c r="BE29">
        <v>51.2</v>
      </c>
      <c r="BF29">
        <v>20151004</v>
      </c>
      <c r="BG29">
        <v>51.2</v>
      </c>
      <c r="BI29" s="1">
        <v>42277</v>
      </c>
      <c r="BJ29">
        <v>51.4</v>
      </c>
      <c r="BK29">
        <v>20151004</v>
      </c>
      <c r="BL29">
        <v>51.4</v>
      </c>
      <c r="BN29" s="1">
        <v>35520</v>
      </c>
      <c r="BO29">
        <v>12.4</v>
      </c>
      <c r="BP29" t="s">
        <v>302</v>
      </c>
      <c r="BQ29" t="s">
        <v>302</v>
      </c>
      <c r="BS29" s="1">
        <v>37376</v>
      </c>
      <c r="BT29">
        <v>-0.1</v>
      </c>
      <c r="BU29" t="s">
        <v>302</v>
      </c>
      <c r="BV29" t="s">
        <v>302</v>
      </c>
      <c r="BX29" s="1">
        <v>37164</v>
      </c>
      <c r="BY29">
        <v>-20</v>
      </c>
      <c r="BZ29" t="s">
        <v>302</v>
      </c>
      <c r="CA29" t="s">
        <v>302</v>
      </c>
      <c r="CC29" s="1">
        <v>35520</v>
      </c>
      <c r="CD29">
        <v>0.5</v>
      </c>
      <c r="CE29" t="s">
        <v>302</v>
      </c>
      <c r="CF29" t="s">
        <v>302</v>
      </c>
      <c r="CH29" s="1">
        <v>35520</v>
      </c>
      <c r="CI29">
        <v>0.5</v>
      </c>
      <c r="CJ29" t="s">
        <v>302</v>
      </c>
      <c r="CK29" t="s">
        <v>302</v>
      </c>
      <c r="CM29" s="1">
        <v>35520</v>
      </c>
      <c r="CN29">
        <v>0</v>
      </c>
      <c r="CO29" t="s">
        <v>302</v>
      </c>
      <c r="CP29" t="s">
        <v>302</v>
      </c>
      <c r="CR29" s="1">
        <v>35520</v>
      </c>
      <c r="CS29">
        <v>-0.1</v>
      </c>
      <c r="CT29" t="s">
        <v>302</v>
      </c>
      <c r="CU29" t="s">
        <v>302</v>
      </c>
      <c r="CW29" s="1">
        <v>35520</v>
      </c>
      <c r="CX29">
        <v>7.4</v>
      </c>
      <c r="CY29" t="s">
        <v>302</v>
      </c>
      <c r="CZ29" t="s">
        <v>302</v>
      </c>
      <c r="DB29" s="1">
        <v>35520</v>
      </c>
      <c r="DC29">
        <v>6.5</v>
      </c>
      <c r="DD29" t="s">
        <v>302</v>
      </c>
      <c r="DE29" t="s">
        <v>302</v>
      </c>
      <c r="DG29" s="1">
        <v>37346</v>
      </c>
      <c r="DH29">
        <v>44.8</v>
      </c>
      <c r="DI29" t="s">
        <v>302</v>
      </c>
      <c r="DJ29" t="s">
        <v>302</v>
      </c>
      <c r="DL29" s="1">
        <v>35520</v>
      </c>
      <c r="DM29">
        <v>23</v>
      </c>
      <c r="DN29" t="s">
        <v>302</v>
      </c>
      <c r="DO29" t="s">
        <v>302</v>
      </c>
      <c r="DQ29" s="1">
        <v>35520</v>
      </c>
      <c r="DR29">
        <v>99.6</v>
      </c>
      <c r="DS29" t="s">
        <v>302</v>
      </c>
      <c r="DT29" t="s">
        <v>302</v>
      </c>
      <c r="DV29" s="1">
        <v>35520</v>
      </c>
      <c r="DW29">
        <v>49.3</v>
      </c>
      <c r="DX29" t="s">
        <v>302</v>
      </c>
      <c r="DY29" t="s">
        <v>302</v>
      </c>
      <c r="EF29" s="1">
        <v>40451</v>
      </c>
      <c r="EG29">
        <v>7.1</v>
      </c>
      <c r="EH29">
        <v>20100908</v>
      </c>
      <c r="EI29">
        <v>7.1</v>
      </c>
      <c r="EK29" s="1">
        <v>40451</v>
      </c>
      <c r="EL29">
        <v>13.3</v>
      </c>
      <c r="EM29">
        <v>20100908</v>
      </c>
      <c r="EN29">
        <v>13.3</v>
      </c>
      <c r="EP29" s="1">
        <v>37164</v>
      </c>
      <c r="EQ29">
        <v>-52</v>
      </c>
      <c r="ER29" t="s">
        <v>302</v>
      </c>
      <c r="ES29" t="s">
        <v>302</v>
      </c>
      <c r="EU29" s="1">
        <v>37164</v>
      </c>
      <c r="EV29">
        <v>-47</v>
      </c>
      <c r="EW29" t="s">
        <v>302</v>
      </c>
      <c r="EX29" t="s">
        <v>302</v>
      </c>
      <c r="EZ29" s="1">
        <v>37164</v>
      </c>
      <c r="FA29">
        <v>-43</v>
      </c>
      <c r="FB29" t="s">
        <v>302</v>
      </c>
      <c r="FC29" t="s">
        <v>302</v>
      </c>
      <c r="FE29" s="1">
        <v>37164</v>
      </c>
      <c r="FF29">
        <v>-37</v>
      </c>
      <c r="FG29" t="s">
        <v>302</v>
      </c>
      <c r="FH29" t="s">
        <v>302</v>
      </c>
      <c r="FJ29" s="1">
        <v>35520</v>
      </c>
      <c r="FK29">
        <v>109.8</v>
      </c>
      <c r="FL29" t="s">
        <v>302</v>
      </c>
      <c r="FM29" t="s">
        <v>302</v>
      </c>
      <c r="FO29" s="1">
        <v>35520</v>
      </c>
      <c r="FP29">
        <v>-12.4</v>
      </c>
      <c r="FQ29" t="s">
        <v>302</v>
      </c>
      <c r="FR29" t="s">
        <v>302</v>
      </c>
      <c r="FT29" s="1">
        <v>35520</v>
      </c>
      <c r="FU29">
        <v>-7.5</v>
      </c>
      <c r="FV29" t="s">
        <v>302</v>
      </c>
      <c r="FW29" t="s">
        <v>302</v>
      </c>
      <c r="FY29" s="1">
        <v>35520</v>
      </c>
      <c r="FZ29">
        <v>12.4</v>
      </c>
      <c r="GA29" t="s">
        <v>302</v>
      </c>
      <c r="GB29" t="s">
        <v>302</v>
      </c>
      <c r="GD29" s="1">
        <v>35520</v>
      </c>
      <c r="GE29">
        <v>23.9</v>
      </c>
      <c r="GF29" t="s">
        <v>302</v>
      </c>
      <c r="GG29" t="s">
        <v>302</v>
      </c>
      <c r="GI29" s="1">
        <v>35520</v>
      </c>
      <c r="GJ29">
        <v>-0.5</v>
      </c>
      <c r="GK29" t="s">
        <v>302</v>
      </c>
      <c r="GL29" t="s">
        <v>302</v>
      </c>
      <c r="GN29" s="1">
        <v>35520</v>
      </c>
      <c r="GO29">
        <v>13.4</v>
      </c>
      <c r="GP29" t="s">
        <v>302</v>
      </c>
      <c r="GQ29" t="s">
        <v>302</v>
      </c>
      <c r="GS29" s="1">
        <v>36250</v>
      </c>
      <c r="GT29">
        <v>3.7</v>
      </c>
      <c r="GU29" t="s">
        <v>302</v>
      </c>
      <c r="GV29" t="s">
        <v>302</v>
      </c>
      <c r="GX29" s="1">
        <v>35520</v>
      </c>
      <c r="GY29">
        <v>2.7</v>
      </c>
      <c r="GZ29" t="s">
        <v>302</v>
      </c>
      <c r="HA29" t="s">
        <v>302</v>
      </c>
      <c r="HC29" s="1">
        <v>35520</v>
      </c>
      <c r="HD29">
        <v>1.31</v>
      </c>
      <c r="HE29" t="s">
        <v>302</v>
      </c>
      <c r="HF29" t="s">
        <v>302</v>
      </c>
      <c r="HH29" s="1">
        <v>35520</v>
      </c>
      <c r="HI29">
        <v>34.799999999999997</v>
      </c>
      <c r="HJ29" t="s">
        <v>302</v>
      </c>
      <c r="HK29" t="s">
        <v>302</v>
      </c>
    </row>
    <row r="30" spans="1:219" x14ac:dyDescent="0.25">
      <c r="A30" s="1">
        <v>37256</v>
      </c>
      <c r="B30">
        <v>-1.4</v>
      </c>
      <c r="C30" t="s">
        <v>302</v>
      </c>
      <c r="D30" t="s">
        <v>302</v>
      </c>
      <c r="F30" s="1">
        <v>37256</v>
      </c>
      <c r="G30">
        <v>-38</v>
      </c>
      <c r="H30">
        <v>20011211</v>
      </c>
      <c r="I30">
        <v>-38</v>
      </c>
      <c r="K30" s="1">
        <v>37256</v>
      </c>
      <c r="L30">
        <v>-22</v>
      </c>
      <c r="M30" t="s">
        <v>302</v>
      </c>
      <c r="N30" t="s">
        <v>302</v>
      </c>
      <c r="P30" s="1">
        <v>35550</v>
      </c>
      <c r="Q30">
        <v>-4.3</v>
      </c>
      <c r="R30" t="s">
        <v>302</v>
      </c>
      <c r="S30" t="s">
        <v>302</v>
      </c>
      <c r="U30" s="1">
        <v>39872</v>
      </c>
      <c r="V30" t="s">
        <v>302</v>
      </c>
      <c r="W30">
        <v>20090226</v>
      </c>
      <c r="X30" t="s">
        <v>302</v>
      </c>
      <c r="Z30" s="1">
        <v>35550</v>
      </c>
      <c r="AA30">
        <v>1.9</v>
      </c>
      <c r="AB30" t="s">
        <v>302</v>
      </c>
      <c r="AC30" t="s">
        <v>302</v>
      </c>
      <c r="AE30" s="1">
        <v>35550</v>
      </c>
      <c r="AF30">
        <v>1.4</v>
      </c>
      <c r="AG30" t="s">
        <v>302</v>
      </c>
      <c r="AH30" t="s">
        <v>302</v>
      </c>
      <c r="AJ30" s="1">
        <v>35550</v>
      </c>
      <c r="AK30">
        <v>3.2</v>
      </c>
      <c r="AL30" t="s">
        <v>302</v>
      </c>
      <c r="AM30" t="s">
        <v>302</v>
      </c>
      <c r="AO30" s="1">
        <v>35550</v>
      </c>
      <c r="AP30">
        <v>1.3</v>
      </c>
      <c r="AQ30" t="s">
        <v>302</v>
      </c>
      <c r="AR30" t="s">
        <v>302</v>
      </c>
      <c r="AT30" s="1">
        <v>35550</v>
      </c>
      <c r="AU30">
        <v>-2.6</v>
      </c>
      <c r="AV30" t="s">
        <v>302</v>
      </c>
      <c r="AW30" t="s">
        <v>302</v>
      </c>
      <c r="AY30" s="1">
        <v>37376</v>
      </c>
      <c r="AZ30">
        <v>46.7</v>
      </c>
      <c r="BA30" t="s">
        <v>302</v>
      </c>
      <c r="BB30" t="s">
        <v>302</v>
      </c>
      <c r="BD30" s="1">
        <v>42308</v>
      </c>
      <c r="BE30">
        <v>52.3</v>
      </c>
      <c r="BF30">
        <v>20151103</v>
      </c>
      <c r="BG30">
        <v>52.3</v>
      </c>
      <c r="BI30" s="1">
        <v>42308</v>
      </c>
      <c r="BJ30">
        <v>52.2</v>
      </c>
      <c r="BK30">
        <v>20151103</v>
      </c>
      <c r="BL30">
        <v>52.2</v>
      </c>
      <c r="BN30" s="1">
        <v>35550</v>
      </c>
      <c r="BO30">
        <v>-3.8</v>
      </c>
      <c r="BP30" t="s">
        <v>302</v>
      </c>
      <c r="BQ30" t="s">
        <v>302</v>
      </c>
      <c r="BS30" s="1">
        <v>37407</v>
      </c>
      <c r="BT30">
        <v>0.5</v>
      </c>
      <c r="BU30" t="s">
        <v>302</v>
      </c>
      <c r="BV30" t="s">
        <v>302</v>
      </c>
      <c r="BX30" s="1">
        <v>37256</v>
      </c>
      <c r="BY30">
        <v>-25</v>
      </c>
      <c r="BZ30" t="s">
        <v>302</v>
      </c>
      <c r="CA30" t="s">
        <v>302</v>
      </c>
      <c r="CC30" s="1">
        <v>35550</v>
      </c>
      <c r="CD30">
        <v>2</v>
      </c>
      <c r="CE30" t="s">
        <v>302</v>
      </c>
      <c r="CF30" t="s">
        <v>302</v>
      </c>
      <c r="CH30" s="1">
        <v>35550</v>
      </c>
      <c r="CI30">
        <v>1.6</v>
      </c>
      <c r="CJ30" t="s">
        <v>302</v>
      </c>
      <c r="CK30" t="s">
        <v>302</v>
      </c>
      <c r="CM30" s="1">
        <v>35550</v>
      </c>
      <c r="CN30">
        <v>1.2</v>
      </c>
      <c r="CO30" t="s">
        <v>302</v>
      </c>
      <c r="CP30" t="s">
        <v>302</v>
      </c>
      <c r="CR30" s="1">
        <v>35550</v>
      </c>
      <c r="CS30">
        <v>0.8</v>
      </c>
      <c r="CT30" t="s">
        <v>302</v>
      </c>
      <c r="CU30" t="s">
        <v>302</v>
      </c>
      <c r="CW30" s="1">
        <v>35550</v>
      </c>
      <c r="CX30">
        <v>4.2</v>
      </c>
      <c r="CY30" t="s">
        <v>302</v>
      </c>
      <c r="CZ30" t="s">
        <v>302</v>
      </c>
      <c r="DB30" s="1">
        <v>35550</v>
      </c>
      <c r="DC30">
        <v>-16.100000000000001</v>
      </c>
      <c r="DD30" t="s">
        <v>302</v>
      </c>
      <c r="DE30" t="s">
        <v>302</v>
      </c>
      <c r="DG30" s="1">
        <v>37376</v>
      </c>
      <c r="DH30">
        <v>48.3</v>
      </c>
      <c r="DI30" t="s">
        <v>302</v>
      </c>
      <c r="DJ30" t="s">
        <v>302</v>
      </c>
      <c r="DL30" s="1">
        <v>35550</v>
      </c>
      <c r="DM30">
        <v>-14</v>
      </c>
      <c r="DN30" t="s">
        <v>302</v>
      </c>
      <c r="DO30" t="s">
        <v>302</v>
      </c>
      <c r="DQ30" s="1">
        <v>35550</v>
      </c>
      <c r="DR30">
        <v>98.7</v>
      </c>
      <c r="DS30" t="s">
        <v>302</v>
      </c>
      <c r="DT30" t="s">
        <v>302</v>
      </c>
      <c r="DV30" s="1">
        <v>35550</v>
      </c>
      <c r="DW30">
        <v>46.8</v>
      </c>
      <c r="DX30" t="s">
        <v>302</v>
      </c>
      <c r="DY30" t="s">
        <v>302</v>
      </c>
      <c r="EF30" s="1">
        <v>40543</v>
      </c>
      <c r="EG30">
        <v>-5</v>
      </c>
      <c r="EH30">
        <v>20101209</v>
      </c>
      <c r="EI30">
        <v>-5</v>
      </c>
      <c r="EK30" s="1">
        <v>40543</v>
      </c>
      <c r="EL30">
        <v>-8</v>
      </c>
      <c r="EM30">
        <v>20101209</v>
      </c>
      <c r="EN30">
        <v>-8</v>
      </c>
      <c r="EP30" s="1">
        <v>37256</v>
      </c>
      <c r="EQ30">
        <v>-55</v>
      </c>
      <c r="ER30" t="s">
        <v>302</v>
      </c>
      <c r="ES30" t="s">
        <v>302</v>
      </c>
      <c r="EU30" s="1">
        <v>37256</v>
      </c>
      <c r="EV30">
        <v>-49</v>
      </c>
      <c r="EW30" t="s">
        <v>302</v>
      </c>
      <c r="EX30" t="s">
        <v>302</v>
      </c>
      <c r="EZ30" s="1">
        <v>37256</v>
      </c>
      <c r="FA30">
        <v>-46</v>
      </c>
      <c r="FB30" t="s">
        <v>302</v>
      </c>
      <c r="FC30" t="s">
        <v>302</v>
      </c>
      <c r="FE30" s="1">
        <v>37256</v>
      </c>
      <c r="FF30">
        <v>-39</v>
      </c>
      <c r="FG30" t="s">
        <v>302</v>
      </c>
      <c r="FH30" t="s">
        <v>302</v>
      </c>
      <c r="FJ30" s="1">
        <v>35550</v>
      </c>
      <c r="FK30">
        <v>106.9</v>
      </c>
      <c r="FL30" t="s">
        <v>302</v>
      </c>
      <c r="FM30" t="s">
        <v>302</v>
      </c>
      <c r="FO30" s="1">
        <v>35550</v>
      </c>
      <c r="FP30">
        <v>9.3000000000000007</v>
      </c>
      <c r="FQ30" t="s">
        <v>302</v>
      </c>
      <c r="FR30" t="s">
        <v>302</v>
      </c>
      <c r="FT30" s="1">
        <v>35550</v>
      </c>
      <c r="FU30">
        <v>-9.3000000000000007</v>
      </c>
      <c r="FV30" t="s">
        <v>302</v>
      </c>
      <c r="FW30" t="s">
        <v>302</v>
      </c>
      <c r="FY30" s="1">
        <v>35550</v>
      </c>
      <c r="FZ30">
        <v>-12.7</v>
      </c>
      <c r="GA30" t="s">
        <v>302</v>
      </c>
      <c r="GB30" t="s">
        <v>302</v>
      </c>
      <c r="GD30" s="1">
        <v>35550</v>
      </c>
      <c r="GE30">
        <v>20.9</v>
      </c>
      <c r="GF30" t="s">
        <v>302</v>
      </c>
      <c r="GG30" t="s">
        <v>302</v>
      </c>
      <c r="GI30" s="1">
        <v>35550</v>
      </c>
      <c r="GJ30">
        <v>-6.5</v>
      </c>
      <c r="GK30" t="s">
        <v>302</v>
      </c>
      <c r="GL30" t="s">
        <v>302</v>
      </c>
      <c r="GN30" s="1">
        <v>35550</v>
      </c>
      <c r="GO30">
        <v>11.4</v>
      </c>
      <c r="GP30" t="s">
        <v>302</v>
      </c>
      <c r="GQ30" t="s">
        <v>302</v>
      </c>
      <c r="GS30" s="1">
        <v>36280</v>
      </c>
      <c r="GT30">
        <v>3.8</v>
      </c>
      <c r="GU30" t="s">
        <v>302</v>
      </c>
      <c r="GV30" t="s">
        <v>302</v>
      </c>
      <c r="GX30" s="1">
        <v>35550</v>
      </c>
      <c r="GY30">
        <v>3.2</v>
      </c>
      <c r="GZ30" t="s">
        <v>302</v>
      </c>
      <c r="HA30" t="s">
        <v>302</v>
      </c>
      <c r="HC30" s="1">
        <v>35550</v>
      </c>
      <c r="HD30">
        <v>-1.99</v>
      </c>
      <c r="HE30" t="s">
        <v>302</v>
      </c>
      <c r="HF30" t="s">
        <v>302</v>
      </c>
      <c r="HH30" s="1">
        <v>35550</v>
      </c>
      <c r="HI30">
        <v>-41</v>
      </c>
      <c r="HJ30" t="s">
        <v>302</v>
      </c>
      <c r="HK30" t="s">
        <v>302</v>
      </c>
    </row>
    <row r="31" spans="1:219" x14ac:dyDescent="0.25">
      <c r="A31" s="1">
        <v>37346</v>
      </c>
      <c r="B31">
        <v>-1.5</v>
      </c>
      <c r="C31" t="s">
        <v>302</v>
      </c>
      <c r="D31" t="s">
        <v>302</v>
      </c>
      <c r="F31" s="1">
        <v>37346</v>
      </c>
      <c r="G31">
        <v>-38</v>
      </c>
      <c r="H31">
        <v>20020401</v>
      </c>
      <c r="I31">
        <v>-38</v>
      </c>
      <c r="K31" s="1">
        <v>37346</v>
      </c>
      <c r="L31">
        <v>-22</v>
      </c>
      <c r="M31">
        <v>20020401</v>
      </c>
      <c r="N31">
        <v>-22</v>
      </c>
      <c r="P31" s="1">
        <v>35581</v>
      </c>
      <c r="Q31">
        <v>2.2999999999999998</v>
      </c>
      <c r="R31" t="s">
        <v>302</v>
      </c>
      <c r="S31" t="s">
        <v>302</v>
      </c>
      <c r="U31" s="1">
        <v>39903</v>
      </c>
      <c r="V31" t="s">
        <v>302</v>
      </c>
      <c r="W31">
        <v>20090330</v>
      </c>
      <c r="X31" t="s">
        <v>302</v>
      </c>
      <c r="Z31" s="1">
        <v>35581</v>
      </c>
      <c r="AA31">
        <v>1.9</v>
      </c>
      <c r="AB31" t="s">
        <v>302</v>
      </c>
      <c r="AC31" t="s">
        <v>302</v>
      </c>
      <c r="AE31" s="1">
        <v>35581</v>
      </c>
      <c r="AF31">
        <v>1.6</v>
      </c>
      <c r="AG31" t="s">
        <v>302</v>
      </c>
      <c r="AH31" t="s">
        <v>302</v>
      </c>
      <c r="AJ31" s="1">
        <v>35581</v>
      </c>
      <c r="AK31">
        <v>3.4</v>
      </c>
      <c r="AL31" t="s">
        <v>302</v>
      </c>
      <c r="AM31" t="s">
        <v>302</v>
      </c>
      <c r="AO31" s="1">
        <v>35581</v>
      </c>
      <c r="AP31">
        <v>1.4</v>
      </c>
      <c r="AQ31" t="s">
        <v>302</v>
      </c>
      <c r="AR31" t="s">
        <v>302</v>
      </c>
      <c r="AT31" s="1">
        <v>35581</v>
      </c>
      <c r="AU31">
        <v>2.8</v>
      </c>
      <c r="AV31" t="s">
        <v>302</v>
      </c>
      <c r="AW31" t="s">
        <v>302</v>
      </c>
      <c r="AY31" s="1">
        <v>37407</v>
      </c>
      <c r="AZ31">
        <v>46.2</v>
      </c>
      <c r="BA31" t="s">
        <v>302</v>
      </c>
      <c r="BB31" t="s">
        <v>302</v>
      </c>
      <c r="BD31" s="1">
        <v>42338</v>
      </c>
      <c r="BE31">
        <v>52.3</v>
      </c>
      <c r="BF31">
        <v>20151202</v>
      </c>
      <c r="BG31">
        <v>52.3</v>
      </c>
      <c r="BI31" s="1">
        <v>42338</v>
      </c>
      <c r="BJ31">
        <v>51.6</v>
      </c>
      <c r="BK31">
        <v>20151202</v>
      </c>
      <c r="BL31">
        <v>51.6</v>
      </c>
      <c r="BN31" s="1">
        <v>35581</v>
      </c>
      <c r="BO31">
        <v>-1.4</v>
      </c>
      <c r="BP31" t="s">
        <v>302</v>
      </c>
      <c r="BQ31" t="s">
        <v>302</v>
      </c>
      <c r="BS31" s="1">
        <v>37437</v>
      </c>
      <c r="BT31">
        <v>-0.7</v>
      </c>
      <c r="BU31" t="s">
        <v>302</v>
      </c>
      <c r="BV31" t="s">
        <v>302</v>
      </c>
      <c r="BX31" s="1">
        <v>37346</v>
      </c>
      <c r="BY31">
        <v>-21</v>
      </c>
      <c r="BZ31" t="s">
        <v>302</v>
      </c>
      <c r="CA31" t="s">
        <v>302</v>
      </c>
      <c r="CC31" s="1">
        <v>35581</v>
      </c>
      <c r="CD31">
        <v>2.1</v>
      </c>
      <c r="CE31" t="s">
        <v>302</v>
      </c>
      <c r="CF31" t="s">
        <v>302</v>
      </c>
      <c r="CH31" s="1">
        <v>35581</v>
      </c>
      <c r="CI31">
        <v>1.6</v>
      </c>
      <c r="CJ31" t="s">
        <v>302</v>
      </c>
      <c r="CK31" t="s">
        <v>302</v>
      </c>
      <c r="CM31" s="1">
        <v>35581</v>
      </c>
      <c r="CN31">
        <v>1.4</v>
      </c>
      <c r="CO31">
        <v>19970529</v>
      </c>
      <c r="CP31">
        <v>1.4</v>
      </c>
      <c r="CR31" s="1">
        <v>35581</v>
      </c>
      <c r="CS31">
        <v>1.1000000000000001</v>
      </c>
      <c r="CT31" t="s">
        <v>302</v>
      </c>
      <c r="CU31" t="s">
        <v>302</v>
      </c>
      <c r="CW31" s="1">
        <v>35581</v>
      </c>
      <c r="CX31">
        <v>6.6</v>
      </c>
      <c r="CY31" t="s">
        <v>302</v>
      </c>
      <c r="CZ31" t="s">
        <v>302</v>
      </c>
      <c r="DB31" s="1">
        <v>35581</v>
      </c>
      <c r="DC31">
        <v>6.2</v>
      </c>
      <c r="DD31" t="s">
        <v>302</v>
      </c>
      <c r="DE31" t="s">
        <v>302</v>
      </c>
      <c r="DG31" s="1">
        <v>37407</v>
      </c>
      <c r="DH31">
        <v>49.7</v>
      </c>
      <c r="DI31" t="s">
        <v>302</v>
      </c>
      <c r="DJ31" t="s">
        <v>302</v>
      </c>
      <c r="DL31" s="1">
        <v>35581</v>
      </c>
      <c r="DM31">
        <v>-5.0999999999999996</v>
      </c>
      <c r="DN31" t="s">
        <v>302</v>
      </c>
      <c r="DO31" t="s">
        <v>302</v>
      </c>
      <c r="DQ31" s="1">
        <v>35581</v>
      </c>
      <c r="DR31">
        <v>100.3</v>
      </c>
      <c r="DS31" t="s">
        <v>302</v>
      </c>
      <c r="DT31" t="s">
        <v>302</v>
      </c>
      <c r="DV31" s="1">
        <v>35581</v>
      </c>
      <c r="DW31">
        <v>47.1</v>
      </c>
      <c r="DX31" t="s">
        <v>302</v>
      </c>
      <c r="DY31" t="s">
        <v>302</v>
      </c>
      <c r="EF31" s="1">
        <v>40633</v>
      </c>
      <c r="EG31">
        <v>-1.1000000000000001</v>
      </c>
      <c r="EH31">
        <v>20110315</v>
      </c>
      <c r="EI31">
        <v>-1.1000000000000001</v>
      </c>
      <c r="EK31" s="1">
        <v>40633</v>
      </c>
      <c r="EL31">
        <v>-3.2</v>
      </c>
      <c r="EM31">
        <v>20110315</v>
      </c>
      <c r="EN31">
        <v>-3.2</v>
      </c>
      <c r="EP31" s="1">
        <v>37346</v>
      </c>
      <c r="EQ31">
        <v>-51</v>
      </c>
      <c r="ER31" t="s">
        <v>302</v>
      </c>
      <c r="ES31" t="s">
        <v>302</v>
      </c>
      <c r="EU31" s="1">
        <v>37346</v>
      </c>
      <c r="EV31">
        <v>-51</v>
      </c>
      <c r="EW31" t="s">
        <v>302</v>
      </c>
      <c r="EX31" t="s">
        <v>302</v>
      </c>
      <c r="EZ31" s="1">
        <v>37346</v>
      </c>
      <c r="FA31">
        <v>-46</v>
      </c>
      <c r="FB31" t="s">
        <v>302</v>
      </c>
      <c r="FC31" t="s">
        <v>302</v>
      </c>
      <c r="FE31" s="1">
        <v>37346</v>
      </c>
      <c r="FF31">
        <v>-42</v>
      </c>
      <c r="FG31" t="s">
        <v>302</v>
      </c>
      <c r="FH31" t="s">
        <v>302</v>
      </c>
      <c r="FJ31" s="1">
        <v>35581</v>
      </c>
      <c r="FK31">
        <v>108.5</v>
      </c>
      <c r="FL31" t="s">
        <v>302</v>
      </c>
      <c r="FM31" t="s">
        <v>302</v>
      </c>
      <c r="FO31" s="1">
        <v>35581</v>
      </c>
      <c r="FP31">
        <v>8.3000000000000007</v>
      </c>
      <c r="FQ31" t="s">
        <v>302</v>
      </c>
      <c r="FR31" t="s">
        <v>302</v>
      </c>
      <c r="FT31" s="1">
        <v>35581</v>
      </c>
      <c r="FU31">
        <v>-9.6</v>
      </c>
      <c r="FV31" t="s">
        <v>302</v>
      </c>
      <c r="FW31" t="s">
        <v>302</v>
      </c>
      <c r="FY31" s="1">
        <v>35581</v>
      </c>
      <c r="FZ31">
        <v>-9.4</v>
      </c>
      <c r="GA31" t="s">
        <v>302</v>
      </c>
      <c r="GB31" t="s">
        <v>302</v>
      </c>
      <c r="GD31" s="1">
        <v>35581</v>
      </c>
      <c r="GE31">
        <v>27.3</v>
      </c>
      <c r="GF31" t="s">
        <v>302</v>
      </c>
      <c r="GG31" t="s">
        <v>302</v>
      </c>
      <c r="GI31" s="1">
        <v>35581</v>
      </c>
      <c r="GJ31">
        <v>8.6</v>
      </c>
      <c r="GK31" t="s">
        <v>302</v>
      </c>
      <c r="GL31" t="s">
        <v>302</v>
      </c>
      <c r="GN31" s="1">
        <v>35581</v>
      </c>
      <c r="GO31">
        <v>15.8</v>
      </c>
      <c r="GP31" t="s">
        <v>302</v>
      </c>
      <c r="GQ31" t="s">
        <v>302</v>
      </c>
      <c r="GS31" s="1">
        <v>36311</v>
      </c>
      <c r="GT31">
        <v>3.8</v>
      </c>
      <c r="GU31" t="s">
        <v>302</v>
      </c>
      <c r="GV31" t="s">
        <v>302</v>
      </c>
      <c r="GX31" s="1">
        <v>35581</v>
      </c>
      <c r="GY31">
        <v>3.1</v>
      </c>
      <c r="GZ31" t="s">
        <v>302</v>
      </c>
      <c r="HA31" t="s">
        <v>302</v>
      </c>
      <c r="HC31" s="1">
        <v>35581</v>
      </c>
      <c r="HD31">
        <v>2.29</v>
      </c>
      <c r="HE31" t="s">
        <v>302</v>
      </c>
      <c r="HF31" t="s">
        <v>302</v>
      </c>
      <c r="HH31" s="1">
        <v>35581</v>
      </c>
      <c r="HI31">
        <v>-12.7</v>
      </c>
      <c r="HJ31" t="s">
        <v>302</v>
      </c>
      <c r="HK31" t="s">
        <v>302</v>
      </c>
    </row>
    <row r="32" spans="1:219" x14ac:dyDescent="0.25">
      <c r="A32" s="1">
        <v>37437</v>
      </c>
      <c r="B32">
        <v>-1.5</v>
      </c>
      <c r="C32" t="s">
        <v>302</v>
      </c>
      <c r="D32" t="s">
        <v>302</v>
      </c>
      <c r="F32" s="1">
        <v>37437</v>
      </c>
      <c r="G32">
        <v>-18</v>
      </c>
      <c r="H32">
        <v>20020701</v>
      </c>
      <c r="I32">
        <v>-18</v>
      </c>
      <c r="K32" s="1">
        <v>37437</v>
      </c>
      <c r="L32">
        <v>-16</v>
      </c>
      <c r="M32">
        <v>20020701</v>
      </c>
      <c r="N32">
        <v>-16</v>
      </c>
      <c r="P32" s="1">
        <v>35611</v>
      </c>
      <c r="Q32">
        <v>-0.3</v>
      </c>
      <c r="R32" t="s">
        <v>302</v>
      </c>
      <c r="S32" t="s">
        <v>302</v>
      </c>
      <c r="U32" s="1">
        <v>39933</v>
      </c>
      <c r="V32" t="s">
        <v>302</v>
      </c>
      <c r="W32">
        <v>20090429</v>
      </c>
      <c r="X32" t="s">
        <v>302</v>
      </c>
      <c r="Z32" s="1">
        <v>35611</v>
      </c>
      <c r="AA32">
        <v>2.2000000000000002</v>
      </c>
      <c r="AB32" t="s">
        <v>302</v>
      </c>
      <c r="AC32" t="s">
        <v>302</v>
      </c>
      <c r="AE32" s="1">
        <v>35611</v>
      </c>
      <c r="AF32">
        <v>1.6</v>
      </c>
      <c r="AG32" t="s">
        <v>302</v>
      </c>
      <c r="AH32" t="s">
        <v>302</v>
      </c>
      <c r="AJ32" s="1">
        <v>35611</v>
      </c>
      <c r="AK32">
        <v>3.4</v>
      </c>
      <c r="AL32" t="s">
        <v>302</v>
      </c>
      <c r="AM32" t="s">
        <v>302</v>
      </c>
      <c r="AO32" s="1">
        <v>35611</v>
      </c>
      <c r="AP32">
        <v>1.5</v>
      </c>
      <c r="AQ32" t="s">
        <v>302</v>
      </c>
      <c r="AR32" t="s">
        <v>302</v>
      </c>
      <c r="AT32" s="1">
        <v>35611</v>
      </c>
      <c r="AU32">
        <v>-0.6</v>
      </c>
      <c r="AV32" t="s">
        <v>302</v>
      </c>
      <c r="AW32" t="s">
        <v>302</v>
      </c>
      <c r="AY32" s="1">
        <v>37437</v>
      </c>
      <c r="AZ32">
        <v>42.9</v>
      </c>
      <c r="BA32" t="s">
        <v>302</v>
      </c>
      <c r="BB32" t="s">
        <v>302</v>
      </c>
      <c r="BD32" s="1">
        <v>42369</v>
      </c>
      <c r="BE32">
        <v>52.2</v>
      </c>
      <c r="BF32">
        <v>20160105</v>
      </c>
      <c r="BG32">
        <v>52.2</v>
      </c>
      <c r="BI32" s="1">
        <v>42369</v>
      </c>
      <c r="BJ32">
        <v>51.5</v>
      </c>
      <c r="BK32">
        <v>20160105</v>
      </c>
      <c r="BL32">
        <v>51.5</v>
      </c>
      <c r="BN32" s="1">
        <v>35611</v>
      </c>
      <c r="BO32">
        <v>-2.1</v>
      </c>
      <c r="BP32" t="s">
        <v>302</v>
      </c>
      <c r="BQ32" t="s">
        <v>302</v>
      </c>
      <c r="BS32" s="1">
        <v>37468</v>
      </c>
      <c r="BT32">
        <v>-1.4</v>
      </c>
      <c r="BU32" t="s">
        <v>302</v>
      </c>
      <c r="BV32" t="s">
        <v>302</v>
      </c>
      <c r="BX32" s="1">
        <v>37437</v>
      </c>
      <c r="BY32">
        <v>-12</v>
      </c>
      <c r="BZ32" t="s">
        <v>302</v>
      </c>
      <c r="CA32" t="s">
        <v>302</v>
      </c>
      <c r="CC32" s="1">
        <v>35611</v>
      </c>
      <c r="CD32">
        <v>2</v>
      </c>
      <c r="CE32" t="s">
        <v>302</v>
      </c>
      <c r="CF32" t="s">
        <v>302</v>
      </c>
      <c r="CH32" s="1">
        <v>35611</v>
      </c>
      <c r="CI32">
        <v>1.6</v>
      </c>
      <c r="CJ32" t="s">
        <v>302</v>
      </c>
      <c r="CK32" t="s">
        <v>302</v>
      </c>
      <c r="CM32" s="1">
        <v>35611</v>
      </c>
      <c r="CN32">
        <v>1.8</v>
      </c>
      <c r="CO32">
        <v>19970626</v>
      </c>
      <c r="CP32">
        <v>1.9</v>
      </c>
      <c r="CR32" s="1">
        <v>35611</v>
      </c>
      <c r="CS32">
        <v>1.1000000000000001</v>
      </c>
      <c r="CT32" t="s">
        <v>302</v>
      </c>
      <c r="CU32" t="s">
        <v>302</v>
      </c>
      <c r="CW32" s="1">
        <v>35611</v>
      </c>
      <c r="CX32">
        <v>6.8</v>
      </c>
      <c r="CY32" t="s">
        <v>302</v>
      </c>
      <c r="CZ32" t="s">
        <v>302</v>
      </c>
      <c r="DB32" s="1">
        <v>35611</v>
      </c>
      <c r="DC32">
        <v>-6.5</v>
      </c>
      <c r="DD32" t="s">
        <v>302</v>
      </c>
      <c r="DE32" t="s">
        <v>302</v>
      </c>
      <c r="DG32" s="1">
        <v>37437</v>
      </c>
      <c r="DH32">
        <v>47.3</v>
      </c>
      <c r="DI32" t="s">
        <v>302</v>
      </c>
      <c r="DJ32" t="s">
        <v>302</v>
      </c>
      <c r="DL32" s="1">
        <v>35611</v>
      </c>
      <c r="DM32">
        <v>-4.8</v>
      </c>
      <c r="DN32" t="s">
        <v>302</v>
      </c>
      <c r="DO32" t="s">
        <v>302</v>
      </c>
      <c r="DQ32" s="1">
        <v>35611</v>
      </c>
      <c r="DR32">
        <v>98.8</v>
      </c>
      <c r="DS32" t="s">
        <v>302</v>
      </c>
      <c r="DT32" t="s">
        <v>302</v>
      </c>
      <c r="DV32" s="1">
        <v>35611</v>
      </c>
      <c r="DW32">
        <v>48.6</v>
      </c>
      <c r="DX32" t="s">
        <v>302</v>
      </c>
      <c r="DY32" t="s">
        <v>302</v>
      </c>
      <c r="EF32" s="1">
        <v>40724</v>
      </c>
      <c r="EG32">
        <v>-22</v>
      </c>
      <c r="EH32">
        <v>20110613</v>
      </c>
      <c r="EI32">
        <v>-22</v>
      </c>
      <c r="EK32" s="1">
        <v>40724</v>
      </c>
      <c r="EL32">
        <v>-23.3</v>
      </c>
      <c r="EM32">
        <v>20110613</v>
      </c>
      <c r="EN32">
        <v>-23.3</v>
      </c>
      <c r="EP32" s="1">
        <v>37437</v>
      </c>
      <c r="EQ32">
        <v>-35</v>
      </c>
      <c r="ER32" t="s">
        <v>302</v>
      </c>
      <c r="ES32" t="s">
        <v>302</v>
      </c>
      <c r="EU32" s="1">
        <v>37437</v>
      </c>
      <c r="EV32">
        <v>-41</v>
      </c>
      <c r="EW32" t="s">
        <v>302</v>
      </c>
      <c r="EX32" t="s">
        <v>302</v>
      </c>
      <c r="EZ32" s="1">
        <v>37437</v>
      </c>
      <c r="FA32">
        <v>-38</v>
      </c>
      <c r="FB32" t="s">
        <v>302</v>
      </c>
      <c r="FC32" t="s">
        <v>302</v>
      </c>
      <c r="FE32" s="1">
        <v>37437</v>
      </c>
      <c r="FF32">
        <v>-37</v>
      </c>
      <c r="FG32" t="s">
        <v>302</v>
      </c>
      <c r="FH32" t="s">
        <v>302</v>
      </c>
      <c r="FJ32" s="1">
        <v>35611</v>
      </c>
      <c r="FK32">
        <v>108.7</v>
      </c>
      <c r="FL32" t="s">
        <v>302</v>
      </c>
      <c r="FM32" t="s">
        <v>302</v>
      </c>
      <c r="FO32" s="1">
        <v>35611</v>
      </c>
      <c r="FP32">
        <v>-8.8000000000000007</v>
      </c>
      <c r="FQ32" t="s">
        <v>302</v>
      </c>
      <c r="FR32" t="s">
        <v>302</v>
      </c>
      <c r="FT32" s="1">
        <v>35611</v>
      </c>
      <c r="FU32">
        <v>-11.6</v>
      </c>
      <c r="FV32" t="s">
        <v>302</v>
      </c>
      <c r="FW32" t="s">
        <v>302</v>
      </c>
      <c r="FY32" s="1">
        <v>35611</v>
      </c>
      <c r="FZ32">
        <v>-5</v>
      </c>
      <c r="GA32" t="s">
        <v>302</v>
      </c>
      <c r="GB32" t="s">
        <v>302</v>
      </c>
      <c r="GD32" s="1">
        <v>35611</v>
      </c>
      <c r="GE32">
        <v>22.3</v>
      </c>
      <c r="GF32" t="s">
        <v>302</v>
      </c>
      <c r="GG32" t="s">
        <v>302</v>
      </c>
      <c r="GI32" s="1">
        <v>35611</v>
      </c>
      <c r="GJ32">
        <v>4.9000000000000004</v>
      </c>
      <c r="GK32" t="s">
        <v>302</v>
      </c>
      <c r="GL32" t="s">
        <v>302</v>
      </c>
      <c r="GN32" s="1">
        <v>35611</v>
      </c>
      <c r="GO32">
        <v>16.100000000000001</v>
      </c>
      <c r="GP32" t="s">
        <v>302</v>
      </c>
      <c r="GQ32" t="s">
        <v>302</v>
      </c>
      <c r="GS32" s="1">
        <v>36341</v>
      </c>
      <c r="GT32">
        <v>4</v>
      </c>
      <c r="GU32" t="s">
        <v>302</v>
      </c>
      <c r="GV32" t="s">
        <v>302</v>
      </c>
      <c r="GX32" s="1">
        <v>35611</v>
      </c>
      <c r="GY32">
        <v>2.9</v>
      </c>
      <c r="GZ32" t="s">
        <v>302</v>
      </c>
      <c r="HA32" t="s">
        <v>302</v>
      </c>
      <c r="HC32" s="1">
        <v>35611</v>
      </c>
      <c r="HD32">
        <v>-1.1200000000000001</v>
      </c>
      <c r="HE32" t="s">
        <v>302</v>
      </c>
      <c r="HF32" t="s">
        <v>302</v>
      </c>
      <c r="HH32" s="1">
        <v>35611</v>
      </c>
      <c r="HI32">
        <v>-18.100000000000001</v>
      </c>
      <c r="HJ32" t="s">
        <v>302</v>
      </c>
      <c r="HK32" t="s">
        <v>302</v>
      </c>
    </row>
    <row r="33" spans="1:219" x14ac:dyDescent="0.25">
      <c r="A33" s="1">
        <v>37529</v>
      </c>
      <c r="B33">
        <v>-1.6</v>
      </c>
      <c r="C33" t="s">
        <v>302</v>
      </c>
      <c r="D33" t="s">
        <v>302</v>
      </c>
      <c r="F33" s="1">
        <v>37529</v>
      </c>
      <c r="G33">
        <v>-14</v>
      </c>
      <c r="H33">
        <v>20021001</v>
      </c>
      <c r="I33">
        <v>-14</v>
      </c>
      <c r="K33" s="1">
        <v>37529</v>
      </c>
      <c r="L33">
        <v>-13</v>
      </c>
      <c r="M33">
        <v>20021001</v>
      </c>
      <c r="N33">
        <v>-13</v>
      </c>
      <c r="P33" s="1">
        <v>35642</v>
      </c>
      <c r="Q33">
        <v>-0.1</v>
      </c>
      <c r="R33" t="s">
        <v>302</v>
      </c>
      <c r="S33" t="s">
        <v>302</v>
      </c>
      <c r="U33" s="1">
        <v>39964</v>
      </c>
      <c r="V33" t="s">
        <v>302</v>
      </c>
      <c r="W33">
        <v>20090528</v>
      </c>
      <c r="X33" t="s">
        <v>302</v>
      </c>
      <c r="Z33" s="1">
        <v>35642</v>
      </c>
      <c r="AA33">
        <v>1.9</v>
      </c>
      <c r="AB33" t="s">
        <v>302</v>
      </c>
      <c r="AC33" t="s">
        <v>302</v>
      </c>
      <c r="AE33" s="1">
        <v>35642</v>
      </c>
      <c r="AF33">
        <v>1.6</v>
      </c>
      <c r="AG33" t="s">
        <v>302</v>
      </c>
      <c r="AH33" t="s">
        <v>302</v>
      </c>
      <c r="AJ33" s="1">
        <v>35642</v>
      </c>
      <c r="AK33">
        <v>3.4</v>
      </c>
      <c r="AL33" t="s">
        <v>302</v>
      </c>
      <c r="AM33" t="s">
        <v>302</v>
      </c>
      <c r="AO33" s="1">
        <v>35642</v>
      </c>
      <c r="AP33">
        <v>1.4</v>
      </c>
      <c r="AQ33" t="s">
        <v>302</v>
      </c>
      <c r="AR33" t="s">
        <v>302</v>
      </c>
      <c r="AT33" s="1">
        <v>35642</v>
      </c>
      <c r="AU33">
        <v>0.6</v>
      </c>
      <c r="AV33" t="s">
        <v>302</v>
      </c>
      <c r="AW33" t="s">
        <v>302</v>
      </c>
      <c r="AY33" s="1">
        <v>37468</v>
      </c>
      <c r="AZ33">
        <v>42.4</v>
      </c>
      <c r="BA33" t="s">
        <v>302</v>
      </c>
      <c r="BB33" t="s">
        <v>302</v>
      </c>
      <c r="BD33" s="1">
        <v>42400</v>
      </c>
      <c r="BE33">
        <v>52.6</v>
      </c>
      <c r="BF33">
        <v>20160202</v>
      </c>
      <c r="BG33">
        <v>52.6</v>
      </c>
      <c r="BI33" s="1">
        <v>42400</v>
      </c>
      <c r="BJ33">
        <v>52.4</v>
      </c>
      <c r="BK33">
        <v>20160202</v>
      </c>
      <c r="BL33">
        <v>52.4</v>
      </c>
      <c r="BN33" s="1">
        <v>35642</v>
      </c>
      <c r="BO33">
        <v>-2.2000000000000002</v>
      </c>
      <c r="BP33" t="s">
        <v>302</v>
      </c>
      <c r="BQ33" t="s">
        <v>302</v>
      </c>
      <c r="BS33" s="1">
        <v>37499</v>
      </c>
      <c r="BT33">
        <v>1.7</v>
      </c>
      <c r="BU33" t="s">
        <v>302</v>
      </c>
      <c r="BV33" t="s">
        <v>302</v>
      </c>
      <c r="BX33" s="1">
        <v>37529</v>
      </c>
      <c r="BY33">
        <v>-11</v>
      </c>
      <c r="BZ33" t="s">
        <v>302</v>
      </c>
      <c r="CA33" t="s">
        <v>302</v>
      </c>
      <c r="CC33" s="1">
        <v>35642</v>
      </c>
      <c r="CD33">
        <v>2</v>
      </c>
      <c r="CE33" t="s">
        <v>302</v>
      </c>
      <c r="CF33" t="s">
        <v>302</v>
      </c>
      <c r="CH33" s="1">
        <v>35642</v>
      </c>
      <c r="CI33">
        <v>1.7</v>
      </c>
      <c r="CJ33" t="s">
        <v>302</v>
      </c>
      <c r="CK33" t="s">
        <v>302</v>
      </c>
      <c r="CM33" s="1">
        <v>35642</v>
      </c>
      <c r="CN33">
        <v>1.4</v>
      </c>
      <c r="CO33">
        <v>19970725</v>
      </c>
      <c r="CP33">
        <v>1.4</v>
      </c>
      <c r="CR33" s="1">
        <v>35642</v>
      </c>
      <c r="CS33">
        <v>1</v>
      </c>
      <c r="CT33" t="s">
        <v>302</v>
      </c>
      <c r="CU33" t="s">
        <v>302</v>
      </c>
      <c r="CW33" s="1">
        <v>35642</v>
      </c>
      <c r="CX33">
        <v>4.0999999999999996</v>
      </c>
      <c r="CY33" t="s">
        <v>302</v>
      </c>
      <c r="CZ33" t="s">
        <v>302</v>
      </c>
      <c r="DB33" s="1">
        <v>35642</v>
      </c>
      <c r="DC33">
        <v>2.2000000000000002</v>
      </c>
      <c r="DD33" t="s">
        <v>302</v>
      </c>
      <c r="DE33" t="s">
        <v>302</v>
      </c>
      <c r="DG33" s="1">
        <v>37468</v>
      </c>
      <c r="DH33">
        <v>44.9</v>
      </c>
      <c r="DI33" t="s">
        <v>302</v>
      </c>
      <c r="DJ33" t="s">
        <v>302</v>
      </c>
      <c r="DL33" s="1">
        <v>35642</v>
      </c>
      <c r="DM33">
        <v>-3.5</v>
      </c>
      <c r="DN33" t="s">
        <v>302</v>
      </c>
      <c r="DO33" t="s">
        <v>302</v>
      </c>
      <c r="DQ33" s="1">
        <v>35642</v>
      </c>
      <c r="DR33">
        <v>98.8</v>
      </c>
      <c r="DS33" t="s">
        <v>302</v>
      </c>
      <c r="DT33" t="s">
        <v>302</v>
      </c>
      <c r="DV33" s="1">
        <v>35642</v>
      </c>
      <c r="DW33">
        <v>47.5</v>
      </c>
      <c r="DX33" t="s">
        <v>302</v>
      </c>
      <c r="DY33" t="s">
        <v>302</v>
      </c>
      <c r="EF33" s="1">
        <v>40816</v>
      </c>
      <c r="EG33">
        <v>6.6</v>
      </c>
      <c r="EH33">
        <v>20110911</v>
      </c>
      <c r="EI33">
        <v>6.6</v>
      </c>
      <c r="EK33" s="1">
        <v>40816</v>
      </c>
      <c r="EL33">
        <v>10.3</v>
      </c>
      <c r="EM33">
        <v>20110911</v>
      </c>
      <c r="EN33">
        <v>10.3</v>
      </c>
      <c r="EP33" s="1">
        <v>37529</v>
      </c>
      <c r="EQ33">
        <v>-36</v>
      </c>
      <c r="ER33" t="s">
        <v>302</v>
      </c>
      <c r="ES33" t="s">
        <v>302</v>
      </c>
      <c r="EU33" s="1">
        <v>37529</v>
      </c>
      <c r="EV33">
        <v>-37</v>
      </c>
      <c r="EW33" t="s">
        <v>302</v>
      </c>
      <c r="EX33" t="s">
        <v>302</v>
      </c>
      <c r="EZ33" s="1">
        <v>37529</v>
      </c>
      <c r="FA33">
        <v>-39</v>
      </c>
      <c r="FB33" t="s">
        <v>302</v>
      </c>
      <c r="FC33" t="s">
        <v>302</v>
      </c>
      <c r="FE33" s="1">
        <v>37529</v>
      </c>
      <c r="FF33">
        <v>-38</v>
      </c>
      <c r="FG33" t="s">
        <v>302</v>
      </c>
      <c r="FH33" t="s">
        <v>302</v>
      </c>
      <c r="FJ33" s="1">
        <v>35642</v>
      </c>
      <c r="FK33">
        <v>108.4</v>
      </c>
      <c r="FL33" t="s">
        <v>302</v>
      </c>
      <c r="FM33" t="s">
        <v>302</v>
      </c>
      <c r="FO33" s="1">
        <v>35642</v>
      </c>
      <c r="FP33">
        <v>3.9</v>
      </c>
      <c r="FQ33" t="s">
        <v>302</v>
      </c>
      <c r="FR33" t="s">
        <v>302</v>
      </c>
      <c r="FT33" s="1">
        <v>35642</v>
      </c>
      <c r="FU33">
        <v>-27.8</v>
      </c>
      <c r="FV33" t="s">
        <v>302</v>
      </c>
      <c r="FW33" t="s">
        <v>302</v>
      </c>
      <c r="FY33" s="1">
        <v>35642</v>
      </c>
      <c r="FZ33">
        <v>-10.1</v>
      </c>
      <c r="GA33" t="s">
        <v>302</v>
      </c>
      <c r="GB33" t="s">
        <v>302</v>
      </c>
      <c r="GD33" s="1">
        <v>35642</v>
      </c>
      <c r="GE33">
        <v>19.5</v>
      </c>
      <c r="GF33" t="s">
        <v>302</v>
      </c>
      <c r="GG33" t="s">
        <v>302</v>
      </c>
      <c r="GI33" s="1">
        <v>35642</v>
      </c>
      <c r="GJ33">
        <v>0.4</v>
      </c>
      <c r="GK33" t="s">
        <v>302</v>
      </c>
      <c r="GL33" t="s">
        <v>302</v>
      </c>
      <c r="GN33" s="1">
        <v>35642</v>
      </c>
      <c r="GO33">
        <v>8.1999999999999993</v>
      </c>
      <c r="GP33" t="s">
        <v>302</v>
      </c>
      <c r="GQ33" t="s">
        <v>302</v>
      </c>
      <c r="GS33" s="1">
        <v>36372</v>
      </c>
      <c r="GT33">
        <v>3.7</v>
      </c>
      <c r="GU33" t="s">
        <v>302</v>
      </c>
      <c r="GV33" t="s">
        <v>302</v>
      </c>
      <c r="GX33" s="1">
        <v>35642</v>
      </c>
      <c r="GY33">
        <v>3</v>
      </c>
      <c r="GZ33" t="s">
        <v>302</v>
      </c>
      <c r="HA33" t="s">
        <v>302</v>
      </c>
      <c r="HC33" s="1">
        <v>35642</v>
      </c>
      <c r="HD33">
        <v>-0.44</v>
      </c>
      <c r="HE33" t="s">
        <v>302</v>
      </c>
      <c r="HF33" t="s">
        <v>302</v>
      </c>
      <c r="HH33" s="1">
        <v>35642</v>
      </c>
      <c r="HI33">
        <v>-28.9</v>
      </c>
      <c r="HJ33" t="s">
        <v>302</v>
      </c>
      <c r="HK33" t="s">
        <v>302</v>
      </c>
    </row>
    <row r="34" spans="1:219" x14ac:dyDescent="0.25">
      <c r="A34" s="1">
        <v>37621</v>
      </c>
      <c r="B34">
        <v>-1.6</v>
      </c>
      <c r="C34" t="s">
        <v>302</v>
      </c>
      <c r="D34" t="s">
        <v>302</v>
      </c>
      <c r="F34" s="1">
        <v>37621</v>
      </c>
      <c r="G34">
        <v>-9</v>
      </c>
      <c r="H34">
        <v>20021212</v>
      </c>
      <c r="I34">
        <v>-9</v>
      </c>
      <c r="K34" s="1">
        <v>37621</v>
      </c>
      <c r="L34">
        <v>-16</v>
      </c>
      <c r="M34">
        <v>20021212</v>
      </c>
      <c r="N34">
        <v>-16</v>
      </c>
      <c r="P34" s="1">
        <v>35673</v>
      </c>
      <c r="Q34">
        <v>-0.4</v>
      </c>
      <c r="R34" t="s">
        <v>302</v>
      </c>
      <c r="S34" t="s">
        <v>302</v>
      </c>
      <c r="U34" s="1">
        <v>39994</v>
      </c>
      <c r="V34" t="s">
        <v>302</v>
      </c>
      <c r="W34">
        <v>20090629</v>
      </c>
      <c r="X34" t="s">
        <v>302</v>
      </c>
      <c r="Z34" s="1">
        <v>35673</v>
      </c>
      <c r="AA34">
        <v>2.1</v>
      </c>
      <c r="AB34" t="s">
        <v>302</v>
      </c>
      <c r="AC34" t="s">
        <v>302</v>
      </c>
      <c r="AE34" s="1">
        <v>35673</v>
      </c>
      <c r="AF34">
        <v>1.8</v>
      </c>
      <c r="AG34" t="s">
        <v>302</v>
      </c>
      <c r="AH34" t="s">
        <v>302</v>
      </c>
      <c r="AJ34" s="1">
        <v>35673</v>
      </c>
      <c r="AK34">
        <v>3.4</v>
      </c>
      <c r="AL34" t="s">
        <v>302</v>
      </c>
      <c r="AM34" t="s">
        <v>302</v>
      </c>
      <c r="AO34" s="1">
        <v>35673</v>
      </c>
      <c r="AP34">
        <v>1.4</v>
      </c>
      <c r="AQ34" t="s">
        <v>302</v>
      </c>
      <c r="AR34" t="s">
        <v>302</v>
      </c>
      <c r="AT34" s="1">
        <v>35673</v>
      </c>
      <c r="AU34">
        <v>-0.5</v>
      </c>
      <c r="AV34" t="s">
        <v>302</v>
      </c>
      <c r="AW34" t="s">
        <v>302</v>
      </c>
      <c r="AY34" s="1">
        <v>37499</v>
      </c>
      <c r="AZ34">
        <v>43.6</v>
      </c>
      <c r="BA34" t="s">
        <v>302</v>
      </c>
      <c r="BB34" t="s">
        <v>302</v>
      </c>
      <c r="BD34" s="1">
        <v>42429</v>
      </c>
      <c r="BE34">
        <v>51</v>
      </c>
      <c r="BF34">
        <v>20160302</v>
      </c>
      <c r="BG34">
        <v>51</v>
      </c>
      <c r="BI34" s="1">
        <v>42429</v>
      </c>
      <c r="BJ34">
        <v>51.2</v>
      </c>
      <c r="BK34">
        <v>20160302</v>
      </c>
      <c r="BL34">
        <v>51.2</v>
      </c>
      <c r="BN34" s="1">
        <v>35673</v>
      </c>
      <c r="BO34">
        <v>-0.6</v>
      </c>
      <c r="BP34" t="s">
        <v>302</v>
      </c>
      <c r="BQ34" t="s">
        <v>302</v>
      </c>
      <c r="BS34" s="1">
        <v>37529</v>
      </c>
      <c r="BT34">
        <v>-0.1</v>
      </c>
      <c r="BU34" t="s">
        <v>302</v>
      </c>
      <c r="BV34" t="s">
        <v>302</v>
      </c>
      <c r="BX34" s="1">
        <v>37621</v>
      </c>
      <c r="BY34">
        <v>-15</v>
      </c>
      <c r="BZ34" t="s">
        <v>302</v>
      </c>
      <c r="CA34" t="s">
        <v>302</v>
      </c>
      <c r="CC34" s="1">
        <v>35673</v>
      </c>
      <c r="CD34">
        <v>2.1</v>
      </c>
      <c r="CE34" t="s">
        <v>302</v>
      </c>
      <c r="CF34" t="s">
        <v>302</v>
      </c>
      <c r="CH34" s="1">
        <v>35673</v>
      </c>
      <c r="CI34">
        <v>1.6</v>
      </c>
      <c r="CJ34" t="s">
        <v>302</v>
      </c>
      <c r="CK34" t="s">
        <v>302</v>
      </c>
      <c r="CM34" s="1">
        <v>35673</v>
      </c>
      <c r="CN34">
        <v>1.6</v>
      </c>
      <c r="CO34">
        <v>19970829</v>
      </c>
      <c r="CP34">
        <v>1.6</v>
      </c>
      <c r="CR34" s="1">
        <v>35673</v>
      </c>
      <c r="CS34">
        <v>1.1000000000000001</v>
      </c>
      <c r="CT34" t="s">
        <v>302</v>
      </c>
      <c r="CU34" t="s">
        <v>302</v>
      </c>
      <c r="CW34" s="1">
        <v>35673</v>
      </c>
      <c r="CX34">
        <v>3.3</v>
      </c>
      <c r="CY34" t="s">
        <v>302</v>
      </c>
      <c r="CZ34" t="s">
        <v>302</v>
      </c>
      <c r="DB34" s="1">
        <v>35673</v>
      </c>
      <c r="DC34">
        <v>-7.8</v>
      </c>
      <c r="DD34" t="s">
        <v>302</v>
      </c>
      <c r="DE34" t="s">
        <v>302</v>
      </c>
      <c r="DG34" s="1">
        <v>37499</v>
      </c>
      <c r="DH34">
        <v>46.1</v>
      </c>
      <c r="DI34" t="s">
        <v>302</v>
      </c>
      <c r="DJ34" t="s">
        <v>302</v>
      </c>
      <c r="DL34" s="1">
        <v>35673</v>
      </c>
      <c r="DM34">
        <v>-1.2</v>
      </c>
      <c r="DN34" t="s">
        <v>302</v>
      </c>
      <c r="DO34" t="s">
        <v>302</v>
      </c>
      <c r="DQ34" s="1">
        <v>35673</v>
      </c>
      <c r="DR34">
        <v>98</v>
      </c>
      <c r="DS34" t="s">
        <v>302</v>
      </c>
      <c r="DT34" t="s">
        <v>302</v>
      </c>
      <c r="DV34" s="1">
        <v>35673</v>
      </c>
      <c r="DW34">
        <v>47</v>
      </c>
      <c r="DX34" t="s">
        <v>302</v>
      </c>
      <c r="DY34" t="s">
        <v>302</v>
      </c>
      <c r="EF34" s="1">
        <v>40908</v>
      </c>
      <c r="EG34">
        <v>-2.5</v>
      </c>
      <c r="EH34">
        <v>20111208</v>
      </c>
      <c r="EI34">
        <v>-2.5</v>
      </c>
      <c r="EK34" s="1">
        <v>40908</v>
      </c>
      <c r="EL34">
        <v>-6.1</v>
      </c>
      <c r="EM34">
        <v>20111208</v>
      </c>
      <c r="EN34">
        <v>-6.1</v>
      </c>
      <c r="EP34" s="1">
        <v>37621</v>
      </c>
      <c r="EQ34">
        <v>-36</v>
      </c>
      <c r="ER34" t="s">
        <v>302</v>
      </c>
      <c r="ES34" t="s">
        <v>302</v>
      </c>
      <c r="EU34" s="1">
        <v>37621</v>
      </c>
      <c r="EV34">
        <v>-33</v>
      </c>
      <c r="EW34" t="s">
        <v>302</v>
      </c>
      <c r="EX34" t="s">
        <v>302</v>
      </c>
      <c r="EZ34" s="1">
        <v>37621</v>
      </c>
      <c r="FA34">
        <v>-41</v>
      </c>
      <c r="FB34" t="s">
        <v>302</v>
      </c>
      <c r="FC34" t="s">
        <v>302</v>
      </c>
      <c r="FE34" s="1">
        <v>37621</v>
      </c>
      <c r="FF34">
        <v>-36</v>
      </c>
      <c r="FG34" t="s">
        <v>302</v>
      </c>
      <c r="FH34" t="s">
        <v>302</v>
      </c>
      <c r="FJ34" s="1">
        <v>35673</v>
      </c>
      <c r="FK34">
        <v>108</v>
      </c>
      <c r="FL34" t="s">
        <v>302</v>
      </c>
      <c r="FM34" t="s">
        <v>302</v>
      </c>
      <c r="FO34" s="1">
        <v>35673</v>
      </c>
      <c r="FP34">
        <v>1.2</v>
      </c>
      <c r="FQ34" t="s">
        <v>302</v>
      </c>
      <c r="FR34" t="s">
        <v>302</v>
      </c>
      <c r="FT34" s="1">
        <v>35673</v>
      </c>
      <c r="FU34">
        <v>-17.5</v>
      </c>
      <c r="FV34" t="s">
        <v>302</v>
      </c>
      <c r="FW34" t="s">
        <v>302</v>
      </c>
      <c r="FY34" s="1">
        <v>35673</v>
      </c>
      <c r="FZ34">
        <v>-10.3</v>
      </c>
      <c r="GA34" t="s">
        <v>302</v>
      </c>
      <c r="GB34" t="s">
        <v>302</v>
      </c>
      <c r="GD34" s="1">
        <v>35673</v>
      </c>
      <c r="GE34">
        <v>20.399999999999999</v>
      </c>
      <c r="GF34" t="s">
        <v>302</v>
      </c>
      <c r="GG34" t="s">
        <v>302</v>
      </c>
      <c r="GI34" s="1">
        <v>35673</v>
      </c>
      <c r="GJ34">
        <v>2.4</v>
      </c>
      <c r="GK34" t="s">
        <v>302</v>
      </c>
      <c r="GL34" t="s">
        <v>302</v>
      </c>
      <c r="GN34" s="1">
        <v>35673</v>
      </c>
      <c r="GO34">
        <v>1.3</v>
      </c>
      <c r="GP34" t="s">
        <v>302</v>
      </c>
      <c r="GQ34" t="s">
        <v>302</v>
      </c>
      <c r="GS34" s="1">
        <v>36403</v>
      </c>
      <c r="GT34">
        <v>3.3</v>
      </c>
      <c r="GU34" t="s">
        <v>302</v>
      </c>
      <c r="GV34" t="s">
        <v>302</v>
      </c>
      <c r="GX34" s="1">
        <v>35673</v>
      </c>
      <c r="GY34">
        <v>3.2</v>
      </c>
      <c r="GZ34" t="s">
        <v>302</v>
      </c>
      <c r="HA34" t="s">
        <v>302</v>
      </c>
      <c r="HC34" s="1">
        <v>35673</v>
      </c>
      <c r="HD34">
        <v>-0.35</v>
      </c>
      <c r="HE34" t="s">
        <v>302</v>
      </c>
      <c r="HF34" t="s">
        <v>302</v>
      </c>
      <c r="HH34" s="1">
        <v>35673</v>
      </c>
      <c r="HI34">
        <v>-19.2</v>
      </c>
      <c r="HJ34" t="s">
        <v>302</v>
      </c>
      <c r="HK34" t="s">
        <v>302</v>
      </c>
    </row>
    <row r="35" spans="1:219" x14ac:dyDescent="0.25">
      <c r="A35" s="1">
        <v>37711</v>
      </c>
      <c r="B35">
        <v>-2.6</v>
      </c>
      <c r="C35" t="s">
        <v>302</v>
      </c>
      <c r="D35" t="s">
        <v>302</v>
      </c>
      <c r="F35" s="1">
        <v>37711</v>
      </c>
      <c r="G35">
        <v>-10</v>
      </c>
      <c r="H35">
        <v>20030401</v>
      </c>
      <c r="I35">
        <v>-10</v>
      </c>
      <c r="K35" s="1">
        <v>37711</v>
      </c>
      <c r="L35">
        <v>-14</v>
      </c>
      <c r="M35">
        <v>20030401</v>
      </c>
      <c r="N35">
        <v>-14</v>
      </c>
      <c r="P35" s="1">
        <v>35703</v>
      </c>
      <c r="Q35">
        <v>0.3</v>
      </c>
      <c r="R35" t="s">
        <v>302</v>
      </c>
      <c r="S35" t="s">
        <v>302</v>
      </c>
      <c r="U35" s="1">
        <v>40025</v>
      </c>
      <c r="V35" t="s">
        <v>302</v>
      </c>
      <c r="W35">
        <v>20090730</v>
      </c>
      <c r="X35" t="s">
        <v>302</v>
      </c>
      <c r="Z35" s="1">
        <v>35703</v>
      </c>
      <c r="AA35">
        <v>2.4</v>
      </c>
      <c r="AB35" t="s">
        <v>302</v>
      </c>
      <c r="AC35" t="s">
        <v>302</v>
      </c>
      <c r="AE35" s="1">
        <v>35703</v>
      </c>
      <c r="AF35">
        <v>2.2999999999999998</v>
      </c>
      <c r="AG35" t="s">
        <v>302</v>
      </c>
      <c r="AH35" t="s">
        <v>302</v>
      </c>
      <c r="AJ35" s="1">
        <v>35703</v>
      </c>
      <c r="AK35">
        <v>3.5</v>
      </c>
      <c r="AL35" t="s">
        <v>302</v>
      </c>
      <c r="AM35" t="s">
        <v>302</v>
      </c>
      <c r="AO35" s="1">
        <v>35703</v>
      </c>
      <c r="AP35">
        <v>1.4</v>
      </c>
      <c r="AQ35" t="s">
        <v>302</v>
      </c>
      <c r="AR35" t="s">
        <v>302</v>
      </c>
      <c r="AT35" s="1">
        <v>35703</v>
      </c>
      <c r="AU35">
        <v>-0.8</v>
      </c>
      <c r="AV35" t="s">
        <v>302</v>
      </c>
      <c r="AW35" t="s">
        <v>302</v>
      </c>
      <c r="AY35" s="1">
        <v>37529</v>
      </c>
      <c r="AZ35">
        <v>42.4</v>
      </c>
      <c r="BA35" t="s">
        <v>302</v>
      </c>
      <c r="BB35" t="s">
        <v>302</v>
      </c>
      <c r="BD35" s="1">
        <v>42460</v>
      </c>
      <c r="BE35">
        <v>49.9</v>
      </c>
      <c r="BF35">
        <v>20160404</v>
      </c>
      <c r="BG35">
        <v>49.9</v>
      </c>
      <c r="BI35" s="1">
        <v>42460</v>
      </c>
      <c r="BJ35">
        <v>50</v>
      </c>
      <c r="BK35">
        <v>20160404</v>
      </c>
      <c r="BL35">
        <v>50</v>
      </c>
      <c r="BN35" s="1">
        <v>35703</v>
      </c>
      <c r="BO35">
        <v>-2.6</v>
      </c>
      <c r="BP35" t="s">
        <v>302</v>
      </c>
      <c r="BQ35" t="s">
        <v>302</v>
      </c>
      <c r="BS35" s="1">
        <v>37560</v>
      </c>
      <c r="BT35">
        <v>-1</v>
      </c>
      <c r="BU35" t="s">
        <v>302</v>
      </c>
      <c r="BV35" t="s">
        <v>302</v>
      </c>
      <c r="BX35" s="1">
        <v>37711</v>
      </c>
      <c r="BY35">
        <v>-13</v>
      </c>
      <c r="BZ35" t="s">
        <v>302</v>
      </c>
      <c r="CA35" t="s">
        <v>302</v>
      </c>
      <c r="CC35" s="1">
        <v>35703</v>
      </c>
      <c r="CD35">
        <v>2.4</v>
      </c>
      <c r="CE35" t="s">
        <v>302</v>
      </c>
      <c r="CF35" t="s">
        <v>302</v>
      </c>
      <c r="CH35" s="1">
        <v>35703</v>
      </c>
      <c r="CI35">
        <v>2.2999999999999998</v>
      </c>
      <c r="CJ35" t="s">
        <v>302</v>
      </c>
      <c r="CK35" t="s">
        <v>302</v>
      </c>
      <c r="CM35" s="1">
        <v>35703</v>
      </c>
      <c r="CN35">
        <v>2.2000000000000002</v>
      </c>
      <c r="CO35">
        <v>19970926</v>
      </c>
      <c r="CP35">
        <v>2.1</v>
      </c>
      <c r="CR35" s="1">
        <v>35703</v>
      </c>
      <c r="CS35">
        <v>2</v>
      </c>
      <c r="CT35" t="s">
        <v>302</v>
      </c>
      <c r="CU35" t="s">
        <v>302</v>
      </c>
      <c r="CW35" s="1">
        <v>35703</v>
      </c>
      <c r="CX35">
        <v>4.2</v>
      </c>
      <c r="CY35" t="s">
        <v>302</v>
      </c>
      <c r="CZ35" t="s">
        <v>302</v>
      </c>
      <c r="DB35" s="1">
        <v>35703</v>
      </c>
      <c r="DC35">
        <v>-31.7</v>
      </c>
      <c r="DD35" t="s">
        <v>302</v>
      </c>
      <c r="DE35" t="s">
        <v>302</v>
      </c>
      <c r="DG35" s="1">
        <v>37529</v>
      </c>
      <c r="DH35">
        <v>45</v>
      </c>
      <c r="DI35" t="s">
        <v>302</v>
      </c>
      <c r="DJ35" t="s">
        <v>302</v>
      </c>
      <c r="DL35" s="1">
        <v>35703</v>
      </c>
      <c r="DM35">
        <v>-3.9</v>
      </c>
      <c r="DN35" t="s">
        <v>302</v>
      </c>
      <c r="DO35" t="s">
        <v>302</v>
      </c>
      <c r="DQ35" s="1">
        <v>35703</v>
      </c>
      <c r="DR35">
        <v>97.5</v>
      </c>
      <c r="DS35" t="s">
        <v>302</v>
      </c>
      <c r="DT35" t="s">
        <v>302</v>
      </c>
      <c r="DV35" s="1">
        <v>35703</v>
      </c>
      <c r="DW35">
        <v>46.4</v>
      </c>
      <c r="DX35" t="s">
        <v>302</v>
      </c>
      <c r="DY35" t="s">
        <v>302</v>
      </c>
      <c r="EF35" s="1">
        <v>40999</v>
      </c>
      <c r="EG35">
        <v>-2.7</v>
      </c>
      <c r="EH35">
        <v>20120313</v>
      </c>
      <c r="EI35">
        <v>-2.7</v>
      </c>
      <c r="EK35" s="1">
        <v>40999</v>
      </c>
      <c r="EL35">
        <v>-7.3</v>
      </c>
      <c r="EM35">
        <v>20120313</v>
      </c>
      <c r="EN35">
        <v>-7.3</v>
      </c>
      <c r="EP35" s="1">
        <v>37711</v>
      </c>
      <c r="EQ35">
        <v>-31</v>
      </c>
      <c r="ER35" t="s">
        <v>302</v>
      </c>
      <c r="ES35" t="s">
        <v>302</v>
      </c>
      <c r="EU35" s="1">
        <v>37711</v>
      </c>
      <c r="EV35">
        <v>-29</v>
      </c>
      <c r="EW35" t="s">
        <v>302</v>
      </c>
      <c r="EX35" t="s">
        <v>302</v>
      </c>
      <c r="EZ35" s="1">
        <v>37711</v>
      </c>
      <c r="FA35">
        <v>-42</v>
      </c>
      <c r="FB35" t="s">
        <v>302</v>
      </c>
      <c r="FC35" t="s">
        <v>302</v>
      </c>
      <c r="FE35" s="1">
        <v>37711</v>
      </c>
      <c r="FF35">
        <v>-36</v>
      </c>
      <c r="FG35" t="s">
        <v>302</v>
      </c>
      <c r="FH35" t="s">
        <v>302</v>
      </c>
      <c r="FJ35" s="1">
        <v>35703</v>
      </c>
      <c r="FK35">
        <v>106.9</v>
      </c>
      <c r="FL35" t="s">
        <v>302</v>
      </c>
      <c r="FM35" t="s">
        <v>302</v>
      </c>
      <c r="FO35" s="1">
        <v>35703</v>
      </c>
      <c r="FP35">
        <v>-11.2</v>
      </c>
      <c r="FQ35" t="s">
        <v>302</v>
      </c>
      <c r="FR35" t="s">
        <v>302</v>
      </c>
      <c r="FT35" s="1">
        <v>35703</v>
      </c>
      <c r="FU35">
        <v>-22.2</v>
      </c>
      <c r="FV35" t="s">
        <v>302</v>
      </c>
      <c r="FW35" t="s">
        <v>302</v>
      </c>
      <c r="FY35" s="1">
        <v>35703</v>
      </c>
      <c r="FZ35">
        <v>-8.9</v>
      </c>
      <c r="GA35" t="s">
        <v>302</v>
      </c>
      <c r="GB35" t="s">
        <v>302</v>
      </c>
      <c r="GD35" s="1">
        <v>35703</v>
      </c>
      <c r="GE35">
        <v>17.8</v>
      </c>
      <c r="GF35" t="s">
        <v>302</v>
      </c>
      <c r="GG35" t="s">
        <v>302</v>
      </c>
      <c r="GI35" s="1">
        <v>35703</v>
      </c>
      <c r="GJ35">
        <v>1.5</v>
      </c>
      <c r="GK35" t="s">
        <v>302</v>
      </c>
      <c r="GL35" t="s">
        <v>302</v>
      </c>
      <c r="GN35" s="1">
        <v>35703</v>
      </c>
      <c r="GO35">
        <v>1.1000000000000001</v>
      </c>
      <c r="GP35" t="s">
        <v>302</v>
      </c>
      <c r="GQ35" t="s">
        <v>302</v>
      </c>
      <c r="GS35" s="1">
        <v>36433</v>
      </c>
      <c r="GT35">
        <v>3.2</v>
      </c>
      <c r="GU35" t="s">
        <v>302</v>
      </c>
      <c r="GV35" t="s">
        <v>302</v>
      </c>
      <c r="GX35" s="1">
        <v>35703</v>
      </c>
      <c r="GY35">
        <v>2.9</v>
      </c>
      <c r="GZ35" t="s">
        <v>302</v>
      </c>
      <c r="HA35" t="s">
        <v>302</v>
      </c>
      <c r="HC35" s="1">
        <v>35703</v>
      </c>
      <c r="HD35">
        <v>-1.49</v>
      </c>
      <c r="HE35" t="s">
        <v>302</v>
      </c>
      <c r="HF35" t="s">
        <v>302</v>
      </c>
      <c r="HH35" s="1">
        <v>35703</v>
      </c>
      <c r="HI35">
        <v>-43.7</v>
      </c>
      <c r="HJ35" t="s">
        <v>302</v>
      </c>
      <c r="HK35" t="s">
        <v>302</v>
      </c>
    </row>
    <row r="36" spans="1:219" x14ac:dyDescent="0.25">
      <c r="A36" s="1">
        <v>37802</v>
      </c>
      <c r="B36">
        <v>-1.2</v>
      </c>
      <c r="C36" t="s">
        <v>302</v>
      </c>
      <c r="D36" t="s">
        <v>302</v>
      </c>
      <c r="F36" s="1">
        <v>37802</v>
      </c>
      <c r="G36">
        <v>-5</v>
      </c>
      <c r="H36">
        <v>20030701</v>
      </c>
      <c r="I36">
        <v>-5</v>
      </c>
      <c r="K36" s="1">
        <v>37802</v>
      </c>
      <c r="L36">
        <v>-13</v>
      </c>
      <c r="M36">
        <v>20030701</v>
      </c>
      <c r="N36">
        <v>-13</v>
      </c>
      <c r="P36" s="1">
        <v>35734</v>
      </c>
      <c r="Q36">
        <v>-0.4</v>
      </c>
      <c r="R36" t="s">
        <v>302</v>
      </c>
      <c r="S36" t="s">
        <v>302</v>
      </c>
      <c r="U36" s="1">
        <v>40056</v>
      </c>
      <c r="V36" t="s">
        <v>302</v>
      </c>
      <c r="W36">
        <v>20090830</v>
      </c>
      <c r="X36" t="s">
        <v>302</v>
      </c>
      <c r="Z36" s="1">
        <v>35734</v>
      </c>
      <c r="AA36">
        <v>2.5</v>
      </c>
      <c r="AB36" t="s">
        <v>302</v>
      </c>
      <c r="AC36" t="s">
        <v>302</v>
      </c>
      <c r="AE36" s="1">
        <v>35734</v>
      </c>
      <c r="AF36">
        <v>2.2000000000000002</v>
      </c>
      <c r="AG36" t="s">
        <v>302</v>
      </c>
      <c r="AH36" t="s">
        <v>302</v>
      </c>
      <c r="AJ36" s="1">
        <v>35734</v>
      </c>
      <c r="AK36">
        <v>3.5</v>
      </c>
      <c r="AL36" t="s">
        <v>302</v>
      </c>
      <c r="AM36" t="s">
        <v>302</v>
      </c>
      <c r="AO36" s="1">
        <v>35734</v>
      </c>
      <c r="AP36">
        <v>1.1000000000000001</v>
      </c>
      <c r="AQ36" t="s">
        <v>302</v>
      </c>
      <c r="AR36" t="s">
        <v>302</v>
      </c>
      <c r="AT36" s="1">
        <v>35734</v>
      </c>
      <c r="AU36">
        <v>-0.7</v>
      </c>
      <c r="AV36" t="s">
        <v>302</v>
      </c>
      <c r="AW36" t="s">
        <v>302</v>
      </c>
      <c r="AY36" s="1">
        <v>37560</v>
      </c>
      <c r="AZ36">
        <v>38.1</v>
      </c>
      <c r="BA36" t="s">
        <v>302</v>
      </c>
      <c r="BB36" t="s">
        <v>302</v>
      </c>
      <c r="BD36" s="1">
        <v>42490</v>
      </c>
      <c r="BE36">
        <v>48.9</v>
      </c>
      <c r="BF36">
        <v>20160505</v>
      </c>
      <c r="BG36">
        <v>48.9</v>
      </c>
      <c r="BI36" s="1">
        <v>42490</v>
      </c>
      <c r="BJ36">
        <v>49.3</v>
      </c>
      <c r="BK36">
        <v>20160505</v>
      </c>
      <c r="BL36">
        <v>49.3</v>
      </c>
      <c r="BN36" s="1">
        <v>35734</v>
      </c>
      <c r="BO36">
        <v>-1.4</v>
      </c>
      <c r="BP36" t="s">
        <v>302</v>
      </c>
      <c r="BQ36" t="s">
        <v>302</v>
      </c>
      <c r="BS36" s="1">
        <v>37590</v>
      </c>
      <c r="BT36">
        <v>1.4</v>
      </c>
      <c r="BU36" t="s">
        <v>302</v>
      </c>
      <c r="BV36" t="s">
        <v>302</v>
      </c>
      <c r="BX36" s="1">
        <v>37802</v>
      </c>
      <c r="BY36">
        <v>-12</v>
      </c>
      <c r="BZ36" t="s">
        <v>302</v>
      </c>
      <c r="CA36" t="s">
        <v>302</v>
      </c>
      <c r="CC36" s="1">
        <v>35734</v>
      </c>
      <c r="CD36">
        <v>2.4</v>
      </c>
      <c r="CE36" t="s">
        <v>302</v>
      </c>
      <c r="CF36" t="s">
        <v>302</v>
      </c>
      <c r="CH36" s="1">
        <v>35734</v>
      </c>
      <c r="CI36">
        <v>2.2999999999999998</v>
      </c>
      <c r="CJ36" t="s">
        <v>302</v>
      </c>
      <c r="CK36" t="s">
        <v>302</v>
      </c>
      <c r="CM36" s="1">
        <v>35734</v>
      </c>
      <c r="CN36">
        <v>2.4</v>
      </c>
      <c r="CO36">
        <v>19971031</v>
      </c>
      <c r="CP36">
        <v>2.2999999999999998</v>
      </c>
      <c r="CR36" s="1">
        <v>35734</v>
      </c>
      <c r="CS36">
        <v>2.1</v>
      </c>
      <c r="CT36" t="s">
        <v>302</v>
      </c>
      <c r="CU36" t="s">
        <v>302</v>
      </c>
      <c r="CW36" s="1">
        <v>35734</v>
      </c>
      <c r="CX36">
        <v>1.7</v>
      </c>
      <c r="CY36" t="s">
        <v>302</v>
      </c>
      <c r="CZ36" t="s">
        <v>302</v>
      </c>
      <c r="DB36" s="1">
        <v>35734</v>
      </c>
      <c r="DC36">
        <v>-11.2</v>
      </c>
      <c r="DD36" t="s">
        <v>302</v>
      </c>
      <c r="DE36" t="s">
        <v>302</v>
      </c>
      <c r="DG36" s="1">
        <v>37560</v>
      </c>
      <c r="DH36">
        <v>39.799999999999997</v>
      </c>
      <c r="DI36" t="s">
        <v>302</v>
      </c>
      <c r="DJ36" t="s">
        <v>302</v>
      </c>
      <c r="DL36" s="1">
        <v>35734</v>
      </c>
      <c r="DM36">
        <v>-3.6</v>
      </c>
      <c r="DN36" t="s">
        <v>302</v>
      </c>
      <c r="DO36" t="s">
        <v>302</v>
      </c>
      <c r="DQ36" s="1">
        <v>35734</v>
      </c>
      <c r="DR36">
        <v>95.7</v>
      </c>
      <c r="DS36" t="s">
        <v>302</v>
      </c>
      <c r="DT36" t="s">
        <v>302</v>
      </c>
      <c r="DV36" s="1">
        <v>35734</v>
      </c>
      <c r="DW36">
        <v>43.9</v>
      </c>
      <c r="DX36" t="s">
        <v>302</v>
      </c>
      <c r="DY36" t="s">
        <v>302</v>
      </c>
      <c r="EF36" s="1">
        <v>41090</v>
      </c>
      <c r="EG36">
        <v>-3.1</v>
      </c>
      <c r="EH36">
        <v>20120610</v>
      </c>
      <c r="EI36">
        <v>-3.1</v>
      </c>
      <c r="EK36" s="1">
        <v>41090</v>
      </c>
      <c r="EL36">
        <v>-5.7</v>
      </c>
      <c r="EM36">
        <v>20120610</v>
      </c>
      <c r="EN36">
        <v>-5.7</v>
      </c>
      <c r="EP36" s="1">
        <v>37802</v>
      </c>
      <c r="EQ36">
        <v>-28</v>
      </c>
      <c r="ER36" t="s">
        <v>302</v>
      </c>
      <c r="ES36" t="s">
        <v>302</v>
      </c>
      <c r="EU36" s="1">
        <v>37802</v>
      </c>
      <c r="EV36">
        <v>-28</v>
      </c>
      <c r="EW36" t="s">
        <v>302</v>
      </c>
      <c r="EX36" t="s">
        <v>302</v>
      </c>
      <c r="EZ36" s="1">
        <v>37802</v>
      </c>
      <c r="FA36">
        <v>-37</v>
      </c>
      <c r="FB36" t="s">
        <v>302</v>
      </c>
      <c r="FC36" t="s">
        <v>302</v>
      </c>
      <c r="FE36" s="1">
        <v>37802</v>
      </c>
      <c r="FF36">
        <v>-35</v>
      </c>
      <c r="FG36" t="s">
        <v>302</v>
      </c>
      <c r="FH36" t="s">
        <v>302</v>
      </c>
      <c r="FJ36" s="1">
        <v>35734</v>
      </c>
      <c r="FK36">
        <v>106.2</v>
      </c>
      <c r="FL36" t="s">
        <v>302</v>
      </c>
      <c r="FM36" t="s">
        <v>302</v>
      </c>
      <c r="FO36" s="1">
        <v>35734</v>
      </c>
      <c r="FP36">
        <v>5.5</v>
      </c>
      <c r="FQ36" t="s">
        <v>302</v>
      </c>
      <c r="FR36" t="s">
        <v>302</v>
      </c>
      <c r="FT36" s="1">
        <v>35734</v>
      </c>
      <c r="FU36">
        <v>-25.2</v>
      </c>
      <c r="FV36" t="s">
        <v>302</v>
      </c>
      <c r="FW36" t="s">
        <v>302</v>
      </c>
      <c r="FY36" s="1">
        <v>35734</v>
      </c>
      <c r="FZ36">
        <v>-13</v>
      </c>
      <c r="GA36" t="s">
        <v>302</v>
      </c>
      <c r="GB36" t="s">
        <v>302</v>
      </c>
      <c r="GD36" s="1">
        <v>35734</v>
      </c>
      <c r="GE36">
        <v>22.1</v>
      </c>
      <c r="GF36" t="s">
        <v>302</v>
      </c>
      <c r="GG36" t="s">
        <v>302</v>
      </c>
      <c r="GI36" s="1">
        <v>35734</v>
      </c>
      <c r="GJ36">
        <v>-14.7</v>
      </c>
      <c r="GK36" t="s">
        <v>302</v>
      </c>
      <c r="GL36" t="s">
        <v>302</v>
      </c>
      <c r="GN36" s="1">
        <v>35734</v>
      </c>
      <c r="GO36">
        <v>-0.6</v>
      </c>
      <c r="GP36" t="s">
        <v>302</v>
      </c>
      <c r="GQ36" t="s">
        <v>302</v>
      </c>
      <c r="GS36" s="1">
        <v>36464</v>
      </c>
      <c r="GT36">
        <v>3.4</v>
      </c>
      <c r="GU36" t="s">
        <v>302</v>
      </c>
      <c r="GV36" t="s">
        <v>302</v>
      </c>
      <c r="GX36" s="1">
        <v>35734</v>
      </c>
      <c r="GY36">
        <v>2.9</v>
      </c>
      <c r="GZ36" t="s">
        <v>302</v>
      </c>
      <c r="HA36" t="s">
        <v>302</v>
      </c>
      <c r="HC36" s="1">
        <v>35734</v>
      </c>
      <c r="HD36">
        <v>-0.62</v>
      </c>
      <c r="HE36" t="s">
        <v>302</v>
      </c>
      <c r="HF36" t="s">
        <v>302</v>
      </c>
      <c r="HH36" s="1">
        <v>35734</v>
      </c>
      <c r="HI36">
        <v>23.8</v>
      </c>
      <c r="HJ36" t="s">
        <v>302</v>
      </c>
      <c r="HK36" t="s">
        <v>302</v>
      </c>
    </row>
    <row r="37" spans="1:219" x14ac:dyDescent="0.25">
      <c r="A37" s="1">
        <v>37894</v>
      </c>
      <c r="B37">
        <v>-1.3</v>
      </c>
      <c r="C37" t="s">
        <v>302</v>
      </c>
      <c r="D37" t="s">
        <v>302</v>
      </c>
      <c r="F37" s="1">
        <v>37894</v>
      </c>
      <c r="G37">
        <v>1</v>
      </c>
      <c r="H37">
        <v>20031001</v>
      </c>
      <c r="I37">
        <v>1</v>
      </c>
      <c r="K37" s="1">
        <v>37894</v>
      </c>
      <c r="L37">
        <v>-13</v>
      </c>
      <c r="M37">
        <v>20031001</v>
      </c>
      <c r="N37">
        <v>-13</v>
      </c>
      <c r="P37" s="1">
        <v>35764</v>
      </c>
      <c r="Q37">
        <v>-1.2</v>
      </c>
      <c r="R37" t="s">
        <v>302</v>
      </c>
      <c r="S37" t="s">
        <v>302</v>
      </c>
      <c r="U37" s="1">
        <v>40086</v>
      </c>
      <c r="V37" t="s">
        <v>302</v>
      </c>
      <c r="W37">
        <v>20090929</v>
      </c>
      <c r="X37" t="s">
        <v>302</v>
      </c>
      <c r="Z37" s="1">
        <v>35764</v>
      </c>
      <c r="AA37">
        <v>2.1</v>
      </c>
      <c r="AB37" t="s">
        <v>302</v>
      </c>
      <c r="AC37" t="s">
        <v>302</v>
      </c>
      <c r="AE37" s="1">
        <v>35764</v>
      </c>
      <c r="AF37">
        <v>2.2000000000000002</v>
      </c>
      <c r="AG37" t="s">
        <v>302</v>
      </c>
      <c r="AH37" t="s">
        <v>302</v>
      </c>
      <c r="AJ37" s="1">
        <v>35764</v>
      </c>
      <c r="AK37">
        <v>3.5</v>
      </c>
      <c r="AL37" t="s">
        <v>302</v>
      </c>
      <c r="AM37" t="s">
        <v>302</v>
      </c>
      <c r="AO37" s="1">
        <v>35764</v>
      </c>
      <c r="AP37">
        <v>0.9</v>
      </c>
      <c r="AQ37" t="s">
        <v>302</v>
      </c>
      <c r="AR37" t="s">
        <v>302</v>
      </c>
      <c r="AT37" s="1">
        <v>35764</v>
      </c>
      <c r="AU37">
        <v>-1.3</v>
      </c>
      <c r="AV37" t="s">
        <v>302</v>
      </c>
      <c r="AW37" t="s">
        <v>302</v>
      </c>
      <c r="AY37" s="1">
        <v>37590</v>
      </c>
      <c r="AZ37">
        <v>36.700000000000003</v>
      </c>
      <c r="BA37" t="s">
        <v>302</v>
      </c>
      <c r="BB37" t="s">
        <v>302</v>
      </c>
      <c r="BD37" s="1">
        <v>42521</v>
      </c>
      <c r="BE37">
        <v>49.2</v>
      </c>
      <c r="BF37">
        <v>20160602</v>
      </c>
      <c r="BG37">
        <v>49.2</v>
      </c>
      <c r="BI37" s="1">
        <v>42521</v>
      </c>
      <c r="BJ37">
        <v>50.4</v>
      </c>
      <c r="BK37">
        <v>20160602</v>
      </c>
      <c r="BL37">
        <v>50.4</v>
      </c>
      <c r="BN37" s="1">
        <v>35764</v>
      </c>
      <c r="BO37">
        <v>-5.0999999999999996</v>
      </c>
      <c r="BP37" t="s">
        <v>302</v>
      </c>
      <c r="BQ37" t="s">
        <v>302</v>
      </c>
      <c r="BS37" s="1">
        <v>37621</v>
      </c>
      <c r="BT37">
        <v>-1.8</v>
      </c>
      <c r="BU37" t="s">
        <v>302</v>
      </c>
      <c r="BV37" t="s">
        <v>302</v>
      </c>
      <c r="BX37" s="1">
        <v>37894</v>
      </c>
      <c r="BY37">
        <v>-8</v>
      </c>
      <c r="BZ37" t="s">
        <v>302</v>
      </c>
      <c r="CA37" t="s">
        <v>302</v>
      </c>
      <c r="CC37" s="1">
        <v>35764</v>
      </c>
      <c r="CD37">
        <v>2.2000000000000002</v>
      </c>
      <c r="CE37" t="s">
        <v>302</v>
      </c>
      <c r="CF37" t="s">
        <v>302</v>
      </c>
      <c r="CH37" s="1">
        <v>35764</v>
      </c>
      <c r="CI37">
        <v>2.2999999999999998</v>
      </c>
      <c r="CJ37" t="s">
        <v>302</v>
      </c>
      <c r="CK37" t="s">
        <v>302</v>
      </c>
      <c r="CM37" s="1">
        <v>35764</v>
      </c>
      <c r="CN37">
        <v>2</v>
      </c>
      <c r="CO37">
        <v>19971128</v>
      </c>
      <c r="CP37">
        <v>2</v>
      </c>
      <c r="CR37" s="1">
        <v>35764</v>
      </c>
      <c r="CS37">
        <v>2</v>
      </c>
      <c r="CT37" t="s">
        <v>302</v>
      </c>
      <c r="CU37" t="s">
        <v>302</v>
      </c>
      <c r="CW37" s="1">
        <v>35764</v>
      </c>
      <c r="CX37">
        <v>-2.6</v>
      </c>
      <c r="CY37" t="s">
        <v>302</v>
      </c>
      <c r="CZ37" t="s">
        <v>302</v>
      </c>
      <c r="DB37" s="1">
        <v>35764</v>
      </c>
      <c r="DC37">
        <v>5.2</v>
      </c>
      <c r="DD37" t="s">
        <v>302</v>
      </c>
      <c r="DE37" t="s">
        <v>302</v>
      </c>
      <c r="DG37" s="1">
        <v>37590</v>
      </c>
      <c r="DH37">
        <v>38</v>
      </c>
      <c r="DI37" t="s">
        <v>302</v>
      </c>
      <c r="DJ37" t="s">
        <v>302</v>
      </c>
      <c r="DL37" s="1">
        <v>35764</v>
      </c>
      <c r="DM37">
        <v>-3.5</v>
      </c>
      <c r="DN37" t="s">
        <v>302</v>
      </c>
      <c r="DO37" t="s">
        <v>302</v>
      </c>
      <c r="DQ37" s="1">
        <v>35764</v>
      </c>
      <c r="DR37">
        <v>92.8</v>
      </c>
      <c r="DS37" t="s">
        <v>302</v>
      </c>
      <c r="DT37" t="s">
        <v>302</v>
      </c>
      <c r="DV37" s="1">
        <v>35764</v>
      </c>
      <c r="DW37">
        <v>42.1</v>
      </c>
      <c r="DX37" t="s">
        <v>302</v>
      </c>
      <c r="DY37" t="s">
        <v>302</v>
      </c>
      <c r="EF37" s="1">
        <v>41182</v>
      </c>
      <c r="EG37">
        <v>2.2000000000000002</v>
      </c>
      <c r="EH37">
        <v>20120910</v>
      </c>
      <c r="EI37">
        <v>2.2000000000000002</v>
      </c>
      <c r="EK37" s="1">
        <v>41182</v>
      </c>
      <c r="EL37">
        <v>2.5</v>
      </c>
      <c r="EM37">
        <v>20120910</v>
      </c>
      <c r="EN37">
        <v>2.5</v>
      </c>
      <c r="EP37" s="1">
        <v>37894</v>
      </c>
      <c r="EQ37">
        <v>-19</v>
      </c>
      <c r="ER37" t="s">
        <v>302</v>
      </c>
      <c r="ES37" t="s">
        <v>302</v>
      </c>
      <c r="EU37" s="1">
        <v>37894</v>
      </c>
      <c r="EV37">
        <v>-23</v>
      </c>
      <c r="EW37" t="s">
        <v>302</v>
      </c>
      <c r="EX37" t="s">
        <v>302</v>
      </c>
      <c r="EZ37" s="1">
        <v>37894</v>
      </c>
      <c r="FA37">
        <v>-30</v>
      </c>
      <c r="FB37" t="s">
        <v>302</v>
      </c>
      <c r="FC37" t="s">
        <v>302</v>
      </c>
      <c r="FE37" s="1">
        <v>37894</v>
      </c>
      <c r="FF37">
        <v>-31</v>
      </c>
      <c r="FG37" t="s">
        <v>302</v>
      </c>
      <c r="FH37" t="s">
        <v>302</v>
      </c>
      <c r="FJ37" s="1">
        <v>35764</v>
      </c>
      <c r="FK37">
        <v>104.1</v>
      </c>
      <c r="FL37" t="s">
        <v>302</v>
      </c>
      <c r="FM37" t="s">
        <v>302</v>
      </c>
      <c r="FO37" s="1">
        <v>35764</v>
      </c>
      <c r="FP37">
        <v>-5.7</v>
      </c>
      <c r="FQ37" t="s">
        <v>302</v>
      </c>
      <c r="FR37" t="s">
        <v>302</v>
      </c>
      <c r="FT37" s="1">
        <v>35764</v>
      </c>
      <c r="FU37">
        <v>-23.5</v>
      </c>
      <c r="FV37" t="s">
        <v>302</v>
      </c>
      <c r="FW37" t="s">
        <v>302</v>
      </c>
      <c r="FY37" s="1">
        <v>35764</v>
      </c>
      <c r="FZ37">
        <v>-23.5</v>
      </c>
      <c r="GA37" t="s">
        <v>302</v>
      </c>
      <c r="GB37" t="s">
        <v>302</v>
      </c>
      <c r="GD37" s="1">
        <v>35764</v>
      </c>
      <c r="GE37">
        <v>24.8</v>
      </c>
      <c r="GF37" t="s">
        <v>302</v>
      </c>
      <c r="GG37" t="s">
        <v>302</v>
      </c>
      <c r="GI37" s="1">
        <v>35764</v>
      </c>
      <c r="GJ37">
        <v>-16.100000000000001</v>
      </c>
      <c r="GK37" t="s">
        <v>302</v>
      </c>
      <c r="GL37" t="s">
        <v>302</v>
      </c>
      <c r="GN37" s="1">
        <v>35764</v>
      </c>
      <c r="GO37">
        <v>-7.8</v>
      </c>
      <c r="GP37" t="s">
        <v>302</v>
      </c>
      <c r="GQ37" t="s">
        <v>302</v>
      </c>
      <c r="GS37" s="1">
        <v>36494</v>
      </c>
      <c r="GT37">
        <v>2.9</v>
      </c>
      <c r="GU37" t="s">
        <v>302</v>
      </c>
      <c r="GV37" t="s">
        <v>302</v>
      </c>
      <c r="GX37" s="1">
        <v>35764</v>
      </c>
      <c r="GY37">
        <v>3.2</v>
      </c>
      <c r="GZ37" t="s">
        <v>302</v>
      </c>
      <c r="HA37" t="s">
        <v>302</v>
      </c>
      <c r="HC37" s="1">
        <v>35764</v>
      </c>
      <c r="HD37">
        <v>-0.63</v>
      </c>
      <c r="HE37" t="s">
        <v>302</v>
      </c>
      <c r="HF37" t="s">
        <v>302</v>
      </c>
      <c r="HH37" s="1">
        <v>35764</v>
      </c>
      <c r="HI37">
        <v>15</v>
      </c>
      <c r="HJ37" t="s">
        <v>302</v>
      </c>
      <c r="HK37" t="s">
        <v>302</v>
      </c>
    </row>
    <row r="38" spans="1:219" x14ac:dyDescent="0.25">
      <c r="A38" s="1">
        <v>37986</v>
      </c>
      <c r="B38">
        <v>-1.8</v>
      </c>
      <c r="C38" t="s">
        <v>302</v>
      </c>
      <c r="D38" t="s">
        <v>302</v>
      </c>
      <c r="F38" s="1">
        <v>37986</v>
      </c>
      <c r="G38">
        <v>11</v>
      </c>
      <c r="H38">
        <v>20031211</v>
      </c>
      <c r="I38">
        <v>11</v>
      </c>
      <c r="K38" s="1">
        <v>37986</v>
      </c>
      <c r="L38">
        <v>-9</v>
      </c>
      <c r="M38">
        <v>20031211</v>
      </c>
      <c r="N38">
        <v>-9</v>
      </c>
      <c r="P38" s="1">
        <v>35795</v>
      </c>
      <c r="Q38">
        <v>-0.3</v>
      </c>
      <c r="R38" t="s">
        <v>302</v>
      </c>
      <c r="S38" t="s">
        <v>302</v>
      </c>
      <c r="U38" s="1">
        <v>40117</v>
      </c>
      <c r="V38" t="s">
        <v>302</v>
      </c>
      <c r="W38">
        <v>20091029</v>
      </c>
      <c r="X38" t="s">
        <v>302</v>
      </c>
      <c r="Z38" s="1">
        <v>35795</v>
      </c>
      <c r="AA38">
        <v>1.8</v>
      </c>
      <c r="AB38" t="s">
        <v>302</v>
      </c>
      <c r="AC38" t="s">
        <v>302</v>
      </c>
      <c r="AE38" s="1">
        <v>35795</v>
      </c>
      <c r="AF38">
        <v>2.2000000000000002</v>
      </c>
      <c r="AG38" t="s">
        <v>302</v>
      </c>
      <c r="AH38" t="s">
        <v>302</v>
      </c>
      <c r="AJ38" s="1">
        <v>35795</v>
      </c>
      <c r="AK38">
        <v>3.5</v>
      </c>
      <c r="AL38" t="s">
        <v>302</v>
      </c>
      <c r="AM38" t="s">
        <v>302</v>
      </c>
      <c r="AO38" s="1">
        <v>35795</v>
      </c>
      <c r="AP38">
        <v>0.7</v>
      </c>
      <c r="AQ38" t="s">
        <v>302</v>
      </c>
      <c r="AR38" t="s">
        <v>302</v>
      </c>
      <c r="AT38" s="1">
        <v>35795</v>
      </c>
      <c r="AU38">
        <v>-0.9</v>
      </c>
      <c r="AV38" t="s">
        <v>302</v>
      </c>
      <c r="AW38" t="s">
        <v>302</v>
      </c>
      <c r="AY38" s="1">
        <v>37621</v>
      </c>
      <c r="AZ38">
        <v>36.6</v>
      </c>
      <c r="BA38" t="s">
        <v>302</v>
      </c>
      <c r="BB38" t="s">
        <v>302</v>
      </c>
      <c r="BD38" s="1">
        <v>42551</v>
      </c>
      <c r="BE38">
        <v>49</v>
      </c>
      <c r="BF38">
        <v>20160704</v>
      </c>
      <c r="BG38">
        <v>49</v>
      </c>
      <c r="BI38" s="1">
        <v>42551</v>
      </c>
      <c r="BJ38">
        <v>49.4</v>
      </c>
      <c r="BK38">
        <v>20160704</v>
      </c>
      <c r="BL38">
        <v>49.4</v>
      </c>
      <c r="BN38" s="1">
        <v>35795</v>
      </c>
      <c r="BO38">
        <v>-4.9000000000000004</v>
      </c>
      <c r="BP38" t="s">
        <v>302</v>
      </c>
      <c r="BQ38" t="s">
        <v>302</v>
      </c>
      <c r="BS38" s="1">
        <v>37652</v>
      </c>
      <c r="BT38">
        <v>1.3</v>
      </c>
      <c r="BU38" t="s">
        <v>302</v>
      </c>
      <c r="BV38" t="s">
        <v>302</v>
      </c>
      <c r="BX38" s="1">
        <v>37986</v>
      </c>
      <c r="BY38">
        <v>-7</v>
      </c>
      <c r="BZ38" t="s">
        <v>302</v>
      </c>
      <c r="CA38" t="s">
        <v>302</v>
      </c>
      <c r="CC38" s="1">
        <v>35795</v>
      </c>
      <c r="CD38">
        <v>2.2000000000000002</v>
      </c>
      <c r="CE38" t="s">
        <v>302</v>
      </c>
      <c r="CF38" t="s">
        <v>302</v>
      </c>
      <c r="CH38" s="1">
        <v>35795</v>
      </c>
      <c r="CI38">
        <v>2.4</v>
      </c>
      <c r="CJ38" t="s">
        <v>302</v>
      </c>
      <c r="CK38" t="s">
        <v>302</v>
      </c>
      <c r="CM38" s="1">
        <v>35795</v>
      </c>
      <c r="CN38">
        <v>1.8</v>
      </c>
      <c r="CO38">
        <v>19971226</v>
      </c>
      <c r="CP38">
        <v>1.7</v>
      </c>
      <c r="CR38" s="1">
        <v>35795</v>
      </c>
      <c r="CS38">
        <v>2.1</v>
      </c>
      <c r="CT38" t="s">
        <v>302</v>
      </c>
      <c r="CU38" t="s">
        <v>302</v>
      </c>
      <c r="CW38" s="1">
        <v>35795</v>
      </c>
      <c r="CX38">
        <v>-0.9</v>
      </c>
      <c r="CY38" t="s">
        <v>302</v>
      </c>
      <c r="CZ38" t="s">
        <v>302</v>
      </c>
      <c r="DB38" s="1">
        <v>35795</v>
      </c>
      <c r="DC38">
        <v>5.7</v>
      </c>
      <c r="DD38" t="s">
        <v>302</v>
      </c>
      <c r="DE38" t="s">
        <v>302</v>
      </c>
      <c r="DG38" s="1">
        <v>37621</v>
      </c>
      <c r="DH38">
        <v>36.700000000000003</v>
      </c>
      <c r="DI38" t="s">
        <v>302</v>
      </c>
      <c r="DJ38" t="s">
        <v>302</v>
      </c>
      <c r="DL38" s="1">
        <v>35795</v>
      </c>
      <c r="DM38">
        <v>-5.8</v>
      </c>
      <c r="DN38" t="s">
        <v>302</v>
      </c>
      <c r="DO38" t="s">
        <v>302</v>
      </c>
      <c r="DQ38" s="1">
        <v>35795</v>
      </c>
      <c r="DR38">
        <v>91.7</v>
      </c>
      <c r="DS38" t="s">
        <v>302</v>
      </c>
      <c r="DT38" t="s">
        <v>302</v>
      </c>
      <c r="DV38" s="1">
        <v>35795</v>
      </c>
      <c r="DW38">
        <v>40.4</v>
      </c>
      <c r="DX38" t="s">
        <v>302</v>
      </c>
      <c r="DY38" t="s">
        <v>302</v>
      </c>
      <c r="EF38" s="1">
        <v>41274</v>
      </c>
      <c r="EG38">
        <v>-5.5</v>
      </c>
      <c r="EH38">
        <v>20121209</v>
      </c>
      <c r="EI38">
        <v>-5.5</v>
      </c>
      <c r="EK38" s="1">
        <v>41274</v>
      </c>
      <c r="EL38">
        <v>-10.3</v>
      </c>
      <c r="EM38">
        <v>20121209</v>
      </c>
      <c r="EN38">
        <v>-10.3</v>
      </c>
      <c r="EP38" s="1">
        <v>37986</v>
      </c>
      <c r="EQ38">
        <v>-15</v>
      </c>
      <c r="ER38" t="s">
        <v>302</v>
      </c>
      <c r="ES38" t="s">
        <v>302</v>
      </c>
      <c r="EU38" s="1">
        <v>37986</v>
      </c>
      <c r="EV38">
        <v>-13</v>
      </c>
      <c r="EW38" t="s">
        <v>302</v>
      </c>
      <c r="EX38" t="s">
        <v>302</v>
      </c>
      <c r="EZ38" s="1">
        <v>37986</v>
      </c>
      <c r="FA38">
        <v>-29</v>
      </c>
      <c r="FB38" t="s">
        <v>302</v>
      </c>
      <c r="FC38" t="s">
        <v>302</v>
      </c>
      <c r="FE38" s="1">
        <v>37986</v>
      </c>
      <c r="FF38">
        <v>-28</v>
      </c>
      <c r="FG38" t="s">
        <v>302</v>
      </c>
      <c r="FH38" t="s">
        <v>302</v>
      </c>
      <c r="FJ38" s="1">
        <v>35795</v>
      </c>
      <c r="FK38">
        <v>103.5</v>
      </c>
      <c r="FL38" t="s">
        <v>302</v>
      </c>
      <c r="FM38" t="s">
        <v>302</v>
      </c>
      <c r="FO38" s="1">
        <v>35795</v>
      </c>
      <c r="FP38">
        <v>-5</v>
      </c>
      <c r="FQ38" t="s">
        <v>302</v>
      </c>
      <c r="FR38" t="s">
        <v>302</v>
      </c>
      <c r="FT38" s="1">
        <v>35795</v>
      </c>
      <c r="FU38">
        <v>-18.600000000000001</v>
      </c>
      <c r="FV38" t="s">
        <v>302</v>
      </c>
      <c r="FW38" t="s">
        <v>302</v>
      </c>
      <c r="FY38" s="1">
        <v>35795</v>
      </c>
      <c r="FZ38">
        <v>-9.4</v>
      </c>
      <c r="GA38" t="s">
        <v>302</v>
      </c>
      <c r="GB38" t="s">
        <v>302</v>
      </c>
      <c r="GD38" s="1">
        <v>35795</v>
      </c>
      <c r="GE38">
        <v>7</v>
      </c>
      <c r="GF38" t="s">
        <v>302</v>
      </c>
      <c r="GG38" t="s">
        <v>302</v>
      </c>
      <c r="GI38" s="1">
        <v>35795</v>
      </c>
      <c r="GJ38">
        <v>-8.5</v>
      </c>
      <c r="GK38" t="s">
        <v>302</v>
      </c>
      <c r="GL38" t="s">
        <v>302</v>
      </c>
      <c r="GN38" s="1">
        <v>35795</v>
      </c>
      <c r="GO38">
        <v>-0.1</v>
      </c>
      <c r="GP38" t="s">
        <v>302</v>
      </c>
      <c r="GQ38" t="s">
        <v>302</v>
      </c>
      <c r="GS38" s="1">
        <v>36525</v>
      </c>
      <c r="GT38">
        <v>2.7</v>
      </c>
      <c r="GU38" t="s">
        <v>302</v>
      </c>
      <c r="GV38" t="s">
        <v>302</v>
      </c>
      <c r="GX38" s="1">
        <v>35795</v>
      </c>
      <c r="GY38">
        <v>3.8</v>
      </c>
      <c r="GZ38" t="s">
        <v>302</v>
      </c>
      <c r="HA38" t="s">
        <v>302</v>
      </c>
      <c r="HC38" s="1">
        <v>35795</v>
      </c>
      <c r="HD38">
        <v>-1.17</v>
      </c>
      <c r="HE38" t="s">
        <v>302</v>
      </c>
      <c r="HF38" t="s">
        <v>302</v>
      </c>
      <c r="HH38" s="1">
        <v>35795</v>
      </c>
      <c r="HI38">
        <v>4.7</v>
      </c>
      <c r="HJ38" t="s">
        <v>302</v>
      </c>
      <c r="HK38" t="s">
        <v>302</v>
      </c>
    </row>
    <row r="39" spans="1:219" x14ac:dyDescent="0.25">
      <c r="A39" s="1">
        <v>38077</v>
      </c>
      <c r="B39">
        <v>-1.5</v>
      </c>
      <c r="C39" t="s">
        <v>302</v>
      </c>
      <c r="D39" t="s">
        <v>302</v>
      </c>
      <c r="F39" s="1">
        <v>38077</v>
      </c>
      <c r="G39">
        <v>12</v>
      </c>
      <c r="H39">
        <v>20040401</v>
      </c>
      <c r="I39">
        <v>12</v>
      </c>
      <c r="K39" s="1">
        <v>38077</v>
      </c>
      <c r="L39">
        <v>5</v>
      </c>
      <c r="M39">
        <v>20040401</v>
      </c>
      <c r="N39">
        <v>5</v>
      </c>
      <c r="P39" s="1">
        <v>35826</v>
      </c>
      <c r="Q39">
        <v>0.3</v>
      </c>
      <c r="R39" t="s">
        <v>302</v>
      </c>
      <c r="S39" t="s">
        <v>302</v>
      </c>
      <c r="U39" s="1">
        <v>40147</v>
      </c>
      <c r="V39" t="s">
        <v>302</v>
      </c>
      <c r="W39">
        <v>20091128</v>
      </c>
      <c r="X39" t="s">
        <v>302</v>
      </c>
      <c r="Z39" s="1">
        <v>35826</v>
      </c>
      <c r="AA39">
        <v>1.8</v>
      </c>
      <c r="AB39" t="s">
        <v>302</v>
      </c>
      <c r="AC39" t="s">
        <v>302</v>
      </c>
      <c r="AE39" s="1">
        <v>35826</v>
      </c>
      <c r="AF39">
        <v>1.9</v>
      </c>
      <c r="AG39" t="s">
        <v>302</v>
      </c>
      <c r="AH39" t="s">
        <v>302</v>
      </c>
      <c r="AJ39" s="1">
        <v>35826</v>
      </c>
      <c r="AK39">
        <v>3.6</v>
      </c>
      <c r="AL39" t="s">
        <v>302</v>
      </c>
      <c r="AM39" t="s">
        <v>302</v>
      </c>
      <c r="AO39" s="1">
        <v>35826</v>
      </c>
      <c r="AP39">
        <v>0.7</v>
      </c>
      <c r="AQ39" t="s">
        <v>302</v>
      </c>
      <c r="AR39" t="s">
        <v>302</v>
      </c>
      <c r="AT39" s="1">
        <v>35826</v>
      </c>
      <c r="AU39">
        <v>1.4</v>
      </c>
      <c r="AV39" t="s">
        <v>302</v>
      </c>
      <c r="AW39" t="s">
        <v>302</v>
      </c>
      <c r="AY39" s="1">
        <v>37652</v>
      </c>
      <c r="AZ39">
        <v>35.5</v>
      </c>
      <c r="BA39" t="s">
        <v>302</v>
      </c>
      <c r="BB39" t="s">
        <v>302</v>
      </c>
      <c r="BN39" s="1">
        <v>35826</v>
      </c>
      <c r="BO39">
        <v>-3.5</v>
      </c>
      <c r="BP39" t="s">
        <v>302</v>
      </c>
      <c r="BQ39" t="s">
        <v>302</v>
      </c>
      <c r="BS39" s="1">
        <v>37680</v>
      </c>
      <c r="BT39">
        <v>0.6</v>
      </c>
      <c r="BU39" t="s">
        <v>302</v>
      </c>
      <c r="BV39" t="s">
        <v>302</v>
      </c>
      <c r="BX39" s="1">
        <v>38077</v>
      </c>
      <c r="BY39">
        <v>7</v>
      </c>
      <c r="BZ39" t="s">
        <v>302</v>
      </c>
      <c r="CA39" t="s">
        <v>302</v>
      </c>
      <c r="CC39" s="1">
        <v>35826</v>
      </c>
      <c r="CD39">
        <v>2</v>
      </c>
      <c r="CE39" t="s">
        <v>302</v>
      </c>
      <c r="CF39" t="s">
        <v>302</v>
      </c>
      <c r="CH39" s="1">
        <v>35826</v>
      </c>
      <c r="CI39">
        <v>2</v>
      </c>
      <c r="CJ39" t="s">
        <v>302</v>
      </c>
      <c r="CK39" t="s">
        <v>302</v>
      </c>
      <c r="CM39" s="1">
        <v>35826</v>
      </c>
      <c r="CN39">
        <v>2</v>
      </c>
      <c r="CO39">
        <v>19980130</v>
      </c>
      <c r="CP39">
        <v>2</v>
      </c>
      <c r="CR39" s="1">
        <v>35826</v>
      </c>
      <c r="CS39">
        <v>1.9</v>
      </c>
      <c r="CT39" t="s">
        <v>302</v>
      </c>
      <c r="CU39" t="s">
        <v>302</v>
      </c>
      <c r="CW39" s="1">
        <v>35826</v>
      </c>
      <c r="CX39">
        <v>-2.7</v>
      </c>
      <c r="CY39" t="s">
        <v>302</v>
      </c>
      <c r="CZ39" t="s">
        <v>302</v>
      </c>
      <c r="DB39" s="1">
        <v>35826</v>
      </c>
      <c r="DC39">
        <v>-14.8</v>
      </c>
      <c r="DD39" t="s">
        <v>302</v>
      </c>
      <c r="DE39" t="s">
        <v>302</v>
      </c>
      <c r="DG39" s="1">
        <v>37652</v>
      </c>
      <c r="DH39">
        <v>40</v>
      </c>
      <c r="DI39" t="s">
        <v>302</v>
      </c>
      <c r="DJ39" t="s">
        <v>302</v>
      </c>
      <c r="DL39" s="1">
        <v>35826</v>
      </c>
      <c r="DM39">
        <v>-3.6</v>
      </c>
      <c r="DN39" t="s">
        <v>302</v>
      </c>
      <c r="DO39" t="s">
        <v>302</v>
      </c>
      <c r="DQ39" s="1">
        <v>35826</v>
      </c>
      <c r="DR39">
        <v>91.1</v>
      </c>
      <c r="DS39" t="s">
        <v>302</v>
      </c>
      <c r="DT39" t="s">
        <v>302</v>
      </c>
      <c r="DV39" s="1">
        <v>35826</v>
      </c>
      <c r="DW39">
        <v>39.1</v>
      </c>
      <c r="DX39" t="s">
        <v>302</v>
      </c>
      <c r="DY39" t="s">
        <v>302</v>
      </c>
      <c r="EF39" s="1">
        <v>41364</v>
      </c>
      <c r="EG39">
        <v>1</v>
      </c>
      <c r="EH39">
        <v>20130311</v>
      </c>
      <c r="EI39">
        <v>1</v>
      </c>
      <c r="EK39" s="1">
        <v>41364</v>
      </c>
      <c r="EL39">
        <v>-4.5999999999999996</v>
      </c>
      <c r="EM39">
        <v>20130311</v>
      </c>
      <c r="EN39">
        <v>-4.5999999999999996</v>
      </c>
      <c r="EP39" s="1">
        <v>38077</v>
      </c>
      <c r="EQ39">
        <v>-3</v>
      </c>
      <c r="ER39" t="s">
        <v>302</v>
      </c>
      <c r="ES39" t="s">
        <v>302</v>
      </c>
      <c r="EU39" s="1">
        <v>38077</v>
      </c>
      <c r="EV39">
        <v>-3</v>
      </c>
      <c r="EW39" t="s">
        <v>302</v>
      </c>
      <c r="EX39" t="s">
        <v>302</v>
      </c>
      <c r="EZ39" s="1">
        <v>38077</v>
      </c>
      <c r="FA39">
        <v>-21</v>
      </c>
      <c r="FB39" t="s">
        <v>302</v>
      </c>
      <c r="FC39" t="s">
        <v>302</v>
      </c>
      <c r="FE39" s="1">
        <v>38077</v>
      </c>
      <c r="FF39">
        <v>-20</v>
      </c>
      <c r="FG39" t="s">
        <v>302</v>
      </c>
      <c r="FH39" t="s">
        <v>302</v>
      </c>
      <c r="FJ39" s="1">
        <v>35826</v>
      </c>
      <c r="FK39">
        <v>103.2</v>
      </c>
      <c r="FL39" t="s">
        <v>302</v>
      </c>
      <c r="FM39" t="s">
        <v>302</v>
      </c>
      <c r="FO39" s="1">
        <v>35826</v>
      </c>
      <c r="FP39">
        <v>12.9</v>
      </c>
      <c r="FQ39" t="s">
        <v>302</v>
      </c>
      <c r="FR39" t="s">
        <v>302</v>
      </c>
      <c r="FT39" s="1">
        <v>35826</v>
      </c>
      <c r="FU39">
        <v>-16.3</v>
      </c>
      <c r="FV39" t="s">
        <v>302</v>
      </c>
      <c r="FW39" t="s">
        <v>302</v>
      </c>
      <c r="FY39" s="1">
        <v>35826</v>
      </c>
      <c r="FZ39">
        <v>-23.5</v>
      </c>
      <c r="GA39" t="s">
        <v>302</v>
      </c>
      <c r="GB39" t="s">
        <v>302</v>
      </c>
      <c r="GD39" s="1">
        <v>35826</v>
      </c>
      <c r="GE39">
        <v>7.3</v>
      </c>
      <c r="GF39" t="s">
        <v>302</v>
      </c>
      <c r="GG39" t="s">
        <v>302</v>
      </c>
      <c r="GI39" s="1">
        <v>35826</v>
      </c>
      <c r="GJ39">
        <v>-5.9</v>
      </c>
      <c r="GK39" t="s">
        <v>302</v>
      </c>
      <c r="GL39" t="s">
        <v>302</v>
      </c>
      <c r="GN39" s="1">
        <v>35826</v>
      </c>
      <c r="GO39">
        <v>-9</v>
      </c>
      <c r="GP39" t="s">
        <v>302</v>
      </c>
      <c r="GQ39" t="s">
        <v>302</v>
      </c>
      <c r="GS39" s="1">
        <v>36556</v>
      </c>
      <c r="GT39">
        <v>2.5</v>
      </c>
      <c r="GU39" t="s">
        <v>302</v>
      </c>
      <c r="GV39" t="s">
        <v>302</v>
      </c>
      <c r="GX39" s="1">
        <v>35826</v>
      </c>
      <c r="GY39">
        <v>4.5</v>
      </c>
      <c r="GZ39" t="s">
        <v>302</v>
      </c>
      <c r="HA39" t="s">
        <v>302</v>
      </c>
      <c r="HC39" s="1">
        <v>35826</v>
      </c>
      <c r="HD39">
        <v>0.73</v>
      </c>
      <c r="HE39" t="s">
        <v>302</v>
      </c>
      <c r="HF39" t="s">
        <v>302</v>
      </c>
      <c r="HH39" s="1">
        <v>35826</v>
      </c>
      <c r="HI39">
        <v>-31.5</v>
      </c>
      <c r="HJ39" t="s">
        <v>302</v>
      </c>
      <c r="HK39" t="s">
        <v>302</v>
      </c>
    </row>
    <row r="40" spans="1:219" x14ac:dyDescent="0.25">
      <c r="A40" s="1">
        <v>38168</v>
      </c>
      <c r="B40">
        <v>-1.9</v>
      </c>
      <c r="C40" t="s">
        <v>302</v>
      </c>
      <c r="D40" t="s">
        <v>302</v>
      </c>
      <c r="F40" s="1">
        <v>38168</v>
      </c>
      <c r="G40">
        <v>22</v>
      </c>
      <c r="H40">
        <v>20040701</v>
      </c>
      <c r="I40">
        <v>22</v>
      </c>
      <c r="K40" s="1">
        <v>38168</v>
      </c>
      <c r="L40">
        <v>9</v>
      </c>
      <c r="M40">
        <v>20040701</v>
      </c>
      <c r="N40">
        <v>9</v>
      </c>
      <c r="P40" s="1">
        <v>35854</v>
      </c>
      <c r="Q40">
        <v>-0.7</v>
      </c>
      <c r="R40" t="s">
        <v>302</v>
      </c>
      <c r="S40" t="s">
        <v>302</v>
      </c>
      <c r="U40" s="1">
        <v>40178</v>
      </c>
      <c r="V40" t="s">
        <v>302</v>
      </c>
      <c r="W40">
        <v>20091229</v>
      </c>
      <c r="X40" t="s">
        <v>302</v>
      </c>
      <c r="Z40" s="1">
        <v>35854</v>
      </c>
      <c r="AA40">
        <v>1.9</v>
      </c>
      <c r="AB40" t="s">
        <v>302</v>
      </c>
      <c r="AC40" t="s">
        <v>302</v>
      </c>
      <c r="AE40" s="1">
        <v>35854</v>
      </c>
      <c r="AF40">
        <v>1.7</v>
      </c>
      <c r="AG40" t="s">
        <v>302</v>
      </c>
      <c r="AH40" t="s">
        <v>302</v>
      </c>
      <c r="AJ40" s="1">
        <v>35854</v>
      </c>
      <c r="AK40">
        <v>3.6</v>
      </c>
      <c r="AL40" t="s">
        <v>302</v>
      </c>
      <c r="AM40" t="s">
        <v>302</v>
      </c>
      <c r="AO40" s="1">
        <v>35854</v>
      </c>
      <c r="AP40">
        <v>0.3</v>
      </c>
      <c r="AQ40" t="s">
        <v>302</v>
      </c>
      <c r="AR40" t="s">
        <v>302</v>
      </c>
      <c r="AT40" s="1">
        <v>35854</v>
      </c>
      <c r="AU40">
        <v>-2.6</v>
      </c>
      <c r="AV40" t="s">
        <v>302</v>
      </c>
      <c r="AW40" t="s">
        <v>302</v>
      </c>
      <c r="AY40" s="1">
        <v>37680</v>
      </c>
      <c r="AZ40">
        <v>38.299999999999997</v>
      </c>
      <c r="BA40" t="s">
        <v>302</v>
      </c>
      <c r="BB40" t="s">
        <v>302</v>
      </c>
      <c r="BN40" s="1">
        <v>35854</v>
      </c>
      <c r="BO40">
        <v>-7.4</v>
      </c>
      <c r="BP40" t="s">
        <v>302</v>
      </c>
      <c r="BQ40" t="s">
        <v>302</v>
      </c>
      <c r="BS40" s="1">
        <v>37711</v>
      </c>
      <c r="BT40">
        <v>0</v>
      </c>
      <c r="BU40">
        <v>20030427</v>
      </c>
      <c r="BV40">
        <v>-1.2</v>
      </c>
      <c r="BX40" s="1">
        <v>38168</v>
      </c>
      <c r="BY40">
        <v>11</v>
      </c>
      <c r="BZ40" t="s">
        <v>302</v>
      </c>
      <c r="CA40" t="s">
        <v>302</v>
      </c>
      <c r="CC40" s="1">
        <v>35854</v>
      </c>
      <c r="CD40">
        <v>1.8</v>
      </c>
      <c r="CE40" t="s">
        <v>302</v>
      </c>
      <c r="CF40" t="s">
        <v>302</v>
      </c>
      <c r="CH40" s="1">
        <v>35854</v>
      </c>
      <c r="CI40">
        <v>2.1</v>
      </c>
      <c r="CJ40" t="s">
        <v>302</v>
      </c>
      <c r="CK40" t="s">
        <v>302</v>
      </c>
      <c r="CM40" s="1">
        <v>35854</v>
      </c>
      <c r="CN40">
        <v>2</v>
      </c>
      <c r="CO40">
        <v>19980227</v>
      </c>
      <c r="CP40">
        <v>2.1</v>
      </c>
      <c r="CR40" s="1">
        <v>35854</v>
      </c>
      <c r="CS40">
        <v>1.8</v>
      </c>
      <c r="CT40" t="s">
        <v>302</v>
      </c>
      <c r="CU40" t="s">
        <v>302</v>
      </c>
      <c r="CW40" s="1">
        <v>35854</v>
      </c>
      <c r="CX40">
        <v>-4.5999999999999996</v>
      </c>
      <c r="CY40" t="s">
        <v>302</v>
      </c>
      <c r="CZ40" t="s">
        <v>302</v>
      </c>
      <c r="DB40" s="1">
        <v>35854</v>
      </c>
      <c r="DC40">
        <v>-0.6</v>
      </c>
      <c r="DD40" t="s">
        <v>302</v>
      </c>
      <c r="DE40" t="s">
        <v>302</v>
      </c>
      <c r="DG40" s="1">
        <v>37680</v>
      </c>
      <c r="DH40">
        <v>40.799999999999997</v>
      </c>
      <c r="DI40" t="s">
        <v>302</v>
      </c>
      <c r="DJ40" t="s">
        <v>302</v>
      </c>
      <c r="DL40" s="1">
        <v>35854</v>
      </c>
      <c r="DM40">
        <v>-6.6</v>
      </c>
      <c r="DN40" t="s">
        <v>302</v>
      </c>
      <c r="DO40" t="s">
        <v>302</v>
      </c>
      <c r="DQ40" s="1">
        <v>35854</v>
      </c>
      <c r="DR40">
        <v>90.3</v>
      </c>
      <c r="DS40" t="s">
        <v>302</v>
      </c>
      <c r="DT40" t="s">
        <v>302</v>
      </c>
      <c r="DV40" s="1">
        <v>35854</v>
      </c>
      <c r="DW40">
        <v>39.4</v>
      </c>
      <c r="DX40" t="s">
        <v>302</v>
      </c>
      <c r="DY40" t="s">
        <v>302</v>
      </c>
      <c r="EF40" s="1">
        <v>41455</v>
      </c>
      <c r="EG40">
        <v>5.9</v>
      </c>
      <c r="EH40">
        <v>20130610</v>
      </c>
      <c r="EI40">
        <v>5.9</v>
      </c>
      <c r="EK40" s="1">
        <v>41455</v>
      </c>
      <c r="EL40">
        <v>5</v>
      </c>
      <c r="EM40">
        <v>20130610</v>
      </c>
      <c r="EN40">
        <v>5</v>
      </c>
      <c r="EP40" s="1">
        <v>38168</v>
      </c>
      <c r="EQ40">
        <v>2</v>
      </c>
      <c r="ER40" t="s">
        <v>302</v>
      </c>
      <c r="ES40" t="s">
        <v>302</v>
      </c>
      <c r="EU40" s="1">
        <v>38168</v>
      </c>
      <c r="EV40">
        <v>2</v>
      </c>
      <c r="EW40" t="s">
        <v>302</v>
      </c>
      <c r="EX40" t="s">
        <v>302</v>
      </c>
      <c r="EZ40" s="1">
        <v>38168</v>
      </c>
      <c r="FA40">
        <v>-18</v>
      </c>
      <c r="FB40" t="s">
        <v>302</v>
      </c>
      <c r="FC40" t="s">
        <v>302</v>
      </c>
      <c r="FE40" s="1">
        <v>38168</v>
      </c>
      <c r="FF40">
        <v>-18</v>
      </c>
      <c r="FG40" t="s">
        <v>302</v>
      </c>
      <c r="FH40" t="s">
        <v>302</v>
      </c>
      <c r="FJ40" s="1">
        <v>35854</v>
      </c>
      <c r="FK40">
        <v>100.8</v>
      </c>
      <c r="FL40" t="s">
        <v>302</v>
      </c>
      <c r="FM40" t="s">
        <v>302</v>
      </c>
      <c r="FO40" s="1">
        <v>35854</v>
      </c>
      <c r="FP40">
        <v>-15.7</v>
      </c>
      <c r="FQ40" t="s">
        <v>302</v>
      </c>
      <c r="FR40" t="s">
        <v>302</v>
      </c>
      <c r="FT40" s="1">
        <v>35854</v>
      </c>
      <c r="FU40">
        <v>-13.6</v>
      </c>
      <c r="FV40" t="s">
        <v>302</v>
      </c>
      <c r="FW40" t="s">
        <v>302</v>
      </c>
      <c r="FY40" s="1">
        <v>35854</v>
      </c>
      <c r="FZ40">
        <v>-22.4</v>
      </c>
      <c r="GA40" t="s">
        <v>302</v>
      </c>
      <c r="GB40" t="s">
        <v>302</v>
      </c>
      <c r="GD40" s="1">
        <v>35854</v>
      </c>
      <c r="GE40">
        <v>2.6</v>
      </c>
      <c r="GF40" t="s">
        <v>302</v>
      </c>
      <c r="GG40" t="s">
        <v>302</v>
      </c>
      <c r="GI40" s="1">
        <v>35854</v>
      </c>
      <c r="GJ40">
        <v>-19.600000000000001</v>
      </c>
      <c r="GK40" t="s">
        <v>302</v>
      </c>
      <c r="GL40" t="s">
        <v>302</v>
      </c>
      <c r="GN40" s="1">
        <v>35854</v>
      </c>
      <c r="GO40">
        <v>0</v>
      </c>
      <c r="GP40" t="s">
        <v>302</v>
      </c>
      <c r="GQ40" t="s">
        <v>302</v>
      </c>
      <c r="GS40" s="1">
        <v>36585</v>
      </c>
      <c r="GT40">
        <v>2.2000000000000002</v>
      </c>
      <c r="GU40" t="s">
        <v>302</v>
      </c>
      <c r="GV40" t="s">
        <v>302</v>
      </c>
      <c r="GX40" s="1">
        <v>35854</v>
      </c>
      <c r="GY40">
        <v>5</v>
      </c>
      <c r="GZ40" t="s">
        <v>302</v>
      </c>
      <c r="HA40" t="s">
        <v>302</v>
      </c>
      <c r="HC40" s="1">
        <v>35854</v>
      </c>
      <c r="HD40">
        <v>-1.18</v>
      </c>
      <c r="HE40" t="s">
        <v>302</v>
      </c>
      <c r="HF40" t="s">
        <v>302</v>
      </c>
      <c r="HH40" s="1">
        <v>35854</v>
      </c>
      <c r="HI40">
        <v>-11.9</v>
      </c>
      <c r="HJ40" t="s">
        <v>302</v>
      </c>
      <c r="HK40" t="s">
        <v>302</v>
      </c>
    </row>
    <row r="41" spans="1:219" x14ac:dyDescent="0.25">
      <c r="A41" s="1">
        <v>38260</v>
      </c>
      <c r="B41">
        <v>-1.5</v>
      </c>
      <c r="C41">
        <v>20041207</v>
      </c>
      <c r="D41">
        <v>-1.3</v>
      </c>
      <c r="F41" s="1">
        <v>38260</v>
      </c>
      <c r="G41">
        <v>26</v>
      </c>
      <c r="H41">
        <v>20041001</v>
      </c>
      <c r="I41">
        <v>26</v>
      </c>
      <c r="K41" s="1">
        <v>38260</v>
      </c>
      <c r="L41">
        <v>11</v>
      </c>
      <c r="M41">
        <v>20041001</v>
      </c>
      <c r="N41">
        <v>11</v>
      </c>
      <c r="P41" s="1">
        <v>35885</v>
      </c>
      <c r="Q41">
        <v>-1.2</v>
      </c>
      <c r="R41" t="s">
        <v>302</v>
      </c>
      <c r="S41" t="s">
        <v>302</v>
      </c>
      <c r="U41" s="1">
        <v>40209</v>
      </c>
      <c r="V41" t="s">
        <v>302</v>
      </c>
      <c r="W41">
        <v>20100128</v>
      </c>
      <c r="X41" t="s">
        <v>302</v>
      </c>
      <c r="Z41" s="1">
        <v>35885</v>
      </c>
      <c r="AA41">
        <v>2.2000000000000002</v>
      </c>
      <c r="AB41" t="s">
        <v>302</v>
      </c>
      <c r="AC41" t="s">
        <v>302</v>
      </c>
      <c r="AE41" s="1">
        <v>35885</v>
      </c>
      <c r="AF41">
        <v>1.7</v>
      </c>
      <c r="AG41" t="s">
        <v>302</v>
      </c>
      <c r="AH41" t="s">
        <v>302</v>
      </c>
      <c r="AJ41" s="1">
        <v>35885</v>
      </c>
      <c r="AK41">
        <v>3.8</v>
      </c>
      <c r="AL41" t="s">
        <v>302</v>
      </c>
      <c r="AM41" t="s">
        <v>302</v>
      </c>
      <c r="AO41" s="1">
        <v>35885</v>
      </c>
      <c r="AP41">
        <v>-0.1</v>
      </c>
      <c r="AQ41" t="s">
        <v>302</v>
      </c>
      <c r="AR41" t="s">
        <v>302</v>
      </c>
      <c r="AT41" s="1">
        <v>35885</v>
      </c>
      <c r="AU41">
        <v>-2</v>
      </c>
      <c r="AV41" t="s">
        <v>302</v>
      </c>
      <c r="AW41" t="s">
        <v>302</v>
      </c>
      <c r="AY41" s="1">
        <v>37711</v>
      </c>
      <c r="AZ41">
        <v>41.3</v>
      </c>
      <c r="BA41" t="s">
        <v>302</v>
      </c>
      <c r="BB41" t="s">
        <v>302</v>
      </c>
      <c r="BN41" s="1">
        <v>35885</v>
      </c>
      <c r="BO41">
        <v>-14.3</v>
      </c>
      <c r="BP41" t="s">
        <v>302</v>
      </c>
      <c r="BQ41" t="s">
        <v>302</v>
      </c>
      <c r="BS41" s="1">
        <v>37741</v>
      </c>
      <c r="BT41">
        <v>-1.3</v>
      </c>
      <c r="BU41">
        <v>20030526</v>
      </c>
      <c r="BV41">
        <v>-2.2999999999999998</v>
      </c>
      <c r="BX41" s="1">
        <v>38260</v>
      </c>
      <c r="BY41">
        <v>10</v>
      </c>
      <c r="BZ41" t="s">
        <v>302</v>
      </c>
      <c r="CA41" t="s">
        <v>302</v>
      </c>
      <c r="CC41" s="1">
        <v>35885</v>
      </c>
      <c r="CD41">
        <v>1.8</v>
      </c>
      <c r="CE41" t="s">
        <v>302</v>
      </c>
      <c r="CF41" t="s">
        <v>302</v>
      </c>
      <c r="CH41" s="1">
        <v>35885</v>
      </c>
      <c r="CI41">
        <v>2.1</v>
      </c>
      <c r="CJ41" t="s">
        <v>302</v>
      </c>
      <c r="CK41" t="s">
        <v>302</v>
      </c>
      <c r="CM41" s="1">
        <v>35885</v>
      </c>
      <c r="CN41">
        <v>2.2000000000000002</v>
      </c>
      <c r="CO41">
        <v>19980327</v>
      </c>
      <c r="CP41">
        <v>2.2999999999999998</v>
      </c>
      <c r="CR41" s="1">
        <v>35885</v>
      </c>
      <c r="CS41">
        <v>1.9</v>
      </c>
      <c r="CT41" t="s">
        <v>302</v>
      </c>
      <c r="CU41" t="s">
        <v>302</v>
      </c>
      <c r="CW41" s="1">
        <v>35885</v>
      </c>
      <c r="CX41">
        <v>-4.9000000000000004</v>
      </c>
      <c r="CY41" t="s">
        <v>302</v>
      </c>
      <c r="CZ41" t="s">
        <v>302</v>
      </c>
      <c r="DB41" s="1">
        <v>35885</v>
      </c>
      <c r="DC41">
        <v>-4.7</v>
      </c>
      <c r="DD41" t="s">
        <v>302</v>
      </c>
      <c r="DE41" t="s">
        <v>302</v>
      </c>
      <c r="DG41" s="1">
        <v>37711</v>
      </c>
      <c r="DH41">
        <v>38.6</v>
      </c>
      <c r="DI41" t="s">
        <v>302</v>
      </c>
      <c r="DJ41" t="s">
        <v>302</v>
      </c>
      <c r="DL41" s="1">
        <v>35885</v>
      </c>
      <c r="DM41">
        <v>-20.8</v>
      </c>
      <c r="DN41" t="s">
        <v>302</v>
      </c>
      <c r="DO41" t="s">
        <v>302</v>
      </c>
      <c r="DQ41" s="1">
        <v>35885</v>
      </c>
      <c r="DR41">
        <v>89.2</v>
      </c>
      <c r="DS41" t="s">
        <v>302</v>
      </c>
      <c r="DT41" t="s">
        <v>302</v>
      </c>
      <c r="DV41" s="1">
        <v>35885</v>
      </c>
      <c r="DW41">
        <v>38.4</v>
      </c>
      <c r="DX41" t="s">
        <v>302</v>
      </c>
      <c r="DY41" t="s">
        <v>302</v>
      </c>
      <c r="EF41" s="1">
        <v>41547</v>
      </c>
      <c r="EG41">
        <v>12</v>
      </c>
      <c r="EH41">
        <v>20130910</v>
      </c>
      <c r="EI41">
        <v>12</v>
      </c>
      <c r="EK41" s="1">
        <v>41547</v>
      </c>
      <c r="EL41">
        <v>15.2</v>
      </c>
      <c r="EM41">
        <v>20130910</v>
      </c>
      <c r="EN41">
        <v>15.2</v>
      </c>
      <c r="EP41" s="1">
        <v>38260</v>
      </c>
      <c r="EQ41">
        <v>3</v>
      </c>
      <c r="ER41" t="s">
        <v>302</v>
      </c>
      <c r="ES41" t="s">
        <v>302</v>
      </c>
      <c r="EU41" s="1">
        <v>38260</v>
      </c>
      <c r="EV41">
        <v>5</v>
      </c>
      <c r="EW41" t="s">
        <v>302</v>
      </c>
      <c r="EX41" t="s">
        <v>302</v>
      </c>
      <c r="EZ41" s="1">
        <v>38260</v>
      </c>
      <c r="FA41">
        <v>-16</v>
      </c>
      <c r="FB41" t="s">
        <v>302</v>
      </c>
      <c r="FC41" t="s">
        <v>302</v>
      </c>
      <c r="FE41" s="1">
        <v>38260</v>
      </c>
      <c r="FF41">
        <v>-17</v>
      </c>
      <c r="FG41" t="s">
        <v>302</v>
      </c>
      <c r="FH41" t="s">
        <v>302</v>
      </c>
      <c r="FJ41" s="1">
        <v>35885</v>
      </c>
      <c r="FK41">
        <v>97.9</v>
      </c>
      <c r="FL41" t="s">
        <v>302</v>
      </c>
      <c r="FM41" t="s">
        <v>302</v>
      </c>
      <c r="FO41" s="1">
        <v>35885</v>
      </c>
      <c r="FP41">
        <v>6</v>
      </c>
      <c r="FQ41" t="s">
        <v>302</v>
      </c>
      <c r="FR41" t="s">
        <v>302</v>
      </c>
      <c r="FT41" s="1">
        <v>35885</v>
      </c>
      <c r="FU41">
        <v>-11.9</v>
      </c>
      <c r="FV41" t="s">
        <v>302</v>
      </c>
      <c r="FW41" t="s">
        <v>302</v>
      </c>
      <c r="FY41" s="1">
        <v>35885</v>
      </c>
      <c r="FZ41">
        <v>-20.7</v>
      </c>
      <c r="GA41" t="s">
        <v>302</v>
      </c>
      <c r="GB41" t="s">
        <v>302</v>
      </c>
      <c r="GD41" s="1">
        <v>35885</v>
      </c>
      <c r="GE41">
        <v>-1.5</v>
      </c>
      <c r="GF41" t="s">
        <v>302</v>
      </c>
      <c r="GG41" t="s">
        <v>302</v>
      </c>
      <c r="GI41" s="1">
        <v>35885</v>
      </c>
      <c r="GJ41">
        <v>0.6</v>
      </c>
      <c r="GK41" t="s">
        <v>302</v>
      </c>
      <c r="GL41" t="s">
        <v>302</v>
      </c>
      <c r="GN41" s="1">
        <v>35885</v>
      </c>
      <c r="GO41">
        <v>-10.6</v>
      </c>
      <c r="GP41" t="s">
        <v>302</v>
      </c>
      <c r="GQ41" t="s">
        <v>302</v>
      </c>
      <c r="GS41" s="1">
        <v>36616</v>
      </c>
      <c r="GT41">
        <v>2.1</v>
      </c>
      <c r="GU41" t="s">
        <v>302</v>
      </c>
      <c r="GV41" t="s">
        <v>302</v>
      </c>
      <c r="GX41" s="1">
        <v>35885</v>
      </c>
      <c r="GY41">
        <v>4.5</v>
      </c>
      <c r="GZ41" t="s">
        <v>302</v>
      </c>
      <c r="HA41" t="s">
        <v>302</v>
      </c>
      <c r="HC41" s="1">
        <v>35885</v>
      </c>
      <c r="HD41">
        <v>-3.76</v>
      </c>
      <c r="HE41" t="s">
        <v>302</v>
      </c>
      <c r="HF41" t="s">
        <v>302</v>
      </c>
      <c r="HH41" s="1">
        <v>35885</v>
      </c>
      <c r="HI41">
        <v>-34.6</v>
      </c>
      <c r="HJ41" t="s">
        <v>302</v>
      </c>
      <c r="HK41" t="s">
        <v>302</v>
      </c>
    </row>
    <row r="42" spans="1:219" x14ac:dyDescent="0.25">
      <c r="A42" s="1">
        <v>38352</v>
      </c>
      <c r="B42">
        <v>-0.6</v>
      </c>
      <c r="C42">
        <v>20050313</v>
      </c>
      <c r="D42">
        <v>-0.4</v>
      </c>
      <c r="F42" s="1">
        <v>38352</v>
      </c>
      <c r="G42">
        <v>22</v>
      </c>
      <c r="H42">
        <v>20041214</v>
      </c>
      <c r="I42">
        <v>22</v>
      </c>
      <c r="K42" s="1">
        <v>38352</v>
      </c>
      <c r="L42">
        <v>11</v>
      </c>
      <c r="M42">
        <v>20041214</v>
      </c>
      <c r="N42">
        <v>11</v>
      </c>
      <c r="P42" s="1">
        <v>35915</v>
      </c>
      <c r="Q42">
        <v>0.8</v>
      </c>
      <c r="R42" t="s">
        <v>302</v>
      </c>
      <c r="S42" t="s">
        <v>302</v>
      </c>
      <c r="U42" s="1">
        <v>40237</v>
      </c>
      <c r="V42" t="s">
        <v>302</v>
      </c>
      <c r="W42">
        <v>20100225</v>
      </c>
      <c r="X42" t="s">
        <v>302</v>
      </c>
      <c r="Z42" s="1">
        <v>35915</v>
      </c>
      <c r="AA42">
        <v>0.4</v>
      </c>
      <c r="AB42" t="s">
        <v>302</v>
      </c>
      <c r="AC42" t="s">
        <v>302</v>
      </c>
      <c r="AE42" s="1">
        <v>35915</v>
      </c>
      <c r="AF42">
        <v>0.5</v>
      </c>
      <c r="AG42" t="s">
        <v>302</v>
      </c>
      <c r="AH42" t="s">
        <v>302</v>
      </c>
      <c r="AJ42" s="1">
        <v>35915</v>
      </c>
      <c r="AK42">
        <v>4</v>
      </c>
      <c r="AL42" t="s">
        <v>302</v>
      </c>
      <c r="AM42" t="s">
        <v>302</v>
      </c>
      <c r="AO42" s="1">
        <v>35915</v>
      </c>
      <c r="AP42">
        <v>-2.2999999999999998</v>
      </c>
      <c r="AQ42" t="s">
        <v>302</v>
      </c>
      <c r="AR42" t="s">
        <v>302</v>
      </c>
      <c r="AT42" s="1">
        <v>35915</v>
      </c>
      <c r="AU42">
        <v>-0.6</v>
      </c>
      <c r="AV42" t="s">
        <v>302</v>
      </c>
      <c r="AW42" t="s">
        <v>302</v>
      </c>
      <c r="AY42" s="1">
        <v>37741</v>
      </c>
      <c r="AZ42">
        <v>38.700000000000003</v>
      </c>
      <c r="BA42" t="s">
        <v>302</v>
      </c>
      <c r="BB42" t="s">
        <v>302</v>
      </c>
      <c r="BN42" s="1">
        <v>35915</v>
      </c>
      <c r="BO42">
        <v>-1.6</v>
      </c>
      <c r="BP42" t="s">
        <v>302</v>
      </c>
      <c r="BQ42" t="s">
        <v>302</v>
      </c>
      <c r="BS42" s="1">
        <v>37772</v>
      </c>
      <c r="BT42">
        <v>0.8</v>
      </c>
      <c r="BU42">
        <v>20030625</v>
      </c>
      <c r="BV42">
        <v>1.3</v>
      </c>
      <c r="BX42" s="1">
        <v>38352</v>
      </c>
      <c r="BY42">
        <v>10</v>
      </c>
      <c r="BZ42" t="s">
        <v>302</v>
      </c>
      <c r="CA42" t="s">
        <v>302</v>
      </c>
      <c r="CC42" s="1">
        <v>35915</v>
      </c>
      <c r="CD42">
        <v>0.2</v>
      </c>
      <c r="CE42" t="s">
        <v>302</v>
      </c>
      <c r="CF42" t="s">
        <v>302</v>
      </c>
      <c r="CH42" s="1">
        <v>35915</v>
      </c>
      <c r="CI42">
        <v>0.8</v>
      </c>
      <c r="CJ42" t="s">
        <v>302</v>
      </c>
      <c r="CK42" t="s">
        <v>302</v>
      </c>
      <c r="CM42" s="1">
        <v>35915</v>
      </c>
      <c r="CN42">
        <v>0.7</v>
      </c>
      <c r="CO42">
        <v>19980501</v>
      </c>
      <c r="CP42">
        <v>0.8</v>
      </c>
      <c r="CR42" s="1">
        <v>35915</v>
      </c>
      <c r="CS42">
        <v>0.9</v>
      </c>
      <c r="CT42" t="s">
        <v>302</v>
      </c>
      <c r="CU42" t="s">
        <v>302</v>
      </c>
      <c r="CW42" s="1">
        <v>35915</v>
      </c>
      <c r="CX42">
        <v>-7.4</v>
      </c>
      <c r="CY42" t="s">
        <v>302</v>
      </c>
      <c r="CZ42" t="s">
        <v>302</v>
      </c>
      <c r="DB42" s="1">
        <v>35915</v>
      </c>
      <c r="DC42">
        <v>-15.1</v>
      </c>
      <c r="DD42" t="s">
        <v>302</v>
      </c>
      <c r="DE42" t="s">
        <v>302</v>
      </c>
      <c r="DG42" s="1">
        <v>37741</v>
      </c>
      <c r="DH42">
        <v>41.9</v>
      </c>
      <c r="DI42" t="s">
        <v>302</v>
      </c>
      <c r="DJ42" t="s">
        <v>302</v>
      </c>
      <c r="DL42" s="1">
        <v>35915</v>
      </c>
      <c r="DM42">
        <v>8.3000000000000007</v>
      </c>
      <c r="DN42" t="s">
        <v>302</v>
      </c>
      <c r="DO42" t="s">
        <v>302</v>
      </c>
      <c r="DQ42" s="1">
        <v>35915</v>
      </c>
      <c r="DR42">
        <v>87.5</v>
      </c>
      <c r="DS42" t="s">
        <v>302</v>
      </c>
      <c r="DT42" t="s">
        <v>302</v>
      </c>
      <c r="DV42" s="1">
        <v>35915</v>
      </c>
      <c r="DW42">
        <v>37.299999999999997</v>
      </c>
      <c r="DX42" t="s">
        <v>302</v>
      </c>
      <c r="DY42" t="s">
        <v>302</v>
      </c>
      <c r="EF42" s="1">
        <v>41639</v>
      </c>
      <c r="EG42">
        <v>8.3000000000000007</v>
      </c>
      <c r="EH42">
        <v>20131209</v>
      </c>
      <c r="EI42">
        <v>8.3000000000000007</v>
      </c>
      <c r="EK42" s="1">
        <v>41639</v>
      </c>
      <c r="EL42">
        <v>9.6999999999999993</v>
      </c>
      <c r="EM42">
        <v>20131209</v>
      </c>
      <c r="EN42">
        <v>9.6999999999999993</v>
      </c>
      <c r="EP42" s="1">
        <v>38352</v>
      </c>
      <c r="EQ42">
        <v>-1</v>
      </c>
      <c r="ER42" t="s">
        <v>302</v>
      </c>
      <c r="ES42" t="s">
        <v>302</v>
      </c>
      <c r="EU42" s="1">
        <v>38352</v>
      </c>
      <c r="EV42">
        <v>5</v>
      </c>
      <c r="EW42" t="s">
        <v>302</v>
      </c>
      <c r="EX42" t="s">
        <v>302</v>
      </c>
      <c r="EZ42" s="1">
        <v>38352</v>
      </c>
      <c r="FA42">
        <v>-18</v>
      </c>
      <c r="FB42" t="s">
        <v>302</v>
      </c>
      <c r="FC42" t="s">
        <v>302</v>
      </c>
      <c r="FE42" s="1">
        <v>38352</v>
      </c>
      <c r="FF42">
        <v>-14</v>
      </c>
      <c r="FG42" t="s">
        <v>302</v>
      </c>
      <c r="FH42" t="s">
        <v>302</v>
      </c>
      <c r="FJ42" s="1">
        <v>35915</v>
      </c>
      <c r="FK42">
        <v>98.1</v>
      </c>
      <c r="FL42" t="s">
        <v>302</v>
      </c>
      <c r="FM42" t="s">
        <v>302</v>
      </c>
      <c r="FO42" s="1">
        <v>35915</v>
      </c>
      <c r="FP42">
        <v>-6.1</v>
      </c>
      <c r="FQ42" t="s">
        <v>302</v>
      </c>
      <c r="FR42" t="s">
        <v>302</v>
      </c>
      <c r="FT42" s="1">
        <v>35915</v>
      </c>
      <c r="FU42">
        <v>-16.100000000000001</v>
      </c>
      <c r="FV42" t="s">
        <v>302</v>
      </c>
      <c r="FW42" t="s">
        <v>302</v>
      </c>
      <c r="FY42" s="1">
        <v>35915</v>
      </c>
      <c r="FZ42">
        <v>-7.4</v>
      </c>
      <c r="GA42" t="s">
        <v>302</v>
      </c>
      <c r="GB42" t="s">
        <v>302</v>
      </c>
      <c r="GD42" s="1">
        <v>35915</v>
      </c>
      <c r="GE42">
        <v>-3.2</v>
      </c>
      <c r="GF42" t="s">
        <v>302</v>
      </c>
      <c r="GG42" t="s">
        <v>302</v>
      </c>
      <c r="GI42" s="1">
        <v>35915</v>
      </c>
      <c r="GJ42">
        <v>-19.899999999999999</v>
      </c>
      <c r="GK42" t="s">
        <v>302</v>
      </c>
      <c r="GL42" t="s">
        <v>302</v>
      </c>
      <c r="GN42" s="1">
        <v>35915</v>
      </c>
      <c r="GO42">
        <v>-14.1</v>
      </c>
      <c r="GP42" t="s">
        <v>302</v>
      </c>
      <c r="GQ42" t="s">
        <v>302</v>
      </c>
      <c r="GS42" s="1">
        <v>36646</v>
      </c>
      <c r="GT42">
        <v>2.6</v>
      </c>
      <c r="GU42" t="s">
        <v>302</v>
      </c>
      <c r="GV42" t="s">
        <v>302</v>
      </c>
      <c r="GX42" s="1">
        <v>35915</v>
      </c>
      <c r="GY42">
        <v>3.6</v>
      </c>
      <c r="GZ42" t="s">
        <v>302</v>
      </c>
      <c r="HA42" t="s">
        <v>302</v>
      </c>
      <c r="HC42" s="1">
        <v>35915</v>
      </c>
      <c r="HD42">
        <v>0.48</v>
      </c>
      <c r="HE42" t="s">
        <v>302</v>
      </c>
      <c r="HF42" t="s">
        <v>302</v>
      </c>
      <c r="HH42" s="1">
        <v>35915</v>
      </c>
      <c r="HI42">
        <v>-14.1</v>
      </c>
      <c r="HJ42" t="s">
        <v>302</v>
      </c>
      <c r="HK42" t="s">
        <v>302</v>
      </c>
    </row>
    <row r="43" spans="1:219" x14ac:dyDescent="0.25">
      <c r="A43" s="1">
        <v>38442</v>
      </c>
      <c r="B43">
        <v>-1.2</v>
      </c>
      <c r="C43">
        <v>20050612</v>
      </c>
      <c r="D43">
        <v>-1</v>
      </c>
      <c r="F43" s="1">
        <v>38442</v>
      </c>
      <c r="G43">
        <v>14</v>
      </c>
      <c r="H43">
        <v>20050401</v>
      </c>
      <c r="I43">
        <v>14</v>
      </c>
      <c r="K43" s="1">
        <v>38442</v>
      </c>
      <c r="L43">
        <v>11</v>
      </c>
      <c r="M43">
        <v>20050401</v>
      </c>
      <c r="N43">
        <v>11</v>
      </c>
      <c r="P43" s="1">
        <v>35946</v>
      </c>
      <c r="Q43">
        <v>-0.5</v>
      </c>
      <c r="R43" t="s">
        <v>302</v>
      </c>
      <c r="S43" t="s">
        <v>302</v>
      </c>
      <c r="U43" s="1">
        <v>40268</v>
      </c>
      <c r="V43" t="s">
        <v>302</v>
      </c>
      <c r="W43">
        <v>20100330</v>
      </c>
      <c r="X43" t="s">
        <v>302</v>
      </c>
      <c r="Z43" s="1">
        <v>35946</v>
      </c>
      <c r="AA43">
        <v>0.5</v>
      </c>
      <c r="AB43" t="s">
        <v>302</v>
      </c>
      <c r="AC43" t="s">
        <v>302</v>
      </c>
      <c r="AE43" s="1">
        <v>35946</v>
      </c>
      <c r="AF43">
        <v>0.3</v>
      </c>
      <c r="AG43" t="s">
        <v>302</v>
      </c>
      <c r="AH43" t="s">
        <v>302</v>
      </c>
      <c r="AJ43" s="1">
        <v>35946</v>
      </c>
      <c r="AK43">
        <v>4.0999999999999996</v>
      </c>
      <c r="AL43" t="s">
        <v>302</v>
      </c>
      <c r="AM43" t="s">
        <v>302</v>
      </c>
      <c r="AO43" s="1">
        <v>35946</v>
      </c>
      <c r="AP43">
        <v>-2.2999999999999998</v>
      </c>
      <c r="AQ43" t="s">
        <v>302</v>
      </c>
      <c r="AR43" t="s">
        <v>302</v>
      </c>
      <c r="AT43" s="1">
        <v>35946</v>
      </c>
      <c r="AU43">
        <v>-0.9</v>
      </c>
      <c r="AV43" t="s">
        <v>302</v>
      </c>
      <c r="AW43" t="s">
        <v>302</v>
      </c>
      <c r="AY43" s="1">
        <v>37772</v>
      </c>
      <c r="AZ43">
        <v>38.4</v>
      </c>
      <c r="BA43">
        <v>20030609</v>
      </c>
      <c r="BB43">
        <v>38.4</v>
      </c>
      <c r="BN43" s="1">
        <v>35946</v>
      </c>
      <c r="BO43">
        <v>-3.1</v>
      </c>
      <c r="BP43" t="s">
        <v>302</v>
      </c>
      <c r="BQ43" t="s">
        <v>302</v>
      </c>
      <c r="BS43" s="1">
        <v>37802</v>
      </c>
      <c r="BT43">
        <v>0</v>
      </c>
      <c r="BU43">
        <v>20030728</v>
      </c>
      <c r="BV43">
        <v>-0.5</v>
      </c>
      <c r="BX43" s="1">
        <v>38442</v>
      </c>
      <c r="BY43">
        <v>10</v>
      </c>
      <c r="BZ43">
        <v>20050401</v>
      </c>
      <c r="CA43">
        <v>10</v>
      </c>
      <c r="CC43" s="1">
        <v>35946</v>
      </c>
      <c r="CD43">
        <v>0</v>
      </c>
      <c r="CE43" t="s">
        <v>302</v>
      </c>
      <c r="CF43" t="s">
        <v>302</v>
      </c>
      <c r="CH43" s="1">
        <v>35946</v>
      </c>
      <c r="CI43">
        <v>0.7</v>
      </c>
      <c r="CJ43" t="s">
        <v>302</v>
      </c>
      <c r="CK43" t="s">
        <v>302</v>
      </c>
      <c r="CM43" s="1">
        <v>35946</v>
      </c>
      <c r="CN43">
        <v>0.8</v>
      </c>
      <c r="CO43">
        <v>19980529</v>
      </c>
      <c r="CP43">
        <v>0.8</v>
      </c>
      <c r="CR43" s="1">
        <v>35946</v>
      </c>
      <c r="CS43">
        <v>0.7</v>
      </c>
      <c r="CT43" t="s">
        <v>302</v>
      </c>
      <c r="CU43" t="s">
        <v>302</v>
      </c>
      <c r="CW43" s="1">
        <v>35946</v>
      </c>
      <c r="CX43">
        <v>-11</v>
      </c>
      <c r="CY43" t="s">
        <v>302</v>
      </c>
      <c r="CZ43" t="s">
        <v>302</v>
      </c>
      <c r="DB43" s="1">
        <v>35946</v>
      </c>
      <c r="DC43">
        <v>-27.5</v>
      </c>
      <c r="DD43" t="s">
        <v>302</v>
      </c>
      <c r="DE43" t="s">
        <v>302</v>
      </c>
      <c r="DG43" s="1">
        <v>37772</v>
      </c>
      <c r="DH43">
        <v>42.6</v>
      </c>
      <c r="DI43">
        <v>20030609</v>
      </c>
      <c r="DJ43">
        <v>42.6</v>
      </c>
      <c r="DL43" s="1">
        <v>35946</v>
      </c>
      <c r="DM43">
        <v>-0.4</v>
      </c>
      <c r="DN43" t="s">
        <v>302</v>
      </c>
      <c r="DO43" t="s">
        <v>302</v>
      </c>
      <c r="DQ43" s="1">
        <v>35946</v>
      </c>
      <c r="DR43">
        <v>88.2</v>
      </c>
      <c r="DS43" t="s">
        <v>302</v>
      </c>
      <c r="DT43" t="s">
        <v>302</v>
      </c>
      <c r="DV43" s="1">
        <v>35946</v>
      </c>
      <c r="DW43">
        <v>38.799999999999997</v>
      </c>
      <c r="DX43" t="s">
        <v>302</v>
      </c>
      <c r="DY43" t="s">
        <v>302</v>
      </c>
      <c r="EF43" s="1">
        <v>41729</v>
      </c>
      <c r="EG43">
        <v>12.7</v>
      </c>
      <c r="EH43">
        <v>20140311</v>
      </c>
      <c r="EI43">
        <v>12.7</v>
      </c>
      <c r="EK43" s="1">
        <v>41729</v>
      </c>
      <c r="EL43">
        <v>12.5</v>
      </c>
      <c r="EM43">
        <v>20140311</v>
      </c>
      <c r="EN43">
        <v>12.5</v>
      </c>
      <c r="EP43" s="1">
        <v>38442</v>
      </c>
      <c r="EQ43">
        <v>-2</v>
      </c>
      <c r="ER43" t="s">
        <v>302</v>
      </c>
      <c r="ES43" t="s">
        <v>302</v>
      </c>
      <c r="EU43" s="1">
        <v>38442</v>
      </c>
      <c r="EV43">
        <v>0</v>
      </c>
      <c r="EW43" t="s">
        <v>302</v>
      </c>
      <c r="EX43" t="s">
        <v>302</v>
      </c>
      <c r="EZ43" s="1">
        <v>38442</v>
      </c>
      <c r="FA43">
        <v>-15</v>
      </c>
      <c r="FB43" t="s">
        <v>302</v>
      </c>
      <c r="FC43" t="s">
        <v>302</v>
      </c>
      <c r="FE43" s="1">
        <v>38442</v>
      </c>
      <c r="FF43">
        <v>-14</v>
      </c>
      <c r="FG43" t="s">
        <v>302</v>
      </c>
      <c r="FH43" t="s">
        <v>302</v>
      </c>
      <c r="FJ43" s="1">
        <v>35946</v>
      </c>
      <c r="FK43">
        <v>96.9</v>
      </c>
      <c r="FL43" t="s">
        <v>302</v>
      </c>
      <c r="FM43" t="s">
        <v>302</v>
      </c>
      <c r="FO43" s="1">
        <v>35946</v>
      </c>
      <c r="FP43">
        <v>-3.9</v>
      </c>
      <c r="FQ43" t="s">
        <v>302</v>
      </c>
      <c r="FR43" t="s">
        <v>302</v>
      </c>
      <c r="FT43" s="1">
        <v>35946</v>
      </c>
      <c r="FU43">
        <v>-17</v>
      </c>
      <c r="FV43" t="s">
        <v>302</v>
      </c>
      <c r="FW43" t="s">
        <v>302</v>
      </c>
      <c r="FY43" s="1">
        <v>35946</v>
      </c>
      <c r="FZ43">
        <v>-8</v>
      </c>
      <c r="GA43" t="s">
        <v>302</v>
      </c>
      <c r="GB43" t="s">
        <v>302</v>
      </c>
      <c r="GD43" s="1">
        <v>35946</v>
      </c>
      <c r="GE43">
        <v>-16.2</v>
      </c>
      <c r="GF43" t="s">
        <v>302</v>
      </c>
      <c r="GG43" t="s">
        <v>302</v>
      </c>
      <c r="GI43" s="1">
        <v>35946</v>
      </c>
      <c r="GJ43">
        <v>-30.1</v>
      </c>
      <c r="GK43" t="s">
        <v>302</v>
      </c>
      <c r="GL43" t="s">
        <v>302</v>
      </c>
      <c r="GN43" s="1">
        <v>35946</v>
      </c>
      <c r="GO43">
        <v>-19.7</v>
      </c>
      <c r="GP43" t="s">
        <v>302</v>
      </c>
      <c r="GQ43" t="s">
        <v>302</v>
      </c>
      <c r="GS43" s="1">
        <v>36677</v>
      </c>
      <c r="GT43">
        <v>2.1</v>
      </c>
      <c r="GU43" t="s">
        <v>302</v>
      </c>
      <c r="GV43" t="s">
        <v>302</v>
      </c>
      <c r="GX43" s="1">
        <v>35946</v>
      </c>
      <c r="GY43">
        <v>3.9</v>
      </c>
      <c r="GZ43" t="s">
        <v>302</v>
      </c>
      <c r="HA43" t="s">
        <v>302</v>
      </c>
      <c r="HC43" s="1">
        <v>35946</v>
      </c>
      <c r="HD43">
        <v>-0.76</v>
      </c>
      <c r="HE43" t="s">
        <v>302</v>
      </c>
      <c r="HF43" t="s">
        <v>302</v>
      </c>
      <c r="HH43" s="1">
        <v>35946</v>
      </c>
      <c r="HI43">
        <v>10.1</v>
      </c>
      <c r="HJ43" t="s">
        <v>302</v>
      </c>
      <c r="HK43" t="s">
        <v>302</v>
      </c>
    </row>
    <row r="44" spans="1:219" x14ac:dyDescent="0.25">
      <c r="A44" s="1">
        <v>38533</v>
      </c>
      <c r="B44">
        <v>-1</v>
      </c>
      <c r="C44">
        <v>20050911</v>
      </c>
      <c r="D44">
        <v>-0.9</v>
      </c>
      <c r="F44" s="1">
        <v>38533</v>
      </c>
      <c r="G44">
        <v>18</v>
      </c>
      <c r="H44">
        <v>20050701</v>
      </c>
      <c r="I44">
        <v>18</v>
      </c>
      <c r="K44" s="1">
        <v>38533</v>
      </c>
      <c r="L44">
        <v>15</v>
      </c>
      <c r="M44">
        <v>20050701</v>
      </c>
      <c r="N44">
        <v>15</v>
      </c>
      <c r="P44" s="1">
        <v>35976</v>
      </c>
      <c r="Q44">
        <v>-0.2</v>
      </c>
      <c r="R44" t="s">
        <v>302</v>
      </c>
      <c r="S44" t="s">
        <v>302</v>
      </c>
      <c r="U44" s="1">
        <v>40298</v>
      </c>
      <c r="V44" t="s">
        <v>302</v>
      </c>
      <c r="W44">
        <v>20100429</v>
      </c>
      <c r="X44" t="s">
        <v>302</v>
      </c>
      <c r="Z44" s="1">
        <v>35976</v>
      </c>
      <c r="AA44">
        <v>0.1</v>
      </c>
      <c r="AB44" t="s">
        <v>302</v>
      </c>
      <c r="AC44" t="s">
        <v>302</v>
      </c>
      <c r="AE44" s="1">
        <v>35976</v>
      </c>
      <c r="AF44">
        <v>0.3</v>
      </c>
      <c r="AG44" t="s">
        <v>302</v>
      </c>
      <c r="AH44" t="s">
        <v>302</v>
      </c>
      <c r="AJ44" s="1">
        <v>35976</v>
      </c>
      <c r="AK44">
        <v>4.0999999999999996</v>
      </c>
      <c r="AL44" t="s">
        <v>302</v>
      </c>
      <c r="AM44" t="s">
        <v>302</v>
      </c>
      <c r="AO44" s="1">
        <v>35976</v>
      </c>
      <c r="AP44">
        <v>-2.1</v>
      </c>
      <c r="AQ44" t="s">
        <v>302</v>
      </c>
      <c r="AR44" t="s">
        <v>302</v>
      </c>
      <c r="AT44" s="1">
        <v>35976</v>
      </c>
      <c r="AU44">
        <v>0.1</v>
      </c>
      <c r="AV44" t="s">
        <v>302</v>
      </c>
      <c r="AW44" t="s">
        <v>302</v>
      </c>
      <c r="AY44" s="1">
        <v>37802</v>
      </c>
      <c r="AZ44">
        <v>42.1</v>
      </c>
      <c r="BA44">
        <v>20030708</v>
      </c>
      <c r="BB44">
        <v>42.1</v>
      </c>
      <c r="BN44" s="1">
        <v>35976</v>
      </c>
      <c r="BO44">
        <v>-4.5</v>
      </c>
      <c r="BP44" t="s">
        <v>302</v>
      </c>
      <c r="BQ44" t="s">
        <v>302</v>
      </c>
      <c r="BS44" s="1">
        <v>37833</v>
      </c>
      <c r="BT44">
        <v>-1.8</v>
      </c>
      <c r="BU44">
        <v>20030828</v>
      </c>
      <c r="BV44">
        <v>-2.5</v>
      </c>
      <c r="BX44" s="1">
        <v>38533</v>
      </c>
      <c r="BY44">
        <v>14</v>
      </c>
      <c r="BZ44">
        <v>20050701</v>
      </c>
      <c r="CA44">
        <v>14</v>
      </c>
      <c r="CC44" s="1">
        <v>35976</v>
      </c>
      <c r="CD44">
        <v>0</v>
      </c>
      <c r="CE44" t="s">
        <v>302</v>
      </c>
      <c r="CF44" t="s">
        <v>302</v>
      </c>
      <c r="CH44" s="1">
        <v>35976</v>
      </c>
      <c r="CI44">
        <v>0.6</v>
      </c>
      <c r="CJ44" t="s">
        <v>302</v>
      </c>
      <c r="CK44" t="s">
        <v>302</v>
      </c>
      <c r="CM44" s="1">
        <v>35976</v>
      </c>
      <c r="CN44">
        <v>0.4</v>
      </c>
      <c r="CO44">
        <v>19980626</v>
      </c>
      <c r="CP44">
        <v>0.4</v>
      </c>
      <c r="CR44" s="1">
        <v>35976</v>
      </c>
      <c r="CS44">
        <v>0.9</v>
      </c>
      <c r="CT44" t="s">
        <v>302</v>
      </c>
      <c r="CU44" t="s">
        <v>302</v>
      </c>
      <c r="CW44" s="1">
        <v>35976</v>
      </c>
      <c r="CX44">
        <v>-6.7</v>
      </c>
      <c r="CY44" t="s">
        <v>302</v>
      </c>
      <c r="CZ44" t="s">
        <v>302</v>
      </c>
      <c r="DB44" s="1">
        <v>35976</v>
      </c>
      <c r="DC44">
        <v>-3.9</v>
      </c>
      <c r="DD44" t="s">
        <v>302</v>
      </c>
      <c r="DE44" t="s">
        <v>302</v>
      </c>
      <c r="DG44" s="1">
        <v>37802</v>
      </c>
      <c r="DH44">
        <v>45.4</v>
      </c>
      <c r="DI44">
        <v>20030708</v>
      </c>
      <c r="DJ44">
        <v>45.4</v>
      </c>
      <c r="DL44" s="1">
        <v>35976</v>
      </c>
      <c r="DM44">
        <v>-4.9000000000000004</v>
      </c>
      <c r="DN44" t="s">
        <v>302</v>
      </c>
      <c r="DO44" t="s">
        <v>302</v>
      </c>
      <c r="DQ44" s="1">
        <v>35976</v>
      </c>
      <c r="DR44">
        <v>86.9</v>
      </c>
      <c r="DS44" t="s">
        <v>302</v>
      </c>
      <c r="DT44" t="s">
        <v>302</v>
      </c>
      <c r="DV44" s="1">
        <v>35976</v>
      </c>
      <c r="DW44">
        <v>36.700000000000003</v>
      </c>
      <c r="DX44" t="s">
        <v>302</v>
      </c>
      <c r="DY44" t="s">
        <v>302</v>
      </c>
      <c r="EF44" s="1">
        <v>41820</v>
      </c>
      <c r="EG44">
        <v>-14.6</v>
      </c>
      <c r="EH44">
        <v>20140610</v>
      </c>
      <c r="EI44">
        <v>-14.6</v>
      </c>
      <c r="EK44" s="1">
        <v>41820</v>
      </c>
      <c r="EL44">
        <v>-13.9</v>
      </c>
      <c r="EM44">
        <v>20140610</v>
      </c>
      <c r="EN44">
        <v>-13.9</v>
      </c>
      <c r="EP44" s="1">
        <v>38533</v>
      </c>
      <c r="EQ44">
        <v>1</v>
      </c>
      <c r="ER44" t="s">
        <v>302</v>
      </c>
      <c r="ES44" t="s">
        <v>302</v>
      </c>
      <c r="EU44" s="1">
        <v>38533</v>
      </c>
      <c r="EV44">
        <v>2</v>
      </c>
      <c r="EW44" t="s">
        <v>302</v>
      </c>
      <c r="EX44" t="s">
        <v>302</v>
      </c>
      <c r="EZ44" s="1">
        <v>38533</v>
      </c>
      <c r="FA44">
        <v>-13</v>
      </c>
      <c r="FB44" t="s">
        <v>302</v>
      </c>
      <c r="FC44" t="s">
        <v>302</v>
      </c>
      <c r="FE44" s="1">
        <v>38533</v>
      </c>
      <c r="FF44">
        <v>-12</v>
      </c>
      <c r="FG44" t="s">
        <v>302</v>
      </c>
      <c r="FH44" t="s">
        <v>302</v>
      </c>
      <c r="FJ44" s="1">
        <v>35976</v>
      </c>
      <c r="FK44">
        <v>96.1</v>
      </c>
      <c r="FL44" t="s">
        <v>302</v>
      </c>
      <c r="FM44" t="s">
        <v>302</v>
      </c>
      <c r="FO44" s="1">
        <v>35976</v>
      </c>
      <c r="FP44">
        <v>-2</v>
      </c>
      <c r="FQ44" t="s">
        <v>302</v>
      </c>
      <c r="FR44" t="s">
        <v>302</v>
      </c>
      <c r="FT44" s="1">
        <v>35976</v>
      </c>
      <c r="FU44">
        <v>-11.7</v>
      </c>
      <c r="FV44" t="s">
        <v>302</v>
      </c>
      <c r="FW44" t="s">
        <v>302</v>
      </c>
      <c r="FY44" s="1">
        <v>35976</v>
      </c>
      <c r="FZ44">
        <v>-9.1999999999999993</v>
      </c>
      <c r="GA44" t="s">
        <v>302</v>
      </c>
      <c r="GB44" t="s">
        <v>302</v>
      </c>
      <c r="GD44" s="1">
        <v>35976</v>
      </c>
      <c r="GE44">
        <v>-7.8</v>
      </c>
      <c r="GF44" t="s">
        <v>302</v>
      </c>
      <c r="GG44" t="s">
        <v>302</v>
      </c>
      <c r="GI44" s="1">
        <v>35976</v>
      </c>
      <c r="GJ44">
        <v>-19.8</v>
      </c>
      <c r="GK44" t="s">
        <v>302</v>
      </c>
      <c r="GL44" t="s">
        <v>302</v>
      </c>
      <c r="GN44" s="1">
        <v>35976</v>
      </c>
      <c r="GO44">
        <v>-10</v>
      </c>
      <c r="GP44" t="s">
        <v>302</v>
      </c>
      <c r="GQ44" t="s">
        <v>302</v>
      </c>
      <c r="GS44" s="1">
        <v>36707</v>
      </c>
      <c r="GT44">
        <v>1.8</v>
      </c>
      <c r="GU44" t="s">
        <v>302</v>
      </c>
      <c r="GV44" t="s">
        <v>302</v>
      </c>
      <c r="GX44" s="1">
        <v>35976</v>
      </c>
      <c r="GY44">
        <v>3.4</v>
      </c>
      <c r="GZ44" t="s">
        <v>302</v>
      </c>
      <c r="HA44" t="s">
        <v>302</v>
      </c>
      <c r="HC44" s="1">
        <v>35976</v>
      </c>
      <c r="HD44">
        <v>0.1</v>
      </c>
      <c r="HE44" t="s">
        <v>302</v>
      </c>
      <c r="HF44" t="s">
        <v>302</v>
      </c>
      <c r="HH44" s="1">
        <v>35976</v>
      </c>
      <c r="HI44">
        <v>-28.3</v>
      </c>
      <c r="HJ44" t="s">
        <v>302</v>
      </c>
      <c r="HK44" t="s">
        <v>302</v>
      </c>
    </row>
    <row r="45" spans="1:219" x14ac:dyDescent="0.25">
      <c r="A45" s="1">
        <v>38625</v>
      </c>
      <c r="B45">
        <v>-1.3</v>
      </c>
      <c r="C45">
        <v>20051208</v>
      </c>
      <c r="D45">
        <v>-1.4</v>
      </c>
      <c r="F45" s="1">
        <v>38625</v>
      </c>
      <c r="G45">
        <v>19</v>
      </c>
      <c r="H45">
        <v>20051002</v>
      </c>
      <c r="I45">
        <v>19</v>
      </c>
      <c r="K45" s="1">
        <v>38625</v>
      </c>
      <c r="L45">
        <v>15</v>
      </c>
      <c r="M45">
        <v>20051002</v>
      </c>
      <c r="N45">
        <v>15</v>
      </c>
      <c r="P45" s="1">
        <v>36007</v>
      </c>
      <c r="Q45">
        <v>0.2</v>
      </c>
      <c r="R45" t="s">
        <v>302</v>
      </c>
      <c r="S45" t="s">
        <v>302</v>
      </c>
      <c r="U45" s="1">
        <v>40329</v>
      </c>
      <c r="V45" t="s">
        <v>302</v>
      </c>
      <c r="W45">
        <v>20100530</v>
      </c>
      <c r="X45" t="s">
        <v>302</v>
      </c>
      <c r="Z45" s="1">
        <v>36007</v>
      </c>
      <c r="AA45">
        <v>-0.1</v>
      </c>
      <c r="AB45" t="s">
        <v>302</v>
      </c>
      <c r="AC45" t="s">
        <v>302</v>
      </c>
      <c r="AE45" s="1">
        <v>36007</v>
      </c>
      <c r="AF45">
        <v>0.1</v>
      </c>
      <c r="AG45" t="s">
        <v>302</v>
      </c>
      <c r="AH45" t="s">
        <v>302</v>
      </c>
      <c r="AJ45" s="1">
        <v>36007</v>
      </c>
      <c r="AK45">
        <v>4.0999999999999996</v>
      </c>
      <c r="AL45" t="s">
        <v>302</v>
      </c>
      <c r="AM45" t="s">
        <v>302</v>
      </c>
      <c r="AO45" s="1">
        <v>36007</v>
      </c>
      <c r="AP45">
        <v>-2.2000000000000002</v>
      </c>
      <c r="AQ45" t="s">
        <v>302</v>
      </c>
      <c r="AR45" t="s">
        <v>302</v>
      </c>
      <c r="AT45" s="1">
        <v>36007</v>
      </c>
      <c r="AU45">
        <v>-0.2</v>
      </c>
      <c r="AV45" t="s">
        <v>302</v>
      </c>
      <c r="AW45" t="s">
        <v>302</v>
      </c>
      <c r="AY45" s="1">
        <v>37833</v>
      </c>
      <c r="AZ45">
        <v>44.9</v>
      </c>
      <c r="BA45">
        <v>20030808</v>
      </c>
      <c r="BB45">
        <v>44.9</v>
      </c>
      <c r="BN45" s="1">
        <v>36007</v>
      </c>
      <c r="BO45">
        <v>-4.5999999999999996</v>
      </c>
      <c r="BP45" t="s">
        <v>302</v>
      </c>
      <c r="BQ45" t="s">
        <v>302</v>
      </c>
      <c r="BS45" s="1">
        <v>37864</v>
      </c>
      <c r="BT45">
        <v>1.8</v>
      </c>
      <c r="BU45">
        <v>20030925</v>
      </c>
      <c r="BV45">
        <v>2.8</v>
      </c>
      <c r="BX45" s="1">
        <v>38625</v>
      </c>
      <c r="BY45">
        <v>16</v>
      </c>
      <c r="BZ45">
        <v>20051002</v>
      </c>
      <c r="CA45">
        <v>16</v>
      </c>
      <c r="CC45" s="1">
        <v>36007</v>
      </c>
      <c r="CD45">
        <v>-0.1</v>
      </c>
      <c r="CE45" t="s">
        <v>302</v>
      </c>
      <c r="CF45" t="s">
        <v>302</v>
      </c>
      <c r="CH45" s="1">
        <v>36007</v>
      </c>
      <c r="CI45">
        <v>0.5</v>
      </c>
      <c r="CJ45" t="s">
        <v>302</v>
      </c>
      <c r="CK45" t="s">
        <v>302</v>
      </c>
      <c r="CM45" s="1">
        <v>36007</v>
      </c>
      <c r="CN45">
        <v>0</v>
      </c>
      <c r="CO45">
        <v>19980731</v>
      </c>
      <c r="CP45">
        <v>0</v>
      </c>
      <c r="CR45" s="1">
        <v>36007</v>
      </c>
      <c r="CS45">
        <v>0.7</v>
      </c>
      <c r="CT45" t="s">
        <v>302</v>
      </c>
      <c r="CU45" t="s">
        <v>302</v>
      </c>
      <c r="CW45" s="1">
        <v>36007</v>
      </c>
      <c r="CX45">
        <v>-8.1</v>
      </c>
      <c r="CY45" t="s">
        <v>302</v>
      </c>
      <c r="CZ45" t="s">
        <v>302</v>
      </c>
      <c r="DB45" s="1">
        <v>36007</v>
      </c>
      <c r="DC45">
        <v>-14.3</v>
      </c>
      <c r="DD45" t="s">
        <v>302</v>
      </c>
      <c r="DE45" t="s">
        <v>302</v>
      </c>
      <c r="DG45" s="1">
        <v>37833</v>
      </c>
      <c r="DH45">
        <v>46.8</v>
      </c>
      <c r="DI45">
        <v>20030808</v>
      </c>
      <c r="DJ45">
        <v>46.8</v>
      </c>
      <c r="DL45" s="1">
        <v>36007</v>
      </c>
      <c r="DM45">
        <v>-3.8</v>
      </c>
      <c r="DN45" t="s">
        <v>302</v>
      </c>
      <c r="DO45" t="s">
        <v>302</v>
      </c>
      <c r="DQ45" s="1">
        <v>36007</v>
      </c>
      <c r="DR45">
        <v>86.7</v>
      </c>
      <c r="DS45" t="s">
        <v>302</v>
      </c>
      <c r="DT45" t="s">
        <v>302</v>
      </c>
      <c r="DV45" s="1">
        <v>36007</v>
      </c>
      <c r="DW45">
        <v>38.1</v>
      </c>
      <c r="DX45" t="s">
        <v>302</v>
      </c>
      <c r="DY45" t="s">
        <v>302</v>
      </c>
      <c r="EF45" s="1">
        <v>41912</v>
      </c>
      <c r="EG45">
        <v>11.1</v>
      </c>
      <c r="EH45">
        <v>20140910</v>
      </c>
      <c r="EI45">
        <v>11.1</v>
      </c>
      <c r="EK45" s="1">
        <v>41912</v>
      </c>
      <c r="EL45">
        <v>12.7</v>
      </c>
      <c r="EM45">
        <v>20140910</v>
      </c>
      <c r="EN45">
        <v>12.7</v>
      </c>
      <c r="EP45" s="1">
        <v>38625</v>
      </c>
      <c r="EQ45">
        <v>4</v>
      </c>
      <c r="ER45" t="s">
        <v>302</v>
      </c>
      <c r="ES45" t="s">
        <v>302</v>
      </c>
      <c r="EU45" s="1">
        <v>38625</v>
      </c>
      <c r="EV45">
        <v>3</v>
      </c>
      <c r="EW45" t="s">
        <v>302</v>
      </c>
      <c r="EX45" t="s">
        <v>302</v>
      </c>
      <c r="EZ45" s="1">
        <v>38625</v>
      </c>
      <c r="FA45">
        <v>-12</v>
      </c>
      <c r="FB45" t="s">
        <v>302</v>
      </c>
      <c r="FC45" t="s">
        <v>302</v>
      </c>
      <c r="FE45" s="1">
        <v>38625</v>
      </c>
      <c r="FF45">
        <v>-11</v>
      </c>
      <c r="FG45" t="s">
        <v>302</v>
      </c>
      <c r="FH45" t="s">
        <v>302</v>
      </c>
      <c r="FJ45" s="1">
        <v>36007</v>
      </c>
      <c r="FK45">
        <v>96.4</v>
      </c>
      <c r="FL45" t="s">
        <v>302</v>
      </c>
      <c r="FM45" t="s">
        <v>302</v>
      </c>
      <c r="FO45" s="1">
        <v>36007</v>
      </c>
      <c r="FP45">
        <v>-2.4</v>
      </c>
      <c r="FQ45" t="s">
        <v>302</v>
      </c>
      <c r="FR45" t="s">
        <v>302</v>
      </c>
      <c r="FT45" s="1">
        <v>36007</v>
      </c>
      <c r="FU45">
        <v>-11.3</v>
      </c>
      <c r="FV45" t="s">
        <v>302</v>
      </c>
      <c r="FW45" t="s">
        <v>302</v>
      </c>
      <c r="FY45" s="1">
        <v>36007</v>
      </c>
      <c r="FZ45">
        <v>-8.4</v>
      </c>
      <c r="GA45" t="s">
        <v>302</v>
      </c>
      <c r="GB45" t="s">
        <v>302</v>
      </c>
      <c r="GD45" s="1">
        <v>36007</v>
      </c>
      <c r="GE45">
        <v>-10.8</v>
      </c>
      <c r="GF45" t="s">
        <v>302</v>
      </c>
      <c r="GG45" t="s">
        <v>302</v>
      </c>
      <c r="GI45" s="1">
        <v>36007</v>
      </c>
      <c r="GJ45">
        <v>-26.4</v>
      </c>
      <c r="GK45" t="s">
        <v>302</v>
      </c>
      <c r="GL45" t="s">
        <v>302</v>
      </c>
      <c r="GN45" s="1">
        <v>36007</v>
      </c>
      <c r="GO45">
        <v>-10.7</v>
      </c>
      <c r="GP45" t="s">
        <v>302</v>
      </c>
      <c r="GQ45" t="s">
        <v>302</v>
      </c>
      <c r="GS45" s="1">
        <v>36738</v>
      </c>
      <c r="GT45">
        <v>1.7</v>
      </c>
      <c r="GU45" t="s">
        <v>302</v>
      </c>
      <c r="GV45" t="s">
        <v>302</v>
      </c>
      <c r="GX45" s="1">
        <v>36007</v>
      </c>
      <c r="GY45">
        <v>3.5</v>
      </c>
      <c r="GZ45" t="s">
        <v>302</v>
      </c>
      <c r="HA45" t="s">
        <v>302</v>
      </c>
      <c r="HC45" s="1">
        <v>36007</v>
      </c>
      <c r="HD45">
        <v>-0.19</v>
      </c>
      <c r="HE45" t="s">
        <v>302</v>
      </c>
      <c r="HF45" t="s">
        <v>302</v>
      </c>
      <c r="HH45" s="1">
        <v>36007</v>
      </c>
      <c r="HI45">
        <v>-7.8</v>
      </c>
      <c r="HJ45" t="s">
        <v>302</v>
      </c>
      <c r="HK45" t="s">
        <v>302</v>
      </c>
    </row>
    <row r="46" spans="1:219" x14ac:dyDescent="0.25">
      <c r="A46" s="1">
        <v>38717</v>
      </c>
      <c r="B46">
        <v>-1.5</v>
      </c>
      <c r="C46">
        <v>20060312</v>
      </c>
      <c r="D46">
        <v>-1.6</v>
      </c>
      <c r="F46" s="1">
        <v>38717</v>
      </c>
      <c r="G46">
        <v>21</v>
      </c>
      <c r="H46">
        <v>20051213</v>
      </c>
      <c r="I46">
        <v>21</v>
      </c>
      <c r="K46" s="1">
        <v>38717</v>
      </c>
      <c r="L46">
        <v>17</v>
      </c>
      <c r="M46">
        <v>20051213</v>
      </c>
      <c r="N46">
        <v>17</v>
      </c>
      <c r="P46" s="1">
        <v>36038</v>
      </c>
      <c r="Q46">
        <v>-0.5</v>
      </c>
      <c r="R46" t="s">
        <v>302</v>
      </c>
      <c r="S46" t="s">
        <v>302</v>
      </c>
      <c r="U46" s="1">
        <v>40359</v>
      </c>
      <c r="V46" t="s">
        <v>302</v>
      </c>
      <c r="W46">
        <v>20100629</v>
      </c>
      <c r="X46" t="s">
        <v>302</v>
      </c>
      <c r="Z46" s="1">
        <v>36038</v>
      </c>
      <c r="AA46">
        <v>-0.3</v>
      </c>
      <c r="AB46" t="s">
        <v>302</v>
      </c>
      <c r="AC46" t="s">
        <v>302</v>
      </c>
      <c r="AE46" s="1">
        <v>36038</v>
      </c>
      <c r="AF46">
        <v>0.1</v>
      </c>
      <c r="AG46" t="s">
        <v>302</v>
      </c>
      <c r="AH46" t="s">
        <v>302</v>
      </c>
      <c r="AJ46" s="1">
        <v>36038</v>
      </c>
      <c r="AK46">
        <v>4.4000000000000004</v>
      </c>
      <c r="AL46" t="s">
        <v>302</v>
      </c>
      <c r="AM46" t="s">
        <v>302</v>
      </c>
      <c r="AO46" s="1">
        <v>36038</v>
      </c>
      <c r="AP46">
        <v>-2.1</v>
      </c>
      <c r="AQ46" t="s">
        <v>302</v>
      </c>
      <c r="AR46" t="s">
        <v>302</v>
      </c>
      <c r="AT46" s="1">
        <v>36038</v>
      </c>
      <c r="AU46">
        <v>-2.1</v>
      </c>
      <c r="AV46" t="s">
        <v>302</v>
      </c>
      <c r="AW46" t="s">
        <v>302</v>
      </c>
      <c r="AY46" s="1">
        <v>37864</v>
      </c>
      <c r="AZ46">
        <v>46.4</v>
      </c>
      <c r="BA46">
        <v>20030908</v>
      </c>
      <c r="BB46">
        <v>46.4</v>
      </c>
      <c r="BN46" s="1">
        <v>36038</v>
      </c>
      <c r="BO46">
        <v>-5.0999999999999996</v>
      </c>
      <c r="BP46" t="s">
        <v>302</v>
      </c>
      <c r="BQ46" t="s">
        <v>302</v>
      </c>
      <c r="BS46" s="1">
        <v>37894</v>
      </c>
      <c r="BT46">
        <v>0.5</v>
      </c>
      <c r="BU46">
        <v>20031027</v>
      </c>
      <c r="BV46">
        <v>0</v>
      </c>
      <c r="BX46" s="1">
        <v>38717</v>
      </c>
      <c r="BY46">
        <v>17</v>
      </c>
      <c r="BZ46">
        <v>20051213</v>
      </c>
      <c r="CA46">
        <v>17</v>
      </c>
      <c r="CC46" s="1">
        <v>36038</v>
      </c>
      <c r="CD46">
        <v>-0.1</v>
      </c>
      <c r="CE46" t="s">
        <v>302</v>
      </c>
      <c r="CF46" t="s">
        <v>302</v>
      </c>
      <c r="CH46" s="1">
        <v>36038</v>
      </c>
      <c r="CI46">
        <v>0.7</v>
      </c>
      <c r="CJ46" t="s">
        <v>302</v>
      </c>
      <c r="CK46" t="s">
        <v>302</v>
      </c>
      <c r="CM46" s="1">
        <v>36038</v>
      </c>
      <c r="CN46">
        <v>-0.1</v>
      </c>
      <c r="CO46">
        <v>19980828</v>
      </c>
      <c r="CP46">
        <v>0</v>
      </c>
      <c r="CR46" s="1">
        <v>36038</v>
      </c>
      <c r="CS46">
        <v>0.7</v>
      </c>
      <c r="CT46" t="s">
        <v>302</v>
      </c>
      <c r="CU46" t="s">
        <v>302</v>
      </c>
      <c r="CW46" s="1">
        <v>36038</v>
      </c>
      <c r="CX46">
        <v>-9.1</v>
      </c>
      <c r="CY46" t="s">
        <v>302</v>
      </c>
      <c r="CZ46" t="s">
        <v>302</v>
      </c>
      <c r="DB46" s="1">
        <v>36038</v>
      </c>
      <c r="DC46">
        <v>-17.100000000000001</v>
      </c>
      <c r="DD46" t="s">
        <v>302</v>
      </c>
      <c r="DE46" t="s">
        <v>302</v>
      </c>
      <c r="DG46" s="1">
        <v>37864</v>
      </c>
      <c r="DH46">
        <v>48.9</v>
      </c>
      <c r="DI46">
        <v>20030908</v>
      </c>
      <c r="DJ46">
        <v>48.9</v>
      </c>
      <c r="DL46" s="1">
        <v>36038</v>
      </c>
      <c r="DM46">
        <v>-4.3</v>
      </c>
      <c r="DN46" t="s">
        <v>302</v>
      </c>
      <c r="DO46" t="s">
        <v>302</v>
      </c>
      <c r="DQ46" s="1">
        <v>36038</v>
      </c>
      <c r="DR46">
        <v>86.5</v>
      </c>
      <c r="DS46" t="s">
        <v>302</v>
      </c>
      <c r="DT46" t="s">
        <v>302</v>
      </c>
      <c r="DV46" s="1">
        <v>36038</v>
      </c>
      <c r="DW46">
        <v>38.1</v>
      </c>
      <c r="DX46" t="s">
        <v>302</v>
      </c>
      <c r="DY46" t="s">
        <v>302</v>
      </c>
      <c r="EF46" s="1">
        <v>42004</v>
      </c>
      <c r="EG46">
        <v>5</v>
      </c>
      <c r="EH46">
        <v>20141209</v>
      </c>
      <c r="EI46">
        <v>5</v>
      </c>
      <c r="EK46" s="1">
        <v>42004</v>
      </c>
      <c r="EL46">
        <v>8.1</v>
      </c>
      <c r="EM46">
        <v>20141209</v>
      </c>
      <c r="EN46">
        <v>8.1</v>
      </c>
      <c r="EP46" s="1">
        <v>38717</v>
      </c>
      <c r="EQ46">
        <v>6</v>
      </c>
      <c r="ER46" t="s">
        <v>302</v>
      </c>
      <c r="ES46" t="s">
        <v>302</v>
      </c>
      <c r="EU46" s="1">
        <v>38717</v>
      </c>
      <c r="EV46">
        <v>7</v>
      </c>
      <c r="EW46" t="s">
        <v>302</v>
      </c>
      <c r="EX46" t="s">
        <v>302</v>
      </c>
      <c r="EZ46" s="1">
        <v>38717</v>
      </c>
      <c r="FA46">
        <v>-9</v>
      </c>
      <c r="FB46" t="s">
        <v>302</v>
      </c>
      <c r="FC46" t="s">
        <v>302</v>
      </c>
      <c r="FE46" s="1">
        <v>38717</v>
      </c>
      <c r="FF46">
        <v>-7</v>
      </c>
      <c r="FG46" t="s">
        <v>302</v>
      </c>
      <c r="FH46" t="s">
        <v>302</v>
      </c>
      <c r="FJ46" s="1">
        <v>36038</v>
      </c>
      <c r="FK46">
        <v>95.2</v>
      </c>
      <c r="FL46" t="s">
        <v>302</v>
      </c>
      <c r="FM46" t="s">
        <v>302</v>
      </c>
      <c r="FO46" s="1">
        <v>36038</v>
      </c>
      <c r="FP46">
        <v>-1.1000000000000001</v>
      </c>
      <c r="FQ46" t="s">
        <v>302</v>
      </c>
      <c r="FR46" t="s">
        <v>302</v>
      </c>
      <c r="FT46" s="1">
        <v>36038</v>
      </c>
      <c r="FU46">
        <v>-11.4</v>
      </c>
      <c r="FV46" t="s">
        <v>302</v>
      </c>
      <c r="FW46" t="s">
        <v>302</v>
      </c>
      <c r="FY46" s="1">
        <v>36038</v>
      </c>
      <c r="FZ46">
        <v>-9.6</v>
      </c>
      <c r="GA46" t="s">
        <v>302</v>
      </c>
      <c r="GB46" t="s">
        <v>302</v>
      </c>
      <c r="GD46" s="1">
        <v>36038</v>
      </c>
      <c r="GE46">
        <v>-13.7</v>
      </c>
      <c r="GF46" t="s">
        <v>302</v>
      </c>
      <c r="GG46" t="s">
        <v>302</v>
      </c>
      <c r="GI46" s="1">
        <v>36038</v>
      </c>
      <c r="GJ46">
        <v>-26.6</v>
      </c>
      <c r="GK46" t="s">
        <v>302</v>
      </c>
      <c r="GL46" t="s">
        <v>302</v>
      </c>
      <c r="GN46" s="1">
        <v>36038</v>
      </c>
      <c r="GO46">
        <v>-8.6</v>
      </c>
      <c r="GP46" t="s">
        <v>302</v>
      </c>
      <c r="GQ46" t="s">
        <v>302</v>
      </c>
      <c r="GS46" s="1">
        <v>36769</v>
      </c>
      <c r="GT46">
        <v>1.6</v>
      </c>
      <c r="GU46" t="s">
        <v>302</v>
      </c>
      <c r="GV46" t="s">
        <v>302</v>
      </c>
      <c r="GX46" s="1">
        <v>36038</v>
      </c>
      <c r="GY46">
        <v>3.8</v>
      </c>
      <c r="GZ46" t="s">
        <v>302</v>
      </c>
      <c r="HA46" t="s">
        <v>302</v>
      </c>
      <c r="HC46" s="1">
        <v>36038</v>
      </c>
      <c r="HD46">
        <v>-1.92</v>
      </c>
      <c r="HE46" t="s">
        <v>302</v>
      </c>
      <c r="HF46" t="s">
        <v>302</v>
      </c>
      <c r="HH46" s="1">
        <v>36038</v>
      </c>
      <c r="HI46">
        <v>-1.3</v>
      </c>
      <c r="HJ46" t="s">
        <v>302</v>
      </c>
      <c r="HK46" t="s">
        <v>302</v>
      </c>
    </row>
    <row r="47" spans="1:219" x14ac:dyDescent="0.25">
      <c r="A47" s="1">
        <v>38807</v>
      </c>
      <c r="B47">
        <v>-1.4</v>
      </c>
      <c r="C47">
        <v>20060611</v>
      </c>
      <c r="D47">
        <v>-1.2</v>
      </c>
      <c r="F47" s="1">
        <v>38807</v>
      </c>
      <c r="G47">
        <v>20</v>
      </c>
      <c r="H47">
        <v>20060402</v>
      </c>
      <c r="I47">
        <v>20</v>
      </c>
      <c r="K47" s="1">
        <v>38807</v>
      </c>
      <c r="L47">
        <v>18</v>
      </c>
      <c r="M47">
        <v>20060402</v>
      </c>
      <c r="N47">
        <v>18</v>
      </c>
      <c r="P47" s="1">
        <v>36068</v>
      </c>
      <c r="Q47">
        <v>0.5</v>
      </c>
      <c r="R47" t="s">
        <v>302</v>
      </c>
      <c r="S47" t="s">
        <v>302</v>
      </c>
      <c r="U47" s="1">
        <v>40390</v>
      </c>
      <c r="V47" t="s">
        <v>302</v>
      </c>
      <c r="W47">
        <v>20100729</v>
      </c>
      <c r="X47" t="s">
        <v>302</v>
      </c>
      <c r="Z47" s="1">
        <v>36068</v>
      </c>
      <c r="AA47">
        <v>-0.2</v>
      </c>
      <c r="AB47" t="s">
        <v>302</v>
      </c>
      <c r="AC47" t="s">
        <v>302</v>
      </c>
      <c r="AE47" s="1">
        <v>36068</v>
      </c>
      <c r="AF47">
        <v>-0.3</v>
      </c>
      <c r="AG47" t="s">
        <v>302</v>
      </c>
      <c r="AH47" t="s">
        <v>302</v>
      </c>
      <c r="AJ47" s="1">
        <v>36068</v>
      </c>
      <c r="AK47">
        <v>4.3</v>
      </c>
      <c r="AL47" t="s">
        <v>302</v>
      </c>
      <c r="AM47" t="s">
        <v>302</v>
      </c>
      <c r="AO47" s="1">
        <v>36068</v>
      </c>
      <c r="AP47">
        <v>-2</v>
      </c>
      <c r="AQ47" t="s">
        <v>302</v>
      </c>
      <c r="AR47" t="s">
        <v>302</v>
      </c>
      <c r="AT47" s="1">
        <v>36068</v>
      </c>
      <c r="AU47">
        <v>1.5</v>
      </c>
      <c r="AV47" t="s">
        <v>302</v>
      </c>
      <c r="AW47" t="s">
        <v>302</v>
      </c>
      <c r="AY47" s="1">
        <v>37894</v>
      </c>
      <c r="AZ47">
        <v>48.6</v>
      </c>
      <c r="BA47">
        <v>20031008</v>
      </c>
      <c r="BB47">
        <v>48.6</v>
      </c>
      <c r="BN47" s="1">
        <v>36068</v>
      </c>
      <c r="BO47">
        <v>-4.7</v>
      </c>
      <c r="BP47" t="s">
        <v>302</v>
      </c>
      <c r="BQ47" t="s">
        <v>302</v>
      </c>
      <c r="BS47" s="1">
        <v>37925</v>
      </c>
      <c r="BT47">
        <v>1</v>
      </c>
      <c r="BU47">
        <v>20031126</v>
      </c>
      <c r="BV47">
        <v>0.8</v>
      </c>
      <c r="BX47" s="1">
        <v>38807</v>
      </c>
      <c r="BY47">
        <v>19</v>
      </c>
      <c r="BZ47">
        <v>20060402</v>
      </c>
      <c r="CA47">
        <v>19</v>
      </c>
      <c r="CC47" s="1">
        <v>36068</v>
      </c>
      <c r="CD47">
        <v>-0.5</v>
      </c>
      <c r="CE47" t="s">
        <v>302</v>
      </c>
      <c r="CF47" t="s">
        <v>302</v>
      </c>
      <c r="CH47" s="1">
        <v>36068</v>
      </c>
      <c r="CI47">
        <v>-0.1</v>
      </c>
      <c r="CJ47" t="s">
        <v>302</v>
      </c>
      <c r="CK47" t="s">
        <v>302</v>
      </c>
      <c r="CM47" s="1">
        <v>36068</v>
      </c>
      <c r="CN47">
        <v>-0.1</v>
      </c>
      <c r="CO47">
        <v>19980925</v>
      </c>
      <c r="CP47">
        <v>0</v>
      </c>
      <c r="CR47" s="1">
        <v>36068</v>
      </c>
      <c r="CS47">
        <v>0</v>
      </c>
      <c r="CT47" t="s">
        <v>302</v>
      </c>
      <c r="CU47" t="s">
        <v>302</v>
      </c>
      <c r="CW47" s="1">
        <v>36068</v>
      </c>
      <c r="CX47">
        <v>-7.6</v>
      </c>
      <c r="CY47" t="s">
        <v>302</v>
      </c>
      <c r="CZ47" t="s">
        <v>302</v>
      </c>
      <c r="DB47" s="1">
        <v>36068</v>
      </c>
      <c r="DC47">
        <v>-8.9</v>
      </c>
      <c r="DD47" t="s">
        <v>302</v>
      </c>
      <c r="DE47" t="s">
        <v>302</v>
      </c>
      <c r="DG47" s="1">
        <v>37894</v>
      </c>
      <c r="DH47">
        <v>49.9</v>
      </c>
      <c r="DI47">
        <v>20031008</v>
      </c>
      <c r="DJ47">
        <v>49.9</v>
      </c>
      <c r="DL47" s="1">
        <v>36068</v>
      </c>
      <c r="DM47">
        <v>-5</v>
      </c>
      <c r="DN47" t="s">
        <v>302</v>
      </c>
      <c r="DO47" t="s">
        <v>302</v>
      </c>
      <c r="DQ47" s="1">
        <v>36068</v>
      </c>
      <c r="DR47">
        <v>86.6</v>
      </c>
      <c r="DS47" t="s">
        <v>302</v>
      </c>
      <c r="DT47" t="s">
        <v>302</v>
      </c>
      <c r="DV47" s="1">
        <v>36068</v>
      </c>
      <c r="DW47">
        <v>37.6</v>
      </c>
      <c r="DX47" t="s">
        <v>302</v>
      </c>
      <c r="DY47" t="s">
        <v>302</v>
      </c>
      <c r="EF47" s="1">
        <v>42094</v>
      </c>
      <c r="EG47">
        <v>1.9</v>
      </c>
      <c r="EH47">
        <v>20150311</v>
      </c>
      <c r="EI47">
        <v>1.9</v>
      </c>
      <c r="EK47" s="1">
        <v>42094</v>
      </c>
      <c r="EL47">
        <v>2.4</v>
      </c>
      <c r="EM47">
        <v>20150311</v>
      </c>
      <c r="EN47">
        <v>2.4</v>
      </c>
      <c r="EP47" s="1">
        <v>38807</v>
      </c>
      <c r="EQ47">
        <v>9</v>
      </c>
      <c r="ER47" t="s">
        <v>302</v>
      </c>
      <c r="ES47" t="s">
        <v>302</v>
      </c>
      <c r="EU47" s="1">
        <v>38807</v>
      </c>
      <c r="EV47">
        <v>7</v>
      </c>
      <c r="EW47" t="s">
        <v>302</v>
      </c>
      <c r="EX47" t="s">
        <v>302</v>
      </c>
      <c r="EZ47" s="1">
        <v>38807</v>
      </c>
      <c r="FA47">
        <v>-8</v>
      </c>
      <c r="FB47" t="s">
        <v>302</v>
      </c>
      <c r="FC47" t="s">
        <v>302</v>
      </c>
      <c r="FE47" s="1">
        <v>38807</v>
      </c>
      <c r="FF47">
        <v>-9</v>
      </c>
      <c r="FG47" t="s">
        <v>302</v>
      </c>
      <c r="FH47" t="s">
        <v>302</v>
      </c>
      <c r="FJ47" s="1">
        <v>36068</v>
      </c>
      <c r="FK47">
        <v>96.1</v>
      </c>
      <c r="FL47" t="s">
        <v>302</v>
      </c>
      <c r="FM47" t="s">
        <v>302</v>
      </c>
      <c r="FO47" s="1">
        <v>36068</v>
      </c>
      <c r="FP47">
        <v>4.9000000000000004</v>
      </c>
      <c r="FQ47" t="s">
        <v>302</v>
      </c>
      <c r="FR47" t="s">
        <v>302</v>
      </c>
      <c r="FT47" s="1">
        <v>36068</v>
      </c>
      <c r="FU47">
        <v>-14</v>
      </c>
      <c r="FV47" t="s">
        <v>302</v>
      </c>
      <c r="FW47" t="s">
        <v>302</v>
      </c>
      <c r="FY47" s="1">
        <v>36068</v>
      </c>
      <c r="FZ47">
        <v>-8.1999999999999993</v>
      </c>
      <c r="GA47" t="s">
        <v>302</v>
      </c>
      <c r="GB47" t="s">
        <v>302</v>
      </c>
      <c r="GD47" s="1">
        <v>36068</v>
      </c>
      <c r="GE47">
        <v>-16.2</v>
      </c>
      <c r="GF47" t="s">
        <v>302</v>
      </c>
      <c r="GG47" t="s">
        <v>302</v>
      </c>
      <c r="GI47" s="1">
        <v>36068</v>
      </c>
      <c r="GJ47">
        <v>-15.6</v>
      </c>
      <c r="GK47" t="s">
        <v>302</v>
      </c>
      <c r="GL47" t="s">
        <v>302</v>
      </c>
      <c r="GN47" s="1">
        <v>36068</v>
      </c>
      <c r="GO47">
        <v>-9.6999999999999993</v>
      </c>
      <c r="GP47" t="s">
        <v>302</v>
      </c>
      <c r="GQ47" t="s">
        <v>302</v>
      </c>
      <c r="GS47" s="1">
        <v>36799</v>
      </c>
      <c r="GT47">
        <v>1.6</v>
      </c>
      <c r="GU47" t="s">
        <v>302</v>
      </c>
      <c r="GV47" t="s">
        <v>302</v>
      </c>
      <c r="GX47" s="1">
        <v>36068</v>
      </c>
      <c r="GY47">
        <v>3.8</v>
      </c>
      <c r="GZ47" t="s">
        <v>302</v>
      </c>
      <c r="HA47" t="s">
        <v>302</v>
      </c>
      <c r="HC47" s="1">
        <v>36068</v>
      </c>
      <c r="HD47">
        <v>0.98</v>
      </c>
      <c r="HE47" t="s">
        <v>302</v>
      </c>
      <c r="HF47" t="s">
        <v>302</v>
      </c>
      <c r="HH47" s="1">
        <v>36068</v>
      </c>
      <c r="HI47">
        <v>15.9</v>
      </c>
      <c r="HJ47" t="s">
        <v>302</v>
      </c>
      <c r="HK47" t="s">
        <v>302</v>
      </c>
    </row>
    <row r="48" spans="1:219" x14ac:dyDescent="0.25">
      <c r="A48" s="1">
        <v>38898</v>
      </c>
      <c r="B48">
        <v>-1.4</v>
      </c>
      <c r="C48">
        <v>20060910</v>
      </c>
      <c r="D48">
        <v>-0.8</v>
      </c>
      <c r="F48" s="1">
        <v>38898</v>
      </c>
      <c r="G48">
        <v>21</v>
      </c>
      <c r="H48">
        <v>20060702</v>
      </c>
      <c r="I48">
        <v>21</v>
      </c>
      <c r="K48" s="1">
        <v>38898</v>
      </c>
      <c r="L48">
        <v>20</v>
      </c>
      <c r="M48">
        <v>20060702</v>
      </c>
      <c r="N48">
        <v>20</v>
      </c>
      <c r="P48" s="1">
        <v>36099</v>
      </c>
      <c r="Q48">
        <v>0.3</v>
      </c>
      <c r="R48" t="s">
        <v>302</v>
      </c>
      <c r="S48" t="s">
        <v>302</v>
      </c>
      <c r="U48" s="1">
        <v>40421</v>
      </c>
      <c r="V48" t="s">
        <v>302</v>
      </c>
      <c r="W48">
        <v>20100830</v>
      </c>
      <c r="X48" t="s">
        <v>302</v>
      </c>
      <c r="Z48" s="1">
        <v>36099</v>
      </c>
      <c r="AA48">
        <v>0.2</v>
      </c>
      <c r="AB48" t="s">
        <v>302</v>
      </c>
      <c r="AC48" t="s">
        <v>302</v>
      </c>
      <c r="AE48" s="1">
        <v>36099</v>
      </c>
      <c r="AF48">
        <v>-0.2</v>
      </c>
      <c r="AG48" t="s">
        <v>302</v>
      </c>
      <c r="AH48" t="s">
        <v>302</v>
      </c>
      <c r="AJ48" s="1">
        <v>36099</v>
      </c>
      <c r="AK48">
        <v>4.3</v>
      </c>
      <c r="AL48" t="s">
        <v>302</v>
      </c>
      <c r="AM48" t="s">
        <v>302</v>
      </c>
      <c r="AO48" s="1">
        <v>36099</v>
      </c>
      <c r="AP48">
        <v>-2.1</v>
      </c>
      <c r="AQ48" t="s">
        <v>302</v>
      </c>
      <c r="AR48" t="s">
        <v>302</v>
      </c>
      <c r="AT48" s="1">
        <v>36099</v>
      </c>
      <c r="AU48">
        <v>-0.6</v>
      </c>
      <c r="AV48" t="s">
        <v>302</v>
      </c>
      <c r="AW48" t="s">
        <v>302</v>
      </c>
      <c r="AY48" s="1">
        <v>37925</v>
      </c>
      <c r="AZ48">
        <v>50.8</v>
      </c>
      <c r="BA48">
        <v>20031111</v>
      </c>
      <c r="BB48">
        <v>50.8</v>
      </c>
      <c r="BN48" s="1">
        <v>36099</v>
      </c>
      <c r="BO48">
        <v>-6.5</v>
      </c>
      <c r="BP48" t="s">
        <v>302</v>
      </c>
      <c r="BQ48" t="s">
        <v>302</v>
      </c>
      <c r="BS48" s="1">
        <v>37955</v>
      </c>
      <c r="BT48">
        <v>-2.5</v>
      </c>
      <c r="BU48">
        <v>20031225</v>
      </c>
      <c r="BV48">
        <v>-2.7</v>
      </c>
      <c r="BX48" s="1">
        <v>38898</v>
      </c>
      <c r="BY48">
        <v>21</v>
      </c>
      <c r="BZ48">
        <v>20060702</v>
      </c>
      <c r="CA48">
        <v>21</v>
      </c>
      <c r="CC48" s="1">
        <v>36099</v>
      </c>
      <c r="CD48">
        <v>-0.4</v>
      </c>
      <c r="CE48" t="s">
        <v>302</v>
      </c>
      <c r="CF48" t="s">
        <v>302</v>
      </c>
      <c r="CH48" s="1">
        <v>36099</v>
      </c>
      <c r="CI48">
        <v>-0.2</v>
      </c>
      <c r="CJ48" t="s">
        <v>302</v>
      </c>
      <c r="CK48" t="s">
        <v>302</v>
      </c>
      <c r="CM48" s="1">
        <v>36099</v>
      </c>
      <c r="CN48">
        <v>0.4</v>
      </c>
      <c r="CO48">
        <v>19981030</v>
      </c>
      <c r="CP48">
        <v>0.4</v>
      </c>
      <c r="CR48" s="1">
        <v>36099</v>
      </c>
      <c r="CS48">
        <v>0</v>
      </c>
      <c r="CT48" t="s">
        <v>302</v>
      </c>
      <c r="CU48" t="s">
        <v>302</v>
      </c>
      <c r="CW48" s="1">
        <v>36099</v>
      </c>
      <c r="CX48">
        <v>-7.7</v>
      </c>
      <c r="CY48" t="s">
        <v>302</v>
      </c>
      <c r="CZ48" t="s">
        <v>302</v>
      </c>
      <c r="DB48" s="1">
        <v>36099</v>
      </c>
      <c r="DC48">
        <v>-14.7</v>
      </c>
      <c r="DD48" t="s">
        <v>302</v>
      </c>
      <c r="DE48" t="s">
        <v>302</v>
      </c>
      <c r="DG48" s="1">
        <v>37925</v>
      </c>
      <c r="DH48">
        <v>51.1</v>
      </c>
      <c r="DI48">
        <v>20031111</v>
      </c>
      <c r="DJ48">
        <v>51.1</v>
      </c>
      <c r="DL48" s="1">
        <v>36099</v>
      </c>
      <c r="DM48">
        <v>-4.4000000000000004</v>
      </c>
      <c r="DN48" t="s">
        <v>302</v>
      </c>
      <c r="DO48" t="s">
        <v>302</v>
      </c>
      <c r="DQ48" s="1">
        <v>36099</v>
      </c>
      <c r="DR48">
        <v>84.9</v>
      </c>
      <c r="DS48" t="s">
        <v>302</v>
      </c>
      <c r="DT48" t="s">
        <v>302</v>
      </c>
      <c r="DV48" s="1">
        <v>36099</v>
      </c>
      <c r="DW48">
        <v>37.4</v>
      </c>
      <c r="DX48" t="s">
        <v>302</v>
      </c>
      <c r="DY48" t="s">
        <v>302</v>
      </c>
      <c r="EF48" s="1">
        <v>42185</v>
      </c>
      <c r="EG48">
        <v>-1.2</v>
      </c>
      <c r="EH48">
        <v>20150610</v>
      </c>
      <c r="EI48">
        <v>-1.2</v>
      </c>
      <c r="EK48" s="1">
        <v>42185</v>
      </c>
      <c r="EL48">
        <v>-6</v>
      </c>
      <c r="EM48">
        <v>20150610</v>
      </c>
      <c r="EN48">
        <v>-6</v>
      </c>
      <c r="EP48" s="1">
        <v>38898</v>
      </c>
      <c r="EQ48">
        <v>7</v>
      </c>
      <c r="ER48" t="s">
        <v>302</v>
      </c>
      <c r="ES48" t="s">
        <v>302</v>
      </c>
      <c r="EU48" s="1">
        <v>38898</v>
      </c>
      <c r="EV48">
        <v>7</v>
      </c>
      <c r="EW48" t="s">
        <v>302</v>
      </c>
      <c r="EX48" t="s">
        <v>302</v>
      </c>
      <c r="EZ48" s="1">
        <v>38898</v>
      </c>
      <c r="FA48">
        <v>-9</v>
      </c>
      <c r="FB48" t="s">
        <v>302</v>
      </c>
      <c r="FC48" t="s">
        <v>302</v>
      </c>
      <c r="FE48" s="1">
        <v>38898</v>
      </c>
      <c r="FF48">
        <v>-6</v>
      </c>
      <c r="FG48" t="s">
        <v>302</v>
      </c>
      <c r="FH48" t="s">
        <v>302</v>
      </c>
      <c r="FJ48" s="1">
        <v>36099</v>
      </c>
      <c r="FK48">
        <v>95.3</v>
      </c>
      <c r="FL48" t="s">
        <v>302</v>
      </c>
      <c r="FM48" t="s">
        <v>302</v>
      </c>
      <c r="FO48" s="1">
        <v>36099</v>
      </c>
      <c r="FP48">
        <v>-9.4</v>
      </c>
      <c r="FQ48" t="s">
        <v>302</v>
      </c>
      <c r="FR48" t="s">
        <v>302</v>
      </c>
      <c r="FT48" s="1">
        <v>36099</v>
      </c>
      <c r="FU48">
        <v>-12.9</v>
      </c>
      <c r="FV48" t="s">
        <v>302</v>
      </c>
      <c r="FW48" t="s">
        <v>302</v>
      </c>
      <c r="FY48" s="1">
        <v>36099</v>
      </c>
      <c r="FZ48">
        <v>-17.100000000000001</v>
      </c>
      <c r="GA48" t="s">
        <v>302</v>
      </c>
      <c r="GB48" t="s">
        <v>302</v>
      </c>
      <c r="GD48" s="1">
        <v>36099</v>
      </c>
      <c r="GE48">
        <v>-29.8</v>
      </c>
      <c r="GF48" t="s">
        <v>302</v>
      </c>
      <c r="GG48" t="s">
        <v>302</v>
      </c>
      <c r="GI48" s="1">
        <v>36099</v>
      </c>
      <c r="GJ48">
        <v>-27.5</v>
      </c>
      <c r="GK48" t="s">
        <v>302</v>
      </c>
      <c r="GL48" t="s">
        <v>302</v>
      </c>
      <c r="GN48" s="1">
        <v>36099</v>
      </c>
      <c r="GO48">
        <v>0.8</v>
      </c>
      <c r="GP48" t="s">
        <v>302</v>
      </c>
      <c r="GQ48" t="s">
        <v>302</v>
      </c>
      <c r="GS48" s="1">
        <v>36830</v>
      </c>
      <c r="GT48">
        <v>1.6</v>
      </c>
      <c r="GU48" t="s">
        <v>302</v>
      </c>
      <c r="GV48" t="s">
        <v>302</v>
      </c>
      <c r="GX48" s="1">
        <v>36099</v>
      </c>
      <c r="GY48">
        <v>3.9</v>
      </c>
      <c r="GZ48" t="s">
        <v>302</v>
      </c>
      <c r="HA48" t="s">
        <v>302</v>
      </c>
      <c r="HC48" s="1">
        <v>36099</v>
      </c>
      <c r="HD48">
        <v>0.39</v>
      </c>
      <c r="HE48" t="s">
        <v>302</v>
      </c>
      <c r="HF48" t="s">
        <v>302</v>
      </c>
      <c r="HH48" s="1">
        <v>36099</v>
      </c>
      <c r="HI48">
        <v>18.100000000000001</v>
      </c>
      <c r="HJ48" t="s">
        <v>302</v>
      </c>
      <c r="HK48" t="s">
        <v>302</v>
      </c>
    </row>
    <row r="49" spans="1:219" x14ac:dyDescent="0.25">
      <c r="A49" s="1">
        <v>38990</v>
      </c>
      <c r="B49">
        <v>-1</v>
      </c>
      <c r="C49">
        <v>20061207</v>
      </c>
      <c r="D49">
        <v>-0.7</v>
      </c>
      <c r="F49" s="1">
        <v>38990</v>
      </c>
      <c r="G49">
        <v>24</v>
      </c>
      <c r="H49">
        <v>20061001</v>
      </c>
      <c r="I49">
        <v>24</v>
      </c>
      <c r="K49" s="1">
        <v>38990</v>
      </c>
      <c r="L49">
        <v>20</v>
      </c>
      <c r="M49">
        <v>20061001</v>
      </c>
      <c r="N49">
        <v>20</v>
      </c>
      <c r="P49" s="1">
        <v>36129</v>
      </c>
      <c r="Q49">
        <v>-0.1</v>
      </c>
      <c r="R49" t="s">
        <v>302</v>
      </c>
      <c r="S49" t="s">
        <v>302</v>
      </c>
      <c r="U49" s="1">
        <v>40451</v>
      </c>
      <c r="V49" t="s">
        <v>302</v>
      </c>
      <c r="W49">
        <v>20100929</v>
      </c>
      <c r="X49" t="s">
        <v>302</v>
      </c>
      <c r="Z49" s="1">
        <v>36129</v>
      </c>
      <c r="AA49">
        <v>0.8</v>
      </c>
      <c r="AB49" t="s">
        <v>302</v>
      </c>
      <c r="AC49" t="s">
        <v>302</v>
      </c>
      <c r="AE49" s="1">
        <v>36129</v>
      </c>
      <c r="AF49">
        <v>-0.2</v>
      </c>
      <c r="AG49" t="s">
        <v>302</v>
      </c>
      <c r="AH49" t="s">
        <v>302</v>
      </c>
      <c r="AJ49" s="1">
        <v>36129</v>
      </c>
      <c r="AK49">
        <v>4.5</v>
      </c>
      <c r="AL49" t="s">
        <v>302</v>
      </c>
      <c r="AM49" t="s">
        <v>302</v>
      </c>
      <c r="AO49" s="1">
        <v>36129</v>
      </c>
      <c r="AP49">
        <v>-2.2000000000000002</v>
      </c>
      <c r="AQ49" t="s">
        <v>302</v>
      </c>
      <c r="AR49" t="s">
        <v>302</v>
      </c>
      <c r="AT49" s="1">
        <v>36129</v>
      </c>
      <c r="AU49">
        <v>-0.4</v>
      </c>
      <c r="AV49" t="s">
        <v>302</v>
      </c>
      <c r="AW49" t="s">
        <v>302</v>
      </c>
      <c r="AY49" s="1">
        <v>37955</v>
      </c>
      <c r="AZ49">
        <v>48.3</v>
      </c>
      <c r="BA49">
        <v>20031208</v>
      </c>
      <c r="BB49">
        <v>48.3</v>
      </c>
      <c r="BN49" s="1">
        <v>36129</v>
      </c>
      <c r="BO49">
        <v>-3</v>
      </c>
      <c r="BP49" t="s">
        <v>302</v>
      </c>
      <c r="BQ49" t="s">
        <v>302</v>
      </c>
      <c r="BS49" s="1">
        <v>37986</v>
      </c>
      <c r="BT49">
        <v>1.9</v>
      </c>
      <c r="BU49">
        <v>20040127</v>
      </c>
      <c r="BV49">
        <v>0</v>
      </c>
      <c r="BX49" s="1">
        <v>38990</v>
      </c>
      <c r="BY49">
        <v>21</v>
      </c>
      <c r="BZ49">
        <v>20061001</v>
      </c>
      <c r="CA49">
        <v>21</v>
      </c>
      <c r="CC49" s="1">
        <v>36129</v>
      </c>
      <c r="CD49">
        <v>-0.3</v>
      </c>
      <c r="CE49" t="s">
        <v>302</v>
      </c>
      <c r="CF49" t="s">
        <v>302</v>
      </c>
      <c r="CH49" s="1">
        <v>36129</v>
      </c>
      <c r="CI49">
        <v>-0.2</v>
      </c>
      <c r="CJ49" t="s">
        <v>302</v>
      </c>
      <c r="CK49" t="s">
        <v>302</v>
      </c>
      <c r="CM49" s="1">
        <v>36129</v>
      </c>
      <c r="CN49">
        <v>1</v>
      </c>
      <c r="CO49">
        <v>19981127</v>
      </c>
      <c r="CP49">
        <v>1</v>
      </c>
      <c r="CR49" s="1">
        <v>36129</v>
      </c>
      <c r="CS49">
        <v>0.1</v>
      </c>
      <c r="CT49" t="s">
        <v>302</v>
      </c>
      <c r="CU49" t="s">
        <v>302</v>
      </c>
      <c r="CW49" s="1">
        <v>36129</v>
      </c>
      <c r="CX49">
        <v>-6</v>
      </c>
      <c r="CY49" t="s">
        <v>302</v>
      </c>
      <c r="CZ49" t="s">
        <v>302</v>
      </c>
      <c r="DB49" s="1">
        <v>36129</v>
      </c>
      <c r="DC49">
        <v>-21.3</v>
      </c>
      <c r="DD49" t="s">
        <v>302</v>
      </c>
      <c r="DE49" t="s">
        <v>302</v>
      </c>
      <c r="DG49" s="1">
        <v>37955</v>
      </c>
      <c r="DH49">
        <v>48.5</v>
      </c>
      <c r="DI49">
        <v>20031208</v>
      </c>
      <c r="DJ49">
        <v>48.5</v>
      </c>
      <c r="DL49" s="1">
        <v>36129</v>
      </c>
      <c r="DM49">
        <v>-2</v>
      </c>
      <c r="DN49" t="s">
        <v>302</v>
      </c>
      <c r="DO49" t="s">
        <v>302</v>
      </c>
      <c r="DQ49" s="1">
        <v>36129</v>
      </c>
      <c r="DR49">
        <v>86.5</v>
      </c>
      <c r="DS49" t="s">
        <v>302</v>
      </c>
      <c r="DT49" t="s">
        <v>302</v>
      </c>
      <c r="DV49" s="1">
        <v>36129</v>
      </c>
      <c r="DW49">
        <v>38</v>
      </c>
      <c r="DX49" t="s">
        <v>302</v>
      </c>
      <c r="DY49" t="s">
        <v>302</v>
      </c>
      <c r="EF49" s="1">
        <v>42277</v>
      </c>
      <c r="EG49">
        <v>9.6</v>
      </c>
      <c r="EH49">
        <v>20150910</v>
      </c>
      <c r="EI49">
        <v>9.6</v>
      </c>
      <c r="EK49" s="1">
        <v>42277</v>
      </c>
      <c r="EL49">
        <v>11</v>
      </c>
      <c r="EM49">
        <v>20150910</v>
      </c>
      <c r="EN49">
        <v>11</v>
      </c>
      <c r="EP49" s="1">
        <v>38990</v>
      </c>
      <c r="EQ49">
        <v>7</v>
      </c>
      <c r="ER49" t="s">
        <v>302</v>
      </c>
      <c r="ES49" t="s">
        <v>302</v>
      </c>
      <c r="EU49" s="1">
        <v>38990</v>
      </c>
      <c r="EV49">
        <v>6</v>
      </c>
      <c r="EW49" t="s">
        <v>302</v>
      </c>
      <c r="EX49" t="s">
        <v>302</v>
      </c>
      <c r="EZ49" s="1">
        <v>38990</v>
      </c>
      <c r="FA49">
        <v>-9</v>
      </c>
      <c r="FB49" t="s">
        <v>302</v>
      </c>
      <c r="FC49" t="s">
        <v>302</v>
      </c>
      <c r="FE49" s="1">
        <v>38990</v>
      </c>
      <c r="FF49">
        <v>-8</v>
      </c>
      <c r="FG49" t="s">
        <v>302</v>
      </c>
      <c r="FH49" t="s">
        <v>302</v>
      </c>
      <c r="FJ49" s="1">
        <v>36129</v>
      </c>
      <c r="FK49">
        <v>95.1</v>
      </c>
      <c r="FL49" t="s">
        <v>302</v>
      </c>
      <c r="FM49" t="s">
        <v>302</v>
      </c>
      <c r="FO49" s="1">
        <v>36129</v>
      </c>
      <c r="FP49">
        <v>6.9</v>
      </c>
      <c r="FQ49" t="s">
        <v>302</v>
      </c>
      <c r="FR49" t="s">
        <v>302</v>
      </c>
      <c r="FT49" s="1">
        <v>36129</v>
      </c>
      <c r="FU49">
        <v>-16</v>
      </c>
      <c r="FV49" t="s">
        <v>302</v>
      </c>
      <c r="FW49" t="s">
        <v>302</v>
      </c>
      <c r="FY49" s="1">
        <v>36129</v>
      </c>
      <c r="FZ49">
        <v>-15.9</v>
      </c>
      <c r="GA49" t="s">
        <v>302</v>
      </c>
      <c r="GB49" t="s">
        <v>302</v>
      </c>
      <c r="GD49" s="1">
        <v>36129</v>
      </c>
      <c r="GE49">
        <v>-25.7</v>
      </c>
      <c r="GF49" t="s">
        <v>302</v>
      </c>
      <c r="GG49" t="s">
        <v>302</v>
      </c>
      <c r="GI49" s="1">
        <v>36129</v>
      </c>
      <c r="GJ49">
        <v>-14.3</v>
      </c>
      <c r="GK49" t="s">
        <v>302</v>
      </c>
      <c r="GL49" t="s">
        <v>302</v>
      </c>
      <c r="GN49" s="1">
        <v>36129</v>
      </c>
      <c r="GO49">
        <v>-1.3</v>
      </c>
      <c r="GP49" t="s">
        <v>302</v>
      </c>
      <c r="GQ49" t="s">
        <v>302</v>
      </c>
      <c r="GS49" s="1">
        <v>36860</v>
      </c>
      <c r="GT49">
        <v>1.2</v>
      </c>
      <c r="GU49" t="s">
        <v>302</v>
      </c>
      <c r="GV49" t="s">
        <v>302</v>
      </c>
      <c r="GX49" s="1">
        <v>36129</v>
      </c>
      <c r="GY49">
        <v>4.3</v>
      </c>
      <c r="GZ49" t="s">
        <v>302</v>
      </c>
      <c r="HA49" t="s">
        <v>302</v>
      </c>
      <c r="HC49" s="1">
        <v>36129</v>
      </c>
      <c r="HD49">
        <v>-1.25</v>
      </c>
      <c r="HE49" t="s">
        <v>302</v>
      </c>
      <c r="HF49" t="s">
        <v>302</v>
      </c>
      <c r="HH49" s="1">
        <v>36129</v>
      </c>
      <c r="HI49">
        <v>18.8</v>
      </c>
      <c r="HJ49" t="s">
        <v>302</v>
      </c>
      <c r="HK49" t="s">
        <v>302</v>
      </c>
    </row>
    <row r="50" spans="1:219" x14ac:dyDescent="0.25">
      <c r="A50" s="1">
        <v>39082</v>
      </c>
      <c r="B50">
        <v>-0.7</v>
      </c>
      <c r="C50">
        <v>20070311</v>
      </c>
      <c r="D50">
        <v>-0.5</v>
      </c>
      <c r="F50" s="1">
        <v>39082</v>
      </c>
      <c r="G50">
        <v>25</v>
      </c>
      <c r="H50">
        <v>20061214</v>
      </c>
      <c r="I50">
        <v>25</v>
      </c>
      <c r="K50" s="1">
        <v>39082</v>
      </c>
      <c r="L50">
        <v>22</v>
      </c>
      <c r="M50">
        <v>20061214</v>
      </c>
      <c r="N50">
        <v>22</v>
      </c>
      <c r="P50" s="1">
        <v>36160</v>
      </c>
      <c r="Q50">
        <v>-0.3</v>
      </c>
      <c r="R50" t="s">
        <v>302</v>
      </c>
      <c r="S50" t="s">
        <v>302</v>
      </c>
      <c r="U50" s="1">
        <v>40482</v>
      </c>
      <c r="V50" t="s">
        <v>302</v>
      </c>
      <c r="W50">
        <v>20101028</v>
      </c>
      <c r="X50" t="s">
        <v>302</v>
      </c>
      <c r="Z50" s="1">
        <v>36160</v>
      </c>
      <c r="AA50">
        <v>0.6</v>
      </c>
      <c r="AB50" t="s">
        <v>302</v>
      </c>
      <c r="AC50" t="s">
        <v>302</v>
      </c>
      <c r="AE50" s="1">
        <v>36160</v>
      </c>
      <c r="AF50">
        <v>-0.1</v>
      </c>
      <c r="AG50" t="s">
        <v>302</v>
      </c>
      <c r="AH50" t="s">
        <v>302</v>
      </c>
      <c r="AJ50" s="1">
        <v>36160</v>
      </c>
      <c r="AK50">
        <v>4.4000000000000004</v>
      </c>
      <c r="AL50" t="s">
        <v>302</v>
      </c>
      <c r="AM50" t="s">
        <v>302</v>
      </c>
      <c r="AO50" s="1">
        <v>36160</v>
      </c>
      <c r="AP50">
        <v>-2.2000000000000002</v>
      </c>
      <c r="AQ50" t="s">
        <v>302</v>
      </c>
      <c r="AR50" t="s">
        <v>302</v>
      </c>
      <c r="AT50" s="1">
        <v>36160</v>
      </c>
      <c r="AU50">
        <v>-0.2</v>
      </c>
      <c r="AV50" t="s">
        <v>302</v>
      </c>
      <c r="AW50" t="s">
        <v>302</v>
      </c>
      <c r="AY50" s="1">
        <v>37986</v>
      </c>
      <c r="AZ50">
        <v>49.1</v>
      </c>
      <c r="BA50">
        <v>20040115</v>
      </c>
      <c r="BB50">
        <v>49.1</v>
      </c>
      <c r="BN50" s="1">
        <v>36160</v>
      </c>
      <c r="BO50">
        <v>-4.9000000000000004</v>
      </c>
      <c r="BP50" t="s">
        <v>302</v>
      </c>
      <c r="BQ50" t="s">
        <v>302</v>
      </c>
      <c r="BS50" s="1">
        <v>38017</v>
      </c>
      <c r="BT50">
        <v>1.4</v>
      </c>
      <c r="BU50">
        <v>20040225</v>
      </c>
      <c r="BV50">
        <v>4.5</v>
      </c>
      <c r="BX50" s="1">
        <v>39082</v>
      </c>
      <c r="BY50">
        <v>20</v>
      </c>
      <c r="BZ50">
        <v>20061214</v>
      </c>
      <c r="CA50">
        <v>20</v>
      </c>
      <c r="CC50" s="1">
        <v>36160</v>
      </c>
      <c r="CD50">
        <v>-0.3</v>
      </c>
      <c r="CE50" t="s">
        <v>302</v>
      </c>
      <c r="CF50" t="s">
        <v>302</v>
      </c>
      <c r="CH50" s="1">
        <v>36160</v>
      </c>
      <c r="CI50">
        <v>-0.1</v>
      </c>
      <c r="CJ50" t="s">
        <v>302</v>
      </c>
      <c r="CK50" t="s">
        <v>302</v>
      </c>
      <c r="CM50" s="1">
        <v>36160</v>
      </c>
      <c r="CN50">
        <v>0.8</v>
      </c>
      <c r="CO50">
        <v>19981225</v>
      </c>
      <c r="CP50">
        <v>0.7</v>
      </c>
      <c r="CR50" s="1">
        <v>36160</v>
      </c>
      <c r="CS50">
        <v>0.1</v>
      </c>
      <c r="CT50" t="s">
        <v>302</v>
      </c>
      <c r="CU50" t="s">
        <v>302</v>
      </c>
      <c r="CW50" s="1">
        <v>36160</v>
      </c>
      <c r="CX50">
        <v>-6.6</v>
      </c>
      <c r="CY50" t="s">
        <v>302</v>
      </c>
      <c r="CZ50" t="s">
        <v>302</v>
      </c>
      <c r="DB50" s="1">
        <v>36160</v>
      </c>
      <c r="DC50">
        <v>-3.7</v>
      </c>
      <c r="DD50" t="s">
        <v>302</v>
      </c>
      <c r="DE50" t="s">
        <v>302</v>
      </c>
      <c r="DG50" s="1">
        <v>37986</v>
      </c>
      <c r="DH50">
        <v>47.8</v>
      </c>
      <c r="DI50">
        <v>20040115</v>
      </c>
      <c r="DJ50">
        <v>47.8</v>
      </c>
      <c r="DL50" s="1">
        <v>36160</v>
      </c>
      <c r="DM50">
        <v>-5.5</v>
      </c>
      <c r="DN50" t="s">
        <v>302</v>
      </c>
      <c r="DO50" t="s">
        <v>302</v>
      </c>
      <c r="DQ50" s="1">
        <v>36160</v>
      </c>
      <c r="DR50">
        <v>86.2</v>
      </c>
      <c r="DS50" t="s">
        <v>302</v>
      </c>
      <c r="DT50" t="s">
        <v>302</v>
      </c>
      <c r="DV50" s="1">
        <v>36160</v>
      </c>
      <c r="DW50">
        <v>39.200000000000003</v>
      </c>
      <c r="DX50" t="s">
        <v>302</v>
      </c>
      <c r="DY50" t="s">
        <v>302</v>
      </c>
      <c r="EF50" s="1">
        <v>42369</v>
      </c>
      <c r="EG50">
        <v>4.5999999999999996</v>
      </c>
      <c r="EH50">
        <v>20151209</v>
      </c>
      <c r="EI50">
        <v>4.5999999999999996</v>
      </c>
      <c r="EK50" s="1">
        <v>42369</v>
      </c>
      <c r="EL50">
        <v>3.8</v>
      </c>
      <c r="EM50">
        <v>20151209</v>
      </c>
      <c r="EN50">
        <v>3.8</v>
      </c>
      <c r="EP50" s="1">
        <v>39082</v>
      </c>
      <c r="EQ50">
        <v>5</v>
      </c>
      <c r="ER50" t="s">
        <v>302</v>
      </c>
      <c r="ES50" t="s">
        <v>302</v>
      </c>
      <c r="EU50" s="1">
        <v>39082</v>
      </c>
      <c r="EV50">
        <v>10</v>
      </c>
      <c r="EW50" t="s">
        <v>302</v>
      </c>
      <c r="EX50" t="s">
        <v>302</v>
      </c>
      <c r="EZ50" s="1">
        <v>39082</v>
      </c>
      <c r="FA50">
        <v>-10</v>
      </c>
      <c r="FB50" t="s">
        <v>302</v>
      </c>
      <c r="FC50" t="s">
        <v>302</v>
      </c>
      <c r="FE50" s="1">
        <v>39082</v>
      </c>
      <c r="FF50">
        <v>-6</v>
      </c>
      <c r="FG50" t="s">
        <v>302</v>
      </c>
      <c r="FH50" t="s">
        <v>302</v>
      </c>
      <c r="FJ50" s="1">
        <v>36160</v>
      </c>
      <c r="FK50">
        <v>95</v>
      </c>
      <c r="FL50" t="s">
        <v>302</v>
      </c>
      <c r="FM50" t="s">
        <v>302</v>
      </c>
      <c r="FO50" s="1">
        <v>36160</v>
      </c>
      <c r="FP50">
        <v>-5.3</v>
      </c>
      <c r="FQ50" t="s">
        <v>302</v>
      </c>
      <c r="FR50" t="s">
        <v>302</v>
      </c>
      <c r="FT50" s="1">
        <v>36160</v>
      </c>
      <c r="FU50">
        <v>-10.8</v>
      </c>
      <c r="FV50" t="s">
        <v>302</v>
      </c>
      <c r="FW50" t="s">
        <v>302</v>
      </c>
      <c r="FY50" s="1">
        <v>36160</v>
      </c>
      <c r="FZ50">
        <v>-23.5</v>
      </c>
      <c r="GA50" t="s">
        <v>302</v>
      </c>
      <c r="GB50" t="s">
        <v>302</v>
      </c>
      <c r="GD50" s="1">
        <v>36160</v>
      </c>
      <c r="GE50">
        <v>-30.9</v>
      </c>
      <c r="GF50" t="s">
        <v>302</v>
      </c>
      <c r="GG50" t="s">
        <v>302</v>
      </c>
      <c r="GI50" s="1">
        <v>36160</v>
      </c>
      <c r="GJ50">
        <v>-15.9</v>
      </c>
      <c r="GK50" t="s">
        <v>302</v>
      </c>
      <c r="GL50" t="s">
        <v>302</v>
      </c>
      <c r="GN50" s="1">
        <v>36160</v>
      </c>
      <c r="GO50">
        <v>-8</v>
      </c>
      <c r="GP50" t="s">
        <v>302</v>
      </c>
      <c r="GQ50" t="s">
        <v>302</v>
      </c>
      <c r="GS50" s="1">
        <v>36891</v>
      </c>
      <c r="GT50">
        <v>1.1000000000000001</v>
      </c>
      <c r="GU50" t="s">
        <v>302</v>
      </c>
      <c r="GV50" t="s">
        <v>302</v>
      </c>
      <c r="GX50" s="1">
        <v>36160</v>
      </c>
      <c r="GY50">
        <v>3.9</v>
      </c>
      <c r="GZ50" t="s">
        <v>302</v>
      </c>
      <c r="HA50" t="s">
        <v>302</v>
      </c>
      <c r="HC50" s="1">
        <v>36160</v>
      </c>
      <c r="HD50">
        <v>-0.2</v>
      </c>
      <c r="HE50" t="s">
        <v>302</v>
      </c>
      <c r="HF50" t="s">
        <v>302</v>
      </c>
      <c r="HH50" s="1">
        <v>36160</v>
      </c>
      <c r="HI50">
        <v>10.6</v>
      </c>
      <c r="HJ50" t="s">
        <v>302</v>
      </c>
      <c r="HK50" t="s">
        <v>302</v>
      </c>
    </row>
    <row r="51" spans="1:219" x14ac:dyDescent="0.25">
      <c r="A51" s="1">
        <v>39172</v>
      </c>
      <c r="B51">
        <v>-0.8</v>
      </c>
      <c r="C51">
        <v>20070610</v>
      </c>
      <c r="D51">
        <v>-0.3</v>
      </c>
      <c r="F51" s="1">
        <v>39172</v>
      </c>
      <c r="G51">
        <v>23</v>
      </c>
      <c r="H51">
        <v>20070401</v>
      </c>
      <c r="I51">
        <v>23</v>
      </c>
      <c r="K51" s="1">
        <v>39172</v>
      </c>
      <c r="L51">
        <v>22</v>
      </c>
      <c r="M51">
        <v>20070401</v>
      </c>
      <c r="N51">
        <v>22</v>
      </c>
      <c r="P51" s="1">
        <v>36191</v>
      </c>
      <c r="Q51">
        <v>0.3</v>
      </c>
      <c r="R51" t="s">
        <v>302</v>
      </c>
      <c r="S51" t="s">
        <v>302</v>
      </c>
      <c r="U51" s="1">
        <v>40512</v>
      </c>
      <c r="V51" t="s">
        <v>302</v>
      </c>
      <c r="W51">
        <v>20101129</v>
      </c>
      <c r="X51" t="s">
        <v>302</v>
      </c>
      <c r="Z51" s="1">
        <v>36191</v>
      </c>
      <c r="AA51">
        <v>0.2</v>
      </c>
      <c r="AB51" t="s">
        <v>302</v>
      </c>
      <c r="AC51" t="s">
        <v>302</v>
      </c>
      <c r="AE51" s="1">
        <v>36191</v>
      </c>
      <c r="AF51">
        <v>-0.1</v>
      </c>
      <c r="AG51" t="s">
        <v>302</v>
      </c>
      <c r="AH51" t="s">
        <v>302</v>
      </c>
      <c r="AJ51" s="1">
        <v>36191</v>
      </c>
      <c r="AK51">
        <v>4.5</v>
      </c>
      <c r="AL51" t="s">
        <v>302</v>
      </c>
      <c r="AM51" t="s">
        <v>302</v>
      </c>
      <c r="AO51" s="1">
        <v>36191</v>
      </c>
      <c r="AP51">
        <v>-2.4</v>
      </c>
      <c r="AQ51" t="s">
        <v>302</v>
      </c>
      <c r="AR51" t="s">
        <v>302</v>
      </c>
      <c r="AT51" s="1">
        <v>36191</v>
      </c>
      <c r="AU51">
        <v>1.2</v>
      </c>
      <c r="AV51" t="s">
        <v>302</v>
      </c>
      <c r="AW51" t="s">
        <v>302</v>
      </c>
      <c r="AY51" s="1">
        <v>38017</v>
      </c>
      <c r="AZ51">
        <v>48.6</v>
      </c>
      <c r="BA51">
        <v>20040209</v>
      </c>
      <c r="BB51">
        <v>48.6</v>
      </c>
      <c r="BN51" s="1">
        <v>36191</v>
      </c>
      <c r="BO51">
        <v>-6.2</v>
      </c>
      <c r="BP51" t="s">
        <v>302</v>
      </c>
      <c r="BQ51" t="s">
        <v>302</v>
      </c>
      <c r="BS51" s="1">
        <v>38046</v>
      </c>
      <c r="BT51">
        <v>-1.4</v>
      </c>
      <c r="BU51">
        <v>20040325</v>
      </c>
      <c r="BV51">
        <v>1.7</v>
      </c>
      <c r="BX51" s="1">
        <v>39172</v>
      </c>
      <c r="BY51">
        <v>23</v>
      </c>
      <c r="BZ51">
        <v>20070401</v>
      </c>
      <c r="CA51">
        <v>23</v>
      </c>
      <c r="CC51" s="1">
        <v>36191</v>
      </c>
      <c r="CD51">
        <v>-0.1</v>
      </c>
      <c r="CE51" t="s">
        <v>302</v>
      </c>
      <c r="CF51" t="s">
        <v>302</v>
      </c>
      <c r="CH51" s="1">
        <v>36191</v>
      </c>
      <c r="CI51">
        <v>0</v>
      </c>
      <c r="CJ51" t="s">
        <v>302</v>
      </c>
      <c r="CK51" t="s">
        <v>302</v>
      </c>
      <c r="CM51" s="1">
        <v>36191</v>
      </c>
      <c r="CN51">
        <v>0.1</v>
      </c>
      <c r="CO51">
        <v>19990129</v>
      </c>
      <c r="CP51">
        <v>0.1</v>
      </c>
      <c r="CR51" s="1">
        <v>36191</v>
      </c>
      <c r="CS51">
        <v>0</v>
      </c>
      <c r="CT51" t="s">
        <v>302</v>
      </c>
      <c r="CU51" t="s">
        <v>302</v>
      </c>
      <c r="CW51" s="1">
        <v>36191</v>
      </c>
      <c r="CX51">
        <v>-7.9</v>
      </c>
      <c r="CY51" t="s">
        <v>302</v>
      </c>
      <c r="CZ51" t="s">
        <v>302</v>
      </c>
      <c r="DB51" s="1">
        <v>36191</v>
      </c>
      <c r="DC51">
        <v>-12.5</v>
      </c>
      <c r="DD51" t="s">
        <v>302</v>
      </c>
      <c r="DE51" t="s">
        <v>302</v>
      </c>
      <c r="DG51" s="1">
        <v>38017</v>
      </c>
      <c r="DH51">
        <v>51.2</v>
      </c>
      <c r="DI51">
        <v>20040209</v>
      </c>
      <c r="DJ51">
        <v>51.2</v>
      </c>
      <c r="DL51" s="1">
        <v>36191</v>
      </c>
      <c r="DM51">
        <v>-1.5</v>
      </c>
      <c r="DN51" t="s">
        <v>302</v>
      </c>
      <c r="DO51" t="s">
        <v>302</v>
      </c>
      <c r="DQ51" s="1">
        <v>36191</v>
      </c>
      <c r="DR51">
        <v>86.3</v>
      </c>
      <c r="DS51" t="s">
        <v>302</v>
      </c>
      <c r="DT51" t="s">
        <v>302</v>
      </c>
      <c r="DV51" s="1">
        <v>36191</v>
      </c>
      <c r="DW51">
        <v>39.9</v>
      </c>
      <c r="DX51" t="s">
        <v>302</v>
      </c>
      <c r="DY51" t="s">
        <v>302</v>
      </c>
      <c r="EF51" s="1">
        <v>42460</v>
      </c>
      <c r="EG51">
        <v>-3.2</v>
      </c>
      <c r="EH51">
        <v>20160310</v>
      </c>
      <c r="EI51">
        <v>-3.2</v>
      </c>
      <c r="EK51" s="1">
        <v>42460</v>
      </c>
      <c r="EL51">
        <v>-7.9</v>
      </c>
      <c r="EM51">
        <v>20160310</v>
      </c>
      <c r="EN51">
        <v>-7.9</v>
      </c>
      <c r="EP51" s="1">
        <v>39172</v>
      </c>
      <c r="EQ51">
        <v>7</v>
      </c>
      <c r="ER51" t="s">
        <v>302</v>
      </c>
      <c r="ES51" t="s">
        <v>302</v>
      </c>
      <c r="EU51" s="1">
        <v>39172</v>
      </c>
      <c r="EV51">
        <v>8</v>
      </c>
      <c r="EW51" t="s">
        <v>302</v>
      </c>
      <c r="EX51" t="s">
        <v>302</v>
      </c>
      <c r="EZ51" s="1">
        <v>39172</v>
      </c>
      <c r="FA51">
        <v>-10</v>
      </c>
      <c r="FB51" t="s">
        <v>302</v>
      </c>
      <c r="FC51" t="s">
        <v>302</v>
      </c>
      <c r="FE51" s="1">
        <v>39172</v>
      </c>
      <c r="FF51">
        <v>-6</v>
      </c>
      <c r="FG51" t="s">
        <v>302</v>
      </c>
      <c r="FH51" t="s">
        <v>302</v>
      </c>
      <c r="FJ51" s="1">
        <v>36191</v>
      </c>
      <c r="FK51">
        <v>95.5</v>
      </c>
      <c r="FL51" t="s">
        <v>302</v>
      </c>
      <c r="FM51" t="s">
        <v>302</v>
      </c>
      <c r="FO51" s="1">
        <v>36191</v>
      </c>
      <c r="FP51">
        <v>3.5</v>
      </c>
      <c r="FQ51" t="s">
        <v>302</v>
      </c>
      <c r="FR51" t="s">
        <v>302</v>
      </c>
      <c r="FT51" s="1">
        <v>36191</v>
      </c>
      <c r="FU51">
        <v>-11.2</v>
      </c>
      <c r="FV51" t="s">
        <v>302</v>
      </c>
      <c r="FW51" t="s">
        <v>302</v>
      </c>
      <c r="FY51" s="1">
        <v>36191</v>
      </c>
      <c r="FZ51">
        <v>-6.2</v>
      </c>
      <c r="GA51" t="s">
        <v>302</v>
      </c>
      <c r="GB51" t="s">
        <v>302</v>
      </c>
      <c r="GD51" s="1">
        <v>36191</v>
      </c>
      <c r="GE51">
        <v>-30</v>
      </c>
      <c r="GF51" t="s">
        <v>302</v>
      </c>
      <c r="GG51" t="s">
        <v>302</v>
      </c>
      <c r="GI51" s="1">
        <v>36191</v>
      </c>
      <c r="GJ51">
        <v>-24</v>
      </c>
      <c r="GK51" t="s">
        <v>302</v>
      </c>
      <c r="GL51" t="s">
        <v>302</v>
      </c>
      <c r="GN51" s="1">
        <v>36191</v>
      </c>
      <c r="GO51">
        <v>-7.8</v>
      </c>
      <c r="GP51" t="s">
        <v>302</v>
      </c>
      <c r="GQ51" t="s">
        <v>302</v>
      </c>
      <c r="GS51" s="1">
        <v>36922</v>
      </c>
      <c r="GT51">
        <v>1</v>
      </c>
      <c r="GU51" t="s">
        <v>302</v>
      </c>
      <c r="GV51" t="s">
        <v>302</v>
      </c>
      <c r="GX51" s="1">
        <v>36191</v>
      </c>
      <c r="GY51">
        <v>3.6</v>
      </c>
      <c r="GZ51" t="s">
        <v>302</v>
      </c>
      <c r="HA51" t="s">
        <v>302</v>
      </c>
      <c r="HC51" s="1">
        <v>36191</v>
      </c>
      <c r="HD51">
        <v>0.59</v>
      </c>
      <c r="HE51" t="s">
        <v>302</v>
      </c>
      <c r="HF51" t="s">
        <v>302</v>
      </c>
      <c r="HH51" s="1">
        <v>36191</v>
      </c>
      <c r="HI51">
        <v>52</v>
      </c>
      <c r="HJ51" t="s">
        <v>302</v>
      </c>
      <c r="HK51" t="s">
        <v>302</v>
      </c>
    </row>
    <row r="52" spans="1:219" x14ac:dyDescent="0.25">
      <c r="A52" s="1">
        <v>39263</v>
      </c>
      <c r="B52">
        <v>-0.7</v>
      </c>
      <c r="C52">
        <v>20070909</v>
      </c>
      <c r="D52">
        <v>-0.3</v>
      </c>
      <c r="F52" s="1">
        <v>39263</v>
      </c>
      <c r="G52">
        <v>23</v>
      </c>
      <c r="H52">
        <v>20070701</v>
      </c>
      <c r="I52">
        <v>23</v>
      </c>
      <c r="K52" s="1">
        <v>39263</v>
      </c>
      <c r="L52">
        <v>22</v>
      </c>
      <c r="M52">
        <v>20070701</v>
      </c>
      <c r="N52">
        <v>22</v>
      </c>
      <c r="P52" s="1">
        <v>36219</v>
      </c>
      <c r="Q52">
        <v>-0.3</v>
      </c>
      <c r="R52" t="s">
        <v>302</v>
      </c>
      <c r="S52" t="s">
        <v>302</v>
      </c>
      <c r="U52" s="1">
        <v>40543</v>
      </c>
      <c r="V52" t="s">
        <v>302</v>
      </c>
      <c r="W52">
        <v>20101229</v>
      </c>
      <c r="X52" t="s">
        <v>302</v>
      </c>
      <c r="Z52" s="1">
        <v>36219</v>
      </c>
      <c r="AA52">
        <v>-0.1</v>
      </c>
      <c r="AB52" t="s">
        <v>302</v>
      </c>
      <c r="AC52" t="s">
        <v>302</v>
      </c>
      <c r="AE52" s="1">
        <v>36219</v>
      </c>
      <c r="AF52">
        <v>-0.1</v>
      </c>
      <c r="AG52" t="s">
        <v>302</v>
      </c>
      <c r="AH52" t="s">
        <v>302</v>
      </c>
      <c r="AJ52" s="1">
        <v>36219</v>
      </c>
      <c r="AK52">
        <v>4.5999999999999996</v>
      </c>
      <c r="AL52" t="s">
        <v>302</v>
      </c>
      <c r="AM52" t="s">
        <v>302</v>
      </c>
      <c r="AO52" s="1">
        <v>36219</v>
      </c>
      <c r="AP52">
        <v>-2.2000000000000002</v>
      </c>
      <c r="AQ52" t="s">
        <v>302</v>
      </c>
      <c r="AR52" t="s">
        <v>302</v>
      </c>
      <c r="AT52" s="1">
        <v>36219</v>
      </c>
      <c r="AU52">
        <v>0</v>
      </c>
      <c r="AV52" t="s">
        <v>302</v>
      </c>
      <c r="AW52" t="s">
        <v>302</v>
      </c>
      <c r="AY52" s="1">
        <v>38046</v>
      </c>
      <c r="AZ52">
        <v>50.1</v>
      </c>
      <c r="BA52">
        <v>20040308</v>
      </c>
      <c r="BB52">
        <v>50.1</v>
      </c>
      <c r="BN52" s="1">
        <v>36219</v>
      </c>
      <c r="BO52">
        <v>-3.9</v>
      </c>
      <c r="BP52" t="s">
        <v>302</v>
      </c>
      <c r="BQ52" t="s">
        <v>302</v>
      </c>
      <c r="BS52" s="1">
        <v>38077</v>
      </c>
      <c r="BT52">
        <v>0.4</v>
      </c>
      <c r="BU52">
        <v>20040427</v>
      </c>
      <c r="BV52">
        <v>-0.5</v>
      </c>
      <c r="BX52" s="1">
        <v>39263</v>
      </c>
      <c r="BY52">
        <v>23</v>
      </c>
      <c r="BZ52">
        <v>20070701</v>
      </c>
      <c r="CA52">
        <v>23</v>
      </c>
      <c r="CC52" s="1">
        <v>36219</v>
      </c>
      <c r="CD52">
        <v>-0.1</v>
      </c>
      <c r="CE52" t="s">
        <v>302</v>
      </c>
      <c r="CF52" t="s">
        <v>302</v>
      </c>
      <c r="CH52" s="1">
        <v>36219</v>
      </c>
      <c r="CI52">
        <v>-0.2</v>
      </c>
      <c r="CJ52" t="s">
        <v>302</v>
      </c>
      <c r="CK52" t="s">
        <v>302</v>
      </c>
      <c r="CM52" s="1">
        <v>36219</v>
      </c>
      <c r="CN52">
        <v>-0.2</v>
      </c>
      <c r="CO52">
        <v>19990226</v>
      </c>
      <c r="CP52">
        <v>-0.2</v>
      </c>
      <c r="CR52" s="1">
        <v>36219</v>
      </c>
      <c r="CS52">
        <v>0</v>
      </c>
      <c r="CT52" t="s">
        <v>302</v>
      </c>
      <c r="CU52" t="s">
        <v>302</v>
      </c>
      <c r="CW52" s="1">
        <v>36219</v>
      </c>
      <c r="CX52">
        <v>-4.4000000000000004</v>
      </c>
      <c r="CY52" t="s">
        <v>302</v>
      </c>
      <c r="CZ52" t="s">
        <v>302</v>
      </c>
      <c r="DB52" s="1">
        <v>36219</v>
      </c>
      <c r="DC52">
        <v>-2.2999999999999998</v>
      </c>
      <c r="DD52" t="s">
        <v>302</v>
      </c>
      <c r="DE52" t="s">
        <v>302</v>
      </c>
      <c r="DG52" s="1">
        <v>38046</v>
      </c>
      <c r="DH52">
        <v>53.6</v>
      </c>
      <c r="DI52">
        <v>20040308</v>
      </c>
      <c r="DJ52">
        <v>53.6</v>
      </c>
      <c r="DL52" s="1">
        <v>36219</v>
      </c>
      <c r="DM52">
        <v>-2.6</v>
      </c>
      <c r="DN52" t="s">
        <v>302</v>
      </c>
      <c r="DO52" t="s">
        <v>302</v>
      </c>
      <c r="DQ52" s="1">
        <v>36219</v>
      </c>
      <c r="DR52">
        <v>86.9</v>
      </c>
      <c r="DS52" t="s">
        <v>302</v>
      </c>
      <c r="DT52" t="s">
        <v>302</v>
      </c>
      <c r="DV52" s="1">
        <v>36219</v>
      </c>
      <c r="DW52">
        <v>43.2</v>
      </c>
      <c r="DX52" t="s">
        <v>302</v>
      </c>
      <c r="DY52" t="s">
        <v>302</v>
      </c>
      <c r="EF52" s="1">
        <v>42551</v>
      </c>
      <c r="EG52">
        <v>-7.9</v>
      </c>
      <c r="EH52">
        <v>20160612</v>
      </c>
      <c r="EI52">
        <v>-7.9</v>
      </c>
      <c r="EK52" s="1">
        <v>42551</v>
      </c>
      <c r="EL52">
        <v>-11.1</v>
      </c>
      <c r="EM52">
        <v>20160612</v>
      </c>
      <c r="EN52">
        <v>-11.1</v>
      </c>
      <c r="EP52" s="1">
        <v>39263</v>
      </c>
      <c r="EQ52">
        <v>4</v>
      </c>
      <c r="ER52" t="s">
        <v>302</v>
      </c>
      <c r="ES52" t="s">
        <v>302</v>
      </c>
      <c r="EU52" s="1">
        <v>39263</v>
      </c>
      <c r="EV52">
        <v>6</v>
      </c>
      <c r="EW52" t="s">
        <v>302</v>
      </c>
      <c r="EX52" t="s">
        <v>302</v>
      </c>
      <c r="EZ52" s="1">
        <v>39263</v>
      </c>
      <c r="FA52">
        <v>-10</v>
      </c>
      <c r="FB52" t="s">
        <v>302</v>
      </c>
      <c r="FC52" t="s">
        <v>302</v>
      </c>
      <c r="FE52" s="1">
        <v>39263</v>
      </c>
      <c r="FF52">
        <v>-7</v>
      </c>
      <c r="FG52" t="s">
        <v>302</v>
      </c>
      <c r="FH52" t="s">
        <v>302</v>
      </c>
      <c r="FJ52" s="1">
        <v>36219</v>
      </c>
      <c r="FK52">
        <v>95.5</v>
      </c>
      <c r="FL52" t="s">
        <v>302</v>
      </c>
      <c r="FM52" t="s">
        <v>302</v>
      </c>
      <c r="FO52" s="1">
        <v>36219</v>
      </c>
      <c r="FP52">
        <v>-1.2</v>
      </c>
      <c r="FQ52" t="s">
        <v>302</v>
      </c>
      <c r="FR52" t="s">
        <v>302</v>
      </c>
      <c r="FT52" s="1">
        <v>36219</v>
      </c>
      <c r="FU52">
        <v>-9.4</v>
      </c>
      <c r="FV52" t="s">
        <v>302</v>
      </c>
      <c r="FW52" t="s">
        <v>302</v>
      </c>
      <c r="FY52" s="1">
        <v>36219</v>
      </c>
      <c r="FZ52">
        <v>-9.9</v>
      </c>
      <c r="GA52" t="s">
        <v>302</v>
      </c>
      <c r="GB52" t="s">
        <v>302</v>
      </c>
      <c r="GD52" s="1">
        <v>36219</v>
      </c>
      <c r="GE52">
        <v>-31.8</v>
      </c>
      <c r="GF52" t="s">
        <v>302</v>
      </c>
      <c r="GG52" t="s">
        <v>302</v>
      </c>
      <c r="GI52" s="1">
        <v>36219</v>
      </c>
      <c r="GJ52">
        <v>-10.199999999999999</v>
      </c>
      <c r="GK52" t="s">
        <v>302</v>
      </c>
      <c r="GL52" t="s">
        <v>302</v>
      </c>
      <c r="GN52" s="1">
        <v>36219</v>
      </c>
      <c r="GO52">
        <v>-5.7</v>
      </c>
      <c r="GP52" t="s">
        <v>302</v>
      </c>
      <c r="GQ52" t="s">
        <v>302</v>
      </c>
      <c r="GS52" s="1">
        <v>36950</v>
      </c>
      <c r="GT52">
        <v>1</v>
      </c>
      <c r="GU52" t="s">
        <v>302</v>
      </c>
      <c r="GV52" t="s">
        <v>302</v>
      </c>
      <c r="GX52" s="1">
        <v>36219</v>
      </c>
      <c r="GY52">
        <v>3.4</v>
      </c>
      <c r="GZ52" t="s">
        <v>302</v>
      </c>
      <c r="HA52" t="s">
        <v>302</v>
      </c>
      <c r="HC52" s="1">
        <v>36219</v>
      </c>
      <c r="HD52">
        <v>0.1</v>
      </c>
      <c r="HE52" t="s">
        <v>302</v>
      </c>
      <c r="HF52" t="s">
        <v>302</v>
      </c>
      <c r="HH52" s="1">
        <v>36219</v>
      </c>
      <c r="HI52">
        <v>18.5</v>
      </c>
      <c r="HJ52" t="s">
        <v>302</v>
      </c>
      <c r="HK52" t="s">
        <v>302</v>
      </c>
    </row>
    <row r="53" spans="1:219" x14ac:dyDescent="0.25">
      <c r="A53" s="1">
        <v>39355</v>
      </c>
      <c r="B53">
        <v>-0.8</v>
      </c>
      <c r="C53">
        <v>20071206</v>
      </c>
      <c r="D53">
        <v>-0.4</v>
      </c>
      <c r="F53" s="1">
        <v>39355</v>
      </c>
      <c r="G53">
        <v>23</v>
      </c>
      <c r="H53">
        <v>20071001</v>
      </c>
      <c r="I53">
        <v>23</v>
      </c>
      <c r="K53" s="1">
        <v>39355</v>
      </c>
      <c r="L53">
        <v>20</v>
      </c>
      <c r="M53">
        <v>20071001</v>
      </c>
      <c r="N53">
        <v>20</v>
      </c>
      <c r="P53" s="1">
        <v>36250</v>
      </c>
      <c r="Q53">
        <v>0.4</v>
      </c>
      <c r="R53" t="s">
        <v>302</v>
      </c>
      <c r="S53" t="s">
        <v>302</v>
      </c>
      <c r="U53" s="1">
        <v>40574</v>
      </c>
      <c r="V53" t="s">
        <v>302</v>
      </c>
      <c r="W53">
        <v>20110130</v>
      </c>
      <c r="X53" t="s">
        <v>302</v>
      </c>
      <c r="Z53" s="1">
        <v>36250</v>
      </c>
      <c r="AA53">
        <v>-0.4</v>
      </c>
      <c r="AB53" t="s">
        <v>302</v>
      </c>
      <c r="AC53" t="s">
        <v>302</v>
      </c>
      <c r="AE53" s="1">
        <v>36250</v>
      </c>
      <c r="AF53">
        <v>-0.2</v>
      </c>
      <c r="AG53" t="s">
        <v>302</v>
      </c>
      <c r="AH53" t="s">
        <v>302</v>
      </c>
      <c r="AJ53" s="1">
        <v>36250</v>
      </c>
      <c r="AK53">
        <v>4.7</v>
      </c>
      <c r="AL53" t="s">
        <v>302</v>
      </c>
      <c r="AM53" t="s">
        <v>302</v>
      </c>
      <c r="AO53" s="1">
        <v>36250</v>
      </c>
      <c r="AP53">
        <v>-1.9</v>
      </c>
      <c r="AQ53" t="s">
        <v>302</v>
      </c>
      <c r="AR53" t="s">
        <v>302</v>
      </c>
      <c r="AT53" s="1">
        <v>36250</v>
      </c>
      <c r="AU53">
        <v>1.7</v>
      </c>
      <c r="AV53" t="s">
        <v>302</v>
      </c>
      <c r="AW53" t="s">
        <v>302</v>
      </c>
      <c r="AY53" s="1">
        <v>38077</v>
      </c>
      <c r="AZ53">
        <v>53.7</v>
      </c>
      <c r="BA53">
        <v>20040408</v>
      </c>
      <c r="BB53">
        <v>53.7</v>
      </c>
      <c r="BN53" s="1">
        <v>36250</v>
      </c>
      <c r="BO53">
        <v>-3.9</v>
      </c>
      <c r="BP53" t="s">
        <v>302</v>
      </c>
      <c r="BQ53" t="s">
        <v>302</v>
      </c>
      <c r="BS53" s="1">
        <v>38107</v>
      </c>
      <c r="BT53">
        <v>-1</v>
      </c>
      <c r="BU53">
        <v>20040526</v>
      </c>
      <c r="BV53">
        <v>-1</v>
      </c>
      <c r="BX53" s="1">
        <v>39355</v>
      </c>
      <c r="BY53">
        <v>21</v>
      </c>
      <c r="BZ53">
        <v>20071001</v>
      </c>
      <c r="CA53">
        <v>21</v>
      </c>
      <c r="CC53" s="1">
        <v>36250</v>
      </c>
      <c r="CD53">
        <v>-0.1</v>
      </c>
      <c r="CE53" t="s">
        <v>302</v>
      </c>
      <c r="CF53" t="s">
        <v>302</v>
      </c>
      <c r="CH53" s="1">
        <v>36250</v>
      </c>
      <c r="CI53">
        <v>-0.2</v>
      </c>
      <c r="CJ53" t="s">
        <v>302</v>
      </c>
      <c r="CK53" t="s">
        <v>302</v>
      </c>
      <c r="CM53" s="1">
        <v>36250</v>
      </c>
      <c r="CN53">
        <v>-0.4</v>
      </c>
      <c r="CO53">
        <v>19990326</v>
      </c>
      <c r="CP53">
        <v>-0.5</v>
      </c>
      <c r="CR53" s="1">
        <v>36250</v>
      </c>
      <c r="CS53">
        <v>-0.2</v>
      </c>
      <c r="CT53" t="s">
        <v>302</v>
      </c>
      <c r="CU53" t="s">
        <v>302</v>
      </c>
      <c r="CW53" s="1">
        <v>36250</v>
      </c>
      <c r="CX53">
        <v>-0.5</v>
      </c>
      <c r="CY53" t="s">
        <v>302</v>
      </c>
      <c r="CZ53" t="s">
        <v>302</v>
      </c>
      <c r="DB53" s="1">
        <v>36250</v>
      </c>
      <c r="DC53">
        <v>5</v>
      </c>
      <c r="DD53" t="s">
        <v>302</v>
      </c>
      <c r="DE53" t="s">
        <v>302</v>
      </c>
      <c r="DG53" s="1">
        <v>38077</v>
      </c>
      <c r="DH53">
        <v>53.6</v>
      </c>
      <c r="DI53">
        <v>20040408</v>
      </c>
      <c r="DJ53">
        <v>53.6</v>
      </c>
      <c r="DL53" s="1">
        <v>36250</v>
      </c>
      <c r="DM53">
        <v>-7.3</v>
      </c>
      <c r="DN53" t="s">
        <v>302</v>
      </c>
      <c r="DO53" t="s">
        <v>302</v>
      </c>
      <c r="DQ53" s="1">
        <v>36250</v>
      </c>
      <c r="DR53">
        <v>89.6</v>
      </c>
      <c r="DS53" t="s">
        <v>302</v>
      </c>
      <c r="DT53" t="s">
        <v>302</v>
      </c>
      <c r="DV53" s="1">
        <v>36250</v>
      </c>
      <c r="DW53">
        <v>43.8</v>
      </c>
      <c r="DX53" t="s">
        <v>302</v>
      </c>
      <c r="DY53" t="s">
        <v>302</v>
      </c>
      <c r="EP53" s="1">
        <v>39355</v>
      </c>
      <c r="EQ53">
        <v>3</v>
      </c>
      <c r="ER53" t="s">
        <v>302</v>
      </c>
      <c r="ES53" t="s">
        <v>302</v>
      </c>
      <c r="EU53" s="1">
        <v>39355</v>
      </c>
      <c r="EV53">
        <v>1</v>
      </c>
      <c r="EW53" t="s">
        <v>302</v>
      </c>
      <c r="EX53" t="s">
        <v>302</v>
      </c>
      <c r="EZ53" s="1">
        <v>39355</v>
      </c>
      <c r="FA53">
        <v>-11</v>
      </c>
      <c r="FB53" t="s">
        <v>302</v>
      </c>
      <c r="FC53" t="s">
        <v>302</v>
      </c>
      <c r="FE53" s="1">
        <v>39355</v>
      </c>
      <c r="FF53">
        <v>-10</v>
      </c>
      <c r="FG53" t="s">
        <v>302</v>
      </c>
      <c r="FH53" t="s">
        <v>302</v>
      </c>
      <c r="FJ53" s="1">
        <v>36250</v>
      </c>
      <c r="FK53">
        <v>96.8</v>
      </c>
      <c r="FL53" t="s">
        <v>302</v>
      </c>
      <c r="FM53" t="s">
        <v>302</v>
      </c>
      <c r="FO53" s="1">
        <v>36250</v>
      </c>
      <c r="FP53">
        <v>0.8</v>
      </c>
      <c r="FQ53" t="s">
        <v>302</v>
      </c>
      <c r="FR53" t="s">
        <v>302</v>
      </c>
      <c r="FT53" s="1">
        <v>36250</v>
      </c>
      <c r="FU53">
        <v>0</v>
      </c>
      <c r="FV53" t="s">
        <v>302</v>
      </c>
      <c r="FW53" t="s">
        <v>302</v>
      </c>
      <c r="FY53" s="1">
        <v>36250</v>
      </c>
      <c r="FZ53">
        <v>-10.1</v>
      </c>
      <c r="GA53" t="s">
        <v>302</v>
      </c>
      <c r="GB53" t="s">
        <v>302</v>
      </c>
      <c r="GD53" s="1">
        <v>36250</v>
      </c>
      <c r="GE53">
        <v>-26.7</v>
      </c>
      <c r="GF53" t="s">
        <v>302</v>
      </c>
      <c r="GG53" t="s">
        <v>302</v>
      </c>
      <c r="GI53" s="1">
        <v>36250</v>
      </c>
      <c r="GJ53">
        <v>-15.4</v>
      </c>
      <c r="GK53" t="s">
        <v>302</v>
      </c>
      <c r="GL53" t="s">
        <v>302</v>
      </c>
      <c r="GN53" s="1">
        <v>36250</v>
      </c>
      <c r="GO53">
        <v>3.8</v>
      </c>
      <c r="GP53" t="s">
        <v>302</v>
      </c>
      <c r="GQ53" t="s">
        <v>302</v>
      </c>
      <c r="GS53" s="1">
        <v>36981</v>
      </c>
      <c r="GT53">
        <v>0.8</v>
      </c>
      <c r="GU53" t="s">
        <v>302</v>
      </c>
      <c r="GV53" t="s">
        <v>302</v>
      </c>
      <c r="GX53" s="1">
        <v>36250</v>
      </c>
      <c r="GY53">
        <v>3.7</v>
      </c>
      <c r="GZ53" t="s">
        <v>302</v>
      </c>
      <c r="HA53" t="s">
        <v>302</v>
      </c>
      <c r="HC53" s="1">
        <v>36250</v>
      </c>
      <c r="HD53">
        <v>1.94</v>
      </c>
      <c r="HE53" t="s">
        <v>302</v>
      </c>
      <c r="HF53" t="s">
        <v>302</v>
      </c>
      <c r="HH53" s="1">
        <v>36250</v>
      </c>
      <c r="HI53">
        <v>57.7</v>
      </c>
      <c r="HJ53" t="s">
        <v>302</v>
      </c>
      <c r="HK53" t="s">
        <v>302</v>
      </c>
    </row>
    <row r="54" spans="1:219" x14ac:dyDescent="0.25">
      <c r="A54" s="1">
        <v>39447</v>
      </c>
      <c r="B54">
        <v>-1.4</v>
      </c>
      <c r="C54">
        <v>20080311</v>
      </c>
      <c r="D54">
        <v>-1.3</v>
      </c>
      <c r="F54" s="1">
        <v>39447</v>
      </c>
      <c r="G54">
        <v>19</v>
      </c>
      <c r="H54">
        <v>20071213</v>
      </c>
      <c r="I54">
        <v>19</v>
      </c>
      <c r="K54" s="1">
        <v>39447</v>
      </c>
      <c r="L54">
        <v>16</v>
      </c>
      <c r="M54">
        <v>20071213</v>
      </c>
      <c r="N54">
        <v>16</v>
      </c>
      <c r="P54" s="1">
        <v>36280</v>
      </c>
      <c r="Q54">
        <v>0.2</v>
      </c>
      <c r="R54" t="s">
        <v>302</v>
      </c>
      <c r="S54" t="s">
        <v>302</v>
      </c>
      <c r="U54" s="1">
        <v>40602</v>
      </c>
      <c r="V54" t="s">
        <v>302</v>
      </c>
      <c r="W54">
        <v>20110227</v>
      </c>
      <c r="X54" t="s">
        <v>302</v>
      </c>
      <c r="Z54" s="1">
        <v>36280</v>
      </c>
      <c r="AA54">
        <v>-0.1</v>
      </c>
      <c r="AB54" t="s">
        <v>302</v>
      </c>
      <c r="AC54" t="s">
        <v>302</v>
      </c>
      <c r="AE54" s="1">
        <v>36280</v>
      </c>
      <c r="AF54">
        <v>-0.2</v>
      </c>
      <c r="AG54" t="s">
        <v>302</v>
      </c>
      <c r="AH54" t="s">
        <v>302</v>
      </c>
      <c r="AJ54" s="1">
        <v>36280</v>
      </c>
      <c r="AK54">
        <v>4.7</v>
      </c>
      <c r="AL54" t="s">
        <v>302</v>
      </c>
      <c r="AM54" t="s">
        <v>302</v>
      </c>
      <c r="AO54" s="1">
        <v>36280</v>
      </c>
      <c r="AP54">
        <v>-1.8</v>
      </c>
      <c r="AQ54" t="s">
        <v>302</v>
      </c>
      <c r="AR54" t="s">
        <v>302</v>
      </c>
      <c r="AT54" s="1">
        <v>36280</v>
      </c>
      <c r="AU54">
        <v>-2.2000000000000002</v>
      </c>
      <c r="AV54" t="s">
        <v>302</v>
      </c>
      <c r="AW54" t="s">
        <v>302</v>
      </c>
      <c r="AY54" s="1">
        <v>38107</v>
      </c>
      <c r="AZ54">
        <v>55.7</v>
      </c>
      <c r="BA54">
        <v>20040514</v>
      </c>
      <c r="BB54">
        <v>55.7</v>
      </c>
      <c r="BN54" s="1">
        <v>36280</v>
      </c>
      <c r="BO54">
        <v>-2.2999999999999998</v>
      </c>
      <c r="BP54" t="s">
        <v>302</v>
      </c>
      <c r="BQ54" t="s">
        <v>302</v>
      </c>
      <c r="BS54" s="1">
        <v>38138</v>
      </c>
      <c r="BT54">
        <v>-0.8</v>
      </c>
      <c r="BU54">
        <v>20040627</v>
      </c>
      <c r="BV54">
        <v>-1.2</v>
      </c>
      <c r="BX54" s="1">
        <v>39447</v>
      </c>
      <c r="BY54">
        <v>15</v>
      </c>
      <c r="BZ54">
        <v>20071213</v>
      </c>
      <c r="CA54">
        <v>15</v>
      </c>
      <c r="CC54" s="1">
        <v>36280</v>
      </c>
      <c r="CD54">
        <v>-0.1</v>
      </c>
      <c r="CE54" t="s">
        <v>302</v>
      </c>
      <c r="CF54" t="s">
        <v>302</v>
      </c>
      <c r="CH54" s="1">
        <v>36280</v>
      </c>
      <c r="CI54">
        <v>0</v>
      </c>
      <c r="CJ54" t="s">
        <v>302</v>
      </c>
      <c r="CK54" t="s">
        <v>302</v>
      </c>
      <c r="CM54" s="1">
        <v>36280</v>
      </c>
      <c r="CN54">
        <v>-0.2</v>
      </c>
      <c r="CO54">
        <v>19990430</v>
      </c>
      <c r="CP54">
        <v>-0.2</v>
      </c>
      <c r="CR54" s="1">
        <v>36280</v>
      </c>
      <c r="CS54">
        <v>-0.1</v>
      </c>
      <c r="CT54" t="s">
        <v>302</v>
      </c>
      <c r="CU54" t="s">
        <v>302</v>
      </c>
      <c r="CW54" s="1">
        <v>36280</v>
      </c>
      <c r="CX54">
        <v>-1.9</v>
      </c>
      <c r="CY54" t="s">
        <v>302</v>
      </c>
      <c r="CZ54" t="s">
        <v>302</v>
      </c>
      <c r="DB54" s="1">
        <v>36280</v>
      </c>
      <c r="DC54">
        <v>-15.1</v>
      </c>
      <c r="DD54" t="s">
        <v>302</v>
      </c>
      <c r="DE54" t="s">
        <v>302</v>
      </c>
      <c r="DG54" s="1">
        <v>38107</v>
      </c>
      <c r="DH54">
        <v>55.3</v>
      </c>
      <c r="DI54">
        <v>20040514</v>
      </c>
      <c r="DJ54">
        <v>55.3</v>
      </c>
      <c r="DL54" s="1">
        <v>36280</v>
      </c>
      <c r="DM54">
        <v>-3</v>
      </c>
      <c r="DN54" t="s">
        <v>302</v>
      </c>
      <c r="DO54" t="s">
        <v>302</v>
      </c>
      <c r="DQ54" s="1">
        <v>36280</v>
      </c>
      <c r="DR54">
        <v>91.1</v>
      </c>
      <c r="DS54" t="s">
        <v>302</v>
      </c>
      <c r="DT54" t="s">
        <v>302</v>
      </c>
      <c r="DV54" s="1">
        <v>36280</v>
      </c>
      <c r="DW54">
        <v>44</v>
      </c>
      <c r="DX54" t="s">
        <v>302</v>
      </c>
      <c r="DY54" t="s">
        <v>302</v>
      </c>
      <c r="EP54" s="1">
        <v>39447</v>
      </c>
      <c r="EQ54">
        <v>-3</v>
      </c>
      <c r="ER54" t="s">
        <v>302</v>
      </c>
      <c r="ES54" t="s">
        <v>302</v>
      </c>
      <c r="EU54" s="1">
        <v>39447</v>
      </c>
      <c r="EV54">
        <v>2</v>
      </c>
      <c r="EW54" t="s">
        <v>302</v>
      </c>
      <c r="EX54" t="s">
        <v>302</v>
      </c>
      <c r="EZ54" s="1">
        <v>39447</v>
      </c>
      <c r="FA54">
        <v>-17</v>
      </c>
      <c r="FB54" t="s">
        <v>302</v>
      </c>
      <c r="FC54" t="s">
        <v>302</v>
      </c>
      <c r="FE54" s="1">
        <v>39447</v>
      </c>
      <c r="FF54">
        <v>-12</v>
      </c>
      <c r="FG54" t="s">
        <v>302</v>
      </c>
      <c r="FH54" t="s">
        <v>302</v>
      </c>
      <c r="FJ54" s="1">
        <v>36280</v>
      </c>
      <c r="FK54">
        <v>96.3</v>
      </c>
      <c r="FL54" t="s">
        <v>302</v>
      </c>
      <c r="FM54" t="s">
        <v>302</v>
      </c>
      <c r="FO54" s="1">
        <v>36280</v>
      </c>
      <c r="FP54">
        <v>-7.8</v>
      </c>
      <c r="FQ54" t="s">
        <v>302</v>
      </c>
      <c r="FR54" t="s">
        <v>302</v>
      </c>
      <c r="FT54" s="1">
        <v>36280</v>
      </c>
      <c r="FU54">
        <v>1.1000000000000001</v>
      </c>
      <c r="FV54" t="s">
        <v>302</v>
      </c>
      <c r="FW54" t="s">
        <v>302</v>
      </c>
      <c r="FY54" s="1">
        <v>36280</v>
      </c>
      <c r="FZ54">
        <v>-11</v>
      </c>
      <c r="GA54" t="s">
        <v>302</v>
      </c>
      <c r="GB54" t="s">
        <v>302</v>
      </c>
      <c r="GD54" s="1">
        <v>36280</v>
      </c>
      <c r="GE54">
        <v>-29.4</v>
      </c>
      <c r="GF54" t="s">
        <v>302</v>
      </c>
      <c r="GG54" t="s">
        <v>302</v>
      </c>
      <c r="GI54" s="1">
        <v>36280</v>
      </c>
      <c r="GJ54">
        <v>-18.100000000000001</v>
      </c>
      <c r="GK54" t="s">
        <v>302</v>
      </c>
      <c r="GL54" t="s">
        <v>302</v>
      </c>
      <c r="GN54" s="1">
        <v>36280</v>
      </c>
      <c r="GO54">
        <v>-6.5</v>
      </c>
      <c r="GP54" t="s">
        <v>302</v>
      </c>
      <c r="GQ54" t="s">
        <v>302</v>
      </c>
      <c r="GS54" s="1">
        <v>37011</v>
      </c>
      <c r="GT54">
        <v>0.6</v>
      </c>
      <c r="GU54" t="s">
        <v>302</v>
      </c>
      <c r="GV54" t="s">
        <v>302</v>
      </c>
      <c r="GX54" s="1">
        <v>36280</v>
      </c>
      <c r="GY54">
        <v>3.9</v>
      </c>
      <c r="GZ54" t="s">
        <v>302</v>
      </c>
      <c r="HA54" t="s">
        <v>302</v>
      </c>
      <c r="HC54" s="1">
        <v>36280</v>
      </c>
      <c r="HD54">
        <v>-2.95</v>
      </c>
      <c r="HE54" t="s">
        <v>302</v>
      </c>
      <c r="HF54" t="s">
        <v>302</v>
      </c>
      <c r="HH54" s="1">
        <v>36280</v>
      </c>
      <c r="HI54">
        <v>35</v>
      </c>
      <c r="HJ54" t="s">
        <v>302</v>
      </c>
      <c r="HK54" t="s">
        <v>302</v>
      </c>
    </row>
    <row r="55" spans="1:219" x14ac:dyDescent="0.25">
      <c r="A55" s="1">
        <v>39538</v>
      </c>
      <c r="B55">
        <v>-1.3</v>
      </c>
      <c r="C55">
        <v>20080610</v>
      </c>
      <c r="D55">
        <v>-1.5</v>
      </c>
      <c r="F55" s="1">
        <v>39538</v>
      </c>
      <c r="G55">
        <v>11</v>
      </c>
      <c r="H55">
        <v>20080331</v>
      </c>
      <c r="I55">
        <v>11</v>
      </c>
      <c r="K55" s="1">
        <v>39538</v>
      </c>
      <c r="L55">
        <v>12</v>
      </c>
      <c r="M55">
        <v>20080331</v>
      </c>
      <c r="N55">
        <v>12</v>
      </c>
      <c r="P55" s="1">
        <v>36311</v>
      </c>
      <c r="Q55">
        <v>0.2</v>
      </c>
      <c r="R55" t="s">
        <v>302</v>
      </c>
      <c r="S55" t="s">
        <v>302</v>
      </c>
      <c r="U55" s="1">
        <v>40633</v>
      </c>
      <c r="V55" t="s">
        <v>302</v>
      </c>
      <c r="W55">
        <v>20110330</v>
      </c>
      <c r="X55" t="s">
        <v>302</v>
      </c>
      <c r="Z55" s="1">
        <v>36311</v>
      </c>
      <c r="AA55">
        <v>-0.4</v>
      </c>
      <c r="AB55" t="s">
        <v>302</v>
      </c>
      <c r="AC55" t="s">
        <v>302</v>
      </c>
      <c r="AE55" s="1">
        <v>36311</v>
      </c>
      <c r="AF55">
        <v>-0.2</v>
      </c>
      <c r="AG55" t="s">
        <v>302</v>
      </c>
      <c r="AH55" t="s">
        <v>302</v>
      </c>
      <c r="AJ55" s="1">
        <v>36311</v>
      </c>
      <c r="AK55">
        <v>4.7</v>
      </c>
      <c r="AL55" t="s">
        <v>302</v>
      </c>
      <c r="AM55" t="s">
        <v>302</v>
      </c>
      <c r="AO55" s="1">
        <v>36311</v>
      </c>
      <c r="AP55">
        <v>-1.6</v>
      </c>
      <c r="AQ55" t="s">
        <v>302</v>
      </c>
      <c r="AR55" t="s">
        <v>302</v>
      </c>
      <c r="AT55" s="1">
        <v>36311</v>
      </c>
      <c r="AU55">
        <v>1.9</v>
      </c>
      <c r="AV55" t="s">
        <v>302</v>
      </c>
      <c r="AW55" t="s">
        <v>302</v>
      </c>
      <c r="AY55" s="1">
        <v>38138</v>
      </c>
      <c r="AZ55">
        <v>52.8</v>
      </c>
      <c r="BA55">
        <v>20040608</v>
      </c>
      <c r="BB55">
        <v>52.8</v>
      </c>
      <c r="BN55" s="1">
        <v>36311</v>
      </c>
      <c r="BO55">
        <v>-3.5</v>
      </c>
      <c r="BP55" t="s">
        <v>302</v>
      </c>
      <c r="BQ55" t="s">
        <v>302</v>
      </c>
      <c r="BS55" s="1">
        <v>38168</v>
      </c>
      <c r="BT55">
        <v>0</v>
      </c>
      <c r="BU55">
        <v>20040727</v>
      </c>
      <c r="BV55">
        <v>-0.6</v>
      </c>
      <c r="BX55" s="1">
        <v>39538</v>
      </c>
      <c r="BY55">
        <v>13</v>
      </c>
      <c r="BZ55">
        <v>20080331</v>
      </c>
      <c r="CA55">
        <v>13</v>
      </c>
      <c r="CC55" s="1">
        <v>36311</v>
      </c>
      <c r="CD55">
        <v>0</v>
      </c>
      <c r="CE55" t="s">
        <v>302</v>
      </c>
      <c r="CF55" t="s">
        <v>302</v>
      </c>
      <c r="CH55" s="1">
        <v>36311</v>
      </c>
      <c r="CI55">
        <v>-0.1</v>
      </c>
      <c r="CJ55" t="s">
        <v>302</v>
      </c>
      <c r="CK55" t="s">
        <v>302</v>
      </c>
      <c r="CM55" s="1">
        <v>36311</v>
      </c>
      <c r="CN55">
        <v>-0.6</v>
      </c>
      <c r="CO55">
        <v>19990528</v>
      </c>
      <c r="CP55">
        <v>-0.6</v>
      </c>
      <c r="CR55" s="1">
        <v>36311</v>
      </c>
      <c r="CS55">
        <v>-0.3</v>
      </c>
      <c r="CT55" t="s">
        <v>302</v>
      </c>
      <c r="CU55" t="s">
        <v>302</v>
      </c>
      <c r="CW55" s="1">
        <v>36311</v>
      </c>
      <c r="CX55">
        <v>-0.8</v>
      </c>
      <c r="CY55" t="s">
        <v>302</v>
      </c>
      <c r="CZ55" t="s">
        <v>302</v>
      </c>
      <c r="DB55" s="1">
        <v>36311</v>
      </c>
      <c r="DC55">
        <v>-11.3</v>
      </c>
      <c r="DD55" t="s">
        <v>302</v>
      </c>
      <c r="DE55" t="s">
        <v>302</v>
      </c>
      <c r="DG55" s="1">
        <v>38138</v>
      </c>
      <c r="DH55">
        <v>55</v>
      </c>
      <c r="DI55">
        <v>20040608</v>
      </c>
      <c r="DJ55">
        <v>55</v>
      </c>
      <c r="DL55" s="1">
        <v>36311</v>
      </c>
      <c r="DM55">
        <v>-2.2999999999999998</v>
      </c>
      <c r="DN55" t="s">
        <v>302</v>
      </c>
      <c r="DO55" t="s">
        <v>302</v>
      </c>
      <c r="DQ55" s="1">
        <v>36311</v>
      </c>
      <c r="DR55">
        <v>90.7</v>
      </c>
      <c r="DS55" t="s">
        <v>302</v>
      </c>
      <c r="DT55" t="s">
        <v>302</v>
      </c>
      <c r="DV55" s="1">
        <v>36311</v>
      </c>
      <c r="DW55">
        <v>45.2</v>
      </c>
      <c r="DX55" t="s">
        <v>302</v>
      </c>
      <c r="DY55" t="s">
        <v>302</v>
      </c>
      <c r="EP55" s="1">
        <v>39538</v>
      </c>
      <c r="EQ55">
        <v>-9</v>
      </c>
      <c r="ER55" t="s">
        <v>302</v>
      </c>
      <c r="ES55" t="s">
        <v>302</v>
      </c>
      <c r="EU55" s="1">
        <v>39538</v>
      </c>
      <c r="EV55">
        <v>-6</v>
      </c>
      <c r="EW55" t="s">
        <v>302</v>
      </c>
      <c r="EX55" t="s">
        <v>302</v>
      </c>
      <c r="EZ55" s="1">
        <v>39538</v>
      </c>
      <c r="FA55">
        <v>-21</v>
      </c>
      <c r="FB55" t="s">
        <v>302</v>
      </c>
      <c r="FC55" t="s">
        <v>302</v>
      </c>
      <c r="FE55" s="1">
        <v>39538</v>
      </c>
      <c r="FF55">
        <v>-15</v>
      </c>
      <c r="FG55" t="s">
        <v>302</v>
      </c>
      <c r="FH55" t="s">
        <v>302</v>
      </c>
      <c r="FJ55" s="1">
        <v>36311</v>
      </c>
      <c r="FK55">
        <v>96.9</v>
      </c>
      <c r="FL55" t="s">
        <v>302</v>
      </c>
      <c r="FM55" t="s">
        <v>302</v>
      </c>
      <c r="FO55" s="1">
        <v>36311</v>
      </c>
      <c r="FP55">
        <v>2.2999999999999998</v>
      </c>
      <c r="FQ55" t="s">
        <v>302</v>
      </c>
      <c r="FR55" t="s">
        <v>302</v>
      </c>
      <c r="FT55" s="1">
        <v>36311</v>
      </c>
      <c r="FU55">
        <v>-0.9</v>
      </c>
      <c r="FV55" t="s">
        <v>302</v>
      </c>
      <c r="FW55" t="s">
        <v>302</v>
      </c>
      <c r="FY55" s="1">
        <v>36311</v>
      </c>
      <c r="FZ55">
        <v>-10.1</v>
      </c>
      <c r="GA55" t="s">
        <v>302</v>
      </c>
      <c r="GB55" t="s">
        <v>302</v>
      </c>
      <c r="GD55" s="1">
        <v>36311</v>
      </c>
      <c r="GE55">
        <v>-34.1</v>
      </c>
      <c r="GF55" t="s">
        <v>302</v>
      </c>
      <c r="GG55" t="s">
        <v>302</v>
      </c>
      <c r="GI55" s="1">
        <v>36311</v>
      </c>
      <c r="GJ55">
        <v>-12.1</v>
      </c>
      <c r="GK55" t="s">
        <v>302</v>
      </c>
      <c r="GL55" t="s">
        <v>302</v>
      </c>
      <c r="GN55" s="1">
        <v>36311</v>
      </c>
      <c r="GO55">
        <v>-2.4</v>
      </c>
      <c r="GP55" t="s">
        <v>302</v>
      </c>
      <c r="GQ55" t="s">
        <v>302</v>
      </c>
      <c r="GS55" s="1">
        <v>37042</v>
      </c>
      <c r="GT55">
        <v>0.7</v>
      </c>
      <c r="GU55" t="s">
        <v>302</v>
      </c>
      <c r="GV55" t="s">
        <v>302</v>
      </c>
      <c r="GX55" s="1">
        <v>36311</v>
      </c>
      <c r="GY55">
        <v>4.0999999999999996</v>
      </c>
      <c r="GZ55" t="s">
        <v>302</v>
      </c>
      <c r="HA55" t="s">
        <v>302</v>
      </c>
      <c r="HC55" s="1">
        <v>36311</v>
      </c>
      <c r="HD55">
        <v>2.06</v>
      </c>
      <c r="HE55" t="s">
        <v>302</v>
      </c>
      <c r="HF55" t="s">
        <v>302</v>
      </c>
      <c r="HH55" s="1">
        <v>36311</v>
      </c>
      <c r="HI55">
        <v>41.6</v>
      </c>
      <c r="HJ55" t="s">
        <v>302</v>
      </c>
      <c r="HK55" t="s">
        <v>302</v>
      </c>
    </row>
    <row r="56" spans="1:219" x14ac:dyDescent="0.25">
      <c r="A56" s="1">
        <v>39629</v>
      </c>
      <c r="B56">
        <v>-1.8</v>
      </c>
      <c r="C56">
        <v>20080911</v>
      </c>
      <c r="D56">
        <v>-1.5</v>
      </c>
      <c r="F56" s="1">
        <v>39629</v>
      </c>
      <c r="G56">
        <v>5</v>
      </c>
      <c r="H56">
        <v>20080630</v>
      </c>
      <c r="I56">
        <v>5</v>
      </c>
      <c r="K56" s="1">
        <v>39629</v>
      </c>
      <c r="L56">
        <v>10</v>
      </c>
      <c r="M56">
        <v>20080630</v>
      </c>
      <c r="N56">
        <v>10</v>
      </c>
      <c r="P56" s="1">
        <v>36341</v>
      </c>
      <c r="Q56">
        <v>-0.1</v>
      </c>
      <c r="R56" t="s">
        <v>302</v>
      </c>
      <c r="S56" t="s">
        <v>302</v>
      </c>
      <c r="U56" s="1">
        <v>40663</v>
      </c>
      <c r="V56" t="s">
        <v>302</v>
      </c>
      <c r="W56">
        <v>20110427</v>
      </c>
      <c r="X56" t="s">
        <v>302</v>
      </c>
      <c r="Z56" s="1">
        <v>36341</v>
      </c>
      <c r="AA56">
        <v>-0.3</v>
      </c>
      <c r="AB56" t="s">
        <v>302</v>
      </c>
      <c r="AC56" t="s">
        <v>302</v>
      </c>
      <c r="AE56" s="1">
        <v>36341</v>
      </c>
      <c r="AF56">
        <v>-0.1</v>
      </c>
      <c r="AG56" t="s">
        <v>302</v>
      </c>
      <c r="AH56" t="s">
        <v>302</v>
      </c>
      <c r="AJ56" s="1">
        <v>36341</v>
      </c>
      <c r="AK56">
        <v>4.8</v>
      </c>
      <c r="AL56" t="s">
        <v>302</v>
      </c>
      <c r="AM56" t="s">
        <v>302</v>
      </c>
      <c r="AO56" s="1">
        <v>36341</v>
      </c>
      <c r="AP56">
        <v>-1.7</v>
      </c>
      <c r="AQ56" t="s">
        <v>302</v>
      </c>
      <c r="AR56" t="s">
        <v>302</v>
      </c>
      <c r="AT56" s="1">
        <v>36341</v>
      </c>
      <c r="AU56">
        <v>-0.9</v>
      </c>
      <c r="AV56" t="s">
        <v>302</v>
      </c>
      <c r="AW56" t="s">
        <v>302</v>
      </c>
      <c r="AY56" s="1">
        <v>38168</v>
      </c>
      <c r="AZ56">
        <v>51.4</v>
      </c>
      <c r="BA56">
        <v>20040708</v>
      </c>
      <c r="BB56">
        <v>51.4</v>
      </c>
      <c r="BN56" s="1">
        <v>36341</v>
      </c>
      <c r="BO56">
        <v>-2.2000000000000002</v>
      </c>
      <c r="BP56" t="s">
        <v>302</v>
      </c>
      <c r="BQ56" t="s">
        <v>302</v>
      </c>
      <c r="BS56" s="1">
        <v>38199</v>
      </c>
      <c r="BT56">
        <v>1.4</v>
      </c>
      <c r="BU56">
        <v>20040829</v>
      </c>
      <c r="BV56">
        <v>0.7</v>
      </c>
      <c r="BX56" s="1">
        <v>39629</v>
      </c>
      <c r="BY56">
        <v>8</v>
      </c>
      <c r="BZ56">
        <v>20080630</v>
      </c>
      <c r="CA56">
        <v>8</v>
      </c>
      <c r="CC56" s="1">
        <v>36341</v>
      </c>
      <c r="CD56">
        <v>0</v>
      </c>
      <c r="CE56" t="s">
        <v>302</v>
      </c>
      <c r="CF56" t="s">
        <v>302</v>
      </c>
      <c r="CH56" s="1">
        <v>36341</v>
      </c>
      <c r="CI56">
        <v>0</v>
      </c>
      <c r="CJ56" t="s">
        <v>302</v>
      </c>
      <c r="CK56" t="s">
        <v>302</v>
      </c>
      <c r="CM56" s="1">
        <v>36341</v>
      </c>
      <c r="CN56">
        <v>-0.4</v>
      </c>
      <c r="CO56">
        <v>19990625</v>
      </c>
      <c r="CP56">
        <v>-0.4</v>
      </c>
      <c r="CR56" s="1">
        <v>36341</v>
      </c>
      <c r="CS56">
        <v>-0.1</v>
      </c>
      <c r="CT56" t="s">
        <v>302</v>
      </c>
      <c r="CU56" t="s">
        <v>302</v>
      </c>
      <c r="CW56" s="1">
        <v>36341</v>
      </c>
      <c r="CX56">
        <v>-0.2</v>
      </c>
      <c r="CY56" t="s">
        <v>302</v>
      </c>
      <c r="CZ56" t="s">
        <v>302</v>
      </c>
      <c r="DB56" s="1">
        <v>36341</v>
      </c>
      <c r="DC56">
        <v>-17.3</v>
      </c>
      <c r="DD56" t="s">
        <v>302</v>
      </c>
      <c r="DE56" t="s">
        <v>302</v>
      </c>
      <c r="DG56" s="1">
        <v>38168</v>
      </c>
      <c r="DH56">
        <v>54.1</v>
      </c>
      <c r="DI56">
        <v>20040708</v>
      </c>
      <c r="DJ56">
        <v>54.1</v>
      </c>
      <c r="DL56" s="1">
        <v>36341</v>
      </c>
      <c r="DM56">
        <v>-1.8</v>
      </c>
      <c r="DN56" t="s">
        <v>302</v>
      </c>
      <c r="DO56" t="s">
        <v>302</v>
      </c>
      <c r="DQ56" s="1">
        <v>36341</v>
      </c>
      <c r="DR56">
        <v>92.3</v>
      </c>
      <c r="DS56" t="s">
        <v>302</v>
      </c>
      <c r="DT56" t="s">
        <v>302</v>
      </c>
      <c r="DV56" s="1">
        <v>36341</v>
      </c>
      <c r="DW56">
        <v>44.8</v>
      </c>
      <c r="DX56" t="s">
        <v>302</v>
      </c>
      <c r="DY56" t="s">
        <v>302</v>
      </c>
      <c r="EP56" s="1">
        <v>39629</v>
      </c>
      <c r="EQ56">
        <v>-15</v>
      </c>
      <c r="ER56" t="s">
        <v>302</v>
      </c>
      <c r="ES56" t="s">
        <v>302</v>
      </c>
      <c r="EU56" s="1">
        <v>39629</v>
      </c>
      <c r="EV56">
        <v>-10</v>
      </c>
      <c r="EW56" t="s">
        <v>302</v>
      </c>
      <c r="EX56" t="s">
        <v>302</v>
      </c>
      <c r="EZ56" s="1">
        <v>39629</v>
      </c>
      <c r="FA56">
        <v>-27</v>
      </c>
      <c r="FB56" t="s">
        <v>302</v>
      </c>
      <c r="FC56" t="s">
        <v>302</v>
      </c>
      <c r="FE56" s="1">
        <v>39629</v>
      </c>
      <c r="FF56">
        <v>-20</v>
      </c>
      <c r="FG56" t="s">
        <v>302</v>
      </c>
      <c r="FH56" t="s">
        <v>302</v>
      </c>
      <c r="FJ56" s="1">
        <v>36341</v>
      </c>
      <c r="FK56">
        <v>96.7</v>
      </c>
      <c r="FL56" t="s">
        <v>302</v>
      </c>
      <c r="FM56" t="s">
        <v>302</v>
      </c>
      <c r="FO56" s="1">
        <v>36341</v>
      </c>
      <c r="FP56">
        <v>-1</v>
      </c>
      <c r="FQ56" t="s">
        <v>302</v>
      </c>
      <c r="FR56" t="s">
        <v>302</v>
      </c>
      <c r="FT56" s="1">
        <v>36341</v>
      </c>
      <c r="FU56">
        <v>7.3</v>
      </c>
      <c r="FV56" t="s">
        <v>302</v>
      </c>
      <c r="FW56" t="s">
        <v>302</v>
      </c>
      <c r="FY56" s="1">
        <v>36341</v>
      </c>
      <c r="FZ56">
        <v>-9.1</v>
      </c>
      <c r="GA56" t="s">
        <v>302</v>
      </c>
      <c r="GB56" t="s">
        <v>302</v>
      </c>
      <c r="GD56" s="1">
        <v>36341</v>
      </c>
      <c r="GE56">
        <v>-34.1</v>
      </c>
      <c r="GF56" t="s">
        <v>302</v>
      </c>
      <c r="GG56" t="s">
        <v>302</v>
      </c>
      <c r="GI56" s="1">
        <v>36341</v>
      </c>
      <c r="GJ56">
        <v>-9.5</v>
      </c>
      <c r="GK56" t="s">
        <v>302</v>
      </c>
      <c r="GL56" t="s">
        <v>302</v>
      </c>
      <c r="GN56" s="1">
        <v>36341</v>
      </c>
      <c r="GO56">
        <v>-2.5</v>
      </c>
      <c r="GP56" t="s">
        <v>302</v>
      </c>
      <c r="GQ56" t="s">
        <v>302</v>
      </c>
      <c r="GS56" s="1">
        <v>37072</v>
      </c>
      <c r="GT56">
        <v>0.8</v>
      </c>
      <c r="GU56" t="s">
        <v>302</v>
      </c>
      <c r="GV56" t="s">
        <v>302</v>
      </c>
      <c r="GX56" s="1">
        <v>36341</v>
      </c>
      <c r="GY56">
        <v>4.3</v>
      </c>
      <c r="GZ56" t="s">
        <v>302</v>
      </c>
      <c r="HA56" t="s">
        <v>302</v>
      </c>
      <c r="HC56" s="1">
        <v>36341</v>
      </c>
      <c r="HD56">
        <v>-0.87</v>
      </c>
      <c r="HE56" t="s">
        <v>302</v>
      </c>
      <c r="HF56" t="s">
        <v>302</v>
      </c>
      <c r="HH56" s="1">
        <v>36341</v>
      </c>
      <c r="HI56">
        <v>58.5</v>
      </c>
      <c r="HJ56" t="s">
        <v>302</v>
      </c>
      <c r="HK56" t="s">
        <v>302</v>
      </c>
    </row>
    <row r="57" spans="1:219" x14ac:dyDescent="0.25">
      <c r="A57" s="1">
        <v>39721</v>
      </c>
      <c r="B57">
        <v>-1.9</v>
      </c>
      <c r="C57">
        <v>20081208</v>
      </c>
      <c r="D57">
        <v>-1.6</v>
      </c>
      <c r="F57" s="1">
        <v>39721</v>
      </c>
      <c r="G57">
        <v>-3</v>
      </c>
      <c r="H57">
        <v>20080930</v>
      </c>
      <c r="I57">
        <v>-3</v>
      </c>
      <c r="K57" s="1">
        <v>39721</v>
      </c>
      <c r="L57">
        <v>1</v>
      </c>
      <c r="M57">
        <v>20080930</v>
      </c>
      <c r="N57">
        <v>1</v>
      </c>
      <c r="P57" s="1">
        <v>36372</v>
      </c>
      <c r="Q57">
        <v>0.2</v>
      </c>
      <c r="R57" t="s">
        <v>302</v>
      </c>
      <c r="S57" t="s">
        <v>302</v>
      </c>
      <c r="U57" s="1">
        <v>40694</v>
      </c>
      <c r="V57" t="s">
        <v>302</v>
      </c>
      <c r="W57">
        <v>20110530</v>
      </c>
      <c r="X57" t="s">
        <v>302</v>
      </c>
      <c r="Z57" s="1">
        <v>36372</v>
      </c>
      <c r="AA57">
        <v>-0.1</v>
      </c>
      <c r="AB57" t="s">
        <v>302</v>
      </c>
      <c r="AC57" t="s">
        <v>302</v>
      </c>
      <c r="AE57" s="1">
        <v>36372</v>
      </c>
      <c r="AF57">
        <v>-0.1</v>
      </c>
      <c r="AG57" t="s">
        <v>302</v>
      </c>
      <c r="AH57" t="s">
        <v>302</v>
      </c>
      <c r="AJ57" s="1">
        <v>36372</v>
      </c>
      <c r="AK57">
        <v>4.8</v>
      </c>
      <c r="AL57" t="s">
        <v>302</v>
      </c>
      <c r="AM57" t="s">
        <v>302</v>
      </c>
      <c r="AO57" s="1">
        <v>36372</v>
      </c>
      <c r="AP57">
        <v>-1.4</v>
      </c>
      <c r="AQ57" t="s">
        <v>302</v>
      </c>
      <c r="AR57" t="s">
        <v>302</v>
      </c>
      <c r="AT57" s="1">
        <v>36372</v>
      </c>
      <c r="AU57">
        <v>0.8</v>
      </c>
      <c r="AV57" t="s">
        <v>302</v>
      </c>
      <c r="AW57" t="s">
        <v>302</v>
      </c>
      <c r="AY57" s="1">
        <v>38199</v>
      </c>
      <c r="AZ57">
        <v>54.3</v>
      </c>
      <c r="BA57">
        <v>20040809</v>
      </c>
      <c r="BB57">
        <v>54.3</v>
      </c>
      <c r="BN57" s="1">
        <v>36372</v>
      </c>
      <c r="BO57">
        <v>-2.6</v>
      </c>
      <c r="BP57" t="s">
        <v>302</v>
      </c>
      <c r="BQ57" t="s">
        <v>302</v>
      </c>
      <c r="BS57" s="1">
        <v>38230</v>
      </c>
      <c r="BT57">
        <v>-0.8</v>
      </c>
      <c r="BU57">
        <v>20040928</v>
      </c>
      <c r="BV57">
        <v>-0.1</v>
      </c>
      <c r="BX57" s="1">
        <v>39721</v>
      </c>
      <c r="BY57">
        <v>-1</v>
      </c>
      <c r="BZ57">
        <v>20080930</v>
      </c>
      <c r="CA57">
        <v>-1</v>
      </c>
      <c r="CC57" s="1">
        <v>36372</v>
      </c>
      <c r="CD57">
        <v>0</v>
      </c>
      <c r="CE57" t="s">
        <v>302</v>
      </c>
      <c r="CF57" t="s">
        <v>302</v>
      </c>
      <c r="CH57" s="1">
        <v>36372</v>
      </c>
      <c r="CI57">
        <v>-0.1</v>
      </c>
      <c r="CJ57" t="s">
        <v>302</v>
      </c>
      <c r="CK57" t="s">
        <v>302</v>
      </c>
      <c r="CM57" s="1">
        <v>36372</v>
      </c>
      <c r="CN57">
        <v>-0.1</v>
      </c>
      <c r="CO57">
        <v>19980730</v>
      </c>
      <c r="CP57">
        <v>0</v>
      </c>
      <c r="CR57" s="1">
        <v>36372</v>
      </c>
      <c r="CS57">
        <v>-0.1</v>
      </c>
      <c r="CT57" t="s">
        <v>302</v>
      </c>
      <c r="CU57" t="s">
        <v>302</v>
      </c>
      <c r="CW57" s="1">
        <v>36372</v>
      </c>
      <c r="CX57">
        <v>-0.8</v>
      </c>
      <c r="CY57" t="s">
        <v>302</v>
      </c>
      <c r="CZ57" t="s">
        <v>302</v>
      </c>
      <c r="DB57" s="1">
        <v>36372</v>
      </c>
      <c r="DC57">
        <v>-20.2</v>
      </c>
      <c r="DD57" t="s">
        <v>302</v>
      </c>
      <c r="DE57" t="s">
        <v>302</v>
      </c>
      <c r="DG57" s="1">
        <v>38199</v>
      </c>
      <c r="DH57">
        <v>53.4</v>
      </c>
      <c r="DI57">
        <v>20040809</v>
      </c>
      <c r="DJ57">
        <v>53.4</v>
      </c>
      <c r="DL57" s="1">
        <v>36372</v>
      </c>
      <c r="DM57">
        <v>-1.9</v>
      </c>
      <c r="DN57" t="s">
        <v>302</v>
      </c>
      <c r="DO57" t="s">
        <v>302</v>
      </c>
      <c r="DQ57" s="1">
        <v>36372</v>
      </c>
      <c r="DR57">
        <v>93.5</v>
      </c>
      <c r="DS57" t="s">
        <v>302</v>
      </c>
      <c r="DT57" t="s">
        <v>302</v>
      </c>
      <c r="DV57" s="1">
        <v>36372</v>
      </c>
      <c r="DW57">
        <v>46.1</v>
      </c>
      <c r="DX57" t="s">
        <v>302</v>
      </c>
      <c r="DY57" t="s">
        <v>302</v>
      </c>
      <c r="EP57" s="1">
        <v>39721</v>
      </c>
      <c r="EQ57">
        <v>-25</v>
      </c>
      <c r="ER57" t="s">
        <v>302</v>
      </c>
      <c r="ES57" t="s">
        <v>302</v>
      </c>
      <c r="EU57" s="1">
        <v>39721</v>
      </c>
      <c r="EV57">
        <v>-17</v>
      </c>
      <c r="EW57" t="s">
        <v>302</v>
      </c>
      <c r="EX57" t="s">
        <v>302</v>
      </c>
      <c r="EZ57" s="1">
        <v>39721</v>
      </c>
      <c r="FA57">
        <v>-31</v>
      </c>
      <c r="FB57" t="s">
        <v>302</v>
      </c>
      <c r="FC57" t="s">
        <v>302</v>
      </c>
      <c r="FE57" s="1">
        <v>39721</v>
      </c>
      <c r="FF57">
        <v>-24</v>
      </c>
      <c r="FG57" t="s">
        <v>302</v>
      </c>
      <c r="FH57" t="s">
        <v>302</v>
      </c>
      <c r="FJ57" s="1">
        <v>36372</v>
      </c>
      <c r="FK57">
        <v>97.7</v>
      </c>
      <c r="FL57" t="s">
        <v>302</v>
      </c>
      <c r="FM57" t="s">
        <v>302</v>
      </c>
      <c r="FO57" s="1">
        <v>36372</v>
      </c>
      <c r="FP57">
        <v>3.8</v>
      </c>
      <c r="FQ57" t="s">
        <v>302</v>
      </c>
      <c r="FR57" t="s">
        <v>302</v>
      </c>
      <c r="FT57" s="1">
        <v>36372</v>
      </c>
      <c r="FU57">
        <v>1.9</v>
      </c>
      <c r="FV57" t="s">
        <v>302</v>
      </c>
      <c r="FW57" t="s">
        <v>302</v>
      </c>
      <c r="FY57" s="1">
        <v>36372</v>
      </c>
      <c r="FZ57">
        <v>-13.9</v>
      </c>
      <c r="GA57" t="s">
        <v>302</v>
      </c>
      <c r="GB57" t="s">
        <v>302</v>
      </c>
      <c r="GD57" s="1">
        <v>36372</v>
      </c>
      <c r="GE57">
        <v>-28.7</v>
      </c>
      <c r="GF57" t="s">
        <v>302</v>
      </c>
      <c r="GG57" t="s">
        <v>302</v>
      </c>
      <c r="GI57" s="1">
        <v>36372</v>
      </c>
      <c r="GJ57">
        <v>-8.4</v>
      </c>
      <c r="GK57" t="s">
        <v>302</v>
      </c>
      <c r="GL57" t="s">
        <v>302</v>
      </c>
      <c r="GN57" s="1">
        <v>36372</v>
      </c>
      <c r="GO57">
        <v>-3.6</v>
      </c>
      <c r="GP57" t="s">
        <v>302</v>
      </c>
      <c r="GQ57" t="s">
        <v>302</v>
      </c>
      <c r="GS57" s="1">
        <v>37103</v>
      </c>
      <c r="GT57">
        <v>0.6</v>
      </c>
      <c r="GU57" t="s">
        <v>302</v>
      </c>
      <c r="GV57" t="s">
        <v>302</v>
      </c>
      <c r="GX57" s="1">
        <v>36372</v>
      </c>
      <c r="GY57">
        <v>4</v>
      </c>
      <c r="GZ57" t="s">
        <v>302</v>
      </c>
      <c r="HA57" t="s">
        <v>302</v>
      </c>
      <c r="HC57" s="1">
        <v>36372</v>
      </c>
      <c r="HD57">
        <v>0.97</v>
      </c>
      <c r="HE57" t="s">
        <v>302</v>
      </c>
      <c r="HF57" t="s">
        <v>302</v>
      </c>
      <c r="HH57" s="1">
        <v>36372</v>
      </c>
      <c r="HI57">
        <v>16.899999999999999</v>
      </c>
      <c r="HJ57" t="s">
        <v>302</v>
      </c>
      <c r="HK57" t="s">
        <v>302</v>
      </c>
    </row>
    <row r="58" spans="1:219" x14ac:dyDescent="0.25">
      <c r="A58" s="1">
        <v>39813</v>
      </c>
      <c r="B58">
        <v>0</v>
      </c>
      <c r="C58">
        <v>20090311</v>
      </c>
      <c r="D58">
        <v>0.7</v>
      </c>
      <c r="F58" s="1">
        <v>39813</v>
      </c>
      <c r="G58">
        <v>-24</v>
      </c>
      <c r="H58">
        <v>20081214</v>
      </c>
      <c r="I58">
        <v>-24</v>
      </c>
      <c r="K58" s="1">
        <v>39813</v>
      </c>
      <c r="L58">
        <v>-9</v>
      </c>
      <c r="M58">
        <v>20081214</v>
      </c>
      <c r="N58">
        <v>-9</v>
      </c>
      <c r="P58" s="1">
        <v>36403</v>
      </c>
      <c r="Q58">
        <v>0</v>
      </c>
      <c r="R58" t="s">
        <v>302</v>
      </c>
      <c r="S58" t="s">
        <v>302</v>
      </c>
      <c r="U58" s="1">
        <v>40724</v>
      </c>
      <c r="V58" t="s">
        <v>302</v>
      </c>
      <c r="W58">
        <v>20110629</v>
      </c>
      <c r="X58" t="s">
        <v>302</v>
      </c>
      <c r="Z58" s="1">
        <v>36403</v>
      </c>
      <c r="AA58">
        <v>0.3</v>
      </c>
      <c r="AB58" t="s">
        <v>302</v>
      </c>
      <c r="AC58" t="s">
        <v>302</v>
      </c>
      <c r="AE58" s="1">
        <v>36403</v>
      </c>
      <c r="AF58">
        <v>-0.1</v>
      </c>
      <c r="AG58" t="s">
        <v>302</v>
      </c>
      <c r="AH58" t="s">
        <v>302</v>
      </c>
      <c r="AJ58" s="1">
        <v>36403</v>
      </c>
      <c r="AK58">
        <v>4.7</v>
      </c>
      <c r="AL58" t="s">
        <v>302</v>
      </c>
      <c r="AM58" t="s">
        <v>302</v>
      </c>
      <c r="AO58" s="1">
        <v>36403</v>
      </c>
      <c r="AP58">
        <v>-1.2</v>
      </c>
      <c r="AQ58" t="s">
        <v>302</v>
      </c>
      <c r="AR58" t="s">
        <v>302</v>
      </c>
      <c r="AT58" s="1">
        <v>36403</v>
      </c>
      <c r="AU58">
        <v>0.5</v>
      </c>
      <c r="AV58" t="s">
        <v>302</v>
      </c>
      <c r="AW58" t="s">
        <v>302</v>
      </c>
      <c r="AY58" s="1">
        <v>38230</v>
      </c>
      <c r="AZ58">
        <v>50.7</v>
      </c>
      <c r="BA58">
        <v>20040908</v>
      </c>
      <c r="BB58">
        <v>50.7</v>
      </c>
      <c r="BN58" s="1">
        <v>36403</v>
      </c>
      <c r="BO58">
        <v>-1.7</v>
      </c>
      <c r="BP58" t="s">
        <v>302</v>
      </c>
      <c r="BQ58" t="s">
        <v>302</v>
      </c>
      <c r="BS58" s="1">
        <v>38260</v>
      </c>
      <c r="BT58">
        <v>1.2</v>
      </c>
      <c r="BU58">
        <v>20041027</v>
      </c>
      <c r="BV58">
        <v>1</v>
      </c>
      <c r="BX58" s="1">
        <v>39813</v>
      </c>
      <c r="BY58">
        <v>-14</v>
      </c>
      <c r="BZ58">
        <v>20081214</v>
      </c>
      <c r="CA58">
        <v>-14</v>
      </c>
      <c r="CC58" s="1">
        <v>36403</v>
      </c>
      <c r="CD58">
        <v>0</v>
      </c>
      <c r="CE58" t="s">
        <v>302</v>
      </c>
      <c r="CF58" t="s">
        <v>302</v>
      </c>
      <c r="CH58" s="1">
        <v>36403</v>
      </c>
      <c r="CI58">
        <v>-0.1</v>
      </c>
      <c r="CJ58" t="s">
        <v>302</v>
      </c>
      <c r="CK58" t="s">
        <v>302</v>
      </c>
      <c r="CM58" s="1">
        <v>36403</v>
      </c>
      <c r="CN58">
        <v>0.3</v>
      </c>
      <c r="CO58">
        <v>19990827</v>
      </c>
      <c r="CP58">
        <v>0.3</v>
      </c>
      <c r="CR58" s="1">
        <v>36403</v>
      </c>
      <c r="CS58">
        <v>-0.1</v>
      </c>
      <c r="CT58" t="s">
        <v>302</v>
      </c>
      <c r="CU58" t="s">
        <v>302</v>
      </c>
      <c r="CW58" s="1">
        <v>36403</v>
      </c>
      <c r="CX58">
        <v>5</v>
      </c>
      <c r="CY58" t="s">
        <v>302</v>
      </c>
      <c r="CZ58" t="s">
        <v>302</v>
      </c>
      <c r="DB58" s="1">
        <v>36403</v>
      </c>
      <c r="DC58">
        <v>-6.9</v>
      </c>
      <c r="DD58" t="s">
        <v>302</v>
      </c>
      <c r="DE58" t="s">
        <v>302</v>
      </c>
      <c r="DG58" s="1">
        <v>38230</v>
      </c>
      <c r="DH58">
        <v>51.7</v>
      </c>
      <c r="DI58">
        <v>20040908</v>
      </c>
      <c r="DJ58">
        <v>51.7</v>
      </c>
      <c r="DL58" s="1">
        <v>36403</v>
      </c>
      <c r="DM58">
        <v>-2.6</v>
      </c>
      <c r="DN58" t="s">
        <v>302</v>
      </c>
      <c r="DO58" t="s">
        <v>302</v>
      </c>
      <c r="DQ58" s="1">
        <v>36403</v>
      </c>
      <c r="DR58">
        <v>93.4</v>
      </c>
      <c r="DS58" t="s">
        <v>302</v>
      </c>
      <c r="DT58" t="s">
        <v>302</v>
      </c>
      <c r="DV58" s="1">
        <v>36403</v>
      </c>
      <c r="DW58">
        <v>45.1</v>
      </c>
      <c r="DX58" t="s">
        <v>302</v>
      </c>
      <c r="DY58" t="s">
        <v>302</v>
      </c>
      <c r="EP58" s="1">
        <v>39813</v>
      </c>
      <c r="EQ58">
        <v>-48</v>
      </c>
      <c r="ER58" t="s">
        <v>302</v>
      </c>
      <c r="ES58" t="s">
        <v>302</v>
      </c>
      <c r="EU58" s="1">
        <v>39813</v>
      </c>
      <c r="EV58">
        <v>-29</v>
      </c>
      <c r="EW58" t="s">
        <v>302</v>
      </c>
      <c r="EX58" t="s">
        <v>302</v>
      </c>
      <c r="EZ58" s="1">
        <v>39813</v>
      </c>
      <c r="FA58">
        <v>-42</v>
      </c>
      <c r="FB58" t="s">
        <v>302</v>
      </c>
      <c r="FC58" t="s">
        <v>302</v>
      </c>
      <c r="FE58" s="1">
        <v>39813</v>
      </c>
      <c r="FF58">
        <v>-29</v>
      </c>
      <c r="FG58" t="s">
        <v>302</v>
      </c>
      <c r="FH58" t="s">
        <v>302</v>
      </c>
      <c r="FJ58" s="1">
        <v>36403</v>
      </c>
      <c r="FK58">
        <v>98.7</v>
      </c>
      <c r="FL58" t="s">
        <v>302</v>
      </c>
      <c r="FM58" t="s">
        <v>302</v>
      </c>
      <c r="FO58" s="1">
        <v>36403</v>
      </c>
      <c r="FP58">
        <v>-4.5</v>
      </c>
      <c r="FQ58" t="s">
        <v>302</v>
      </c>
      <c r="FR58" t="s">
        <v>302</v>
      </c>
      <c r="FT58" s="1">
        <v>36403</v>
      </c>
      <c r="FU58">
        <v>8.4</v>
      </c>
      <c r="FV58" t="s">
        <v>302</v>
      </c>
      <c r="FW58" t="s">
        <v>302</v>
      </c>
      <c r="FY58" s="1">
        <v>36403</v>
      </c>
      <c r="FZ58">
        <v>-0.8</v>
      </c>
      <c r="GA58" t="s">
        <v>302</v>
      </c>
      <c r="GB58" t="s">
        <v>302</v>
      </c>
      <c r="GD58" s="1">
        <v>36403</v>
      </c>
      <c r="GE58">
        <v>-19.399999999999999</v>
      </c>
      <c r="GF58" t="s">
        <v>302</v>
      </c>
      <c r="GG58" t="s">
        <v>302</v>
      </c>
      <c r="GI58" s="1">
        <v>36403</v>
      </c>
      <c r="GJ58">
        <v>-4</v>
      </c>
      <c r="GK58" t="s">
        <v>302</v>
      </c>
      <c r="GL58" t="s">
        <v>302</v>
      </c>
      <c r="GN58" s="1">
        <v>36403</v>
      </c>
      <c r="GO58">
        <v>5.9</v>
      </c>
      <c r="GP58" t="s">
        <v>302</v>
      </c>
      <c r="GQ58" t="s">
        <v>302</v>
      </c>
      <c r="GS58" s="1">
        <v>37134</v>
      </c>
      <c r="GT58">
        <v>0.5</v>
      </c>
      <c r="GU58" t="s">
        <v>302</v>
      </c>
      <c r="GV58" t="s">
        <v>302</v>
      </c>
      <c r="GX58" s="1">
        <v>36403</v>
      </c>
      <c r="GY58">
        <v>3.5</v>
      </c>
      <c r="GZ58" t="s">
        <v>302</v>
      </c>
      <c r="HA58" t="s">
        <v>302</v>
      </c>
      <c r="HC58" s="1">
        <v>36403</v>
      </c>
      <c r="HD58">
        <v>0.77</v>
      </c>
      <c r="HE58" t="s">
        <v>302</v>
      </c>
      <c r="HF58" t="s">
        <v>302</v>
      </c>
      <c r="HH58" s="1">
        <v>36403</v>
      </c>
      <c r="HI58">
        <v>10.3</v>
      </c>
      <c r="HJ58" t="s">
        <v>302</v>
      </c>
      <c r="HK58" t="s">
        <v>302</v>
      </c>
    </row>
    <row r="59" spans="1:219" x14ac:dyDescent="0.25">
      <c r="A59" s="1">
        <v>39903</v>
      </c>
      <c r="B59">
        <v>0.2</v>
      </c>
      <c r="C59">
        <v>20090610</v>
      </c>
      <c r="D59">
        <v>0.9</v>
      </c>
      <c r="F59" s="1">
        <v>39903</v>
      </c>
      <c r="G59">
        <v>-58</v>
      </c>
      <c r="H59">
        <v>20090331</v>
      </c>
      <c r="I59">
        <v>-58</v>
      </c>
      <c r="K59" s="1">
        <v>39903</v>
      </c>
      <c r="L59">
        <v>-31</v>
      </c>
      <c r="M59">
        <v>20090331</v>
      </c>
      <c r="N59">
        <v>-31</v>
      </c>
      <c r="P59" s="1">
        <v>36433</v>
      </c>
      <c r="Q59">
        <v>0.4</v>
      </c>
      <c r="R59" t="s">
        <v>302</v>
      </c>
      <c r="S59" t="s">
        <v>302</v>
      </c>
      <c r="U59" s="1">
        <v>40755</v>
      </c>
      <c r="V59" t="s">
        <v>302</v>
      </c>
      <c r="W59">
        <v>20110728</v>
      </c>
      <c r="X59" t="s">
        <v>302</v>
      </c>
      <c r="Z59" s="1">
        <v>36433</v>
      </c>
      <c r="AA59">
        <v>-0.2</v>
      </c>
      <c r="AB59" t="s">
        <v>302</v>
      </c>
      <c r="AC59" t="s">
        <v>302</v>
      </c>
      <c r="AE59" s="1">
        <v>36433</v>
      </c>
      <c r="AF59">
        <v>0</v>
      </c>
      <c r="AG59" t="s">
        <v>302</v>
      </c>
      <c r="AH59" t="s">
        <v>302</v>
      </c>
      <c r="AJ59" s="1">
        <v>36433</v>
      </c>
      <c r="AK59">
        <v>4.5999999999999996</v>
      </c>
      <c r="AL59" t="s">
        <v>302</v>
      </c>
      <c r="AM59" t="s">
        <v>302</v>
      </c>
      <c r="AO59" s="1">
        <v>36433</v>
      </c>
      <c r="AP59">
        <v>-1.2</v>
      </c>
      <c r="AQ59" t="s">
        <v>302</v>
      </c>
      <c r="AR59" t="s">
        <v>302</v>
      </c>
      <c r="AT59" s="1">
        <v>36433</v>
      </c>
      <c r="AU59">
        <v>0.8</v>
      </c>
      <c r="AV59" t="s">
        <v>302</v>
      </c>
      <c r="AW59" t="s">
        <v>302</v>
      </c>
      <c r="AY59" s="1">
        <v>38260</v>
      </c>
      <c r="AZ59">
        <v>47.3</v>
      </c>
      <c r="BA59">
        <v>20041008</v>
      </c>
      <c r="BB59">
        <v>47.3</v>
      </c>
      <c r="BN59" s="1">
        <v>36433</v>
      </c>
      <c r="BO59">
        <v>-1.9</v>
      </c>
      <c r="BP59" t="s">
        <v>302</v>
      </c>
      <c r="BQ59" t="s">
        <v>302</v>
      </c>
      <c r="BS59" s="1">
        <v>38291</v>
      </c>
      <c r="BT59">
        <v>-0.2</v>
      </c>
      <c r="BU59">
        <v>20041128</v>
      </c>
      <c r="BV59">
        <v>-0.1</v>
      </c>
      <c r="BX59" s="1">
        <v>39903</v>
      </c>
      <c r="BY59">
        <v>-30</v>
      </c>
      <c r="BZ59">
        <v>20090331</v>
      </c>
      <c r="CA59">
        <v>-30</v>
      </c>
      <c r="CC59" s="1">
        <v>36433</v>
      </c>
      <c r="CD59">
        <v>0</v>
      </c>
      <c r="CE59" t="s">
        <v>302</v>
      </c>
      <c r="CF59" t="s">
        <v>302</v>
      </c>
      <c r="CH59" s="1">
        <v>36433</v>
      </c>
      <c r="CI59">
        <v>-0.2</v>
      </c>
      <c r="CJ59" t="s">
        <v>302</v>
      </c>
      <c r="CK59" t="s">
        <v>302</v>
      </c>
      <c r="CM59" s="1">
        <v>36433</v>
      </c>
      <c r="CN59">
        <v>-0.1</v>
      </c>
      <c r="CO59">
        <v>19991001</v>
      </c>
      <c r="CP59">
        <v>-0.1</v>
      </c>
      <c r="CR59" s="1">
        <v>36433</v>
      </c>
      <c r="CS59">
        <v>-0.1</v>
      </c>
      <c r="CT59" t="s">
        <v>302</v>
      </c>
      <c r="CU59" t="s">
        <v>302</v>
      </c>
      <c r="CW59" s="1">
        <v>36433</v>
      </c>
      <c r="CX59">
        <v>2.7</v>
      </c>
      <c r="CY59" t="s">
        <v>302</v>
      </c>
      <c r="CZ59" t="s">
        <v>302</v>
      </c>
      <c r="DB59" s="1">
        <v>36433</v>
      </c>
      <c r="DC59">
        <v>-5.2</v>
      </c>
      <c r="DD59" t="s">
        <v>302</v>
      </c>
      <c r="DE59" t="s">
        <v>302</v>
      </c>
      <c r="DG59" s="1">
        <v>38260</v>
      </c>
      <c r="DH59">
        <v>50</v>
      </c>
      <c r="DI59">
        <v>20041008</v>
      </c>
      <c r="DJ59">
        <v>50</v>
      </c>
      <c r="DL59" s="1">
        <v>36433</v>
      </c>
      <c r="DM59">
        <v>-5.2</v>
      </c>
      <c r="DN59" t="s">
        <v>302</v>
      </c>
      <c r="DO59" t="s">
        <v>302</v>
      </c>
      <c r="DQ59" s="1">
        <v>36433</v>
      </c>
      <c r="DR59">
        <v>94.3</v>
      </c>
      <c r="DS59" t="s">
        <v>302</v>
      </c>
      <c r="DT59" t="s">
        <v>302</v>
      </c>
      <c r="DV59" s="1">
        <v>36433</v>
      </c>
      <c r="DW59">
        <v>46.4</v>
      </c>
      <c r="DX59" t="s">
        <v>302</v>
      </c>
      <c r="DY59" t="s">
        <v>302</v>
      </c>
      <c r="EP59" s="1">
        <v>39903</v>
      </c>
      <c r="EQ59">
        <v>-63</v>
      </c>
      <c r="ER59" t="s">
        <v>302</v>
      </c>
      <c r="ES59" t="s">
        <v>302</v>
      </c>
      <c r="EU59" s="1">
        <v>39903</v>
      </c>
      <c r="EV59">
        <v>-57</v>
      </c>
      <c r="EW59" t="s">
        <v>302</v>
      </c>
      <c r="EX59" t="s">
        <v>302</v>
      </c>
      <c r="EZ59" s="1">
        <v>39903</v>
      </c>
      <c r="FA59">
        <v>-52</v>
      </c>
      <c r="FB59" t="s">
        <v>302</v>
      </c>
      <c r="FC59" t="s">
        <v>302</v>
      </c>
      <c r="FE59" s="1">
        <v>39903</v>
      </c>
      <c r="FF59">
        <v>-42</v>
      </c>
      <c r="FG59" t="s">
        <v>302</v>
      </c>
      <c r="FH59" t="s">
        <v>302</v>
      </c>
      <c r="FJ59" s="1">
        <v>36433</v>
      </c>
      <c r="FK59">
        <v>99.6</v>
      </c>
      <c r="FL59" t="s">
        <v>302</v>
      </c>
      <c r="FM59" t="s">
        <v>302</v>
      </c>
      <c r="FO59" s="1">
        <v>36433</v>
      </c>
      <c r="FP59">
        <v>8</v>
      </c>
      <c r="FQ59" t="s">
        <v>302</v>
      </c>
      <c r="FR59" t="s">
        <v>302</v>
      </c>
      <c r="FT59" s="1">
        <v>36433</v>
      </c>
      <c r="FU59">
        <v>10.5</v>
      </c>
      <c r="FV59" t="s">
        <v>302</v>
      </c>
      <c r="FW59" t="s">
        <v>302</v>
      </c>
      <c r="FY59" s="1">
        <v>36433</v>
      </c>
      <c r="FZ59">
        <v>-8.8000000000000007</v>
      </c>
      <c r="GA59" t="s">
        <v>302</v>
      </c>
      <c r="GB59" t="s">
        <v>302</v>
      </c>
      <c r="GD59" s="1">
        <v>36433</v>
      </c>
      <c r="GE59">
        <v>-17.899999999999999</v>
      </c>
      <c r="GF59" t="s">
        <v>302</v>
      </c>
      <c r="GG59" t="s">
        <v>302</v>
      </c>
      <c r="GI59" s="1">
        <v>36433</v>
      </c>
      <c r="GJ59">
        <v>-6.2</v>
      </c>
      <c r="GK59" t="s">
        <v>302</v>
      </c>
      <c r="GL59" t="s">
        <v>302</v>
      </c>
      <c r="GN59" s="1">
        <v>36433</v>
      </c>
      <c r="GO59">
        <v>10.7</v>
      </c>
      <c r="GP59" t="s">
        <v>302</v>
      </c>
      <c r="GQ59" t="s">
        <v>302</v>
      </c>
      <c r="GS59" s="1">
        <v>37164</v>
      </c>
      <c r="GT59">
        <v>0.6</v>
      </c>
      <c r="GU59" t="s">
        <v>302</v>
      </c>
      <c r="GV59" t="s">
        <v>302</v>
      </c>
      <c r="GX59" s="1">
        <v>36433</v>
      </c>
      <c r="GY59">
        <v>3.3</v>
      </c>
      <c r="GZ59" t="s">
        <v>302</v>
      </c>
      <c r="HA59" t="s">
        <v>302</v>
      </c>
      <c r="HC59" s="1">
        <v>36433</v>
      </c>
      <c r="HD59">
        <v>1.33</v>
      </c>
      <c r="HE59" t="s">
        <v>302</v>
      </c>
      <c r="HF59" t="s">
        <v>302</v>
      </c>
      <c r="HH59" s="1">
        <v>36433</v>
      </c>
      <c r="HI59">
        <v>2</v>
      </c>
      <c r="HJ59" t="s">
        <v>302</v>
      </c>
      <c r="HK59" t="s">
        <v>302</v>
      </c>
    </row>
    <row r="60" spans="1:219" x14ac:dyDescent="0.25">
      <c r="A60" s="1">
        <v>39994</v>
      </c>
      <c r="B60">
        <v>0.1</v>
      </c>
      <c r="C60">
        <v>20090910</v>
      </c>
      <c r="D60">
        <v>0.5</v>
      </c>
      <c r="F60" s="1">
        <v>39994</v>
      </c>
      <c r="G60">
        <v>-48</v>
      </c>
      <c r="H60">
        <v>20090630</v>
      </c>
      <c r="I60">
        <v>-48</v>
      </c>
      <c r="K60" s="1">
        <v>39994</v>
      </c>
      <c r="L60">
        <v>-29</v>
      </c>
      <c r="M60">
        <v>20090630</v>
      </c>
      <c r="N60">
        <v>-29</v>
      </c>
      <c r="P60" s="1">
        <v>36464</v>
      </c>
      <c r="Q60">
        <v>-0.4</v>
      </c>
      <c r="R60" t="s">
        <v>302</v>
      </c>
      <c r="S60" t="s">
        <v>302</v>
      </c>
      <c r="U60" s="1">
        <v>40786</v>
      </c>
      <c r="V60" t="s">
        <v>302</v>
      </c>
      <c r="W60">
        <v>20110830</v>
      </c>
      <c r="X60" t="s">
        <v>302</v>
      </c>
      <c r="Z60" s="1">
        <v>36464</v>
      </c>
      <c r="AA60">
        <v>-0.7</v>
      </c>
      <c r="AB60" t="s">
        <v>302</v>
      </c>
      <c r="AC60" t="s">
        <v>302</v>
      </c>
      <c r="AE60" s="1">
        <v>36464</v>
      </c>
      <c r="AF60">
        <v>-0.2</v>
      </c>
      <c r="AG60" t="s">
        <v>302</v>
      </c>
      <c r="AH60" t="s">
        <v>302</v>
      </c>
      <c r="AJ60" s="1">
        <v>36464</v>
      </c>
      <c r="AK60">
        <v>4.5999999999999996</v>
      </c>
      <c r="AL60" t="s">
        <v>302</v>
      </c>
      <c r="AM60" t="s">
        <v>302</v>
      </c>
      <c r="AO60" s="1">
        <v>36464</v>
      </c>
      <c r="AP60">
        <v>-0.7</v>
      </c>
      <c r="AQ60" t="s">
        <v>302</v>
      </c>
      <c r="AR60" t="s">
        <v>302</v>
      </c>
      <c r="AT60" s="1">
        <v>36464</v>
      </c>
      <c r="AU60">
        <v>0.1</v>
      </c>
      <c r="AV60" t="s">
        <v>302</v>
      </c>
      <c r="AW60" t="s">
        <v>302</v>
      </c>
      <c r="AY60" s="1">
        <v>38291</v>
      </c>
      <c r="AZ60">
        <v>46.4</v>
      </c>
      <c r="BA60">
        <v>20041109</v>
      </c>
      <c r="BB60">
        <v>46.4</v>
      </c>
      <c r="BN60" s="1">
        <v>36464</v>
      </c>
      <c r="BO60">
        <v>-0.4</v>
      </c>
      <c r="BP60" t="s">
        <v>302</v>
      </c>
      <c r="BQ60" t="s">
        <v>302</v>
      </c>
      <c r="BS60" s="1">
        <v>38321</v>
      </c>
      <c r="BT60">
        <v>-0.3</v>
      </c>
      <c r="BU60">
        <v>20041227</v>
      </c>
      <c r="BV60">
        <v>-0.6</v>
      </c>
      <c r="BX60" s="1">
        <v>39994</v>
      </c>
      <c r="BY60">
        <v>-21</v>
      </c>
      <c r="BZ60">
        <v>20090630</v>
      </c>
      <c r="CA60">
        <v>-21</v>
      </c>
      <c r="CC60" s="1">
        <v>36464</v>
      </c>
      <c r="CD60">
        <v>-0.1</v>
      </c>
      <c r="CE60" t="s">
        <v>302</v>
      </c>
      <c r="CF60" t="s">
        <v>302</v>
      </c>
      <c r="CH60" s="1">
        <v>36464</v>
      </c>
      <c r="CI60">
        <v>-0.1</v>
      </c>
      <c r="CJ60" t="s">
        <v>302</v>
      </c>
      <c r="CK60" t="s">
        <v>302</v>
      </c>
      <c r="CM60" s="1">
        <v>36464</v>
      </c>
      <c r="CN60">
        <v>-0.9</v>
      </c>
      <c r="CO60">
        <v>19991029</v>
      </c>
      <c r="CP60">
        <v>-0.9</v>
      </c>
      <c r="CR60" s="1">
        <v>36464</v>
      </c>
      <c r="CS60">
        <v>-0.2</v>
      </c>
      <c r="CT60" t="s">
        <v>302</v>
      </c>
      <c r="CU60" t="s">
        <v>302</v>
      </c>
      <c r="CW60" s="1">
        <v>36464</v>
      </c>
      <c r="CX60">
        <v>0.9</v>
      </c>
      <c r="CY60" t="s">
        <v>302</v>
      </c>
      <c r="CZ60" t="s">
        <v>302</v>
      </c>
      <c r="DB60" s="1">
        <v>36464</v>
      </c>
      <c r="DC60">
        <v>-18.100000000000001</v>
      </c>
      <c r="DD60" t="s">
        <v>302</v>
      </c>
      <c r="DE60" t="s">
        <v>302</v>
      </c>
      <c r="DG60" s="1">
        <v>38291</v>
      </c>
      <c r="DH60">
        <v>48.8</v>
      </c>
      <c r="DI60">
        <v>20041109</v>
      </c>
      <c r="DJ60">
        <v>48.8</v>
      </c>
      <c r="DL60" s="1">
        <v>36464</v>
      </c>
      <c r="DM60">
        <v>-1.3</v>
      </c>
      <c r="DN60">
        <v>19991124</v>
      </c>
      <c r="DO60">
        <v>-1.3</v>
      </c>
      <c r="DQ60" s="1">
        <v>36464</v>
      </c>
      <c r="DR60">
        <v>95.2</v>
      </c>
      <c r="DS60" t="s">
        <v>302</v>
      </c>
      <c r="DT60" t="s">
        <v>302</v>
      </c>
      <c r="DV60" s="1">
        <v>36464</v>
      </c>
      <c r="DW60">
        <v>46.9</v>
      </c>
      <c r="DX60" t="s">
        <v>302</v>
      </c>
      <c r="DY60" t="s">
        <v>302</v>
      </c>
      <c r="EP60" s="1">
        <v>39994</v>
      </c>
      <c r="EQ60">
        <v>-53</v>
      </c>
      <c r="ER60" t="s">
        <v>302</v>
      </c>
      <c r="ES60" t="s">
        <v>302</v>
      </c>
      <c r="EU60" s="1">
        <v>39994</v>
      </c>
      <c r="EV60">
        <v>-57</v>
      </c>
      <c r="EW60" t="s">
        <v>302</v>
      </c>
      <c r="EX60" t="s">
        <v>302</v>
      </c>
      <c r="EZ60" s="1">
        <v>39994</v>
      </c>
      <c r="FA60">
        <v>-45</v>
      </c>
      <c r="FB60" t="s">
        <v>302</v>
      </c>
      <c r="FC60" t="s">
        <v>302</v>
      </c>
      <c r="FE60" s="1">
        <v>39994</v>
      </c>
      <c r="FF60">
        <v>-44</v>
      </c>
      <c r="FG60" t="s">
        <v>302</v>
      </c>
      <c r="FH60" t="s">
        <v>302</v>
      </c>
      <c r="FJ60" s="1">
        <v>36464</v>
      </c>
      <c r="FK60">
        <v>100</v>
      </c>
      <c r="FL60" t="s">
        <v>302</v>
      </c>
      <c r="FM60" t="s">
        <v>302</v>
      </c>
      <c r="FO60" s="1">
        <v>36464</v>
      </c>
      <c r="FP60">
        <v>2.4</v>
      </c>
      <c r="FQ60" t="s">
        <v>302</v>
      </c>
      <c r="FR60" t="s">
        <v>302</v>
      </c>
      <c r="FT60" s="1">
        <v>36464</v>
      </c>
      <c r="FU60">
        <v>-0.6</v>
      </c>
      <c r="FV60" t="s">
        <v>302</v>
      </c>
      <c r="FW60" t="s">
        <v>302</v>
      </c>
      <c r="FY60" s="1">
        <v>36464</v>
      </c>
      <c r="FZ60">
        <v>-7.3</v>
      </c>
      <c r="GA60" t="s">
        <v>302</v>
      </c>
      <c r="GB60" t="s">
        <v>302</v>
      </c>
      <c r="GD60" s="1">
        <v>36464</v>
      </c>
      <c r="GE60">
        <v>-3.1</v>
      </c>
      <c r="GF60" t="s">
        <v>302</v>
      </c>
      <c r="GG60" t="s">
        <v>302</v>
      </c>
      <c r="GI60" s="1">
        <v>36464</v>
      </c>
      <c r="GJ60">
        <v>3.3</v>
      </c>
      <c r="GK60" t="s">
        <v>302</v>
      </c>
      <c r="GL60" t="s">
        <v>302</v>
      </c>
      <c r="GN60" s="1">
        <v>36464</v>
      </c>
      <c r="GO60">
        <v>-10.3</v>
      </c>
      <c r="GP60" t="s">
        <v>302</v>
      </c>
      <c r="GQ60" t="s">
        <v>302</v>
      </c>
      <c r="GS60" s="1">
        <v>37195</v>
      </c>
      <c r="GT60">
        <v>0.4</v>
      </c>
      <c r="GU60" t="s">
        <v>302</v>
      </c>
      <c r="GV60" t="s">
        <v>302</v>
      </c>
      <c r="GX60" s="1">
        <v>36464</v>
      </c>
      <c r="GY60">
        <v>3.6</v>
      </c>
      <c r="GZ60" t="s">
        <v>302</v>
      </c>
      <c r="HA60" t="s">
        <v>302</v>
      </c>
      <c r="HC60" s="1">
        <v>36464</v>
      </c>
      <c r="HD60">
        <v>-0.38</v>
      </c>
      <c r="HE60" t="s">
        <v>302</v>
      </c>
      <c r="HF60" t="s">
        <v>302</v>
      </c>
      <c r="HH60" s="1">
        <v>36464</v>
      </c>
      <c r="HI60">
        <v>67.400000000000006</v>
      </c>
      <c r="HJ60" t="s">
        <v>302</v>
      </c>
      <c r="HK60" t="s">
        <v>302</v>
      </c>
    </row>
    <row r="61" spans="1:219" x14ac:dyDescent="0.25">
      <c r="A61" s="1">
        <v>40086</v>
      </c>
      <c r="B61">
        <v>0</v>
      </c>
      <c r="C61">
        <v>20091208</v>
      </c>
      <c r="D61">
        <v>-0.5</v>
      </c>
      <c r="F61" s="1">
        <v>40086</v>
      </c>
      <c r="G61">
        <v>-33</v>
      </c>
      <c r="H61">
        <v>20090930</v>
      </c>
      <c r="I61">
        <v>-33</v>
      </c>
      <c r="K61" s="1">
        <v>40086</v>
      </c>
      <c r="L61">
        <v>-24</v>
      </c>
      <c r="M61">
        <v>20090930</v>
      </c>
      <c r="N61">
        <v>-24</v>
      </c>
      <c r="P61" s="1">
        <v>36494</v>
      </c>
      <c r="Q61">
        <v>0.6</v>
      </c>
      <c r="R61" t="s">
        <v>302</v>
      </c>
      <c r="S61" t="s">
        <v>302</v>
      </c>
      <c r="U61" s="1">
        <v>40816</v>
      </c>
      <c r="V61" t="s">
        <v>302</v>
      </c>
      <c r="W61">
        <v>20110929</v>
      </c>
      <c r="X61" t="s">
        <v>302</v>
      </c>
      <c r="Z61" s="1">
        <v>36494</v>
      </c>
      <c r="AA61">
        <v>-1.2</v>
      </c>
      <c r="AB61" t="s">
        <v>302</v>
      </c>
      <c r="AC61" t="s">
        <v>302</v>
      </c>
      <c r="AE61" s="1">
        <v>36494</v>
      </c>
      <c r="AF61">
        <v>-0.3</v>
      </c>
      <c r="AG61" t="s">
        <v>302</v>
      </c>
      <c r="AH61" t="s">
        <v>302</v>
      </c>
      <c r="AJ61" s="1">
        <v>36494</v>
      </c>
      <c r="AK61">
        <v>4.5999999999999996</v>
      </c>
      <c r="AL61" t="s">
        <v>302</v>
      </c>
      <c r="AM61" t="s">
        <v>302</v>
      </c>
      <c r="AO61" s="1">
        <v>36494</v>
      </c>
      <c r="AP61">
        <v>-0.5</v>
      </c>
      <c r="AQ61" t="s">
        <v>302</v>
      </c>
      <c r="AR61" t="s">
        <v>302</v>
      </c>
      <c r="AT61" s="1">
        <v>36494</v>
      </c>
      <c r="AU61">
        <v>1.3</v>
      </c>
      <c r="AV61" t="s">
        <v>302</v>
      </c>
      <c r="AW61" t="s">
        <v>302</v>
      </c>
      <c r="AY61" s="1">
        <v>38321</v>
      </c>
      <c r="AZ61">
        <v>45.3</v>
      </c>
      <c r="BA61">
        <v>20041208</v>
      </c>
      <c r="BB61">
        <v>45.3</v>
      </c>
      <c r="BN61" s="1">
        <v>36494</v>
      </c>
      <c r="BO61">
        <v>-3</v>
      </c>
      <c r="BP61" t="s">
        <v>302</v>
      </c>
      <c r="BQ61" t="s">
        <v>302</v>
      </c>
      <c r="BS61" s="1">
        <v>38352</v>
      </c>
      <c r="BT61">
        <v>0.1</v>
      </c>
      <c r="BU61">
        <v>20050126</v>
      </c>
      <c r="BV61">
        <v>-0.5</v>
      </c>
      <c r="BX61" s="1">
        <v>40086</v>
      </c>
      <c r="BY61">
        <v>-17</v>
      </c>
      <c r="BZ61">
        <v>20090930</v>
      </c>
      <c r="CA61">
        <v>-17</v>
      </c>
      <c r="CC61" s="1">
        <v>36494</v>
      </c>
      <c r="CD61">
        <v>-0.2</v>
      </c>
      <c r="CE61" t="s">
        <v>302</v>
      </c>
      <c r="CF61" t="s">
        <v>302</v>
      </c>
      <c r="CH61" s="1">
        <v>36494</v>
      </c>
      <c r="CI61">
        <v>-0.2</v>
      </c>
      <c r="CJ61" t="s">
        <v>302</v>
      </c>
      <c r="CK61" t="s">
        <v>302</v>
      </c>
      <c r="CM61" s="1">
        <v>36494</v>
      </c>
      <c r="CN61">
        <v>-1.3</v>
      </c>
      <c r="CO61">
        <v>19991126</v>
      </c>
      <c r="CP61">
        <v>-1.3</v>
      </c>
      <c r="CR61" s="1">
        <v>36494</v>
      </c>
      <c r="CS61">
        <v>-0.3</v>
      </c>
      <c r="CT61" t="s">
        <v>302</v>
      </c>
      <c r="CU61" t="s">
        <v>302</v>
      </c>
      <c r="CW61" s="1">
        <v>36494</v>
      </c>
      <c r="CX61">
        <v>6.2</v>
      </c>
      <c r="CY61" t="s">
        <v>302</v>
      </c>
      <c r="CZ61" t="s">
        <v>302</v>
      </c>
      <c r="DB61" s="1">
        <v>36494</v>
      </c>
      <c r="DC61">
        <v>2.4</v>
      </c>
      <c r="DD61" t="s">
        <v>302</v>
      </c>
      <c r="DE61" t="s">
        <v>302</v>
      </c>
      <c r="DG61" s="1">
        <v>38321</v>
      </c>
      <c r="DH61">
        <v>45.8</v>
      </c>
      <c r="DI61">
        <v>20041208</v>
      </c>
      <c r="DJ61">
        <v>45.8</v>
      </c>
      <c r="DL61" s="1">
        <v>36494</v>
      </c>
      <c r="DM61">
        <v>-4.3</v>
      </c>
      <c r="DN61">
        <v>19991224</v>
      </c>
      <c r="DO61">
        <v>-4.3</v>
      </c>
      <c r="DQ61" s="1">
        <v>36494</v>
      </c>
      <c r="DR61">
        <v>95.5</v>
      </c>
      <c r="DS61" t="s">
        <v>302</v>
      </c>
      <c r="DT61" t="s">
        <v>302</v>
      </c>
      <c r="DV61" s="1">
        <v>36494</v>
      </c>
      <c r="DW61">
        <v>46.9</v>
      </c>
      <c r="DX61" t="s">
        <v>302</v>
      </c>
      <c r="DY61" t="s">
        <v>302</v>
      </c>
      <c r="EP61" s="1">
        <v>40086</v>
      </c>
      <c r="EQ61">
        <v>-44</v>
      </c>
      <c r="ER61" t="s">
        <v>302</v>
      </c>
      <c r="ES61" t="s">
        <v>302</v>
      </c>
      <c r="EU61" s="1">
        <v>40086</v>
      </c>
      <c r="EV61">
        <v>-52</v>
      </c>
      <c r="EW61" t="s">
        <v>302</v>
      </c>
      <c r="EX61" t="s">
        <v>302</v>
      </c>
      <c r="EZ61" s="1">
        <v>40086</v>
      </c>
      <c r="FA61">
        <v>-40</v>
      </c>
      <c r="FB61" t="s">
        <v>302</v>
      </c>
      <c r="FC61" t="s">
        <v>302</v>
      </c>
      <c r="FE61" s="1">
        <v>40086</v>
      </c>
      <c r="FF61">
        <v>-39</v>
      </c>
      <c r="FG61" t="s">
        <v>302</v>
      </c>
      <c r="FH61" t="s">
        <v>302</v>
      </c>
      <c r="FJ61" s="1">
        <v>36494</v>
      </c>
      <c r="FK61">
        <v>100.8</v>
      </c>
      <c r="FL61" t="s">
        <v>302</v>
      </c>
      <c r="FM61" t="s">
        <v>302</v>
      </c>
      <c r="FO61" s="1">
        <v>36494</v>
      </c>
      <c r="FP61">
        <v>-4.4000000000000004</v>
      </c>
      <c r="FQ61" t="s">
        <v>302</v>
      </c>
      <c r="FR61" t="s">
        <v>302</v>
      </c>
      <c r="FT61" s="1">
        <v>36494</v>
      </c>
      <c r="FU61">
        <v>8.1</v>
      </c>
      <c r="FV61" t="s">
        <v>302</v>
      </c>
      <c r="FW61" t="s">
        <v>302</v>
      </c>
      <c r="FY61" s="1">
        <v>36494</v>
      </c>
      <c r="FZ61">
        <v>0.2</v>
      </c>
      <c r="GA61" t="s">
        <v>302</v>
      </c>
      <c r="GB61" t="s">
        <v>302</v>
      </c>
      <c r="GD61" s="1">
        <v>36494</v>
      </c>
      <c r="GE61">
        <v>-10.7</v>
      </c>
      <c r="GF61" t="s">
        <v>302</v>
      </c>
      <c r="GG61" t="s">
        <v>302</v>
      </c>
      <c r="GI61" s="1">
        <v>36494</v>
      </c>
      <c r="GJ61">
        <v>-3.3</v>
      </c>
      <c r="GK61" t="s">
        <v>302</v>
      </c>
      <c r="GL61" t="s">
        <v>302</v>
      </c>
      <c r="GN61" s="1">
        <v>36494</v>
      </c>
      <c r="GO61">
        <v>3</v>
      </c>
      <c r="GP61" t="s">
        <v>302</v>
      </c>
      <c r="GQ61" t="s">
        <v>302</v>
      </c>
      <c r="GS61" s="1">
        <v>37225</v>
      </c>
      <c r="GT61">
        <v>0.5</v>
      </c>
      <c r="GU61" t="s">
        <v>302</v>
      </c>
      <c r="GV61" t="s">
        <v>302</v>
      </c>
      <c r="GX61" s="1">
        <v>36494</v>
      </c>
      <c r="GY61">
        <v>2.9</v>
      </c>
      <c r="GZ61" t="s">
        <v>302</v>
      </c>
      <c r="HA61" t="s">
        <v>302</v>
      </c>
      <c r="HC61" s="1">
        <v>36494</v>
      </c>
      <c r="HD61">
        <v>2.36</v>
      </c>
      <c r="HE61" t="s">
        <v>302</v>
      </c>
      <c r="HF61" t="s">
        <v>302</v>
      </c>
      <c r="HH61" s="1">
        <v>36494</v>
      </c>
      <c r="HI61">
        <v>5.4</v>
      </c>
      <c r="HJ61" t="s">
        <v>302</v>
      </c>
      <c r="HK61" t="s">
        <v>302</v>
      </c>
    </row>
    <row r="62" spans="1:219" x14ac:dyDescent="0.25">
      <c r="A62" s="1">
        <v>40178</v>
      </c>
      <c r="B62">
        <v>-2.4</v>
      </c>
      <c r="C62">
        <v>20100310</v>
      </c>
      <c r="D62">
        <v>-2.8</v>
      </c>
      <c r="F62" s="1">
        <v>40178</v>
      </c>
      <c r="G62">
        <v>-24</v>
      </c>
      <c r="H62">
        <v>20091213</v>
      </c>
      <c r="I62">
        <v>-24</v>
      </c>
      <c r="K62" s="1">
        <v>40178</v>
      </c>
      <c r="L62">
        <v>-22</v>
      </c>
      <c r="M62">
        <v>20091213</v>
      </c>
      <c r="N62">
        <v>-22</v>
      </c>
      <c r="P62" s="1">
        <v>36525</v>
      </c>
      <c r="Q62">
        <v>-0.1</v>
      </c>
      <c r="R62" t="s">
        <v>302</v>
      </c>
      <c r="S62" t="s">
        <v>302</v>
      </c>
      <c r="U62" s="1">
        <v>40847</v>
      </c>
      <c r="V62" t="s">
        <v>302</v>
      </c>
      <c r="W62">
        <v>20111030</v>
      </c>
      <c r="X62" t="s">
        <v>302</v>
      </c>
      <c r="Z62" s="1">
        <v>36525</v>
      </c>
      <c r="AA62">
        <v>-1.1000000000000001</v>
      </c>
      <c r="AB62" t="s">
        <v>302</v>
      </c>
      <c r="AC62" t="s">
        <v>302</v>
      </c>
      <c r="AE62" s="1">
        <v>36525</v>
      </c>
      <c r="AF62">
        <v>-0.4</v>
      </c>
      <c r="AG62" t="s">
        <v>302</v>
      </c>
      <c r="AH62" t="s">
        <v>302</v>
      </c>
      <c r="AJ62" s="1">
        <v>36525</v>
      </c>
      <c r="AK62">
        <v>4.7</v>
      </c>
      <c r="AL62" t="s">
        <v>302</v>
      </c>
      <c r="AM62" t="s">
        <v>302</v>
      </c>
      <c r="AO62" s="1">
        <v>36525</v>
      </c>
      <c r="AP62">
        <v>-0.5</v>
      </c>
      <c r="AQ62" t="s">
        <v>302</v>
      </c>
      <c r="AR62" t="s">
        <v>302</v>
      </c>
      <c r="AT62" s="1">
        <v>36525</v>
      </c>
      <c r="AU62">
        <v>-0.2</v>
      </c>
      <c r="AV62" t="s">
        <v>302</v>
      </c>
      <c r="AW62" t="s">
        <v>302</v>
      </c>
      <c r="AY62" s="1">
        <v>38352</v>
      </c>
      <c r="AZ62">
        <v>44.2</v>
      </c>
      <c r="BA62">
        <v>20050114</v>
      </c>
      <c r="BB62">
        <v>44.2</v>
      </c>
      <c r="BN62" s="1">
        <v>36525</v>
      </c>
      <c r="BO62">
        <v>-1.4</v>
      </c>
      <c r="BP62" t="s">
        <v>302</v>
      </c>
      <c r="BQ62" t="s">
        <v>302</v>
      </c>
      <c r="BS62" s="1">
        <v>38383</v>
      </c>
      <c r="BT62">
        <v>2.5</v>
      </c>
      <c r="BU62">
        <v>20050227</v>
      </c>
      <c r="BV62">
        <v>5.7</v>
      </c>
      <c r="BX62" s="1">
        <v>40178</v>
      </c>
      <c r="BY62">
        <v>-19</v>
      </c>
      <c r="BZ62">
        <v>20091213</v>
      </c>
      <c r="CA62">
        <v>-19</v>
      </c>
      <c r="CC62" s="1">
        <v>36525</v>
      </c>
      <c r="CD62">
        <v>-0.1</v>
      </c>
      <c r="CE62" t="s">
        <v>302</v>
      </c>
      <c r="CF62" t="s">
        <v>302</v>
      </c>
      <c r="CH62" s="1">
        <v>36525</v>
      </c>
      <c r="CI62">
        <v>-0.3</v>
      </c>
      <c r="CJ62" t="s">
        <v>302</v>
      </c>
      <c r="CK62" t="s">
        <v>302</v>
      </c>
      <c r="CM62" s="1">
        <v>36525</v>
      </c>
      <c r="CN62">
        <v>-1.4</v>
      </c>
      <c r="CO62">
        <v>19991228</v>
      </c>
      <c r="CP62">
        <v>-1.5</v>
      </c>
      <c r="CR62" s="1">
        <v>36525</v>
      </c>
      <c r="CS62">
        <v>-0.4</v>
      </c>
      <c r="CT62" t="s">
        <v>302</v>
      </c>
      <c r="CU62" t="s">
        <v>302</v>
      </c>
      <c r="CW62" s="1">
        <v>36525</v>
      </c>
      <c r="CX62">
        <v>5.0999999999999996</v>
      </c>
      <c r="CY62" t="s">
        <v>302</v>
      </c>
      <c r="CZ62" t="s">
        <v>302</v>
      </c>
      <c r="DB62" s="1">
        <v>36525</v>
      </c>
      <c r="DC62">
        <v>-13.1</v>
      </c>
      <c r="DD62" t="s">
        <v>302</v>
      </c>
      <c r="DE62" t="s">
        <v>302</v>
      </c>
      <c r="DG62" s="1">
        <v>38352</v>
      </c>
      <c r="DH62">
        <v>44</v>
      </c>
      <c r="DI62">
        <v>20050114</v>
      </c>
      <c r="DJ62">
        <v>44</v>
      </c>
      <c r="DL62" s="1">
        <v>36525</v>
      </c>
      <c r="DM62">
        <v>-1.7</v>
      </c>
      <c r="DN62">
        <v>20000125</v>
      </c>
      <c r="DO62">
        <v>-1.7</v>
      </c>
      <c r="DQ62" s="1">
        <v>36525</v>
      </c>
      <c r="DR62">
        <v>96.4</v>
      </c>
      <c r="DS62" t="s">
        <v>302</v>
      </c>
      <c r="DT62" t="s">
        <v>302</v>
      </c>
      <c r="DV62" s="1">
        <v>36525</v>
      </c>
      <c r="DW62">
        <v>47.8</v>
      </c>
      <c r="DX62" t="s">
        <v>302</v>
      </c>
      <c r="DY62" t="s">
        <v>302</v>
      </c>
      <c r="EP62" s="1">
        <v>40178</v>
      </c>
      <c r="EQ62">
        <v>-42</v>
      </c>
      <c r="ER62" t="s">
        <v>302</v>
      </c>
      <c r="ES62" t="s">
        <v>302</v>
      </c>
      <c r="EU62" s="1">
        <v>40178</v>
      </c>
      <c r="EV62">
        <v>-40</v>
      </c>
      <c r="EW62" t="s">
        <v>302</v>
      </c>
      <c r="EX62" t="s">
        <v>302</v>
      </c>
      <c r="EZ62" s="1">
        <v>40178</v>
      </c>
      <c r="FA62">
        <v>-41</v>
      </c>
      <c r="FB62" t="s">
        <v>302</v>
      </c>
      <c r="FC62" t="s">
        <v>302</v>
      </c>
      <c r="FE62" s="1">
        <v>40178</v>
      </c>
      <c r="FF62">
        <v>-35</v>
      </c>
      <c r="FG62" t="s">
        <v>302</v>
      </c>
      <c r="FH62" t="s">
        <v>302</v>
      </c>
      <c r="FJ62" s="1">
        <v>36525</v>
      </c>
      <c r="FK62">
        <v>100.9</v>
      </c>
      <c r="FL62" t="s">
        <v>302</v>
      </c>
      <c r="FM62" t="s">
        <v>302</v>
      </c>
      <c r="FO62" s="1">
        <v>36525</v>
      </c>
      <c r="FP62">
        <v>10.1</v>
      </c>
      <c r="FQ62">
        <v>20000210</v>
      </c>
      <c r="FR62">
        <v>16.100000000000001</v>
      </c>
      <c r="FT62" s="1">
        <v>36525</v>
      </c>
      <c r="FU62">
        <v>-0.8</v>
      </c>
      <c r="FV62" t="s">
        <v>302</v>
      </c>
      <c r="FW62" t="s">
        <v>302</v>
      </c>
      <c r="FY62" s="1">
        <v>36525</v>
      </c>
      <c r="FZ62">
        <v>-1.8</v>
      </c>
      <c r="GA62" t="s">
        <v>302</v>
      </c>
      <c r="GB62" t="s">
        <v>302</v>
      </c>
      <c r="GD62" s="1">
        <v>36525</v>
      </c>
      <c r="GE62">
        <v>-2.7</v>
      </c>
      <c r="GF62" t="s">
        <v>302</v>
      </c>
      <c r="GG62" t="s">
        <v>302</v>
      </c>
      <c r="GI62" s="1">
        <v>36525</v>
      </c>
      <c r="GJ62">
        <v>12.8</v>
      </c>
      <c r="GK62" t="s">
        <v>302</v>
      </c>
      <c r="GL62" t="s">
        <v>302</v>
      </c>
      <c r="GN62" s="1">
        <v>36525</v>
      </c>
      <c r="GO62">
        <v>-0.8</v>
      </c>
      <c r="GP62" t="s">
        <v>302</v>
      </c>
      <c r="GQ62" t="s">
        <v>302</v>
      </c>
      <c r="GS62" s="1">
        <v>37256</v>
      </c>
      <c r="GT62">
        <v>0.7</v>
      </c>
      <c r="GU62" t="s">
        <v>302</v>
      </c>
      <c r="GV62" t="s">
        <v>302</v>
      </c>
      <c r="GX62" s="1">
        <v>36525</v>
      </c>
      <c r="GY62">
        <v>2.6</v>
      </c>
      <c r="GZ62" t="s">
        <v>302</v>
      </c>
      <c r="HA62" t="s">
        <v>302</v>
      </c>
      <c r="HC62" s="1">
        <v>36525</v>
      </c>
      <c r="HD62">
        <v>-1.38</v>
      </c>
      <c r="HE62" t="s">
        <v>302</v>
      </c>
      <c r="HF62" t="s">
        <v>302</v>
      </c>
      <c r="HH62" s="1">
        <v>36525</v>
      </c>
      <c r="HI62">
        <v>17.2</v>
      </c>
      <c r="HJ62" t="s">
        <v>302</v>
      </c>
      <c r="HK62" t="s">
        <v>302</v>
      </c>
    </row>
    <row r="63" spans="1:219" x14ac:dyDescent="0.25">
      <c r="A63" s="1">
        <v>40268</v>
      </c>
      <c r="B63">
        <v>-2.4</v>
      </c>
      <c r="C63">
        <v>20100609</v>
      </c>
      <c r="D63">
        <v>-2.8</v>
      </c>
      <c r="F63" s="1">
        <v>40268</v>
      </c>
      <c r="G63">
        <v>-14</v>
      </c>
      <c r="H63">
        <v>20100331</v>
      </c>
      <c r="I63">
        <v>-14</v>
      </c>
      <c r="K63" s="1">
        <v>40268</v>
      </c>
      <c r="L63">
        <v>-14</v>
      </c>
      <c r="M63">
        <v>20100331</v>
      </c>
      <c r="N63">
        <v>-14</v>
      </c>
      <c r="P63" s="1">
        <v>36556</v>
      </c>
      <c r="Q63">
        <v>-0.1</v>
      </c>
      <c r="R63" t="s">
        <v>302</v>
      </c>
      <c r="S63" t="s">
        <v>302</v>
      </c>
      <c r="U63" s="1">
        <v>40877</v>
      </c>
      <c r="V63" t="s">
        <v>302</v>
      </c>
      <c r="W63">
        <v>20111129</v>
      </c>
      <c r="X63" t="s">
        <v>302</v>
      </c>
      <c r="Z63" s="1">
        <v>36556</v>
      </c>
      <c r="AA63">
        <v>-0.9</v>
      </c>
      <c r="AB63" t="s">
        <v>302</v>
      </c>
      <c r="AC63" t="s">
        <v>302</v>
      </c>
      <c r="AE63" s="1">
        <v>36556</v>
      </c>
      <c r="AF63">
        <v>-0.5</v>
      </c>
      <c r="AG63" t="s">
        <v>302</v>
      </c>
      <c r="AH63" t="s">
        <v>302</v>
      </c>
      <c r="AJ63" s="1">
        <v>36556</v>
      </c>
      <c r="AK63">
        <v>4.7</v>
      </c>
      <c r="AL63">
        <v>20000228</v>
      </c>
      <c r="AM63">
        <v>4.7</v>
      </c>
      <c r="AO63" s="1">
        <v>36556</v>
      </c>
      <c r="AP63">
        <v>-0.1</v>
      </c>
      <c r="AQ63" t="s">
        <v>302</v>
      </c>
      <c r="AR63" t="s">
        <v>302</v>
      </c>
      <c r="AT63" s="1">
        <v>36556</v>
      </c>
      <c r="AU63">
        <v>0</v>
      </c>
      <c r="AV63" t="s">
        <v>302</v>
      </c>
      <c r="AW63" t="s">
        <v>302</v>
      </c>
      <c r="AY63" s="1">
        <v>38383</v>
      </c>
      <c r="AZ63">
        <v>45</v>
      </c>
      <c r="BA63">
        <v>20050208</v>
      </c>
      <c r="BB63">
        <v>45</v>
      </c>
      <c r="BN63" s="1">
        <v>36556</v>
      </c>
      <c r="BO63">
        <v>-1.7</v>
      </c>
      <c r="BP63" t="s">
        <v>302</v>
      </c>
      <c r="BQ63" t="s">
        <v>302</v>
      </c>
      <c r="BS63" s="1">
        <v>38411</v>
      </c>
      <c r="BT63">
        <v>-1.1000000000000001</v>
      </c>
      <c r="BU63">
        <v>20050328</v>
      </c>
      <c r="BV63">
        <v>-2.7</v>
      </c>
      <c r="BX63" s="1">
        <v>40268</v>
      </c>
      <c r="BY63">
        <v>-10</v>
      </c>
      <c r="BZ63">
        <v>20100331</v>
      </c>
      <c r="CA63">
        <v>-10</v>
      </c>
      <c r="CC63" s="1">
        <v>36556</v>
      </c>
      <c r="CD63">
        <v>-0.3</v>
      </c>
      <c r="CE63" t="s">
        <v>302</v>
      </c>
      <c r="CF63" t="s">
        <v>302</v>
      </c>
      <c r="CH63" s="1">
        <v>36556</v>
      </c>
      <c r="CI63">
        <v>-0.4</v>
      </c>
      <c r="CJ63" t="s">
        <v>302</v>
      </c>
      <c r="CK63" t="s">
        <v>302</v>
      </c>
      <c r="CM63" s="1">
        <v>36556</v>
      </c>
      <c r="CN63">
        <v>-1</v>
      </c>
      <c r="CO63">
        <v>20000128</v>
      </c>
      <c r="CP63">
        <v>-1.1000000000000001</v>
      </c>
      <c r="CR63" s="1">
        <v>36556</v>
      </c>
      <c r="CS63">
        <v>-0.5</v>
      </c>
      <c r="CT63" t="s">
        <v>302</v>
      </c>
      <c r="CU63" t="s">
        <v>302</v>
      </c>
      <c r="CW63" s="1">
        <v>36556</v>
      </c>
      <c r="CX63">
        <v>5</v>
      </c>
      <c r="CY63" t="s">
        <v>302</v>
      </c>
      <c r="CZ63" t="s">
        <v>302</v>
      </c>
      <c r="DB63" s="1">
        <v>36556</v>
      </c>
      <c r="DC63">
        <v>25</v>
      </c>
      <c r="DD63">
        <v>20000229</v>
      </c>
      <c r="DE63">
        <v>25</v>
      </c>
      <c r="DG63" s="1">
        <v>38383</v>
      </c>
      <c r="DH63">
        <v>48.3</v>
      </c>
      <c r="DI63">
        <v>20050208</v>
      </c>
      <c r="DJ63">
        <v>48.3</v>
      </c>
      <c r="DL63" s="1">
        <v>36556</v>
      </c>
      <c r="DM63">
        <v>0.3</v>
      </c>
      <c r="DN63">
        <v>20000224</v>
      </c>
      <c r="DO63">
        <v>0.3</v>
      </c>
      <c r="DQ63" s="1">
        <v>36556</v>
      </c>
      <c r="DR63">
        <v>97.9</v>
      </c>
      <c r="DS63" t="s">
        <v>302</v>
      </c>
      <c r="DT63" t="s">
        <v>302</v>
      </c>
      <c r="DV63" s="1">
        <v>36556</v>
      </c>
      <c r="DW63">
        <v>46.6</v>
      </c>
      <c r="DX63" t="s">
        <v>302</v>
      </c>
      <c r="DY63" t="s">
        <v>302</v>
      </c>
      <c r="EP63" s="1">
        <v>40268</v>
      </c>
      <c r="EQ63">
        <v>-32</v>
      </c>
      <c r="ER63" t="s">
        <v>302</v>
      </c>
      <c r="ES63" t="s">
        <v>302</v>
      </c>
      <c r="EU63" s="1">
        <v>40268</v>
      </c>
      <c r="EV63">
        <v>-30</v>
      </c>
      <c r="EW63" t="s">
        <v>302</v>
      </c>
      <c r="EX63" t="s">
        <v>302</v>
      </c>
      <c r="EZ63" s="1">
        <v>40268</v>
      </c>
      <c r="FA63">
        <v>-37</v>
      </c>
      <c r="FB63" t="s">
        <v>302</v>
      </c>
      <c r="FC63" t="s">
        <v>302</v>
      </c>
      <c r="FE63" s="1">
        <v>40268</v>
      </c>
      <c r="FF63">
        <v>-31</v>
      </c>
      <c r="FG63" t="s">
        <v>302</v>
      </c>
      <c r="FH63" t="s">
        <v>302</v>
      </c>
      <c r="FJ63" s="1">
        <v>36556</v>
      </c>
      <c r="FK63">
        <v>101.1</v>
      </c>
      <c r="FL63" t="s">
        <v>302</v>
      </c>
      <c r="FM63" t="s">
        <v>302</v>
      </c>
      <c r="FO63" s="1">
        <v>36556</v>
      </c>
      <c r="FP63">
        <v>13.5</v>
      </c>
      <c r="FQ63">
        <v>20000309</v>
      </c>
      <c r="FR63">
        <v>0.8</v>
      </c>
      <c r="FT63" s="1">
        <v>36556</v>
      </c>
      <c r="FU63">
        <v>16.8</v>
      </c>
      <c r="FV63" t="s">
        <v>302</v>
      </c>
      <c r="FW63" t="s">
        <v>302</v>
      </c>
      <c r="FY63" s="1">
        <v>36556</v>
      </c>
      <c r="FZ63">
        <v>2.9</v>
      </c>
      <c r="GA63">
        <v>20000201</v>
      </c>
      <c r="GB63">
        <v>2.9</v>
      </c>
      <c r="GD63" s="1">
        <v>36556</v>
      </c>
      <c r="GE63">
        <v>5.6</v>
      </c>
      <c r="GF63">
        <v>20000217</v>
      </c>
      <c r="GG63">
        <v>5.3</v>
      </c>
      <c r="GI63" s="1">
        <v>36556</v>
      </c>
      <c r="GJ63">
        <v>21</v>
      </c>
      <c r="GK63" t="s">
        <v>302</v>
      </c>
      <c r="GL63" t="s">
        <v>302</v>
      </c>
      <c r="GN63" s="1">
        <v>36556</v>
      </c>
      <c r="GO63">
        <v>-2</v>
      </c>
      <c r="GP63">
        <v>20000223</v>
      </c>
      <c r="GQ63">
        <v>-2</v>
      </c>
      <c r="GS63" s="1">
        <v>37287</v>
      </c>
      <c r="GT63">
        <v>1</v>
      </c>
      <c r="GU63" t="s">
        <v>302</v>
      </c>
      <c r="GV63" t="s">
        <v>302</v>
      </c>
      <c r="GX63" s="1">
        <v>36556</v>
      </c>
      <c r="GY63">
        <v>2.6</v>
      </c>
      <c r="GZ63" t="s">
        <v>302</v>
      </c>
      <c r="HA63" t="s">
        <v>302</v>
      </c>
      <c r="HC63" s="1">
        <v>36556</v>
      </c>
      <c r="HD63">
        <v>0.65</v>
      </c>
      <c r="HE63" t="s">
        <v>302</v>
      </c>
      <c r="HF63" t="s">
        <v>302</v>
      </c>
      <c r="HH63" s="1">
        <v>36556</v>
      </c>
      <c r="HI63">
        <v>21.7</v>
      </c>
      <c r="HJ63">
        <v>20000215</v>
      </c>
      <c r="HK63">
        <v>21.7</v>
      </c>
    </row>
    <row r="64" spans="1:219" x14ac:dyDescent="0.25">
      <c r="A64" s="1">
        <v>40359</v>
      </c>
      <c r="B64">
        <v>-2.2000000000000002</v>
      </c>
      <c r="C64">
        <v>20100909</v>
      </c>
      <c r="D64">
        <v>-1.7</v>
      </c>
      <c r="F64" s="1">
        <v>40359</v>
      </c>
      <c r="G64">
        <v>1</v>
      </c>
      <c r="H64">
        <v>20100630</v>
      </c>
      <c r="I64">
        <v>1</v>
      </c>
      <c r="K64" s="1">
        <v>40359</v>
      </c>
      <c r="L64">
        <v>-5</v>
      </c>
      <c r="M64">
        <v>20100630</v>
      </c>
      <c r="N64">
        <v>-5</v>
      </c>
      <c r="P64" s="1">
        <v>36585</v>
      </c>
      <c r="Q64">
        <v>-1.7</v>
      </c>
      <c r="R64" t="s">
        <v>302</v>
      </c>
      <c r="S64" t="s">
        <v>302</v>
      </c>
      <c r="U64" s="1">
        <v>40908</v>
      </c>
      <c r="V64" t="s">
        <v>302</v>
      </c>
      <c r="W64">
        <v>20111229</v>
      </c>
      <c r="X64" t="s">
        <v>302</v>
      </c>
      <c r="Z64" s="1">
        <v>36585</v>
      </c>
      <c r="AA64">
        <v>-0.6</v>
      </c>
      <c r="AB64" t="s">
        <v>302</v>
      </c>
      <c r="AC64" t="s">
        <v>302</v>
      </c>
      <c r="AE64" s="1">
        <v>36585</v>
      </c>
      <c r="AF64">
        <v>-0.4</v>
      </c>
      <c r="AG64" t="s">
        <v>302</v>
      </c>
      <c r="AH64" t="s">
        <v>302</v>
      </c>
      <c r="AJ64" s="1">
        <v>36585</v>
      </c>
      <c r="AK64">
        <v>4.9000000000000004</v>
      </c>
      <c r="AL64">
        <v>20000330</v>
      </c>
      <c r="AM64">
        <v>4.9000000000000004</v>
      </c>
      <c r="AO64" s="1">
        <v>36585</v>
      </c>
      <c r="AP64">
        <v>0</v>
      </c>
      <c r="AQ64" t="s">
        <v>302</v>
      </c>
      <c r="AR64" t="s">
        <v>302</v>
      </c>
      <c r="AT64" s="1">
        <v>36585</v>
      </c>
      <c r="AU64">
        <v>-0.3</v>
      </c>
      <c r="AV64" t="s">
        <v>302</v>
      </c>
      <c r="AW64">
        <v>3.3</v>
      </c>
      <c r="AY64" s="1">
        <v>38411</v>
      </c>
      <c r="AZ64">
        <v>45.6</v>
      </c>
      <c r="BA64">
        <v>20050308</v>
      </c>
      <c r="BB64">
        <v>45.6</v>
      </c>
      <c r="BN64" s="1">
        <v>36585</v>
      </c>
      <c r="BO64">
        <v>0.1</v>
      </c>
      <c r="BP64" t="s">
        <v>302</v>
      </c>
      <c r="BQ64" t="s">
        <v>302</v>
      </c>
      <c r="BS64" s="1">
        <v>38442</v>
      </c>
      <c r="BT64">
        <v>0.2</v>
      </c>
      <c r="BU64">
        <v>20050427</v>
      </c>
      <c r="BV64">
        <v>-0.9</v>
      </c>
      <c r="BX64" s="1">
        <v>40359</v>
      </c>
      <c r="BY64">
        <v>-4</v>
      </c>
      <c r="BZ64">
        <v>20100630</v>
      </c>
      <c r="CA64">
        <v>-4</v>
      </c>
      <c r="CC64" s="1">
        <v>36585</v>
      </c>
      <c r="CD64">
        <v>-0.1</v>
      </c>
      <c r="CE64" t="s">
        <v>302</v>
      </c>
      <c r="CF64" t="s">
        <v>302</v>
      </c>
      <c r="CH64" s="1">
        <v>36585</v>
      </c>
      <c r="CI64">
        <v>-0.2</v>
      </c>
      <c r="CJ64" t="s">
        <v>302</v>
      </c>
      <c r="CK64" t="s">
        <v>302</v>
      </c>
      <c r="CM64" s="1">
        <v>36585</v>
      </c>
      <c r="CN64">
        <v>-0.8</v>
      </c>
      <c r="CO64">
        <v>20000225</v>
      </c>
      <c r="CP64">
        <v>-0.8</v>
      </c>
      <c r="CR64" s="1">
        <v>36585</v>
      </c>
      <c r="CS64">
        <v>-0.4</v>
      </c>
      <c r="CT64" t="s">
        <v>302</v>
      </c>
      <c r="CU64" t="s">
        <v>302</v>
      </c>
      <c r="CW64" s="1">
        <v>36585</v>
      </c>
      <c r="CX64">
        <v>7.7</v>
      </c>
      <c r="CY64" t="s">
        <v>302</v>
      </c>
      <c r="CZ64" t="s">
        <v>302</v>
      </c>
      <c r="DB64" s="1">
        <v>36585</v>
      </c>
      <c r="DC64">
        <v>3.2</v>
      </c>
      <c r="DD64">
        <v>20000331</v>
      </c>
      <c r="DE64">
        <v>3.2</v>
      </c>
      <c r="DG64" s="1">
        <v>38411</v>
      </c>
      <c r="DH64">
        <v>49.9</v>
      </c>
      <c r="DI64">
        <v>20050308</v>
      </c>
      <c r="DJ64">
        <v>49.9</v>
      </c>
      <c r="DL64" s="1">
        <v>36585</v>
      </c>
      <c r="DM64">
        <v>2</v>
      </c>
      <c r="DN64">
        <v>20000324</v>
      </c>
      <c r="DO64">
        <v>2</v>
      </c>
      <c r="DQ64" s="1">
        <v>36585</v>
      </c>
      <c r="DR64">
        <v>98</v>
      </c>
      <c r="DS64" t="s">
        <v>302</v>
      </c>
      <c r="DT64" t="s">
        <v>302</v>
      </c>
      <c r="DV64" s="1">
        <v>36585</v>
      </c>
      <c r="DW64">
        <v>47.6</v>
      </c>
      <c r="DX64" t="s">
        <v>302</v>
      </c>
      <c r="DY64" t="s">
        <v>302</v>
      </c>
      <c r="EP64" s="1">
        <v>40359</v>
      </c>
      <c r="EQ64">
        <v>-19</v>
      </c>
      <c r="ER64" t="s">
        <v>302</v>
      </c>
      <c r="ES64" t="s">
        <v>302</v>
      </c>
      <c r="EU64" s="1">
        <v>40359</v>
      </c>
      <c r="EV64">
        <v>-18</v>
      </c>
      <c r="EW64" t="s">
        <v>302</v>
      </c>
      <c r="EX64" t="s">
        <v>302</v>
      </c>
      <c r="EZ64" s="1">
        <v>40359</v>
      </c>
      <c r="FA64">
        <v>-29</v>
      </c>
      <c r="FB64" t="s">
        <v>302</v>
      </c>
      <c r="FC64" t="s">
        <v>302</v>
      </c>
      <c r="FE64" s="1">
        <v>40359</v>
      </c>
      <c r="FF64">
        <v>-26</v>
      </c>
      <c r="FG64" t="s">
        <v>302</v>
      </c>
      <c r="FH64" t="s">
        <v>302</v>
      </c>
      <c r="FJ64" s="1">
        <v>36585</v>
      </c>
      <c r="FK64">
        <v>102.1</v>
      </c>
      <c r="FL64" t="s">
        <v>302</v>
      </c>
      <c r="FM64" t="s">
        <v>302</v>
      </c>
      <c r="FO64" s="1">
        <v>36585</v>
      </c>
      <c r="FP64">
        <v>-9.5</v>
      </c>
      <c r="FQ64">
        <v>20000410</v>
      </c>
      <c r="FR64">
        <v>-2.5</v>
      </c>
      <c r="FT64" s="1">
        <v>36585</v>
      </c>
      <c r="FU64">
        <v>2.4</v>
      </c>
      <c r="FV64">
        <v>20000331</v>
      </c>
      <c r="FW64" t="s">
        <v>302</v>
      </c>
      <c r="FY64" s="1">
        <v>36585</v>
      </c>
      <c r="FZ64">
        <v>1.5</v>
      </c>
      <c r="GA64">
        <v>20000229</v>
      </c>
      <c r="GB64">
        <v>1.5</v>
      </c>
      <c r="GD64" s="1">
        <v>36585</v>
      </c>
      <c r="GE64">
        <v>17.600000000000001</v>
      </c>
      <c r="GF64">
        <v>20000316</v>
      </c>
      <c r="GG64">
        <v>17.2</v>
      </c>
      <c r="GI64" s="1">
        <v>36585</v>
      </c>
      <c r="GJ64">
        <v>12.2</v>
      </c>
      <c r="GK64" t="s">
        <v>302</v>
      </c>
      <c r="GL64" t="s">
        <v>302</v>
      </c>
      <c r="GN64" s="1">
        <v>36585</v>
      </c>
      <c r="GO64">
        <v>5.3</v>
      </c>
      <c r="GP64">
        <v>20000323</v>
      </c>
      <c r="GQ64">
        <v>5.3</v>
      </c>
      <c r="GS64" s="1">
        <v>37315</v>
      </c>
      <c r="GT64">
        <v>1.1000000000000001</v>
      </c>
      <c r="GU64" t="s">
        <v>302</v>
      </c>
      <c r="GV64" t="s">
        <v>302</v>
      </c>
      <c r="GX64" s="1">
        <v>36585</v>
      </c>
      <c r="GY64">
        <v>2.1</v>
      </c>
      <c r="GZ64" t="s">
        <v>302</v>
      </c>
      <c r="HA64" t="s">
        <v>302</v>
      </c>
      <c r="HC64" s="1">
        <v>36585</v>
      </c>
      <c r="HD64">
        <v>0.37</v>
      </c>
      <c r="HE64" t="s">
        <v>302</v>
      </c>
      <c r="HF64" t="s">
        <v>302</v>
      </c>
      <c r="HH64" s="1">
        <v>36585</v>
      </c>
      <c r="HI64">
        <v>38.799999999999997</v>
      </c>
      <c r="HJ64">
        <v>20000312</v>
      </c>
      <c r="HK64">
        <v>38.799999999999997</v>
      </c>
    </row>
    <row r="65" spans="1:219" x14ac:dyDescent="0.25">
      <c r="A65" s="1">
        <v>40451</v>
      </c>
      <c r="B65">
        <v>-2</v>
      </c>
      <c r="C65">
        <v>20101208</v>
      </c>
      <c r="D65">
        <v>-2.4</v>
      </c>
      <c r="F65" s="1">
        <v>40451</v>
      </c>
      <c r="G65">
        <v>8</v>
      </c>
      <c r="H65">
        <v>20100928</v>
      </c>
      <c r="I65">
        <v>8</v>
      </c>
      <c r="K65" s="1">
        <v>40451</v>
      </c>
      <c r="L65">
        <v>2</v>
      </c>
      <c r="M65">
        <v>20100928</v>
      </c>
      <c r="N65">
        <v>2</v>
      </c>
      <c r="P65" s="1">
        <v>36616</v>
      </c>
      <c r="Q65">
        <v>2.1</v>
      </c>
      <c r="R65" t="s">
        <v>302</v>
      </c>
      <c r="S65" t="s">
        <v>302</v>
      </c>
      <c r="U65" s="1">
        <v>40939</v>
      </c>
      <c r="V65" t="s">
        <v>302</v>
      </c>
      <c r="W65">
        <v>20120130</v>
      </c>
      <c r="X65" t="s">
        <v>302</v>
      </c>
      <c r="Z65" s="1">
        <v>36616</v>
      </c>
      <c r="AA65">
        <v>-0.5</v>
      </c>
      <c r="AB65" t="s">
        <v>302</v>
      </c>
      <c r="AC65" t="s">
        <v>302</v>
      </c>
      <c r="AE65" s="1">
        <v>36616</v>
      </c>
      <c r="AF65">
        <v>-0.4</v>
      </c>
      <c r="AG65" t="s">
        <v>302</v>
      </c>
      <c r="AH65" t="s">
        <v>302</v>
      </c>
      <c r="AJ65" s="1">
        <v>36616</v>
      </c>
      <c r="AK65">
        <v>4.9000000000000004</v>
      </c>
      <c r="AL65">
        <v>20000427</v>
      </c>
      <c r="AM65">
        <v>4.9000000000000004</v>
      </c>
      <c r="AO65" s="1">
        <v>36616</v>
      </c>
      <c r="AP65">
        <v>0.2</v>
      </c>
      <c r="AQ65" t="s">
        <v>302</v>
      </c>
      <c r="AR65" t="s">
        <v>302</v>
      </c>
      <c r="AT65" s="1">
        <v>36616</v>
      </c>
      <c r="AU65">
        <v>1.7</v>
      </c>
      <c r="AV65" t="s">
        <v>302</v>
      </c>
      <c r="AW65">
        <v>2.4</v>
      </c>
      <c r="AY65" s="1">
        <v>38442</v>
      </c>
      <c r="AZ65">
        <v>49.5</v>
      </c>
      <c r="BA65">
        <v>20050408</v>
      </c>
      <c r="BB65">
        <v>49.5</v>
      </c>
      <c r="BN65" s="1">
        <v>36616</v>
      </c>
      <c r="BO65">
        <v>-3.3</v>
      </c>
      <c r="BP65" t="s">
        <v>302</v>
      </c>
      <c r="BQ65" t="s">
        <v>302</v>
      </c>
      <c r="BS65" s="1">
        <v>38472</v>
      </c>
      <c r="BT65">
        <v>1.7</v>
      </c>
      <c r="BU65">
        <v>20050526</v>
      </c>
      <c r="BV65">
        <v>2.9</v>
      </c>
      <c r="BX65" s="1">
        <v>40451</v>
      </c>
      <c r="BY65">
        <v>-2</v>
      </c>
      <c r="BZ65">
        <v>20100928</v>
      </c>
      <c r="CA65">
        <v>-2</v>
      </c>
      <c r="CC65" s="1">
        <v>36616</v>
      </c>
      <c r="CD65">
        <v>-0.3</v>
      </c>
      <c r="CE65" t="s">
        <v>302</v>
      </c>
      <c r="CF65" t="s">
        <v>302</v>
      </c>
      <c r="CH65" s="1">
        <v>36616</v>
      </c>
      <c r="CI65">
        <v>-0.3</v>
      </c>
      <c r="CJ65" t="s">
        <v>302</v>
      </c>
      <c r="CK65" t="s">
        <v>302</v>
      </c>
      <c r="CM65" s="1">
        <v>36616</v>
      </c>
      <c r="CN65">
        <v>-0.7</v>
      </c>
      <c r="CO65">
        <v>20000331</v>
      </c>
      <c r="CP65">
        <v>-0.7</v>
      </c>
      <c r="CR65" s="1">
        <v>36616</v>
      </c>
      <c r="CS65">
        <v>-0.4</v>
      </c>
      <c r="CT65" t="s">
        <v>302</v>
      </c>
      <c r="CU65" t="s">
        <v>302</v>
      </c>
      <c r="CW65" s="1">
        <v>36616</v>
      </c>
      <c r="CX65">
        <v>3.7</v>
      </c>
      <c r="CY65" t="s">
        <v>302</v>
      </c>
      <c r="CZ65" t="s">
        <v>302</v>
      </c>
      <c r="DB65" s="1">
        <v>36616</v>
      </c>
      <c r="DC65">
        <v>7.2</v>
      </c>
      <c r="DD65">
        <v>20000428</v>
      </c>
      <c r="DE65">
        <v>7.2</v>
      </c>
      <c r="DG65" s="1">
        <v>38442</v>
      </c>
      <c r="DH65">
        <v>49.8</v>
      </c>
      <c r="DI65">
        <v>20050408</v>
      </c>
      <c r="DJ65">
        <v>49.8</v>
      </c>
      <c r="DL65" s="1">
        <v>36616</v>
      </c>
      <c r="DM65">
        <v>-1.9</v>
      </c>
      <c r="DN65">
        <v>20000424</v>
      </c>
      <c r="DO65">
        <v>-1.9</v>
      </c>
      <c r="DQ65" s="1">
        <v>36616</v>
      </c>
      <c r="DR65">
        <v>97.3</v>
      </c>
      <c r="DS65" t="s">
        <v>302</v>
      </c>
      <c r="DT65" t="s">
        <v>302</v>
      </c>
      <c r="DV65" s="1">
        <v>36616</v>
      </c>
      <c r="DW65">
        <v>48.8</v>
      </c>
      <c r="DX65" t="s">
        <v>302</v>
      </c>
      <c r="DY65" t="s">
        <v>302</v>
      </c>
      <c r="EP65" s="1">
        <v>40451</v>
      </c>
      <c r="EQ65">
        <v>-22</v>
      </c>
      <c r="ER65" t="s">
        <v>302</v>
      </c>
      <c r="ES65" t="s">
        <v>302</v>
      </c>
      <c r="EU65" s="1">
        <v>40451</v>
      </c>
      <c r="EV65">
        <v>-14</v>
      </c>
      <c r="EW65" t="s">
        <v>302</v>
      </c>
      <c r="EX65" t="s">
        <v>302</v>
      </c>
      <c r="EZ65" s="1">
        <v>40451</v>
      </c>
      <c r="FA65">
        <v>-29</v>
      </c>
      <c r="FB65" t="s">
        <v>302</v>
      </c>
      <c r="FC65" t="s">
        <v>302</v>
      </c>
      <c r="FE65" s="1">
        <v>40451</v>
      </c>
      <c r="FF65">
        <v>-21</v>
      </c>
      <c r="FG65" t="s">
        <v>302</v>
      </c>
      <c r="FH65" t="s">
        <v>302</v>
      </c>
      <c r="FJ65" s="1">
        <v>36616</v>
      </c>
      <c r="FK65">
        <v>102.9</v>
      </c>
      <c r="FL65" t="s">
        <v>302</v>
      </c>
      <c r="FM65" t="s">
        <v>302</v>
      </c>
      <c r="FO65" s="1">
        <v>36616</v>
      </c>
      <c r="FP65">
        <v>-3.5</v>
      </c>
      <c r="FQ65">
        <v>20000512</v>
      </c>
      <c r="FR65">
        <v>-4.9000000000000004</v>
      </c>
      <c r="FT65" s="1">
        <v>36616</v>
      </c>
      <c r="FU65">
        <v>-3.6</v>
      </c>
      <c r="FV65">
        <v>20000428</v>
      </c>
      <c r="FW65" t="s">
        <v>302</v>
      </c>
      <c r="FY65" s="1">
        <v>36616</v>
      </c>
      <c r="FZ65">
        <v>-3.3</v>
      </c>
      <c r="GA65">
        <v>20000403</v>
      </c>
      <c r="GB65">
        <v>-3.3</v>
      </c>
      <c r="GD65" s="1">
        <v>36616</v>
      </c>
      <c r="GE65">
        <v>13.7</v>
      </c>
      <c r="GF65">
        <v>20000420</v>
      </c>
      <c r="GG65">
        <v>13</v>
      </c>
      <c r="GI65" s="1">
        <v>36616</v>
      </c>
      <c r="GJ65">
        <v>6.5</v>
      </c>
      <c r="GK65" t="s">
        <v>302</v>
      </c>
      <c r="GL65" t="s">
        <v>302</v>
      </c>
      <c r="GN65" s="1">
        <v>36616</v>
      </c>
      <c r="GO65">
        <v>0.5</v>
      </c>
      <c r="GP65">
        <v>20000425</v>
      </c>
      <c r="GQ65">
        <v>0.5</v>
      </c>
      <c r="GS65" s="1">
        <v>37346</v>
      </c>
      <c r="GT65">
        <v>1.2</v>
      </c>
      <c r="GU65" t="s">
        <v>302</v>
      </c>
      <c r="GV65" t="s">
        <v>302</v>
      </c>
      <c r="GX65" s="1">
        <v>36616</v>
      </c>
      <c r="GY65">
        <v>1.9</v>
      </c>
      <c r="GZ65" t="s">
        <v>302</v>
      </c>
      <c r="HA65" t="s">
        <v>302</v>
      </c>
      <c r="HC65" s="1">
        <v>36616</v>
      </c>
      <c r="HD65">
        <v>0.56000000000000005</v>
      </c>
      <c r="HE65" t="s">
        <v>302</v>
      </c>
      <c r="HF65" t="s">
        <v>302</v>
      </c>
      <c r="HH65" s="1">
        <v>36616</v>
      </c>
      <c r="HI65">
        <v>-5.9</v>
      </c>
      <c r="HJ65">
        <v>20000412</v>
      </c>
      <c r="HK65">
        <v>-5.9</v>
      </c>
    </row>
    <row r="66" spans="1:219" x14ac:dyDescent="0.25">
      <c r="A66" s="1">
        <v>40543</v>
      </c>
      <c r="B66">
        <v>-2</v>
      </c>
      <c r="C66">
        <v>20110309</v>
      </c>
      <c r="D66">
        <v>-1.6</v>
      </c>
      <c r="F66" s="1">
        <v>40543</v>
      </c>
      <c r="G66">
        <v>5</v>
      </c>
      <c r="H66">
        <v>20101214</v>
      </c>
      <c r="I66">
        <v>5</v>
      </c>
      <c r="K66" s="1">
        <v>40543</v>
      </c>
      <c r="L66">
        <v>1</v>
      </c>
      <c r="M66">
        <v>20101214</v>
      </c>
      <c r="N66">
        <v>1</v>
      </c>
      <c r="P66" s="1">
        <v>36646</v>
      </c>
      <c r="Q66">
        <v>1.1000000000000001</v>
      </c>
      <c r="R66" t="s">
        <v>302</v>
      </c>
      <c r="S66" t="s">
        <v>302</v>
      </c>
      <c r="U66" s="1">
        <v>40968</v>
      </c>
      <c r="V66" t="s">
        <v>302</v>
      </c>
      <c r="W66">
        <v>20120228</v>
      </c>
      <c r="X66" t="s">
        <v>302</v>
      </c>
      <c r="Z66" s="1">
        <v>36646</v>
      </c>
      <c r="AA66">
        <v>-0.8</v>
      </c>
      <c r="AB66" t="s">
        <v>302</v>
      </c>
      <c r="AC66" t="s">
        <v>302</v>
      </c>
      <c r="AE66" s="1">
        <v>36646</v>
      </c>
      <c r="AF66">
        <v>-0.5</v>
      </c>
      <c r="AG66" t="s">
        <v>302</v>
      </c>
      <c r="AH66" t="s">
        <v>302</v>
      </c>
      <c r="AJ66" s="1">
        <v>36646</v>
      </c>
      <c r="AK66">
        <v>4.8</v>
      </c>
      <c r="AL66">
        <v>20000529</v>
      </c>
      <c r="AM66">
        <v>4.8</v>
      </c>
      <c r="AO66" s="1">
        <v>36646</v>
      </c>
      <c r="AP66">
        <v>0.4</v>
      </c>
      <c r="AQ66" t="s">
        <v>302</v>
      </c>
      <c r="AR66" t="s">
        <v>302</v>
      </c>
      <c r="AT66" s="1">
        <v>36646</v>
      </c>
      <c r="AU66">
        <v>1.3</v>
      </c>
      <c r="AV66" t="s">
        <v>302</v>
      </c>
      <c r="AW66">
        <v>-0.6</v>
      </c>
      <c r="AY66" s="1">
        <v>38472</v>
      </c>
      <c r="AZ66">
        <v>49.8</v>
      </c>
      <c r="BA66">
        <v>20050513</v>
      </c>
      <c r="BB66">
        <v>49.8</v>
      </c>
      <c r="BN66" s="1">
        <v>36646</v>
      </c>
      <c r="BO66">
        <v>-3.3</v>
      </c>
      <c r="BP66" t="s">
        <v>302</v>
      </c>
      <c r="BQ66" t="s">
        <v>302</v>
      </c>
      <c r="BS66" s="1">
        <v>38503</v>
      </c>
      <c r="BT66">
        <v>-1.6</v>
      </c>
      <c r="BU66">
        <v>20050627</v>
      </c>
      <c r="BV66">
        <v>-1.5</v>
      </c>
      <c r="BX66" s="1">
        <v>40543</v>
      </c>
      <c r="BY66">
        <v>-1</v>
      </c>
      <c r="BZ66">
        <v>20101214</v>
      </c>
      <c r="CA66">
        <v>-1</v>
      </c>
      <c r="CC66" s="1">
        <v>36646</v>
      </c>
      <c r="CD66">
        <v>-0.4</v>
      </c>
      <c r="CE66" t="s">
        <v>302</v>
      </c>
      <c r="CF66" t="s">
        <v>302</v>
      </c>
      <c r="CH66" s="1">
        <v>36646</v>
      </c>
      <c r="CI66">
        <v>-0.6</v>
      </c>
      <c r="CJ66" t="s">
        <v>302</v>
      </c>
      <c r="CK66" t="s">
        <v>302</v>
      </c>
      <c r="CM66" s="1">
        <v>36646</v>
      </c>
      <c r="CN66">
        <v>-0.9</v>
      </c>
      <c r="CO66">
        <v>20000428</v>
      </c>
      <c r="CP66">
        <v>-0.9</v>
      </c>
      <c r="CR66" s="1">
        <v>36646</v>
      </c>
      <c r="CS66">
        <v>-0.5</v>
      </c>
      <c r="CT66" t="s">
        <v>302</v>
      </c>
      <c r="CU66" t="s">
        <v>302</v>
      </c>
      <c r="CW66" s="1">
        <v>36646</v>
      </c>
      <c r="CX66">
        <v>6.1</v>
      </c>
      <c r="CY66" t="s">
        <v>302</v>
      </c>
      <c r="CZ66" t="s">
        <v>302</v>
      </c>
      <c r="DB66" s="1">
        <v>36646</v>
      </c>
      <c r="DC66">
        <v>-1</v>
      </c>
      <c r="DD66">
        <v>20000531</v>
      </c>
      <c r="DE66">
        <v>-1</v>
      </c>
      <c r="DG66" s="1">
        <v>38472</v>
      </c>
      <c r="DH66">
        <v>50.3</v>
      </c>
      <c r="DI66">
        <v>20050513</v>
      </c>
      <c r="DJ66">
        <v>50.3</v>
      </c>
      <c r="DL66" s="1">
        <v>36646</v>
      </c>
      <c r="DM66">
        <v>-1.1000000000000001</v>
      </c>
      <c r="DN66">
        <v>20000524</v>
      </c>
      <c r="DO66">
        <v>-1.1000000000000001</v>
      </c>
      <c r="DQ66" s="1">
        <v>36646</v>
      </c>
      <c r="DR66">
        <v>98.4</v>
      </c>
      <c r="DS66" t="s">
        <v>302</v>
      </c>
      <c r="DT66" t="s">
        <v>302</v>
      </c>
      <c r="DV66" s="1">
        <v>36646</v>
      </c>
      <c r="DW66">
        <v>48.6</v>
      </c>
      <c r="DX66" t="s">
        <v>302</v>
      </c>
      <c r="DY66" t="s">
        <v>302</v>
      </c>
      <c r="EP66" s="1">
        <v>40543</v>
      </c>
      <c r="EQ66">
        <v>-23</v>
      </c>
      <c r="ER66" t="s">
        <v>302</v>
      </c>
      <c r="ES66" t="s">
        <v>302</v>
      </c>
      <c r="EU66" s="1">
        <v>40543</v>
      </c>
      <c r="EV66">
        <v>-12</v>
      </c>
      <c r="EW66" t="s">
        <v>302</v>
      </c>
      <c r="EX66" t="s">
        <v>302</v>
      </c>
      <c r="EZ66" s="1">
        <v>40543</v>
      </c>
      <c r="FA66">
        <v>-29</v>
      </c>
      <c r="FB66" t="s">
        <v>302</v>
      </c>
      <c r="FC66" t="s">
        <v>302</v>
      </c>
      <c r="FE66" s="1">
        <v>40543</v>
      </c>
      <c r="FF66">
        <v>-22</v>
      </c>
      <c r="FG66" t="s">
        <v>302</v>
      </c>
      <c r="FH66" t="s">
        <v>302</v>
      </c>
      <c r="FJ66" s="1">
        <v>36646</v>
      </c>
      <c r="FK66">
        <v>104.3</v>
      </c>
      <c r="FL66" t="s">
        <v>302</v>
      </c>
      <c r="FM66" t="s">
        <v>302</v>
      </c>
      <c r="FO66" s="1">
        <v>36646</v>
      </c>
      <c r="FP66">
        <v>1.4</v>
      </c>
      <c r="FQ66">
        <v>20000608</v>
      </c>
      <c r="FR66">
        <v>-1.1000000000000001</v>
      </c>
      <c r="FT66" s="1">
        <v>36646</v>
      </c>
      <c r="FU66">
        <v>0.1</v>
      </c>
      <c r="FV66">
        <v>20000531</v>
      </c>
      <c r="FW66">
        <v>0.1</v>
      </c>
      <c r="FY66" s="1">
        <v>36646</v>
      </c>
      <c r="FZ66">
        <v>-0.4</v>
      </c>
      <c r="GA66">
        <v>20000501</v>
      </c>
      <c r="GB66">
        <v>-0.4</v>
      </c>
      <c r="GD66" s="1">
        <v>36646</v>
      </c>
      <c r="GE66">
        <v>23.6</v>
      </c>
      <c r="GF66">
        <v>20000518</v>
      </c>
      <c r="GG66">
        <v>22.3</v>
      </c>
      <c r="GI66" s="1">
        <v>36646</v>
      </c>
      <c r="GJ66">
        <v>14.8</v>
      </c>
      <c r="GK66" t="s">
        <v>302</v>
      </c>
      <c r="GL66" t="s">
        <v>302</v>
      </c>
      <c r="GN66" s="1">
        <v>36646</v>
      </c>
      <c r="GO66">
        <v>11.1</v>
      </c>
      <c r="GP66">
        <v>20000524</v>
      </c>
      <c r="GQ66">
        <v>11.1</v>
      </c>
      <c r="GS66" s="1">
        <v>37376</v>
      </c>
      <c r="GT66">
        <v>1.3</v>
      </c>
      <c r="GU66" t="s">
        <v>302</v>
      </c>
      <c r="GV66" t="s">
        <v>302</v>
      </c>
      <c r="GX66" s="1">
        <v>36646</v>
      </c>
      <c r="GY66">
        <v>2.9</v>
      </c>
      <c r="GZ66" t="s">
        <v>302</v>
      </c>
      <c r="HA66" t="s">
        <v>302</v>
      </c>
      <c r="HC66" s="1">
        <v>36646</v>
      </c>
      <c r="HD66">
        <v>0.92</v>
      </c>
      <c r="HE66" t="s">
        <v>302</v>
      </c>
      <c r="HF66" t="s">
        <v>302</v>
      </c>
      <c r="HH66" s="1">
        <v>36646</v>
      </c>
      <c r="HI66">
        <v>43.8</v>
      </c>
      <c r="HJ66">
        <v>20000514</v>
      </c>
      <c r="HK66">
        <v>43.8</v>
      </c>
    </row>
    <row r="67" spans="1:219" x14ac:dyDescent="0.25">
      <c r="A67" s="1">
        <v>40633</v>
      </c>
      <c r="B67">
        <v>-1.9</v>
      </c>
      <c r="C67">
        <v>20110608</v>
      </c>
      <c r="D67">
        <v>-1.9</v>
      </c>
      <c r="F67" s="1">
        <v>40633</v>
      </c>
      <c r="G67">
        <v>6</v>
      </c>
      <c r="H67">
        <v>20110331</v>
      </c>
      <c r="I67">
        <v>6</v>
      </c>
      <c r="K67" s="1">
        <v>40633</v>
      </c>
      <c r="L67">
        <v>3</v>
      </c>
      <c r="M67">
        <v>20110331</v>
      </c>
      <c r="N67">
        <v>3</v>
      </c>
      <c r="P67" s="1">
        <v>36677</v>
      </c>
      <c r="Q67">
        <v>-0.3</v>
      </c>
      <c r="R67" t="s">
        <v>302</v>
      </c>
      <c r="S67" t="s">
        <v>302</v>
      </c>
      <c r="U67" s="1">
        <v>40999</v>
      </c>
      <c r="V67" t="s">
        <v>302</v>
      </c>
      <c r="W67">
        <v>20120329</v>
      </c>
      <c r="X67" t="s">
        <v>302</v>
      </c>
      <c r="Z67" s="1">
        <v>36677</v>
      </c>
      <c r="AA67">
        <v>-0.7</v>
      </c>
      <c r="AB67" t="s">
        <v>302</v>
      </c>
      <c r="AC67" t="s">
        <v>302</v>
      </c>
      <c r="AE67" s="1">
        <v>36677</v>
      </c>
      <c r="AF67">
        <v>-0.4</v>
      </c>
      <c r="AG67" t="s">
        <v>302</v>
      </c>
      <c r="AH67" t="s">
        <v>302</v>
      </c>
      <c r="AJ67" s="1">
        <v>36677</v>
      </c>
      <c r="AK67">
        <v>4.5999999999999996</v>
      </c>
      <c r="AL67">
        <v>20000629</v>
      </c>
      <c r="AM67">
        <v>4.5999999999999996</v>
      </c>
      <c r="AO67" s="1">
        <v>36677</v>
      </c>
      <c r="AP67">
        <v>0.2</v>
      </c>
      <c r="AQ67" t="s">
        <v>302</v>
      </c>
      <c r="AR67" t="s">
        <v>302</v>
      </c>
      <c r="AT67" s="1">
        <v>36677</v>
      </c>
      <c r="AU67">
        <v>-0.4</v>
      </c>
      <c r="AV67" t="s">
        <v>302</v>
      </c>
      <c r="AW67">
        <v>0.3</v>
      </c>
      <c r="AY67" s="1">
        <v>38503</v>
      </c>
      <c r="AZ67">
        <v>50.3</v>
      </c>
      <c r="BA67">
        <v>20050608</v>
      </c>
      <c r="BB67">
        <v>50.3</v>
      </c>
      <c r="BN67" s="1">
        <v>36677</v>
      </c>
      <c r="BO67">
        <v>-2.2999999999999998</v>
      </c>
      <c r="BP67" t="s">
        <v>302</v>
      </c>
      <c r="BQ67" t="s">
        <v>302</v>
      </c>
      <c r="BS67" s="1">
        <v>38533</v>
      </c>
      <c r="BT67">
        <v>0.4</v>
      </c>
      <c r="BU67">
        <v>20050727</v>
      </c>
      <c r="BV67">
        <v>0.1</v>
      </c>
      <c r="BX67" s="1">
        <v>40633</v>
      </c>
      <c r="BY67">
        <v>-1</v>
      </c>
      <c r="BZ67">
        <v>20110331</v>
      </c>
      <c r="CA67">
        <v>-1</v>
      </c>
      <c r="CC67" s="1">
        <v>36677</v>
      </c>
      <c r="CD67">
        <v>-0.2</v>
      </c>
      <c r="CE67" t="s">
        <v>302</v>
      </c>
      <c r="CF67" t="s">
        <v>302</v>
      </c>
      <c r="CH67" s="1">
        <v>36677</v>
      </c>
      <c r="CI67">
        <v>-0.2</v>
      </c>
      <c r="CJ67" t="s">
        <v>302</v>
      </c>
      <c r="CK67" t="s">
        <v>302</v>
      </c>
      <c r="CM67" s="1">
        <v>36677</v>
      </c>
      <c r="CN67">
        <v>-0.9</v>
      </c>
      <c r="CO67">
        <v>20000526</v>
      </c>
      <c r="CP67">
        <v>-0.9</v>
      </c>
      <c r="CR67" s="1">
        <v>36677</v>
      </c>
      <c r="CS67">
        <v>-0.3</v>
      </c>
      <c r="CT67" t="s">
        <v>302</v>
      </c>
      <c r="CU67" t="s">
        <v>302</v>
      </c>
      <c r="CW67" s="1">
        <v>36677</v>
      </c>
      <c r="CX67">
        <v>7.3</v>
      </c>
      <c r="CY67" t="s">
        <v>302</v>
      </c>
      <c r="CZ67" t="s">
        <v>302</v>
      </c>
      <c r="DB67" s="1">
        <v>36677</v>
      </c>
      <c r="DC67">
        <v>13.9</v>
      </c>
      <c r="DD67">
        <v>20000630</v>
      </c>
      <c r="DE67">
        <v>13.9</v>
      </c>
      <c r="DG67" s="1">
        <v>38503</v>
      </c>
      <c r="DH67">
        <v>51.9</v>
      </c>
      <c r="DI67">
        <v>20050608</v>
      </c>
      <c r="DJ67">
        <v>51.9</v>
      </c>
      <c r="DL67" s="1">
        <v>36677</v>
      </c>
      <c r="DM67">
        <v>-3.3</v>
      </c>
      <c r="DN67">
        <v>20000626</v>
      </c>
      <c r="DO67">
        <v>-3.3</v>
      </c>
      <c r="DQ67" s="1">
        <v>36677</v>
      </c>
      <c r="DR67">
        <v>98.4</v>
      </c>
      <c r="DS67" t="s">
        <v>302</v>
      </c>
      <c r="DT67" t="s">
        <v>302</v>
      </c>
      <c r="DV67" s="1">
        <v>36677</v>
      </c>
      <c r="DW67">
        <v>47.6</v>
      </c>
      <c r="DX67" t="s">
        <v>302</v>
      </c>
      <c r="DY67" t="s">
        <v>302</v>
      </c>
      <c r="EP67" s="1">
        <v>40633</v>
      </c>
      <c r="EQ67">
        <v>-16</v>
      </c>
      <c r="ER67" t="s">
        <v>302</v>
      </c>
      <c r="ES67" t="s">
        <v>302</v>
      </c>
      <c r="EU67" s="1">
        <v>40633</v>
      </c>
      <c r="EV67">
        <v>-10</v>
      </c>
      <c r="EW67" t="s">
        <v>302</v>
      </c>
      <c r="EX67" t="s">
        <v>302</v>
      </c>
      <c r="EZ67" s="1">
        <v>40633</v>
      </c>
      <c r="FA67">
        <v>-27</v>
      </c>
      <c r="FB67" t="s">
        <v>302</v>
      </c>
      <c r="FC67" t="s">
        <v>302</v>
      </c>
      <c r="FE67" s="1">
        <v>40633</v>
      </c>
      <c r="FF67">
        <v>-19</v>
      </c>
      <c r="FG67" t="s">
        <v>302</v>
      </c>
      <c r="FH67" t="s">
        <v>302</v>
      </c>
      <c r="FJ67" s="1">
        <v>36677</v>
      </c>
      <c r="FK67">
        <v>104.3</v>
      </c>
      <c r="FL67" t="s">
        <v>302</v>
      </c>
      <c r="FM67" t="s">
        <v>302</v>
      </c>
      <c r="FO67" s="1">
        <v>36677</v>
      </c>
      <c r="FP67">
        <v>3.1</v>
      </c>
      <c r="FQ67">
        <v>20000710</v>
      </c>
      <c r="FR67">
        <v>4.5</v>
      </c>
      <c r="FT67" s="1">
        <v>36677</v>
      </c>
      <c r="FU67">
        <v>-1.1000000000000001</v>
      </c>
      <c r="FV67">
        <v>20000630</v>
      </c>
      <c r="FW67">
        <v>-1.1000000000000001</v>
      </c>
      <c r="FY67" s="1">
        <v>36677</v>
      </c>
      <c r="FZ67">
        <v>7.7</v>
      </c>
      <c r="GA67">
        <v>20000601</v>
      </c>
      <c r="GB67">
        <v>7.7</v>
      </c>
      <c r="GD67" s="1">
        <v>36677</v>
      </c>
      <c r="GE67">
        <v>41.2</v>
      </c>
      <c r="GF67">
        <v>20000619</v>
      </c>
      <c r="GG67">
        <v>38.200000000000003</v>
      </c>
      <c r="GI67" s="1">
        <v>36677</v>
      </c>
      <c r="GJ67">
        <v>19.899999999999999</v>
      </c>
      <c r="GK67" t="s">
        <v>302</v>
      </c>
      <c r="GL67" t="s">
        <v>302</v>
      </c>
      <c r="GN67" s="1">
        <v>36677</v>
      </c>
      <c r="GO67">
        <v>7.8</v>
      </c>
      <c r="GP67">
        <v>20000625</v>
      </c>
      <c r="GQ67">
        <v>7.8</v>
      </c>
      <c r="GS67" s="1">
        <v>37407</v>
      </c>
      <c r="GT67">
        <v>1.4</v>
      </c>
      <c r="GU67" t="s">
        <v>302</v>
      </c>
      <c r="GV67" t="s">
        <v>302</v>
      </c>
      <c r="GX67" s="1">
        <v>36677</v>
      </c>
      <c r="GY67">
        <v>2.2000000000000002</v>
      </c>
      <c r="GZ67" t="s">
        <v>302</v>
      </c>
      <c r="HA67" t="s">
        <v>302</v>
      </c>
      <c r="HC67" s="1">
        <v>36677</v>
      </c>
      <c r="HD67">
        <v>-1.19</v>
      </c>
      <c r="HE67" t="s">
        <v>302</v>
      </c>
      <c r="HF67" t="s">
        <v>302</v>
      </c>
      <c r="HH67" s="1">
        <v>36677</v>
      </c>
      <c r="HI67">
        <v>-15.6</v>
      </c>
      <c r="HJ67">
        <v>20000612</v>
      </c>
      <c r="HK67">
        <v>-15.6</v>
      </c>
    </row>
    <row r="68" spans="1:219" x14ac:dyDescent="0.25">
      <c r="A68" s="1">
        <v>40724</v>
      </c>
      <c r="B68">
        <v>-2.1</v>
      </c>
      <c r="C68">
        <v>20110908</v>
      </c>
      <c r="D68">
        <v>-2.2000000000000002</v>
      </c>
      <c r="F68" s="1">
        <v>40724</v>
      </c>
      <c r="G68">
        <v>-9</v>
      </c>
      <c r="H68">
        <v>20110630</v>
      </c>
      <c r="I68">
        <v>-9</v>
      </c>
      <c r="K68" s="1">
        <v>40724</v>
      </c>
      <c r="L68">
        <v>-5</v>
      </c>
      <c r="M68">
        <v>20110630</v>
      </c>
      <c r="N68">
        <v>-5</v>
      </c>
      <c r="P68" s="1">
        <v>36707</v>
      </c>
      <c r="Q68">
        <v>0.6</v>
      </c>
      <c r="R68" t="s">
        <v>302</v>
      </c>
      <c r="S68" t="s">
        <v>302</v>
      </c>
      <c r="U68" s="1">
        <v>41029</v>
      </c>
      <c r="V68" t="s">
        <v>302</v>
      </c>
      <c r="W68">
        <v>20120426</v>
      </c>
      <c r="X68" t="s">
        <v>302</v>
      </c>
      <c r="Z68" s="1">
        <v>36707</v>
      </c>
      <c r="AA68">
        <v>-0.7</v>
      </c>
      <c r="AB68" t="s">
        <v>302</v>
      </c>
      <c r="AC68" t="s">
        <v>302</v>
      </c>
      <c r="AE68" s="1">
        <v>36707</v>
      </c>
      <c r="AF68">
        <v>-0.9</v>
      </c>
      <c r="AG68" t="s">
        <v>302</v>
      </c>
      <c r="AH68" t="s">
        <v>302</v>
      </c>
      <c r="AJ68" s="1">
        <v>36707</v>
      </c>
      <c r="AK68">
        <v>4.7</v>
      </c>
      <c r="AL68">
        <v>20000727</v>
      </c>
      <c r="AM68">
        <v>4.7</v>
      </c>
      <c r="AO68" s="1">
        <v>36707</v>
      </c>
      <c r="AP68">
        <v>0.3</v>
      </c>
      <c r="AQ68" t="s">
        <v>302</v>
      </c>
      <c r="AR68" t="s">
        <v>302</v>
      </c>
      <c r="AT68" s="1">
        <v>36707</v>
      </c>
      <c r="AU68">
        <v>1.5</v>
      </c>
      <c r="AV68" t="s">
        <v>302</v>
      </c>
      <c r="AW68">
        <v>1.9</v>
      </c>
      <c r="AY68" s="1">
        <v>38533</v>
      </c>
      <c r="AZ68">
        <v>50.9</v>
      </c>
      <c r="BA68">
        <v>20050708</v>
      </c>
      <c r="BB68">
        <v>50.9</v>
      </c>
      <c r="BN68" s="1">
        <v>36707</v>
      </c>
      <c r="BO68">
        <v>-0.9</v>
      </c>
      <c r="BP68" t="s">
        <v>302</v>
      </c>
      <c r="BQ68" t="s">
        <v>302</v>
      </c>
      <c r="BS68" s="1">
        <v>38564</v>
      </c>
      <c r="BT68">
        <v>0</v>
      </c>
      <c r="BU68">
        <v>20050829</v>
      </c>
      <c r="BV68">
        <v>-2.2000000000000002</v>
      </c>
      <c r="BX68" s="1">
        <v>40724</v>
      </c>
      <c r="BY68">
        <v>-2</v>
      </c>
      <c r="BZ68">
        <v>20110630</v>
      </c>
      <c r="CA68">
        <v>-2</v>
      </c>
      <c r="CC68" s="1">
        <v>36707</v>
      </c>
      <c r="CD68">
        <v>-0.3</v>
      </c>
      <c r="CE68" t="s">
        <v>302</v>
      </c>
      <c r="CF68" t="s">
        <v>302</v>
      </c>
      <c r="CH68" s="1">
        <v>36707</v>
      </c>
      <c r="CI68">
        <v>-0.5</v>
      </c>
      <c r="CJ68" t="s">
        <v>302</v>
      </c>
      <c r="CK68" t="s">
        <v>302</v>
      </c>
      <c r="CM68" s="1">
        <v>36707</v>
      </c>
      <c r="CN68">
        <v>-1.2</v>
      </c>
      <c r="CO68">
        <v>20000630</v>
      </c>
      <c r="CP68">
        <v>-1.2</v>
      </c>
      <c r="CR68" s="1">
        <v>36707</v>
      </c>
      <c r="CS68">
        <v>-1</v>
      </c>
      <c r="CT68" t="s">
        <v>302</v>
      </c>
      <c r="CU68" t="s">
        <v>302</v>
      </c>
      <c r="CW68" s="1">
        <v>36707</v>
      </c>
      <c r="CX68">
        <v>7.4</v>
      </c>
      <c r="CY68" t="s">
        <v>302</v>
      </c>
      <c r="CZ68" t="s">
        <v>302</v>
      </c>
      <c r="DB68" s="1">
        <v>36707</v>
      </c>
      <c r="DC68">
        <v>13</v>
      </c>
      <c r="DD68">
        <v>20000731</v>
      </c>
      <c r="DE68">
        <v>13</v>
      </c>
      <c r="DG68" s="1">
        <v>38533</v>
      </c>
      <c r="DH68">
        <v>51.2</v>
      </c>
      <c r="DI68">
        <v>20050708</v>
      </c>
      <c r="DJ68">
        <v>51.2</v>
      </c>
      <c r="DL68" s="1">
        <v>36707</v>
      </c>
      <c r="DM68">
        <v>-2.5</v>
      </c>
      <c r="DN68">
        <v>20000724</v>
      </c>
      <c r="DO68">
        <v>-2.5</v>
      </c>
      <c r="DQ68" s="1">
        <v>36707</v>
      </c>
      <c r="DR68">
        <v>99</v>
      </c>
      <c r="DS68" t="s">
        <v>302</v>
      </c>
      <c r="DT68" t="s">
        <v>302</v>
      </c>
      <c r="DV68" s="1">
        <v>36707</v>
      </c>
      <c r="DW68">
        <v>48.2</v>
      </c>
      <c r="DX68" t="s">
        <v>302</v>
      </c>
      <c r="DY68" t="s">
        <v>302</v>
      </c>
      <c r="EP68" s="1">
        <v>40724</v>
      </c>
      <c r="EQ68">
        <v>-15</v>
      </c>
      <c r="ER68" t="s">
        <v>302</v>
      </c>
      <c r="ES68" t="s">
        <v>302</v>
      </c>
      <c r="EU68" s="1">
        <v>40724</v>
      </c>
      <c r="EV68">
        <v>-21</v>
      </c>
      <c r="EW68" t="s">
        <v>302</v>
      </c>
      <c r="EX68" t="s">
        <v>302</v>
      </c>
      <c r="EZ68" s="1">
        <v>40724</v>
      </c>
      <c r="FA68">
        <v>-29</v>
      </c>
      <c r="FB68" t="s">
        <v>302</v>
      </c>
      <c r="FC68" t="s">
        <v>302</v>
      </c>
      <c r="FE68" s="1">
        <v>40724</v>
      </c>
      <c r="FF68">
        <v>-26</v>
      </c>
      <c r="FG68" t="s">
        <v>302</v>
      </c>
      <c r="FH68" t="s">
        <v>302</v>
      </c>
      <c r="FJ68" s="1">
        <v>36707</v>
      </c>
      <c r="FK68">
        <v>105.8</v>
      </c>
      <c r="FL68" t="s">
        <v>302</v>
      </c>
      <c r="FM68" t="s">
        <v>302</v>
      </c>
      <c r="FO68" s="1">
        <v>36707</v>
      </c>
      <c r="FP68">
        <v>5.8</v>
      </c>
      <c r="FQ68">
        <v>20000808</v>
      </c>
      <c r="FR68">
        <v>14.4</v>
      </c>
      <c r="FT68" s="1">
        <v>36707</v>
      </c>
      <c r="FU68">
        <v>-1.2</v>
      </c>
      <c r="FV68">
        <v>20000731</v>
      </c>
      <c r="FW68">
        <v>-1.2</v>
      </c>
      <c r="FY68" s="1">
        <v>36707</v>
      </c>
      <c r="FZ68">
        <v>8.5</v>
      </c>
      <c r="GA68">
        <v>20000703</v>
      </c>
      <c r="GB68">
        <v>8.5</v>
      </c>
      <c r="GD68" s="1">
        <v>36707</v>
      </c>
      <c r="GE68">
        <v>43.1</v>
      </c>
      <c r="GF68">
        <v>20000718</v>
      </c>
      <c r="GG68">
        <v>41.7</v>
      </c>
      <c r="GI68" s="1">
        <v>36707</v>
      </c>
      <c r="GJ68">
        <v>28.6</v>
      </c>
      <c r="GK68" t="s">
        <v>302</v>
      </c>
      <c r="GL68" t="s">
        <v>302</v>
      </c>
      <c r="GN68" s="1">
        <v>36707</v>
      </c>
      <c r="GO68">
        <v>7.9</v>
      </c>
      <c r="GP68">
        <v>20000725</v>
      </c>
      <c r="GQ68">
        <v>7.9</v>
      </c>
      <c r="GS68" s="1">
        <v>37437</v>
      </c>
      <c r="GT68">
        <v>1.4</v>
      </c>
      <c r="GU68" t="s">
        <v>302</v>
      </c>
      <c r="GV68" t="s">
        <v>302</v>
      </c>
      <c r="GX68" s="1">
        <v>36707</v>
      </c>
      <c r="GY68">
        <v>1.9</v>
      </c>
      <c r="GZ68" t="s">
        <v>302</v>
      </c>
      <c r="HA68" t="s">
        <v>302</v>
      </c>
      <c r="HC68" s="1">
        <v>36707</v>
      </c>
      <c r="HD68">
        <v>1.2</v>
      </c>
      <c r="HE68" t="s">
        <v>302</v>
      </c>
      <c r="HF68" t="s">
        <v>302</v>
      </c>
      <c r="HH68" s="1">
        <v>36707</v>
      </c>
      <c r="HI68">
        <v>4.4000000000000004</v>
      </c>
      <c r="HJ68">
        <v>20000711</v>
      </c>
      <c r="HK68">
        <v>4.4000000000000004</v>
      </c>
    </row>
    <row r="69" spans="1:219" x14ac:dyDescent="0.25">
      <c r="A69" s="1">
        <v>40816</v>
      </c>
      <c r="B69">
        <v>-1.9</v>
      </c>
      <c r="C69">
        <v>20111208</v>
      </c>
      <c r="D69">
        <v>-2.2000000000000002</v>
      </c>
      <c r="F69" s="1">
        <v>40816</v>
      </c>
      <c r="G69">
        <v>2</v>
      </c>
      <c r="H69">
        <v>20111002</v>
      </c>
      <c r="I69">
        <v>2</v>
      </c>
      <c r="K69" s="1">
        <v>40816</v>
      </c>
      <c r="L69">
        <v>1</v>
      </c>
      <c r="M69">
        <v>20111002</v>
      </c>
      <c r="N69">
        <v>1</v>
      </c>
      <c r="P69" s="1">
        <v>36738</v>
      </c>
      <c r="Q69">
        <v>-0.3</v>
      </c>
      <c r="R69" t="s">
        <v>302</v>
      </c>
      <c r="S69" t="s">
        <v>302</v>
      </c>
      <c r="U69" s="1">
        <v>41060</v>
      </c>
      <c r="V69" t="s">
        <v>302</v>
      </c>
      <c r="W69">
        <v>20120529</v>
      </c>
      <c r="X69" t="s">
        <v>302</v>
      </c>
      <c r="Z69" s="1">
        <v>36738</v>
      </c>
      <c r="AA69">
        <v>-0.5</v>
      </c>
      <c r="AB69" t="s">
        <v>302</v>
      </c>
      <c r="AC69" t="s">
        <v>302</v>
      </c>
      <c r="AE69" s="1">
        <v>36738</v>
      </c>
      <c r="AF69">
        <v>-0.7</v>
      </c>
      <c r="AG69" t="s">
        <v>302</v>
      </c>
      <c r="AH69" t="s">
        <v>302</v>
      </c>
      <c r="AJ69" s="1">
        <v>36738</v>
      </c>
      <c r="AK69">
        <v>4.7</v>
      </c>
      <c r="AL69">
        <v>20000828</v>
      </c>
      <c r="AM69">
        <v>4.7</v>
      </c>
      <c r="AO69" s="1">
        <v>36738</v>
      </c>
      <c r="AP69">
        <v>0.3</v>
      </c>
      <c r="AQ69" t="s">
        <v>302</v>
      </c>
      <c r="AR69" t="s">
        <v>302</v>
      </c>
      <c r="AT69" s="1">
        <v>36738</v>
      </c>
      <c r="AU69">
        <v>-0.6</v>
      </c>
      <c r="AV69">
        <v>20000913</v>
      </c>
      <c r="AW69">
        <v>-0.9</v>
      </c>
      <c r="AY69" s="1">
        <v>38564</v>
      </c>
      <c r="AZ69">
        <v>50.4</v>
      </c>
      <c r="BA69">
        <v>20050808</v>
      </c>
      <c r="BB69">
        <v>50.4</v>
      </c>
      <c r="BN69" s="1">
        <v>36738</v>
      </c>
      <c r="BO69">
        <v>-0.4</v>
      </c>
      <c r="BP69" t="s">
        <v>302</v>
      </c>
      <c r="BQ69" t="s">
        <v>302</v>
      </c>
      <c r="BS69" s="1">
        <v>38595</v>
      </c>
      <c r="BT69">
        <v>-1.4</v>
      </c>
      <c r="BU69">
        <v>20050928</v>
      </c>
      <c r="BV69">
        <v>1.5</v>
      </c>
      <c r="BX69" s="1">
        <v>40816</v>
      </c>
      <c r="BY69">
        <v>1</v>
      </c>
      <c r="BZ69">
        <v>20111002</v>
      </c>
      <c r="CA69">
        <v>1</v>
      </c>
      <c r="CC69" s="1">
        <v>36738</v>
      </c>
      <c r="CD69">
        <v>-0.3</v>
      </c>
      <c r="CE69" t="s">
        <v>302</v>
      </c>
      <c r="CF69" t="s">
        <v>302</v>
      </c>
      <c r="CH69" s="1">
        <v>36738</v>
      </c>
      <c r="CI69">
        <v>-0.3</v>
      </c>
      <c r="CJ69" t="s">
        <v>302</v>
      </c>
      <c r="CK69" t="s">
        <v>302</v>
      </c>
      <c r="CM69" s="1">
        <v>36738</v>
      </c>
      <c r="CN69">
        <v>-0.9</v>
      </c>
      <c r="CO69">
        <v>20000728</v>
      </c>
      <c r="CP69">
        <v>-0.9</v>
      </c>
      <c r="CR69" s="1">
        <v>36738</v>
      </c>
      <c r="CS69">
        <v>-0.8</v>
      </c>
      <c r="CT69" t="s">
        <v>302</v>
      </c>
      <c r="CU69" t="s">
        <v>302</v>
      </c>
      <c r="CW69" s="1">
        <v>36738</v>
      </c>
      <c r="CX69">
        <v>4.4000000000000004</v>
      </c>
      <c r="CY69" t="s">
        <v>302</v>
      </c>
      <c r="CZ69" t="s">
        <v>302</v>
      </c>
      <c r="DB69" s="1">
        <v>36738</v>
      </c>
      <c r="DC69">
        <v>-6.8</v>
      </c>
      <c r="DD69">
        <v>20000831</v>
      </c>
      <c r="DE69">
        <v>-6.8</v>
      </c>
      <c r="DG69" s="1">
        <v>38564</v>
      </c>
      <c r="DH69">
        <v>52</v>
      </c>
      <c r="DI69">
        <v>20050808</v>
      </c>
      <c r="DJ69">
        <v>52</v>
      </c>
      <c r="DL69" s="1">
        <v>36738</v>
      </c>
      <c r="DM69">
        <v>-4.5</v>
      </c>
      <c r="DN69">
        <v>20000824</v>
      </c>
      <c r="DO69">
        <v>-4.5</v>
      </c>
      <c r="DQ69" s="1">
        <v>36738</v>
      </c>
      <c r="DR69">
        <v>99.3</v>
      </c>
      <c r="DS69" t="s">
        <v>302</v>
      </c>
      <c r="DT69" t="s">
        <v>302</v>
      </c>
      <c r="DV69" s="1">
        <v>36738</v>
      </c>
      <c r="DW69">
        <v>50.7</v>
      </c>
      <c r="DX69" t="s">
        <v>302</v>
      </c>
      <c r="DY69" t="s">
        <v>302</v>
      </c>
      <c r="EP69" s="1">
        <v>40816</v>
      </c>
      <c r="EQ69">
        <v>-12</v>
      </c>
      <c r="ER69" t="s">
        <v>302</v>
      </c>
      <c r="ES69" t="s">
        <v>302</v>
      </c>
      <c r="EU69" s="1">
        <v>40816</v>
      </c>
      <c r="EV69">
        <v>-11</v>
      </c>
      <c r="EW69" t="s">
        <v>302</v>
      </c>
      <c r="EX69" t="s">
        <v>302</v>
      </c>
      <c r="EZ69" s="1">
        <v>40816</v>
      </c>
      <c r="FA69">
        <v>-22</v>
      </c>
      <c r="FB69" t="s">
        <v>302</v>
      </c>
      <c r="FC69" t="s">
        <v>302</v>
      </c>
      <c r="FE69" s="1">
        <v>40816</v>
      </c>
      <c r="FF69">
        <v>-19</v>
      </c>
      <c r="FG69" t="s">
        <v>302</v>
      </c>
      <c r="FH69" t="s">
        <v>302</v>
      </c>
      <c r="FJ69" s="1">
        <v>36738</v>
      </c>
      <c r="FK69">
        <v>105.7</v>
      </c>
      <c r="FL69" t="s">
        <v>302</v>
      </c>
      <c r="FM69" t="s">
        <v>302</v>
      </c>
      <c r="FO69" s="1">
        <v>36738</v>
      </c>
      <c r="FP69">
        <v>-2.2000000000000002</v>
      </c>
      <c r="FQ69">
        <v>20000908</v>
      </c>
      <c r="FR69">
        <v>-11.7</v>
      </c>
      <c r="FT69" s="1">
        <v>36738</v>
      </c>
      <c r="FU69">
        <v>-0.8</v>
      </c>
      <c r="FV69">
        <v>20000831</v>
      </c>
      <c r="FW69">
        <v>-0.8</v>
      </c>
      <c r="FY69" s="1">
        <v>36738</v>
      </c>
      <c r="FZ69">
        <v>-0.9</v>
      </c>
      <c r="GA69">
        <v>20000801</v>
      </c>
      <c r="GB69">
        <v>-0.9</v>
      </c>
      <c r="GD69" s="1">
        <v>36738</v>
      </c>
      <c r="GE69">
        <v>36.299999999999997</v>
      </c>
      <c r="GF69">
        <v>20000817</v>
      </c>
      <c r="GG69">
        <v>36.4</v>
      </c>
      <c r="GI69" s="1">
        <v>36738</v>
      </c>
      <c r="GJ69">
        <v>16.2</v>
      </c>
      <c r="GK69" t="s">
        <v>302</v>
      </c>
      <c r="GL69" t="s">
        <v>302</v>
      </c>
      <c r="GN69" s="1">
        <v>36738</v>
      </c>
      <c r="GO69">
        <v>0.9</v>
      </c>
      <c r="GP69">
        <v>20000830</v>
      </c>
      <c r="GQ69">
        <v>0.9</v>
      </c>
      <c r="GS69" s="1">
        <v>37468</v>
      </c>
      <c r="GT69">
        <v>1.5</v>
      </c>
      <c r="GU69" t="s">
        <v>302</v>
      </c>
      <c r="GV69" t="s">
        <v>302</v>
      </c>
      <c r="GX69" s="1">
        <v>36738</v>
      </c>
      <c r="GY69">
        <v>2</v>
      </c>
      <c r="GZ69" t="s">
        <v>302</v>
      </c>
      <c r="HA69" t="s">
        <v>302</v>
      </c>
      <c r="HC69" s="1">
        <v>36738</v>
      </c>
      <c r="HD69">
        <v>0</v>
      </c>
      <c r="HE69" t="s">
        <v>302</v>
      </c>
      <c r="HF69" t="s">
        <v>302</v>
      </c>
      <c r="HH69" s="1">
        <v>36738</v>
      </c>
      <c r="HI69">
        <v>17.899999999999999</v>
      </c>
      <c r="HJ69">
        <v>20000810</v>
      </c>
      <c r="HK69">
        <v>17.899999999999999</v>
      </c>
    </row>
    <row r="70" spans="1:219" x14ac:dyDescent="0.25">
      <c r="A70" s="1">
        <v>40908</v>
      </c>
      <c r="B70">
        <v>-1.6</v>
      </c>
      <c r="C70">
        <v>20120307</v>
      </c>
      <c r="D70">
        <v>-1.8</v>
      </c>
      <c r="F70" s="1">
        <v>40908</v>
      </c>
      <c r="G70">
        <v>-4</v>
      </c>
      <c r="H70">
        <v>20111214</v>
      </c>
      <c r="I70">
        <v>-4</v>
      </c>
      <c r="K70" s="1">
        <v>40908</v>
      </c>
      <c r="L70">
        <v>4</v>
      </c>
      <c r="M70">
        <v>20111214</v>
      </c>
      <c r="N70">
        <v>4</v>
      </c>
      <c r="P70" s="1">
        <v>36769</v>
      </c>
      <c r="Q70">
        <v>0.7</v>
      </c>
      <c r="R70" t="s">
        <v>302</v>
      </c>
      <c r="S70" t="s">
        <v>302</v>
      </c>
      <c r="U70" s="1">
        <v>41090</v>
      </c>
      <c r="V70" t="s">
        <v>302</v>
      </c>
      <c r="W70">
        <v>20120628</v>
      </c>
      <c r="X70" t="s">
        <v>302</v>
      </c>
      <c r="Z70" s="1">
        <v>36769</v>
      </c>
      <c r="AA70">
        <v>-0.8</v>
      </c>
      <c r="AB70" t="s">
        <v>302</v>
      </c>
      <c r="AC70" t="s">
        <v>302</v>
      </c>
      <c r="AE70" s="1">
        <v>36769</v>
      </c>
      <c r="AF70">
        <v>-0.8</v>
      </c>
      <c r="AG70" t="s">
        <v>302</v>
      </c>
      <c r="AH70" t="s">
        <v>302</v>
      </c>
      <c r="AJ70" s="1">
        <v>36769</v>
      </c>
      <c r="AK70">
        <v>4.5999999999999996</v>
      </c>
      <c r="AL70">
        <v>20000928</v>
      </c>
      <c r="AM70">
        <v>4.5999999999999996</v>
      </c>
      <c r="AO70" s="1">
        <v>36769</v>
      </c>
      <c r="AP70">
        <v>0.2</v>
      </c>
      <c r="AQ70" t="s">
        <v>302</v>
      </c>
      <c r="AR70" t="s">
        <v>302</v>
      </c>
      <c r="AT70" s="1">
        <v>36769</v>
      </c>
      <c r="AU70">
        <v>1.4</v>
      </c>
      <c r="AV70" t="s">
        <v>302</v>
      </c>
      <c r="AW70">
        <v>3.4</v>
      </c>
      <c r="AY70" s="1">
        <v>38595</v>
      </c>
      <c r="AZ70">
        <v>50.5</v>
      </c>
      <c r="BA70">
        <v>20050908</v>
      </c>
      <c r="BB70">
        <v>50.5</v>
      </c>
      <c r="BN70" s="1">
        <v>36769</v>
      </c>
      <c r="BO70">
        <v>-0.9</v>
      </c>
      <c r="BP70" t="s">
        <v>302</v>
      </c>
      <c r="BQ70" t="s">
        <v>302</v>
      </c>
      <c r="BS70" s="1">
        <v>38625</v>
      </c>
      <c r="BT70">
        <v>0.9</v>
      </c>
      <c r="BU70">
        <v>20051026</v>
      </c>
      <c r="BV70">
        <v>-0.8</v>
      </c>
      <c r="BX70" s="1">
        <v>40908</v>
      </c>
      <c r="BY70">
        <v>0</v>
      </c>
      <c r="BZ70">
        <v>20111214</v>
      </c>
      <c r="CA70">
        <v>0</v>
      </c>
      <c r="CC70" s="1">
        <v>36769</v>
      </c>
      <c r="CD70">
        <v>-0.3</v>
      </c>
      <c r="CE70" t="s">
        <v>302</v>
      </c>
      <c r="CF70" t="s">
        <v>302</v>
      </c>
      <c r="CH70" s="1">
        <v>36769</v>
      </c>
      <c r="CI70">
        <v>-0.5</v>
      </c>
      <c r="CJ70" t="s">
        <v>302</v>
      </c>
      <c r="CK70" t="s">
        <v>302</v>
      </c>
      <c r="CM70" s="1">
        <v>36769</v>
      </c>
      <c r="CN70">
        <v>-1.3</v>
      </c>
      <c r="CO70">
        <v>20000825</v>
      </c>
      <c r="CP70">
        <v>-1.3</v>
      </c>
      <c r="CR70" s="1">
        <v>36769</v>
      </c>
      <c r="CS70">
        <v>-0.9</v>
      </c>
      <c r="CT70" t="s">
        <v>302</v>
      </c>
      <c r="CU70" t="s">
        <v>302</v>
      </c>
      <c r="CW70" s="1">
        <v>36769</v>
      </c>
      <c r="CX70">
        <v>8.6</v>
      </c>
      <c r="CY70" t="s">
        <v>302</v>
      </c>
      <c r="CZ70" t="s">
        <v>302</v>
      </c>
      <c r="DB70" s="1">
        <v>36769</v>
      </c>
      <c r="DC70">
        <v>-5.4</v>
      </c>
      <c r="DD70">
        <v>20000929</v>
      </c>
      <c r="DE70">
        <v>-5.4</v>
      </c>
      <c r="DG70" s="1">
        <v>38595</v>
      </c>
      <c r="DH70">
        <v>51.9</v>
      </c>
      <c r="DI70">
        <v>20050908</v>
      </c>
      <c r="DJ70">
        <v>51.9</v>
      </c>
      <c r="DL70" s="1">
        <v>36769</v>
      </c>
      <c r="DM70">
        <v>-3.8</v>
      </c>
      <c r="DN70">
        <v>20000926</v>
      </c>
      <c r="DO70">
        <v>-3.8</v>
      </c>
      <c r="DQ70" s="1">
        <v>36769</v>
      </c>
      <c r="DR70">
        <v>100</v>
      </c>
      <c r="DS70" t="s">
        <v>302</v>
      </c>
      <c r="DT70" t="s">
        <v>302</v>
      </c>
      <c r="DV70" s="1">
        <v>36769</v>
      </c>
      <c r="DW70">
        <v>48.5</v>
      </c>
      <c r="DX70" t="s">
        <v>302</v>
      </c>
      <c r="DY70" t="s">
        <v>302</v>
      </c>
      <c r="EP70" s="1">
        <v>40908</v>
      </c>
      <c r="EQ70">
        <v>-17</v>
      </c>
      <c r="ER70" t="s">
        <v>302</v>
      </c>
      <c r="ES70" t="s">
        <v>302</v>
      </c>
      <c r="EU70" s="1">
        <v>40908</v>
      </c>
      <c r="EV70">
        <v>-8</v>
      </c>
      <c r="EW70" t="s">
        <v>302</v>
      </c>
      <c r="EX70" t="s">
        <v>302</v>
      </c>
      <c r="EZ70" s="1">
        <v>40908</v>
      </c>
      <c r="FA70">
        <v>-21</v>
      </c>
      <c r="FB70" t="s">
        <v>302</v>
      </c>
      <c r="FC70" t="s">
        <v>302</v>
      </c>
      <c r="FE70" s="1">
        <v>40908</v>
      </c>
      <c r="FF70">
        <v>-14</v>
      </c>
      <c r="FG70" t="s">
        <v>302</v>
      </c>
      <c r="FH70" t="s">
        <v>302</v>
      </c>
      <c r="FJ70" s="1">
        <v>36769</v>
      </c>
      <c r="FK70">
        <v>107.3</v>
      </c>
      <c r="FL70" t="s">
        <v>302</v>
      </c>
      <c r="FM70" t="s">
        <v>302</v>
      </c>
      <c r="FO70" s="1">
        <v>36769</v>
      </c>
      <c r="FP70">
        <v>14.1</v>
      </c>
      <c r="FQ70">
        <v>20001010</v>
      </c>
      <c r="FR70">
        <v>26.6</v>
      </c>
      <c r="FT70" s="1">
        <v>36769</v>
      </c>
      <c r="FU70">
        <v>-3.8</v>
      </c>
      <c r="FV70">
        <v>20000929</v>
      </c>
      <c r="FW70">
        <v>-3.8</v>
      </c>
      <c r="FY70" s="1">
        <v>36769</v>
      </c>
      <c r="FZ70">
        <v>4.0999999999999996</v>
      </c>
      <c r="GA70">
        <v>20000901</v>
      </c>
      <c r="GB70">
        <v>4.0999999999999996</v>
      </c>
      <c r="GD70" s="1">
        <v>36769</v>
      </c>
      <c r="GE70">
        <v>31.1</v>
      </c>
      <c r="GF70">
        <v>20000918</v>
      </c>
      <c r="GG70">
        <v>30.9</v>
      </c>
      <c r="GI70" s="1">
        <v>36769</v>
      </c>
      <c r="GJ70">
        <v>42.3</v>
      </c>
      <c r="GK70" t="s">
        <v>302</v>
      </c>
      <c r="GL70" t="s">
        <v>302</v>
      </c>
      <c r="GN70" s="1">
        <v>36769</v>
      </c>
      <c r="GO70">
        <v>7.1</v>
      </c>
      <c r="GP70">
        <v>20000924</v>
      </c>
      <c r="GQ70">
        <v>7.1</v>
      </c>
      <c r="GS70" s="1">
        <v>37499</v>
      </c>
      <c r="GT70">
        <v>1.7</v>
      </c>
      <c r="GU70" t="s">
        <v>302</v>
      </c>
      <c r="GV70" t="s">
        <v>302</v>
      </c>
      <c r="GX70" s="1">
        <v>36769</v>
      </c>
      <c r="GY70">
        <v>1.8</v>
      </c>
      <c r="GZ70" t="s">
        <v>302</v>
      </c>
      <c r="HA70" t="s">
        <v>302</v>
      </c>
      <c r="HC70" s="1">
        <v>36769</v>
      </c>
      <c r="HD70">
        <v>0.55000000000000004</v>
      </c>
      <c r="HE70" t="s">
        <v>302</v>
      </c>
      <c r="HF70" t="s">
        <v>302</v>
      </c>
      <c r="HH70" s="1">
        <v>36769</v>
      </c>
      <c r="HI70">
        <v>12.7</v>
      </c>
      <c r="HJ70">
        <v>20000912</v>
      </c>
      <c r="HK70">
        <v>13.1</v>
      </c>
    </row>
    <row r="71" spans="1:219" x14ac:dyDescent="0.25">
      <c r="A71" s="1">
        <v>40999</v>
      </c>
      <c r="B71">
        <v>-1.2</v>
      </c>
      <c r="C71">
        <v>20120607</v>
      </c>
      <c r="D71">
        <v>-1.3</v>
      </c>
      <c r="F71" s="1">
        <v>40999</v>
      </c>
      <c r="G71">
        <v>-4</v>
      </c>
      <c r="H71">
        <v>20120401</v>
      </c>
      <c r="I71">
        <v>-4</v>
      </c>
      <c r="K71" s="1">
        <v>40999</v>
      </c>
      <c r="L71">
        <v>5</v>
      </c>
      <c r="M71">
        <v>20120401</v>
      </c>
      <c r="N71">
        <v>5</v>
      </c>
      <c r="P71" s="1">
        <v>36799</v>
      </c>
      <c r="Q71">
        <v>-0.5</v>
      </c>
      <c r="R71" t="s">
        <v>302</v>
      </c>
      <c r="S71" t="s">
        <v>302</v>
      </c>
      <c r="U71" s="1">
        <v>41121</v>
      </c>
      <c r="V71" t="s">
        <v>302</v>
      </c>
      <c r="W71">
        <v>20120730</v>
      </c>
      <c r="X71" t="s">
        <v>302</v>
      </c>
      <c r="Z71" s="1">
        <v>36799</v>
      </c>
      <c r="AA71">
        <v>-0.8</v>
      </c>
      <c r="AB71" t="s">
        <v>302</v>
      </c>
      <c r="AC71" t="s">
        <v>302</v>
      </c>
      <c r="AE71" s="1">
        <v>36799</v>
      </c>
      <c r="AF71">
        <v>-1</v>
      </c>
      <c r="AG71" t="s">
        <v>302</v>
      </c>
      <c r="AH71" t="s">
        <v>302</v>
      </c>
      <c r="AJ71" s="1">
        <v>36799</v>
      </c>
      <c r="AK71">
        <v>4.7</v>
      </c>
      <c r="AL71">
        <v>20001030</v>
      </c>
      <c r="AM71">
        <v>4.7</v>
      </c>
      <c r="AO71" s="1">
        <v>36799</v>
      </c>
      <c r="AP71">
        <v>0.1</v>
      </c>
      <c r="AQ71" t="s">
        <v>302</v>
      </c>
      <c r="AR71" t="s">
        <v>302</v>
      </c>
      <c r="AT71" s="1">
        <v>36799</v>
      </c>
      <c r="AU71">
        <v>-2</v>
      </c>
      <c r="AV71" t="s">
        <v>302</v>
      </c>
      <c r="AW71">
        <v>-3.4</v>
      </c>
      <c r="AY71" s="1">
        <v>38625</v>
      </c>
      <c r="AZ71">
        <v>51.7</v>
      </c>
      <c r="BA71">
        <v>20051011</v>
      </c>
      <c r="BB71">
        <v>51.7</v>
      </c>
      <c r="BN71" s="1">
        <v>36799</v>
      </c>
      <c r="BO71">
        <v>-1.2</v>
      </c>
      <c r="BP71" t="s">
        <v>302</v>
      </c>
      <c r="BQ71" t="s">
        <v>302</v>
      </c>
      <c r="BS71" s="1">
        <v>38656</v>
      </c>
      <c r="BT71">
        <v>-0.1</v>
      </c>
      <c r="BU71">
        <v>20051127</v>
      </c>
      <c r="BV71">
        <v>-0.3</v>
      </c>
      <c r="BX71" s="1">
        <v>40999</v>
      </c>
      <c r="BY71">
        <v>5</v>
      </c>
      <c r="BZ71">
        <v>20120401</v>
      </c>
      <c r="CA71">
        <v>5</v>
      </c>
      <c r="CC71" s="1">
        <v>36799</v>
      </c>
      <c r="CD71">
        <v>-0.5</v>
      </c>
      <c r="CE71" t="s">
        <v>302</v>
      </c>
      <c r="CF71" t="s">
        <v>302</v>
      </c>
      <c r="CH71" s="1">
        <v>36799</v>
      </c>
      <c r="CI71">
        <v>-0.5</v>
      </c>
      <c r="CJ71" t="s">
        <v>302</v>
      </c>
      <c r="CK71" t="s">
        <v>302</v>
      </c>
      <c r="CM71" s="1">
        <v>36799</v>
      </c>
      <c r="CN71">
        <v>-1.4</v>
      </c>
      <c r="CO71">
        <v>20000929</v>
      </c>
      <c r="CP71">
        <v>-1.4</v>
      </c>
      <c r="CR71" s="1">
        <v>36799</v>
      </c>
      <c r="CS71">
        <v>-1.1000000000000001</v>
      </c>
      <c r="CT71" t="s">
        <v>302</v>
      </c>
      <c r="CU71" t="s">
        <v>302</v>
      </c>
      <c r="CW71" s="1">
        <v>36799</v>
      </c>
      <c r="CX71">
        <v>3.7</v>
      </c>
      <c r="CY71" t="s">
        <v>302</v>
      </c>
      <c r="CZ71" t="s">
        <v>302</v>
      </c>
      <c r="DB71" s="1">
        <v>36799</v>
      </c>
      <c r="DC71">
        <v>-9.8000000000000007</v>
      </c>
      <c r="DD71">
        <v>20001031</v>
      </c>
      <c r="DE71">
        <v>-9.8000000000000007</v>
      </c>
      <c r="DG71" s="1">
        <v>38625</v>
      </c>
      <c r="DH71">
        <v>53.1</v>
      </c>
      <c r="DI71">
        <v>20051011</v>
      </c>
      <c r="DJ71">
        <v>53.1</v>
      </c>
      <c r="DL71" s="1">
        <v>36799</v>
      </c>
      <c r="DM71">
        <v>1</v>
      </c>
      <c r="DN71">
        <v>20001024</v>
      </c>
      <c r="DO71">
        <v>1</v>
      </c>
      <c r="DQ71" s="1">
        <v>36799</v>
      </c>
      <c r="DR71">
        <v>100.3</v>
      </c>
      <c r="DS71" t="s">
        <v>302</v>
      </c>
      <c r="DT71" t="s">
        <v>302</v>
      </c>
      <c r="DV71" s="1">
        <v>36799</v>
      </c>
      <c r="DW71">
        <v>49.7</v>
      </c>
      <c r="DX71" t="s">
        <v>302</v>
      </c>
      <c r="DY71" t="s">
        <v>302</v>
      </c>
      <c r="EP71" s="1">
        <v>40999</v>
      </c>
      <c r="EQ71">
        <v>-15</v>
      </c>
      <c r="ER71" t="s">
        <v>302</v>
      </c>
      <c r="ES71" t="s">
        <v>302</v>
      </c>
      <c r="EU71" s="1">
        <v>40999</v>
      </c>
      <c r="EV71">
        <v>-10</v>
      </c>
      <c r="EW71" t="s">
        <v>302</v>
      </c>
      <c r="EX71" t="s">
        <v>302</v>
      </c>
      <c r="EZ71" s="1">
        <v>40999</v>
      </c>
      <c r="FA71">
        <v>-16</v>
      </c>
      <c r="FB71" t="s">
        <v>302</v>
      </c>
      <c r="FC71" t="s">
        <v>302</v>
      </c>
      <c r="FE71" s="1">
        <v>40999</v>
      </c>
      <c r="FF71">
        <v>-11</v>
      </c>
      <c r="FG71" t="s">
        <v>302</v>
      </c>
      <c r="FH71" t="s">
        <v>302</v>
      </c>
      <c r="FJ71" s="1">
        <v>36799</v>
      </c>
      <c r="FK71">
        <v>106.1</v>
      </c>
      <c r="FL71" t="s">
        <v>302</v>
      </c>
      <c r="FM71" t="s">
        <v>302</v>
      </c>
      <c r="FO71" s="1">
        <v>36799</v>
      </c>
      <c r="FP71">
        <v>-12.5</v>
      </c>
      <c r="FQ71">
        <v>20001110</v>
      </c>
      <c r="FR71">
        <v>-16.5</v>
      </c>
      <c r="FT71" s="1">
        <v>36799</v>
      </c>
      <c r="FU71">
        <v>-3.1</v>
      </c>
      <c r="FV71">
        <v>20001031</v>
      </c>
      <c r="FW71">
        <v>-3.1</v>
      </c>
      <c r="FY71" s="1">
        <v>36799</v>
      </c>
      <c r="FZ71">
        <v>-0.8</v>
      </c>
      <c r="GA71">
        <v>20001002</v>
      </c>
      <c r="GB71">
        <v>-0.8</v>
      </c>
      <c r="GD71" s="1">
        <v>36799</v>
      </c>
      <c r="GE71">
        <v>33</v>
      </c>
      <c r="GF71">
        <v>20001018</v>
      </c>
      <c r="GG71">
        <v>32.200000000000003</v>
      </c>
      <c r="GI71" s="1">
        <v>36799</v>
      </c>
      <c r="GJ71">
        <v>12.4</v>
      </c>
      <c r="GK71" t="s">
        <v>302</v>
      </c>
      <c r="GL71" t="s">
        <v>302</v>
      </c>
      <c r="GN71" s="1">
        <v>36799</v>
      </c>
      <c r="GO71">
        <v>-9.6</v>
      </c>
      <c r="GP71">
        <v>20001024</v>
      </c>
      <c r="GQ71">
        <v>-9.6</v>
      </c>
      <c r="GS71" s="1">
        <v>37529</v>
      </c>
      <c r="GT71">
        <v>1.6</v>
      </c>
      <c r="GU71" t="s">
        <v>302</v>
      </c>
      <c r="GV71" t="s">
        <v>302</v>
      </c>
      <c r="GX71" s="1">
        <v>36799</v>
      </c>
      <c r="GY71">
        <v>2</v>
      </c>
      <c r="GZ71" t="s">
        <v>302</v>
      </c>
      <c r="HA71" t="s">
        <v>302</v>
      </c>
      <c r="HC71" s="1">
        <v>36799</v>
      </c>
      <c r="HD71">
        <v>-2.1800000000000002</v>
      </c>
      <c r="HE71" t="s">
        <v>302</v>
      </c>
      <c r="HF71" t="s">
        <v>302</v>
      </c>
      <c r="HH71" s="1">
        <v>36799</v>
      </c>
      <c r="HI71">
        <v>-1.8</v>
      </c>
      <c r="HJ71">
        <v>20001011</v>
      </c>
      <c r="HK71">
        <v>-1.8</v>
      </c>
    </row>
    <row r="72" spans="1:219" x14ac:dyDescent="0.25">
      <c r="A72" s="1">
        <v>41090</v>
      </c>
      <c r="B72">
        <v>-1.1000000000000001</v>
      </c>
      <c r="C72">
        <v>20120909</v>
      </c>
      <c r="D72">
        <v>-0.9</v>
      </c>
      <c r="F72" s="1">
        <v>41090</v>
      </c>
      <c r="G72">
        <v>-1</v>
      </c>
      <c r="H72">
        <v>20120701</v>
      </c>
      <c r="I72">
        <v>-1</v>
      </c>
      <c r="K72" s="1">
        <v>41090</v>
      </c>
      <c r="L72">
        <v>8</v>
      </c>
      <c r="M72">
        <v>20120701</v>
      </c>
      <c r="N72">
        <v>8</v>
      </c>
      <c r="P72" s="1">
        <v>36830</v>
      </c>
      <c r="Q72">
        <v>0.6</v>
      </c>
      <c r="R72" t="s">
        <v>302</v>
      </c>
      <c r="S72" t="s">
        <v>302</v>
      </c>
      <c r="U72" s="1">
        <v>41152</v>
      </c>
      <c r="V72" t="s">
        <v>302</v>
      </c>
      <c r="W72">
        <v>20120830</v>
      </c>
      <c r="X72" t="s">
        <v>302</v>
      </c>
      <c r="Z72" s="1">
        <v>36830</v>
      </c>
      <c r="AA72">
        <v>-0.9</v>
      </c>
      <c r="AB72" t="s">
        <v>302</v>
      </c>
      <c r="AC72" t="s">
        <v>302</v>
      </c>
      <c r="AE72" s="1">
        <v>36830</v>
      </c>
      <c r="AF72">
        <v>-1</v>
      </c>
      <c r="AG72" t="s">
        <v>302</v>
      </c>
      <c r="AH72" t="s">
        <v>302</v>
      </c>
      <c r="AJ72" s="1">
        <v>36830</v>
      </c>
      <c r="AK72">
        <v>4.7</v>
      </c>
      <c r="AL72">
        <v>20001201</v>
      </c>
      <c r="AM72">
        <v>4.7</v>
      </c>
      <c r="AO72" s="1">
        <v>36830</v>
      </c>
      <c r="AP72">
        <v>-0.2</v>
      </c>
      <c r="AQ72" t="s">
        <v>302</v>
      </c>
      <c r="AR72" t="s">
        <v>302</v>
      </c>
      <c r="AT72" s="1">
        <v>36830</v>
      </c>
      <c r="AU72">
        <v>1.6</v>
      </c>
      <c r="AV72" t="s">
        <v>302</v>
      </c>
      <c r="AW72">
        <v>1.5</v>
      </c>
      <c r="AY72" s="1">
        <v>38656</v>
      </c>
      <c r="AZ72">
        <v>50.7</v>
      </c>
      <c r="BA72">
        <v>20051109</v>
      </c>
      <c r="BB72">
        <v>50.7</v>
      </c>
      <c r="BN72" s="1">
        <v>36830</v>
      </c>
      <c r="BO72">
        <v>-2.1</v>
      </c>
      <c r="BP72" t="s">
        <v>302</v>
      </c>
      <c r="BQ72" t="s">
        <v>302</v>
      </c>
      <c r="BS72" s="1">
        <v>38686</v>
      </c>
      <c r="BT72">
        <v>0.3</v>
      </c>
      <c r="BU72">
        <v>20051227</v>
      </c>
      <c r="BV72">
        <v>-0.2</v>
      </c>
      <c r="BX72" s="1">
        <v>41090</v>
      </c>
      <c r="BY72">
        <v>6</v>
      </c>
      <c r="BZ72">
        <v>20120701</v>
      </c>
      <c r="CA72">
        <v>6</v>
      </c>
      <c r="CC72" s="1">
        <v>36830</v>
      </c>
      <c r="CD72">
        <v>-0.6</v>
      </c>
      <c r="CE72" t="s">
        <v>302</v>
      </c>
      <c r="CF72" t="s">
        <v>302</v>
      </c>
      <c r="CH72" s="1">
        <v>36830</v>
      </c>
      <c r="CI72">
        <v>-0.6</v>
      </c>
      <c r="CJ72" t="s">
        <v>302</v>
      </c>
      <c r="CK72" t="s">
        <v>302</v>
      </c>
      <c r="CM72" s="1">
        <v>36830</v>
      </c>
      <c r="CN72">
        <v>-1.2</v>
      </c>
      <c r="CO72">
        <v>20001027</v>
      </c>
      <c r="CP72">
        <v>-1.2</v>
      </c>
      <c r="CR72" s="1">
        <v>36830</v>
      </c>
      <c r="CS72">
        <v>-1</v>
      </c>
      <c r="CT72" t="s">
        <v>302</v>
      </c>
      <c r="CU72" t="s">
        <v>302</v>
      </c>
      <c r="CW72" s="1">
        <v>36830</v>
      </c>
      <c r="CX72">
        <v>6.6</v>
      </c>
      <c r="CY72" t="s">
        <v>302</v>
      </c>
      <c r="CZ72" t="s">
        <v>302</v>
      </c>
      <c r="DB72" s="1">
        <v>36830</v>
      </c>
      <c r="DC72">
        <v>5.3</v>
      </c>
      <c r="DD72">
        <v>20001130</v>
      </c>
      <c r="DE72">
        <v>5.3</v>
      </c>
      <c r="DG72" s="1">
        <v>38656</v>
      </c>
      <c r="DH72">
        <v>53.4</v>
      </c>
      <c r="DI72">
        <v>20051109</v>
      </c>
      <c r="DJ72">
        <v>53.4</v>
      </c>
      <c r="DL72" s="1">
        <v>36830</v>
      </c>
      <c r="DM72">
        <v>-3.4</v>
      </c>
      <c r="DN72">
        <v>20001124</v>
      </c>
      <c r="DO72">
        <v>-3.4</v>
      </c>
      <c r="DQ72" s="1">
        <v>36830</v>
      </c>
      <c r="DR72">
        <v>100.1</v>
      </c>
      <c r="DS72" t="s">
        <v>302</v>
      </c>
      <c r="DT72" t="s">
        <v>302</v>
      </c>
      <c r="DV72" s="1">
        <v>36830</v>
      </c>
      <c r="DW72">
        <v>49.1</v>
      </c>
      <c r="DX72" t="s">
        <v>302</v>
      </c>
      <c r="DY72" t="s">
        <v>302</v>
      </c>
      <c r="EP72" s="1">
        <v>41090</v>
      </c>
      <c r="EQ72">
        <v>-15</v>
      </c>
      <c r="ER72" t="s">
        <v>302</v>
      </c>
      <c r="ES72" t="s">
        <v>302</v>
      </c>
      <c r="EU72" s="1">
        <v>41090</v>
      </c>
      <c r="EV72">
        <v>-12</v>
      </c>
      <c r="EW72" t="s">
        <v>302</v>
      </c>
      <c r="EX72" t="s">
        <v>302</v>
      </c>
      <c r="EZ72" s="1">
        <v>41090</v>
      </c>
      <c r="FA72">
        <v>-15</v>
      </c>
      <c r="FB72" t="s">
        <v>302</v>
      </c>
      <c r="FC72" t="s">
        <v>302</v>
      </c>
      <c r="FE72" s="1">
        <v>41090</v>
      </c>
      <c r="FF72">
        <v>-9</v>
      </c>
      <c r="FG72" t="s">
        <v>302</v>
      </c>
      <c r="FH72" t="s">
        <v>302</v>
      </c>
      <c r="FJ72" s="1">
        <v>36830</v>
      </c>
      <c r="FK72">
        <v>107.3</v>
      </c>
      <c r="FL72" t="s">
        <v>302</v>
      </c>
      <c r="FM72" t="s">
        <v>302</v>
      </c>
      <c r="FO72" s="1">
        <v>36830</v>
      </c>
      <c r="FP72">
        <v>5.9</v>
      </c>
      <c r="FQ72">
        <v>20001208</v>
      </c>
      <c r="FR72">
        <v>8.3000000000000007</v>
      </c>
      <c r="FT72" s="1">
        <v>36830</v>
      </c>
      <c r="FU72">
        <v>1.5</v>
      </c>
      <c r="FV72">
        <v>20001130</v>
      </c>
      <c r="FW72">
        <v>1.5</v>
      </c>
      <c r="FY72" s="1">
        <v>36830</v>
      </c>
      <c r="FZ72">
        <v>6.5</v>
      </c>
      <c r="GA72">
        <v>20001101</v>
      </c>
      <c r="GB72">
        <v>6.5</v>
      </c>
      <c r="GD72" s="1">
        <v>36830</v>
      </c>
      <c r="GE72">
        <v>37.9</v>
      </c>
      <c r="GF72">
        <v>20001120</v>
      </c>
      <c r="GG72">
        <v>37.6</v>
      </c>
      <c r="GI72" s="1">
        <v>36830</v>
      </c>
      <c r="GJ72">
        <v>22.9</v>
      </c>
      <c r="GK72" t="s">
        <v>302</v>
      </c>
      <c r="GL72" t="s">
        <v>302</v>
      </c>
      <c r="GN72" s="1">
        <v>36830</v>
      </c>
      <c r="GO72">
        <v>2.2000000000000002</v>
      </c>
      <c r="GP72">
        <v>20001126</v>
      </c>
      <c r="GQ72">
        <v>2.2000000000000002</v>
      </c>
      <c r="GS72" s="1">
        <v>37560</v>
      </c>
      <c r="GT72">
        <v>1.7</v>
      </c>
      <c r="GU72" t="s">
        <v>302</v>
      </c>
      <c r="GV72" t="s">
        <v>302</v>
      </c>
      <c r="GX72" s="1">
        <v>36830</v>
      </c>
      <c r="GY72">
        <v>2.1</v>
      </c>
      <c r="GZ72" t="s">
        <v>302</v>
      </c>
      <c r="HA72" t="s">
        <v>302</v>
      </c>
      <c r="HC72" s="1">
        <v>36830</v>
      </c>
      <c r="HD72">
        <v>1.3900000000000001</v>
      </c>
      <c r="HE72" t="s">
        <v>302</v>
      </c>
      <c r="HF72" t="s">
        <v>302</v>
      </c>
      <c r="HH72" s="1">
        <v>36830</v>
      </c>
      <c r="HI72">
        <v>-5</v>
      </c>
      <c r="HJ72">
        <v>20001114</v>
      </c>
      <c r="HK72">
        <v>-5</v>
      </c>
    </row>
    <row r="73" spans="1:219" x14ac:dyDescent="0.25">
      <c r="A73" s="1">
        <v>41182</v>
      </c>
      <c r="B73">
        <v>-0.8</v>
      </c>
      <c r="C73">
        <v>20121209</v>
      </c>
      <c r="D73">
        <v>-0.8</v>
      </c>
      <c r="F73" s="1">
        <v>41182</v>
      </c>
      <c r="G73">
        <v>-3</v>
      </c>
      <c r="H73">
        <v>20120930</v>
      </c>
      <c r="I73">
        <v>-3</v>
      </c>
      <c r="K73" s="1">
        <v>41182</v>
      </c>
      <c r="L73">
        <v>8</v>
      </c>
      <c r="M73">
        <v>20120930</v>
      </c>
      <c r="N73">
        <v>8</v>
      </c>
      <c r="P73" s="1">
        <v>36860</v>
      </c>
      <c r="Q73">
        <v>0</v>
      </c>
      <c r="R73" t="s">
        <v>302</v>
      </c>
      <c r="S73" t="s">
        <v>302</v>
      </c>
      <c r="U73" s="1">
        <v>41182</v>
      </c>
      <c r="V73" t="s">
        <v>302</v>
      </c>
      <c r="W73">
        <v>20120927</v>
      </c>
      <c r="X73" t="s">
        <v>302</v>
      </c>
      <c r="Z73" s="1">
        <v>36860</v>
      </c>
      <c r="AA73">
        <v>-0.5</v>
      </c>
      <c r="AB73" t="s">
        <v>302</v>
      </c>
      <c r="AC73" t="s">
        <v>302</v>
      </c>
      <c r="AE73" s="1">
        <v>36860</v>
      </c>
      <c r="AF73">
        <v>-0.9</v>
      </c>
      <c r="AG73" t="s">
        <v>302</v>
      </c>
      <c r="AH73" t="s">
        <v>302</v>
      </c>
      <c r="AJ73" s="1">
        <v>36860</v>
      </c>
      <c r="AK73">
        <v>4.7</v>
      </c>
      <c r="AL73">
        <v>20001225</v>
      </c>
      <c r="AM73">
        <v>4.8</v>
      </c>
      <c r="AO73" s="1">
        <v>36860</v>
      </c>
      <c r="AP73">
        <v>-0.2</v>
      </c>
      <c r="AQ73" t="s">
        <v>302</v>
      </c>
      <c r="AR73" t="s">
        <v>302</v>
      </c>
      <c r="AT73" s="1">
        <v>36860</v>
      </c>
      <c r="AU73">
        <v>0.4</v>
      </c>
      <c r="AV73" t="s">
        <v>302</v>
      </c>
      <c r="AW73">
        <v>-0.8</v>
      </c>
      <c r="AY73" s="1">
        <v>38686</v>
      </c>
      <c r="AZ73">
        <v>52.9</v>
      </c>
      <c r="BA73">
        <v>20051208</v>
      </c>
      <c r="BB73">
        <v>52.9</v>
      </c>
      <c r="BN73" s="1">
        <v>36860</v>
      </c>
      <c r="BO73">
        <v>-0.8</v>
      </c>
      <c r="BP73" t="s">
        <v>302</v>
      </c>
      <c r="BQ73" t="s">
        <v>302</v>
      </c>
      <c r="BS73" s="1">
        <v>38717</v>
      </c>
      <c r="BT73">
        <v>1</v>
      </c>
      <c r="BU73">
        <v>20060126</v>
      </c>
      <c r="BV73">
        <v>0.8</v>
      </c>
      <c r="BX73" s="1">
        <v>41182</v>
      </c>
      <c r="BY73">
        <v>5</v>
      </c>
      <c r="BZ73">
        <v>20120930</v>
      </c>
      <c r="CA73">
        <v>5</v>
      </c>
      <c r="CC73" s="1">
        <v>36860</v>
      </c>
      <c r="CD73">
        <v>-0.5</v>
      </c>
      <c r="CE73" t="s">
        <v>302</v>
      </c>
      <c r="CF73" t="s">
        <v>302</v>
      </c>
      <c r="CH73" s="1">
        <v>36860</v>
      </c>
      <c r="CI73">
        <v>-0.5</v>
      </c>
      <c r="CJ73" t="s">
        <v>302</v>
      </c>
      <c r="CK73" t="s">
        <v>302</v>
      </c>
      <c r="CM73" s="1">
        <v>36860</v>
      </c>
      <c r="CN73">
        <v>-1</v>
      </c>
      <c r="CO73">
        <v>20001201</v>
      </c>
      <c r="CP73">
        <v>-1.1000000000000001</v>
      </c>
      <c r="CR73" s="1">
        <v>36860</v>
      </c>
      <c r="CS73">
        <v>-0.9</v>
      </c>
      <c r="CT73" t="s">
        <v>302</v>
      </c>
      <c r="CU73" t="s">
        <v>302</v>
      </c>
      <c r="CW73" s="1">
        <v>36860</v>
      </c>
      <c r="CX73">
        <v>4.3</v>
      </c>
      <c r="CY73" t="s">
        <v>302</v>
      </c>
      <c r="CZ73" t="s">
        <v>302</v>
      </c>
      <c r="DB73" s="1">
        <v>36860</v>
      </c>
      <c r="DC73">
        <v>-0.5</v>
      </c>
      <c r="DD73">
        <v>20001227</v>
      </c>
      <c r="DE73">
        <v>-0.5</v>
      </c>
      <c r="DG73" s="1">
        <v>38686</v>
      </c>
      <c r="DH73">
        <v>52.4</v>
      </c>
      <c r="DI73">
        <v>20051208</v>
      </c>
      <c r="DJ73">
        <v>52.4</v>
      </c>
      <c r="DL73" s="1">
        <v>36860</v>
      </c>
      <c r="DM73">
        <v>-1.7</v>
      </c>
      <c r="DN73">
        <v>20001225</v>
      </c>
      <c r="DO73">
        <v>-1.7</v>
      </c>
      <c r="DQ73" s="1">
        <v>36860</v>
      </c>
      <c r="DR73">
        <v>100.1</v>
      </c>
      <c r="DS73" t="s">
        <v>302</v>
      </c>
      <c r="DT73" t="s">
        <v>302</v>
      </c>
      <c r="DV73" s="1">
        <v>36860</v>
      </c>
      <c r="DW73">
        <v>49.2</v>
      </c>
      <c r="DX73" t="s">
        <v>302</v>
      </c>
      <c r="DY73" t="s">
        <v>302</v>
      </c>
      <c r="EP73" s="1">
        <v>41182</v>
      </c>
      <c r="EQ73">
        <v>-16</v>
      </c>
      <c r="ER73" t="s">
        <v>302</v>
      </c>
      <c r="ES73" t="s">
        <v>302</v>
      </c>
      <c r="EU73" s="1">
        <v>41182</v>
      </c>
      <c r="EV73">
        <v>-14</v>
      </c>
      <c r="EW73" t="s">
        <v>302</v>
      </c>
      <c r="EX73" t="s">
        <v>302</v>
      </c>
      <c r="EZ73" s="1">
        <v>41182</v>
      </c>
      <c r="FA73">
        <v>-16</v>
      </c>
      <c r="FB73" t="s">
        <v>302</v>
      </c>
      <c r="FC73" t="s">
        <v>302</v>
      </c>
      <c r="FE73" s="1">
        <v>41182</v>
      </c>
      <c r="FF73">
        <v>-9</v>
      </c>
      <c r="FG73" t="s">
        <v>302</v>
      </c>
      <c r="FH73" t="s">
        <v>302</v>
      </c>
      <c r="FJ73" s="1">
        <v>36860</v>
      </c>
      <c r="FK73">
        <v>107.8</v>
      </c>
      <c r="FL73" t="s">
        <v>302</v>
      </c>
      <c r="FM73" t="s">
        <v>302</v>
      </c>
      <c r="FO73" s="1">
        <v>36860</v>
      </c>
      <c r="FP73">
        <v>-3.7</v>
      </c>
      <c r="FQ73">
        <v>20010116</v>
      </c>
      <c r="FR73">
        <v>-2.9</v>
      </c>
      <c r="FT73" s="1">
        <v>36860</v>
      </c>
      <c r="FU73">
        <v>2.2000000000000002</v>
      </c>
      <c r="FV73">
        <v>20001227</v>
      </c>
      <c r="FW73">
        <v>2.2000000000000002</v>
      </c>
      <c r="FY73" s="1">
        <v>36860</v>
      </c>
      <c r="FZ73">
        <v>4.8</v>
      </c>
      <c r="GA73">
        <v>20001201</v>
      </c>
      <c r="GB73">
        <v>4.8</v>
      </c>
      <c r="GD73" s="1">
        <v>36860</v>
      </c>
      <c r="GE73">
        <v>34.799999999999997</v>
      </c>
      <c r="GF73">
        <v>20001218</v>
      </c>
      <c r="GG73">
        <v>35.5</v>
      </c>
      <c r="GI73" s="1">
        <v>36860</v>
      </c>
      <c r="GJ73">
        <v>19.7</v>
      </c>
      <c r="GK73" t="s">
        <v>302</v>
      </c>
      <c r="GL73" t="s">
        <v>302</v>
      </c>
      <c r="GN73" s="1">
        <v>36860</v>
      </c>
      <c r="GO73">
        <v>-1</v>
      </c>
      <c r="GP73" t="s">
        <v>302</v>
      </c>
      <c r="GQ73">
        <v>-1</v>
      </c>
      <c r="GS73" s="1">
        <v>37590</v>
      </c>
      <c r="GT73">
        <v>1.7</v>
      </c>
      <c r="GU73" t="s">
        <v>302</v>
      </c>
      <c r="GV73" t="s">
        <v>302</v>
      </c>
      <c r="GX73" s="1">
        <v>36860</v>
      </c>
      <c r="GY73">
        <v>1.9</v>
      </c>
      <c r="GZ73" t="s">
        <v>302</v>
      </c>
      <c r="HA73" t="s">
        <v>302</v>
      </c>
      <c r="HC73" s="1">
        <v>36860</v>
      </c>
      <c r="HD73">
        <v>-0.37</v>
      </c>
      <c r="HE73" t="s">
        <v>302</v>
      </c>
      <c r="HF73" t="s">
        <v>302</v>
      </c>
      <c r="HH73" s="1">
        <v>36860</v>
      </c>
      <c r="HI73">
        <v>3.2</v>
      </c>
      <c r="HJ73">
        <v>20001213</v>
      </c>
      <c r="HK73">
        <v>3.2</v>
      </c>
    </row>
    <row r="74" spans="1:219" x14ac:dyDescent="0.25">
      <c r="A74" s="1">
        <v>41274</v>
      </c>
      <c r="B74">
        <v>-0.7</v>
      </c>
      <c r="C74">
        <v>20130307</v>
      </c>
      <c r="D74">
        <v>-0.7</v>
      </c>
      <c r="F74" s="1">
        <v>41274</v>
      </c>
      <c r="G74">
        <v>-12</v>
      </c>
      <c r="H74">
        <v>20121213</v>
      </c>
      <c r="I74">
        <v>-12</v>
      </c>
      <c r="K74" s="1">
        <v>41274</v>
      </c>
      <c r="L74">
        <v>4</v>
      </c>
      <c r="M74">
        <v>20121213</v>
      </c>
      <c r="N74">
        <v>4</v>
      </c>
      <c r="P74" s="1">
        <v>36891</v>
      </c>
      <c r="Q74">
        <v>0.5</v>
      </c>
      <c r="R74" t="s">
        <v>302</v>
      </c>
      <c r="S74" t="s">
        <v>302</v>
      </c>
      <c r="U74" s="1">
        <v>41213</v>
      </c>
      <c r="V74" t="s">
        <v>302</v>
      </c>
      <c r="W74">
        <v>20121030</v>
      </c>
      <c r="X74" t="s">
        <v>302</v>
      </c>
      <c r="Z74" s="1">
        <v>36891</v>
      </c>
      <c r="AA74">
        <v>-0.2</v>
      </c>
      <c r="AB74" t="s">
        <v>302</v>
      </c>
      <c r="AC74" t="s">
        <v>302</v>
      </c>
      <c r="AE74" s="1">
        <v>36891</v>
      </c>
      <c r="AF74">
        <v>-1</v>
      </c>
      <c r="AG74" t="s">
        <v>302</v>
      </c>
      <c r="AH74" t="s">
        <v>302</v>
      </c>
      <c r="AJ74" s="1">
        <v>36891</v>
      </c>
      <c r="AK74">
        <v>4.8</v>
      </c>
      <c r="AL74">
        <v>20010129</v>
      </c>
      <c r="AM74">
        <v>4.8</v>
      </c>
      <c r="AO74" s="1">
        <v>36891</v>
      </c>
      <c r="AP74">
        <v>-0.2</v>
      </c>
      <c r="AQ74" t="s">
        <v>302</v>
      </c>
      <c r="AR74" t="s">
        <v>302</v>
      </c>
      <c r="AT74" s="1">
        <v>36891</v>
      </c>
      <c r="AU74">
        <v>1.2</v>
      </c>
      <c r="AV74" t="s">
        <v>302</v>
      </c>
      <c r="AW74">
        <v>1.8</v>
      </c>
      <c r="AY74" s="1">
        <v>38717</v>
      </c>
      <c r="AZ74">
        <v>55.7</v>
      </c>
      <c r="BA74">
        <v>20060113</v>
      </c>
      <c r="BB74">
        <v>55.7</v>
      </c>
      <c r="BN74" s="1">
        <v>36891</v>
      </c>
      <c r="BO74">
        <v>-0.8</v>
      </c>
      <c r="BP74" t="s">
        <v>302</v>
      </c>
      <c r="BQ74" t="s">
        <v>302</v>
      </c>
      <c r="BS74" s="1">
        <v>38748</v>
      </c>
      <c r="BT74">
        <v>-0.7</v>
      </c>
      <c r="BU74">
        <v>20060227</v>
      </c>
      <c r="BV74">
        <v>3.1</v>
      </c>
      <c r="BX74" s="1">
        <v>41274</v>
      </c>
      <c r="BY74">
        <v>3</v>
      </c>
      <c r="BZ74">
        <v>20121213</v>
      </c>
      <c r="CA74">
        <v>3</v>
      </c>
      <c r="CC74" s="1">
        <v>36891</v>
      </c>
      <c r="CD74">
        <v>-0.6</v>
      </c>
      <c r="CE74" t="s">
        <v>302</v>
      </c>
      <c r="CF74" t="s">
        <v>302</v>
      </c>
      <c r="CH74" s="1">
        <v>36891</v>
      </c>
      <c r="CI74">
        <v>-0.5</v>
      </c>
      <c r="CJ74" t="s">
        <v>302</v>
      </c>
      <c r="CK74" t="s">
        <v>302</v>
      </c>
      <c r="CM74" s="1">
        <v>36891</v>
      </c>
      <c r="CN74">
        <v>-0.6</v>
      </c>
      <c r="CO74">
        <v>20001226</v>
      </c>
      <c r="CP74">
        <v>-0.6</v>
      </c>
      <c r="CR74" s="1">
        <v>36891</v>
      </c>
      <c r="CS74">
        <v>-1</v>
      </c>
      <c r="CT74" t="s">
        <v>302</v>
      </c>
      <c r="CU74" t="s">
        <v>302</v>
      </c>
      <c r="CW74" s="1">
        <v>36891</v>
      </c>
      <c r="CX74">
        <v>4.7</v>
      </c>
      <c r="CY74" t="s">
        <v>302</v>
      </c>
      <c r="CZ74" t="s">
        <v>302</v>
      </c>
      <c r="DB74" s="1">
        <v>36891</v>
      </c>
      <c r="DC74">
        <v>-2.2999999999999998</v>
      </c>
      <c r="DD74">
        <v>20010131</v>
      </c>
      <c r="DE74">
        <v>-2.2999999999999998</v>
      </c>
      <c r="DG74" s="1">
        <v>38717</v>
      </c>
      <c r="DH74">
        <v>53.6</v>
      </c>
      <c r="DI74">
        <v>20060113</v>
      </c>
      <c r="DJ74">
        <v>53.6</v>
      </c>
      <c r="DL74" s="1">
        <v>36891</v>
      </c>
      <c r="DM74">
        <v>-1.4</v>
      </c>
      <c r="DN74">
        <v>20010124</v>
      </c>
      <c r="DO74">
        <v>-1.4</v>
      </c>
      <c r="DQ74" s="1">
        <v>36891</v>
      </c>
      <c r="DR74">
        <v>100.4</v>
      </c>
      <c r="DS74" t="s">
        <v>302</v>
      </c>
      <c r="DT74" t="s">
        <v>302</v>
      </c>
      <c r="DV74" s="1">
        <v>36891</v>
      </c>
      <c r="DW74">
        <v>48.3</v>
      </c>
      <c r="DX74" t="s">
        <v>302</v>
      </c>
      <c r="DY74" t="s">
        <v>302</v>
      </c>
      <c r="EP74" s="1">
        <v>41274</v>
      </c>
      <c r="EQ74">
        <v>-26</v>
      </c>
      <c r="ER74" t="s">
        <v>302</v>
      </c>
      <c r="ES74" t="s">
        <v>302</v>
      </c>
      <c r="EU74" s="1">
        <v>41274</v>
      </c>
      <c r="EV74">
        <v>-18</v>
      </c>
      <c r="EW74" t="s">
        <v>302</v>
      </c>
      <c r="EX74" t="s">
        <v>302</v>
      </c>
      <c r="EZ74" s="1">
        <v>41274</v>
      </c>
      <c r="FA74">
        <v>-19</v>
      </c>
      <c r="FB74" t="s">
        <v>302</v>
      </c>
      <c r="FC74" t="s">
        <v>302</v>
      </c>
      <c r="FE74" s="1">
        <v>41274</v>
      </c>
      <c r="FF74">
        <v>-11</v>
      </c>
      <c r="FG74" t="s">
        <v>302</v>
      </c>
      <c r="FH74" t="s">
        <v>302</v>
      </c>
      <c r="FJ74" s="1">
        <v>36891</v>
      </c>
      <c r="FK74">
        <v>108.6</v>
      </c>
      <c r="FL74" t="s">
        <v>302</v>
      </c>
      <c r="FM74" t="s">
        <v>302</v>
      </c>
      <c r="FO74" s="1">
        <v>36891</v>
      </c>
      <c r="FP74">
        <v>-2.1</v>
      </c>
      <c r="FQ74">
        <v>20010209</v>
      </c>
      <c r="FR74">
        <v>3.8</v>
      </c>
      <c r="FT74" s="1">
        <v>36891</v>
      </c>
      <c r="FU74">
        <v>10.6</v>
      </c>
      <c r="FV74">
        <v>20010131</v>
      </c>
      <c r="FW74">
        <v>10.6</v>
      </c>
      <c r="FY74" s="1">
        <v>36891</v>
      </c>
      <c r="FZ74">
        <v>9.1</v>
      </c>
      <c r="GA74">
        <v>20010105</v>
      </c>
      <c r="GB74">
        <v>9.1</v>
      </c>
      <c r="GD74" s="1">
        <v>36891</v>
      </c>
      <c r="GE74">
        <v>31.7</v>
      </c>
      <c r="GF74">
        <v>20010118</v>
      </c>
      <c r="GG74">
        <v>31.4</v>
      </c>
      <c r="GI74" s="1">
        <v>36891</v>
      </c>
      <c r="GJ74">
        <v>9.5</v>
      </c>
      <c r="GK74" t="s">
        <v>302</v>
      </c>
      <c r="GL74" t="s">
        <v>302</v>
      </c>
      <c r="GN74" s="1">
        <v>36891</v>
      </c>
      <c r="GO74">
        <v>4.7</v>
      </c>
      <c r="GP74">
        <v>20010125</v>
      </c>
      <c r="GQ74">
        <v>4.7</v>
      </c>
      <c r="GS74" s="1">
        <v>37621</v>
      </c>
      <c r="GT74">
        <v>1.1000000000000001</v>
      </c>
      <c r="GU74" t="s">
        <v>302</v>
      </c>
      <c r="GV74" t="s">
        <v>302</v>
      </c>
      <c r="GX74" s="1">
        <v>36891</v>
      </c>
      <c r="GY74">
        <v>2</v>
      </c>
      <c r="GZ74" t="s">
        <v>302</v>
      </c>
      <c r="HA74" t="s">
        <v>302</v>
      </c>
      <c r="HC74" s="1">
        <v>36891</v>
      </c>
      <c r="HD74">
        <v>0.18</v>
      </c>
      <c r="HE74" t="s">
        <v>302</v>
      </c>
      <c r="HF74" t="s">
        <v>302</v>
      </c>
      <c r="HH74" s="1">
        <v>36891</v>
      </c>
      <c r="HI74">
        <v>59.5</v>
      </c>
      <c r="HJ74">
        <v>20010118</v>
      </c>
      <c r="HK74">
        <v>59.5</v>
      </c>
    </row>
    <row r="75" spans="1:219" x14ac:dyDescent="0.25">
      <c r="A75" s="1">
        <v>41364</v>
      </c>
      <c r="B75">
        <v>-1</v>
      </c>
      <c r="C75">
        <v>20130609</v>
      </c>
      <c r="D75">
        <v>-1.1000000000000001</v>
      </c>
      <c r="F75" s="1">
        <v>41364</v>
      </c>
      <c r="G75">
        <v>-8</v>
      </c>
      <c r="H75">
        <v>20130331</v>
      </c>
      <c r="I75">
        <v>-8</v>
      </c>
      <c r="K75" s="1">
        <v>41364</v>
      </c>
      <c r="L75">
        <v>6</v>
      </c>
      <c r="M75">
        <v>20130331</v>
      </c>
      <c r="N75">
        <v>6</v>
      </c>
      <c r="P75" s="1">
        <v>36922</v>
      </c>
      <c r="Q75">
        <v>-0.7</v>
      </c>
      <c r="R75" t="s">
        <v>302</v>
      </c>
      <c r="S75" t="s">
        <v>302</v>
      </c>
      <c r="U75" s="1">
        <v>41243</v>
      </c>
      <c r="V75" t="s">
        <v>302</v>
      </c>
      <c r="W75">
        <v>20121129</v>
      </c>
      <c r="X75" t="s">
        <v>302</v>
      </c>
      <c r="Z75" s="1">
        <v>36922</v>
      </c>
      <c r="AA75">
        <v>-0.3</v>
      </c>
      <c r="AB75" t="s">
        <v>302</v>
      </c>
      <c r="AC75" t="s">
        <v>302</v>
      </c>
      <c r="AE75" s="1">
        <v>36922</v>
      </c>
      <c r="AF75">
        <v>-1.2</v>
      </c>
      <c r="AG75" t="s">
        <v>302</v>
      </c>
      <c r="AH75" t="s">
        <v>302</v>
      </c>
      <c r="AJ75" s="1">
        <v>36922</v>
      </c>
      <c r="AK75">
        <v>4.8</v>
      </c>
      <c r="AL75">
        <v>20010301</v>
      </c>
      <c r="AM75">
        <v>4.9000000000000004</v>
      </c>
      <c r="AO75" s="1">
        <v>36922</v>
      </c>
      <c r="AP75">
        <v>-1.8</v>
      </c>
      <c r="AQ75" t="s">
        <v>302</v>
      </c>
      <c r="AR75" t="s">
        <v>302</v>
      </c>
      <c r="AT75" s="1">
        <v>36922</v>
      </c>
      <c r="AU75">
        <v>-4.2</v>
      </c>
      <c r="AV75" t="s">
        <v>302</v>
      </c>
      <c r="AW75">
        <v>-4.2</v>
      </c>
      <c r="AY75" s="1">
        <v>38748</v>
      </c>
      <c r="AZ75">
        <v>52.1</v>
      </c>
      <c r="BA75">
        <v>20060208</v>
      </c>
      <c r="BB75">
        <v>52.1</v>
      </c>
      <c r="BN75" s="1">
        <v>36922</v>
      </c>
      <c r="BO75">
        <v>1.4</v>
      </c>
      <c r="BP75" t="s">
        <v>302</v>
      </c>
      <c r="BQ75" t="s">
        <v>302</v>
      </c>
      <c r="BS75" s="1">
        <v>38776</v>
      </c>
      <c r="BT75">
        <v>0.4</v>
      </c>
      <c r="BU75">
        <v>20060328</v>
      </c>
      <c r="BV75">
        <v>-1.5</v>
      </c>
      <c r="BX75" s="1">
        <v>41364</v>
      </c>
      <c r="BY75">
        <v>9</v>
      </c>
      <c r="BZ75">
        <v>20130331</v>
      </c>
      <c r="CA75">
        <v>9</v>
      </c>
      <c r="CC75" s="1">
        <v>36922</v>
      </c>
      <c r="CD75">
        <v>-0.8</v>
      </c>
      <c r="CE75" t="s">
        <v>302</v>
      </c>
      <c r="CF75" t="s">
        <v>302</v>
      </c>
      <c r="CH75" s="1">
        <v>36922</v>
      </c>
      <c r="CI75">
        <v>-0.9</v>
      </c>
      <c r="CJ75" t="s">
        <v>302</v>
      </c>
      <c r="CK75" t="s">
        <v>302</v>
      </c>
      <c r="CM75" s="1">
        <v>36922</v>
      </c>
      <c r="CN75">
        <v>-0.7</v>
      </c>
      <c r="CO75">
        <v>20000126</v>
      </c>
      <c r="CP75">
        <v>-0.4</v>
      </c>
      <c r="CR75" s="1">
        <v>36922</v>
      </c>
      <c r="CS75">
        <v>-1.4</v>
      </c>
      <c r="CT75" t="s">
        <v>302</v>
      </c>
      <c r="CU75" t="s">
        <v>302</v>
      </c>
      <c r="CW75" s="1">
        <v>36922</v>
      </c>
      <c r="CX75">
        <v>2.2999999999999998</v>
      </c>
      <c r="CY75" t="s">
        <v>302</v>
      </c>
      <c r="CZ75" t="s">
        <v>302</v>
      </c>
      <c r="DB75" s="1">
        <v>36922</v>
      </c>
      <c r="DC75">
        <v>-12.5</v>
      </c>
      <c r="DD75">
        <v>20010228</v>
      </c>
      <c r="DE75">
        <v>-12.5</v>
      </c>
      <c r="DG75" s="1">
        <v>38748</v>
      </c>
      <c r="DH75">
        <v>56.4</v>
      </c>
      <c r="DI75">
        <v>20060208</v>
      </c>
      <c r="DJ75">
        <v>56.4</v>
      </c>
      <c r="DL75" s="1">
        <v>36922</v>
      </c>
      <c r="DM75">
        <v>-1.5</v>
      </c>
      <c r="DN75">
        <v>20010226</v>
      </c>
      <c r="DO75">
        <v>-1.5</v>
      </c>
      <c r="DQ75" s="1">
        <v>36922</v>
      </c>
      <c r="DR75">
        <v>97.3</v>
      </c>
      <c r="DS75" t="s">
        <v>302</v>
      </c>
      <c r="DT75" t="s">
        <v>302</v>
      </c>
      <c r="DV75" s="1">
        <v>36922</v>
      </c>
      <c r="DW75">
        <v>45.6</v>
      </c>
      <c r="DX75" t="s">
        <v>302</v>
      </c>
      <c r="DY75" t="s">
        <v>302</v>
      </c>
      <c r="EP75" s="1">
        <v>41364</v>
      </c>
      <c r="EQ75">
        <v>-14</v>
      </c>
      <c r="ER75" t="s">
        <v>302</v>
      </c>
      <c r="ES75" t="s">
        <v>302</v>
      </c>
      <c r="EU75" s="1">
        <v>41364</v>
      </c>
      <c r="EV75">
        <v>-19</v>
      </c>
      <c r="EW75" t="s">
        <v>302</v>
      </c>
      <c r="EX75" t="s">
        <v>302</v>
      </c>
      <c r="EZ75" s="1">
        <v>41364</v>
      </c>
      <c r="FA75">
        <v>-8</v>
      </c>
      <c r="FB75" t="s">
        <v>302</v>
      </c>
      <c r="FC75" t="s">
        <v>302</v>
      </c>
      <c r="FE75" s="1">
        <v>41364</v>
      </c>
      <c r="FF75">
        <v>-8</v>
      </c>
      <c r="FG75" t="s">
        <v>302</v>
      </c>
      <c r="FH75" t="s">
        <v>302</v>
      </c>
      <c r="FJ75" s="1">
        <v>36922</v>
      </c>
      <c r="FK75">
        <v>106</v>
      </c>
      <c r="FL75" t="s">
        <v>302</v>
      </c>
      <c r="FM75" t="s">
        <v>302</v>
      </c>
      <c r="FO75" s="1">
        <v>36922</v>
      </c>
      <c r="FP75">
        <v>1.1000000000000001</v>
      </c>
      <c r="FQ75">
        <v>20010308</v>
      </c>
      <c r="FR75">
        <v>-11.8</v>
      </c>
      <c r="FT75" s="1">
        <v>36922</v>
      </c>
      <c r="FU75">
        <v>-11.1</v>
      </c>
      <c r="FV75">
        <v>20010228</v>
      </c>
      <c r="FW75">
        <v>-11.1</v>
      </c>
      <c r="FY75" s="1">
        <v>36922</v>
      </c>
      <c r="FZ75">
        <v>2.6</v>
      </c>
      <c r="GA75">
        <v>20010201</v>
      </c>
      <c r="GB75">
        <v>2.6</v>
      </c>
      <c r="GD75" s="1">
        <v>36922</v>
      </c>
      <c r="GE75">
        <v>21.4</v>
      </c>
      <c r="GF75">
        <v>20010219</v>
      </c>
      <c r="GG75">
        <v>20.5</v>
      </c>
      <c r="GI75" s="1">
        <v>36922</v>
      </c>
      <c r="GJ75">
        <v>-4.4000000000000004</v>
      </c>
      <c r="GK75" t="s">
        <v>302</v>
      </c>
      <c r="GL75" t="s">
        <v>302</v>
      </c>
      <c r="GN75" s="1">
        <v>36922</v>
      </c>
      <c r="GO75">
        <v>-1.1000000000000001</v>
      </c>
      <c r="GP75">
        <v>20010225</v>
      </c>
      <c r="GQ75">
        <v>-1.1000000000000001</v>
      </c>
      <c r="GS75" s="1">
        <v>37652</v>
      </c>
      <c r="GT75">
        <v>1</v>
      </c>
      <c r="GU75" t="s">
        <v>302</v>
      </c>
      <c r="GV75" t="s">
        <v>302</v>
      </c>
      <c r="GX75" s="1">
        <v>36922</v>
      </c>
      <c r="GY75">
        <v>2.2000000000000002</v>
      </c>
      <c r="GZ75" t="s">
        <v>302</v>
      </c>
      <c r="HA75" t="s">
        <v>302</v>
      </c>
      <c r="HC75" s="1">
        <v>36922</v>
      </c>
      <c r="HD75">
        <v>-3.67</v>
      </c>
      <c r="HE75" t="s">
        <v>302</v>
      </c>
      <c r="HF75" t="s">
        <v>302</v>
      </c>
      <c r="HH75" s="1">
        <v>36922</v>
      </c>
      <c r="HI75">
        <v>-12.5</v>
      </c>
      <c r="HJ75">
        <v>20010213</v>
      </c>
      <c r="HK75">
        <v>-12.5</v>
      </c>
    </row>
    <row r="76" spans="1:219" x14ac:dyDescent="0.25">
      <c r="A76" s="1">
        <v>41455</v>
      </c>
      <c r="B76">
        <v>-0.6</v>
      </c>
      <c r="C76">
        <v>20130908</v>
      </c>
      <c r="D76">
        <v>-0.5</v>
      </c>
      <c r="F76" s="1">
        <v>41455</v>
      </c>
      <c r="G76">
        <v>4</v>
      </c>
      <c r="H76">
        <v>20130630</v>
      </c>
      <c r="I76">
        <v>4</v>
      </c>
      <c r="K76" s="1">
        <v>41455</v>
      </c>
      <c r="L76">
        <v>12</v>
      </c>
      <c r="M76">
        <v>20130630</v>
      </c>
      <c r="N76">
        <v>12</v>
      </c>
      <c r="P76" s="1">
        <v>36950</v>
      </c>
      <c r="Q76">
        <v>0.6</v>
      </c>
      <c r="R76" t="s">
        <v>302</v>
      </c>
      <c r="S76" t="s">
        <v>302</v>
      </c>
      <c r="U76" s="1">
        <v>41274</v>
      </c>
      <c r="V76" t="s">
        <v>302</v>
      </c>
      <c r="W76">
        <v>20121227</v>
      </c>
      <c r="X76" t="s">
        <v>302</v>
      </c>
      <c r="Z76" s="1">
        <v>36950</v>
      </c>
      <c r="AA76">
        <v>-0.3</v>
      </c>
      <c r="AB76" t="s">
        <v>302</v>
      </c>
      <c r="AC76" t="s">
        <v>302</v>
      </c>
      <c r="AE76" s="1">
        <v>36950</v>
      </c>
      <c r="AF76">
        <v>-1.4</v>
      </c>
      <c r="AG76" t="s">
        <v>302</v>
      </c>
      <c r="AH76" t="s">
        <v>302</v>
      </c>
      <c r="AJ76" s="1">
        <v>36950</v>
      </c>
      <c r="AK76">
        <v>4.7</v>
      </c>
      <c r="AL76">
        <v>20010329</v>
      </c>
      <c r="AM76">
        <v>4.7</v>
      </c>
      <c r="AO76" s="1">
        <v>36950</v>
      </c>
      <c r="AP76">
        <v>-1.8</v>
      </c>
      <c r="AQ76" t="s">
        <v>302</v>
      </c>
      <c r="AR76" t="s">
        <v>302</v>
      </c>
      <c r="AT76" s="1">
        <v>36950</v>
      </c>
      <c r="AU76">
        <v>1.2</v>
      </c>
      <c r="AV76" t="s">
        <v>302</v>
      </c>
      <c r="AW76">
        <v>1</v>
      </c>
      <c r="AY76" s="1">
        <v>38776</v>
      </c>
      <c r="AZ76">
        <v>53.5</v>
      </c>
      <c r="BA76">
        <v>20060308</v>
      </c>
      <c r="BB76">
        <v>53.5</v>
      </c>
      <c r="BN76" s="1">
        <v>36950</v>
      </c>
      <c r="BO76">
        <v>-0.5</v>
      </c>
      <c r="BP76" t="s">
        <v>302</v>
      </c>
      <c r="BQ76" t="s">
        <v>302</v>
      </c>
      <c r="BS76" s="1">
        <v>38807</v>
      </c>
      <c r="BT76">
        <v>0.1</v>
      </c>
      <c r="BU76">
        <v>20060427</v>
      </c>
      <c r="BV76">
        <v>-0.3</v>
      </c>
      <c r="BX76" s="1">
        <v>41455</v>
      </c>
      <c r="BY76">
        <v>12</v>
      </c>
      <c r="BZ76">
        <v>20130630</v>
      </c>
      <c r="CA76">
        <v>12</v>
      </c>
      <c r="CC76" s="1">
        <v>36950</v>
      </c>
      <c r="CD76">
        <v>-0.8</v>
      </c>
      <c r="CE76" t="s">
        <v>302</v>
      </c>
      <c r="CF76" t="s">
        <v>302</v>
      </c>
      <c r="CH76" s="1">
        <v>36950</v>
      </c>
      <c r="CI76">
        <v>-1</v>
      </c>
      <c r="CJ76" t="s">
        <v>302</v>
      </c>
      <c r="CK76" t="s">
        <v>302</v>
      </c>
      <c r="CM76" s="1">
        <v>36950</v>
      </c>
      <c r="CN76">
        <v>-0.9</v>
      </c>
      <c r="CO76">
        <v>20000302</v>
      </c>
      <c r="CP76">
        <v>-0.5</v>
      </c>
      <c r="CR76" s="1">
        <v>36950</v>
      </c>
      <c r="CS76">
        <v>-1.7</v>
      </c>
      <c r="CT76" t="s">
        <v>302</v>
      </c>
      <c r="CU76" t="s">
        <v>302</v>
      </c>
      <c r="CW76" s="1">
        <v>36950</v>
      </c>
      <c r="CX76">
        <v>-1.1000000000000001</v>
      </c>
      <c r="CY76" t="s">
        <v>302</v>
      </c>
      <c r="CZ76" t="s">
        <v>302</v>
      </c>
      <c r="DB76" s="1">
        <v>36950</v>
      </c>
      <c r="DC76">
        <v>-14.5</v>
      </c>
      <c r="DD76">
        <v>20010330</v>
      </c>
      <c r="DE76">
        <v>-14.5</v>
      </c>
      <c r="DG76" s="1">
        <v>38776</v>
      </c>
      <c r="DH76">
        <v>56.6</v>
      </c>
      <c r="DI76">
        <v>20060308</v>
      </c>
      <c r="DJ76">
        <v>56.6</v>
      </c>
      <c r="DL76" s="1">
        <v>36950</v>
      </c>
      <c r="DM76">
        <v>-2.5</v>
      </c>
      <c r="DN76">
        <v>20010326</v>
      </c>
      <c r="DO76">
        <v>-2.5</v>
      </c>
      <c r="DQ76" s="1">
        <v>36950</v>
      </c>
      <c r="DR76">
        <v>96.6</v>
      </c>
      <c r="DS76" t="s">
        <v>302</v>
      </c>
      <c r="DT76" t="s">
        <v>302</v>
      </c>
      <c r="DV76" s="1">
        <v>36950</v>
      </c>
      <c r="DW76">
        <v>45.4</v>
      </c>
      <c r="DX76" t="s">
        <v>302</v>
      </c>
      <c r="DY76" t="s">
        <v>302</v>
      </c>
      <c r="EP76" s="1">
        <v>41455</v>
      </c>
      <c r="EQ76">
        <v>-7</v>
      </c>
      <c r="ER76">
        <v>20130630</v>
      </c>
      <c r="ES76">
        <v>-7</v>
      </c>
      <c r="EU76" s="1">
        <v>41455</v>
      </c>
      <c r="EV76">
        <v>-14</v>
      </c>
      <c r="EW76">
        <v>20130630</v>
      </c>
      <c r="EX76">
        <v>-14</v>
      </c>
      <c r="EZ76" s="1">
        <v>41455</v>
      </c>
      <c r="FA76">
        <v>-4</v>
      </c>
      <c r="FB76">
        <v>20130630</v>
      </c>
      <c r="FC76">
        <v>-4</v>
      </c>
      <c r="FE76" s="1">
        <v>41455</v>
      </c>
      <c r="FF76">
        <v>-4</v>
      </c>
      <c r="FG76">
        <v>20130630</v>
      </c>
      <c r="FH76">
        <v>-4</v>
      </c>
      <c r="FJ76" s="1">
        <v>36950</v>
      </c>
      <c r="FK76">
        <v>105.5</v>
      </c>
      <c r="FL76" t="s">
        <v>302</v>
      </c>
      <c r="FM76" t="s">
        <v>302</v>
      </c>
      <c r="FO76" s="1">
        <v>36950</v>
      </c>
      <c r="FP76">
        <v>-2.9</v>
      </c>
      <c r="FQ76">
        <v>20010409</v>
      </c>
      <c r="FR76">
        <v>5</v>
      </c>
      <c r="FT76" s="1">
        <v>36950</v>
      </c>
      <c r="FU76">
        <v>-5.9</v>
      </c>
      <c r="FV76">
        <v>20010330</v>
      </c>
      <c r="FW76">
        <v>-5.9</v>
      </c>
      <c r="FY76" s="1">
        <v>36950</v>
      </c>
      <c r="FZ76">
        <v>2.4</v>
      </c>
      <c r="GA76">
        <v>20010301</v>
      </c>
      <c r="GB76">
        <v>2.4</v>
      </c>
      <c r="GD76" s="1">
        <v>36950</v>
      </c>
      <c r="GE76">
        <v>10</v>
      </c>
      <c r="GF76">
        <v>20010315</v>
      </c>
      <c r="GG76">
        <v>9.6</v>
      </c>
      <c r="GI76" s="1">
        <v>36950</v>
      </c>
      <c r="GJ76">
        <v>1.7</v>
      </c>
      <c r="GK76" t="s">
        <v>302</v>
      </c>
      <c r="GL76" t="s">
        <v>302</v>
      </c>
      <c r="GN76" s="1">
        <v>36950</v>
      </c>
      <c r="GO76">
        <v>-3.1</v>
      </c>
      <c r="GP76">
        <v>20010325</v>
      </c>
      <c r="GQ76">
        <v>-3.1</v>
      </c>
      <c r="GS76" s="1">
        <v>37680</v>
      </c>
      <c r="GT76">
        <v>1</v>
      </c>
      <c r="GU76" t="s">
        <v>302</v>
      </c>
      <c r="GV76" t="s">
        <v>302</v>
      </c>
      <c r="GX76" s="1">
        <v>36950</v>
      </c>
      <c r="GY76">
        <v>2.6</v>
      </c>
      <c r="GZ76" t="s">
        <v>302</v>
      </c>
      <c r="HA76" t="s">
        <v>302</v>
      </c>
      <c r="HC76" s="1">
        <v>36950</v>
      </c>
      <c r="HD76">
        <v>1.43</v>
      </c>
      <c r="HE76" t="s">
        <v>302</v>
      </c>
      <c r="HF76" t="s">
        <v>302</v>
      </c>
      <c r="HH76" s="1">
        <v>36950</v>
      </c>
      <c r="HI76">
        <v>-14.3</v>
      </c>
      <c r="HJ76">
        <v>20010313</v>
      </c>
      <c r="HK76">
        <v>-14.3</v>
      </c>
    </row>
    <row r="77" spans="1:219" x14ac:dyDescent="0.25">
      <c r="A77" s="1">
        <v>41547</v>
      </c>
      <c r="B77">
        <v>-0.3</v>
      </c>
      <c r="C77">
        <v>20131208</v>
      </c>
      <c r="D77">
        <v>-0.3</v>
      </c>
      <c r="F77" s="1">
        <v>41547</v>
      </c>
      <c r="G77">
        <v>12</v>
      </c>
      <c r="H77">
        <v>20130930</v>
      </c>
      <c r="I77">
        <v>12</v>
      </c>
      <c r="K77" s="1">
        <v>41547</v>
      </c>
      <c r="L77">
        <v>14</v>
      </c>
      <c r="M77">
        <v>20130930</v>
      </c>
      <c r="N77">
        <v>14</v>
      </c>
      <c r="P77" s="1">
        <v>36981</v>
      </c>
      <c r="Q77">
        <v>-0.4</v>
      </c>
      <c r="R77" t="s">
        <v>302</v>
      </c>
      <c r="S77" t="s">
        <v>302</v>
      </c>
      <c r="U77" s="1">
        <v>41305</v>
      </c>
      <c r="V77" t="s">
        <v>302</v>
      </c>
      <c r="W77">
        <v>20130130</v>
      </c>
      <c r="X77" t="s">
        <v>302</v>
      </c>
      <c r="Z77" s="1">
        <v>36981</v>
      </c>
      <c r="AA77">
        <v>-0.7</v>
      </c>
      <c r="AB77" t="s">
        <v>302</v>
      </c>
      <c r="AC77" t="s">
        <v>302</v>
      </c>
      <c r="AE77" s="1">
        <v>36981</v>
      </c>
      <c r="AF77">
        <v>-1.5</v>
      </c>
      <c r="AG77" t="s">
        <v>302</v>
      </c>
      <c r="AH77" t="s">
        <v>302</v>
      </c>
      <c r="AJ77" s="1">
        <v>36981</v>
      </c>
      <c r="AK77">
        <v>4.8</v>
      </c>
      <c r="AL77">
        <v>20010426</v>
      </c>
      <c r="AM77">
        <v>4.7</v>
      </c>
      <c r="AO77" s="1">
        <v>36981</v>
      </c>
      <c r="AP77">
        <v>-1.9</v>
      </c>
      <c r="AQ77" t="s">
        <v>302</v>
      </c>
      <c r="AR77" t="s">
        <v>302</v>
      </c>
      <c r="AT77" s="1">
        <v>36981</v>
      </c>
      <c r="AU77">
        <v>-1.7</v>
      </c>
      <c r="AV77" t="s">
        <v>302</v>
      </c>
      <c r="AW77">
        <v>-2.1</v>
      </c>
      <c r="AY77" s="1">
        <v>38807</v>
      </c>
      <c r="AZ77">
        <v>57.3</v>
      </c>
      <c r="BA77">
        <v>20060410</v>
      </c>
      <c r="BB77">
        <v>57.3</v>
      </c>
      <c r="BN77" s="1">
        <v>36981</v>
      </c>
      <c r="BO77">
        <v>1.7</v>
      </c>
      <c r="BP77" t="s">
        <v>302</v>
      </c>
      <c r="BQ77" t="s">
        <v>302</v>
      </c>
      <c r="BS77" s="1">
        <v>38837</v>
      </c>
      <c r="BT77">
        <v>-0.4</v>
      </c>
      <c r="BU77">
        <v>20060528</v>
      </c>
      <c r="BV77">
        <v>0.1</v>
      </c>
      <c r="BX77" s="1">
        <v>41547</v>
      </c>
      <c r="BY77">
        <v>14</v>
      </c>
      <c r="BZ77">
        <v>20130930</v>
      </c>
      <c r="CA77">
        <v>14</v>
      </c>
      <c r="CC77" s="1">
        <v>36981</v>
      </c>
      <c r="CD77">
        <v>-0.9</v>
      </c>
      <c r="CE77" t="s">
        <v>302</v>
      </c>
      <c r="CF77" t="s">
        <v>302</v>
      </c>
      <c r="CH77" s="1">
        <v>36981</v>
      </c>
      <c r="CI77">
        <v>-1.1000000000000001</v>
      </c>
      <c r="CJ77" t="s">
        <v>302</v>
      </c>
      <c r="CK77" t="s">
        <v>302</v>
      </c>
      <c r="CM77" s="1">
        <v>36981</v>
      </c>
      <c r="CN77">
        <v>-1.3</v>
      </c>
      <c r="CO77">
        <v>20010330</v>
      </c>
      <c r="CP77">
        <v>-0.9</v>
      </c>
      <c r="CR77" s="1">
        <v>36981</v>
      </c>
      <c r="CS77">
        <v>-1.8</v>
      </c>
      <c r="CT77" t="s">
        <v>302</v>
      </c>
      <c r="CU77" t="s">
        <v>302</v>
      </c>
      <c r="CW77" s="1">
        <v>36981</v>
      </c>
      <c r="CX77">
        <v>-1.7</v>
      </c>
      <c r="CY77" t="s">
        <v>302</v>
      </c>
      <c r="CZ77" t="s">
        <v>302</v>
      </c>
      <c r="DB77" s="1">
        <v>36981</v>
      </c>
      <c r="DC77">
        <v>-17.899999999999999</v>
      </c>
      <c r="DD77">
        <v>20010427</v>
      </c>
      <c r="DE77">
        <v>-17.899999999999999</v>
      </c>
      <c r="DG77" s="1">
        <v>38807</v>
      </c>
      <c r="DH77">
        <v>56.2</v>
      </c>
      <c r="DI77">
        <v>20060410</v>
      </c>
      <c r="DJ77">
        <v>56.2</v>
      </c>
      <c r="DL77" s="1">
        <v>36981</v>
      </c>
      <c r="DM77">
        <v>-0.9</v>
      </c>
      <c r="DN77">
        <v>20010424</v>
      </c>
      <c r="DO77">
        <v>-0.9</v>
      </c>
      <c r="DQ77" s="1">
        <v>36981</v>
      </c>
      <c r="DR77">
        <v>95.1</v>
      </c>
      <c r="DS77" t="s">
        <v>302</v>
      </c>
      <c r="DT77" t="s">
        <v>302</v>
      </c>
      <c r="DV77" s="1">
        <v>36981</v>
      </c>
      <c r="DW77">
        <v>44.6</v>
      </c>
      <c r="DX77" t="s">
        <v>302</v>
      </c>
      <c r="DY77" t="s">
        <v>302</v>
      </c>
      <c r="EP77" s="1">
        <v>41547</v>
      </c>
      <c r="EQ77">
        <v>-5</v>
      </c>
      <c r="ER77">
        <v>20130930</v>
      </c>
      <c r="ES77">
        <v>-5</v>
      </c>
      <c r="EU77" s="1">
        <v>41547</v>
      </c>
      <c r="EV77">
        <v>-9</v>
      </c>
      <c r="EW77">
        <v>20130930</v>
      </c>
      <c r="EX77">
        <v>-9</v>
      </c>
      <c r="EZ77" s="1">
        <v>41547</v>
      </c>
      <c r="FA77">
        <v>-2</v>
      </c>
      <c r="FB77">
        <v>20130930</v>
      </c>
      <c r="FC77">
        <v>-2</v>
      </c>
      <c r="FE77" s="1">
        <v>41547</v>
      </c>
      <c r="FF77">
        <v>-1</v>
      </c>
      <c r="FG77">
        <v>20130930</v>
      </c>
      <c r="FH77">
        <v>-1</v>
      </c>
      <c r="FJ77" s="1">
        <v>36981</v>
      </c>
      <c r="FK77">
        <v>104.1</v>
      </c>
      <c r="FL77" t="s">
        <v>302</v>
      </c>
      <c r="FM77" t="s">
        <v>302</v>
      </c>
      <c r="FO77" s="1">
        <v>36981</v>
      </c>
      <c r="FP77">
        <v>0.5</v>
      </c>
      <c r="FQ77">
        <v>20010511</v>
      </c>
      <c r="FR77">
        <v>-3.6</v>
      </c>
      <c r="FT77" s="1">
        <v>36981</v>
      </c>
      <c r="FU77">
        <v>-1.4</v>
      </c>
      <c r="FV77">
        <v>20010427</v>
      </c>
      <c r="FW77">
        <v>-1.4</v>
      </c>
      <c r="FY77" s="1">
        <v>36981</v>
      </c>
      <c r="FZ77">
        <v>1.6</v>
      </c>
      <c r="GA77">
        <v>20010402</v>
      </c>
      <c r="GB77">
        <v>1.6</v>
      </c>
      <c r="GD77" s="1">
        <v>36981</v>
      </c>
      <c r="GE77">
        <v>1.4</v>
      </c>
      <c r="GF77">
        <v>20010416</v>
      </c>
      <c r="GG77">
        <v>0.6</v>
      </c>
      <c r="GI77" s="1">
        <v>36981</v>
      </c>
      <c r="GJ77">
        <v>1.7</v>
      </c>
      <c r="GK77" t="s">
        <v>302</v>
      </c>
      <c r="GL77" t="s">
        <v>302</v>
      </c>
      <c r="GN77" s="1">
        <v>36981</v>
      </c>
      <c r="GO77">
        <v>-5.8</v>
      </c>
      <c r="GP77">
        <v>20010425</v>
      </c>
      <c r="GQ77">
        <v>-5.8</v>
      </c>
      <c r="GS77" s="1">
        <v>37711</v>
      </c>
      <c r="GT77">
        <v>0.9</v>
      </c>
      <c r="GU77" t="s">
        <v>302</v>
      </c>
      <c r="GV77" t="s">
        <v>302</v>
      </c>
      <c r="GX77" s="1">
        <v>36981</v>
      </c>
      <c r="GY77">
        <v>2.5</v>
      </c>
      <c r="GZ77" t="s">
        <v>302</v>
      </c>
      <c r="HA77" t="s">
        <v>302</v>
      </c>
      <c r="HC77" s="1">
        <v>36981</v>
      </c>
      <c r="HD77">
        <v>-1.03</v>
      </c>
      <c r="HE77" t="s">
        <v>302</v>
      </c>
      <c r="HF77" t="s">
        <v>302</v>
      </c>
      <c r="HH77" s="1">
        <v>36981</v>
      </c>
      <c r="HI77">
        <v>19.100000000000001</v>
      </c>
      <c r="HJ77">
        <v>20010412</v>
      </c>
      <c r="HK77">
        <v>19.100000000000001</v>
      </c>
    </row>
    <row r="78" spans="1:219" x14ac:dyDescent="0.25">
      <c r="A78" s="1">
        <v>41639</v>
      </c>
      <c r="B78">
        <v>-0.3</v>
      </c>
      <c r="C78">
        <v>20140309</v>
      </c>
      <c r="D78">
        <v>-0.3</v>
      </c>
      <c r="F78" s="1">
        <v>41639</v>
      </c>
      <c r="G78">
        <v>16</v>
      </c>
      <c r="H78">
        <v>20131215</v>
      </c>
      <c r="I78">
        <v>16</v>
      </c>
      <c r="K78" s="1">
        <v>41639</v>
      </c>
      <c r="L78">
        <v>20</v>
      </c>
      <c r="M78">
        <v>20131215</v>
      </c>
      <c r="N78">
        <v>20</v>
      </c>
      <c r="P78" s="1">
        <v>37011</v>
      </c>
      <c r="Q78">
        <v>-0.5</v>
      </c>
      <c r="R78" t="s">
        <v>302</v>
      </c>
      <c r="S78" t="s">
        <v>302</v>
      </c>
      <c r="U78" s="1">
        <v>41333</v>
      </c>
      <c r="V78" t="s">
        <v>302</v>
      </c>
      <c r="W78">
        <v>20130227</v>
      </c>
      <c r="X78" t="s">
        <v>302</v>
      </c>
      <c r="Z78" s="1">
        <v>37011</v>
      </c>
      <c r="AA78">
        <v>-0.7</v>
      </c>
      <c r="AB78" t="s">
        <v>302</v>
      </c>
      <c r="AC78" t="s">
        <v>302</v>
      </c>
      <c r="AE78" s="1">
        <v>37011</v>
      </c>
      <c r="AF78">
        <v>-1.4</v>
      </c>
      <c r="AG78" t="s">
        <v>302</v>
      </c>
      <c r="AH78" t="s">
        <v>302</v>
      </c>
      <c r="AJ78" s="1">
        <v>37011</v>
      </c>
      <c r="AK78">
        <v>4.8</v>
      </c>
      <c r="AL78">
        <v>20010528</v>
      </c>
      <c r="AM78">
        <v>4.8</v>
      </c>
      <c r="AO78" s="1">
        <v>37011</v>
      </c>
      <c r="AP78">
        <v>-2</v>
      </c>
      <c r="AQ78" t="s">
        <v>302</v>
      </c>
      <c r="AR78" t="s">
        <v>302</v>
      </c>
      <c r="AT78" s="1">
        <v>37011</v>
      </c>
      <c r="AU78">
        <v>-1</v>
      </c>
      <c r="AV78" t="s">
        <v>302</v>
      </c>
      <c r="AW78">
        <v>-2</v>
      </c>
      <c r="AY78" s="1">
        <v>38837</v>
      </c>
      <c r="AZ78">
        <v>54.6</v>
      </c>
      <c r="BA78">
        <v>20060512</v>
      </c>
      <c r="BB78">
        <v>54.6</v>
      </c>
      <c r="BN78" s="1">
        <v>37011</v>
      </c>
      <c r="BO78">
        <v>-1.2</v>
      </c>
      <c r="BP78" t="s">
        <v>302</v>
      </c>
      <c r="BQ78" t="s">
        <v>302</v>
      </c>
      <c r="BS78" s="1">
        <v>38868</v>
      </c>
      <c r="BT78">
        <v>-0.2</v>
      </c>
      <c r="BU78">
        <v>20060627</v>
      </c>
      <c r="BV78">
        <v>0.6</v>
      </c>
      <c r="BX78" s="1">
        <v>41639</v>
      </c>
      <c r="BY78">
        <v>17</v>
      </c>
      <c r="BZ78">
        <v>20131215</v>
      </c>
      <c r="CA78">
        <v>17</v>
      </c>
      <c r="CC78" s="1">
        <v>37011</v>
      </c>
      <c r="CD78">
        <v>-0.8</v>
      </c>
      <c r="CE78" t="s">
        <v>302</v>
      </c>
      <c r="CF78" t="s">
        <v>302</v>
      </c>
      <c r="CH78" s="1">
        <v>37011</v>
      </c>
      <c r="CI78">
        <v>-0.9</v>
      </c>
      <c r="CJ78" t="s">
        <v>302</v>
      </c>
      <c r="CK78" t="s">
        <v>302</v>
      </c>
      <c r="CM78" s="1">
        <v>37011</v>
      </c>
      <c r="CN78">
        <v>-1.3</v>
      </c>
      <c r="CO78">
        <v>20010427</v>
      </c>
      <c r="CP78">
        <v>-0.8</v>
      </c>
      <c r="CR78" s="1">
        <v>37011</v>
      </c>
      <c r="CS78">
        <v>-1.7</v>
      </c>
      <c r="CT78" t="s">
        <v>302</v>
      </c>
      <c r="CU78" t="s">
        <v>302</v>
      </c>
      <c r="CW78" s="1">
        <v>37011</v>
      </c>
      <c r="CX78">
        <v>-2.7</v>
      </c>
      <c r="CY78" t="s">
        <v>302</v>
      </c>
      <c r="CZ78" t="s">
        <v>302</v>
      </c>
      <c r="DB78" s="1">
        <v>37011</v>
      </c>
      <c r="DC78">
        <v>-12.3</v>
      </c>
      <c r="DD78">
        <v>20010531</v>
      </c>
      <c r="DE78">
        <v>-12.3</v>
      </c>
      <c r="DG78" s="1">
        <v>38837</v>
      </c>
      <c r="DH78">
        <v>55</v>
      </c>
      <c r="DI78">
        <v>20060512</v>
      </c>
      <c r="DJ78">
        <v>55</v>
      </c>
      <c r="DL78" s="1">
        <v>37011</v>
      </c>
      <c r="DM78">
        <v>0</v>
      </c>
      <c r="DN78">
        <v>20010524</v>
      </c>
      <c r="DO78">
        <v>0</v>
      </c>
      <c r="DQ78" s="1">
        <v>37011</v>
      </c>
      <c r="DR78">
        <v>93.9</v>
      </c>
      <c r="DS78" t="s">
        <v>302</v>
      </c>
      <c r="DT78" t="s">
        <v>302</v>
      </c>
      <c r="DV78" s="1">
        <v>37011</v>
      </c>
      <c r="DW78">
        <v>43.5</v>
      </c>
      <c r="DX78" t="s">
        <v>302</v>
      </c>
      <c r="DY78" t="s">
        <v>302</v>
      </c>
      <c r="EP78" s="1">
        <v>41639</v>
      </c>
      <c r="EQ78">
        <v>-1</v>
      </c>
      <c r="ER78">
        <v>20131215</v>
      </c>
      <c r="ES78">
        <v>-1</v>
      </c>
      <c r="EU78" s="1">
        <v>41639</v>
      </c>
      <c r="EV78">
        <v>1</v>
      </c>
      <c r="EW78">
        <v>20131215</v>
      </c>
      <c r="EX78">
        <v>1</v>
      </c>
      <c r="EZ78" s="1">
        <v>41639</v>
      </c>
      <c r="FA78">
        <v>1</v>
      </c>
      <c r="FB78">
        <v>20131215</v>
      </c>
      <c r="FC78">
        <v>1</v>
      </c>
      <c r="FE78" s="1">
        <v>41639</v>
      </c>
      <c r="FF78">
        <v>4</v>
      </c>
      <c r="FG78">
        <v>20131215</v>
      </c>
      <c r="FH78">
        <v>4</v>
      </c>
      <c r="FJ78" s="1">
        <v>37011</v>
      </c>
      <c r="FK78">
        <v>103</v>
      </c>
      <c r="FL78" t="s">
        <v>302</v>
      </c>
      <c r="FM78" t="s">
        <v>302</v>
      </c>
      <c r="FO78" s="1">
        <v>37011</v>
      </c>
      <c r="FP78">
        <v>-0.6</v>
      </c>
      <c r="FQ78">
        <v>20010607</v>
      </c>
      <c r="FR78">
        <v>6.3</v>
      </c>
      <c r="FT78" s="1">
        <v>37011</v>
      </c>
      <c r="FU78">
        <v>-7.2</v>
      </c>
      <c r="FV78">
        <v>20010531</v>
      </c>
      <c r="FW78">
        <v>-7.2</v>
      </c>
      <c r="FY78" s="1">
        <v>37011</v>
      </c>
      <c r="FZ78">
        <v>1.7</v>
      </c>
      <c r="GA78">
        <v>20010501</v>
      </c>
      <c r="GB78">
        <v>1.7</v>
      </c>
      <c r="GD78" s="1">
        <v>37011</v>
      </c>
      <c r="GE78">
        <v>-0.1</v>
      </c>
      <c r="GF78">
        <v>20010515</v>
      </c>
      <c r="GG78">
        <v>-0.7</v>
      </c>
      <c r="GI78" s="1">
        <v>37011</v>
      </c>
      <c r="GJ78">
        <v>6.5</v>
      </c>
      <c r="GK78" t="s">
        <v>302</v>
      </c>
      <c r="GL78" t="s">
        <v>302</v>
      </c>
      <c r="GN78" s="1">
        <v>37011</v>
      </c>
      <c r="GO78">
        <v>-4.3</v>
      </c>
      <c r="GP78">
        <v>20010528</v>
      </c>
      <c r="GQ78">
        <v>-4.3</v>
      </c>
      <c r="GS78" s="1">
        <v>37741</v>
      </c>
      <c r="GT78">
        <v>0.5</v>
      </c>
      <c r="GU78" t="s">
        <v>302</v>
      </c>
      <c r="GV78" t="s">
        <v>302</v>
      </c>
      <c r="GX78" s="1">
        <v>37011</v>
      </c>
      <c r="GY78">
        <v>2.2999999999999998</v>
      </c>
      <c r="GZ78" t="s">
        <v>302</v>
      </c>
      <c r="HA78" t="s">
        <v>302</v>
      </c>
      <c r="HC78" s="1">
        <v>37011</v>
      </c>
      <c r="HD78">
        <v>-1.23</v>
      </c>
      <c r="HE78" t="s">
        <v>302</v>
      </c>
      <c r="HF78" t="s">
        <v>302</v>
      </c>
      <c r="HH78" s="1">
        <v>37011</v>
      </c>
      <c r="HI78">
        <v>-27.9</v>
      </c>
      <c r="HJ78">
        <v>20010515</v>
      </c>
      <c r="HK78">
        <v>-27.9</v>
      </c>
    </row>
    <row r="79" spans="1:219" x14ac:dyDescent="0.25">
      <c r="A79" s="1">
        <v>41729</v>
      </c>
      <c r="B79">
        <v>0.1</v>
      </c>
      <c r="C79">
        <v>20140608</v>
      </c>
      <c r="D79">
        <v>-0.1</v>
      </c>
      <c r="F79" s="1">
        <v>41729</v>
      </c>
      <c r="G79">
        <v>17</v>
      </c>
      <c r="H79">
        <v>20140331</v>
      </c>
      <c r="I79">
        <v>17</v>
      </c>
      <c r="K79" s="1">
        <v>41729</v>
      </c>
      <c r="L79">
        <v>24</v>
      </c>
      <c r="M79">
        <v>20140331</v>
      </c>
      <c r="N79">
        <v>24</v>
      </c>
      <c r="P79" s="1">
        <v>37042</v>
      </c>
      <c r="Q79">
        <v>-1.2</v>
      </c>
      <c r="R79" t="s">
        <v>302</v>
      </c>
      <c r="S79" t="s">
        <v>302</v>
      </c>
      <c r="U79" s="1">
        <v>41364</v>
      </c>
      <c r="V79" t="s">
        <v>302</v>
      </c>
      <c r="W79">
        <v>20130328</v>
      </c>
      <c r="X79" t="s">
        <v>302</v>
      </c>
      <c r="Z79" s="1">
        <v>37042</v>
      </c>
      <c r="AA79">
        <v>-0.7</v>
      </c>
      <c r="AB79" t="s">
        <v>302</v>
      </c>
      <c r="AC79" t="s">
        <v>302</v>
      </c>
      <c r="AE79" s="1">
        <v>37042</v>
      </c>
      <c r="AF79">
        <v>-1.4</v>
      </c>
      <c r="AG79" t="s">
        <v>302</v>
      </c>
      <c r="AH79" t="s">
        <v>302</v>
      </c>
      <c r="AJ79" s="1">
        <v>37042</v>
      </c>
      <c r="AK79">
        <v>4.9000000000000004</v>
      </c>
      <c r="AL79">
        <v>20010628</v>
      </c>
      <c r="AM79">
        <v>4.9000000000000004</v>
      </c>
      <c r="AO79" s="1">
        <v>37042</v>
      </c>
      <c r="AP79">
        <v>-1.9</v>
      </c>
      <c r="AQ79" t="s">
        <v>302</v>
      </c>
      <c r="AR79" t="s">
        <v>302</v>
      </c>
      <c r="AT79" s="1">
        <v>37042</v>
      </c>
      <c r="AU79">
        <v>-2</v>
      </c>
      <c r="AV79" t="s">
        <v>302</v>
      </c>
      <c r="AW79">
        <v>-1.2</v>
      </c>
      <c r="AY79" s="1">
        <v>38868</v>
      </c>
      <c r="AZ79">
        <v>51.5</v>
      </c>
      <c r="BA79">
        <v>20060608</v>
      </c>
      <c r="BB79">
        <v>51.5</v>
      </c>
      <c r="BN79" s="1">
        <v>37042</v>
      </c>
      <c r="BO79">
        <v>-1.3</v>
      </c>
      <c r="BP79" t="s">
        <v>302</v>
      </c>
      <c r="BQ79" t="s">
        <v>302</v>
      </c>
      <c r="BS79" s="1">
        <v>38898</v>
      </c>
      <c r="BT79">
        <v>0.2</v>
      </c>
      <c r="BU79">
        <v>20060727</v>
      </c>
      <c r="BV79">
        <v>0.1</v>
      </c>
      <c r="BX79" s="1">
        <v>41729</v>
      </c>
      <c r="BY79">
        <v>13</v>
      </c>
      <c r="BZ79">
        <v>20140331</v>
      </c>
      <c r="CA79">
        <v>13</v>
      </c>
      <c r="CC79" s="1">
        <v>37042</v>
      </c>
      <c r="CD79">
        <v>-1</v>
      </c>
      <c r="CE79" t="s">
        <v>302</v>
      </c>
      <c r="CF79" t="s">
        <v>302</v>
      </c>
      <c r="CH79" s="1">
        <v>37042</v>
      </c>
      <c r="CI79">
        <v>-1.1000000000000001</v>
      </c>
      <c r="CJ79" t="s">
        <v>302</v>
      </c>
      <c r="CK79" t="s">
        <v>302</v>
      </c>
      <c r="CM79" s="1">
        <v>37042</v>
      </c>
      <c r="CN79">
        <v>-1.1000000000000001</v>
      </c>
      <c r="CO79">
        <v>20010525</v>
      </c>
      <c r="CP79">
        <v>-0.6</v>
      </c>
      <c r="CR79" s="1">
        <v>37042</v>
      </c>
      <c r="CS79">
        <v>-1.6</v>
      </c>
      <c r="CT79" t="s">
        <v>302</v>
      </c>
      <c r="CU79" t="s">
        <v>302</v>
      </c>
      <c r="CW79" s="1">
        <v>37042</v>
      </c>
      <c r="CX79">
        <v>-3.1</v>
      </c>
      <c r="CY79" t="s">
        <v>302</v>
      </c>
      <c r="CZ79" t="s">
        <v>302</v>
      </c>
      <c r="DB79" s="1">
        <v>37042</v>
      </c>
      <c r="DC79">
        <v>-17.899999999999999</v>
      </c>
      <c r="DD79">
        <v>20010629</v>
      </c>
      <c r="DE79">
        <v>-17.899999999999999</v>
      </c>
      <c r="DG79" s="1">
        <v>38868</v>
      </c>
      <c r="DH79">
        <v>53.8</v>
      </c>
      <c r="DI79">
        <v>20060608</v>
      </c>
      <c r="DJ79">
        <v>53.8</v>
      </c>
      <c r="DL79" s="1">
        <v>37042</v>
      </c>
      <c r="DM79">
        <v>-0.4</v>
      </c>
      <c r="DN79">
        <v>20010625</v>
      </c>
      <c r="DO79">
        <v>-0.4</v>
      </c>
      <c r="DQ79" s="1">
        <v>37042</v>
      </c>
      <c r="DR79">
        <v>94.2</v>
      </c>
      <c r="DS79" t="s">
        <v>302</v>
      </c>
      <c r="DT79" t="s">
        <v>302</v>
      </c>
      <c r="DV79" s="1">
        <v>37042</v>
      </c>
      <c r="DW79">
        <v>41.6</v>
      </c>
      <c r="DX79" t="s">
        <v>302</v>
      </c>
      <c r="DY79" t="s">
        <v>302</v>
      </c>
      <c r="EP79" s="1">
        <v>41729</v>
      </c>
      <c r="EQ79">
        <v>-6</v>
      </c>
      <c r="ER79">
        <v>20140331</v>
      </c>
      <c r="ES79">
        <v>-6</v>
      </c>
      <c r="EU79" s="1">
        <v>41729</v>
      </c>
      <c r="EV79">
        <v>4</v>
      </c>
      <c r="EW79">
        <v>20140331</v>
      </c>
      <c r="EX79">
        <v>4</v>
      </c>
      <c r="EZ79" s="1">
        <v>41729</v>
      </c>
      <c r="FA79">
        <v>-4</v>
      </c>
      <c r="FB79">
        <v>20140331</v>
      </c>
      <c r="FC79">
        <v>-4</v>
      </c>
      <c r="FE79" s="1">
        <v>41729</v>
      </c>
      <c r="FF79">
        <v>8</v>
      </c>
      <c r="FG79">
        <v>20140331</v>
      </c>
      <c r="FH79">
        <v>8</v>
      </c>
      <c r="FJ79" s="1">
        <v>37042</v>
      </c>
      <c r="FK79">
        <v>101.7</v>
      </c>
      <c r="FL79" t="s">
        <v>302</v>
      </c>
      <c r="FM79" t="s">
        <v>302</v>
      </c>
      <c r="FO79" s="1">
        <v>37042</v>
      </c>
      <c r="FP79">
        <v>-1.7</v>
      </c>
      <c r="FQ79">
        <v>20010709</v>
      </c>
      <c r="FR79">
        <v>-2.1</v>
      </c>
      <c r="FT79" s="1">
        <v>37042</v>
      </c>
      <c r="FU79">
        <v>-0.2</v>
      </c>
      <c r="FV79">
        <v>20010629</v>
      </c>
      <c r="FW79">
        <v>-0.2</v>
      </c>
      <c r="FY79" s="1">
        <v>37042</v>
      </c>
      <c r="FZ79">
        <v>1.4</v>
      </c>
      <c r="GA79">
        <v>20010601</v>
      </c>
      <c r="GB79">
        <v>1.4</v>
      </c>
      <c r="GD79" s="1">
        <v>37042</v>
      </c>
      <c r="GE79">
        <v>-11.7</v>
      </c>
      <c r="GF79">
        <v>20010614</v>
      </c>
      <c r="GG79">
        <v>-11.9</v>
      </c>
      <c r="GI79" s="1">
        <v>37042</v>
      </c>
      <c r="GJ79">
        <v>1.3</v>
      </c>
      <c r="GK79" t="s">
        <v>302</v>
      </c>
      <c r="GL79" t="s">
        <v>302</v>
      </c>
      <c r="GN79" s="1">
        <v>37042</v>
      </c>
      <c r="GO79">
        <v>-2.4</v>
      </c>
      <c r="GP79">
        <v>20010626</v>
      </c>
      <c r="GQ79">
        <v>-2.4</v>
      </c>
      <c r="GS79" s="1">
        <v>37772</v>
      </c>
      <c r="GT79">
        <v>0.7</v>
      </c>
      <c r="GU79" t="s">
        <v>302</v>
      </c>
      <c r="GV79" t="s">
        <v>302</v>
      </c>
      <c r="GX79" s="1">
        <v>37042</v>
      </c>
      <c r="GY79">
        <v>2.6</v>
      </c>
      <c r="GZ79" t="s">
        <v>302</v>
      </c>
      <c r="HA79" t="s">
        <v>302</v>
      </c>
      <c r="HC79" s="1">
        <v>37042</v>
      </c>
      <c r="HD79">
        <v>-1.44</v>
      </c>
      <c r="HE79" t="s">
        <v>302</v>
      </c>
      <c r="HF79" t="s">
        <v>302</v>
      </c>
      <c r="HH79" s="1">
        <v>37042</v>
      </c>
      <c r="HI79">
        <v>-4.7</v>
      </c>
      <c r="HJ79">
        <v>20010612</v>
      </c>
      <c r="HK79">
        <v>-4.7</v>
      </c>
    </row>
    <row r="80" spans="1:219" x14ac:dyDescent="0.25">
      <c r="A80" s="1">
        <v>41820</v>
      </c>
      <c r="B80">
        <v>2.2000000000000002</v>
      </c>
      <c r="C80">
        <v>20140907</v>
      </c>
      <c r="D80">
        <v>2</v>
      </c>
      <c r="F80" s="1">
        <v>41820</v>
      </c>
      <c r="G80">
        <v>12</v>
      </c>
      <c r="H80">
        <v>20140630</v>
      </c>
      <c r="I80">
        <v>12</v>
      </c>
      <c r="K80" s="1">
        <v>41820</v>
      </c>
      <c r="L80">
        <v>19</v>
      </c>
      <c r="M80">
        <v>20140630</v>
      </c>
      <c r="N80">
        <v>19</v>
      </c>
      <c r="P80" s="1">
        <v>37072</v>
      </c>
      <c r="Q80">
        <v>0.3</v>
      </c>
      <c r="R80" t="s">
        <v>302</v>
      </c>
      <c r="S80" t="s">
        <v>302</v>
      </c>
      <c r="U80" s="1">
        <v>41394</v>
      </c>
      <c r="V80" t="s">
        <v>302</v>
      </c>
      <c r="W80">
        <v>20130429</v>
      </c>
      <c r="X80" t="s">
        <v>302</v>
      </c>
      <c r="Z80" s="1">
        <v>37072</v>
      </c>
      <c r="AA80">
        <v>-0.8</v>
      </c>
      <c r="AB80" t="s">
        <v>302</v>
      </c>
      <c r="AC80" t="s">
        <v>302</v>
      </c>
      <c r="AE80" s="1">
        <v>37072</v>
      </c>
      <c r="AF80">
        <v>-1.1000000000000001</v>
      </c>
      <c r="AG80" t="s">
        <v>302</v>
      </c>
      <c r="AH80" t="s">
        <v>302</v>
      </c>
      <c r="AJ80" s="1">
        <v>37072</v>
      </c>
      <c r="AK80">
        <v>5</v>
      </c>
      <c r="AL80">
        <v>20010730</v>
      </c>
      <c r="AM80">
        <v>4.9000000000000004</v>
      </c>
      <c r="AO80" s="1">
        <v>37072</v>
      </c>
      <c r="AP80">
        <v>-2.1</v>
      </c>
      <c r="AQ80" t="s">
        <v>302</v>
      </c>
      <c r="AR80" t="s">
        <v>302</v>
      </c>
      <c r="AT80" s="1">
        <v>37072</v>
      </c>
      <c r="AU80">
        <v>-1.2</v>
      </c>
      <c r="AV80" t="s">
        <v>302</v>
      </c>
      <c r="AW80">
        <v>-0.8</v>
      </c>
      <c r="AY80" s="1">
        <v>38898</v>
      </c>
      <c r="AZ80">
        <v>49.1</v>
      </c>
      <c r="BA80">
        <v>20060710</v>
      </c>
      <c r="BB80">
        <v>49.1</v>
      </c>
      <c r="BN80" s="1">
        <v>37072</v>
      </c>
      <c r="BO80">
        <v>-2.1</v>
      </c>
      <c r="BP80" t="s">
        <v>302</v>
      </c>
      <c r="BQ80" t="s">
        <v>302</v>
      </c>
      <c r="BS80" s="1">
        <v>38929</v>
      </c>
      <c r="BT80">
        <v>-0.4</v>
      </c>
      <c r="BU80">
        <v>20060829</v>
      </c>
      <c r="BV80">
        <v>-1.7</v>
      </c>
      <c r="BX80" s="1">
        <v>41820</v>
      </c>
      <c r="BY80">
        <v>19</v>
      </c>
      <c r="BZ80">
        <v>20140630</v>
      </c>
      <c r="CA80">
        <v>19</v>
      </c>
      <c r="CC80" s="1">
        <v>37072</v>
      </c>
      <c r="CD80">
        <v>-0.9</v>
      </c>
      <c r="CE80" t="s">
        <v>302</v>
      </c>
      <c r="CF80" t="s">
        <v>302</v>
      </c>
      <c r="CH80" s="1">
        <v>37072</v>
      </c>
      <c r="CI80">
        <v>-0.9</v>
      </c>
      <c r="CJ80" t="s">
        <v>302</v>
      </c>
      <c r="CK80" t="s">
        <v>302</v>
      </c>
      <c r="CM80" s="1">
        <v>37072</v>
      </c>
      <c r="CN80">
        <v>-1.1000000000000001</v>
      </c>
      <c r="CO80">
        <v>20000629</v>
      </c>
      <c r="CP80">
        <v>-0.6</v>
      </c>
      <c r="CR80" s="1">
        <v>37072</v>
      </c>
      <c r="CS80">
        <v>-1.3</v>
      </c>
      <c r="CT80" t="s">
        <v>302</v>
      </c>
      <c r="CU80" t="s">
        <v>302</v>
      </c>
      <c r="CW80" s="1">
        <v>37072</v>
      </c>
      <c r="CX80">
        <v>-7.8</v>
      </c>
      <c r="CY80" t="s">
        <v>302</v>
      </c>
      <c r="CZ80" t="s">
        <v>302</v>
      </c>
      <c r="DB80" s="1">
        <v>37072</v>
      </c>
      <c r="DC80">
        <v>-13</v>
      </c>
      <c r="DD80">
        <v>20010731</v>
      </c>
      <c r="DE80">
        <v>-13</v>
      </c>
      <c r="DG80" s="1">
        <v>38898</v>
      </c>
      <c r="DH80">
        <v>51.8</v>
      </c>
      <c r="DI80">
        <v>20060710</v>
      </c>
      <c r="DJ80">
        <v>51.8</v>
      </c>
      <c r="DL80" s="1">
        <v>37072</v>
      </c>
      <c r="DM80">
        <v>2.4</v>
      </c>
      <c r="DN80">
        <v>20010724</v>
      </c>
      <c r="DO80">
        <v>2.4</v>
      </c>
      <c r="DQ80" s="1">
        <v>37072</v>
      </c>
      <c r="DR80">
        <v>92.8</v>
      </c>
      <c r="DS80" t="s">
        <v>302</v>
      </c>
      <c r="DT80" t="s">
        <v>302</v>
      </c>
      <c r="DV80" s="1">
        <v>37072</v>
      </c>
      <c r="DW80">
        <v>41</v>
      </c>
      <c r="DX80" t="s">
        <v>302</v>
      </c>
      <c r="DY80" t="s">
        <v>302</v>
      </c>
      <c r="EP80" s="1">
        <v>41820</v>
      </c>
      <c r="EQ80">
        <v>3</v>
      </c>
      <c r="ER80">
        <v>20140630</v>
      </c>
      <c r="ES80">
        <v>3</v>
      </c>
      <c r="EU80" s="1">
        <v>41820</v>
      </c>
      <c r="EV80">
        <v>1</v>
      </c>
      <c r="EW80">
        <v>20140630</v>
      </c>
      <c r="EX80">
        <v>1</v>
      </c>
      <c r="EZ80" s="1">
        <v>41820</v>
      </c>
      <c r="FA80">
        <v>0</v>
      </c>
      <c r="FB80">
        <v>20140630</v>
      </c>
      <c r="FC80">
        <v>0</v>
      </c>
      <c r="FE80" s="1">
        <v>41820</v>
      </c>
      <c r="FF80">
        <v>2</v>
      </c>
      <c r="FG80">
        <v>20140630</v>
      </c>
      <c r="FH80">
        <v>2</v>
      </c>
      <c r="FJ80" s="1">
        <v>37072</v>
      </c>
      <c r="FK80">
        <v>101.2</v>
      </c>
      <c r="FL80" t="s">
        <v>302</v>
      </c>
      <c r="FM80" t="s">
        <v>302</v>
      </c>
      <c r="FO80" s="1">
        <v>37072</v>
      </c>
      <c r="FP80">
        <v>-5.4</v>
      </c>
      <c r="FQ80">
        <v>20010809</v>
      </c>
      <c r="FR80">
        <v>-6.6</v>
      </c>
      <c r="FT80" s="1">
        <v>37072</v>
      </c>
      <c r="FU80">
        <v>-10.5</v>
      </c>
      <c r="FV80">
        <v>20010731</v>
      </c>
      <c r="FW80">
        <v>-10.5</v>
      </c>
      <c r="FY80" s="1">
        <v>37072</v>
      </c>
      <c r="FZ80">
        <v>-2.4</v>
      </c>
      <c r="GA80">
        <v>20010702</v>
      </c>
      <c r="GB80">
        <v>-2.4</v>
      </c>
      <c r="GD80" s="1">
        <v>37072</v>
      </c>
      <c r="GE80">
        <v>-22.1</v>
      </c>
      <c r="GF80">
        <v>20010712</v>
      </c>
      <c r="GG80">
        <v>-22.4</v>
      </c>
      <c r="GI80" s="1">
        <v>37072</v>
      </c>
      <c r="GJ80">
        <v>-11.7</v>
      </c>
      <c r="GK80" t="s">
        <v>302</v>
      </c>
      <c r="GL80" t="s">
        <v>302</v>
      </c>
      <c r="GN80" s="1">
        <v>37072</v>
      </c>
      <c r="GO80">
        <v>-7.8</v>
      </c>
      <c r="GP80">
        <v>20010726</v>
      </c>
      <c r="GQ80">
        <v>-7.8</v>
      </c>
      <c r="GS80" s="1">
        <v>37802</v>
      </c>
      <c r="GT80">
        <v>0.8</v>
      </c>
      <c r="GU80" t="s">
        <v>302</v>
      </c>
      <c r="GV80" t="s">
        <v>302</v>
      </c>
      <c r="GX80" s="1">
        <v>37072</v>
      </c>
      <c r="GY80">
        <v>2.9</v>
      </c>
      <c r="GZ80" t="s">
        <v>302</v>
      </c>
      <c r="HA80" t="s">
        <v>302</v>
      </c>
      <c r="HC80" s="1">
        <v>37072</v>
      </c>
      <c r="HD80">
        <v>-1.27</v>
      </c>
      <c r="HE80" t="s">
        <v>302</v>
      </c>
      <c r="HF80" t="s">
        <v>302</v>
      </c>
      <c r="HH80" s="1">
        <v>37072</v>
      </c>
      <c r="HI80">
        <v>-3.3</v>
      </c>
      <c r="HJ80">
        <v>20010712</v>
      </c>
      <c r="HK80">
        <v>-3.3</v>
      </c>
    </row>
    <row r="81" spans="1:219" x14ac:dyDescent="0.25">
      <c r="A81" s="1">
        <v>41912</v>
      </c>
      <c r="B81">
        <v>2</v>
      </c>
      <c r="C81">
        <v>20141207</v>
      </c>
      <c r="D81">
        <v>2</v>
      </c>
      <c r="F81" s="1">
        <v>41912</v>
      </c>
      <c r="G81">
        <v>13</v>
      </c>
      <c r="H81">
        <v>20140930</v>
      </c>
      <c r="I81">
        <v>13</v>
      </c>
      <c r="K81" s="1">
        <v>41912</v>
      </c>
      <c r="L81">
        <v>13</v>
      </c>
      <c r="M81">
        <v>20140930</v>
      </c>
      <c r="N81">
        <v>13</v>
      </c>
      <c r="P81" s="1">
        <v>37103</v>
      </c>
      <c r="Q81">
        <v>-0.6</v>
      </c>
      <c r="R81" t="s">
        <v>302</v>
      </c>
      <c r="S81" t="s">
        <v>302</v>
      </c>
      <c r="U81" s="1">
        <v>41425</v>
      </c>
      <c r="V81" t="s">
        <v>302</v>
      </c>
      <c r="W81">
        <v>20130530</v>
      </c>
      <c r="X81" t="s">
        <v>302</v>
      </c>
      <c r="Z81" s="1">
        <v>37103</v>
      </c>
      <c r="AA81">
        <v>-0.8</v>
      </c>
      <c r="AB81" t="s">
        <v>302</v>
      </c>
      <c r="AC81" t="s">
        <v>302</v>
      </c>
      <c r="AE81" s="1">
        <v>37103</v>
      </c>
      <c r="AF81">
        <v>-1.1000000000000001</v>
      </c>
      <c r="AG81" t="s">
        <v>302</v>
      </c>
      <c r="AH81" t="s">
        <v>302</v>
      </c>
      <c r="AJ81" s="1">
        <v>37103</v>
      </c>
      <c r="AK81">
        <v>5</v>
      </c>
      <c r="AL81">
        <v>20010827</v>
      </c>
      <c r="AM81">
        <v>5</v>
      </c>
      <c r="AO81" s="1">
        <v>37103</v>
      </c>
      <c r="AP81">
        <v>-2.4</v>
      </c>
      <c r="AQ81" t="s">
        <v>302</v>
      </c>
      <c r="AR81" t="s">
        <v>302</v>
      </c>
      <c r="AT81" s="1">
        <v>37103</v>
      </c>
      <c r="AU81">
        <v>-1.6</v>
      </c>
      <c r="AV81" t="s">
        <v>302</v>
      </c>
      <c r="AW81">
        <v>-3</v>
      </c>
      <c r="AY81" s="1">
        <v>38929</v>
      </c>
      <c r="AZ81">
        <v>48.4</v>
      </c>
      <c r="BA81">
        <v>20060808</v>
      </c>
      <c r="BB81">
        <v>48.4</v>
      </c>
      <c r="BN81" s="1">
        <v>37103</v>
      </c>
      <c r="BO81">
        <v>-2.5</v>
      </c>
      <c r="BP81" t="s">
        <v>302</v>
      </c>
      <c r="BQ81" t="s">
        <v>302</v>
      </c>
      <c r="BS81" s="1">
        <v>38960</v>
      </c>
      <c r="BT81">
        <v>-0.4</v>
      </c>
      <c r="BU81">
        <v>20060927</v>
      </c>
      <c r="BV81">
        <v>2</v>
      </c>
      <c r="BX81" s="1">
        <v>41912</v>
      </c>
      <c r="BY81">
        <v>14</v>
      </c>
      <c r="BZ81">
        <v>20140930</v>
      </c>
      <c r="CA81">
        <v>14</v>
      </c>
      <c r="CC81" s="1">
        <v>37103</v>
      </c>
      <c r="CD81">
        <v>-0.9</v>
      </c>
      <c r="CE81" t="s">
        <v>302</v>
      </c>
      <c r="CF81" t="s">
        <v>302</v>
      </c>
      <c r="CH81" s="1">
        <v>37103</v>
      </c>
      <c r="CI81">
        <v>-0.9</v>
      </c>
      <c r="CJ81" t="s">
        <v>302</v>
      </c>
      <c r="CK81" t="s">
        <v>302</v>
      </c>
      <c r="CM81" s="1">
        <v>37103</v>
      </c>
      <c r="CN81">
        <v>-1.1000000000000001</v>
      </c>
      <c r="CO81">
        <v>20010727</v>
      </c>
      <c r="CP81">
        <v>-0.9</v>
      </c>
      <c r="CR81" s="1">
        <v>37103</v>
      </c>
      <c r="CS81">
        <v>-1.4</v>
      </c>
      <c r="CT81" t="s">
        <v>302</v>
      </c>
      <c r="CU81" t="s">
        <v>302</v>
      </c>
      <c r="CW81" s="1">
        <v>37103</v>
      </c>
      <c r="CX81">
        <v>-6.9</v>
      </c>
      <c r="CY81" t="s">
        <v>302</v>
      </c>
      <c r="CZ81" t="s">
        <v>302</v>
      </c>
      <c r="DB81" s="1">
        <v>37103</v>
      </c>
      <c r="DC81">
        <v>15</v>
      </c>
      <c r="DD81">
        <v>20010831</v>
      </c>
      <c r="DE81">
        <v>15</v>
      </c>
      <c r="DG81" s="1">
        <v>38929</v>
      </c>
      <c r="DH81">
        <v>49.8</v>
      </c>
      <c r="DI81">
        <v>20060808</v>
      </c>
      <c r="DJ81">
        <v>49.8</v>
      </c>
      <c r="DL81" s="1">
        <v>37103</v>
      </c>
      <c r="DM81">
        <v>-1.5</v>
      </c>
      <c r="DN81">
        <v>20010824</v>
      </c>
      <c r="DO81">
        <v>-1.5</v>
      </c>
      <c r="DQ81" s="1">
        <v>37103</v>
      </c>
      <c r="DR81">
        <v>91.3</v>
      </c>
      <c r="DS81" t="s">
        <v>302</v>
      </c>
      <c r="DT81" t="s">
        <v>302</v>
      </c>
      <c r="DV81" s="1">
        <v>37103</v>
      </c>
      <c r="DW81">
        <v>40.1</v>
      </c>
      <c r="DX81" t="s">
        <v>302</v>
      </c>
      <c r="DY81" t="s">
        <v>302</v>
      </c>
      <c r="EP81" s="1">
        <v>41912</v>
      </c>
      <c r="EQ81">
        <v>0</v>
      </c>
      <c r="ER81">
        <v>20140930</v>
      </c>
      <c r="ES81">
        <v>0</v>
      </c>
      <c r="EU81" s="1">
        <v>41912</v>
      </c>
      <c r="EV81">
        <v>-1</v>
      </c>
      <c r="EW81">
        <v>20140930</v>
      </c>
      <c r="EX81">
        <v>-1</v>
      </c>
      <c r="EZ81" s="1">
        <v>41912</v>
      </c>
      <c r="FA81">
        <v>-1</v>
      </c>
      <c r="FB81">
        <v>20140930</v>
      </c>
      <c r="FC81">
        <v>-1</v>
      </c>
      <c r="FE81" s="1">
        <v>41912</v>
      </c>
      <c r="FF81">
        <v>0</v>
      </c>
      <c r="FG81">
        <v>20140930</v>
      </c>
      <c r="FH81">
        <v>0</v>
      </c>
      <c r="FJ81" s="1">
        <v>37103</v>
      </c>
      <c r="FK81">
        <v>99.5</v>
      </c>
      <c r="FL81" t="s">
        <v>302</v>
      </c>
      <c r="FM81" t="s">
        <v>302</v>
      </c>
      <c r="FO81" s="1">
        <v>37103</v>
      </c>
      <c r="FP81">
        <v>1.9</v>
      </c>
      <c r="FQ81">
        <v>20010910</v>
      </c>
      <c r="FR81">
        <v>-1.6</v>
      </c>
      <c r="FT81" s="1">
        <v>37103</v>
      </c>
      <c r="FU81">
        <v>1.4</v>
      </c>
      <c r="FV81">
        <v>20010831</v>
      </c>
      <c r="FW81">
        <v>1.4</v>
      </c>
      <c r="FY81" s="1">
        <v>37103</v>
      </c>
      <c r="FZ81">
        <v>5.8</v>
      </c>
      <c r="GA81">
        <v>20010801</v>
      </c>
      <c r="GB81">
        <v>5.8</v>
      </c>
      <c r="GD81" s="1">
        <v>37103</v>
      </c>
      <c r="GE81">
        <v>-21.3</v>
      </c>
      <c r="GF81">
        <v>20010814</v>
      </c>
      <c r="GG81">
        <v>-20.9</v>
      </c>
      <c r="GI81" s="1">
        <v>37103</v>
      </c>
      <c r="GJ81">
        <v>-5.5</v>
      </c>
      <c r="GK81" t="s">
        <v>302</v>
      </c>
      <c r="GL81" t="s">
        <v>302</v>
      </c>
      <c r="GN81" s="1">
        <v>37103</v>
      </c>
      <c r="GO81">
        <v>-1.2</v>
      </c>
      <c r="GP81">
        <v>20010830</v>
      </c>
      <c r="GQ81">
        <v>-1.2</v>
      </c>
      <c r="GS81" s="1">
        <v>37833</v>
      </c>
      <c r="GT81">
        <v>0.8</v>
      </c>
      <c r="GU81" t="s">
        <v>302</v>
      </c>
      <c r="GV81" t="s">
        <v>302</v>
      </c>
      <c r="GX81" s="1">
        <v>37103</v>
      </c>
      <c r="GY81">
        <v>3</v>
      </c>
      <c r="GZ81" t="s">
        <v>302</v>
      </c>
      <c r="HA81" t="s">
        <v>302</v>
      </c>
      <c r="HC81" s="1">
        <v>37103</v>
      </c>
      <c r="HD81">
        <v>-0.99</v>
      </c>
      <c r="HE81" t="s">
        <v>302</v>
      </c>
      <c r="HF81" t="s">
        <v>302</v>
      </c>
      <c r="HH81" s="1">
        <v>37103</v>
      </c>
      <c r="HI81">
        <v>1.6</v>
      </c>
      <c r="HJ81">
        <v>20010813</v>
      </c>
      <c r="HK81">
        <v>1.6</v>
      </c>
    </row>
    <row r="82" spans="1:219" x14ac:dyDescent="0.25">
      <c r="A82" s="1">
        <v>42004</v>
      </c>
      <c r="B82">
        <v>2.2999999999999998</v>
      </c>
      <c r="C82">
        <v>20150308</v>
      </c>
      <c r="D82">
        <v>2.4</v>
      </c>
      <c r="F82" s="1">
        <v>42004</v>
      </c>
      <c r="G82">
        <v>12</v>
      </c>
      <c r="H82">
        <v>20141214</v>
      </c>
      <c r="I82">
        <v>12</v>
      </c>
      <c r="K82" s="1">
        <v>42004</v>
      </c>
      <c r="L82">
        <v>16</v>
      </c>
      <c r="M82">
        <v>20141214</v>
      </c>
      <c r="N82">
        <v>16</v>
      </c>
      <c r="P82" s="1">
        <v>37134</v>
      </c>
      <c r="Q82">
        <v>-0.2</v>
      </c>
      <c r="R82" t="s">
        <v>302</v>
      </c>
      <c r="S82" t="s">
        <v>302</v>
      </c>
      <c r="U82" s="1">
        <v>41455</v>
      </c>
      <c r="V82" t="s">
        <v>302</v>
      </c>
      <c r="W82">
        <v>20130627</v>
      </c>
      <c r="X82" t="s">
        <v>302</v>
      </c>
      <c r="Z82" s="1">
        <v>37134</v>
      </c>
      <c r="AA82">
        <v>-0.7</v>
      </c>
      <c r="AB82">
        <v>20010927</v>
      </c>
      <c r="AC82">
        <v>-0.7</v>
      </c>
      <c r="AE82" s="1">
        <v>37134</v>
      </c>
      <c r="AF82">
        <v>-1.2</v>
      </c>
      <c r="AG82" t="s">
        <v>302</v>
      </c>
      <c r="AH82" t="s">
        <v>302</v>
      </c>
      <c r="AJ82" s="1">
        <v>37134</v>
      </c>
      <c r="AK82">
        <v>5.0999999999999996</v>
      </c>
      <c r="AL82">
        <v>20010927</v>
      </c>
      <c r="AM82">
        <v>5</v>
      </c>
      <c r="AO82" s="1">
        <v>37134</v>
      </c>
      <c r="AP82">
        <v>-2.5</v>
      </c>
      <c r="AQ82" t="s">
        <v>302</v>
      </c>
      <c r="AR82" t="s">
        <v>302</v>
      </c>
      <c r="AT82" s="1">
        <v>37134</v>
      </c>
      <c r="AU82">
        <v>-1.1000000000000001</v>
      </c>
      <c r="AV82">
        <v>20011016</v>
      </c>
      <c r="AW82">
        <v>0.8</v>
      </c>
      <c r="AY82" s="1">
        <v>38960</v>
      </c>
      <c r="AZ82">
        <v>50.2</v>
      </c>
      <c r="BA82">
        <v>20060908</v>
      </c>
      <c r="BB82">
        <v>50.2</v>
      </c>
      <c r="BN82" s="1">
        <v>37134</v>
      </c>
      <c r="BO82">
        <v>-3.4</v>
      </c>
      <c r="BP82" t="s">
        <v>302</v>
      </c>
      <c r="BQ82" t="s">
        <v>302</v>
      </c>
      <c r="BS82" s="1">
        <v>38990</v>
      </c>
      <c r="BT82">
        <v>0.4</v>
      </c>
      <c r="BU82">
        <v>20061026</v>
      </c>
      <c r="BV82">
        <v>-1.4</v>
      </c>
      <c r="BX82" s="1">
        <v>42004</v>
      </c>
      <c r="BY82">
        <v>15</v>
      </c>
      <c r="BZ82">
        <v>20141213</v>
      </c>
      <c r="CA82">
        <v>15</v>
      </c>
      <c r="CC82" s="1">
        <v>37134</v>
      </c>
      <c r="CD82">
        <v>-0.9</v>
      </c>
      <c r="CE82">
        <v>20010927</v>
      </c>
      <c r="CF82">
        <v>-0.9</v>
      </c>
      <c r="CH82" s="1">
        <v>37134</v>
      </c>
      <c r="CI82">
        <v>-0.9</v>
      </c>
      <c r="CJ82" t="s">
        <v>302</v>
      </c>
      <c r="CK82" t="s">
        <v>302</v>
      </c>
      <c r="CM82" s="1">
        <v>37134</v>
      </c>
      <c r="CN82">
        <v>-1</v>
      </c>
      <c r="CO82">
        <v>20010831</v>
      </c>
      <c r="CP82">
        <v>-0.9</v>
      </c>
      <c r="CR82" s="1">
        <v>37134</v>
      </c>
      <c r="CS82">
        <v>-1.4</v>
      </c>
      <c r="CT82" t="s">
        <v>302</v>
      </c>
      <c r="CU82" t="s">
        <v>302</v>
      </c>
      <c r="CW82" s="1">
        <v>37134</v>
      </c>
      <c r="CX82">
        <v>-10.1</v>
      </c>
      <c r="CY82" t="s">
        <v>302</v>
      </c>
      <c r="CZ82" t="s">
        <v>302</v>
      </c>
      <c r="DB82" s="1">
        <v>37134</v>
      </c>
      <c r="DC82">
        <v>3.1</v>
      </c>
      <c r="DD82">
        <v>20010928</v>
      </c>
      <c r="DE82">
        <v>3.1</v>
      </c>
      <c r="DG82" s="1">
        <v>38960</v>
      </c>
      <c r="DH82">
        <v>51.5</v>
      </c>
      <c r="DI82">
        <v>20060908</v>
      </c>
      <c r="DJ82">
        <v>51.5</v>
      </c>
      <c r="DL82" s="1">
        <v>37134</v>
      </c>
      <c r="DM82">
        <v>-0.3</v>
      </c>
      <c r="DN82">
        <v>20010925</v>
      </c>
      <c r="DO82">
        <v>-0.3</v>
      </c>
      <c r="DQ82" s="1">
        <v>37134</v>
      </c>
      <c r="DR82">
        <v>90.3</v>
      </c>
      <c r="DS82" t="s">
        <v>302</v>
      </c>
      <c r="DT82" t="s">
        <v>302</v>
      </c>
      <c r="DV82" s="1">
        <v>37134</v>
      </c>
      <c r="DW82">
        <v>39.700000000000003</v>
      </c>
      <c r="DX82" t="s">
        <v>302</v>
      </c>
      <c r="DY82" t="s">
        <v>302</v>
      </c>
      <c r="EP82" s="1">
        <v>42004</v>
      </c>
      <c r="EQ82">
        <v>-5</v>
      </c>
      <c r="ER82">
        <v>20141213</v>
      </c>
      <c r="ES82">
        <v>-5</v>
      </c>
      <c r="EU82" s="1">
        <v>42004</v>
      </c>
      <c r="EV82">
        <v>1</v>
      </c>
      <c r="EW82">
        <v>20141214</v>
      </c>
      <c r="EX82">
        <v>1</v>
      </c>
      <c r="EZ82" s="1">
        <v>42004</v>
      </c>
      <c r="FA82">
        <v>-4</v>
      </c>
      <c r="FB82">
        <v>20141213</v>
      </c>
      <c r="FC82">
        <v>-4</v>
      </c>
      <c r="FE82" s="1">
        <v>42004</v>
      </c>
      <c r="FF82">
        <v>-1</v>
      </c>
      <c r="FG82">
        <v>20141214</v>
      </c>
      <c r="FH82">
        <v>-1</v>
      </c>
      <c r="FJ82" s="1">
        <v>37134</v>
      </c>
      <c r="FK82">
        <v>97.9</v>
      </c>
      <c r="FL82" t="s">
        <v>302</v>
      </c>
      <c r="FM82" t="s">
        <v>302</v>
      </c>
      <c r="FO82" s="1">
        <v>37134</v>
      </c>
      <c r="FP82">
        <v>6.4</v>
      </c>
      <c r="FQ82">
        <v>20011009</v>
      </c>
      <c r="FR82">
        <v>8.6999999999999993</v>
      </c>
      <c r="FT82" s="1">
        <v>37134</v>
      </c>
      <c r="FU82">
        <v>1.1000000000000001</v>
      </c>
      <c r="FV82">
        <v>20010928</v>
      </c>
      <c r="FW82">
        <v>1.1000000000000001</v>
      </c>
      <c r="FY82" s="1">
        <v>37134</v>
      </c>
      <c r="FZ82">
        <v>5.3</v>
      </c>
      <c r="GA82">
        <v>20010903</v>
      </c>
      <c r="GB82">
        <v>5.3</v>
      </c>
      <c r="GD82" s="1">
        <v>37134</v>
      </c>
      <c r="GE82">
        <v>-25.9</v>
      </c>
      <c r="GF82">
        <v>20010910</v>
      </c>
      <c r="GG82">
        <v>-25.2</v>
      </c>
      <c r="GI82" s="1">
        <v>37134</v>
      </c>
      <c r="GJ82">
        <v>-15</v>
      </c>
      <c r="GK82" t="s">
        <v>302</v>
      </c>
      <c r="GL82" t="s">
        <v>302</v>
      </c>
      <c r="GN82" s="1">
        <v>37134</v>
      </c>
      <c r="GO82">
        <v>1.7</v>
      </c>
      <c r="GP82">
        <v>20010926</v>
      </c>
      <c r="GQ82">
        <v>1.7</v>
      </c>
      <c r="GS82" s="1">
        <v>37864</v>
      </c>
      <c r="GT82">
        <v>0.9</v>
      </c>
      <c r="GU82" t="s">
        <v>302</v>
      </c>
      <c r="GV82" t="s">
        <v>302</v>
      </c>
      <c r="GX82" s="1">
        <v>37134</v>
      </c>
      <c r="GY82">
        <v>2.9</v>
      </c>
      <c r="GZ82" t="s">
        <v>302</v>
      </c>
      <c r="HA82" t="s">
        <v>302</v>
      </c>
      <c r="HC82" s="1">
        <v>37134</v>
      </c>
      <c r="HD82">
        <v>-1.2</v>
      </c>
      <c r="HE82" t="s">
        <v>302</v>
      </c>
      <c r="HF82" t="s">
        <v>302</v>
      </c>
      <c r="HH82" s="1">
        <v>37134</v>
      </c>
      <c r="HI82">
        <v>-24.9</v>
      </c>
      <c r="HJ82">
        <v>20010912</v>
      </c>
      <c r="HK82">
        <v>-24.9</v>
      </c>
    </row>
    <row r="83" spans="1:219" x14ac:dyDescent="0.25">
      <c r="A83" s="1">
        <v>42094</v>
      </c>
      <c r="B83">
        <v>3.2</v>
      </c>
      <c r="C83">
        <v>20150607</v>
      </c>
      <c r="D83">
        <v>3.4</v>
      </c>
      <c r="F83" s="1">
        <v>42094</v>
      </c>
      <c r="G83">
        <v>12</v>
      </c>
      <c r="H83">
        <v>20150331</v>
      </c>
      <c r="I83">
        <v>12</v>
      </c>
      <c r="K83" s="1">
        <v>42094</v>
      </c>
      <c r="L83">
        <v>19</v>
      </c>
      <c r="M83">
        <v>20150331</v>
      </c>
      <c r="N83">
        <v>19</v>
      </c>
      <c r="P83" s="1">
        <v>37164</v>
      </c>
      <c r="Q83">
        <v>-0.5</v>
      </c>
      <c r="R83" t="s">
        <v>302</v>
      </c>
      <c r="S83" t="s">
        <v>302</v>
      </c>
      <c r="U83" s="1">
        <v>41486</v>
      </c>
      <c r="V83">
        <v>50.7</v>
      </c>
      <c r="W83">
        <v>20130730</v>
      </c>
      <c r="X83">
        <v>50.7</v>
      </c>
      <c r="Z83" s="1">
        <v>37164</v>
      </c>
      <c r="AA83">
        <v>-0.8</v>
      </c>
      <c r="AB83">
        <v>20011025</v>
      </c>
      <c r="AC83">
        <v>-0.8</v>
      </c>
      <c r="AE83" s="1">
        <v>37164</v>
      </c>
      <c r="AF83">
        <v>-1.2</v>
      </c>
      <c r="AG83">
        <v>20010927</v>
      </c>
      <c r="AH83">
        <v>-1.2</v>
      </c>
      <c r="AJ83" s="1">
        <v>37164</v>
      </c>
      <c r="AK83">
        <v>5.3</v>
      </c>
      <c r="AL83">
        <v>20011029</v>
      </c>
      <c r="AM83">
        <v>5.3</v>
      </c>
      <c r="AO83" s="1">
        <v>37164</v>
      </c>
      <c r="AP83">
        <v>-2.5</v>
      </c>
      <c r="AQ83" t="s">
        <v>302</v>
      </c>
      <c r="AR83" t="s">
        <v>302</v>
      </c>
      <c r="AT83" s="1">
        <v>37164</v>
      </c>
      <c r="AU83">
        <v>-2.1</v>
      </c>
      <c r="AV83">
        <v>20011112</v>
      </c>
      <c r="AW83">
        <v>-2.9</v>
      </c>
      <c r="AY83" s="1">
        <v>38990</v>
      </c>
      <c r="AZ83">
        <v>51</v>
      </c>
      <c r="BA83">
        <v>20061010</v>
      </c>
      <c r="BB83">
        <v>51</v>
      </c>
      <c r="BN83" s="1">
        <v>37164</v>
      </c>
      <c r="BO83">
        <v>-2.1</v>
      </c>
      <c r="BP83" t="s">
        <v>302</v>
      </c>
      <c r="BQ83" t="s">
        <v>302</v>
      </c>
      <c r="BS83" s="1">
        <v>39021</v>
      </c>
      <c r="BT83">
        <v>-0.2</v>
      </c>
      <c r="BU83">
        <v>20061127</v>
      </c>
      <c r="BV83">
        <v>-0.2</v>
      </c>
      <c r="BX83" s="1">
        <v>42094</v>
      </c>
      <c r="BY83">
        <v>17</v>
      </c>
      <c r="BZ83">
        <v>20150331</v>
      </c>
      <c r="CA83">
        <v>17</v>
      </c>
      <c r="CC83" s="1">
        <v>37164</v>
      </c>
      <c r="CD83">
        <v>-0.8</v>
      </c>
      <c r="CE83">
        <v>20011025</v>
      </c>
      <c r="CF83">
        <v>-0.8</v>
      </c>
      <c r="CH83" s="1">
        <v>37164</v>
      </c>
      <c r="CI83">
        <v>-0.8</v>
      </c>
      <c r="CJ83" t="s">
        <v>302</v>
      </c>
      <c r="CK83" t="s">
        <v>302</v>
      </c>
      <c r="CM83" s="1">
        <v>37164</v>
      </c>
      <c r="CN83">
        <v>-1.2</v>
      </c>
      <c r="CO83">
        <v>20010927</v>
      </c>
      <c r="CP83">
        <v>-1.2</v>
      </c>
      <c r="CR83" s="1">
        <v>37164</v>
      </c>
      <c r="CS83">
        <v>-1.5</v>
      </c>
      <c r="CT83" t="s">
        <v>302</v>
      </c>
      <c r="CU83" t="s">
        <v>302</v>
      </c>
      <c r="CW83" s="1">
        <v>37164</v>
      </c>
      <c r="CX83">
        <v>-11.4</v>
      </c>
      <c r="CY83" t="s">
        <v>302</v>
      </c>
      <c r="CZ83" t="s">
        <v>302</v>
      </c>
      <c r="DB83" s="1">
        <v>37164</v>
      </c>
      <c r="DC83">
        <v>-10.5</v>
      </c>
      <c r="DD83">
        <v>20011031</v>
      </c>
      <c r="DE83">
        <v>-10.5</v>
      </c>
      <c r="DG83" s="1">
        <v>38990</v>
      </c>
      <c r="DH83">
        <v>52.8</v>
      </c>
      <c r="DI83">
        <v>20061010</v>
      </c>
      <c r="DJ83">
        <v>52.8</v>
      </c>
      <c r="DL83" s="1">
        <v>37164</v>
      </c>
      <c r="DM83">
        <v>2.9</v>
      </c>
      <c r="DN83">
        <v>20011024</v>
      </c>
      <c r="DO83">
        <v>2.9</v>
      </c>
      <c r="DQ83" s="1">
        <v>37164</v>
      </c>
      <c r="DR83">
        <v>87.8</v>
      </c>
      <c r="DS83" t="s">
        <v>302</v>
      </c>
      <c r="DT83" t="s">
        <v>302</v>
      </c>
      <c r="DV83" s="1">
        <v>37164</v>
      </c>
      <c r="DW83">
        <v>38.799999999999997</v>
      </c>
      <c r="DX83" t="s">
        <v>302</v>
      </c>
      <c r="DY83" t="s">
        <v>302</v>
      </c>
      <c r="EP83" s="1">
        <v>42094</v>
      </c>
      <c r="EQ83">
        <v>0</v>
      </c>
      <c r="ER83">
        <v>20150331</v>
      </c>
      <c r="ES83">
        <v>0</v>
      </c>
      <c r="EU83" s="1">
        <v>42094</v>
      </c>
      <c r="EV83">
        <v>1</v>
      </c>
      <c r="EW83">
        <v>20150331</v>
      </c>
      <c r="EX83">
        <v>1</v>
      </c>
      <c r="EZ83" s="1">
        <v>42094</v>
      </c>
      <c r="FA83">
        <v>-1</v>
      </c>
      <c r="FB83">
        <v>20150331</v>
      </c>
      <c r="FC83">
        <v>-1</v>
      </c>
      <c r="FE83" s="1">
        <v>42094</v>
      </c>
      <c r="FF83">
        <v>3</v>
      </c>
      <c r="FG83">
        <v>20150331</v>
      </c>
      <c r="FH83">
        <v>3</v>
      </c>
      <c r="FJ83" s="1">
        <v>37164</v>
      </c>
      <c r="FK83">
        <v>96.2</v>
      </c>
      <c r="FL83" t="s">
        <v>302</v>
      </c>
      <c r="FM83" t="s">
        <v>302</v>
      </c>
      <c r="FO83" s="1">
        <v>37164</v>
      </c>
      <c r="FP83">
        <v>-8.5</v>
      </c>
      <c r="FQ83">
        <v>20011108</v>
      </c>
      <c r="FR83">
        <v>-13.2</v>
      </c>
      <c r="FT83" s="1">
        <v>37164</v>
      </c>
      <c r="FU83">
        <v>-2.9</v>
      </c>
      <c r="FV83">
        <v>20011031</v>
      </c>
      <c r="FW83">
        <v>-2.9</v>
      </c>
      <c r="FY83" s="1">
        <v>37164</v>
      </c>
      <c r="FZ83">
        <v>-4.0999999999999996</v>
      </c>
      <c r="GA83">
        <v>20011001</v>
      </c>
      <c r="GB83">
        <v>-4.0999999999999996</v>
      </c>
      <c r="GD83" s="1">
        <v>37164</v>
      </c>
      <c r="GE83">
        <v>-33.200000000000003</v>
      </c>
      <c r="GF83">
        <v>20011010</v>
      </c>
      <c r="GG83">
        <v>-33.4</v>
      </c>
      <c r="GI83" s="1">
        <v>37164</v>
      </c>
      <c r="GJ83">
        <v>-12.2</v>
      </c>
      <c r="GK83" t="s">
        <v>302</v>
      </c>
      <c r="GL83" t="s">
        <v>302</v>
      </c>
      <c r="GN83" s="1">
        <v>37164</v>
      </c>
      <c r="GO83">
        <v>-1.8</v>
      </c>
      <c r="GP83">
        <v>20011028</v>
      </c>
      <c r="GQ83">
        <v>-1.8</v>
      </c>
      <c r="GS83" s="1">
        <v>37894</v>
      </c>
      <c r="GT83">
        <v>0.8</v>
      </c>
      <c r="GU83" t="s">
        <v>302</v>
      </c>
      <c r="GV83" t="s">
        <v>302</v>
      </c>
      <c r="GX83" s="1">
        <v>37164</v>
      </c>
      <c r="GY83">
        <v>3.2</v>
      </c>
      <c r="GZ83" t="s">
        <v>302</v>
      </c>
      <c r="HA83" t="s">
        <v>302</v>
      </c>
      <c r="HC83" s="1">
        <v>37164</v>
      </c>
      <c r="HD83">
        <v>-2.3199999999999998</v>
      </c>
      <c r="HE83" t="s">
        <v>302</v>
      </c>
      <c r="HF83" t="s">
        <v>302</v>
      </c>
      <c r="HH83" s="1">
        <v>37164</v>
      </c>
      <c r="HI83">
        <v>10.5</v>
      </c>
      <c r="HJ83">
        <v>20011011</v>
      </c>
      <c r="HK83">
        <v>10.5</v>
      </c>
    </row>
    <row r="84" spans="1:219" x14ac:dyDescent="0.25">
      <c r="A84" s="1">
        <v>42185</v>
      </c>
      <c r="B84">
        <v>1.4</v>
      </c>
      <c r="C84">
        <v>20150907</v>
      </c>
      <c r="D84">
        <v>1.5</v>
      </c>
      <c r="F84" s="1">
        <v>42185</v>
      </c>
      <c r="G84">
        <v>15</v>
      </c>
      <c r="H84">
        <v>20150630</v>
      </c>
      <c r="I84">
        <v>15</v>
      </c>
      <c r="K84" s="1">
        <v>42185</v>
      </c>
      <c r="L84">
        <v>23</v>
      </c>
      <c r="M84">
        <v>20150630</v>
      </c>
      <c r="N84">
        <v>23</v>
      </c>
      <c r="P84" s="1">
        <v>37195</v>
      </c>
      <c r="Q84">
        <v>0</v>
      </c>
      <c r="R84" t="s">
        <v>302</v>
      </c>
      <c r="S84" t="s">
        <v>302</v>
      </c>
      <c r="U84" s="1">
        <v>41517</v>
      </c>
      <c r="V84">
        <v>52.2</v>
      </c>
      <c r="W84">
        <v>20130829</v>
      </c>
      <c r="X84">
        <v>52.2</v>
      </c>
      <c r="Z84" s="1">
        <v>37195</v>
      </c>
      <c r="AA84">
        <v>-0.8</v>
      </c>
      <c r="AB84">
        <v>20011129</v>
      </c>
      <c r="AC84">
        <v>-0.8</v>
      </c>
      <c r="AE84" s="1">
        <v>37195</v>
      </c>
      <c r="AF84">
        <v>-1</v>
      </c>
      <c r="AG84">
        <v>20011025</v>
      </c>
      <c r="AH84">
        <v>-1</v>
      </c>
      <c r="AJ84" s="1">
        <v>37195</v>
      </c>
      <c r="AK84">
        <v>5.3</v>
      </c>
      <c r="AL84">
        <v>20011129</v>
      </c>
      <c r="AM84">
        <v>5.4</v>
      </c>
      <c r="AO84" s="1">
        <v>37195</v>
      </c>
      <c r="AP84">
        <v>-2.7</v>
      </c>
      <c r="AQ84" t="s">
        <v>302</v>
      </c>
      <c r="AR84" t="s">
        <v>302</v>
      </c>
      <c r="AT84" s="1">
        <v>37195</v>
      </c>
      <c r="AU84">
        <v>-0.1</v>
      </c>
      <c r="AV84">
        <v>20011213</v>
      </c>
      <c r="AW84">
        <v>-0.2</v>
      </c>
      <c r="AY84" s="1">
        <v>39021</v>
      </c>
      <c r="AZ84">
        <v>50.8</v>
      </c>
      <c r="BA84">
        <v>20061109</v>
      </c>
      <c r="BB84">
        <v>50.8</v>
      </c>
      <c r="BN84" s="1">
        <v>37195</v>
      </c>
      <c r="BO84">
        <v>-4.3</v>
      </c>
      <c r="BP84" t="s">
        <v>302</v>
      </c>
      <c r="BQ84" t="s">
        <v>302</v>
      </c>
      <c r="BS84" s="1">
        <v>39051</v>
      </c>
      <c r="BT84">
        <v>-0.2</v>
      </c>
      <c r="BU84">
        <v>20061226</v>
      </c>
      <c r="BV84">
        <v>0.1</v>
      </c>
      <c r="BX84" s="1">
        <v>42185</v>
      </c>
      <c r="BY84">
        <v>21</v>
      </c>
      <c r="BZ84">
        <v>20150630</v>
      </c>
      <c r="CA84">
        <v>21</v>
      </c>
      <c r="CC84" s="1">
        <v>37195</v>
      </c>
      <c r="CD84">
        <v>-0.7</v>
      </c>
      <c r="CE84">
        <v>20011129</v>
      </c>
      <c r="CF84">
        <v>-0.7</v>
      </c>
      <c r="CH84" s="1">
        <v>37195</v>
      </c>
      <c r="CI84">
        <v>-0.7</v>
      </c>
      <c r="CJ84" t="s">
        <v>302</v>
      </c>
      <c r="CK84" t="s">
        <v>302</v>
      </c>
      <c r="CM84" s="1">
        <v>37195</v>
      </c>
      <c r="CN84">
        <v>-1.1000000000000001</v>
      </c>
      <c r="CO84">
        <v>20011025</v>
      </c>
      <c r="CP84">
        <v>-1.1000000000000001</v>
      </c>
      <c r="CR84" s="1">
        <v>37195</v>
      </c>
      <c r="CS84">
        <v>-1.3</v>
      </c>
      <c r="CT84" t="s">
        <v>302</v>
      </c>
      <c r="CU84" t="s">
        <v>302</v>
      </c>
      <c r="CW84" s="1">
        <v>37195</v>
      </c>
      <c r="CX84">
        <v>-10.6</v>
      </c>
      <c r="CY84" t="s">
        <v>302</v>
      </c>
      <c r="CZ84" t="s">
        <v>302</v>
      </c>
      <c r="DB84" s="1">
        <v>37195</v>
      </c>
      <c r="DC84">
        <v>-4</v>
      </c>
      <c r="DD84">
        <v>20011130</v>
      </c>
      <c r="DE84">
        <v>-4</v>
      </c>
      <c r="DG84" s="1">
        <v>39021</v>
      </c>
      <c r="DH84">
        <v>52.5</v>
      </c>
      <c r="DI84">
        <v>20061109</v>
      </c>
      <c r="DJ84">
        <v>52.5</v>
      </c>
      <c r="DL84" s="1">
        <v>37195</v>
      </c>
      <c r="DM84">
        <v>-1.7</v>
      </c>
      <c r="DN84">
        <v>20011126</v>
      </c>
      <c r="DO84">
        <v>-1.7</v>
      </c>
      <c r="DQ84" s="1">
        <v>37195</v>
      </c>
      <c r="DR84">
        <v>86.8</v>
      </c>
      <c r="DS84" t="s">
        <v>302</v>
      </c>
      <c r="DT84" t="s">
        <v>302</v>
      </c>
      <c r="DV84" s="1">
        <v>37195</v>
      </c>
      <c r="DW84">
        <v>38.5</v>
      </c>
      <c r="DX84" t="s">
        <v>302</v>
      </c>
      <c r="DY84" t="s">
        <v>302</v>
      </c>
      <c r="EP84" s="1">
        <v>42185</v>
      </c>
      <c r="EQ84">
        <v>0</v>
      </c>
      <c r="ER84">
        <v>20150630</v>
      </c>
      <c r="ES84">
        <v>0</v>
      </c>
      <c r="EU84" s="1">
        <v>42185</v>
      </c>
      <c r="EV84">
        <v>0</v>
      </c>
      <c r="EW84">
        <v>20150630</v>
      </c>
      <c r="EX84">
        <v>0</v>
      </c>
      <c r="EZ84" s="1">
        <v>42185</v>
      </c>
      <c r="FA84">
        <v>1</v>
      </c>
      <c r="FB84">
        <v>20150630</v>
      </c>
      <c r="FC84">
        <v>1</v>
      </c>
      <c r="FE84" s="1">
        <v>42185</v>
      </c>
      <c r="FF84">
        <v>4</v>
      </c>
      <c r="FG84">
        <v>20150630</v>
      </c>
      <c r="FH84">
        <v>4</v>
      </c>
      <c r="FJ84" s="1">
        <v>37195</v>
      </c>
      <c r="FK84">
        <v>95.5</v>
      </c>
      <c r="FL84" t="s">
        <v>302</v>
      </c>
      <c r="FM84" t="s">
        <v>302</v>
      </c>
      <c r="FO84" s="1">
        <v>37195</v>
      </c>
      <c r="FP84">
        <v>-14.8</v>
      </c>
      <c r="FQ84">
        <v>20011210</v>
      </c>
      <c r="FR84">
        <v>-10.1</v>
      </c>
      <c r="FT84" s="1">
        <v>37195</v>
      </c>
      <c r="FU84">
        <v>-3.3</v>
      </c>
      <c r="FV84">
        <v>20011130</v>
      </c>
      <c r="FW84">
        <v>-3.3</v>
      </c>
      <c r="FY84" s="1">
        <v>37195</v>
      </c>
      <c r="FZ84">
        <v>-7</v>
      </c>
      <c r="GA84">
        <v>20011101</v>
      </c>
      <c r="GB84">
        <v>-7</v>
      </c>
      <c r="GD84" s="1">
        <v>37195</v>
      </c>
      <c r="GE84">
        <v>-41.2</v>
      </c>
      <c r="GF84">
        <v>20011107</v>
      </c>
      <c r="GG84">
        <v>-41.5</v>
      </c>
      <c r="GI84" s="1">
        <v>37195</v>
      </c>
      <c r="GJ84">
        <v>-26.5</v>
      </c>
      <c r="GK84" t="s">
        <v>302</v>
      </c>
      <c r="GL84" t="s">
        <v>302</v>
      </c>
      <c r="GN84" s="1">
        <v>37195</v>
      </c>
      <c r="GO84">
        <v>-0.8</v>
      </c>
      <c r="GP84">
        <v>20011126</v>
      </c>
      <c r="GQ84">
        <v>-0.8</v>
      </c>
      <c r="GS84" s="1">
        <v>37925</v>
      </c>
      <c r="GT84">
        <v>0.7</v>
      </c>
      <c r="GU84" t="s">
        <v>302</v>
      </c>
      <c r="GV84" t="s">
        <v>302</v>
      </c>
      <c r="GX84" s="1">
        <v>37195</v>
      </c>
      <c r="GY84">
        <v>2.9</v>
      </c>
      <c r="GZ84" t="s">
        <v>302</v>
      </c>
      <c r="HA84" t="s">
        <v>302</v>
      </c>
      <c r="HC84" s="1">
        <v>37195</v>
      </c>
      <c r="HD84">
        <v>-0.31</v>
      </c>
      <c r="HE84" t="s">
        <v>302</v>
      </c>
      <c r="HF84" t="s">
        <v>302</v>
      </c>
      <c r="HH84" s="1">
        <v>37195</v>
      </c>
      <c r="HI84">
        <v>-21.5</v>
      </c>
      <c r="HJ84">
        <v>20011112</v>
      </c>
      <c r="HK84">
        <v>-21.5</v>
      </c>
    </row>
    <row r="85" spans="1:219" x14ac:dyDescent="0.25">
      <c r="A85" s="1">
        <v>42277</v>
      </c>
      <c r="B85">
        <v>1.8</v>
      </c>
      <c r="C85">
        <v>20151207</v>
      </c>
      <c r="D85">
        <v>1.8</v>
      </c>
      <c r="F85" s="1">
        <v>42277</v>
      </c>
      <c r="G85">
        <v>12</v>
      </c>
      <c r="H85">
        <v>20150930</v>
      </c>
      <c r="I85">
        <v>12</v>
      </c>
      <c r="K85" s="1">
        <v>42277</v>
      </c>
      <c r="L85">
        <v>25</v>
      </c>
      <c r="M85">
        <v>20150930</v>
      </c>
      <c r="N85">
        <v>25</v>
      </c>
      <c r="P85" s="1">
        <v>37225</v>
      </c>
      <c r="Q85">
        <v>-0.2</v>
      </c>
      <c r="R85" t="s">
        <v>302</v>
      </c>
      <c r="S85" t="s">
        <v>302</v>
      </c>
      <c r="U85" s="1">
        <v>41547</v>
      </c>
      <c r="V85">
        <v>52.5</v>
      </c>
      <c r="W85">
        <v>20130929</v>
      </c>
      <c r="X85">
        <v>52.5</v>
      </c>
      <c r="Z85" s="1">
        <v>37225</v>
      </c>
      <c r="AA85">
        <v>-1</v>
      </c>
      <c r="AB85">
        <v>20011227</v>
      </c>
      <c r="AC85">
        <v>-1</v>
      </c>
      <c r="AE85" s="1">
        <v>37225</v>
      </c>
      <c r="AF85">
        <v>-1</v>
      </c>
      <c r="AG85">
        <v>20011129</v>
      </c>
      <c r="AH85">
        <v>-1</v>
      </c>
      <c r="AJ85" s="1">
        <v>37225</v>
      </c>
      <c r="AK85">
        <v>5.4</v>
      </c>
      <c r="AL85">
        <v>20011227</v>
      </c>
      <c r="AM85">
        <v>5.5</v>
      </c>
      <c r="AO85" s="1">
        <v>37225</v>
      </c>
      <c r="AP85">
        <v>-2.7</v>
      </c>
      <c r="AQ85" t="s">
        <v>302</v>
      </c>
      <c r="AR85" t="s">
        <v>302</v>
      </c>
      <c r="AT85" s="1">
        <v>37225</v>
      </c>
      <c r="AU85">
        <v>-1.7</v>
      </c>
      <c r="AV85">
        <v>20020117</v>
      </c>
      <c r="AW85">
        <v>-1.7</v>
      </c>
      <c r="AY85" s="1">
        <v>39051</v>
      </c>
      <c r="AZ85">
        <v>48.9</v>
      </c>
      <c r="BA85">
        <v>20061208</v>
      </c>
      <c r="BB85">
        <v>48.9</v>
      </c>
      <c r="BN85" s="1">
        <v>37225</v>
      </c>
      <c r="BO85">
        <v>-2.4</v>
      </c>
      <c r="BP85" t="s">
        <v>302</v>
      </c>
      <c r="BQ85" t="s">
        <v>302</v>
      </c>
      <c r="BS85" s="1">
        <v>39082</v>
      </c>
      <c r="BT85">
        <v>1.1000000000000001</v>
      </c>
      <c r="BU85">
        <v>20070128</v>
      </c>
      <c r="BV85">
        <v>-0.2</v>
      </c>
      <c r="BX85" s="1">
        <v>42277</v>
      </c>
      <c r="BY85">
        <v>19</v>
      </c>
      <c r="BZ85">
        <v>20150930</v>
      </c>
      <c r="CA85">
        <v>19</v>
      </c>
      <c r="CC85" s="1">
        <v>37225</v>
      </c>
      <c r="CD85">
        <v>-0.8</v>
      </c>
      <c r="CE85">
        <v>20011227</v>
      </c>
      <c r="CF85">
        <v>-0.8</v>
      </c>
      <c r="CH85" s="1">
        <v>37225</v>
      </c>
      <c r="CI85">
        <v>-0.9</v>
      </c>
      <c r="CJ85" t="s">
        <v>302</v>
      </c>
      <c r="CK85" t="s">
        <v>302</v>
      </c>
      <c r="CM85" s="1">
        <v>37225</v>
      </c>
      <c r="CN85">
        <v>-1.3</v>
      </c>
      <c r="CO85">
        <v>20011129</v>
      </c>
      <c r="CP85">
        <v>-1.4</v>
      </c>
      <c r="CR85" s="1">
        <v>37225</v>
      </c>
      <c r="CS85">
        <v>-1.3</v>
      </c>
      <c r="CT85" t="s">
        <v>302</v>
      </c>
      <c r="CU85" t="s">
        <v>302</v>
      </c>
      <c r="CW85" s="1">
        <v>37225</v>
      </c>
      <c r="CX85">
        <v>-12.5</v>
      </c>
      <c r="CY85" t="s">
        <v>302</v>
      </c>
      <c r="CZ85" t="s">
        <v>302</v>
      </c>
      <c r="DB85" s="1">
        <v>37225</v>
      </c>
      <c r="DC85">
        <v>-6.9</v>
      </c>
      <c r="DD85">
        <v>20011227</v>
      </c>
      <c r="DE85">
        <v>-6.9</v>
      </c>
      <c r="DG85" s="1">
        <v>39051</v>
      </c>
      <c r="DH85">
        <v>49.7</v>
      </c>
      <c r="DI85">
        <v>20061208</v>
      </c>
      <c r="DJ85">
        <v>49.7</v>
      </c>
      <c r="DL85" s="1">
        <v>37225</v>
      </c>
      <c r="DM85">
        <v>2.2999999999999998</v>
      </c>
      <c r="DN85">
        <v>20011225</v>
      </c>
      <c r="DO85">
        <v>2.2999999999999998</v>
      </c>
      <c r="DQ85" s="1">
        <v>37225</v>
      </c>
      <c r="DR85">
        <v>87.5</v>
      </c>
      <c r="DS85" t="s">
        <v>302</v>
      </c>
      <c r="DT85" t="s">
        <v>302</v>
      </c>
      <c r="DV85" s="1">
        <v>37225</v>
      </c>
      <c r="DW85">
        <v>38.1</v>
      </c>
      <c r="DX85" t="s">
        <v>302</v>
      </c>
      <c r="DY85" t="s">
        <v>302</v>
      </c>
      <c r="EP85" s="1">
        <v>42277</v>
      </c>
      <c r="EQ85">
        <v>-2</v>
      </c>
      <c r="ER85">
        <v>20150930</v>
      </c>
      <c r="ES85">
        <v>-2</v>
      </c>
      <c r="EU85" s="1">
        <v>42277</v>
      </c>
      <c r="EV85">
        <v>0</v>
      </c>
      <c r="EW85">
        <v>20150930</v>
      </c>
      <c r="EX85">
        <v>0</v>
      </c>
      <c r="EZ85" s="1">
        <v>42277</v>
      </c>
      <c r="FA85">
        <v>1</v>
      </c>
      <c r="FB85">
        <v>20150930</v>
      </c>
      <c r="FC85">
        <v>1</v>
      </c>
      <c r="FE85" s="1">
        <v>42277</v>
      </c>
      <c r="FF85">
        <v>3</v>
      </c>
      <c r="FG85">
        <v>20150930</v>
      </c>
      <c r="FH85">
        <v>3</v>
      </c>
      <c r="FJ85" s="1">
        <v>37225</v>
      </c>
      <c r="FK85">
        <v>94.4</v>
      </c>
      <c r="FL85" t="s">
        <v>302</v>
      </c>
      <c r="FM85" t="s">
        <v>302</v>
      </c>
      <c r="FO85" s="1">
        <v>37225</v>
      </c>
      <c r="FP85">
        <v>14.7</v>
      </c>
      <c r="FQ85">
        <v>20020115</v>
      </c>
      <c r="FR85">
        <v>14.9</v>
      </c>
      <c r="FT85" s="1">
        <v>37225</v>
      </c>
      <c r="FU85">
        <v>-1.2</v>
      </c>
      <c r="FV85">
        <v>20011227</v>
      </c>
      <c r="FW85">
        <v>-1.2</v>
      </c>
      <c r="FY85" s="1">
        <v>37225</v>
      </c>
      <c r="FZ85">
        <v>-9.3000000000000007</v>
      </c>
      <c r="GA85">
        <v>20011203</v>
      </c>
      <c r="GB85">
        <v>-9.3000000000000007</v>
      </c>
      <c r="GD85" s="1">
        <v>37225</v>
      </c>
      <c r="GE85">
        <v>-43.7</v>
      </c>
      <c r="GF85">
        <v>20011210</v>
      </c>
      <c r="GG85">
        <v>-43.2</v>
      </c>
      <c r="GI85" s="1">
        <v>37225</v>
      </c>
      <c r="GJ85">
        <v>-12.1</v>
      </c>
      <c r="GK85" t="s">
        <v>302</v>
      </c>
      <c r="GL85" t="s">
        <v>302</v>
      </c>
      <c r="GN85" s="1">
        <v>37225</v>
      </c>
      <c r="GO85">
        <v>-5.0999999999999996</v>
      </c>
      <c r="GP85">
        <v>20011226</v>
      </c>
      <c r="GQ85">
        <v>-5.0999999999999996</v>
      </c>
      <c r="GS85" s="1">
        <v>37955</v>
      </c>
      <c r="GT85">
        <v>0.7</v>
      </c>
      <c r="GU85" t="s">
        <v>302</v>
      </c>
      <c r="GV85" t="s">
        <v>302</v>
      </c>
      <c r="GX85" s="1">
        <v>37225</v>
      </c>
      <c r="GY85">
        <v>3</v>
      </c>
      <c r="GZ85" t="s">
        <v>302</v>
      </c>
      <c r="HA85" t="s">
        <v>302</v>
      </c>
      <c r="HC85" s="1">
        <v>37225</v>
      </c>
      <c r="HD85">
        <v>-0.93</v>
      </c>
      <c r="HE85" t="s">
        <v>302</v>
      </c>
      <c r="HF85" t="s">
        <v>302</v>
      </c>
      <c r="HH85" s="1">
        <v>37225</v>
      </c>
      <c r="HI85">
        <v>-9.1999999999999993</v>
      </c>
      <c r="HJ85">
        <v>20011211</v>
      </c>
      <c r="HK85">
        <v>-9.1999999999999993</v>
      </c>
    </row>
    <row r="86" spans="1:219" x14ac:dyDescent="0.25">
      <c r="A86" s="1">
        <v>42369</v>
      </c>
      <c r="B86">
        <v>1.5</v>
      </c>
      <c r="C86">
        <v>20160307</v>
      </c>
      <c r="D86">
        <v>1.5</v>
      </c>
      <c r="F86" s="1">
        <v>42369</v>
      </c>
      <c r="G86">
        <v>12</v>
      </c>
      <c r="H86">
        <v>20151213</v>
      </c>
      <c r="I86">
        <v>12</v>
      </c>
      <c r="K86" s="1">
        <v>42369</v>
      </c>
      <c r="L86">
        <v>25</v>
      </c>
      <c r="M86">
        <v>20151213</v>
      </c>
      <c r="N86">
        <v>25</v>
      </c>
      <c r="P86" s="1">
        <v>37256</v>
      </c>
      <c r="Q86">
        <v>0.4</v>
      </c>
      <c r="R86" t="s">
        <v>302</v>
      </c>
      <c r="S86" t="s">
        <v>302</v>
      </c>
      <c r="U86" s="1">
        <v>41578</v>
      </c>
      <c r="V86">
        <v>54.2</v>
      </c>
      <c r="W86">
        <v>20131030</v>
      </c>
      <c r="X86">
        <v>54.2</v>
      </c>
      <c r="Z86" s="1">
        <v>37256</v>
      </c>
      <c r="AA86">
        <v>-1.2</v>
      </c>
      <c r="AB86">
        <v>20020124</v>
      </c>
      <c r="AC86">
        <v>-1.2</v>
      </c>
      <c r="AE86" s="1">
        <v>37256</v>
      </c>
      <c r="AF86">
        <v>-1</v>
      </c>
      <c r="AG86">
        <v>20011227</v>
      </c>
      <c r="AH86">
        <v>-1</v>
      </c>
      <c r="AJ86" s="1">
        <v>37256</v>
      </c>
      <c r="AK86">
        <v>5.4</v>
      </c>
      <c r="AL86">
        <v>20020128</v>
      </c>
      <c r="AM86">
        <v>5.6</v>
      </c>
      <c r="AO86" s="1">
        <v>37256</v>
      </c>
      <c r="AP86">
        <v>-2.8</v>
      </c>
      <c r="AQ86" t="s">
        <v>302</v>
      </c>
      <c r="AR86" t="s">
        <v>302</v>
      </c>
      <c r="AT86" s="1">
        <v>37256</v>
      </c>
      <c r="AU86">
        <v>1.1000000000000001</v>
      </c>
      <c r="AV86">
        <v>20020213</v>
      </c>
      <c r="AW86">
        <v>1.5</v>
      </c>
      <c r="AY86" s="1">
        <v>39082</v>
      </c>
      <c r="AZ86">
        <v>48.9</v>
      </c>
      <c r="BA86">
        <v>20070112</v>
      </c>
      <c r="BB86">
        <v>48.9</v>
      </c>
      <c r="BN86" s="1">
        <v>37256</v>
      </c>
      <c r="BO86">
        <v>-5.2</v>
      </c>
      <c r="BP86" t="s">
        <v>302</v>
      </c>
      <c r="BQ86" t="s">
        <v>302</v>
      </c>
      <c r="BS86" s="1">
        <v>39113</v>
      </c>
      <c r="BT86">
        <v>-1.2</v>
      </c>
      <c r="BU86">
        <v>20070227</v>
      </c>
      <c r="BV86">
        <v>2.2999999999999998</v>
      </c>
      <c r="BX86" s="1">
        <v>42369</v>
      </c>
      <c r="BY86">
        <v>18</v>
      </c>
      <c r="BZ86">
        <v>20151213</v>
      </c>
      <c r="CA86">
        <v>18</v>
      </c>
      <c r="CC86" s="1">
        <v>37256</v>
      </c>
      <c r="CD86">
        <v>-0.9</v>
      </c>
      <c r="CE86">
        <v>20020124</v>
      </c>
      <c r="CF86">
        <v>-0.9</v>
      </c>
      <c r="CH86" s="1">
        <v>37256</v>
      </c>
      <c r="CI86">
        <v>-0.8</v>
      </c>
      <c r="CJ86" t="s">
        <v>302</v>
      </c>
      <c r="CK86" t="s">
        <v>302</v>
      </c>
      <c r="CM86" s="1">
        <v>37256</v>
      </c>
      <c r="CN86">
        <v>-1.5</v>
      </c>
      <c r="CO86">
        <v>20011227</v>
      </c>
      <c r="CP86">
        <v>-1.5</v>
      </c>
      <c r="CR86" s="1">
        <v>37256</v>
      </c>
      <c r="CS86">
        <v>-1.1000000000000001</v>
      </c>
      <c r="CT86" t="s">
        <v>302</v>
      </c>
      <c r="CU86" t="s">
        <v>302</v>
      </c>
      <c r="CW86" s="1">
        <v>37256</v>
      </c>
      <c r="CX86">
        <v>-14.8</v>
      </c>
      <c r="CY86" t="s">
        <v>302</v>
      </c>
      <c r="CZ86" t="s">
        <v>302</v>
      </c>
      <c r="DB86" s="1">
        <v>37256</v>
      </c>
      <c r="DC86">
        <v>-7.3</v>
      </c>
      <c r="DD86">
        <v>20020131</v>
      </c>
      <c r="DE86">
        <v>-7.3</v>
      </c>
      <c r="DG86" s="1">
        <v>39082</v>
      </c>
      <c r="DH86">
        <v>48.9</v>
      </c>
      <c r="DI86">
        <v>20070112</v>
      </c>
      <c r="DJ86">
        <v>48.9</v>
      </c>
      <c r="DL86" s="1">
        <v>37256</v>
      </c>
      <c r="DM86">
        <v>-1.8</v>
      </c>
      <c r="DN86">
        <v>20020124</v>
      </c>
      <c r="DO86">
        <v>-1.8</v>
      </c>
      <c r="DQ86" s="1">
        <v>37256</v>
      </c>
      <c r="DR86">
        <v>87.2</v>
      </c>
      <c r="DS86" t="s">
        <v>302</v>
      </c>
      <c r="DT86" t="s">
        <v>302</v>
      </c>
      <c r="DV86" s="1">
        <v>37256</v>
      </c>
      <c r="DW86">
        <v>38.6</v>
      </c>
      <c r="DX86" t="s">
        <v>302</v>
      </c>
      <c r="DY86" t="s">
        <v>302</v>
      </c>
      <c r="EP86" s="1">
        <v>42369</v>
      </c>
      <c r="EQ86">
        <v>-4</v>
      </c>
      <c r="ER86">
        <v>20151213</v>
      </c>
      <c r="ES86">
        <v>-4</v>
      </c>
      <c r="EU86" s="1">
        <v>42369</v>
      </c>
      <c r="EV86">
        <v>0</v>
      </c>
      <c r="EW86">
        <v>20151213</v>
      </c>
      <c r="EX86">
        <v>0</v>
      </c>
      <c r="EZ86" s="1">
        <v>42369</v>
      </c>
      <c r="FA86">
        <v>0</v>
      </c>
      <c r="FB86">
        <v>20151213</v>
      </c>
      <c r="FC86">
        <v>0</v>
      </c>
      <c r="FE86" s="1">
        <v>42369</v>
      </c>
      <c r="FF86">
        <v>5</v>
      </c>
      <c r="FG86">
        <v>20151213</v>
      </c>
      <c r="FH86">
        <v>5</v>
      </c>
      <c r="FJ86" s="1">
        <v>37256</v>
      </c>
      <c r="FK86">
        <v>94.3</v>
      </c>
      <c r="FL86" t="s">
        <v>302</v>
      </c>
      <c r="FM86" t="s">
        <v>302</v>
      </c>
      <c r="FO86" s="1">
        <v>37256</v>
      </c>
      <c r="FP86">
        <v>-0.1</v>
      </c>
      <c r="FQ86">
        <v>20020208</v>
      </c>
      <c r="FR86">
        <v>-0.5</v>
      </c>
      <c r="FT86" s="1">
        <v>37256</v>
      </c>
      <c r="FU86">
        <v>-12.9</v>
      </c>
      <c r="FV86">
        <v>20020131</v>
      </c>
      <c r="FW86">
        <v>-12.9</v>
      </c>
      <c r="FY86" s="1">
        <v>37256</v>
      </c>
      <c r="FZ86">
        <v>-7.6</v>
      </c>
      <c r="GA86">
        <v>20020107</v>
      </c>
      <c r="GB86">
        <v>-7.6</v>
      </c>
      <c r="GD86" s="1">
        <v>37256</v>
      </c>
      <c r="GE86">
        <v>-43.3</v>
      </c>
      <c r="GF86">
        <v>20020115</v>
      </c>
      <c r="GG86">
        <v>-43.3</v>
      </c>
      <c r="GI86" s="1">
        <v>37256</v>
      </c>
      <c r="GJ86">
        <v>-11.4</v>
      </c>
      <c r="GK86" t="s">
        <v>302</v>
      </c>
      <c r="GL86" t="s">
        <v>302</v>
      </c>
      <c r="GN86" s="1">
        <v>37256</v>
      </c>
      <c r="GO86">
        <v>-9.5</v>
      </c>
      <c r="GP86">
        <v>20020128</v>
      </c>
      <c r="GQ86">
        <v>-9.5</v>
      </c>
      <c r="GS86" s="1">
        <v>37986</v>
      </c>
      <c r="GT86">
        <v>0.7</v>
      </c>
      <c r="GU86" t="s">
        <v>302</v>
      </c>
      <c r="GV86" t="s">
        <v>302</v>
      </c>
      <c r="GX86" s="1">
        <v>37256</v>
      </c>
      <c r="GY86">
        <v>3.3</v>
      </c>
      <c r="GZ86" t="s">
        <v>302</v>
      </c>
      <c r="HA86" t="s">
        <v>302</v>
      </c>
      <c r="HC86" s="1">
        <v>37256</v>
      </c>
      <c r="HD86">
        <v>0</v>
      </c>
      <c r="HE86" t="s">
        <v>302</v>
      </c>
      <c r="HF86" t="s">
        <v>302</v>
      </c>
      <c r="HH86" s="1">
        <v>37256</v>
      </c>
      <c r="HI86">
        <v>-2.7</v>
      </c>
      <c r="HJ86">
        <v>20020116</v>
      </c>
      <c r="HK86">
        <v>-2.7</v>
      </c>
    </row>
    <row r="87" spans="1:219" x14ac:dyDescent="0.25">
      <c r="A87" s="1">
        <v>42460</v>
      </c>
      <c r="B87">
        <v>0.9</v>
      </c>
      <c r="C87">
        <v>20160607</v>
      </c>
      <c r="D87">
        <v>0.9</v>
      </c>
      <c r="F87" s="1">
        <v>42460</v>
      </c>
      <c r="G87">
        <v>6</v>
      </c>
      <c r="H87">
        <v>20160331</v>
      </c>
      <c r="I87">
        <v>6</v>
      </c>
      <c r="K87" s="1">
        <v>42460</v>
      </c>
      <c r="L87">
        <v>22</v>
      </c>
      <c r="M87">
        <v>20160331</v>
      </c>
      <c r="N87">
        <v>22</v>
      </c>
      <c r="P87" s="1">
        <v>37287</v>
      </c>
      <c r="Q87">
        <v>-0.2</v>
      </c>
      <c r="R87" t="s">
        <v>302</v>
      </c>
      <c r="S87" t="s">
        <v>302</v>
      </c>
      <c r="U87" s="1">
        <v>41608</v>
      </c>
      <c r="V87">
        <v>55.1</v>
      </c>
      <c r="W87">
        <v>20131128</v>
      </c>
      <c r="X87">
        <v>55.1</v>
      </c>
      <c r="Z87" s="1">
        <v>37287</v>
      </c>
      <c r="AA87">
        <v>-1.4</v>
      </c>
      <c r="AB87">
        <v>20020301</v>
      </c>
      <c r="AC87">
        <v>-1.4</v>
      </c>
      <c r="AE87" s="1">
        <v>37287</v>
      </c>
      <c r="AF87">
        <v>-1.2</v>
      </c>
      <c r="AG87">
        <v>20020124</v>
      </c>
      <c r="AH87">
        <v>-1.2</v>
      </c>
      <c r="AJ87" s="1">
        <v>37287</v>
      </c>
      <c r="AK87">
        <v>5.2</v>
      </c>
      <c r="AL87">
        <v>20020301</v>
      </c>
      <c r="AM87">
        <v>5.3</v>
      </c>
      <c r="AO87" s="1">
        <v>37287</v>
      </c>
      <c r="AP87">
        <v>-2.7</v>
      </c>
      <c r="AQ87" t="s">
        <v>302</v>
      </c>
      <c r="AR87" t="s">
        <v>302</v>
      </c>
      <c r="AT87" s="1">
        <v>37287</v>
      </c>
      <c r="AU87">
        <v>-0.7</v>
      </c>
      <c r="AV87">
        <v>20020314</v>
      </c>
      <c r="AW87">
        <v>-1.5</v>
      </c>
      <c r="AY87" s="1">
        <v>39113</v>
      </c>
      <c r="AZ87">
        <v>47.2</v>
      </c>
      <c r="BA87">
        <v>20070208</v>
      </c>
      <c r="BB87">
        <v>47.2</v>
      </c>
      <c r="BN87" s="1">
        <v>37287</v>
      </c>
      <c r="BO87">
        <v>-4.2</v>
      </c>
      <c r="BP87" t="s">
        <v>302</v>
      </c>
      <c r="BQ87" t="s">
        <v>302</v>
      </c>
      <c r="BS87" s="1">
        <v>39141</v>
      </c>
      <c r="BT87">
        <v>0.9</v>
      </c>
      <c r="BU87">
        <v>20070328</v>
      </c>
      <c r="BV87">
        <v>-0.9</v>
      </c>
      <c r="BX87" s="1">
        <v>42460</v>
      </c>
      <c r="BY87">
        <v>17</v>
      </c>
      <c r="BZ87">
        <v>20160331</v>
      </c>
      <c r="CA87">
        <v>17</v>
      </c>
      <c r="CC87" s="1">
        <v>37287</v>
      </c>
      <c r="CD87">
        <v>-0.8</v>
      </c>
      <c r="CE87">
        <v>20020301</v>
      </c>
      <c r="CF87">
        <v>-0.8</v>
      </c>
      <c r="CH87" s="1">
        <v>37287</v>
      </c>
      <c r="CI87">
        <v>-0.8</v>
      </c>
      <c r="CJ87" t="s">
        <v>302</v>
      </c>
      <c r="CK87" t="s">
        <v>302</v>
      </c>
      <c r="CM87" s="1">
        <v>37287</v>
      </c>
      <c r="CN87">
        <v>-1.7</v>
      </c>
      <c r="CO87">
        <v>20020124</v>
      </c>
      <c r="CP87">
        <v>-1.7</v>
      </c>
      <c r="CR87" s="1">
        <v>37287</v>
      </c>
      <c r="CS87">
        <v>-1.4</v>
      </c>
      <c r="CT87" t="s">
        <v>302</v>
      </c>
      <c r="CU87" t="s">
        <v>302</v>
      </c>
      <c r="CW87" s="1">
        <v>37287</v>
      </c>
      <c r="CX87">
        <v>-10.4</v>
      </c>
      <c r="CY87" t="s">
        <v>302</v>
      </c>
      <c r="CZ87" t="s">
        <v>302</v>
      </c>
      <c r="DB87" s="1">
        <v>37287</v>
      </c>
      <c r="DC87">
        <v>-14.2</v>
      </c>
      <c r="DD87">
        <v>20020228</v>
      </c>
      <c r="DE87">
        <v>-14.2</v>
      </c>
      <c r="DG87" s="1">
        <v>39113</v>
      </c>
      <c r="DH87">
        <v>50.9</v>
      </c>
      <c r="DI87">
        <v>20070208</v>
      </c>
      <c r="DJ87">
        <v>50.9</v>
      </c>
      <c r="DL87" s="1">
        <v>37287</v>
      </c>
      <c r="DM87">
        <v>-0.7</v>
      </c>
      <c r="DN87" t="s">
        <v>302</v>
      </c>
      <c r="DO87" t="s">
        <v>302</v>
      </c>
      <c r="DQ87" s="1">
        <v>37287</v>
      </c>
      <c r="DR87">
        <v>88.8</v>
      </c>
      <c r="DS87" t="s">
        <v>302</v>
      </c>
      <c r="DT87" t="s">
        <v>302</v>
      </c>
      <c r="DV87" s="1">
        <v>37287</v>
      </c>
      <c r="DW87">
        <v>39.299999999999997</v>
      </c>
      <c r="DX87" t="s">
        <v>302</v>
      </c>
      <c r="DY87" t="s">
        <v>302</v>
      </c>
      <c r="EP87" s="1">
        <v>42460</v>
      </c>
      <c r="EQ87">
        <v>-6</v>
      </c>
      <c r="ER87">
        <v>20160331</v>
      </c>
      <c r="ES87">
        <v>-6</v>
      </c>
      <c r="EU87" s="1">
        <v>42460</v>
      </c>
      <c r="EV87">
        <v>-4</v>
      </c>
      <c r="EW87">
        <v>20160331</v>
      </c>
      <c r="EX87">
        <v>-4</v>
      </c>
      <c r="EZ87" s="1">
        <v>42460</v>
      </c>
      <c r="FA87">
        <v>-3</v>
      </c>
      <c r="FB87">
        <v>20160331</v>
      </c>
      <c r="FC87">
        <v>-3</v>
      </c>
      <c r="FE87" s="1">
        <v>42460</v>
      </c>
      <c r="FF87">
        <v>4</v>
      </c>
      <c r="FG87">
        <v>20160331</v>
      </c>
      <c r="FH87">
        <v>4</v>
      </c>
      <c r="FJ87" s="1">
        <v>37287</v>
      </c>
      <c r="FK87">
        <v>94.5</v>
      </c>
      <c r="FL87" t="s">
        <v>302</v>
      </c>
      <c r="FM87" t="s">
        <v>302</v>
      </c>
      <c r="FO87" s="1">
        <v>37287</v>
      </c>
      <c r="FP87">
        <v>-9</v>
      </c>
      <c r="FQ87">
        <v>20020311</v>
      </c>
      <c r="FR87">
        <v>-15.6</v>
      </c>
      <c r="FT87" s="1">
        <v>37287</v>
      </c>
      <c r="FU87">
        <v>3.5</v>
      </c>
      <c r="FV87">
        <v>20020228</v>
      </c>
      <c r="FW87">
        <v>3.5</v>
      </c>
      <c r="FY87" s="1">
        <v>37287</v>
      </c>
      <c r="FZ87">
        <v>-2.6</v>
      </c>
      <c r="GA87">
        <v>20020201</v>
      </c>
      <c r="GB87">
        <v>-2.6</v>
      </c>
      <c r="GD87" s="1">
        <v>37287</v>
      </c>
      <c r="GE87">
        <v>-42.8</v>
      </c>
      <c r="GF87">
        <v>20020212</v>
      </c>
      <c r="GG87">
        <v>-42.8</v>
      </c>
      <c r="GI87" s="1">
        <v>37287</v>
      </c>
      <c r="GJ87">
        <v>-21.1</v>
      </c>
      <c r="GK87" t="s">
        <v>302</v>
      </c>
      <c r="GL87" t="s">
        <v>302</v>
      </c>
      <c r="GN87" s="1">
        <v>37287</v>
      </c>
      <c r="GO87">
        <v>4.9000000000000004</v>
      </c>
      <c r="GP87">
        <v>20020225</v>
      </c>
      <c r="GQ87">
        <v>4.9000000000000004</v>
      </c>
      <c r="GS87" s="1">
        <v>38017</v>
      </c>
      <c r="GT87">
        <v>0.8</v>
      </c>
      <c r="GU87" t="s">
        <v>302</v>
      </c>
      <c r="GV87" t="s">
        <v>302</v>
      </c>
      <c r="GX87" s="1">
        <v>37287</v>
      </c>
      <c r="GY87">
        <v>3.5</v>
      </c>
      <c r="GZ87" t="s">
        <v>302</v>
      </c>
      <c r="HA87" t="s">
        <v>302</v>
      </c>
      <c r="HC87" s="1">
        <v>37287</v>
      </c>
      <c r="HD87">
        <v>0.31</v>
      </c>
      <c r="HE87" t="s">
        <v>302</v>
      </c>
      <c r="HF87" t="s">
        <v>302</v>
      </c>
      <c r="HH87" s="1">
        <v>37287</v>
      </c>
      <c r="HI87">
        <v>-7.4</v>
      </c>
      <c r="HJ87" t="s">
        <v>302</v>
      </c>
      <c r="HK87" t="s">
        <v>302</v>
      </c>
    </row>
    <row r="88" spans="1:219" x14ac:dyDescent="0.25">
      <c r="A88" s="1">
        <v>42551</v>
      </c>
      <c r="B88" t="s">
        <v>302</v>
      </c>
      <c r="C88">
        <v>20160907</v>
      </c>
      <c r="D88" t="s">
        <v>302</v>
      </c>
      <c r="F88" s="1">
        <v>42551</v>
      </c>
      <c r="G88">
        <v>6</v>
      </c>
      <c r="H88">
        <v>20160630</v>
      </c>
      <c r="I88">
        <v>6</v>
      </c>
      <c r="K88" s="1">
        <v>42551</v>
      </c>
      <c r="L88">
        <v>19</v>
      </c>
      <c r="M88">
        <v>20160630</v>
      </c>
      <c r="N88">
        <v>19</v>
      </c>
      <c r="P88" s="1">
        <v>37315</v>
      </c>
      <c r="Q88">
        <v>0.1</v>
      </c>
      <c r="R88" t="s">
        <v>302</v>
      </c>
      <c r="S88" t="s">
        <v>302</v>
      </c>
      <c r="U88" s="1">
        <v>41639</v>
      </c>
      <c r="V88">
        <v>55.2</v>
      </c>
      <c r="W88">
        <v>20131226</v>
      </c>
      <c r="X88">
        <v>55.2</v>
      </c>
      <c r="Z88" s="1">
        <v>37315</v>
      </c>
      <c r="AA88">
        <v>-1.6</v>
      </c>
      <c r="AB88">
        <v>20020328</v>
      </c>
      <c r="AC88">
        <v>-1.6</v>
      </c>
      <c r="AE88" s="1">
        <v>37315</v>
      </c>
      <c r="AF88">
        <v>-0.9</v>
      </c>
      <c r="AG88">
        <v>20020301</v>
      </c>
      <c r="AH88">
        <v>-0.9</v>
      </c>
      <c r="AJ88" s="1">
        <v>37315</v>
      </c>
      <c r="AK88">
        <v>5.3</v>
      </c>
      <c r="AL88">
        <v>20020328</v>
      </c>
      <c r="AM88">
        <v>5.3</v>
      </c>
      <c r="AO88" s="1">
        <v>37315</v>
      </c>
      <c r="AP88">
        <v>-2.7</v>
      </c>
      <c r="AQ88" t="s">
        <v>302</v>
      </c>
      <c r="AR88" t="s">
        <v>302</v>
      </c>
      <c r="AT88" s="1">
        <v>37315</v>
      </c>
      <c r="AU88">
        <v>1.6</v>
      </c>
      <c r="AV88">
        <v>20020417</v>
      </c>
      <c r="AW88">
        <v>1.2</v>
      </c>
      <c r="AY88" s="1">
        <v>39141</v>
      </c>
      <c r="AZ88">
        <v>49.2</v>
      </c>
      <c r="BA88">
        <v>20070308</v>
      </c>
      <c r="BB88">
        <v>49.2</v>
      </c>
      <c r="BN88" s="1">
        <v>37315</v>
      </c>
      <c r="BO88">
        <v>-5.9</v>
      </c>
      <c r="BP88" t="s">
        <v>302</v>
      </c>
      <c r="BQ88" t="s">
        <v>302</v>
      </c>
      <c r="BS88" s="1">
        <v>39172</v>
      </c>
      <c r="BT88">
        <v>-0.4</v>
      </c>
      <c r="BU88">
        <v>20070426</v>
      </c>
      <c r="BV88">
        <v>-1.3</v>
      </c>
      <c r="BX88" s="1">
        <v>42551</v>
      </c>
      <c r="BY88">
        <v>17</v>
      </c>
      <c r="BZ88">
        <v>20160630</v>
      </c>
      <c r="CA88">
        <v>17</v>
      </c>
      <c r="CC88" s="1">
        <v>37315</v>
      </c>
      <c r="CD88">
        <v>-0.8</v>
      </c>
      <c r="CE88">
        <v>20020328</v>
      </c>
      <c r="CF88">
        <v>-0.8</v>
      </c>
      <c r="CH88" s="1">
        <v>37315</v>
      </c>
      <c r="CI88">
        <v>-0.8</v>
      </c>
      <c r="CJ88" t="s">
        <v>302</v>
      </c>
      <c r="CK88" t="s">
        <v>302</v>
      </c>
      <c r="CM88" s="1">
        <v>37315</v>
      </c>
      <c r="CN88">
        <v>-1.7</v>
      </c>
      <c r="CO88">
        <v>20020301</v>
      </c>
      <c r="CP88">
        <v>-1.7</v>
      </c>
      <c r="CR88" s="1">
        <v>37315</v>
      </c>
      <c r="CS88">
        <v>-1.1000000000000001</v>
      </c>
      <c r="CT88" t="s">
        <v>302</v>
      </c>
      <c r="CU88" t="s">
        <v>302</v>
      </c>
      <c r="CW88" s="1">
        <v>37315</v>
      </c>
      <c r="CX88">
        <v>-10.1</v>
      </c>
      <c r="CY88">
        <v>20020417</v>
      </c>
      <c r="CZ88">
        <v>-9.8000000000000007</v>
      </c>
      <c r="DB88" s="1">
        <v>37315</v>
      </c>
      <c r="DC88">
        <v>-6.3</v>
      </c>
      <c r="DD88">
        <v>20020329</v>
      </c>
      <c r="DE88">
        <v>-6.3</v>
      </c>
      <c r="DG88" s="1">
        <v>39141</v>
      </c>
      <c r="DH88">
        <v>52.1</v>
      </c>
      <c r="DI88">
        <v>20070308</v>
      </c>
      <c r="DJ88">
        <v>52.1</v>
      </c>
      <c r="DL88" s="1">
        <v>37315</v>
      </c>
      <c r="DM88">
        <v>-4.9000000000000004</v>
      </c>
      <c r="DN88">
        <v>20020325</v>
      </c>
      <c r="DO88">
        <v>-4.9000000000000004</v>
      </c>
      <c r="DQ88" s="1">
        <v>37315</v>
      </c>
      <c r="DR88">
        <v>89.2</v>
      </c>
      <c r="DS88" t="s">
        <v>302</v>
      </c>
      <c r="DT88" t="s">
        <v>302</v>
      </c>
      <c r="DV88" s="1">
        <v>37315</v>
      </c>
      <c r="DW88">
        <v>38.9</v>
      </c>
      <c r="DX88">
        <v>20020228</v>
      </c>
      <c r="DY88">
        <v>38.9</v>
      </c>
      <c r="EP88" s="1">
        <v>42551</v>
      </c>
      <c r="EQ88">
        <v>-7</v>
      </c>
      <c r="ER88">
        <v>20160630</v>
      </c>
      <c r="ES88">
        <v>-7</v>
      </c>
      <c r="EU88" s="1">
        <v>42551</v>
      </c>
      <c r="EV88">
        <v>-5</v>
      </c>
      <c r="EW88">
        <v>20160630</v>
      </c>
      <c r="EX88">
        <v>-5</v>
      </c>
      <c r="EZ88" s="1">
        <v>42551</v>
      </c>
      <c r="FA88">
        <v>-4</v>
      </c>
      <c r="FB88">
        <v>20160630</v>
      </c>
      <c r="FC88">
        <v>-4</v>
      </c>
      <c r="FE88" s="1">
        <v>42551</v>
      </c>
      <c r="FF88">
        <v>0</v>
      </c>
      <c r="FG88">
        <v>20160630</v>
      </c>
      <c r="FH88">
        <v>0</v>
      </c>
      <c r="FJ88" s="1">
        <v>37315</v>
      </c>
      <c r="FK88">
        <v>95.3</v>
      </c>
      <c r="FL88" t="s">
        <v>302</v>
      </c>
      <c r="FM88" t="s">
        <v>302</v>
      </c>
      <c r="FO88" s="1">
        <v>37315</v>
      </c>
      <c r="FP88">
        <v>6</v>
      </c>
      <c r="FQ88">
        <v>20020408</v>
      </c>
      <c r="FR88">
        <v>10.8</v>
      </c>
      <c r="FT88" s="1">
        <v>37315</v>
      </c>
      <c r="FU88">
        <v>2.8</v>
      </c>
      <c r="FV88">
        <v>20020329</v>
      </c>
      <c r="FW88">
        <v>2.8</v>
      </c>
      <c r="FY88" s="1">
        <v>37315</v>
      </c>
      <c r="FZ88">
        <v>-5.9</v>
      </c>
      <c r="GA88">
        <v>20020301</v>
      </c>
      <c r="GB88">
        <v>-5.9</v>
      </c>
      <c r="GD88" s="1">
        <v>37315</v>
      </c>
      <c r="GE88">
        <v>-37.5</v>
      </c>
      <c r="GF88">
        <v>20020311</v>
      </c>
      <c r="GG88">
        <v>-37.5</v>
      </c>
      <c r="GI88" s="1">
        <v>37315</v>
      </c>
      <c r="GJ88">
        <v>-13.6</v>
      </c>
      <c r="GK88">
        <v>20020408</v>
      </c>
      <c r="GL88">
        <v>-16.100000000000001</v>
      </c>
      <c r="GN88" s="1">
        <v>37315</v>
      </c>
      <c r="GO88">
        <v>-0.1</v>
      </c>
      <c r="GP88">
        <v>20020326</v>
      </c>
      <c r="GQ88">
        <v>-0.1</v>
      </c>
      <c r="GS88" s="1">
        <v>38046</v>
      </c>
      <c r="GT88">
        <v>0.8</v>
      </c>
      <c r="GU88" t="s">
        <v>302</v>
      </c>
      <c r="GV88" t="s">
        <v>302</v>
      </c>
      <c r="GX88" s="1">
        <v>37315</v>
      </c>
      <c r="GY88">
        <v>3.5</v>
      </c>
      <c r="GZ88" t="s">
        <v>302</v>
      </c>
      <c r="HA88" t="s">
        <v>302</v>
      </c>
      <c r="HC88" s="1">
        <v>37315</v>
      </c>
      <c r="HD88">
        <v>3.44</v>
      </c>
      <c r="HE88" t="s">
        <v>302</v>
      </c>
      <c r="HF88" t="s">
        <v>302</v>
      </c>
      <c r="HH88" s="1">
        <v>37315</v>
      </c>
      <c r="HI88">
        <v>16</v>
      </c>
      <c r="HJ88">
        <v>20020313</v>
      </c>
      <c r="HK88">
        <v>16</v>
      </c>
    </row>
    <row r="89" spans="1:219" x14ac:dyDescent="0.25">
      <c r="P89" s="1">
        <v>37346</v>
      </c>
      <c r="Q89">
        <v>0.3</v>
      </c>
      <c r="R89" t="s">
        <v>302</v>
      </c>
      <c r="S89" t="s">
        <v>302</v>
      </c>
      <c r="U89" s="1">
        <v>41670</v>
      </c>
      <c r="V89">
        <v>56.6</v>
      </c>
      <c r="W89">
        <v>20140130</v>
      </c>
      <c r="X89">
        <v>56.6</v>
      </c>
      <c r="Z89" s="1">
        <v>37346</v>
      </c>
      <c r="AA89">
        <v>-1.2</v>
      </c>
      <c r="AB89">
        <v>20020425</v>
      </c>
      <c r="AC89">
        <v>-1.2</v>
      </c>
      <c r="AE89" s="1">
        <v>37346</v>
      </c>
      <c r="AF89">
        <v>-0.7</v>
      </c>
      <c r="AG89">
        <v>20020328</v>
      </c>
      <c r="AH89">
        <v>-0.7</v>
      </c>
      <c r="AJ89" s="1">
        <v>37346</v>
      </c>
      <c r="AK89">
        <v>5.3</v>
      </c>
      <c r="AL89">
        <v>20020425</v>
      </c>
      <c r="AM89">
        <v>5.2</v>
      </c>
      <c r="AO89" s="1">
        <v>37346</v>
      </c>
      <c r="AP89">
        <v>-2.5</v>
      </c>
      <c r="AQ89" t="s">
        <v>302</v>
      </c>
      <c r="AR89" t="s">
        <v>302</v>
      </c>
      <c r="AT89" s="1">
        <v>37346</v>
      </c>
      <c r="AU89">
        <v>0.8</v>
      </c>
      <c r="AV89">
        <v>20020517</v>
      </c>
      <c r="AW89">
        <v>0.8</v>
      </c>
      <c r="AY89" s="1">
        <v>39172</v>
      </c>
      <c r="AZ89">
        <v>50.8</v>
      </c>
      <c r="BA89">
        <v>20070409</v>
      </c>
      <c r="BB89">
        <v>50.8</v>
      </c>
      <c r="BN89" s="1">
        <v>37346</v>
      </c>
      <c r="BO89">
        <v>-4.9000000000000004</v>
      </c>
      <c r="BP89" t="s">
        <v>302</v>
      </c>
      <c r="BQ89" t="s">
        <v>302</v>
      </c>
      <c r="BS89" s="1">
        <v>39202</v>
      </c>
      <c r="BT89">
        <v>0.6</v>
      </c>
      <c r="BU89">
        <v>20070528</v>
      </c>
      <c r="BV89">
        <v>0.4</v>
      </c>
      <c r="CC89" s="1">
        <v>37346</v>
      </c>
      <c r="CD89">
        <v>-0.7</v>
      </c>
      <c r="CE89">
        <v>20020425</v>
      </c>
      <c r="CF89">
        <v>-0.7</v>
      </c>
      <c r="CH89" s="1">
        <v>37346</v>
      </c>
      <c r="CI89">
        <v>-0.7</v>
      </c>
      <c r="CJ89" t="s">
        <v>302</v>
      </c>
      <c r="CK89" t="s">
        <v>302</v>
      </c>
      <c r="CM89" s="1">
        <v>37346</v>
      </c>
      <c r="CN89">
        <v>-1.2</v>
      </c>
      <c r="CO89">
        <v>20020328</v>
      </c>
      <c r="CP89">
        <v>-1.2</v>
      </c>
      <c r="CR89" s="1">
        <v>37346</v>
      </c>
      <c r="CS89">
        <v>-1</v>
      </c>
      <c r="CT89" t="s">
        <v>302</v>
      </c>
      <c r="CU89" t="s">
        <v>302</v>
      </c>
      <c r="CW89" s="1">
        <v>37346</v>
      </c>
      <c r="CX89">
        <v>-8.8000000000000007</v>
      </c>
      <c r="CY89">
        <v>20020517</v>
      </c>
      <c r="CZ89">
        <v>-9.8000000000000007</v>
      </c>
      <c r="DB89" s="1">
        <v>37346</v>
      </c>
      <c r="DC89">
        <v>-12.9</v>
      </c>
      <c r="DD89">
        <v>20020430</v>
      </c>
      <c r="DE89">
        <v>-12.9</v>
      </c>
      <c r="DG89" s="1">
        <v>39172</v>
      </c>
      <c r="DH89">
        <v>51.3</v>
      </c>
      <c r="DI89">
        <v>20070409</v>
      </c>
      <c r="DJ89">
        <v>51.3</v>
      </c>
      <c r="DL89" s="1">
        <v>37346</v>
      </c>
      <c r="DM89">
        <v>0.6</v>
      </c>
      <c r="DN89">
        <v>20020424</v>
      </c>
      <c r="DO89">
        <v>0.6</v>
      </c>
      <c r="DQ89" s="1">
        <v>37346</v>
      </c>
      <c r="DR89">
        <v>91.5</v>
      </c>
      <c r="DS89" t="s">
        <v>302</v>
      </c>
      <c r="DT89" t="s">
        <v>302</v>
      </c>
      <c r="DV89" s="1">
        <v>37346</v>
      </c>
      <c r="DW89">
        <v>42.7</v>
      </c>
      <c r="DX89">
        <v>20020326</v>
      </c>
      <c r="DY89">
        <v>42.7</v>
      </c>
      <c r="FJ89" s="1">
        <v>37346</v>
      </c>
      <c r="FK89">
        <v>96.2</v>
      </c>
      <c r="FL89" t="s">
        <v>302</v>
      </c>
      <c r="FM89" t="s">
        <v>302</v>
      </c>
      <c r="FO89" s="1">
        <v>37346</v>
      </c>
      <c r="FP89">
        <v>-4.4000000000000004</v>
      </c>
      <c r="FQ89">
        <v>20020513</v>
      </c>
      <c r="FR89">
        <v>-6.2</v>
      </c>
      <c r="FT89" s="1">
        <v>37346</v>
      </c>
      <c r="FU89">
        <v>-6.2</v>
      </c>
      <c r="FV89">
        <v>20020430</v>
      </c>
      <c r="FW89">
        <v>-6.2</v>
      </c>
      <c r="FY89" s="1">
        <v>37346</v>
      </c>
      <c r="FZ89">
        <v>-8.6999999999999993</v>
      </c>
      <c r="GA89">
        <v>20020401</v>
      </c>
      <c r="GB89">
        <v>-8.6999999999999993</v>
      </c>
      <c r="GD89" s="1">
        <v>37346</v>
      </c>
      <c r="GE89">
        <v>-28.8</v>
      </c>
      <c r="GF89">
        <v>20020408</v>
      </c>
      <c r="GG89">
        <v>-28.8</v>
      </c>
      <c r="GI89" s="1">
        <v>37346</v>
      </c>
      <c r="GJ89">
        <v>-20</v>
      </c>
      <c r="GK89" t="s">
        <v>302</v>
      </c>
      <c r="GL89" t="s">
        <v>302</v>
      </c>
      <c r="GN89" s="1">
        <v>37346</v>
      </c>
      <c r="GO89">
        <v>-0.6</v>
      </c>
      <c r="GP89">
        <v>20020425</v>
      </c>
      <c r="GQ89">
        <v>-0.6</v>
      </c>
      <c r="GS89" s="1">
        <v>38077</v>
      </c>
      <c r="GT89">
        <v>0.9</v>
      </c>
      <c r="GU89" t="s">
        <v>302</v>
      </c>
      <c r="GV89" t="s">
        <v>302</v>
      </c>
      <c r="GX89" s="1">
        <v>37346</v>
      </c>
      <c r="GY89">
        <v>3.7</v>
      </c>
      <c r="GZ89" t="s">
        <v>302</v>
      </c>
      <c r="HA89" t="s">
        <v>302</v>
      </c>
      <c r="HC89" s="1">
        <v>37346</v>
      </c>
      <c r="HD89">
        <v>-0.5</v>
      </c>
      <c r="HE89" t="s">
        <v>302</v>
      </c>
      <c r="HF89" t="s">
        <v>302</v>
      </c>
      <c r="HH89" s="1">
        <v>37346</v>
      </c>
      <c r="HI89">
        <v>0</v>
      </c>
      <c r="HJ89">
        <v>20020415</v>
      </c>
      <c r="HK89">
        <v>0</v>
      </c>
    </row>
    <row r="90" spans="1:219" x14ac:dyDescent="0.25">
      <c r="P90" s="1">
        <v>37376</v>
      </c>
      <c r="Q90">
        <v>0.1</v>
      </c>
      <c r="R90" t="s">
        <v>302</v>
      </c>
      <c r="S90" t="s">
        <v>302</v>
      </c>
      <c r="U90" s="1">
        <v>41698</v>
      </c>
      <c r="V90">
        <v>55.5</v>
      </c>
      <c r="W90">
        <v>20140227</v>
      </c>
      <c r="X90">
        <v>55.5</v>
      </c>
      <c r="Z90" s="1">
        <v>37376</v>
      </c>
      <c r="AA90">
        <v>-1.1000000000000001</v>
      </c>
      <c r="AB90">
        <v>20020530</v>
      </c>
      <c r="AC90">
        <v>-1.1000000000000001</v>
      </c>
      <c r="AE90" s="1">
        <v>37376</v>
      </c>
      <c r="AF90">
        <v>-1.1000000000000001</v>
      </c>
      <c r="AG90">
        <v>20020425</v>
      </c>
      <c r="AH90">
        <v>-1.1000000000000001</v>
      </c>
      <c r="AJ90" s="1">
        <v>37376</v>
      </c>
      <c r="AK90">
        <v>5.3</v>
      </c>
      <c r="AL90">
        <v>20020530</v>
      </c>
      <c r="AM90">
        <v>5.2</v>
      </c>
      <c r="AO90" s="1">
        <v>37376</v>
      </c>
      <c r="AP90">
        <v>-2.4</v>
      </c>
      <c r="AQ90" t="s">
        <v>302</v>
      </c>
      <c r="AR90" t="s">
        <v>302</v>
      </c>
      <c r="AT90" s="1">
        <v>37376</v>
      </c>
      <c r="AU90">
        <v>-0.6</v>
      </c>
      <c r="AV90">
        <v>20020613</v>
      </c>
      <c r="AW90">
        <v>0.2</v>
      </c>
      <c r="AY90" s="1">
        <v>39202</v>
      </c>
      <c r="AZ90">
        <v>49.7</v>
      </c>
      <c r="BA90">
        <v>20070510</v>
      </c>
      <c r="BB90">
        <v>49.7</v>
      </c>
      <c r="BN90" s="1">
        <v>37376</v>
      </c>
      <c r="BO90">
        <v>-4.0999999999999996</v>
      </c>
      <c r="BP90" t="s">
        <v>302</v>
      </c>
      <c r="BQ90" t="s">
        <v>302</v>
      </c>
      <c r="BS90" s="1">
        <v>39233</v>
      </c>
      <c r="BT90">
        <v>0.2</v>
      </c>
      <c r="BU90">
        <v>20070626</v>
      </c>
      <c r="BV90">
        <v>0.5</v>
      </c>
      <c r="CC90" s="1">
        <v>37376</v>
      </c>
      <c r="CD90">
        <v>-0.9</v>
      </c>
      <c r="CE90">
        <v>20020530</v>
      </c>
      <c r="CF90">
        <v>-0.9</v>
      </c>
      <c r="CH90" s="1">
        <v>37376</v>
      </c>
      <c r="CI90">
        <v>-0.8</v>
      </c>
      <c r="CJ90" t="s">
        <v>302</v>
      </c>
      <c r="CK90" t="s">
        <v>302</v>
      </c>
      <c r="CM90" s="1">
        <v>37376</v>
      </c>
      <c r="CN90">
        <v>-1.3</v>
      </c>
      <c r="CO90">
        <v>20020425</v>
      </c>
      <c r="CP90">
        <v>-1.3</v>
      </c>
      <c r="CR90" s="1">
        <v>37376</v>
      </c>
      <c r="CS90">
        <v>-1.1000000000000001</v>
      </c>
      <c r="CT90" t="s">
        <v>302</v>
      </c>
      <c r="CU90" t="s">
        <v>302</v>
      </c>
      <c r="CW90" s="1">
        <v>37376</v>
      </c>
      <c r="CX90">
        <v>-6.3</v>
      </c>
      <c r="CY90">
        <v>20020613</v>
      </c>
      <c r="CZ90">
        <v>-6.1</v>
      </c>
      <c r="DB90" s="1">
        <v>37376</v>
      </c>
      <c r="DC90">
        <v>-8.1999999999999993</v>
      </c>
      <c r="DD90">
        <v>20020531</v>
      </c>
      <c r="DE90">
        <v>-8.1999999999999993</v>
      </c>
      <c r="DG90" s="1">
        <v>39202</v>
      </c>
      <c r="DH90">
        <v>51.9</v>
      </c>
      <c r="DI90">
        <v>20070510</v>
      </c>
      <c r="DJ90">
        <v>51.9</v>
      </c>
      <c r="DL90" s="1">
        <v>37376</v>
      </c>
      <c r="DM90">
        <v>-2.5</v>
      </c>
      <c r="DN90">
        <v>20020524</v>
      </c>
      <c r="DO90">
        <v>-2.5</v>
      </c>
      <c r="DQ90" s="1">
        <v>37376</v>
      </c>
      <c r="DR90">
        <v>93.1</v>
      </c>
      <c r="DS90" t="s">
        <v>302</v>
      </c>
      <c r="DT90" t="s">
        <v>302</v>
      </c>
      <c r="DV90" s="1">
        <v>37376</v>
      </c>
      <c r="DW90">
        <v>43.4</v>
      </c>
      <c r="DX90">
        <v>20020501</v>
      </c>
      <c r="DY90">
        <v>43.4</v>
      </c>
      <c r="FJ90" s="1">
        <v>37376</v>
      </c>
      <c r="FK90">
        <v>97</v>
      </c>
      <c r="FL90" t="s">
        <v>302</v>
      </c>
      <c r="FM90" t="s">
        <v>302</v>
      </c>
      <c r="FO90" s="1">
        <v>37376</v>
      </c>
      <c r="FP90">
        <v>-0.1</v>
      </c>
      <c r="FQ90">
        <v>20020610</v>
      </c>
      <c r="FR90">
        <v>8.4</v>
      </c>
      <c r="FT90" s="1">
        <v>37376</v>
      </c>
      <c r="FU90">
        <v>-0.6</v>
      </c>
      <c r="FV90">
        <v>20020531</v>
      </c>
      <c r="FW90">
        <v>-0.6</v>
      </c>
      <c r="FY90" s="1">
        <v>37376</v>
      </c>
      <c r="FZ90">
        <v>-2.7</v>
      </c>
      <c r="GA90">
        <v>20020501</v>
      </c>
      <c r="GB90">
        <v>-2.7</v>
      </c>
      <c r="GD90" s="1">
        <v>37376</v>
      </c>
      <c r="GE90">
        <v>-26.1</v>
      </c>
      <c r="GF90">
        <v>20020515</v>
      </c>
      <c r="GG90">
        <v>-26.1</v>
      </c>
      <c r="GI90" s="1">
        <v>37376</v>
      </c>
      <c r="GJ90">
        <v>-14.6</v>
      </c>
      <c r="GK90" t="s">
        <v>302</v>
      </c>
      <c r="GL90" t="s">
        <v>302</v>
      </c>
      <c r="GN90" s="1">
        <v>37376</v>
      </c>
      <c r="GO90">
        <v>2.7</v>
      </c>
      <c r="GP90">
        <v>20020528</v>
      </c>
      <c r="GQ90">
        <v>2.7</v>
      </c>
      <c r="GS90" s="1">
        <v>38107</v>
      </c>
      <c r="GT90">
        <v>1.2</v>
      </c>
      <c r="GU90" t="s">
        <v>302</v>
      </c>
      <c r="GV90" t="s">
        <v>302</v>
      </c>
      <c r="GX90" s="1">
        <v>37376</v>
      </c>
      <c r="GY90">
        <v>3.5</v>
      </c>
      <c r="GZ90" t="s">
        <v>302</v>
      </c>
      <c r="HA90" t="s">
        <v>302</v>
      </c>
      <c r="HC90" s="1">
        <v>37376</v>
      </c>
      <c r="HD90">
        <v>0.4</v>
      </c>
      <c r="HE90" t="s">
        <v>302</v>
      </c>
      <c r="HF90" t="s">
        <v>302</v>
      </c>
      <c r="HH90" s="1">
        <v>37376</v>
      </c>
      <c r="HI90">
        <v>-11.1</v>
      </c>
      <c r="HJ90">
        <v>20020514</v>
      </c>
      <c r="HK90">
        <v>-11.1</v>
      </c>
    </row>
    <row r="91" spans="1:219" x14ac:dyDescent="0.25">
      <c r="P91" s="1">
        <v>37407</v>
      </c>
      <c r="Q91">
        <v>0.4</v>
      </c>
      <c r="R91" t="s">
        <v>302</v>
      </c>
      <c r="S91" t="s">
        <v>302</v>
      </c>
      <c r="U91" s="1">
        <v>41729</v>
      </c>
      <c r="V91">
        <v>53.9</v>
      </c>
      <c r="W91">
        <v>20140330</v>
      </c>
      <c r="X91">
        <v>53.9</v>
      </c>
      <c r="Z91" s="1">
        <v>37407</v>
      </c>
      <c r="AA91">
        <v>-0.9</v>
      </c>
      <c r="AB91">
        <v>20020627</v>
      </c>
      <c r="AC91">
        <v>-0.9</v>
      </c>
      <c r="AE91" s="1">
        <v>37407</v>
      </c>
      <c r="AF91">
        <v>-1.1000000000000001</v>
      </c>
      <c r="AG91">
        <v>20020530</v>
      </c>
      <c r="AH91">
        <v>-1.1000000000000001</v>
      </c>
      <c r="AJ91" s="1">
        <v>37407</v>
      </c>
      <c r="AK91">
        <v>5.4</v>
      </c>
      <c r="AL91">
        <v>20020627</v>
      </c>
      <c r="AM91">
        <v>5.4</v>
      </c>
      <c r="AO91" s="1">
        <v>37407</v>
      </c>
      <c r="AP91">
        <v>-2.2000000000000002</v>
      </c>
      <c r="AQ91" t="s">
        <v>302</v>
      </c>
      <c r="AR91" t="s">
        <v>302</v>
      </c>
      <c r="AT91" s="1">
        <v>37407</v>
      </c>
      <c r="AU91">
        <v>4.3</v>
      </c>
      <c r="AV91">
        <v>20020715</v>
      </c>
      <c r="AW91">
        <v>4.0999999999999996</v>
      </c>
      <c r="AY91" s="1">
        <v>39233</v>
      </c>
      <c r="AZ91">
        <v>46.8</v>
      </c>
      <c r="BA91">
        <v>20070608</v>
      </c>
      <c r="BB91">
        <v>46.8</v>
      </c>
      <c r="BN91" s="1">
        <v>37407</v>
      </c>
      <c r="BO91">
        <v>-2.8</v>
      </c>
      <c r="BP91" t="s">
        <v>302</v>
      </c>
      <c r="BQ91" t="s">
        <v>302</v>
      </c>
      <c r="BS91" s="1">
        <v>39263</v>
      </c>
      <c r="BT91">
        <v>-0.2</v>
      </c>
      <c r="BU91">
        <v>20070726</v>
      </c>
      <c r="BV91">
        <v>-0.8</v>
      </c>
      <c r="CC91" s="1">
        <v>37407</v>
      </c>
      <c r="CD91">
        <v>-0.8</v>
      </c>
      <c r="CE91">
        <v>20020627</v>
      </c>
      <c r="CF91">
        <v>-0.8</v>
      </c>
      <c r="CH91" s="1">
        <v>37407</v>
      </c>
      <c r="CI91">
        <v>-0.9</v>
      </c>
      <c r="CJ91" t="s">
        <v>302</v>
      </c>
      <c r="CK91" t="s">
        <v>302</v>
      </c>
      <c r="CM91" s="1">
        <v>37407</v>
      </c>
      <c r="CN91">
        <v>-1.2</v>
      </c>
      <c r="CO91">
        <v>20020530</v>
      </c>
      <c r="CP91">
        <v>-1.2</v>
      </c>
      <c r="CR91" s="1">
        <v>37407</v>
      </c>
      <c r="CS91">
        <v>-1.3</v>
      </c>
      <c r="CT91" t="s">
        <v>302</v>
      </c>
      <c r="CU91" t="s">
        <v>302</v>
      </c>
      <c r="CW91" s="1">
        <v>37407</v>
      </c>
      <c r="CX91">
        <v>-1.6</v>
      </c>
      <c r="CY91">
        <v>20020715</v>
      </c>
      <c r="CZ91">
        <v>-2</v>
      </c>
      <c r="DB91" s="1">
        <v>37407</v>
      </c>
      <c r="DC91">
        <v>0</v>
      </c>
      <c r="DD91">
        <v>20020628</v>
      </c>
      <c r="DE91">
        <v>0</v>
      </c>
      <c r="DG91" s="1">
        <v>39233</v>
      </c>
      <c r="DH91">
        <v>50</v>
      </c>
      <c r="DI91">
        <v>20070608</v>
      </c>
      <c r="DJ91">
        <v>50</v>
      </c>
      <c r="DL91" s="1">
        <v>37407</v>
      </c>
      <c r="DM91">
        <v>-2.1</v>
      </c>
      <c r="DN91">
        <v>20020624</v>
      </c>
      <c r="DO91">
        <v>-2.1</v>
      </c>
      <c r="DQ91" s="1">
        <v>37407</v>
      </c>
      <c r="DR91">
        <v>95.5</v>
      </c>
      <c r="DS91" t="s">
        <v>302</v>
      </c>
      <c r="DT91" t="s">
        <v>302</v>
      </c>
      <c r="DV91" s="1">
        <v>37407</v>
      </c>
      <c r="DW91">
        <v>44.3</v>
      </c>
      <c r="DX91">
        <v>20020529</v>
      </c>
      <c r="DY91">
        <v>44.3</v>
      </c>
      <c r="FJ91" s="1">
        <v>37407</v>
      </c>
      <c r="FK91">
        <v>99.9</v>
      </c>
      <c r="FL91" t="s">
        <v>302</v>
      </c>
      <c r="FM91" t="s">
        <v>302</v>
      </c>
      <c r="FO91" s="1">
        <v>37407</v>
      </c>
      <c r="FP91">
        <v>-3.7</v>
      </c>
      <c r="FQ91">
        <v>20020708</v>
      </c>
      <c r="FR91">
        <v>0.2</v>
      </c>
      <c r="FT91" s="1">
        <v>37407</v>
      </c>
      <c r="FU91">
        <v>5.8</v>
      </c>
      <c r="FV91">
        <v>20020628</v>
      </c>
      <c r="FW91">
        <v>5.8</v>
      </c>
      <c r="FY91" s="1">
        <v>37407</v>
      </c>
      <c r="FZ91">
        <v>-1.4</v>
      </c>
      <c r="GA91">
        <v>20020603</v>
      </c>
      <c r="GB91">
        <v>-1.4</v>
      </c>
      <c r="GD91" s="1">
        <v>37407</v>
      </c>
      <c r="GE91">
        <v>-21.5</v>
      </c>
      <c r="GF91">
        <v>20020610</v>
      </c>
      <c r="GG91">
        <v>-21.5</v>
      </c>
      <c r="GI91" s="1">
        <v>37407</v>
      </c>
      <c r="GJ91">
        <v>-15.2</v>
      </c>
      <c r="GK91" t="s">
        <v>302</v>
      </c>
      <c r="GL91" t="s">
        <v>302</v>
      </c>
      <c r="GN91" s="1">
        <v>37407</v>
      </c>
      <c r="GO91">
        <v>9.3000000000000007</v>
      </c>
      <c r="GP91">
        <v>20020626</v>
      </c>
      <c r="GQ91">
        <v>9.3000000000000007</v>
      </c>
      <c r="GS91" s="1">
        <v>38138</v>
      </c>
      <c r="GT91">
        <v>1.2</v>
      </c>
      <c r="GU91" t="s">
        <v>302</v>
      </c>
      <c r="GV91" t="s">
        <v>302</v>
      </c>
      <c r="GX91" s="1">
        <v>37407</v>
      </c>
      <c r="GY91">
        <v>3.5</v>
      </c>
      <c r="GZ91" t="s">
        <v>302</v>
      </c>
      <c r="HA91" t="s">
        <v>302</v>
      </c>
      <c r="HC91" s="1">
        <v>37407</v>
      </c>
      <c r="HD91">
        <v>4.03</v>
      </c>
      <c r="HE91" t="s">
        <v>302</v>
      </c>
      <c r="HF91" t="s">
        <v>302</v>
      </c>
      <c r="HH91" s="1">
        <v>37407</v>
      </c>
      <c r="HI91">
        <v>4.9000000000000004</v>
      </c>
      <c r="HJ91">
        <v>20020613</v>
      </c>
      <c r="HK91">
        <v>4.9000000000000004</v>
      </c>
    </row>
    <row r="92" spans="1:219" x14ac:dyDescent="0.25">
      <c r="P92" s="1">
        <v>37437</v>
      </c>
      <c r="Q92">
        <v>-0.4</v>
      </c>
      <c r="R92" t="s">
        <v>302</v>
      </c>
      <c r="S92" t="s">
        <v>302</v>
      </c>
      <c r="U92" s="1">
        <v>41759</v>
      </c>
      <c r="V92">
        <v>49.4</v>
      </c>
      <c r="W92">
        <v>20140429</v>
      </c>
      <c r="X92">
        <v>49.4</v>
      </c>
      <c r="Z92" s="1">
        <v>37437</v>
      </c>
      <c r="AA92">
        <v>-0.7</v>
      </c>
      <c r="AB92">
        <v>20020725</v>
      </c>
      <c r="AC92">
        <v>-0.7</v>
      </c>
      <c r="AE92" s="1">
        <v>37437</v>
      </c>
      <c r="AF92">
        <v>-1</v>
      </c>
      <c r="AG92">
        <v>20020627</v>
      </c>
      <c r="AH92">
        <v>-1</v>
      </c>
      <c r="AJ92" s="1">
        <v>37437</v>
      </c>
      <c r="AK92">
        <v>5.5</v>
      </c>
      <c r="AL92">
        <v>20020729</v>
      </c>
      <c r="AM92">
        <v>5.4</v>
      </c>
      <c r="AO92" s="1">
        <v>37437</v>
      </c>
      <c r="AP92">
        <v>-2.1</v>
      </c>
      <c r="AQ92" t="s">
        <v>302</v>
      </c>
      <c r="AR92" t="s">
        <v>302</v>
      </c>
      <c r="AT92" s="1">
        <v>37437</v>
      </c>
      <c r="AU92">
        <v>-1.1000000000000001</v>
      </c>
      <c r="AV92">
        <v>20020814</v>
      </c>
      <c r="AW92">
        <v>-0.2</v>
      </c>
      <c r="AY92" s="1">
        <v>39263</v>
      </c>
      <c r="AZ92">
        <v>46</v>
      </c>
      <c r="BA92">
        <v>20070709</v>
      </c>
      <c r="BB92">
        <v>46</v>
      </c>
      <c r="BN92" s="1">
        <v>37437</v>
      </c>
      <c r="BO92">
        <v>-3.1</v>
      </c>
      <c r="BP92" t="s">
        <v>302</v>
      </c>
      <c r="BQ92" t="s">
        <v>302</v>
      </c>
      <c r="BS92" s="1">
        <v>39294</v>
      </c>
      <c r="BT92">
        <v>-2</v>
      </c>
      <c r="BU92">
        <v>20070829</v>
      </c>
      <c r="BV92">
        <v>-2.4</v>
      </c>
      <c r="CC92" s="1">
        <v>37437</v>
      </c>
      <c r="CD92">
        <v>-0.8</v>
      </c>
      <c r="CE92">
        <v>20020725</v>
      </c>
      <c r="CF92">
        <v>-0.8</v>
      </c>
      <c r="CH92" s="1">
        <v>37437</v>
      </c>
      <c r="CI92">
        <v>-0.8</v>
      </c>
      <c r="CJ92" t="s">
        <v>302</v>
      </c>
      <c r="CK92" t="s">
        <v>302</v>
      </c>
      <c r="CM92" s="1">
        <v>37437</v>
      </c>
      <c r="CN92">
        <v>-0.9</v>
      </c>
      <c r="CO92">
        <v>20020627</v>
      </c>
      <c r="CP92">
        <v>-0.8</v>
      </c>
      <c r="CR92" s="1">
        <v>37437</v>
      </c>
      <c r="CS92">
        <v>-1</v>
      </c>
      <c r="CT92" t="s">
        <v>302</v>
      </c>
      <c r="CU92" t="s">
        <v>302</v>
      </c>
      <c r="CW92" s="1">
        <v>37437</v>
      </c>
      <c r="CX92">
        <v>-2.5</v>
      </c>
      <c r="CY92">
        <v>20020814</v>
      </c>
      <c r="CZ92">
        <v>-2.4</v>
      </c>
      <c r="DB92" s="1">
        <v>37437</v>
      </c>
      <c r="DC92">
        <v>-19.8</v>
      </c>
      <c r="DD92">
        <v>20020731</v>
      </c>
      <c r="DE92">
        <v>-19.8</v>
      </c>
      <c r="DG92" s="1">
        <v>39263</v>
      </c>
      <c r="DH92">
        <v>48.4</v>
      </c>
      <c r="DI92">
        <v>20070709</v>
      </c>
      <c r="DJ92">
        <v>48.4</v>
      </c>
      <c r="DL92" s="1">
        <v>37437</v>
      </c>
      <c r="DM92">
        <v>-1.1000000000000001</v>
      </c>
      <c r="DN92">
        <v>20020724</v>
      </c>
      <c r="DO92">
        <v>-1.1000000000000001</v>
      </c>
      <c r="DQ92" s="1">
        <v>37437</v>
      </c>
      <c r="DR92">
        <v>94.7</v>
      </c>
      <c r="DS92" t="s">
        <v>302</v>
      </c>
      <c r="DT92" t="s">
        <v>302</v>
      </c>
      <c r="DV92" s="1">
        <v>37437</v>
      </c>
      <c r="DW92">
        <v>44.2</v>
      </c>
      <c r="DX92">
        <v>20020627</v>
      </c>
      <c r="DY92">
        <v>44.2</v>
      </c>
      <c r="FJ92" s="1">
        <v>37437</v>
      </c>
      <c r="FK92">
        <v>98.6</v>
      </c>
      <c r="FL92" t="s">
        <v>302</v>
      </c>
      <c r="FM92" t="s">
        <v>302</v>
      </c>
      <c r="FO92" s="1">
        <v>37437</v>
      </c>
      <c r="FP92">
        <v>6.7</v>
      </c>
      <c r="FQ92">
        <v>20020808</v>
      </c>
      <c r="FR92">
        <v>2.9</v>
      </c>
      <c r="FT92" s="1">
        <v>37437</v>
      </c>
      <c r="FU92">
        <v>0.3</v>
      </c>
      <c r="FV92">
        <v>20020731</v>
      </c>
      <c r="FW92">
        <v>0.3</v>
      </c>
      <c r="FY92" s="1">
        <v>37437</v>
      </c>
      <c r="FZ92">
        <v>-8.9</v>
      </c>
      <c r="GA92">
        <v>20020701</v>
      </c>
      <c r="GB92">
        <v>-8.9</v>
      </c>
      <c r="GD92" s="1">
        <v>37437</v>
      </c>
      <c r="GE92">
        <v>-17.100000000000001</v>
      </c>
      <c r="GF92">
        <v>20020729</v>
      </c>
      <c r="GG92">
        <v>-17.100000000000001</v>
      </c>
      <c r="GI92" s="1">
        <v>37437</v>
      </c>
      <c r="GJ92">
        <v>-8</v>
      </c>
      <c r="GK92" t="s">
        <v>302</v>
      </c>
      <c r="GL92" t="s">
        <v>302</v>
      </c>
      <c r="GN92" s="1">
        <v>37437</v>
      </c>
      <c r="GO92">
        <v>-1.5</v>
      </c>
      <c r="GP92">
        <v>20020725</v>
      </c>
      <c r="GQ92">
        <v>-1.5</v>
      </c>
      <c r="GS92" s="1">
        <v>38168</v>
      </c>
      <c r="GT92">
        <v>1.1000000000000001</v>
      </c>
      <c r="GU92" t="s">
        <v>302</v>
      </c>
      <c r="GV92" t="s">
        <v>302</v>
      </c>
      <c r="GX92" s="1">
        <v>37437</v>
      </c>
      <c r="GY92">
        <v>3.4</v>
      </c>
      <c r="GZ92" t="s">
        <v>302</v>
      </c>
      <c r="HA92" t="s">
        <v>302</v>
      </c>
      <c r="HC92" s="1">
        <v>37437</v>
      </c>
      <c r="HD92">
        <v>-0.87</v>
      </c>
      <c r="HE92" t="s">
        <v>302</v>
      </c>
      <c r="HF92" t="s">
        <v>302</v>
      </c>
      <c r="HH92" s="1">
        <v>37437</v>
      </c>
      <c r="HI92">
        <v>-4.8</v>
      </c>
      <c r="HJ92">
        <v>20020715</v>
      </c>
      <c r="HK92">
        <v>-4.8</v>
      </c>
    </row>
    <row r="93" spans="1:219" x14ac:dyDescent="0.25">
      <c r="P93" s="1">
        <v>37468</v>
      </c>
      <c r="Q93">
        <v>0.6</v>
      </c>
      <c r="R93" t="s">
        <v>302</v>
      </c>
      <c r="S93" t="s">
        <v>302</v>
      </c>
      <c r="U93" s="1">
        <v>41790</v>
      </c>
      <c r="V93">
        <v>49.9</v>
      </c>
      <c r="W93">
        <v>20140601</v>
      </c>
      <c r="X93">
        <v>49.9</v>
      </c>
      <c r="Z93" s="1">
        <v>37468</v>
      </c>
      <c r="AA93">
        <v>-0.8</v>
      </c>
      <c r="AB93">
        <v>20020829</v>
      </c>
      <c r="AC93">
        <v>-0.8</v>
      </c>
      <c r="AE93" s="1">
        <v>37468</v>
      </c>
      <c r="AF93">
        <v>-1</v>
      </c>
      <c r="AG93">
        <v>20020725</v>
      </c>
      <c r="AH93">
        <v>-1</v>
      </c>
      <c r="AJ93" s="1">
        <v>37468</v>
      </c>
      <c r="AK93">
        <v>5.4</v>
      </c>
      <c r="AL93">
        <v>20020829</v>
      </c>
      <c r="AM93">
        <v>5.4</v>
      </c>
      <c r="AO93" s="1">
        <v>37468</v>
      </c>
      <c r="AP93">
        <v>-2.1</v>
      </c>
      <c r="AQ93" t="s">
        <v>302</v>
      </c>
      <c r="AR93" t="s">
        <v>302</v>
      </c>
      <c r="AT93" s="1">
        <v>37468</v>
      </c>
      <c r="AU93">
        <v>0.7</v>
      </c>
      <c r="AV93">
        <v>20020913</v>
      </c>
      <c r="AW93">
        <v>0.1</v>
      </c>
      <c r="AY93" s="1">
        <v>39294</v>
      </c>
      <c r="AZ93">
        <v>44.7</v>
      </c>
      <c r="BA93">
        <v>20070808</v>
      </c>
      <c r="BB93">
        <v>44.7</v>
      </c>
      <c r="BN93" s="1">
        <v>37468</v>
      </c>
      <c r="BO93">
        <v>-5.0999999999999996</v>
      </c>
      <c r="BP93" t="s">
        <v>302</v>
      </c>
      <c r="BQ93" t="s">
        <v>302</v>
      </c>
      <c r="BS93" s="1">
        <v>39325</v>
      </c>
      <c r="BT93">
        <v>2.2000000000000002</v>
      </c>
      <c r="BU93">
        <v>20070927</v>
      </c>
      <c r="BV93">
        <v>3.9</v>
      </c>
      <c r="CC93" s="1">
        <v>37468</v>
      </c>
      <c r="CD93">
        <v>-0.8</v>
      </c>
      <c r="CE93">
        <v>20020829</v>
      </c>
      <c r="CF93">
        <v>-0.8</v>
      </c>
      <c r="CH93" s="1">
        <v>37468</v>
      </c>
      <c r="CI93">
        <v>-0.9</v>
      </c>
      <c r="CJ93" t="s">
        <v>302</v>
      </c>
      <c r="CK93" t="s">
        <v>302</v>
      </c>
      <c r="CM93" s="1">
        <v>37468</v>
      </c>
      <c r="CN93">
        <v>-0.9</v>
      </c>
      <c r="CO93">
        <v>20020725</v>
      </c>
      <c r="CP93">
        <v>-0.9</v>
      </c>
      <c r="CR93" s="1">
        <v>37468</v>
      </c>
      <c r="CS93">
        <v>-1.1000000000000001</v>
      </c>
      <c r="CT93" t="s">
        <v>302</v>
      </c>
      <c r="CU93" t="s">
        <v>302</v>
      </c>
      <c r="CW93" s="1">
        <v>37468</v>
      </c>
      <c r="CX93">
        <v>3.4</v>
      </c>
      <c r="CY93">
        <v>20020913</v>
      </c>
      <c r="CZ93">
        <v>3.8</v>
      </c>
      <c r="DB93" s="1">
        <v>37468</v>
      </c>
      <c r="DC93">
        <v>-5.2</v>
      </c>
      <c r="DD93">
        <v>20020830</v>
      </c>
      <c r="DE93">
        <v>-5.2</v>
      </c>
      <c r="DG93" s="1">
        <v>39294</v>
      </c>
      <c r="DH93">
        <v>46.7</v>
      </c>
      <c r="DI93">
        <v>20070808</v>
      </c>
      <c r="DJ93">
        <v>46.7</v>
      </c>
      <c r="DL93" s="1">
        <v>37468</v>
      </c>
      <c r="DM93">
        <v>-5.5</v>
      </c>
      <c r="DN93">
        <v>20020826</v>
      </c>
      <c r="DO93">
        <v>-5.5</v>
      </c>
      <c r="DQ93" s="1">
        <v>37468</v>
      </c>
      <c r="DR93">
        <v>95.1</v>
      </c>
      <c r="DS93" t="s">
        <v>302</v>
      </c>
      <c r="DT93" t="s">
        <v>302</v>
      </c>
      <c r="DV93" s="1">
        <v>37468</v>
      </c>
      <c r="DW93">
        <v>45.4</v>
      </c>
      <c r="DX93">
        <v>20020730</v>
      </c>
      <c r="DY93">
        <v>45.4</v>
      </c>
      <c r="FJ93" s="1">
        <v>37468</v>
      </c>
      <c r="FK93">
        <v>98.9</v>
      </c>
      <c r="FL93" t="s">
        <v>302</v>
      </c>
      <c r="FM93" t="s">
        <v>302</v>
      </c>
      <c r="FO93" s="1">
        <v>37468</v>
      </c>
      <c r="FP93">
        <v>0.2</v>
      </c>
      <c r="FQ93">
        <v>20020909</v>
      </c>
      <c r="FR93">
        <v>1.9</v>
      </c>
      <c r="FT93" s="1">
        <v>37468</v>
      </c>
      <c r="FU93">
        <v>-6.7</v>
      </c>
      <c r="FV93">
        <v>20020830</v>
      </c>
      <c r="FW93">
        <v>-6.7</v>
      </c>
      <c r="FY93" s="1">
        <v>37468</v>
      </c>
      <c r="FZ93">
        <v>-5.8</v>
      </c>
      <c r="GA93">
        <v>20020801</v>
      </c>
      <c r="GB93">
        <v>-5.8</v>
      </c>
      <c r="GD93" s="1">
        <v>37468</v>
      </c>
      <c r="GE93">
        <v>-11.7</v>
      </c>
      <c r="GF93">
        <v>20020829</v>
      </c>
      <c r="GG93">
        <v>-11.7</v>
      </c>
      <c r="GI93" s="1">
        <v>37468</v>
      </c>
      <c r="GJ93">
        <v>-7.5</v>
      </c>
      <c r="GK93" t="s">
        <v>302</v>
      </c>
      <c r="GL93" t="s">
        <v>302</v>
      </c>
      <c r="GN93" s="1">
        <v>37468</v>
      </c>
      <c r="GO93">
        <v>5.0999999999999996</v>
      </c>
      <c r="GP93">
        <v>20020829</v>
      </c>
      <c r="GQ93">
        <v>5.0999999999999996</v>
      </c>
      <c r="GS93" s="1">
        <v>38199</v>
      </c>
      <c r="GT93">
        <v>1.1000000000000001</v>
      </c>
      <c r="GU93" t="s">
        <v>302</v>
      </c>
      <c r="GV93" t="s">
        <v>302</v>
      </c>
      <c r="GX93" s="1">
        <v>37468</v>
      </c>
      <c r="GY93">
        <v>3.3</v>
      </c>
      <c r="GZ93" t="s">
        <v>302</v>
      </c>
      <c r="HA93" t="s">
        <v>302</v>
      </c>
      <c r="HC93" s="1">
        <v>37468</v>
      </c>
      <c r="HD93">
        <v>0.59</v>
      </c>
      <c r="HE93" t="s">
        <v>302</v>
      </c>
      <c r="HF93" t="s">
        <v>302</v>
      </c>
      <c r="HH93" s="1">
        <v>37468</v>
      </c>
      <c r="HI93">
        <v>-15.5</v>
      </c>
      <c r="HJ93">
        <v>20020813</v>
      </c>
      <c r="HK93">
        <v>-15.5</v>
      </c>
    </row>
    <row r="94" spans="1:219" x14ac:dyDescent="0.25">
      <c r="P94" s="1">
        <v>37499</v>
      </c>
      <c r="Q94">
        <v>0.4</v>
      </c>
      <c r="R94" t="s">
        <v>302</v>
      </c>
      <c r="S94" t="s">
        <v>302</v>
      </c>
      <c r="U94" s="1">
        <v>41820</v>
      </c>
      <c r="V94">
        <v>51.5</v>
      </c>
      <c r="W94">
        <v>20140630</v>
      </c>
      <c r="X94">
        <v>51.5</v>
      </c>
      <c r="Z94" s="1">
        <v>37499</v>
      </c>
      <c r="AA94">
        <v>-0.9</v>
      </c>
      <c r="AB94">
        <v>20020926</v>
      </c>
      <c r="AC94">
        <v>-0.9</v>
      </c>
      <c r="AE94" s="1">
        <v>37499</v>
      </c>
      <c r="AF94">
        <v>-0.9</v>
      </c>
      <c r="AG94">
        <v>20020829</v>
      </c>
      <c r="AH94">
        <v>-0.9</v>
      </c>
      <c r="AJ94" s="1">
        <v>37499</v>
      </c>
      <c r="AK94">
        <v>5.5</v>
      </c>
      <c r="AL94">
        <v>20020926</v>
      </c>
      <c r="AM94">
        <v>5.4</v>
      </c>
      <c r="AO94" s="1">
        <v>37499</v>
      </c>
      <c r="AP94">
        <v>-2</v>
      </c>
      <c r="AQ94" t="s">
        <v>302</v>
      </c>
      <c r="AR94" t="s">
        <v>302</v>
      </c>
      <c r="AT94" s="1">
        <v>37499</v>
      </c>
      <c r="AU94">
        <v>0.3</v>
      </c>
      <c r="AV94">
        <v>20021016</v>
      </c>
      <c r="AW94">
        <v>1.4</v>
      </c>
      <c r="AY94" s="1">
        <v>39325</v>
      </c>
      <c r="AZ94">
        <v>44.1</v>
      </c>
      <c r="BA94">
        <v>20070910</v>
      </c>
      <c r="BB94">
        <v>44.1</v>
      </c>
      <c r="BN94" s="1">
        <v>37499</v>
      </c>
      <c r="BO94">
        <v>-1.6</v>
      </c>
      <c r="BP94" t="s">
        <v>302</v>
      </c>
      <c r="BQ94" t="s">
        <v>302</v>
      </c>
      <c r="BS94" s="1">
        <v>39355</v>
      </c>
      <c r="BT94">
        <v>0.4</v>
      </c>
      <c r="BU94">
        <v>20071028</v>
      </c>
      <c r="BV94">
        <v>-1.5</v>
      </c>
      <c r="CC94" s="1">
        <v>37499</v>
      </c>
      <c r="CD94">
        <v>-0.9</v>
      </c>
      <c r="CE94">
        <v>20020926</v>
      </c>
      <c r="CF94">
        <v>-0.9</v>
      </c>
      <c r="CH94" s="1">
        <v>37499</v>
      </c>
      <c r="CI94">
        <v>-0.8</v>
      </c>
      <c r="CJ94" t="s">
        <v>302</v>
      </c>
      <c r="CK94" t="s">
        <v>302</v>
      </c>
      <c r="CM94" s="1">
        <v>37499</v>
      </c>
      <c r="CN94">
        <v>-0.9</v>
      </c>
      <c r="CO94">
        <v>20020829</v>
      </c>
      <c r="CP94">
        <v>-0.9</v>
      </c>
      <c r="CR94" s="1">
        <v>37499</v>
      </c>
      <c r="CS94">
        <v>-0.9</v>
      </c>
      <c r="CT94" t="s">
        <v>302</v>
      </c>
      <c r="CU94" t="s">
        <v>302</v>
      </c>
      <c r="CW94" s="1">
        <v>37499</v>
      </c>
      <c r="CX94">
        <v>1.1000000000000001</v>
      </c>
      <c r="CY94">
        <v>20021016</v>
      </c>
      <c r="CZ94">
        <v>1.8</v>
      </c>
      <c r="DB94" s="1">
        <v>37499</v>
      </c>
      <c r="DC94">
        <v>-17.100000000000001</v>
      </c>
      <c r="DD94">
        <v>20020930</v>
      </c>
      <c r="DE94">
        <v>-17.100000000000001</v>
      </c>
      <c r="DG94" s="1">
        <v>39325</v>
      </c>
      <c r="DH94">
        <v>46.5</v>
      </c>
      <c r="DI94">
        <v>20070910</v>
      </c>
      <c r="DJ94">
        <v>46.5</v>
      </c>
      <c r="DL94" s="1">
        <v>37499</v>
      </c>
      <c r="DM94">
        <v>-0.3</v>
      </c>
      <c r="DN94">
        <v>20020925</v>
      </c>
      <c r="DO94">
        <v>-0.3</v>
      </c>
      <c r="DQ94" s="1">
        <v>37499</v>
      </c>
      <c r="DR94">
        <v>95.2</v>
      </c>
      <c r="DS94" t="s">
        <v>302</v>
      </c>
      <c r="DT94" t="s">
        <v>302</v>
      </c>
      <c r="DV94" s="1">
        <v>37499</v>
      </c>
      <c r="DW94">
        <v>45.5</v>
      </c>
      <c r="DX94">
        <v>20020829</v>
      </c>
      <c r="DY94">
        <v>45.5</v>
      </c>
      <c r="FJ94" s="1">
        <v>37499</v>
      </c>
      <c r="FK94">
        <v>100.2</v>
      </c>
      <c r="FL94" t="s">
        <v>302</v>
      </c>
      <c r="FM94" t="s">
        <v>302</v>
      </c>
      <c r="FO94" s="1">
        <v>37499</v>
      </c>
      <c r="FP94">
        <v>-3.7</v>
      </c>
      <c r="FQ94">
        <v>20021008</v>
      </c>
      <c r="FR94">
        <v>-13.6</v>
      </c>
      <c r="FT94" s="1">
        <v>37499</v>
      </c>
      <c r="FU94">
        <v>-6.7</v>
      </c>
      <c r="FV94">
        <v>20020930</v>
      </c>
      <c r="FW94">
        <v>-6.7</v>
      </c>
      <c r="FY94" s="1">
        <v>37499</v>
      </c>
      <c r="FZ94">
        <v>-1.4</v>
      </c>
      <c r="GA94">
        <v>20020902</v>
      </c>
      <c r="GB94">
        <v>-1.4</v>
      </c>
      <c r="GD94" s="1">
        <v>37499</v>
      </c>
      <c r="GE94">
        <v>-8.9</v>
      </c>
      <c r="GF94">
        <v>20020909</v>
      </c>
      <c r="GG94">
        <v>-8.9</v>
      </c>
      <c r="GI94" s="1">
        <v>37499</v>
      </c>
      <c r="GJ94">
        <v>-20.6</v>
      </c>
      <c r="GK94" t="s">
        <v>302</v>
      </c>
      <c r="GL94" t="s">
        <v>302</v>
      </c>
      <c r="GN94" s="1">
        <v>37499</v>
      </c>
      <c r="GO94">
        <v>2.2999999999999998</v>
      </c>
      <c r="GP94">
        <v>20020926</v>
      </c>
      <c r="GQ94">
        <v>2.2999999999999998</v>
      </c>
      <c r="GS94" s="1">
        <v>38230</v>
      </c>
      <c r="GT94">
        <v>1.1000000000000001</v>
      </c>
      <c r="GU94" t="s">
        <v>302</v>
      </c>
      <c r="GV94" t="s">
        <v>302</v>
      </c>
      <c r="GX94" s="1">
        <v>37499</v>
      </c>
      <c r="GY94">
        <v>3.4</v>
      </c>
      <c r="GZ94" t="s">
        <v>302</v>
      </c>
      <c r="HA94" t="s">
        <v>302</v>
      </c>
      <c r="HC94" s="1">
        <v>37499</v>
      </c>
      <c r="HD94">
        <v>0.97</v>
      </c>
      <c r="HE94" t="s">
        <v>302</v>
      </c>
      <c r="HF94" t="s">
        <v>302</v>
      </c>
      <c r="HH94" s="1">
        <v>37499</v>
      </c>
      <c r="HI94">
        <v>42.1</v>
      </c>
      <c r="HJ94">
        <v>20020912</v>
      </c>
      <c r="HK94">
        <v>42.1</v>
      </c>
    </row>
    <row r="95" spans="1:219" x14ac:dyDescent="0.25">
      <c r="P95" s="1">
        <v>37529</v>
      </c>
      <c r="Q95">
        <v>-0.3</v>
      </c>
      <c r="R95" t="s">
        <v>302</v>
      </c>
      <c r="S95" t="s">
        <v>302</v>
      </c>
      <c r="U95" s="1">
        <v>41851</v>
      </c>
      <c r="V95">
        <v>50.5</v>
      </c>
      <c r="W95">
        <v>20140731</v>
      </c>
      <c r="X95">
        <v>50.5</v>
      </c>
      <c r="Z95" s="1">
        <v>37529</v>
      </c>
      <c r="AA95">
        <v>-0.7</v>
      </c>
      <c r="AB95">
        <v>20021024</v>
      </c>
      <c r="AC95">
        <v>-0.7</v>
      </c>
      <c r="AE95" s="1">
        <v>37529</v>
      </c>
      <c r="AF95">
        <v>-0.9</v>
      </c>
      <c r="AG95">
        <v>20020926</v>
      </c>
      <c r="AH95">
        <v>-0.9</v>
      </c>
      <c r="AJ95" s="1">
        <v>37529</v>
      </c>
      <c r="AK95">
        <v>5.4</v>
      </c>
      <c r="AL95">
        <v>20021028</v>
      </c>
      <c r="AM95">
        <v>5.4</v>
      </c>
      <c r="AO95" s="1">
        <v>37529</v>
      </c>
      <c r="AP95">
        <v>-2</v>
      </c>
      <c r="AQ95" t="s">
        <v>302</v>
      </c>
      <c r="AR95" t="s">
        <v>302</v>
      </c>
      <c r="AT95" s="1">
        <v>37529</v>
      </c>
      <c r="AU95">
        <v>0.7</v>
      </c>
      <c r="AV95">
        <v>20021112</v>
      </c>
      <c r="AW95">
        <v>-0.1</v>
      </c>
      <c r="AY95" s="1">
        <v>39355</v>
      </c>
      <c r="AZ95">
        <v>42.9</v>
      </c>
      <c r="BA95">
        <v>20071009</v>
      </c>
      <c r="BB95">
        <v>42.9</v>
      </c>
      <c r="BN95" s="1">
        <v>37529</v>
      </c>
      <c r="BO95">
        <v>-2.2999999999999998</v>
      </c>
      <c r="BP95" t="s">
        <v>302</v>
      </c>
      <c r="BQ95" t="s">
        <v>302</v>
      </c>
      <c r="BS95" s="1">
        <v>39386</v>
      </c>
      <c r="BT95">
        <v>0.3</v>
      </c>
      <c r="BU95">
        <v>20071127</v>
      </c>
      <c r="BV95">
        <v>0.3</v>
      </c>
      <c r="CC95" s="1">
        <v>37529</v>
      </c>
      <c r="CD95">
        <v>-0.9</v>
      </c>
      <c r="CE95">
        <v>20021024</v>
      </c>
      <c r="CF95">
        <v>-0.9</v>
      </c>
      <c r="CH95" s="1">
        <v>37529</v>
      </c>
      <c r="CI95">
        <v>-0.8</v>
      </c>
      <c r="CJ95" t="s">
        <v>302</v>
      </c>
      <c r="CK95" t="s">
        <v>302</v>
      </c>
      <c r="CM95" s="1">
        <v>37529</v>
      </c>
      <c r="CN95">
        <v>-0.8</v>
      </c>
      <c r="CO95">
        <v>20020926</v>
      </c>
      <c r="CP95">
        <v>-0.9</v>
      </c>
      <c r="CR95" s="1">
        <v>37529</v>
      </c>
      <c r="CS95">
        <v>-0.9</v>
      </c>
      <c r="CT95" t="s">
        <v>302</v>
      </c>
      <c r="CU95" t="s">
        <v>302</v>
      </c>
      <c r="CW95" s="1">
        <v>37529</v>
      </c>
      <c r="CX95">
        <v>5.2</v>
      </c>
      <c r="CY95">
        <v>20021112</v>
      </c>
      <c r="CZ95">
        <v>5.2</v>
      </c>
      <c r="DB95" s="1">
        <v>37529</v>
      </c>
      <c r="DC95">
        <v>-5.8</v>
      </c>
      <c r="DD95">
        <v>20021031</v>
      </c>
      <c r="DE95">
        <v>-5.8</v>
      </c>
      <c r="DG95" s="1">
        <v>39355</v>
      </c>
      <c r="DH95">
        <v>46</v>
      </c>
      <c r="DI95">
        <v>20071009</v>
      </c>
      <c r="DJ95">
        <v>46</v>
      </c>
      <c r="DL95" s="1">
        <v>37529</v>
      </c>
      <c r="DM95">
        <v>-1.2</v>
      </c>
      <c r="DN95">
        <v>20021024</v>
      </c>
      <c r="DO95">
        <v>-1.2</v>
      </c>
      <c r="DQ95" s="1">
        <v>37529</v>
      </c>
      <c r="DR95">
        <v>94.2</v>
      </c>
      <c r="DS95" t="s">
        <v>302</v>
      </c>
      <c r="DT95" t="s">
        <v>302</v>
      </c>
      <c r="DV95" s="1">
        <v>37529</v>
      </c>
      <c r="DW95">
        <v>44.9</v>
      </c>
      <c r="DX95">
        <v>20021001</v>
      </c>
      <c r="DY95">
        <v>44.9</v>
      </c>
      <c r="FJ95" s="1">
        <v>37529</v>
      </c>
      <c r="FK95">
        <v>100.7</v>
      </c>
      <c r="FL95" t="s">
        <v>302</v>
      </c>
      <c r="FM95" t="s">
        <v>302</v>
      </c>
      <c r="FO95" s="1">
        <v>37529</v>
      </c>
      <c r="FP95">
        <v>10.5</v>
      </c>
      <c r="FQ95">
        <v>20021111</v>
      </c>
      <c r="FR95">
        <v>12.7</v>
      </c>
      <c r="FT95" s="1">
        <v>37529</v>
      </c>
      <c r="FU95">
        <v>-5.0999999999999996</v>
      </c>
      <c r="FV95">
        <v>20021031</v>
      </c>
      <c r="FW95">
        <v>-5.0999999999999996</v>
      </c>
      <c r="FY95" s="1">
        <v>37529</v>
      </c>
      <c r="FZ95">
        <v>4.5</v>
      </c>
      <c r="GA95">
        <v>20021001</v>
      </c>
      <c r="GB95">
        <v>4.5</v>
      </c>
      <c r="GD95" s="1">
        <v>37529</v>
      </c>
      <c r="GE95">
        <v>-1.8</v>
      </c>
      <c r="GF95">
        <v>20021009</v>
      </c>
      <c r="GG95">
        <v>-1.8</v>
      </c>
      <c r="GI95" s="1">
        <v>37529</v>
      </c>
      <c r="GJ95">
        <v>-1.8</v>
      </c>
      <c r="GK95" t="s">
        <v>302</v>
      </c>
      <c r="GL95" t="s">
        <v>302</v>
      </c>
      <c r="GN95" s="1">
        <v>37529</v>
      </c>
      <c r="GO95">
        <v>11</v>
      </c>
      <c r="GP95">
        <v>20021027</v>
      </c>
      <c r="GQ95">
        <v>11</v>
      </c>
      <c r="GS95" s="1">
        <v>38260</v>
      </c>
      <c r="GT95">
        <v>1.2</v>
      </c>
      <c r="GU95" t="s">
        <v>302</v>
      </c>
      <c r="GV95" t="s">
        <v>302</v>
      </c>
      <c r="GX95" s="1">
        <v>37529</v>
      </c>
      <c r="GY95">
        <v>3.2</v>
      </c>
      <c r="GZ95" t="s">
        <v>302</v>
      </c>
      <c r="HA95" t="s">
        <v>302</v>
      </c>
      <c r="HC95" s="1">
        <v>37529</v>
      </c>
      <c r="HD95">
        <v>0.96</v>
      </c>
      <c r="HE95" t="s">
        <v>302</v>
      </c>
      <c r="HF95" t="s">
        <v>302</v>
      </c>
      <c r="HH95" s="1">
        <v>37529</v>
      </c>
      <c r="HI95">
        <v>-15.2</v>
      </c>
      <c r="HJ95">
        <v>20021015</v>
      </c>
      <c r="HK95">
        <v>-15.2</v>
      </c>
    </row>
    <row r="96" spans="1:219" x14ac:dyDescent="0.25">
      <c r="P96" s="1">
        <v>37560</v>
      </c>
      <c r="Q96">
        <v>-0.2</v>
      </c>
      <c r="R96" t="s">
        <v>302</v>
      </c>
      <c r="S96" t="s">
        <v>302</v>
      </c>
      <c r="U96" s="1">
        <v>41882</v>
      </c>
      <c r="V96">
        <v>52.2</v>
      </c>
      <c r="W96">
        <v>20140831</v>
      </c>
      <c r="X96">
        <v>52.2</v>
      </c>
      <c r="Z96" s="1">
        <v>37560</v>
      </c>
      <c r="AA96">
        <v>-0.9</v>
      </c>
      <c r="AB96">
        <v>20021128</v>
      </c>
      <c r="AC96">
        <v>-0.9</v>
      </c>
      <c r="AE96" s="1">
        <v>37560</v>
      </c>
      <c r="AF96">
        <v>-0.8</v>
      </c>
      <c r="AG96">
        <v>20021024</v>
      </c>
      <c r="AH96">
        <v>-0.8</v>
      </c>
      <c r="AJ96" s="1">
        <v>37560</v>
      </c>
      <c r="AK96">
        <v>5.4</v>
      </c>
      <c r="AL96">
        <v>20021128</v>
      </c>
      <c r="AM96">
        <v>5.5</v>
      </c>
      <c r="AO96" s="1">
        <v>37560</v>
      </c>
      <c r="AP96">
        <v>-1.6</v>
      </c>
      <c r="AQ96" t="s">
        <v>302</v>
      </c>
      <c r="AR96" t="s">
        <v>302</v>
      </c>
      <c r="AT96" s="1">
        <v>37560</v>
      </c>
      <c r="AU96">
        <v>0.1</v>
      </c>
      <c r="AV96">
        <v>20021212</v>
      </c>
      <c r="AW96">
        <v>-0.2</v>
      </c>
      <c r="AY96" s="1">
        <v>39386</v>
      </c>
      <c r="AZ96">
        <v>41.5</v>
      </c>
      <c r="BA96">
        <v>20071108</v>
      </c>
      <c r="BB96">
        <v>41.5</v>
      </c>
      <c r="BN96" s="1">
        <v>37560</v>
      </c>
      <c r="BO96">
        <v>-2.1</v>
      </c>
      <c r="BP96" t="s">
        <v>302</v>
      </c>
      <c r="BQ96" t="s">
        <v>302</v>
      </c>
      <c r="BS96" s="1">
        <v>39416</v>
      </c>
      <c r="BT96">
        <v>0.4</v>
      </c>
      <c r="BU96">
        <v>20071227</v>
      </c>
      <c r="BV96">
        <v>0.3</v>
      </c>
      <c r="CC96" s="1">
        <v>37560</v>
      </c>
      <c r="CD96">
        <v>-0.9</v>
      </c>
      <c r="CE96">
        <v>20021128</v>
      </c>
      <c r="CF96">
        <v>-0.9</v>
      </c>
      <c r="CH96" s="1">
        <v>37560</v>
      </c>
      <c r="CI96">
        <v>-0.8</v>
      </c>
      <c r="CJ96" t="s">
        <v>302</v>
      </c>
      <c r="CK96" t="s">
        <v>302</v>
      </c>
      <c r="CM96" s="1">
        <v>37560</v>
      </c>
      <c r="CN96">
        <v>-0.8</v>
      </c>
      <c r="CO96">
        <v>20021024</v>
      </c>
      <c r="CP96">
        <v>-0.8</v>
      </c>
      <c r="CR96" s="1">
        <v>37560</v>
      </c>
      <c r="CS96">
        <v>-0.8</v>
      </c>
      <c r="CT96" t="s">
        <v>302</v>
      </c>
      <c r="CU96" t="s">
        <v>302</v>
      </c>
      <c r="CW96" s="1">
        <v>37560</v>
      </c>
      <c r="CX96">
        <v>5.4</v>
      </c>
      <c r="CY96">
        <v>20021212</v>
      </c>
      <c r="CZ96">
        <v>5.3</v>
      </c>
      <c r="DB96" s="1">
        <v>37560</v>
      </c>
      <c r="DC96">
        <v>6.2</v>
      </c>
      <c r="DD96">
        <v>20021129</v>
      </c>
      <c r="DE96">
        <v>6.2</v>
      </c>
      <c r="DG96" s="1">
        <v>39386</v>
      </c>
      <c r="DH96">
        <v>43.1</v>
      </c>
      <c r="DI96">
        <v>20071108</v>
      </c>
      <c r="DJ96">
        <v>43.1</v>
      </c>
      <c r="DL96" s="1">
        <v>37560</v>
      </c>
      <c r="DM96">
        <v>-3.5</v>
      </c>
      <c r="DN96">
        <v>20021125</v>
      </c>
      <c r="DO96">
        <v>-3.5</v>
      </c>
      <c r="DQ96" s="1">
        <v>37560</v>
      </c>
      <c r="DR96">
        <v>94.9</v>
      </c>
      <c r="DS96" t="s">
        <v>302</v>
      </c>
      <c r="DT96" t="s">
        <v>302</v>
      </c>
      <c r="DV96" s="1">
        <v>37560</v>
      </c>
      <c r="DW96">
        <v>44.4</v>
      </c>
      <c r="DX96">
        <v>20021029</v>
      </c>
      <c r="DY96">
        <v>44.4</v>
      </c>
      <c r="FJ96" s="1">
        <v>37560</v>
      </c>
      <c r="FK96">
        <v>101</v>
      </c>
      <c r="FL96" t="s">
        <v>302</v>
      </c>
      <c r="FM96" t="s">
        <v>302</v>
      </c>
      <c r="FO96" s="1">
        <v>37560</v>
      </c>
      <c r="FP96">
        <v>-12.8</v>
      </c>
      <c r="FQ96">
        <v>20021209</v>
      </c>
      <c r="FR96">
        <v>-4.0999999999999996</v>
      </c>
      <c r="FT96" s="1">
        <v>37560</v>
      </c>
      <c r="FU96">
        <v>1.8</v>
      </c>
      <c r="FV96">
        <v>20021129</v>
      </c>
      <c r="FW96">
        <v>1.8</v>
      </c>
      <c r="FY96" s="1">
        <v>37560</v>
      </c>
      <c r="FZ96">
        <v>5.2</v>
      </c>
      <c r="GA96">
        <v>20021101</v>
      </c>
      <c r="GB96">
        <v>5.2</v>
      </c>
      <c r="GD96" s="1">
        <v>37560</v>
      </c>
      <c r="GE96">
        <v>13.2</v>
      </c>
      <c r="GF96">
        <v>20021112</v>
      </c>
      <c r="GG96">
        <v>13.2</v>
      </c>
      <c r="GI96" s="1">
        <v>37560</v>
      </c>
      <c r="GJ96">
        <v>0.5</v>
      </c>
      <c r="GK96" t="s">
        <v>302</v>
      </c>
      <c r="GL96" t="s">
        <v>302</v>
      </c>
      <c r="GN96" s="1">
        <v>37560</v>
      </c>
      <c r="GO96">
        <v>6.4</v>
      </c>
      <c r="GP96">
        <v>20021125</v>
      </c>
      <c r="GQ96">
        <v>6.4</v>
      </c>
      <c r="GS96" s="1">
        <v>38291</v>
      </c>
      <c r="GT96">
        <v>1.1000000000000001</v>
      </c>
      <c r="GU96" t="s">
        <v>302</v>
      </c>
      <c r="GV96" t="s">
        <v>302</v>
      </c>
      <c r="GX96" s="1">
        <v>37560</v>
      </c>
      <c r="GY96">
        <v>3.3</v>
      </c>
      <c r="GZ96" t="s">
        <v>302</v>
      </c>
      <c r="HA96" t="s">
        <v>302</v>
      </c>
      <c r="HC96" s="1">
        <v>37560</v>
      </c>
      <c r="HD96">
        <v>-0.67</v>
      </c>
      <c r="HE96" t="s">
        <v>302</v>
      </c>
      <c r="HF96" t="s">
        <v>302</v>
      </c>
      <c r="HH96" s="1">
        <v>37560</v>
      </c>
      <c r="HI96">
        <v>14.5</v>
      </c>
      <c r="HJ96">
        <v>20021112</v>
      </c>
      <c r="HK96">
        <v>14.5</v>
      </c>
    </row>
    <row r="97" spans="16:219" x14ac:dyDescent="0.25">
      <c r="P97" s="1">
        <v>37590</v>
      </c>
      <c r="Q97">
        <v>0.1</v>
      </c>
      <c r="R97">
        <v>20030122</v>
      </c>
      <c r="S97">
        <v>-0.8</v>
      </c>
      <c r="U97" s="1">
        <v>41912</v>
      </c>
      <c r="V97">
        <v>51.7</v>
      </c>
      <c r="W97">
        <v>20140930</v>
      </c>
      <c r="X97">
        <v>51.7</v>
      </c>
      <c r="Z97" s="1">
        <v>37590</v>
      </c>
      <c r="AA97">
        <v>-0.4</v>
      </c>
      <c r="AB97">
        <v>20021226</v>
      </c>
      <c r="AC97">
        <v>-0.4</v>
      </c>
      <c r="AE97" s="1">
        <v>37590</v>
      </c>
      <c r="AF97">
        <v>-0.7</v>
      </c>
      <c r="AG97">
        <v>20021128</v>
      </c>
      <c r="AH97">
        <v>-0.7</v>
      </c>
      <c r="AJ97" s="1">
        <v>37590</v>
      </c>
      <c r="AK97">
        <v>5.2</v>
      </c>
      <c r="AL97">
        <v>20021226</v>
      </c>
      <c r="AM97">
        <v>5.3</v>
      </c>
      <c r="AO97" s="1">
        <v>37590</v>
      </c>
      <c r="AP97">
        <v>-1.2</v>
      </c>
      <c r="AQ97" t="s">
        <v>302</v>
      </c>
      <c r="AR97" t="s">
        <v>302</v>
      </c>
      <c r="AT97" s="1">
        <v>37590</v>
      </c>
      <c r="AU97">
        <v>-0.4</v>
      </c>
      <c r="AV97">
        <v>20030116</v>
      </c>
      <c r="AW97">
        <v>-1.6</v>
      </c>
      <c r="AY97" s="1">
        <v>39416</v>
      </c>
      <c r="AZ97">
        <v>38.799999999999997</v>
      </c>
      <c r="BA97">
        <v>20071210</v>
      </c>
      <c r="BB97">
        <v>38.799999999999997</v>
      </c>
      <c r="BN97" s="1">
        <v>37590</v>
      </c>
      <c r="BO97">
        <v>-1.2</v>
      </c>
      <c r="BP97" t="s">
        <v>302</v>
      </c>
      <c r="BQ97" t="s">
        <v>302</v>
      </c>
      <c r="BS97" s="1">
        <v>39447</v>
      </c>
      <c r="BT97">
        <v>0</v>
      </c>
      <c r="BU97">
        <v>20080128</v>
      </c>
      <c r="BV97">
        <v>-0.8</v>
      </c>
      <c r="CC97" s="1">
        <v>37590</v>
      </c>
      <c r="CD97">
        <v>-0.8</v>
      </c>
      <c r="CE97">
        <v>20021226</v>
      </c>
      <c r="CF97">
        <v>-0.8</v>
      </c>
      <c r="CH97" s="1">
        <v>37590</v>
      </c>
      <c r="CI97">
        <v>-0.7</v>
      </c>
      <c r="CJ97" t="s">
        <v>302</v>
      </c>
      <c r="CK97" t="s">
        <v>302</v>
      </c>
      <c r="CM97" s="1">
        <v>37590</v>
      </c>
      <c r="CN97">
        <v>-0.3</v>
      </c>
      <c r="CO97">
        <v>20021128</v>
      </c>
      <c r="CP97">
        <v>-0.2</v>
      </c>
      <c r="CR97" s="1">
        <v>37590</v>
      </c>
      <c r="CS97">
        <v>-0.8</v>
      </c>
      <c r="CT97" t="s">
        <v>302</v>
      </c>
      <c r="CU97" t="s">
        <v>302</v>
      </c>
      <c r="CW97" s="1">
        <v>37590</v>
      </c>
      <c r="CX97">
        <v>5.4</v>
      </c>
      <c r="CY97">
        <v>20030116</v>
      </c>
      <c r="CZ97">
        <v>5.0999999999999996</v>
      </c>
      <c r="DB97" s="1">
        <v>37590</v>
      </c>
      <c r="DC97">
        <v>-11.3</v>
      </c>
      <c r="DD97">
        <v>20021226</v>
      </c>
      <c r="DE97">
        <v>-11.3</v>
      </c>
      <c r="DG97" s="1">
        <v>39416</v>
      </c>
      <c r="DH97">
        <v>38.799999999999997</v>
      </c>
      <c r="DI97">
        <v>20071210</v>
      </c>
      <c r="DJ97">
        <v>38.799999999999997</v>
      </c>
      <c r="DL97" s="1">
        <v>37590</v>
      </c>
      <c r="DM97">
        <v>-0.2</v>
      </c>
      <c r="DN97">
        <v>20021225</v>
      </c>
      <c r="DO97">
        <v>-0.2</v>
      </c>
      <c r="DQ97" s="1">
        <v>37590</v>
      </c>
      <c r="DR97">
        <v>95.1</v>
      </c>
      <c r="DS97" t="s">
        <v>302</v>
      </c>
      <c r="DT97" t="s">
        <v>302</v>
      </c>
      <c r="DV97" s="1">
        <v>37590</v>
      </c>
      <c r="DW97">
        <v>45</v>
      </c>
      <c r="DX97">
        <v>20021126</v>
      </c>
      <c r="DY97">
        <v>45</v>
      </c>
      <c r="FJ97" s="1">
        <v>37590</v>
      </c>
      <c r="FK97">
        <v>101.5</v>
      </c>
      <c r="FL97" t="s">
        <v>302</v>
      </c>
      <c r="FM97" t="s">
        <v>302</v>
      </c>
      <c r="FO97" s="1">
        <v>37590</v>
      </c>
      <c r="FP97">
        <v>4</v>
      </c>
      <c r="FQ97">
        <v>20030114</v>
      </c>
      <c r="FR97">
        <v>-0.2</v>
      </c>
      <c r="FT97" s="1">
        <v>37590</v>
      </c>
      <c r="FU97">
        <v>-6.7</v>
      </c>
      <c r="FV97">
        <v>20021226</v>
      </c>
      <c r="FW97">
        <v>-6.7</v>
      </c>
      <c r="FY97" s="1">
        <v>37590</v>
      </c>
      <c r="FZ97">
        <v>6.6</v>
      </c>
      <c r="GA97">
        <v>20021202</v>
      </c>
      <c r="GB97">
        <v>6.6</v>
      </c>
      <c r="GD97" s="1">
        <v>37590</v>
      </c>
      <c r="GE97">
        <v>26.1</v>
      </c>
      <c r="GF97">
        <v>20021224</v>
      </c>
      <c r="GG97">
        <v>26.1</v>
      </c>
      <c r="GI97" s="1">
        <v>37590</v>
      </c>
      <c r="GJ97">
        <v>-10.9</v>
      </c>
      <c r="GK97" t="s">
        <v>302</v>
      </c>
      <c r="GL97" t="s">
        <v>302</v>
      </c>
      <c r="GN97" s="1">
        <v>37590</v>
      </c>
      <c r="GO97">
        <v>9.1999999999999993</v>
      </c>
      <c r="GP97">
        <v>20021224</v>
      </c>
      <c r="GQ97">
        <v>9.1999999999999993</v>
      </c>
      <c r="GS97" s="1">
        <v>38321</v>
      </c>
      <c r="GT97">
        <v>1.1000000000000001</v>
      </c>
      <c r="GU97" t="s">
        <v>302</v>
      </c>
      <c r="GV97" t="s">
        <v>302</v>
      </c>
      <c r="GX97" s="1">
        <v>37590</v>
      </c>
      <c r="GY97">
        <v>3.2</v>
      </c>
      <c r="GZ97" t="s">
        <v>302</v>
      </c>
      <c r="HA97" t="s">
        <v>302</v>
      </c>
      <c r="HC97" s="1">
        <v>37590</v>
      </c>
      <c r="HD97">
        <v>0</v>
      </c>
      <c r="HE97" t="s">
        <v>302</v>
      </c>
      <c r="HF97" t="s">
        <v>302</v>
      </c>
      <c r="HH97" s="1">
        <v>37590</v>
      </c>
      <c r="HI97">
        <v>-0.5</v>
      </c>
      <c r="HJ97">
        <v>20021211</v>
      </c>
      <c r="HK97">
        <v>-0.4</v>
      </c>
    </row>
    <row r="98" spans="16:219" x14ac:dyDescent="0.25">
      <c r="P98" s="1">
        <v>37621</v>
      </c>
      <c r="Q98">
        <v>-0.7</v>
      </c>
      <c r="R98">
        <v>20030220</v>
      </c>
      <c r="S98">
        <v>-0.6</v>
      </c>
      <c r="U98" s="1">
        <v>41943</v>
      </c>
      <c r="V98">
        <v>52.4</v>
      </c>
      <c r="W98">
        <v>20141103</v>
      </c>
      <c r="X98">
        <v>52.4</v>
      </c>
      <c r="Z98" s="1">
        <v>37621</v>
      </c>
      <c r="AA98">
        <v>-0.3</v>
      </c>
      <c r="AB98">
        <v>20030130</v>
      </c>
      <c r="AC98">
        <v>-0.3</v>
      </c>
      <c r="AE98" s="1">
        <v>37621</v>
      </c>
      <c r="AF98">
        <v>-0.7</v>
      </c>
      <c r="AG98">
        <v>20021226</v>
      </c>
      <c r="AH98">
        <v>-0.7</v>
      </c>
      <c r="AJ98" s="1">
        <v>37621</v>
      </c>
      <c r="AK98">
        <v>5.4</v>
      </c>
      <c r="AL98">
        <v>20030130</v>
      </c>
      <c r="AM98">
        <v>5.5</v>
      </c>
      <c r="AO98" s="1">
        <v>37621</v>
      </c>
      <c r="AP98">
        <v>-1.3</v>
      </c>
      <c r="AQ98" t="s">
        <v>302</v>
      </c>
      <c r="AR98" t="s">
        <v>302</v>
      </c>
      <c r="AT98" s="1">
        <v>37621</v>
      </c>
      <c r="AU98">
        <v>-0.1</v>
      </c>
      <c r="AV98">
        <v>20030213</v>
      </c>
      <c r="AW98">
        <v>-0.4</v>
      </c>
      <c r="AY98" s="1">
        <v>39447</v>
      </c>
      <c r="AZ98">
        <v>36.6</v>
      </c>
      <c r="BA98">
        <v>20080111</v>
      </c>
      <c r="BB98">
        <v>36.6</v>
      </c>
      <c r="BN98" s="1">
        <v>37621</v>
      </c>
      <c r="BO98">
        <v>-2.2000000000000002</v>
      </c>
      <c r="BP98" t="s">
        <v>302</v>
      </c>
      <c r="BQ98" t="s">
        <v>302</v>
      </c>
      <c r="BS98" s="1">
        <v>39478</v>
      </c>
      <c r="BT98">
        <v>-0.4</v>
      </c>
      <c r="BU98">
        <v>20080227</v>
      </c>
      <c r="BV98">
        <v>3.8</v>
      </c>
      <c r="CC98" s="1">
        <v>37621</v>
      </c>
      <c r="CD98">
        <v>-0.7</v>
      </c>
      <c r="CE98">
        <v>20030130</v>
      </c>
      <c r="CF98">
        <v>-0.7</v>
      </c>
      <c r="CH98" s="1">
        <v>37621</v>
      </c>
      <c r="CI98">
        <v>-0.6</v>
      </c>
      <c r="CJ98" t="s">
        <v>302</v>
      </c>
      <c r="CK98" t="s">
        <v>302</v>
      </c>
      <c r="CM98" s="1">
        <v>37621</v>
      </c>
      <c r="CN98">
        <v>-0.3</v>
      </c>
      <c r="CO98">
        <v>20021226</v>
      </c>
      <c r="CP98">
        <v>-0.3</v>
      </c>
      <c r="CR98" s="1">
        <v>37621</v>
      </c>
      <c r="CS98">
        <v>-0.8</v>
      </c>
      <c r="CT98" t="s">
        <v>302</v>
      </c>
      <c r="CU98" t="s">
        <v>302</v>
      </c>
      <c r="CW98" s="1">
        <v>37621</v>
      </c>
      <c r="CX98">
        <v>6.9</v>
      </c>
      <c r="CY98">
        <v>20030213</v>
      </c>
      <c r="CZ98">
        <v>6.7</v>
      </c>
      <c r="DB98" s="1">
        <v>37621</v>
      </c>
      <c r="DC98">
        <v>-9.1</v>
      </c>
      <c r="DD98">
        <v>20030131</v>
      </c>
      <c r="DE98">
        <v>-9.1</v>
      </c>
      <c r="DG98" s="1">
        <v>39447</v>
      </c>
      <c r="DH98">
        <v>37</v>
      </c>
      <c r="DI98">
        <v>20080111</v>
      </c>
      <c r="DJ98">
        <v>37</v>
      </c>
      <c r="DL98" s="1">
        <v>37621</v>
      </c>
      <c r="DM98">
        <v>-4.9000000000000004</v>
      </c>
      <c r="DN98">
        <v>20030124</v>
      </c>
      <c r="DO98">
        <v>-4.9000000000000004</v>
      </c>
      <c r="DQ98" s="1">
        <v>37621</v>
      </c>
      <c r="DR98">
        <v>93.8</v>
      </c>
      <c r="DS98" t="s">
        <v>302</v>
      </c>
      <c r="DT98" t="s">
        <v>302</v>
      </c>
      <c r="DV98" s="1">
        <v>37621</v>
      </c>
      <c r="DW98">
        <v>44.4</v>
      </c>
      <c r="DX98">
        <v>20021226</v>
      </c>
      <c r="DY98">
        <v>44.4</v>
      </c>
      <c r="FJ98" s="1">
        <v>37621</v>
      </c>
      <c r="FK98">
        <v>100.7</v>
      </c>
      <c r="FL98" t="s">
        <v>302</v>
      </c>
      <c r="FM98" t="s">
        <v>302</v>
      </c>
      <c r="FO98" s="1">
        <v>37621</v>
      </c>
      <c r="FP98">
        <v>0.8</v>
      </c>
      <c r="FQ98">
        <v>20030212</v>
      </c>
      <c r="FR98">
        <v>5.2</v>
      </c>
      <c r="FT98" s="1">
        <v>37621</v>
      </c>
      <c r="FU98">
        <v>-3.4</v>
      </c>
      <c r="FV98">
        <v>20030131</v>
      </c>
      <c r="FW98">
        <v>-3.4</v>
      </c>
      <c r="FY98" s="1">
        <v>37621</v>
      </c>
      <c r="FZ98">
        <v>1.4</v>
      </c>
      <c r="GA98">
        <v>20030106</v>
      </c>
      <c r="GB98">
        <v>1.4</v>
      </c>
      <c r="GD98" s="1">
        <v>37621</v>
      </c>
      <c r="GE98">
        <v>30.2</v>
      </c>
      <c r="GF98">
        <v>20030127</v>
      </c>
      <c r="GG98">
        <v>30.2</v>
      </c>
      <c r="GI98" s="1">
        <v>37621</v>
      </c>
      <c r="GJ98">
        <v>-4.4000000000000004</v>
      </c>
      <c r="GK98" t="s">
        <v>302</v>
      </c>
      <c r="GL98" t="s">
        <v>302</v>
      </c>
      <c r="GN98" s="1">
        <v>37621</v>
      </c>
      <c r="GO98">
        <v>12.9</v>
      </c>
      <c r="GP98">
        <v>20030127</v>
      </c>
      <c r="GQ98">
        <v>12.9</v>
      </c>
      <c r="GS98" s="1">
        <v>38352</v>
      </c>
      <c r="GT98">
        <v>1</v>
      </c>
      <c r="GU98" t="s">
        <v>302</v>
      </c>
      <c r="GV98" t="s">
        <v>302</v>
      </c>
      <c r="GX98" s="1">
        <v>37621</v>
      </c>
      <c r="GY98">
        <v>2.2000000000000002</v>
      </c>
      <c r="GZ98" t="s">
        <v>302</v>
      </c>
      <c r="HA98" t="s">
        <v>302</v>
      </c>
      <c r="HC98" s="1">
        <v>37621</v>
      </c>
      <c r="HD98">
        <v>0.19</v>
      </c>
      <c r="HE98" t="s">
        <v>302</v>
      </c>
      <c r="HF98" t="s">
        <v>302</v>
      </c>
      <c r="HH98" s="1">
        <v>37621</v>
      </c>
      <c r="HI98">
        <v>-9.3000000000000007</v>
      </c>
      <c r="HJ98">
        <v>20030115</v>
      </c>
      <c r="HK98">
        <v>-9.3000000000000007</v>
      </c>
    </row>
    <row r="99" spans="16:219" x14ac:dyDescent="0.25">
      <c r="P99" s="1">
        <v>37652</v>
      </c>
      <c r="Q99">
        <v>1.4</v>
      </c>
      <c r="R99">
        <v>20030323</v>
      </c>
      <c r="S99">
        <v>1.7</v>
      </c>
      <c r="U99" s="1">
        <v>41973</v>
      </c>
      <c r="V99">
        <v>52</v>
      </c>
      <c r="W99">
        <v>20141130</v>
      </c>
      <c r="X99">
        <v>52</v>
      </c>
      <c r="Z99" s="1">
        <v>37652</v>
      </c>
      <c r="AA99">
        <v>-0.4</v>
      </c>
      <c r="AB99">
        <v>20030227</v>
      </c>
      <c r="AC99">
        <v>-0.4</v>
      </c>
      <c r="AE99" s="1">
        <v>37652</v>
      </c>
      <c r="AF99">
        <v>-0.6</v>
      </c>
      <c r="AG99">
        <v>20030130</v>
      </c>
      <c r="AH99">
        <v>-0.6</v>
      </c>
      <c r="AJ99" s="1">
        <v>37652</v>
      </c>
      <c r="AK99">
        <v>5.4</v>
      </c>
      <c r="AL99">
        <v>20030227</v>
      </c>
      <c r="AM99">
        <v>5.5</v>
      </c>
      <c r="AO99" s="1">
        <v>37652</v>
      </c>
      <c r="AP99">
        <v>-1</v>
      </c>
      <c r="AQ99" t="s">
        <v>302</v>
      </c>
      <c r="AR99" t="s">
        <v>302</v>
      </c>
      <c r="AT99" s="1">
        <v>37652</v>
      </c>
      <c r="AU99">
        <v>0.5</v>
      </c>
      <c r="AV99">
        <v>20030313</v>
      </c>
      <c r="AW99">
        <v>2</v>
      </c>
      <c r="AY99" s="1">
        <v>39478</v>
      </c>
      <c r="AZ99">
        <v>31.8</v>
      </c>
      <c r="BA99">
        <v>20080208</v>
      </c>
      <c r="BB99">
        <v>31.8</v>
      </c>
      <c r="BN99" s="1">
        <v>37652</v>
      </c>
      <c r="BO99">
        <v>-1.3</v>
      </c>
      <c r="BP99" t="s">
        <v>302</v>
      </c>
      <c r="BQ99" t="s">
        <v>302</v>
      </c>
      <c r="BS99" s="1">
        <v>39507</v>
      </c>
      <c r="BT99">
        <v>-1</v>
      </c>
      <c r="BU99">
        <v>20080327</v>
      </c>
      <c r="BV99">
        <v>-1</v>
      </c>
      <c r="CC99" s="1">
        <v>37652</v>
      </c>
      <c r="CD99">
        <v>-0.8</v>
      </c>
      <c r="CE99">
        <v>20030227</v>
      </c>
      <c r="CF99">
        <v>-0.8</v>
      </c>
      <c r="CH99" s="1">
        <v>37652</v>
      </c>
      <c r="CI99">
        <v>-0.7</v>
      </c>
      <c r="CJ99" t="s">
        <v>302</v>
      </c>
      <c r="CK99" t="s">
        <v>302</v>
      </c>
      <c r="CM99" s="1">
        <v>37652</v>
      </c>
      <c r="CN99">
        <v>-0.3</v>
      </c>
      <c r="CO99">
        <v>20030130</v>
      </c>
      <c r="CP99">
        <v>-0.4</v>
      </c>
      <c r="CR99" s="1">
        <v>37652</v>
      </c>
      <c r="CS99">
        <v>-0.6</v>
      </c>
      <c r="CT99" t="s">
        <v>302</v>
      </c>
      <c r="CU99" t="s">
        <v>302</v>
      </c>
      <c r="CW99" s="1">
        <v>37652</v>
      </c>
      <c r="CX99">
        <v>8.3000000000000007</v>
      </c>
      <c r="CY99">
        <v>20030313</v>
      </c>
      <c r="CZ99">
        <v>7.4</v>
      </c>
      <c r="DB99" s="1">
        <v>37652</v>
      </c>
      <c r="DC99">
        <v>-11</v>
      </c>
      <c r="DD99">
        <v>20030228</v>
      </c>
      <c r="DE99">
        <v>-11</v>
      </c>
      <c r="DG99" s="1">
        <v>39478</v>
      </c>
      <c r="DH99">
        <v>35.799999999999997</v>
      </c>
      <c r="DI99">
        <v>20080208</v>
      </c>
      <c r="DJ99">
        <v>35.799999999999997</v>
      </c>
      <c r="DL99" s="1">
        <v>37652</v>
      </c>
      <c r="DM99">
        <v>-1.6</v>
      </c>
      <c r="DN99">
        <v>20030224</v>
      </c>
      <c r="DO99">
        <v>-1.6</v>
      </c>
      <c r="DQ99" s="1">
        <v>37652</v>
      </c>
      <c r="DR99">
        <v>94.5</v>
      </c>
      <c r="DS99" t="s">
        <v>302</v>
      </c>
      <c r="DT99" t="s">
        <v>302</v>
      </c>
      <c r="DV99" s="1">
        <v>37652</v>
      </c>
      <c r="DW99">
        <v>43.7</v>
      </c>
      <c r="DX99">
        <v>20030128</v>
      </c>
      <c r="DY99">
        <v>43.7</v>
      </c>
      <c r="FJ99" s="1">
        <v>37652</v>
      </c>
      <c r="FK99">
        <v>101.8</v>
      </c>
      <c r="FL99" t="s">
        <v>302</v>
      </c>
      <c r="FM99" t="s">
        <v>302</v>
      </c>
      <c r="FO99" s="1">
        <v>37652</v>
      </c>
      <c r="FP99">
        <v>15.7</v>
      </c>
      <c r="FQ99">
        <v>20030312</v>
      </c>
      <c r="FR99">
        <v>7</v>
      </c>
      <c r="FT99" s="1">
        <v>37652</v>
      </c>
      <c r="FU99">
        <v>-1.7</v>
      </c>
      <c r="FV99">
        <v>20030228</v>
      </c>
      <c r="FW99">
        <v>-1.7</v>
      </c>
      <c r="FY99" s="1">
        <v>37652</v>
      </c>
      <c r="FZ99">
        <v>4.5</v>
      </c>
      <c r="GA99">
        <v>20030203</v>
      </c>
      <c r="GB99">
        <v>4.5</v>
      </c>
      <c r="GD99" s="1">
        <v>37652</v>
      </c>
      <c r="GE99">
        <v>39.9</v>
      </c>
      <c r="GF99">
        <v>20030227</v>
      </c>
      <c r="GG99">
        <v>39.9</v>
      </c>
      <c r="GI99" s="1">
        <v>37652</v>
      </c>
      <c r="GJ99">
        <v>16.399999999999999</v>
      </c>
      <c r="GK99" t="s">
        <v>302</v>
      </c>
      <c r="GL99" t="s">
        <v>302</v>
      </c>
      <c r="GN99" s="1">
        <v>37652</v>
      </c>
      <c r="GO99">
        <v>9.1</v>
      </c>
      <c r="GP99">
        <v>20030226</v>
      </c>
      <c r="GQ99">
        <v>9.1</v>
      </c>
      <c r="GS99" s="1">
        <v>38383</v>
      </c>
      <c r="GT99">
        <v>0.9</v>
      </c>
      <c r="GU99" t="s">
        <v>302</v>
      </c>
      <c r="GV99" t="s">
        <v>302</v>
      </c>
      <c r="GX99" s="1">
        <v>37652</v>
      </c>
      <c r="GY99">
        <v>1.9</v>
      </c>
      <c r="GZ99" t="s">
        <v>302</v>
      </c>
      <c r="HA99" t="s">
        <v>302</v>
      </c>
      <c r="HC99" s="1">
        <v>37652</v>
      </c>
      <c r="HD99">
        <v>0.48</v>
      </c>
      <c r="HE99" t="s">
        <v>302</v>
      </c>
      <c r="HF99" t="s">
        <v>302</v>
      </c>
      <c r="HH99" s="1">
        <v>37652</v>
      </c>
      <c r="HI99">
        <v>-2.8</v>
      </c>
      <c r="HJ99">
        <v>20030213</v>
      </c>
      <c r="HK99">
        <v>-2.8</v>
      </c>
    </row>
    <row r="100" spans="16:219" x14ac:dyDescent="0.25">
      <c r="P100" s="1">
        <v>37680</v>
      </c>
      <c r="Q100">
        <v>0.2</v>
      </c>
      <c r="R100">
        <v>20030423</v>
      </c>
      <c r="S100">
        <v>-0.8</v>
      </c>
      <c r="U100" s="1">
        <v>42004</v>
      </c>
      <c r="V100">
        <v>52</v>
      </c>
      <c r="W100">
        <v>20150104</v>
      </c>
      <c r="X100">
        <v>52</v>
      </c>
      <c r="Z100" s="1">
        <v>37680</v>
      </c>
      <c r="AA100">
        <v>-0.2</v>
      </c>
      <c r="AB100">
        <v>20030327</v>
      </c>
      <c r="AC100">
        <v>-0.2</v>
      </c>
      <c r="AE100" s="1">
        <v>37680</v>
      </c>
      <c r="AF100">
        <v>-0.7</v>
      </c>
      <c r="AG100">
        <v>20030227</v>
      </c>
      <c r="AH100">
        <v>-0.7</v>
      </c>
      <c r="AJ100" s="1">
        <v>37680</v>
      </c>
      <c r="AK100">
        <v>5.2</v>
      </c>
      <c r="AL100">
        <v>20030327</v>
      </c>
      <c r="AM100">
        <v>5.2</v>
      </c>
      <c r="AO100" s="1">
        <v>37680</v>
      </c>
      <c r="AP100">
        <v>-0.8</v>
      </c>
      <c r="AQ100" t="s">
        <v>302</v>
      </c>
      <c r="AR100" t="s">
        <v>302</v>
      </c>
      <c r="AT100" s="1">
        <v>37680</v>
      </c>
      <c r="AU100">
        <v>-0.4</v>
      </c>
      <c r="AV100">
        <v>20030418</v>
      </c>
      <c r="AW100">
        <v>-1.6</v>
      </c>
      <c r="AY100" s="1">
        <v>39507</v>
      </c>
      <c r="AZ100">
        <v>33.6</v>
      </c>
      <c r="BA100">
        <v>20080310</v>
      </c>
      <c r="BB100">
        <v>33.6</v>
      </c>
      <c r="BN100" s="1">
        <v>37680</v>
      </c>
      <c r="BO100">
        <v>1</v>
      </c>
      <c r="BP100" t="s">
        <v>302</v>
      </c>
      <c r="BQ100" t="s">
        <v>302</v>
      </c>
      <c r="BS100" s="1">
        <v>39538</v>
      </c>
      <c r="BT100">
        <v>0.8</v>
      </c>
      <c r="BU100">
        <v>20080427</v>
      </c>
      <c r="BV100">
        <v>0.5</v>
      </c>
      <c r="CC100" s="1">
        <v>37680</v>
      </c>
      <c r="CD100">
        <v>-0.7</v>
      </c>
      <c r="CE100">
        <v>20030327</v>
      </c>
      <c r="CF100">
        <v>-0.7</v>
      </c>
      <c r="CH100" s="1">
        <v>37680</v>
      </c>
      <c r="CI100">
        <v>-0.6</v>
      </c>
      <c r="CJ100" t="s">
        <v>302</v>
      </c>
      <c r="CK100" t="s">
        <v>302</v>
      </c>
      <c r="CM100" s="1">
        <v>37680</v>
      </c>
      <c r="CN100">
        <v>-0.2</v>
      </c>
      <c r="CO100">
        <v>20030227</v>
      </c>
      <c r="CP100">
        <v>-0.2</v>
      </c>
      <c r="CR100" s="1">
        <v>37680</v>
      </c>
      <c r="CS100">
        <v>-0.7</v>
      </c>
      <c r="CT100" t="s">
        <v>302</v>
      </c>
      <c r="CU100" t="s">
        <v>302</v>
      </c>
      <c r="CW100" s="1">
        <v>37680</v>
      </c>
      <c r="CX100">
        <v>5.5</v>
      </c>
      <c r="CY100">
        <v>20030418</v>
      </c>
      <c r="CZ100">
        <v>4.8</v>
      </c>
      <c r="DB100" s="1">
        <v>37680</v>
      </c>
      <c r="DC100">
        <v>-11.4</v>
      </c>
      <c r="DD100">
        <v>20030331</v>
      </c>
      <c r="DE100">
        <v>-11.4</v>
      </c>
      <c r="DG100" s="1">
        <v>39507</v>
      </c>
      <c r="DH100">
        <v>39.5</v>
      </c>
      <c r="DI100">
        <v>20080310</v>
      </c>
      <c r="DJ100">
        <v>39.5</v>
      </c>
      <c r="DL100" s="1">
        <v>37680</v>
      </c>
      <c r="DM100">
        <v>-0.5</v>
      </c>
      <c r="DN100">
        <v>20030325</v>
      </c>
      <c r="DO100">
        <v>-0.5</v>
      </c>
      <c r="DQ100" s="1">
        <v>37680</v>
      </c>
      <c r="DR100">
        <v>94.8</v>
      </c>
      <c r="DS100" t="s">
        <v>302</v>
      </c>
      <c r="DT100" t="s">
        <v>302</v>
      </c>
      <c r="DV100" s="1">
        <v>37680</v>
      </c>
      <c r="DW100">
        <v>44.9</v>
      </c>
      <c r="DX100">
        <v>20030227</v>
      </c>
      <c r="DY100">
        <v>44.9</v>
      </c>
      <c r="FJ100" s="1">
        <v>37680</v>
      </c>
      <c r="FK100">
        <v>102.7</v>
      </c>
      <c r="FL100" t="s">
        <v>302</v>
      </c>
      <c r="FM100" t="s">
        <v>302</v>
      </c>
      <c r="FO100" s="1">
        <v>37680</v>
      </c>
      <c r="FP100">
        <v>-11.2</v>
      </c>
      <c r="FQ100">
        <v>20030409</v>
      </c>
      <c r="FR100">
        <v>-9.6</v>
      </c>
      <c r="FT100" s="1">
        <v>37680</v>
      </c>
      <c r="FU100">
        <v>-2.8</v>
      </c>
      <c r="FV100">
        <v>20030331</v>
      </c>
      <c r="FW100">
        <v>-2.8</v>
      </c>
      <c r="FY100" s="1">
        <v>37680</v>
      </c>
      <c r="FZ100">
        <v>5.0999999999999996</v>
      </c>
      <c r="GA100">
        <v>20030303</v>
      </c>
      <c r="GB100">
        <v>5.0999999999999996</v>
      </c>
      <c r="GD100" s="1">
        <v>37680</v>
      </c>
      <c r="GE100">
        <v>36.200000000000003</v>
      </c>
      <c r="GF100">
        <v>20030326</v>
      </c>
      <c r="GG100">
        <v>36.200000000000003</v>
      </c>
      <c r="GI100" s="1">
        <v>37680</v>
      </c>
      <c r="GJ100">
        <v>-2.2000000000000002</v>
      </c>
      <c r="GK100" t="s">
        <v>302</v>
      </c>
      <c r="GL100" t="s">
        <v>302</v>
      </c>
      <c r="GN100" s="1">
        <v>37680</v>
      </c>
      <c r="GO100">
        <v>0.6</v>
      </c>
      <c r="GP100">
        <v>20030326</v>
      </c>
      <c r="GQ100">
        <v>0.6</v>
      </c>
      <c r="GS100" s="1">
        <v>38411</v>
      </c>
      <c r="GT100">
        <v>0.7</v>
      </c>
      <c r="GU100" t="s">
        <v>302</v>
      </c>
      <c r="GV100" t="s">
        <v>302</v>
      </c>
      <c r="GX100" s="1">
        <v>37680</v>
      </c>
      <c r="GY100">
        <v>1.9</v>
      </c>
      <c r="GZ100" t="s">
        <v>302</v>
      </c>
      <c r="HA100" t="s">
        <v>302</v>
      </c>
      <c r="HC100" s="1">
        <v>37680</v>
      </c>
      <c r="HD100">
        <v>-0.19</v>
      </c>
      <c r="HE100" t="s">
        <v>302</v>
      </c>
      <c r="HF100" t="s">
        <v>302</v>
      </c>
      <c r="HH100" s="1">
        <v>37680</v>
      </c>
      <c r="HI100">
        <v>-23.4</v>
      </c>
      <c r="HJ100">
        <v>20030312</v>
      </c>
      <c r="HK100">
        <v>-23.4</v>
      </c>
    </row>
    <row r="101" spans="16:219" x14ac:dyDescent="0.25">
      <c r="P101" s="1">
        <v>37711</v>
      </c>
      <c r="Q101">
        <v>0.4</v>
      </c>
      <c r="R101">
        <v>20030522</v>
      </c>
      <c r="S101">
        <v>0.7</v>
      </c>
      <c r="U101" s="1">
        <v>42035</v>
      </c>
      <c r="V101">
        <v>52.2</v>
      </c>
      <c r="W101">
        <v>20150201</v>
      </c>
      <c r="X101">
        <v>52.2</v>
      </c>
      <c r="Z101" s="1">
        <v>37711</v>
      </c>
      <c r="AA101">
        <v>-0.1</v>
      </c>
      <c r="AB101">
        <v>20030424</v>
      </c>
      <c r="AC101">
        <v>-0.1</v>
      </c>
      <c r="AE101" s="1">
        <v>37711</v>
      </c>
      <c r="AF101">
        <v>-0.7</v>
      </c>
      <c r="AG101">
        <v>20030327</v>
      </c>
      <c r="AH101">
        <v>-0.7</v>
      </c>
      <c r="AJ101" s="1">
        <v>37711</v>
      </c>
      <c r="AK101">
        <v>5.4</v>
      </c>
      <c r="AL101">
        <v>20030424</v>
      </c>
      <c r="AM101">
        <v>5.4</v>
      </c>
      <c r="AO101" s="1">
        <v>37711</v>
      </c>
      <c r="AP101">
        <v>-0.8</v>
      </c>
      <c r="AQ101" t="s">
        <v>302</v>
      </c>
      <c r="AR101" t="s">
        <v>302</v>
      </c>
      <c r="AT101" s="1">
        <v>37711</v>
      </c>
      <c r="AU101">
        <v>0.6</v>
      </c>
      <c r="AV101">
        <v>20030516</v>
      </c>
      <c r="AW101">
        <v>0.1</v>
      </c>
      <c r="AY101" s="1">
        <v>39538</v>
      </c>
      <c r="AZ101">
        <v>36.9</v>
      </c>
      <c r="BA101">
        <v>20080408</v>
      </c>
      <c r="BB101">
        <v>36.9</v>
      </c>
      <c r="BN101" s="1">
        <v>37711</v>
      </c>
      <c r="BO101">
        <v>0.4</v>
      </c>
      <c r="BP101">
        <v>20030427</v>
      </c>
      <c r="BQ101">
        <v>-1</v>
      </c>
      <c r="BS101" s="1">
        <v>39568</v>
      </c>
      <c r="BT101">
        <v>-0.6</v>
      </c>
      <c r="BU101">
        <v>20080528</v>
      </c>
      <c r="BV101">
        <v>-0.1</v>
      </c>
      <c r="CC101" s="1">
        <v>37711</v>
      </c>
      <c r="CD101">
        <v>-0.6</v>
      </c>
      <c r="CE101">
        <v>20030424</v>
      </c>
      <c r="CF101">
        <v>-0.6</v>
      </c>
      <c r="CH101" s="1">
        <v>37711</v>
      </c>
      <c r="CI101">
        <v>-0.5</v>
      </c>
      <c r="CJ101" t="s">
        <v>302</v>
      </c>
      <c r="CK101" t="s">
        <v>302</v>
      </c>
      <c r="CM101" s="1">
        <v>37711</v>
      </c>
      <c r="CN101">
        <v>-0.3</v>
      </c>
      <c r="CO101">
        <v>20030327</v>
      </c>
      <c r="CP101">
        <v>-0.3</v>
      </c>
      <c r="CR101" s="1">
        <v>37711</v>
      </c>
      <c r="CS101">
        <v>-0.6</v>
      </c>
      <c r="CT101" t="s">
        <v>302</v>
      </c>
      <c r="CU101" t="s">
        <v>302</v>
      </c>
      <c r="CW101" s="1">
        <v>37711</v>
      </c>
      <c r="CX101">
        <v>4.5</v>
      </c>
      <c r="CY101">
        <v>20030516</v>
      </c>
      <c r="CZ101">
        <v>3.7</v>
      </c>
      <c r="DB101" s="1">
        <v>37711</v>
      </c>
      <c r="DC101">
        <v>-9.3000000000000007</v>
      </c>
      <c r="DD101">
        <v>20030430</v>
      </c>
      <c r="DE101">
        <v>-9.3000000000000007</v>
      </c>
      <c r="DG101" s="1">
        <v>39538</v>
      </c>
      <c r="DH101">
        <v>38.200000000000003</v>
      </c>
      <c r="DI101">
        <v>20080408</v>
      </c>
      <c r="DJ101">
        <v>38.200000000000003</v>
      </c>
      <c r="DL101" s="1">
        <v>37711</v>
      </c>
      <c r="DM101">
        <v>-3.7</v>
      </c>
      <c r="DN101">
        <v>20030424</v>
      </c>
      <c r="DO101">
        <v>-3.7</v>
      </c>
      <c r="DQ101" s="1">
        <v>37711</v>
      </c>
      <c r="DR101">
        <v>94.4</v>
      </c>
      <c r="DS101" t="s">
        <v>302</v>
      </c>
      <c r="DT101" t="s">
        <v>302</v>
      </c>
      <c r="DV101" s="1">
        <v>37711</v>
      </c>
      <c r="DW101">
        <v>45.2</v>
      </c>
      <c r="DX101">
        <v>20030402</v>
      </c>
      <c r="DY101">
        <v>45.2</v>
      </c>
      <c r="FJ101" s="1">
        <v>37711</v>
      </c>
      <c r="FK101">
        <v>102.5</v>
      </c>
      <c r="FL101" t="s">
        <v>302</v>
      </c>
      <c r="FM101" t="s">
        <v>302</v>
      </c>
      <c r="FO101" s="1">
        <v>37711</v>
      </c>
      <c r="FP101">
        <v>9</v>
      </c>
      <c r="FQ101">
        <v>20030513</v>
      </c>
      <c r="FR101">
        <v>3.8</v>
      </c>
      <c r="FT101" s="1">
        <v>37711</v>
      </c>
      <c r="FU101">
        <v>-1.9</v>
      </c>
      <c r="FV101">
        <v>20030430</v>
      </c>
      <c r="FW101">
        <v>-1.9</v>
      </c>
      <c r="FY101" s="1">
        <v>37711</v>
      </c>
      <c r="FZ101">
        <v>9.1</v>
      </c>
      <c r="GA101">
        <v>20030401</v>
      </c>
      <c r="GB101">
        <v>9.1</v>
      </c>
      <c r="GD101" s="1">
        <v>37711</v>
      </c>
      <c r="GE101">
        <v>26.4</v>
      </c>
      <c r="GF101">
        <v>20030430</v>
      </c>
      <c r="GG101">
        <v>26.4</v>
      </c>
      <c r="GI101" s="1">
        <v>37711</v>
      </c>
      <c r="GJ101">
        <v>9.8000000000000007</v>
      </c>
      <c r="GK101" t="s">
        <v>302</v>
      </c>
      <c r="GL101" t="s">
        <v>302</v>
      </c>
      <c r="GN101" s="1">
        <v>37711</v>
      </c>
      <c r="GO101">
        <v>-1.1000000000000001</v>
      </c>
      <c r="GP101">
        <v>20030425</v>
      </c>
      <c r="GQ101">
        <v>-1.1000000000000001</v>
      </c>
      <c r="GS101" s="1">
        <v>38442</v>
      </c>
      <c r="GT101">
        <v>0.8</v>
      </c>
      <c r="GU101" t="s">
        <v>302</v>
      </c>
      <c r="GV101" t="s">
        <v>302</v>
      </c>
      <c r="GX101" s="1">
        <v>37711</v>
      </c>
      <c r="GY101">
        <v>1.7</v>
      </c>
      <c r="GZ101" t="s">
        <v>302</v>
      </c>
      <c r="HA101" t="s">
        <v>302</v>
      </c>
      <c r="HC101" s="1">
        <v>37711</v>
      </c>
      <c r="HD101">
        <v>0.56999999999999995</v>
      </c>
      <c r="HE101" t="s">
        <v>302</v>
      </c>
      <c r="HF101" t="s">
        <v>302</v>
      </c>
      <c r="HH101" s="1">
        <v>37711</v>
      </c>
      <c r="HI101">
        <v>-11.5</v>
      </c>
      <c r="HJ101">
        <v>20030414</v>
      </c>
      <c r="HK101">
        <v>-11.5</v>
      </c>
    </row>
    <row r="102" spans="16:219" x14ac:dyDescent="0.25">
      <c r="P102" s="1">
        <v>37741</v>
      </c>
      <c r="Q102">
        <v>-1.2</v>
      </c>
      <c r="R102">
        <v>20030619</v>
      </c>
      <c r="S102">
        <v>-0.5</v>
      </c>
      <c r="U102" s="1">
        <v>42063</v>
      </c>
      <c r="V102">
        <v>51.6</v>
      </c>
      <c r="W102">
        <v>20150301</v>
      </c>
      <c r="X102">
        <v>51.6</v>
      </c>
      <c r="Z102" s="1">
        <v>37741</v>
      </c>
      <c r="AA102">
        <v>-0.1</v>
      </c>
      <c r="AB102">
        <v>20030529</v>
      </c>
      <c r="AC102">
        <v>-0.1</v>
      </c>
      <c r="AE102" s="1">
        <v>37741</v>
      </c>
      <c r="AF102">
        <v>-0.4</v>
      </c>
      <c r="AG102">
        <v>20030424</v>
      </c>
      <c r="AH102">
        <v>-0.4</v>
      </c>
      <c r="AJ102" s="1">
        <v>37741</v>
      </c>
      <c r="AK102">
        <v>5.5</v>
      </c>
      <c r="AL102">
        <v>20030529</v>
      </c>
      <c r="AM102">
        <v>5.4</v>
      </c>
      <c r="AO102" s="1">
        <v>37741</v>
      </c>
      <c r="AP102">
        <v>-0.8</v>
      </c>
      <c r="AQ102" t="s">
        <v>302</v>
      </c>
      <c r="AR102" t="s">
        <v>302</v>
      </c>
      <c r="AT102" s="1">
        <v>37741</v>
      </c>
      <c r="AU102">
        <v>-1.3</v>
      </c>
      <c r="AV102">
        <v>20030612</v>
      </c>
      <c r="AW102">
        <v>-1.5</v>
      </c>
      <c r="AY102" s="1">
        <v>39568</v>
      </c>
      <c r="AZ102">
        <v>35.5</v>
      </c>
      <c r="BA102">
        <v>20080512</v>
      </c>
      <c r="BB102">
        <v>35.5</v>
      </c>
      <c r="BN102" s="1">
        <v>37741</v>
      </c>
      <c r="BO102">
        <v>-1.1000000000000001</v>
      </c>
      <c r="BP102">
        <v>20030526</v>
      </c>
      <c r="BQ102">
        <v>-2.7</v>
      </c>
      <c r="BS102" s="1">
        <v>39599</v>
      </c>
      <c r="BT102">
        <v>0.3</v>
      </c>
      <c r="BU102">
        <v>20080626</v>
      </c>
      <c r="BV102">
        <v>-0.2</v>
      </c>
      <c r="CC102" s="1">
        <v>37741</v>
      </c>
      <c r="CD102">
        <v>-0.4</v>
      </c>
      <c r="CE102">
        <v>20030529</v>
      </c>
      <c r="CF102">
        <v>-0.4</v>
      </c>
      <c r="CH102" s="1">
        <v>37741</v>
      </c>
      <c r="CI102">
        <v>-0.4</v>
      </c>
      <c r="CJ102" t="s">
        <v>302</v>
      </c>
      <c r="CK102" t="s">
        <v>302</v>
      </c>
      <c r="CM102" s="1">
        <v>37741</v>
      </c>
      <c r="CN102">
        <v>-0.2</v>
      </c>
      <c r="CO102">
        <v>20030424</v>
      </c>
      <c r="CP102">
        <v>-0.1</v>
      </c>
      <c r="CR102" s="1">
        <v>37741</v>
      </c>
      <c r="CS102">
        <v>-0.5</v>
      </c>
      <c r="CT102" t="s">
        <v>302</v>
      </c>
      <c r="CU102" t="s">
        <v>302</v>
      </c>
      <c r="CW102" s="1">
        <v>37741</v>
      </c>
      <c r="CX102">
        <v>3.6</v>
      </c>
      <c r="CY102">
        <v>20030612</v>
      </c>
      <c r="CZ102">
        <v>3.3</v>
      </c>
      <c r="DB102" s="1">
        <v>37741</v>
      </c>
      <c r="DC102">
        <v>16.5</v>
      </c>
      <c r="DD102">
        <v>20030530</v>
      </c>
      <c r="DE102">
        <v>16.5</v>
      </c>
      <c r="DG102" s="1">
        <v>39568</v>
      </c>
      <c r="DH102">
        <v>36.1</v>
      </c>
      <c r="DI102">
        <v>20080512</v>
      </c>
      <c r="DJ102">
        <v>36.1</v>
      </c>
      <c r="DL102" s="1">
        <v>37741</v>
      </c>
      <c r="DM102">
        <v>-5</v>
      </c>
      <c r="DN102">
        <v>20030523</v>
      </c>
      <c r="DO102">
        <v>-5</v>
      </c>
      <c r="DQ102" s="1">
        <v>37741</v>
      </c>
      <c r="DR102">
        <v>94.4</v>
      </c>
      <c r="DS102" t="s">
        <v>302</v>
      </c>
      <c r="DT102" t="s">
        <v>302</v>
      </c>
      <c r="DV102" s="1">
        <v>37741</v>
      </c>
      <c r="DW102">
        <v>44.1</v>
      </c>
      <c r="DX102">
        <v>20030430</v>
      </c>
      <c r="DY102">
        <v>44.1</v>
      </c>
      <c r="FJ102" s="1">
        <v>37741</v>
      </c>
      <c r="FK102">
        <v>101.5</v>
      </c>
      <c r="FL102" t="s">
        <v>302</v>
      </c>
      <c r="FM102" t="s">
        <v>302</v>
      </c>
      <c r="FO102" s="1">
        <v>37741</v>
      </c>
      <c r="FP102">
        <v>-13.4</v>
      </c>
      <c r="FQ102">
        <v>20030610</v>
      </c>
      <c r="FR102">
        <v>-1.8</v>
      </c>
      <c r="FT102" s="1">
        <v>37741</v>
      </c>
      <c r="FU102">
        <v>1.4</v>
      </c>
      <c r="FV102">
        <v>20030530</v>
      </c>
      <c r="FW102">
        <v>1.4</v>
      </c>
      <c r="FY102" s="1">
        <v>37741</v>
      </c>
      <c r="FZ102">
        <v>-6.5</v>
      </c>
      <c r="GA102">
        <v>20030501</v>
      </c>
      <c r="GB102">
        <v>-6.5</v>
      </c>
      <c r="GD102" s="1">
        <v>37741</v>
      </c>
      <c r="GE102">
        <v>25.7</v>
      </c>
      <c r="GF102">
        <v>20030528</v>
      </c>
      <c r="GG102">
        <v>25.7</v>
      </c>
      <c r="GI102" s="1">
        <v>37741</v>
      </c>
      <c r="GJ102">
        <v>-0.9</v>
      </c>
      <c r="GK102" t="s">
        <v>302</v>
      </c>
      <c r="GL102" t="s">
        <v>302</v>
      </c>
      <c r="GN102" s="1">
        <v>37741</v>
      </c>
      <c r="GO102">
        <v>-0.4</v>
      </c>
      <c r="GP102">
        <v>20030528</v>
      </c>
      <c r="GQ102">
        <v>-0.4</v>
      </c>
      <c r="GS102" s="1">
        <v>38472</v>
      </c>
      <c r="GT102">
        <v>0.6</v>
      </c>
      <c r="GU102" t="s">
        <v>302</v>
      </c>
      <c r="GV102" t="s">
        <v>302</v>
      </c>
      <c r="GX102" s="1">
        <v>37741</v>
      </c>
      <c r="GY102">
        <v>1.3</v>
      </c>
      <c r="GZ102" t="s">
        <v>302</v>
      </c>
      <c r="HA102" t="s">
        <v>302</v>
      </c>
      <c r="HC102" s="1">
        <v>37741</v>
      </c>
      <c r="HD102">
        <v>-1.04</v>
      </c>
      <c r="HE102" t="s">
        <v>302</v>
      </c>
      <c r="HF102" t="s">
        <v>302</v>
      </c>
      <c r="HH102" s="1">
        <v>37741</v>
      </c>
      <c r="HI102">
        <v>-4.9000000000000004</v>
      </c>
      <c r="HJ102">
        <v>20030513</v>
      </c>
      <c r="HK102">
        <v>-4.9000000000000004</v>
      </c>
    </row>
    <row r="103" spans="16:219" x14ac:dyDescent="0.25">
      <c r="P103" s="1">
        <v>37772</v>
      </c>
      <c r="Q103">
        <v>0.9</v>
      </c>
      <c r="R103">
        <v>20030722</v>
      </c>
      <c r="S103">
        <v>0.2</v>
      </c>
      <c r="U103" s="1">
        <v>42094</v>
      </c>
      <c r="V103">
        <v>50.3</v>
      </c>
      <c r="W103">
        <v>20150331</v>
      </c>
      <c r="X103">
        <v>50.3</v>
      </c>
      <c r="Z103" s="1">
        <v>37772</v>
      </c>
      <c r="AA103">
        <v>-0.2</v>
      </c>
      <c r="AB103">
        <v>20030626</v>
      </c>
      <c r="AC103">
        <v>-0.2</v>
      </c>
      <c r="AE103" s="1">
        <v>37772</v>
      </c>
      <c r="AF103">
        <v>-0.4</v>
      </c>
      <c r="AG103">
        <v>20030529</v>
      </c>
      <c r="AH103">
        <v>-0.4</v>
      </c>
      <c r="AJ103" s="1">
        <v>37772</v>
      </c>
      <c r="AK103">
        <v>5.4</v>
      </c>
      <c r="AL103">
        <v>20030626</v>
      </c>
      <c r="AM103">
        <v>5.4</v>
      </c>
      <c r="AO103" s="1">
        <v>37772</v>
      </c>
      <c r="AP103">
        <v>-1.1000000000000001</v>
      </c>
      <c r="AQ103" t="s">
        <v>302</v>
      </c>
      <c r="AR103" t="s">
        <v>302</v>
      </c>
      <c r="AT103" s="1">
        <v>37772</v>
      </c>
      <c r="AU103">
        <v>1.4</v>
      </c>
      <c r="AV103">
        <v>20030711</v>
      </c>
      <c r="AW103">
        <v>2.6</v>
      </c>
      <c r="AY103" s="1">
        <v>39599</v>
      </c>
      <c r="AZ103">
        <v>32.1</v>
      </c>
      <c r="BA103">
        <v>20080609</v>
      </c>
      <c r="BB103">
        <v>32.1</v>
      </c>
      <c r="BN103" s="1">
        <v>37772</v>
      </c>
      <c r="BO103">
        <v>-0.3</v>
      </c>
      <c r="BP103">
        <v>20030625</v>
      </c>
      <c r="BQ103">
        <v>-2.4</v>
      </c>
      <c r="BS103" s="1">
        <v>39629</v>
      </c>
      <c r="BT103">
        <v>0</v>
      </c>
      <c r="BU103">
        <v>20080728</v>
      </c>
      <c r="BV103">
        <v>0</v>
      </c>
      <c r="CC103" s="1">
        <v>37772</v>
      </c>
      <c r="CD103">
        <v>-0.4</v>
      </c>
      <c r="CE103">
        <v>20030626</v>
      </c>
      <c r="CF103">
        <v>-0.4</v>
      </c>
      <c r="CH103" s="1">
        <v>37772</v>
      </c>
      <c r="CI103">
        <v>-0.3</v>
      </c>
      <c r="CJ103" t="s">
        <v>302</v>
      </c>
      <c r="CK103" t="s">
        <v>302</v>
      </c>
      <c r="CM103" s="1">
        <v>37772</v>
      </c>
      <c r="CN103">
        <v>-0.3</v>
      </c>
      <c r="CO103">
        <v>20030529</v>
      </c>
      <c r="CP103">
        <v>-0.3</v>
      </c>
      <c r="CR103" s="1">
        <v>37772</v>
      </c>
      <c r="CS103">
        <v>-0.4</v>
      </c>
      <c r="CT103" t="s">
        <v>302</v>
      </c>
      <c r="CU103" t="s">
        <v>302</v>
      </c>
      <c r="CW103" s="1">
        <v>37772</v>
      </c>
      <c r="CX103">
        <v>1.3</v>
      </c>
      <c r="CY103">
        <v>20030711</v>
      </c>
      <c r="CZ103">
        <v>1.7</v>
      </c>
      <c r="DB103" s="1">
        <v>37772</v>
      </c>
      <c r="DC103">
        <v>-4.2</v>
      </c>
      <c r="DD103">
        <v>20030630</v>
      </c>
      <c r="DE103">
        <v>-4.2</v>
      </c>
      <c r="DG103" s="1">
        <v>39599</v>
      </c>
      <c r="DH103">
        <v>35.1</v>
      </c>
      <c r="DI103">
        <v>20080609</v>
      </c>
      <c r="DJ103">
        <v>35.1</v>
      </c>
      <c r="DL103" s="1">
        <v>37772</v>
      </c>
      <c r="DM103">
        <v>-3.2</v>
      </c>
      <c r="DN103">
        <v>20030624</v>
      </c>
      <c r="DO103">
        <v>-3.2</v>
      </c>
      <c r="DQ103" s="1">
        <v>37772</v>
      </c>
      <c r="DR103">
        <v>95.5</v>
      </c>
      <c r="DS103" t="s">
        <v>302</v>
      </c>
      <c r="DT103" t="s">
        <v>302</v>
      </c>
      <c r="DV103" s="1">
        <v>37772</v>
      </c>
      <c r="DW103">
        <v>43.7</v>
      </c>
      <c r="DX103">
        <v>20030528</v>
      </c>
      <c r="DY103">
        <v>43.7</v>
      </c>
      <c r="FJ103" s="1">
        <v>37772</v>
      </c>
      <c r="FK103">
        <v>102.4</v>
      </c>
      <c r="FL103" t="s">
        <v>302</v>
      </c>
      <c r="FM103" t="s">
        <v>302</v>
      </c>
      <c r="FO103" s="1">
        <v>37772</v>
      </c>
      <c r="FP103">
        <v>9.4</v>
      </c>
      <c r="FQ103">
        <v>20030708</v>
      </c>
      <c r="FR103">
        <v>6.5</v>
      </c>
      <c r="FT103" s="1">
        <v>37772</v>
      </c>
      <c r="FU103">
        <v>-7.7</v>
      </c>
      <c r="FV103">
        <v>20030630</v>
      </c>
      <c r="FW103">
        <v>-7.7</v>
      </c>
      <c r="FY103" s="1">
        <v>37772</v>
      </c>
      <c r="FZ103">
        <v>2.2999999999999998</v>
      </c>
      <c r="GA103">
        <v>20030602</v>
      </c>
      <c r="GB103">
        <v>2.2999999999999998</v>
      </c>
      <c r="GD103" s="1">
        <v>37772</v>
      </c>
      <c r="GE103">
        <v>26.2</v>
      </c>
      <c r="GF103">
        <v>20030630</v>
      </c>
      <c r="GG103">
        <v>26.2</v>
      </c>
      <c r="GI103" s="1">
        <v>37772</v>
      </c>
      <c r="GJ103">
        <v>10.3</v>
      </c>
      <c r="GK103" t="s">
        <v>302</v>
      </c>
      <c r="GL103" t="s">
        <v>302</v>
      </c>
      <c r="GN103" s="1">
        <v>37772</v>
      </c>
      <c r="GO103">
        <v>-2.1</v>
      </c>
      <c r="GP103">
        <v>20030625</v>
      </c>
      <c r="GQ103">
        <v>-2.1</v>
      </c>
      <c r="GS103" s="1">
        <v>38503</v>
      </c>
      <c r="GT103">
        <v>0.3</v>
      </c>
      <c r="GU103" t="s">
        <v>302</v>
      </c>
      <c r="GV103" t="s">
        <v>302</v>
      </c>
      <c r="GX103" s="1">
        <v>37772</v>
      </c>
      <c r="GY103">
        <v>1.6</v>
      </c>
      <c r="GZ103" t="s">
        <v>302</v>
      </c>
      <c r="HA103" t="s">
        <v>302</v>
      </c>
      <c r="HC103" s="1">
        <v>37772</v>
      </c>
      <c r="HD103">
        <v>1.06</v>
      </c>
      <c r="HE103" t="s">
        <v>302</v>
      </c>
      <c r="HF103" t="s">
        <v>302</v>
      </c>
      <c r="HH103" s="1">
        <v>37772</v>
      </c>
      <c r="HI103">
        <v>16.100000000000001</v>
      </c>
      <c r="HJ103">
        <v>20030612</v>
      </c>
      <c r="HK103">
        <v>16.100000000000001</v>
      </c>
    </row>
    <row r="104" spans="16:219" x14ac:dyDescent="0.25">
      <c r="P104" s="1">
        <v>37802</v>
      </c>
      <c r="Q104">
        <v>0</v>
      </c>
      <c r="R104">
        <v>20030821</v>
      </c>
      <c r="S104">
        <v>0.9</v>
      </c>
      <c r="U104" s="1">
        <v>42124</v>
      </c>
      <c r="V104">
        <v>49.9</v>
      </c>
      <c r="W104">
        <v>20150430</v>
      </c>
      <c r="X104">
        <v>49.9</v>
      </c>
      <c r="Z104" s="1">
        <v>37802</v>
      </c>
      <c r="AA104">
        <v>-0.4</v>
      </c>
      <c r="AB104">
        <v>20030724</v>
      </c>
      <c r="AC104">
        <v>-0.4</v>
      </c>
      <c r="AE104" s="1">
        <v>37802</v>
      </c>
      <c r="AF104">
        <v>-0.4</v>
      </c>
      <c r="AG104">
        <v>20030626</v>
      </c>
      <c r="AH104">
        <v>-0.4</v>
      </c>
      <c r="AJ104" s="1">
        <v>37802</v>
      </c>
      <c r="AK104">
        <v>5.4</v>
      </c>
      <c r="AL104">
        <v>20030728</v>
      </c>
      <c r="AM104">
        <v>5.3</v>
      </c>
      <c r="AO104" s="1">
        <v>37802</v>
      </c>
      <c r="AP104">
        <v>-1.3</v>
      </c>
      <c r="AQ104" t="s">
        <v>302</v>
      </c>
      <c r="AR104" t="s">
        <v>302</v>
      </c>
      <c r="AT104" s="1">
        <v>37802</v>
      </c>
      <c r="AU104">
        <v>-0.8</v>
      </c>
      <c r="AV104">
        <v>20030813</v>
      </c>
      <c r="AW104">
        <v>-1.2</v>
      </c>
      <c r="AY104" s="1">
        <v>39629</v>
      </c>
      <c r="AZ104">
        <v>29.5</v>
      </c>
      <c r="BA104">
        <v>20080708</v>
      </c>
      <c r="BB104">
        <v>29.5</v>
      </c>
      <c r="BN104" s="1">
        <v>37802</v>
      </c>
      <c r="BO104">
        <v>-0.1</v>
      </c>
      <c r="BP104">
        <v>20030728</v>
      </c>
      <c r="BQ104">
        <v>-2.2999999999999998</v>
      </c>
      <c r="BS104" s="1">
        <v>39660</v>
      </c>
      <c r="BT104">
        <v>-0.1</v>
      </c>
      <c r="BU104">
        <v>20080828</v>
      </c>
      <c r="BV104">
        <v>0</v>
      </c>
      <c r="CC104" s="1">
        <v>37802</v>
      </c>
      <c r="CD104">
        <v>-0.4</v>
      </c>
      <c r="CE104">
        <v>20030724</v>
      </c>
      <c r="CF104">
        <v>-0.4</v>
      </c>
      <c r="CH104" s="1">
        <v>37802</v>
      </c>
      <c r="CI104">
        <v>-0.3</v>
      </c>
      <c r="CJ104" t="s">
        <v>302</v>
      </c>
      <c r="CK104" t="s">
        <v>302</v>
      </c>
      <c r="CM104" s="1">
        <v>37802</v>
      </c>
      <c r="CN104">
        <v>-0.3</v>
      </c>
      <c r="CO104">
        <v>20030626</v>
      </c>
      <c r="CP104">
        <v>-0.4</v>
      </c>
      <c r="CR104" s="1">
        <v>37802</v>
      </c>
      <c r="CS104">
        <v>-0.5</v>
      </c>
      <c r="CT104" t="s">
        <v>302</v>
      </c>
      <c r="CU104" t="s">
        <v>302</v>
      </c>
      <c r="CW104" s="1">
        <v>37802</v>
      </c>
      <c r="CX104">
        <v>2.9</v>
      </c>
      <c r="CY104">
        <v>20030813</v>
      </c>
      <c r="CZ104">
        <v>2.8</v>
      </c>
      <c r="DB104" s="1">
        <v>37802</v>
      </c>
      <c r="DC104">
        <v>13.7</v>
      </c>
      <c r="DD104">
        <v>20030731</v>
      </c>
      <c r="DE104">
        <v>13.7</v>
      </c>
      <c r="DG104" s="1">
        <v>39629</v>
      </c>
      <c r="DH104">
        <v>32.1</v>
      </c>
      <c r="DI104">
        <v>20080708</v>
      </c>
      <c r="DJ104">
        <v>32.1</v>
      </c>
      <c r="DL104" s="1">
        <v>37802</v>
      </c>
      <c r="DM104">
        <v>-2.1</v>
      </c>
      <c r="DN104">
        <v>20030724</v>
      </c>
      <c r="DO104">
        <v>-2.1</v>
      </c>
      <c r="DQ104" s="1">
        <v>37802</v>
      </c>
      <c r="DR104">
        <v>96</v>
      </c>
      <c r="DS104" t="s">
        <v>302</v>
      </c>
      <c r="DT104" t="s">
        <v>302</v>
      </c>
      <c r="DV104" s="1">
        <v>37802</v>
      </c>
      <c r="DW104">
        <v>45.8</v>
      </c>
      <c r="DX104">
        <v>20030625</v>
      </c>
      <c r="DY104">
        <v>45.8</v>
      </c>
      <c r="FJ104" s="1">
        <v>37802</v>
      </c>
      <c r="FK104">
        <v>102.4</v>
      </c>
      <c r="FL104" t="s">
        <v>302</v>
      </c>
      <c r="FM104" t="s">
        <v>302</v>
      </c>
      <c r="FO104" s="1">
        <v>37802</v>
      </c>
      <c r="FP104">
        <v>1.3</v>
      </c>
      <c r="FQ104">
        <v>20030808</v>
      </c>
      <c r="FR104">
        <v>2.4</v>
      </c>
      <c r="FT104" s="1">
        <v>37802</v>
      </c>
      <c r="FU104">
        <v>13.4</v>
      </c>
      <c r="FV104">
        <v>20030731</v>
      </c>
      <c r="FW104">
        <v>13.4</v>
      </c>
      <c r="FY104" s="1">
        <v>37802</v>
      </c>
      <c r="FZ104">
        <v>2.6</v>
      </c>
      <c r="GA104">
        <v>20030701</v>
      </c>
      <c r="GB104">
        <v>2.6</v>
      </c>
      <c r="GD104" s="1">
        <v>37802</v>
      </c>
      <c r="GE104">
        <v>21.5</v>
      </c>
      <c r="GF104">
        <v>20030729</v>
      </c>
      <c r="GG104">
        <v>21.5</v>
      </c>
      <c r="GI104" s="1">
        <v>37802</v>
      </c>
      <c r="GJ104">
        <v>9.8000000000000007</v>
      </c>
      <c r="GK104" t="s">
        <v>302</v>
      </c>
      <c r="GL104" t="s">
        <v>302</v>
      </c>
      <c r="GN104" s="1">
        <v>37802</v>
      </c>
      <c r="GO104">
        <v>3.9</v>
      </c>
      <c r="GP104">
        <v>20030729</v>
      </c>
      <c r="GQ104">
        <v>3.9</v>
      </c>
      <c r="GS104" s="1">
        <v>38533</v>
      </c>
      <c r="GT104">
        <v>0.3</v>
      </c>
      <c r="GU104" t="s">
        <v>302</v>
      </c>
      <c r="GV104" t="s">
        <v>302</v>
      </c>
      <c r="GX104" s="1">
        <v>37802</v>
      </c>
      <c r="GY104">
        <v>1.8</v>
      </c>
      <c r="GZ104" t="s">
        <v>302</v>
      </c>
      <c r="HA104" t="s">
        <v>302</v>
      </c>
      <c r="HC104" s="1">
        <v>37802</v>
      </c>
      <c r="HD104">
        <v>-0.19</v>
      </c>
      <c r="HE104" t="s">
        <v>302</v>
      </c>
      <c r="HF104" t="s">
        <v>302</v>
      </c>
      <c r="HH104" s="1">
        <v>37802</v>
      </c>
      <c r="HI104">
        <v>-15.7</v>
      </c>
      <c r="HJ104">
        <v>20030714</v>
      </c>
      <c r="HK104">
        <v>-15.7</v>
      </c>
    </row>
    <row r="105" spans="16:219" x14ac:dyDescent="0.25">
      <c r="P105" s="1">
        <v>37833</v>
      </c>
      <c r="Q105">
        <v>-0.3</v>
      </c>
      <c r="R105">
        <v>20030923</v>
      </c>
      <c r="S105">
        <v>-1.5</v>
      </c>
      <c r="U105" s="1">
        <v>42155</v>
      </c>
      <c r="V105">
        <v>50.9</v>
      </c>
      <c r="W105">
        <v>20150531</v>
      </c>
      <c r="X105">
        <v>50.9</v>
      </c>
      <c r="Z105" s="1">
        <v>37833</v>
      </c>
      <c r="AA105">
        <v>-0.2</v>
      </c>
      <c r="AB105">
        <v>20030828</v>
      </c>
      <c r="AC105">
        <v>-0.2</v>
      </c>
      <c r="AE105" s="1">
        <v>37833</v>
      </c>
      <c r="AF105">
        <v>-0.4</v>
      </c>
      <c r="AG105">
        <v>20030724</v>
      </c>
      <c r="AH105">
        <v>-0.4</v>
      </c>
      <c r="AJ105" s="1">
        <v>37833</v>
      </c>
      <c r="AK105">
        <v>5.2</v>
      </c>
      <c r="AL105">
        <v>20030828</v>
      </c>
      <c r="AM105">
        <v>5.3</v>
      </c>
      <c r="AO105" s="1">
        <v>37833</v>
      </c>
      <c r="AP105">
        <v>-0.8</v>
      </c>
      <c r="AQ105" t="s">
        <v>302</v>
      </c>
      <c r="AR105" t="s">
        <v>302</v>
      </c>
      <c r="AT105" s="1">
        <v>37833</v>
      </c>
      <c r="AU105">
        <v>0.7</v>
      </c>
      <c r="AV105">
        <v>20030916</v>
      </c>
      <c r="AW105">
        <v>0.5</v>
      </c>
      <c r="AY105" s="1">
        <v>39660</v>
      </c>
      <c r="AZ105">
        <v>29.3</v>
      </c>
      <c r="BA105">
        <v>20080808</v>
      </c>
      <c r="BB105">
        <v>29.3</v>
      </c>
      <c r="BN105" s="1">
        <v>37833</v>
      </c>
      <c r="BO105">
        <v>-0.7</v>
      </c>
      <c r="BP105">
        <v>20030828</v>
      </c>
      <c r="BQ105">
        <v>-3</v>
      </c>
      <c r="BS105" s="1">
        <v>39691</v>
      </c>
      <c r="BT105">
        <v>0</v>
      </c>
      <c r="BU105">
        <v>20080928</v>
      </c>
      <c r="BV105">
        <v>0.7</v>
      </c>
      <c r="CC105" s="1">
        <v>37833</v>
      </c>
      <c r="CD105">
        <v>-0.2</v>
      </c>
      <c r="CE105">
        <v>20030828</v>
      </c>
      <c r="CF105">
        <v>-0.2</v>
      </c>
      <c r="CH105" s="1">
        <v>37833</v>
      </c>
      <c r="CI105">
        <v>0</v>
      </c>
      <c r="CJ105" t="s">
        <v>302</v>
      </c>
      <c r="CK105" t="s">
        <v>302</v>
      </c>
      <c r="CM105" s="1">
        <v>37833</v>
      </c>
      <c r="CN105">
        <v>-0.5</v>
      </c>
      <c r="CO105">
        <v>20030724</v>
      </c>
      <c r="CP105">
        <v>-0.5</v>
      </c>
      <c r="CR105" s="1">
        <v>37833</v>
      </c>
      <c r="CS105">
        <v>-0.3</v>
      </c>
      <c r="CT105" t="s">
        <v>302</v>
      </c>
      <c r="CU105" t="s">
        <v>302</v>
      </c>
      <c r="CW105" s="1">
        <v>37833</v>
      </c>
      <c r="CX105">
        <v>0.2</v>
      </c>
      <c r="CY105">
        <v>20030916</v>
      </c>
      <c r="CZ105">
        <v>-0.3</v>
      </c>
      <c r="DB105" s="1">
        <v>37833</v>
      </c>
      <c r="DC105">
        <v>-12.2</v>
      </c>
      <c r="DD105">
        <v>20030829</v>
      </c>
      <c r="DE105">
        <v>-12.2</v>
      </c>
      <c r="DG105" s="1">
        <v>39660</v>
      </c>
      <c r="DH105">
        <v>30.8</v>
      </c>
      <c r="DI105">
        <v>20080808</v>
      </c>
      <c r="DJ105">
        <v>30.8</v>
      </c>
      <c r="DL105" s="1">
        <v>37833</v>
      </c>
      <c r="DM105">
        <v>-2.2999999999999998</v>
      </c>
      <c r="DN105">
        <v>20030825</v>
      </c>
      <c r="DO105">
        <v>-2.2999999999999998</v>
      </c>
      <c r="DQ105" s="1">
        <v>37833</v>
      </c>
      <c r="DR105">
        <v>97.1</v>
      </c>
      <c r="DS105" t="s">
        <v>302</v>
      </c>
      <c r="DT105" t="s">
        <v>302</v>
      </c>
      <c r="DV105" s="1">
        <v>37833</v>
      </c>
      <c r="DW105">
        <v>47</v>
      </c>
      <c r="DX105">
        <v>20030729</v>
      </c>
      <c r="DY105">
        <v>46.9</v>
      </c>
      <c r="FJ105" s="1">
        <v>37833</v>
      </c>
      <c r="FK105">
        <v>102.7</v>
      </c>
      <c r="FL105" t="s">
        <v>302</v>
      </c>
      <c r="FM105" t="s">
        <v>302</v>
      </c>
      <c r="FO105" s="1">
        <v>37833</v>
      </c>
      <c r="FP105">
        <v>-3.8</v>
      </c>
      <c r="FQ105">
        <v>20030909</v>
      </c>
      <c r="FR105">
        <v>-3.1</v>
      </c>
      <c r="FT105" s="1">
        <v>37833</v>
      </c>
      <c r="FU105">
        <v>2.6</v>
      </c>
      <c r="FV105">
        <v>20030829</v>
      </c>
      <c r="FW105">
        <v>2.6</v>
      </c>
      <c r="FY105" s="1">
        <v>37833</v>
      </c>
      <c r="FZ105">
        <v>0.5</v>
      </c>
      <c r="GA105">
        <v>20030801</v>
      </c>
      <c r="GB105">
        <v>0.5</v>
      </c>
      <c r="GD105" s="1">
        <v>37833</v>
      </c>
      <c r="GE105">
        <v>25.4</v>
      </c>
      <c r="GF105">
        <v>20030828</v>
      </c>
      <c r="GG105">
        <v>25.4</v>
      </c>
      <c r="GI105" s="1">
        <v>37833</v>
      </c>
      <c r="GJ105">
        <v>-0.9</v>
      </c>
      <c r="GK105" t="s">
        <v>302</v>
      </c>
      <c r="GL105" t="s">
        <v>302</v>
      </c>
      <c r="GN105" s="1">
        <v>37833</v>
      </c>
      <c r="GO105">
        <v>-0.7</v>
      </c>
      <c r="GP105">
        <v>20030828</v>
      </c>
      <c r="GQ105">
        <v>-0.7</v>
      </c>
      <c r="GS105" s="1">
        <v>38564</v>
      </c>
      <c r="GT105">
        <v>0.3</v>
      </c>
      <c r="GU105" t="s">
        <v>302</v>
      </c>
      <c r="GV105" t="s">
        <v>302</v>
      </c>
      <c r="GX105" s="1">
        <v>37833</v>
      </c>
      <c r="GY105">
        <v>1.8</v>
      </c>
      <c r="GZ105" t="s">
        <v>302</v>
      </c>
      <c r="HA105" t="s">
        <v>302</v>
      </c>
      <c r="HC105" s="1">
        <v>37833</v>
      </c>
      <c r="HD105">
        <v>0.86</v>
      </c>
      <c r="HE105" t="s">
        <v>302</v>
      </c>
      <c r="HF105" t="s">
        <v>302</v>
      </c>
      <c r="HH105" s="1">
        <v>37833</v>
      </c>
      <c r="HI105">
        <v>-14.3</v>
      </c>
      <c r="HJ105">
        <v>20030813</v>
      </c>
      <c r="HK105">
        <v>-14.3</v>
      </c>
    </row>
    <row r="106" spans="16:219" x14ac:dyDescent="0.25">
      <c r="P106" s="1">
        <v>37864</v>
      </c>
      <c r="Q106">
        <v>0.3</v>
      </c>
      <c r="R106">
        <v>20031022</v>
      </c>
      <c r="S106">
        <v>0.3</v>
      </c>
      <c r="U106" s="1">
        <v>42185</v>
      </c>
      <c r="V106">
        <v>50.1</v>
      </c>
      <c r="W106">
        <v>20150630</v>
      </c>
      <c r="X106">
        <v>50.1</v>
      </c>
      <c r="Z106" s="1">
        <v>37864</v>
      </c>
      <c r="AA106">
        <v>-0.3</v>
      </c>
      <c r="AB106">
        <v>20030925</v>
      </c>
      <c r="AC106">
        <v>-0.3</v>
      </c>
      <c r="AE106" s="1">
        <v>37864</v>
      </c>
      <c r="AF106">
        <v>-0.3</v>
      </c>
      <c r="AG106">
        <v>20030828</v>
      </c>
      <c r="AH106">
        <v>-0.3</v>
      </c>
      <c r="AJ106" s="1">
        <v>37864</v>
      </c>
      <c r="AK106">
        <v>5.0999999999999996</v>
      </c>
      <c r="AL106">
        <v>20030929</v>
      </c>
      <c r="AM106">
        <v>5.0999999999999996</v>
      </c>
      <c r="AO106" s="1">
        <v>37864</v>
      </c>
      <c r="AP106">
        <v>-0.7</v>
      </c>
      <c r="AQ106" t="s">
        <v>302</v>
      </c>
      <c r="AR106" t="s">
        <v>302</v>
      </c>
      <c r="AT106" s="1">
        <v>37864</v>
      </c>
      <c r="AU106">
        <v>-1.3</v>
      </c>
      <c r="AV106">
        <v>20031015</v>
      </c>
      <c r="AW106">
        <v>-0.7</v>
      </c>
      <c r="AY106" s="1">
        <v>39691</v>
      </c>
      <c r="AZ106">
        <v>28.3</v>
      </c>
      <c r="BA106">
        <v>20080908</v>
      </c>
      <c r="BB106">
        <v>28.3</v>
      </c>
      <c r="BN106" s="1">
        <v>37864</v>
      </c>
      <c r="BO106">
        <v>0.2</v>
      </c>
      <c r="BP106">
        <v>20030925</v>
      </c>
      <c r="BQ106">
        <v>-2</v>
      </c>
      <c r="BS106" s="1">
        <v>39721</v>
      </c>
      <c r="BT106">
        <v>0.4</v>
      </c>
      <c r="BU106">
        <v>20081027</v>
      </c>
      <c r="BV106">
        <v>-0.5</v>
      </c>
      <c r="CC106" s="1">
        <v>37864</v>
      </c>
      <c r="CD106">
        <v>-0.1</v>
      </c>
      <c r="CE106">
        <v>20030925</v>
      </c>
      <c r="CF106">
        <v>-0.1</v>
      </c>
      <c r="CH106" s="1">
        <v>37864</v>
      </c>
      <c r="CI106">
        <v>-0.1</v>
      </c>
      <c r="CJ106" t="s">
        <v>302</v>
      </c>
      <c r="CK106" t="s">
        <v>302</v>
      </c>
      <c r="CM106" s="1">
        <v>37864</v>
      </c>
      <c r="CN106">
        <v>-0.6</v>
      </c>
      <c r="CO106">
        <v>20030828</v>
      </c>
      <c r="CP106">
        <v>-0.6</v>
      </c>
      <c r="CR106" s="1">
        <v>37864</v>
      </c>
      <c r="CS106">
        <v>-0.4</v>
      </c>
      <c r="CT106" t="s">
        <v>302</v>
      </c>
      <c r="CU106" t="s">
        <v>302</v>
      </c>
      <c r="CW106" s="1">
        <v>37864</v>
      </c>
      <c r="CX106">
        <v>-2.2000000000000002</v>
      </c>
      <c r="CY106">
        <v>20031015</v>
      </c>
      <c r="CZ106">
        <v>-1.3</v>
      </c>
      <c r="DB106" s="1">
        <v>37864</v>
      </c>
      <c r="DC106">
        <v>-1.7</v>
      </c>
      <c r="DD106">
        <v>20030930</v>
      </c>
      <c r="DE106">
        <v>-1.7</v>
      </c>
      <c r="DG106" s="1">
        <v>39691</v>
      </c>
      <c r="DH106">
        <v>32</v>
      </c>
      <c r="DI106">
        <v>20080908</v>
      </c>
      <c r="DJ106">
        <v>32</v>
      </c>
      <c r="DL106" s="1">
        <v>37864</v>
      </c>
      <c r="DM106">
        <v>-1.9</v>
      </c>
      <c r="DN106">
        <v>20030924</v>
      </c>
      <c r="DO106">
        <v>-1.9</v>
      </c>
      <c r="DQ106" s="1">
        <v>37864</v>
      </c>
      <c r="DR106">
        <v>97</v>
      </c>
      <c r="DS106" t="s">
        <v>302</v>
      </c>
      <c r="DT106" t="s">
        <v>302</v>
      </c>
      <c r="DV106" s="1">
        <v>37864</v>
      </c>
      <c r="DW106">
        <v>46</v>
      </c>
      <c r="DX106">
        <v>20030828</v>
      </c>
      <c r="DY106">
        <v>46</v>
      </c>
      <c r="FJ106" s="1">
        <v>37864</v>
      </c>
      <c r="FK106">
        <v>103.1</v>
      </c>
      <c r="FL106" t="s">
        <v>302</v>
      </c>
      <c r="FM106" t="s">
        <v>302</v>
      </c>
      <c r="FO106" s="1">
        <v>37864</v>
      </c>
      <c r="FP106">
        <v>5.4</v>
      </c>
      <c r="FQ106">
        <v>20031008</v>
      </c>
      <c r="FR106">
        <v>-4.3</v>
      </c>
      <c r="FT106" s="1">
        <v>37864</v>
      </c>
      <c r="FU106">
        <v>-5.4</v>
      </c>
      <c r="FV106">
        <v>20030930</v>
      </c>
      <c r="FW106">
        <v>-5.4</v>
      </c>
      <c r="FY106" s="1">
        <v>37864</v>
      </c>
      <c r="FZ106">
        <v>-2.6</v>
      </c>
      <c r="GA106">
        <v>20030901</v>
      </c>
      <c r="GB106">
        <v>-2.6</v>
      </c>
      <c r="GD106" s="1">
        <v>37864</v>
      </c>
      <c r="GE106">
        <v>22</v>
      </c>
      <c r="GF106">
        <v>20030929</v>
      </c>
      <c r="GG106">
        <v>22</v>
      </c>
      <c r="GI106" s="1">
        <v>37864</v>
      </c>
      <c r="GJ106">
        <v>8.4</v>
      </c>
      <c r="GK106">
        <v>20031008</v>
      </c>
      <c r="GL106">
        <v>12.2</v>
      </c>
      <c r="GN106" s="1">
        <v>37864</v>
      </c>
      <c r="GO106">
        <v>-5.6</v>
      </c>
      <c r="GP106">
        <v>20030929</v>
      </c>
      <c r="GQ106">
        <v>-5.6</v>
      </c>
      <c r="GS106" s="1">
        <v>38595</v>
      </c>
      <c r="GT106">
        <v>0.2</v>
      </c>
      <c r="GU106" t="s">
        <v>302</v>
      </c>
      <c r="GV106" t="s">
        <v>302</v>
      </c>
      <c r="GX106" s="1">
        <v>37864</v>
      </c>
      <c r="GY106">
        <v>1.9</v>
      </c>
      <c r="GZ106" t="s">
        <v>302</v>
      </c>
      <c r="HA106" t="s">
        <v>302</v>
      </c>
      <c r="HC106" s="1">
        <v>37864</v>
      </c>
      <c r="HD106">
        <v>-1.04</v>
      </c>
      <c r="HE106" t="s">
        <v>302</v>
      </c>
      <c r="HF106" t="s">
        <v>302</v>
      </c>
      <c r="HH106" s="1">
        <v>37864</v>
      </c>
      <c r="HI106">
        <v>16.5</v>
      </c>
      <c r="HJ106">
        <v>20030916</v>
      </c>
      <c r="HK106">
        <v>16.5</v>
      </c>
    </row>
    <row r="107" spans="16:219" x14ac:dyDescent="0.25">
      <c r="P107" s="1">
        <v>37894</v>
      </c>
      <c r="Q107">
        <v>0.7</v>
      </c>
      <c r="R107">
        <v>20031120</v>
      </c>
      <c r="S107">
        <v>2.2000000000000002</v>
      </c>
      <c r="U107" s="1">
        <v>42216</v>
      </c>
      <c r="V107">
        <v>51.2</v>
      </c>
      <c r="W107">
        <v>20150802</v>
      </c>
      <c r="X107">
        <v>51.2</v>
      </c>
      <c r="Z107" s="1">
        <v>37894</v>
      </c>
      <c r="AA107">
        <v>-0.2</v>
      </c>
      <c r="AB107">
        <v>20031030</v>
      </c>
      <c r="AC107">
        <v>-0.2</v>
      </c>
      <c r="AE107" s="1">
        <v>37894</v>
      </c>
      <c r="AF107">
        <v>-0.3</v>
      </c>
      <c r="AG107">
        <v>20030925</v>
      </c>
      <c r="AH107">
        <v>-0.3</v>
      </c>
      <c r="AJ107" s="1">
        <v>37894</v>
      </c>
      <c r="AK107">
        <v>5.2</v>
      </c>
      <c r="AL107">
        <v>20031030</v>
      </c>
      <c r="AM107">
        <v>5.0999999999999996</v>
      </c>
      <c r="AO107" s="1">
        <v>37894</v>
      </c>
      <c r="AP107">
        <v>-0.6</v>
      </c>
      <c r="AQ107">
        <v>20031013</v>
      </c>
      <c r="AR107">
        <v>-0.5</v>
      </c>
      <c r="AT107" s="1">
        <v>37894</v>
      </c>
      <c r="AU107">
        <v>2.9</v>
      </c>
      <c r="AV107">
        <v>20031111</v>
      </c>
      <c r="AW107">
        <v>3.8</v>
      </c>
      <c r="AY107" s="1">
        <v>39721</v>
      </c>
      <c r="AZ107">
        <v>28</v>
      </c>
      <c r="BA107">
        <v>20081008</v>
      </c>
      <c r="BB107">
        <v>28</v>
      </c>
      <c r="BN107" s="1">
        <v>37894</v>
      </c>
      <c r="BO107">
        <v>0.3</v>
      </c>
      <c r="BP107">
        <v>20031027</v>
      </c>
      <c r="BQ107">
        <v>-2.2000000000000002</v>
      </c>
      <c r="BS107" s="1">
        <v>39752</v>
      </c>
      <c r="BT107">
        <v>-0.5</v>
      </c>
      <c r="BU107">
        <v>20081127</v>
      </c>
      <c r="BV107">
        <v>-0.6</v>
      </c>
      <c r="CC107" s="1">
        <v>37894</v>
      </c>
      <c r="CD107">
        <v>-0.1</v>
      </c>
      <c r="CE107">
        <v>20031030</v>
      </c>
      <c r="CF107">
        <v>-0.1</v>
      </c>
      <c r="CH107" s="1">
        <v>37894</v>
      </c>
      <c r="CI107">
        <v>-0.1</v>
      </c>
      <c r="CJ107" t="s">
        <v>302</v>
      </c>
      <c r="CK107" t="s">
        <v>302</v>
      </c>
      <c r="CM107" s="1">
        <v>37894</v>
      </c>
      <c r="CN107">
        <v>-0.4</v>
      </c>
      <c r="CO107">
        <v>20030925</v>
      </c>
      <c r="CP107">
        <v>-0.5</v>
      </c>
      <c r="CR107" s="1">
        <v>37894</v>
      </c>
      <c r="CS107">
        <v>-0.4</v>
      </c>
      <c r="CT107" t="s">
        <v>302</v>
      </c>
      <c r="CU107" t="s">
        <v>302</v>
      </c>
      <c r="CW107" s="1">
        <v>37894</v>
      </c>
      <c r="CX107">
        <v>2.8</v>
      </c>
      <c r="CY107">
        <v>20031111</v>
      </c>
      <c r="CZ107">
        <v>4.0999999999999996</v>
      </c>
      <c r="DB107" s="1">
        <v>37894</v>
      </c>
      <c r="DC107">
        <v>-4.4000000000000004</v>
      </c>
      <c r="DD107">
        <v>20031031</v>
      </c>
      <c r="DE107">
        <v>-4.4000000000000004</v>
      </c>
      <c r="DG107" s="1">
        <v>39721</v>
      </c>
      <c r="DH107">
        <v>32.1</v>
      </c>
      <c r="DI107">
        <v>20081008</v>
      </c>
      <c r="DJ107">
        <v>32.1</v>
      </c>
      <c r="DL107" s="1">
        <v>37894</v>
      </c>
      <c r="DM107">
        <v>-5.2</v>
      </c>
      <c r="DN107">
        <v>20031024</v>
      </c>
      <c r="DO107">
        <v>-5.2</v>
      </c>
      <c r="DQ107" s="1">
        <v>37894</v>
      </c>
      <c r="DR107">
        <v>99.2</v>
      </c>
      <c r="DS107" t="s">
        <v>302</v>
      </c>
      <c r="DT107" t="s">
        <v>302</v>
      </c>
      <c r="DV107" s="1">
        <v>37894</v>
      </c>
      <c r="DW107">
        <v>49.4</v>
      </c>
      <c r="DX107">
        <v>20030930</v>
      </c>
      <c r="DY107">
        <v>49.4</v>
      </c>
      <c r="FJ107" s="1">
        <v>37894</v>
      </c>
      <c r="FK107">
        <v>105</v>
      </c>
      <c r="FL107" t="s">
        <v>302</v>
      </c>
      <c r="FM107" t="s">
        <v>302</v>
      </c>
      <c r="FO107" s="1">
        <v>37894</v>
      </c>
      <c r="FP107">
        <v>-0.8</v>
      </c>
      <c r="FQ107">
        <v>20031111</v>
      </c>
      <c r="FR107">
        <v>-1.6</v>
      </c>
      <c r="FT107" s="1">
        <v>37894</v>
      </c>
      <c r="FU107">
        <v>1.2</v>
      </c>
      <c r="FV107">
        <v>20031031</v>
      </c>
      <c r="FW107">
        <v>1.2</v>
      </c>
      <c r="FY107" s="1">
        <v>37894</v>
      </c>
      <c r="FZ107">
        <v>4.2</v>
      </c>
      <c r="GA107">
        <v>20031001</v>
      </c>
      <c r="GB107">
        <v>4.2</v>
      </c>
      <c r="GD107" s="1">
        <v>37894</v>
      </c>
      <c r="GE107">
        <v>22.1</v>
      </c>
      <c r="GF107">
        <v>20031030</v>
      </c>
      <c r="GG107">
        <v>22.1</v>
      </c>
      <c r="GI107" s="1">
        <v>37894</v>
      </c>
      <c r="GJ107">
        <v>-1.1000000000000001</v>
      </c>
      <c r="GK107">
        <v>20031111</v>
      </c>
      <c r="GL107">
        <v>0.6</v>
      </c>
      <c r="GN107" s="1">
        <v>37894</v>
      </c>
      <c r="GO107">
        <v>1.6</v>
      </c>
      <c r="GP107">
        <v>20031029</v>
      </c>
      <c r="GQ107">
        <v>1.6</v>
      </c>
      <c r="GS107" s="1">
        <v>38625</v>
      </c>
      <c r="GT107">
        <v>0.5</v>
      </c>
      <c r="GU107" t="s">
        <v>302</v>
      </c>
      <c r="GV107" t="s">
        <v>302</v>
      </c>
      <c r="GX107" s="1">
        <v>37894</v>
      </c>
      <c r="GY107">
        <v>1.8</v>
      </c>
      <c r="GZ107" t="s">
        <v>302</v>
      </c>
      <c r="HA107" t="s">
        <v>302</v>
      </c>
      <c r="HC107" s="1">
        <v>37894</v>
      </c>
      <c r="HD107">
        <v>3.15</v>
      </c>
      <c r="HE107" t="s">
        <v>302</v>
      </c>
      <c r="HF107" t="s">
        <v>302</v>
      </c>
      <c r="HH107" s="1">
        <v>37894</v>
      </c>
      <c r="HI107">
        <v>-11.8</v>
      </c>
      <c r="HJ107">
        <v>20031015</v>
      </c>
      <c r="HK107">
        <v>-11.8</v>
      </c>
    </row>
    <row r="108" spans="16:219" x14ac:dyDescent="0.25">
      <c r="P108" s="1">
        <v>37925</v>
      </c>
      <c r="Q108">
        <v>0.8</v>
      </c>
      <c r="R108">
        <v>20031221</v>
      </c>
      <c r="S108">
        <v>0.8</v>
      </c>
      <c r="U108" s="1">
        <v>42247</v>
      </c>
      <c r="V108">
        <v>51.7</v>
      </c>
      <c r="W108">
        <v>20150831</v>
      </c>
      <c r="X108">
        <v>51.7</v>
      </c>
      <c r="Z108" s="1">
        <v>37925</v>
      </c>
      <c r="AA108">
        <v>0</v>
      </c>
      <c r="AB108">
        <v>20031127</v>
      </c>
      <c r="AC108">
        <v>0</v>
      </c>
      <c r="AE108" s="1">
        <v>37925</v>
      </c>
      <c r="AF108">
        <v>-0.1</v>
      </c>
      <c r="AG108">
        <v>20031030</v>
      </c>
      <c r="AH108">
        <v>-0.1</v>
      </c>
      <c r="AJ108" s="1">
        <v>37925</v>
      </c>
      <c r="AK108">
        <v>5.0999999999999996</v>
      </c>
      <c r="AL108">
        <v>20031127</v>
      </c>
      <c r="AM108">
        <v>5.2</v>
      </c>
      <c r="AO108" s="1">
        <v>37925</v>
      </c>
      <c r="AP108">
        <v>-0.5</v>
      </c>
      <c r="AQ108">
        <v>20031112</v>
      </c>
      <c r="AR108">
        <v>-0.4</v>
      </c>
      <c r="AT108" s="1">
        <v>37925</v>
      </c>
      <c r="AU108">
        <v>1.7</v>
      </c>
      <c r="AV108">
        <v>20031211</v>
      </c>
      <c r="AW108">
        <v>1</v>
      </c>
      <c r="AY108" s="1">
        <v>39752</v>
      </c>
      <c r="AZ108">
        <v>22.6</v>
      </c>
      <c r="BA108">
        <v>20081111</v>
      </c>
      <c r="BB108">
        <v>22.6</v>
      </c>
      <c r="BN108" s="1">
        <v>37925</v>
      </c>
      <c r="BO108">
        <v>2.4</v>
      </c>
      <c r="BP108">
        <v>20031126</v>
      </c>
      <c r="BQ108">
        <v>0.2</v>
      </c>
      <c r="BS108" s="1">
        <v>39782</v>
      </c>
      <c r="BT108">
        <v>0.2</v>
      </c>
      <c r="BU108">
        <v>20081225</v>
      </c>
      <c r="BV108">
        <v>-0.1</v>
      </c>
      <c r="CC108" s="1">
        <v>37925</v>
      </c>
      <c r="CD108">
        <v>0.1</v>
      </c>
      <c r="CE108">
        <v>20031127</v>
      </c>
      <c r="CF108">
        <v>0.1</v>
      </c>
      <c r="CH108" s="1">
        <v>37925</v>
      </c>
      <c r="CI108">
        <v>-0.1</v>
      </c>
      <c r="CJ108" t="s">
        <v>302</v>
      </c>
      <c r="CK108" t="s">
        <v>302</v>
      </c>
      <c r="CM108" s="1">
        <v>37925</v>
      </c>
      <c r="CN108">
        <v>-0.3</v>
      </c>
      <c r="CO108">
        <v>20031030</v>
      </c>
      <c r="CP108">
        <v>-0.3</v>
      </c>
      <c r="CR108" s="1">
        <v>37925</v>
      </c>
      <c r="CS108">
        <v>-0.2</v>
      </c>
      <c r="CT108" t="s">
        <v>302</v>
      </c>
      <c r="CU108" t="s">
        <v>302</v>
      </c>
      <c r="CW108" s="1">
        <v>37925</v>
      </c>
      <c r="CX108">
        <v>3.2</v>
      </c>
      <c r="CY108">
        <v>20031211</v>
      </c>
      <c r="CZ108">
        <v>3.8</v>
      </c>
      <c r="DB108" s="1">
        <v>37925</v>
      </c>
      <c r="DC108">
        <v>-6.8</v>
      </c>
      <c r="DD108">
        <v>20031128</v>
      </c>
      <c r="DE108">
        <v>-6.8</v>
      </c>
      <c r="DG108" s="1">
        <v>39752</v>
      </c>
      <c r="DH108">
        <v>25.2</v>
      </c>
      <c r="DI108">
        <v>20081111</v>
      </c>
      <c r="DJ108">
        <v>25.2</v>
      </c>
      <c r="DL108" s="1">
        <v>37925</v>
      </c>
      <c r="DM108">
        <v>0.2</v>
      </c>
      <c r="DN108">
        <v>20031125</v>
      </c>
      <c r="DO108">
        <v>0.2</v>
      </c>
      <c r="DQ108" s="1">
        <v>37925</v>
      </c>
      <c r="DR108">
        <v>101.1</v>
      </c>
      <c r="DS108" t="s">
        <v>302</v>
      </c>
      <c r="DT108" t="s">
        <v>302</v>
      </c>
      <c r="DV108" s="1">
        <v>37925</v>
      </c>
      <c r="DW108">
        <v>49.1</v>
      </c>
      <c r="DX108">
        <v>20031028</v>
      </c>
      <c r="DY108">
        <v>49.1</v>
      </c>
      <c r="FJ108" s="1">
        <v>37925</v>
      </c>
      <c r="FK108">
        <v>107.1</v>
      </c>
      <c r="FL108" t="s">
        <v>302</v>
      </c>
      <c r="FM108" t="s">
        <v>302</v>
      </c>
      <c r="FO108" s="1">
        <v>37925</v>
      </c>
      <c r="FP108">
        <v>8.6999999999999993</v>
      </c>
      <c r="FQ108">
        <v>20031209</v>
      </c>
      <c r="FR108">
        <v>17.399999999999999</v>
      </c>
      <c r="FT108" s="1">
        <v>37925</v>
      </c>
      <c r="FU108">
        <v>1</v>
      </c>
      <c r="FV108">
        <v>20031128</v>
      </c>
      <c r="FW108">
        <v>1</v>
      </c>
      <c r="FY108" s="1">
        <v>37925</v>
      </c>
      <c r="FZ108">
        <v>0.5</v>
      </c>
      <c r="GA108">
        <v>20031104</v>
      </c>
      <c r="GB108">
        <v>0.5</v>
      </c>
      <c r="GD108" s="1">
        <v>37925</v>
      </c>
      <c r="GE108">
        <v>24.7</v>
      </c>
      <c r="GF108">
        <v>20031201</v>
      </c>
      <c r="GG108">
        <v>24.7</v>
      </c>
      <c r="GI108" s="1">
        <v>37925</v>
      </c>
      <c r="GJ108">
        <v>21.4</v>
      </c>
      <c r="GK108">
        <v>20031209</v>
      </c>
      <c r="GL108">
        <v>23.1</v>
      </c>
      <c r="GN108" s="1">
        <v>37925</v>
      </c>
      <c r="GO108">
        <v>2.2000000000000002</v>
      </c>
      <c r="GP108">
        <v>20031127</v>
      </c>
      <c r="GQ108">
        <v>2.2000000000000002</v>
      </c>
      <c r="GS108" s="1">
        <v>38656</v>
      </c>
      <c r="GT108">
        <v>0.4</v>
      </c>
      <c r="GU108" t="s">
        <v>302</v>
      </c>
      <c r="GV108" t="s">
        <v>302</v>
      </c>
      <c r="GX108" s="1">
        <v>37925</v>
      </c>
      <c r="GY108">
        <v>1.5</v>
      </c>
      <c r="GZ108" t="s">
        <v>302</v>
      </c>
      <c r="HA108" t="s">
        <v>302</v>
      </c>
      <c r="HC108" s="1">
        <v>37925</v>
      </c>
      <c r="HD108">
        <v>1.48</v>
      </c>
      <c r="HE108" t="s">
        <v>302</v>
      </c>
      <c r="HF108" t="s">
        <v>302</v>
      </c>
      <c r="HH108" s="1">
        <v>37925</v>
      </c>
      <c r="HI108">
        <v>-24.3</v>
      </c>
      <c r="HJ108">
        <v>20031112</v>
      </c>
      <c r="HK108">
        <v>-24.3</v>
      </c>
    </row>
    <row r="109" spans="16:219" x14ac:dyDescent="0.25">
      <c r="P109" s="1">
        <v>37955</v>
      </c>
      <c r="Q109">
        <v>-0.6</v>
      </c>
      <c r="R109">
        <v>20040122</v>
      </c>
      <c r="S109">
        <v>-1.3</v>
      </c>
      <c r="U109" s="1">
        <v>42277</v>
      </c>
      <c r="V109">
        <v>51</v>
      </c>
      <c r="W109">
        <v>20150930</v>
      </c>
      <c r="X109">
        <v>51</v>
      </c>
      <c r="Z109" s="1">
        <v>37955</v>
      </c>
      <c r="AA109">
        <v>-0.5</v>
      </c>
      <c r="AB109">
        <v>20031225</v>
      </c>
      <c r="AC109">
        <v>-0.5</v>
      </c>
      <c r="AE109" s="1">
        <v>37955</v>
      </c>
      <c r="AF109">
        <v>-0.2</v>
      </c>
      <c r="AG109">
        <v>20031127</v>
      </c>
      <c r="AH109">
        <v>-0.2</v>
      </c>
      <c r="AJ109" s="1">
        <v>37955</v>
      </c>
      <c r="AK109">
        <v>5.0999999999999996</v>
      </c>
      <c r="AL109">
        <v>20031225</v>
      </c>
      <c r="AM109">
        <v>5.2</v>
      </c>
      <c r="AO109" s="1">
        <v>37955</v>
      </c>
      <c r="AP109">
        <v>-0.5</v>
      </c>
      <c r="AQ109">
        <v>20031209</v>
      </c>
      <c r="AR109">
        <v>-0.5</v>
      </c>
      <c r="AT109" s="1">
        <v>37955</v>
      </c>
      <c r="AU109">
        <v>-0.2</v>
      </c>
      <c r="AV109">
        <v>20040115</v>
      </c>
      <c r="AW109">
        <v>1</v>
      </c>
      <c r="AY109" s="1">
        <v>39782</v>
      </c>
      <c r="AZ109">
        <v>21</v>
      </c>
      <c r="BA109">
        <v>20081208</v>
      </c>
      <c r="BB109">
        <v>21</v>
      </c>
      <c r="BN109" s="1">
        <v>37955</v>
      </c>
      <c r="BO109">
        <v>-1.1000000000000001</v>
      </c>
      <c r="BP109">
        <v>20031225</v>
      </c>
      <c r="BQ109">
        <v>-3.3</v>
      </c>
      <c r="BS109" s="1">
        <v>39813</v>
      </c>
      <c r="BT109">
        <v>-0.9</v>
      </c>
      <c r="BU109">
        <v>20090128</v>
      </c>
      <c r="BV109">
        <v>-2</v>
      </c>
      <c r="CC109" s="1">
        <v>37955</v>
      </c>
      <c r="CD109">
        <v>-0.1</v>
      </c>
      <c r="CE109">
        <v>20031225</v>
      </c>
      <c r="CF109">
        <v>-0.1</v>
      </c>
      <c r="CH109" s="1">
        <v>37955</v>
      </c>
      <c r="CI109">
        <v>-0.2</v>
      </c>
      <c r="CJ109" t="s">
        <v>302</v>
      </c>
      <c r="CK109" t="s">
        <v>302</v>
      </c>
      <c r="CM109" s="1">
        <v>37955</v>
      </c>
      <c r="CN109">
        <v>-0.7</v>
      </c>
      <c r="CO109">
        <v>20031127</v>
      </c>
      <c r="CP109">
        <v>-0.8</v>
      </c>
      <c r="CR109" s="1">
        <v>37955</v>
      </c>
      <c r="CS109">
        <v>-0.4</v>
      </c>
      <c r="CT109" t="s">
        <v>302</v>
      </c>
      <c r="CU109" t="s">
        <v>302</v>
      </c>
      <c r="CW109" s="1">
        <v>37955</v>
      </c>
      <c r="CX109">
        <v>1.8</v>
      </c>
      <c r="CY109">
        <v>20040115</v>
      </c>
      <c r="CZ109">
        <v>2.6</v>
      </c>
      <c r="DB109" s="1">
        <v>37955</v>
      </c>
      <c r="DC109">
        <v>1.5</v>
      </c>
      <c r="DD109">
        <v>20031225</v>
      </c>
      <c r="DE109">
        <v>1.5</v>
      </c>
      <c r="DG109" s="1">
        <v>39782</v>
      </c>
      <c r="DH109">
        <v>24.7</v>
      </c>
      <c r="DI109">
        <v>20081208</v>
      </c>
      <c r="DJ109">
        <v>24.7</v>
      </c>
      <c r="DL109" s="1">
        <v>37955</v>
      </c>
      <c r="DM109">
        <v>-4.2</v>
      </c>
      <c r="DN109">
        <v>20031224</v>
      </c>
      <c r="DO109">
        <v>-4.2</v>
      </c>
      <c r="DQ109" s="1">
        <v>37955</v>
      </c>
      <c r="DR109">
        <v>99.4</v>
      </c>
      <c r="DS109" t="s">
        <v>302</v>
      </c>
      <c r="DT109" t="s">
        <v>302</v>
      </c>
      <c r="DV109" s="1">
        <v>37955</v>
      </c>
      <c r="DW109">
        <v>49.4</v>
      </c>
      <c r="DX109">
        <v>20031127</v>
      </c>
      <c r="DY109">
        <v>49.4</v>
      </c>
      <c r="FJ109" s="1">
        <v>37955</v>
      </c>
      <c r="FK109">
        <v>106.4</v>
      </c>
      <c r="FL109" t="s">
        <v>302</v>
      </c>
      <c r="FM109" t="s">
        <v>302</v>
      </c>
      <c r="FO109" s="1">
        <v>37955</v>
      </c>
      <c r="FP109">
        <v>-3.6</v>
      </c>
      <c r="FQ109">
        <v>20040114</v>
      </c>
      <c r="FR109">
        <v>-7.8</v>
      </c>
      <c r="FT109" s="1">
        <v>37955</v>
      </c>
      <c r="FU109">
        <v>-0.3</v>
      </c>
      <c r="FV109">
        <v>20031225</v>
      </c>
      <c r="FW109">
        <v>-0.3</v>
      </c>
      <c r="FY109" s="1">
        <v>37955</v>
      </c>
      <c r="FZ109">
        <v>-6.6</v>
      </c>
      <c r="GA109">
        <v>20031201</v>
      </c>
      <c r="GB109">
        <v>-6.6</v>
      </c>
      <c r="GD109" s="1">
        <v>37955</v>
      </c>
      <c r="GE109">
        <v>24.3</v>
      </c>
      <c r="GF109">
        <v>20031225</v>
      </c>
      <c r="GG109">
        <v>24.3</v>
      </c>
      <c r="GI109" s="1">
        <v>37955</v>
      </c>
      <c r="GJ109">
        <v>11.1</v>
      </c>
      <c r="GK109">
        <v>20040114</v>
      </c>
      <c r="GL109">
        <v>13.4</v>
      </c>
      <c r="GN109" s="1">
        <v>37955</v>
      </c>
      <c r="GO109">
        <v>-3.5</v>
      </c>
      <c r="GP109">
        <v>20031224</v>
      </c>
      <c r="GQ109">
        <v>-3.5</v>
      </c>
      <c r="GS109" s="1">
        <v>38686</v>
      </c>
      <c r="GT109">
        <v>0.5</v>
      </c>
      <c r="GU109" t="s">
        <v>302</v>
      </c>
      <c r="GV109" t="s">
        <v>302</v>
      </c>
      <c r="GX109" s="1">
        <v>37955</v>
      </c>
      <c r="GY109">
        <v>1.5</v>
      </c>
      <c r="GZ109" t="s">
        <v>302</v>
      </c>
      <c r="HA109" t="s">
        <v>302</v>
      </c>
      <c r="HC109" s="1">
        <v>37955</v>
      </c>
      <c r="HD109">
        <v>-0.82</v>
      </c>
      <c r="HE109" t="s">
        <v>302</v>
      </c>
      <c r="HF109" t="s">
        <v>302</v>
      </c>
      <c r="HH109" s="1">
        <v>37955</v>
      </c>
      <c r="HI109">
        <v>15</v>
      </c>
      <c r="HJ109">
        <v>20031214</v>
      </c>
      <c r="HK109">
        <v>15</v>
      </c>
    </row>
    <row r="110" spans="16:219" x14ac:dyDescent="0.25">
      <c r="P110" s="1">
        <v>37986</v>
      </c>
      <c r="Q110">
        <v>0.2</v>
      </c>
      <c r="R110">
        <v>20040219</v>
      </c>
      <c r="S110">
        <v>-0.4</v>
      </c>
      <c r="U110" s="1">
        <v>42308</v>
      </c>
      <c r="V110">
        <v>52.4</v>
      </c>
      <c r="W110">
        <v>20151101</v>
      </c>
      <c r="X110">
        <v>52.4</v>
      </c>
      <c r="Z110" s="1">
        <v>37986</v>
      </c>
      <c r="AA110">
        <v>-0.4</v>
      </c>
      <c r="AB110">
        <v>20040129</v>
      </c>
      <c r="AC110">
        <v>-0.4</v>
      </c>
      <c r="AE110" s="1">
        <v>37986</v>
      </c>
      <c r="AF110">
        <v>-0.1</v>
      </c>
      <c r="AG110">
        <v>20031225</v>
      </c>
      <c r="AH110">
        <v>-0.1</v>
      </c>
      <c r="AJ110" s="1">
        <v>37986</v>
      </c>
      <c r="AK110">
        <v>4.9000000000000004</v>
      </c>
      <c r="AL110">
        <v>20040129</v>
      </c>
      <c r="AM110">
        <v>4.9000000000000004</v>
      </c>
      <c r="AO110" s="1">
        <v>37986</v>
      </c>
      <c r="AP110">
        <v>-0.2</v>
      </c>
      <c r="AQ110">
        <v>20040114</v>
      </c>
      <c r="AR110">
        <v>-0.1</v>
      </c>
      <c r="AT110" s="1">
        <v>37986</v>
      </c>
      <c r="AU110">
        <v>-0.1</v>
      </c>
      <c r="AV110">
        <v>20040212</v>
      </c>
      <c r="AW110">
        <v>-0.8</v>
      </c>
      <c r="AY110" s="1">
        <v>39813</v>
      </c>
      <c r="AZ110">
        <v>15.9</v>
      </c>
      <c r="BA110">
        <v>20090113</v>
      </c>
      <c r="BB110">
        <v>15.9</v>
      </c>
      <c r="BN110" s="1">
        <v>37986</v>
      </c>
      <c r="BO110">
        <v>1.7</v>
      </c>
      <c r="BP110">
        <v>20040127</v>
      </c>
      <c r="BQ110">
        <v>-0.1</v>
      </c>
      <c r="BS110" s="1">
        <v>39844</v>
      </c>
      <c r="BT110">
        <v>-0.9</v>
      </c>
      <c r="BU110">
        <v>20090226</v>
      </c>
      <c r="BV110">
        <v>0.6</v>
      </c>
      <c r="CC110" s="1">
        <v>37986</v>
      </c>
      <c r="CD110">
        <v>0</v>
      </c>
      <c r="CE110">
        <v>20040129</v>
      </c>
      <c r="CF110">
        <v>0</v>
      </c>
      <c r="CH110" s="1">
        <v>37986</v>
      </c>
      <c r="CI110">
        <v>-0.3</v>
      </c>
      <c r="CJ110" t="s">
        <v>302</v>
      </c>
      <c r="CK110" t="s">
        <v>302</v>
      </c>
      <c r="CM110" s="1">
        <v>37986</v>
      </c>
      <c r="CN110">
        <v>-0.4</v>
      </c>
      <c r="CO110">
        <v>20031225</v>
      </c>
      <c r="CP110">
        <v>-0.5</v>
      </c>
      <c r="CR110" s="1">
        <v>37986</v>
      </c>
      <c r="CS110">
        <v>-0.3</v>
      </c>
      <c r="CT110" t="s">
        <v>302</v>
      </c>
      <c r="CU110" t="s">
        <v>302</v>
      </c>
      <c r="CW110" s="1">
        <v>37986</v>
      </c>
      <c r="CX110">
        <v>5.2</v>
      </c>
      <c r="CY110">
        <v>20040212</v>
      </c>
      <c r="CZ110">
        <v>5.9</v>
      </c>
      <c r="DB110" s="1">
        <v>37986</v>
      </c>
      <c r="DC110">
        <v>8.8000000000000007</v>
      </c>
      <c r="DD110">
        <v>20040130</v>
      </c>
      <c r="DE110">
        <v>8.8000000000000007</v>
      </c>
      <c r="DG110" s="1">
        <v>39813</v>
      </c>
      <c r="DH110">
        <v>17.600000000000001</v>
      </c>
      <c r="DI110">
        <v>20090113</v>
      </c>
      <c r="DJ110">
        <v>17.600000000000001</v>
      </c>
      <c r="DL110" s="1">
        <v>37986</v>
      </c>
      <c r="DM110">
        <v>-3</v>
      </c>
      <c r="DN110">
        <v>20040126</v>
      </c>
      <c r="DO110">
        <v>-3</v>
      </c>
      <c r="DQ110" s="1">
        <v>37986</v>
      </c>
      <c r="DR110">
        <v>100.5</v>
      </c>
      <c r="DS110" t="s">
        <v>302</v>
      </c>
      <c r="DT110" t="s">
        <v>302</v>
      </c>
      <c r="DV110" s="1">
        <v>37986</v>
      </c>
      <c r="DW110">
        <v>49.1</v>
      </c>
      <c r="DX110">
        <v>20031224</v>
      </c>
      <c r="DY110">
        <v>49.1</v>
      </c>
      <c r="FJ110" s="1">
        <v>37986</v>
      </c>
      <c r="FK110">
        <v>108.2</v>
      </c>
      <c r="FL110" t="s">
        <v>302</v>
      </c>
      <c r="FM110" t="s">
        <v>302</v>
      </c>
      <c r="FO110" s="1">
        <v>37986</v>
      </c>
      <c r="FP110">
        <v>0.8</v>
      </c>
      <c r="FQ110">
        <v>20040212</v>
      </c>
      <c r="FR110">
        <v>8.1</v>
      </c>
      <c r="FT110" s="1">
        <v>37986</v>
      </c>
      <c r="FU110">
        <v>9.4</v>
      </c>
      <c r="FV110">
        <v>20040130</v>
      </c>
      <c r="FW110">
        <v>9.4</v>
      </c>
      <c r="FY110" s="1">
        <v>37986</v>
      </c>
      <c r="FZ110">
        <v>-1.9</v>
      </c>
      <c r="GA110">
        <v>20040105</v>
      </c>
      <c r="GB110">
        <v>-1.9</v>
      </c>
      <c r="GD110" s="1">
        <v>37986</v>
      </c>
      <c r="GE110">
        <v>20.9</v>
      </c>
      <c r="GF110">
        <v>20040129</v>
      </c>
      <c r="GG110">
        <v>20.9</v>
      </c>
      <c r="GI110" s="1">
        <v>37986</v>
      </c>
      <c r="GJ110">
        <v>16.100000000000001</v>
      </c>
      <c r="GK110">
        <v>20040212</v>
      </c>
      <c r="GL110">
        <v>18.399999999999999</v>
      </c>
      <c r="GN110" s="1">
        <v>37986</v>
      </c>
      <c r="GO110">
        <v>-0.7</v>
      </c>
      <c r="GP110">
        <v>20040129</v>
      </c>
      <c r="GQ110">
        <v>-0.7</v>
      </c>
      <c r="GS110" s="1">
        <v>38717</v>
      </c>
      <c r="GT110">
        <v>0.3</v>
      </c>
      <c r="GU110" t="s">
        <v>302</v>
      </c>
      <c r="GV110" t="s">
        <v>302</v>
      </c>
      <c r="GX110" s="1">
        <v>37986</v>
      </c>
      <c r="GY110">
        <v>1.5</v>
      </c>
      <c r="GZ110" t="s">
        <v>302</v>
      </c>
      <c r="HA110" t="s">
        <v>302</v>
      </c>
      <c r="HC110" s="1">
        <v>37986</v>
      </c>
      <c r="HD110">
        <v>0.55000000000000004</v>
      </c>
      <c r="HE110" t="s">
        <v>302</v>
      </c>
      <c r="HF110" t="s">
        <v>302</v>
      </c>
      <c r="HH110" s="1">
        <v>37986</v>
      </c>
      <c r="HI110">
        <v>9.1</v>
      </c>
      <c r="HJ110">
        <v>20040118</v>
      </c>
      <c r="HK110">
        <v>9.1</v>
      </c>
    </row>
    <row r="111" spans="16:219" x14ac:dyDescent="0.25">
      <c r="P111" s="1">
        <v>38017</v>
      </c>
      <c r="Q111">
        <v>0.4</v>
      </c>
      <c r="R111">
        <v>20040322</v>
      </c>
      <c r="S111">
        <v>2.6</v>
      </c>
      <c r="U111" s="1">
        <v>42338</v>
      </c>
      <c r="V111">
        <v>52.6</v>
      </c>
      <c r="W111">
        <v>20151130</v>
      </c>
      <c r="X111">
        <v>52.6</v>
      </c>
      <c r="Z111" s="1">
        <v>38017</v>
      </c>
      <c r="AA111">
        <v>-0.3</v>
      </c>
      <c r="AB111">
        <v>20040226</v>
      </c>
      <c r="AC111">
        <v>-0.3</v>
      </c>
      <c r="AE111" s="1">
        <v>38017</v>
      </c>
      <c r="AF111">
        <v>-0.3</v>
      </c>
      <c r="AG111">
        <v>20040129</v>
      </c>
      <c r="AH111">
        <v>-0.3</v>
      </c>
      <c r="AJ111" s="1">
        <v>38017</v>
      </c>
      <c r="AK111">
        <v>4.9000000000000004</v>
      </c>
      <c r="AL111">
        <v>20040226</v>
      </c>
      <c r="AM111">
        <v>5</v>
      </c>
      <c r="AO111" s="1">
        <v>38017</v>
      </c>
      <c r="AP111">
        <v>0</v>
      </c>
      <c r="AQ111">
        <v>20040211</v>
      </c>
      <c r="AR111">
        <v>0</v>
      </c>
      <c r="AT111" s="1">
        <v>38017</v>
      </c>
      <c r="AU111">
        <v>1.6</v>
      </c>
      <c r="AV111">
        <v>20040314</v>
      </c>
      <c r="AW111">
        <v>3.3</v>
      </c>
      <c r="AY111" s="1">
        <v>39844</v>
      </c>
      <c r="AZ111">
        <v>17.100000000000001</v>
      </c>
      <c r="BA111">
        <v>20090209</v>
      </c>
      <c r="BB111">
        <v>17.100000000000001</v>
      </c>
      <c r="BN111" s="1">
        <v>38017</v>
      </c>
      <c r="BO111">
        <v>3.3</v>
      </c>
      <c r="BP111">
        <v>20040225</v>
      </c>
      <c r="BQ111">
        <v>1.3</v>
      </c>
      <c r="BS111" s="1">
        <v>39872</v>
      </c>
      <c r="BT111">
        <v>-0.8</v>
      </c>
      <c r="BU111">
        <v>20090326</v>
      </c>
      <c r="BV111">
        <v>-0.3</v>
      </c>
      <c r="CC111" s="1">
        <v>38017</v>
      </c>
      <c r="CD111">
        <v>-0.1</v>
      </c>
      <c r="CE111">
        <v>20040226</v>
      </c>
      <c r="CF111">
        <v>-0.1</v>
      </c>
      <c r="CH111" s="1">
        <v>38017</v>
      </c>
      <c r="CI111">
        <v>-0.4</v>
      </c>
      <c r="CJ111" t="s">
        <v>302</v>
      </c>
      <c r="CK111" t="s">
        <v>302</v>
      </c>
      <c r="CM111" s="1">
        <v>38017</v>
      </c>
      <c r="CN111">
        <v>-0.5</v>
      </c>
      <c r="CO111">
        <v>20040129</v>
      </c>
      <c r="CP111">
        <v>-0.6</v>
      </c>
      <c r="CR111" s="1">
        <v>38017</v>
      </c>
      <c r="CS111">
        <v>-0.6</v>
      </c>
      <c r="CT111" t="s">
        <v>302</v>
      </c>
      <c r="CU111" t="s">
        <v>302</v>
      </c>
      <c r="CW111" s="1">
        <v>38017</v>
      </c>
      <c r="CX111">
        <v>3.8</v>
      </c>
      <c r="CY111">
        <v>20040311</v>
      </c>
      <c r="CZ111">
        <v>4.9000000000000004</v>
      </c>
      <c r="DB111" s="1">
        <v>38017</v>
      </c>
      <c r="DC111">
        <v>4.0999999999999996</v>
      </c>
      <c r="DD111">
        <v>20040227</v>
      </c>
      <c r="DE111">
        <v>4.0999999999999996</v>
      </c>
      <c r="DG111" s="1">
        <v>39844</v>
      </c>
      <c r="DH111">
        <v>22.1</v>
      </c>
      <c r="DI111">
        <v>20090209</v>
      </c>
      <c r="DJ111">
        <v>22.1</v>
      </c>
      <c r="DL111" s="1">
        <v>38017</v>
      </c>
      <c r="DM111">
        <v>-0.2</v>
      </c>
      <c r="DN111">
        <v>20040224</v>
      </c>
      <c r="DO111">
        <v>-0.2</v>
      </c>
      <c r="DQ111" s="1">
        <v>38017</v>
      </c>
      <c r="DR111">
        <v>102.2</v>
      </c>
      <c r="DS111" t="s">
        <v>302</v>
      </c>
      <c r="DT111" t="s">
        <v>302</v>
      </c>
      <c r="DV111" s="1">
        <v>38017</v>
      </c>
      <c r="DW111">
        <v>48.7</v>
      </c>
      <c r="DX111">
        <v>20040129</v>
      </c>
      <c r="DY111">
        <v>48.7</v>
      </c>
      <c r="FJ111" s="1">
        <v>38017</v>
      </c>
      <c r="FK111">
        <v>109.6</v>
      </c>
      <c r="FL111" t="s">
        <v>302</v>
      </c>
      <c r="FM111" t="s">
        <v>302</v>
      </c>
      <c r="FO111" s="1">
        <v>38017</v>
      </c>
      <c r="FP111">
        <v>-1.5</v>
      </c>
      <c r="FQ111">
        <v>20040309</v>
      </c>
      <c r="FR111">
        <v>-12.2</v>
      </c>
      <c r="FT111" s="1">
        <v>38017</v>
      </c>
      <c r="FU111">
        <v>7.3</v>
      </c>
      <c r="FV111">
        <v>20040227</v>
      </c>
      <c r="FW111">
        <v>7.3</v>
      </c>
      <c r="FY111" s="1">
        <v>38017</v>
      </c>
      <c r="FZ111">
        <v>4.8</v>
      </c>
      <c r="GA111">
        <v>20040202</v>
      </c>
      <c r="GB111">
        <v>4.8</v>
      </c>
      <c r="GD111" s="1">
        <v>38017</v>
      </c>
      <c r="GE111">
        <v>29</v>
      </c>
      <c r="GF111">
        <v>20040226</v>
      </c>
      <c r="GG111">
        <v>29</v>
      </c>
      <c r="GI111" s="1">
        <v>38017</v>
      </c>
      <c r="GJ111">
        <v>-4</v>
      </c>
      <c r="GK111">
        <v>20040309</v>
      </c>
      <c r="GL111">
        <v>-3</v>
      </c>
      <c r="GN111" s="1">
        <v>38017</v>
      </c>
      <c r="GO111">
        <v>-3.1</v>
      </c>
      <c r="GP111" t="s">
        <v>302</v>
      </c>
      <c r="GQ111">
        <v>3.5</v>
      </c>
      <c r="GS111" s="1">
        <v>38748</v>
      </c>
      <c r="GT111">
        <v>0.2</v>
      </c>
      <c r="GU111" t="s">
        <v>302</v>
      </c>
      <c r="GV111" t="s">
        <v>302</v>
      </c>
      <c r="GX111" s="1">
        <v>38017</v>
      </c>
      <c r="GY111">
        <v>1.6</v>
      </c>
      <c r="GZ111" t="s">
        <v>302</v>
      </c>
      <c r="HA111" t="s">
        <v>302</v>
      </c>
      <c r="HC111" s="1">
        <v>38017</v>
      </c>
      <c r="HD111">
        <v>1.37</v>
      </c>
      <c r="HE111" t="s">
        <v>302</v>
      </c>
      <c r="HF111" t="s">
        <v>302</v>
      </c>
      <c r="HH111" s="1">
        <v>38017</v>
      </c>
      <c r="HI111">
        <v>11.4</v>
      </c>
      <c r="HJ111">
        <v>20040215</v>
      </c>
      <c r="HK111">
        <v>11.4</v>
      </c>
    </row>
    <row r="112" spans="16:219" x14ac:dyDescent="0.25">
      <c r="P112" s="1">
        <v>38046</v>
      </c>
      <c r="Q112">
        <v>-0.4</v>
      </c>
      <c r="R112">
        <v>20040422</v>
      </c>
      <c r="S112">
        <v>-3.6</v>
      </c>
      <c r="U112" s="1">
        <v>42369</v>
      </c>
      <c r="V112">
        <v>52.6</v>
      </c>
      <c r="W112">
        <v>20160103</v>
      </c>
      <c r="X112">
        <v>52.6</v>
      </c>
      <c r="Z112" s="1">
        <v>38046</v>
      </c>
      <c r="AA112">
        <v>0</v>
      </c>
      <c r="AB112">
        <v>20040325</v>
      </c>
      <c r="AC112">
        <v>0</v>
      </c>
      <c r="AE112" s="1">
        <v>38046</v>
      </c>
      <c r="AF112">
        <v>-0.2</v>
      </c>
      <c r="AG112">
        <v>20040226</v>
      </c>
      <c r="AH112">
        <v>-0.2</v>
      </c>
      <c r="AJ112" s="1">
        <v>38046</v>
      </c>
      <c r="AK112">
        <v>5</v>
      </c>
      <c r="AL112">
        <v>20040329</v>
      </c>
      <c r="AM112">
        <v>5</v>
      </c>
      <c r="AO112" s="1">
        <v>38046</v>
      </c>
      <c r="AP112">
        <v>0</v>
      </c>
      <c r="AQ112">
        <v>20040309</v>
      </c>
      <c r="AR112">
        <v>0</v>
      </c>
      <c r="AT112" s="1">
        <v>38046</v>
      </c>
      <c r="AU112">
        <v>-0.2</v>
      </c>
      <c r="AV112">
        <v>20040416</v>
      </c>
      <c r="AW112">
        <v>-3.8</v>
      </c>
      <c r="AY112" s="1">
        <v>39872</v>
      </c>
      <c r="AZ112">
        <v>19.399999999999999</v>
      </c>
      <c r="BA112">
        <v>20090309</v>
      </c>
      <c r="BB112">
        <v>19.399999999999999</v>
      </c>
      <c r="BN112" s="1">
        <v>38046</v>
      </c>
      <c r="BO112">
        <v>4.0999999999999996</v>
      </c>
      <c r="BP112">
        <v>20040325</v>
      </c>
      <c r="BQ112">
        <v>0.9</v>
      </c>
      <c r="BS112" s="1">
        <v>39903</v>
      </c>
      <c r="BT112">
        <v>-0.5</v>
      </c>
      <c r="BU112">
        <v>20090427</v>
      </c>
      <c r="BV112">
        <v>-1.1000000000000001</v>
      </c>
      <c r="CC112" s="1">
        <v>38046</v>
      </c>
      <c r="CD112">
        <v>0</v>
      </c>
      <c r="CE112">
        <v>20040325</v>
      </c>
      <c r="CF112">
        <v>0</v>
      </c>
      <c r="CH112" s="1">
        <v>38046</v>
      </c>
      <c r="CI112">
        <v>-0.4</v>
      </c>
      <c r="CJ112" t="s">
        <v>302</v>
      </c>
      <c r="CK112" t="s">
        <v>302</v>
      </c>
      <c r="CM112" s="1">
        <v>38046</v>
      </c>
      <c r="CN112">
        <v>-0.2</v>
      </c>
      <c r="CO112">
        <v>20040226</v>
      </c>
      <c r="CP112">
        <v>-0.2</v>
      </c>
      <c r="CR112" s="1">
        <v>38046</v>
      </c>
      <c r="CS112">
        <v>-0.4</v>
      </c>
      <c r="CT112" t="s">
        <v>302</v>
      </c>
      <c r="CU112" t="s">
        <v>302</v>
      </c>
      <c r="CW112" s="1">
        <v>38046</v>
      </c>
      <c r="CX112">
        <v>4.9000000000000004</v>
      </c>
      <c r="CY112">
        <v>20040416</v>
      </c>
      <c r="CZ112">
        <v>6.7</v>
      </c>
      <c r="DB112" s="1">
        <v>38046</v>
      </c>
      <c r="DC112">
        <v>-5.3</v>
      </c>
      <c r="DD112">
        <v>20040331</v>
      </c>
      <c r="DE112">
        <v>-5.3</v>
      </c>
      <c r="DG112" s="1">
        <v>39872</v>
      </c>
      <c r="DH112">
        <v>26.5</v>
      </c>
      <c r="DI112">
        <v>20090309</v>
      </c>
      <c r="DJ112">
        <v>26.5</v>
      </c>
      <c r="DL112" s="1">
        <v>38046</v>
      </c>
      <c r="DM112">
        <v>2.2999999999999998</v>
      </c>
      <c r="DN112">
        <v>20040324</v>
      </c>
      <c r="DO112">
        <v>2.2999999999999998</v>
      </c>
      <c r="DQ112" s="1">
        <v>38046</v>
      </c>
      <c r="DR112">
        <v>102.3</v>
      </c>
      <c r="DS112" t="s">
        <v>302</v>
      </c>
      <c r="DT112" t="s">
        <v>302</v>
      </c>
      <c r="DV112" s="1">
        <v>38046</v>
      </c>
      <c r="DW112">
        <v>49.3</v>
      </c>
      <c r="DX112">
        <v>20040225</v>
      </c>
      <c r="DY112">
        <v>49.3</v>
      </c>
      <c r="FJ112" s="1">
        <v>38046</v>
      </c>
      <c r="FK112">
        <v>109.3</v>
      </c>
      <c r="FL112" t="s">
        <v>302</v>
      </c>
      <c r="FM112" t="s">
        <v>302</v>
      </c>
      <c r="FO112" s="1">
        <v>38046</v>
      </c>
      <c r="FP112">
        <v>2.8</v>
      </c>
      <c r="FQ112">
        <v>20040409</v>
      </c>
      <c r="FR112">
        <v>4.9000000000000004</v>
      </c>
      <c r="FT112" s="1">
        <v>38046</v>
      </c>
      <c r="FU112">
        <v>1.9</v>
      </c>
      <c r="FV112">
        <v>20040331</v>
      </c>
      <c r="FW112">
        <v>1.9</v>
      </c>
      <c r="FY112" s="1">
        <v>38046</v>
      </c>
      <c r="FZ112">
        <v>-1.6</v>
      </c>
      <c r="GA112">
        <v>20040301</v>
      </c>
      <c r="GB112">
        <v>-1.6</v>
      </c>
      <c r="GD112" s="1">
        <v>38046</v>
      </c>
      <c r="GE112">
        <v>23</v>
      </c>
      <c r="GF112">
        <v>20040325</v>
      </c>
      <c r="GG112">
        <v>23</v>
      </c>
      <c r="GI112" s="1">
        <v>38046</v>
      </c>
      <c r="GJ112">
        <v>10.4</v>
      </c>
      <c r="GK112">
        <v>20040409</v>
      </c>
      <c r="GL112">
        <v>9.3000000000000007</v>
      </c>
      <c r="GN112" s="1">
        <v>38046</v>
      </c>
      <c r="GO112">
        <v>1.3</v>
      </c>
      <c r="GP112">
        <v>20040325</v>
      </c>
      <c r="GQ112">
        <v>1.3</v>
      </c>
      <c r="GS112" s="1">
        <v>38776</v>
      </c>
      <c r="GT112">
        <v>0.1</v>
      </c>
      <c r="GU112" t="s">
        <v>302</v>
      </c>
      <c r="GV112" t="s">
        <v>302</v>
      </c>
      <c r="GX112" s="1">
        <v>38046</v>
      </c>
      <c r="GY112">
        <v>1.7</v>
      </c>
      <c r="GZ112" t="s">
        <v>302</v>
      </c>
      <c r="HA112" t="s">
        <v>302</v>
      </c>
      <c r="HC112" s="1">
        <v>38046</v>
      </c>
      <c r="HD112">
        <v>-0.45</v>
      </c>
      <c r="HE112" t="s">
        <v>302</v>
      </c>
      <c r="HF112" t="s">
        <v>302</v>
      </c>
      <c r="HH112" s="1">
        <v>38046</v>
      </c>
      <c r="HI112">
        <v>14.2</v>
      </c>
      <c r="HJ112">
        <v>20040314</v>
      </c>
      <c r="HK112">
        <v>14.2</v>
      </c>
    </row>
    <row r="113" spans="16:219" x14ac:dyDescent="0.25">
      <c r="P113" s="1">
        <v>38077</v>
      </c>
      <c r="Q113">
        <v>-0.3</v>
      </c>
      <c r="R113">
        <v>20040520</v>
      </c>
      <c r="S113">
        <v>1.1000000000000001</v>
      </c>
      <c r="U113" s="1">
        <v>42400</v>
      </c>
      <c r="V113">
        <v>52.3</v>
      </c>
      <c r="W113">
        <v>20160131</v>
      </c>
      <c r="X113">
        <v>52.3</v>
      </c>
      <c r="Z113" s="1">
        <v>38077</v>
      </c>
      <c r="AA113">
        <v>-0.1</v>
      </c>
      <c r="AB113">
        <v>20040429</v>
      </c>
      <c r="AC113">
        <v>-0.1</v>
      </c>
      <c r="AE113" s="1">
        <v>38077</v>
      </c>
      <c r="AF113">
        <v>-0.1</v>
      </c>
      <c r="AG113">
        <v>20040325</v>
      </c>
      <c r="AH113">
        <v>-0.1</v>
      </c>
      <c r="AJ113" s="1">
        <v>38077</v>
      </c>
      <c r="AK113">
        <v>4.8</v>
      </c>
      <c r="AL113">
        <v>20040429</v>
      </c>
      <c r="AM113">
        <v>4.7</v>
      </c>
      <c r="AO113" s="1">
        <v>38077</v>
      </c>
      <c r="AP113">
        <v>0.2</v>
      </c>
      <c r="AQ113">
        <v>20040412</v>
      </c>
      <c r="AR113">
        <v>0.2</v>
      </c>
      <c r="AT113" s="1">
        <v>38077</v>
      </c>
      <c r="AU113">
        <v>-0.5</v>
      </c>
      <c r="AV113">
        <v>20040517</v>
      </c>
      <c r="AW113">
        <v>0.6</v>
      </c>
      <c r="AY113" s="1">
        <v>39903</v>
      </c>
      <c r="AZ113">
        <v>28.4</v>
      </c>
      <c r="BA113">
        <v>20090408</v>
      </c>
      <c r="BB113">
        <v>28.4</v>
      </c>
      <c r="BN113" s="1">
        <v>38077</v>
      </c>
      <c r="BO113">
        <v>0.6</v>
      </c>
      <c r="BP113">
        <v>20040427</v>
      </c>
      <c r="BQ113">
        <v>-2.2999999999999998</v>
      </c>
      <c r="BS113" s="1">
        <v>39933</v>
      </c>
      <c r="BT113">
        <v>0</v>
      </c>
      <c r="BU113">
        <v>20090527</v>
      </c>
      <c r="BV113">
        <v>0.6</v>
      </c>
      <c r="CC113" s="1">
        <v>38077</v>
      </c>
      <c r="CD113">
        <v>-0.1</v>
      </c>
      <c r="CE113">
        <v>20040429</v>
      </c>
      <c r="CF113">
        <v>-0.1</v>
      </c>
      <c r="CH113" s="1">
        <v>38077</v>
      </c>
      <c r="CI113">
        <v>-0.4</v>
      </c>
      <c r="CJ113" t="s">
        <v>302</v>
      </c>
      <c r="CK113" t="s">
        <v>302</v>
      </c>
      <c r="CM113" s="1">
        <v>38077</v>
      </c>
      <c r="CN113">
        <v>-0.1</v>
      </c>
      <c r="CO113">
        <v>20040325</v>
      </c>
      <c r="CP113">
        <v>0</v>
      </c>
      <c r="CR113" s="1">
        <v>38077</v>
      </c>
      <c r="CS113">
        <v>-0.3</v>
      </c>
      <c r="CT113" t="s">
        <v>302</v>
      </c>
      <c r="CU113" t="s">
        <v>302</v>
      </c>
      <c r="CW113" s="1">
        <v>38077</v>
      </c>
      <c r="CX113">
        <v>7.2</v>
      </c>
      <c r="CY113">
        <v>20040517</v>
      </c>
      <c r="CZ113">
        <v>8.3000000000000007</v>
      </c>
      <c r="DB113" s="1">
        <v>38077</v>
      </c>
      <c r="DC113">
        <v>1.4</v>
      </c>
      <c r="DD113">
        <v>20040430</v>
      </c>
      <c r="DE113">
        <v>1.4</v>
      </c>
      <c r="DG113" s="1">
        <v>39903</v>
      </c>
      <c r="DH113">
        <v>35.799999999999997</v>
      </c>
      <c r="DI113">
        <v>20090408</v>
      </c>
      <c r="DJ113">
        <v>35.799999999999997</v>
      </c>
      <c r="DL113" s="1">
        <v>38077</v>
      </c>
      <c r="DM113">
        <v>-4.7</v>
      </c>
      <c r="DN113">
        <v>20040426</v>
      </c>
      <c r="DO113">
        <v>-4.7</v>
      </c>
      <c r="DQ113" s="1">
        <v>38077</v>
      </c>
      <c r="DR113">
        <v>104.2</v>
      </c>
      <c r="DS113" t="s">
        <v>302</v>
      </c>
      <c r="DT113" t="s">
        <v>302</v>
      </c>
      <c r="DV113" s="1">
        <v>38077</v>
      </c>
      <c r="DW113">
        <v>50.8</v>
      </c>
      <c r="DX113">
        <v>20040330</v>
      </c>
      <c r="DY113">
        <v>50.8</v>
      </c>
      <c r="FJ113" s="1">
        <v>38077</v>
      </c>
      <c r="FK113">
        <v>109.1</v>
      </c>
      <c r="FL113" t="s">
        <v>302</v>
      </c>
      <c r="FM113" t="s">
        <v>302</v>
      </c>
      <c r="FO113" s="1">
        <v>38077</v>
      </c>
      <c r="FP113">
        <v>-8</v>
      </c>
      <c r="FQ113">
        <v>20040513</v>
      </c>
      <c r="FR113">
        <v>-3.2</v>
      </c>
      <c r="FT113" s="1">
        <v>38077</v>
      </c>
      <c r="FU113">
        <v>6.9</v>
      </c>
      <c r="FV113">
        <v>20040430</v>
      </c>
      <c r="FW113">
        <v>6.9</v>
      </c>
      <c r="FY113" s="1">
        <v>38077</v>
      </c>
      <c r="FZ113">
        <v>-0.8</v>
      </c>
      <c r="GA113">
        <v>20040401</v>
      </c>
      <c r="GB113">
        <v>-0.8</v>
      </c>
      <c r="GD113" s="1">
        <v>38077</v>
      </c>
      <c r="GE113">
        <v>36.1</v>
      </c>
      <c r="GF113">
        <v>20040419</v>
      </c>
      <c r="GG113">
        <v>36.1</v>
      </c>
      <c r="GI113" s="1">
        <v>38077</v>
      </c>
      <c r="GJ113">
        <v>-0.7</v>
      </c>
      <c r="GK113">
        <v>20040513</v>
      </c>
      <c r="GL113">
        <v>0.2</v>
      </c>
      <c r="GN113" s="1">
        <v>38077</v>
      </c>
      <c r="GO113">
        <v>9.1</v>
      </c>
      <c r="GP113">
        <v>20040427</v>
      </c>
      <c r="GQ113">
        <v>9.1</v>
      </c>
      <c r="GS113" s="1">
        <v>38807</v>
      </c>
      <c r="GT113">
        <v>-0.1</v>
      </c>
      <c r="GU113" t="s">
        <v>302</v>
      </c>
      <c r="GV113" t="s">
        <v>302</v>
      </c>
      <c r="GX113" s="1">
        <v>38077</v>
      </c>
      <c r="GY113">
        <v>1.7</v>
      </c>
      <c r="GZ113" t="s">
        <v>302</v>
      </c>
      <c r="HA113" t="s">
        <v>302</v>
      </c>
      <c r="HC113" s="1">
        <v>38077</v>
      </c>
      <c r="HD113">
        <v>-0.45</v>
      </c>
      <c r="HE113" t="s">
        <v>302</v>
      </c>
      <c r="HF113" t="s">
        <v>302</v>
      </c>
      <c r="HH113" s="1">
        <v>38077</v>
      </c>
      <c r="HI113">
        <v>-13.6</v>
      </c>
      <c r="HJ113">
        <v>20040414</v>
      </c>
      <c r="HK113">
        <v>-13.6</v>
      </c>
    </row>
    <row r="114" spans="16:219" x14ac:dyDescent="0.25">
      <c r="P114" s="1">
        <v>38107</v>
      </c>
      <c r="Q114">
        <v>1</v>
      </c>
      <c r="R114">
        <v>20040623</v>
      </c>
      <c r="S114">
        <v>2.2999999999999998</v>
      </c>
      <c r="U114" s="1">
        <v>42429</v>
      </c>
      <c r="V114">
        <v>50.1</v>
      </c>
      <c r="W114">
        <v>20160229</v>
      </c>
      <c r="X114">
        <v>50.1</v>
      </c>
      <c r="Z114" s="1">
        <v>38107</v>
      </c>
      <c r="AA114">
        <v>-0.4</v>
      </c>
      <c r="AB114">
        <v>20040527</v>
      </c>
      <c r="AC114">
        <v>-0.4</v>
      </c>
      <c r="AE114" s="1">
        <v>38107</v>
      </c>
      <c r="AF114">
        <v>-0.1</v>
      </c>
      <c r="AG114">
        <v>20040429</v>
      </c>
      <c r="AH114">
        <v>-0.1</v>
      </c>
      <c r="AJ114" s="1">
        <v>38107</v>
      </c>
      <c r="AK114">
        <v>4.8</v>
      </c>
      <c r="AL114">
        <v>20040527</v>
      </c>
      <c r="AM114">
        <v>4.7</v>
      </c>
      <c r="AO114" s="1">
        <v>38107</v>
      </c>
      <c r="AP114">
        <v>0.6</v>
      </c>
      <c r="AQ114">
        <v>20040516</v>
      </c>
      <c r="AR114">
        <v>0.5</v>
      </c>
      <c r="AT114" s="1">
        <v>38107</v>
      </c>
      <c r="AU114">
        <v>1.7</v>
      </c>
      <c r="AV114">
        <v>20040611</v>
      </c>
      <c r="AW114">
        <v>3.5</v>
      </c>
      <c r="AY114" s="1">
        <v>39933</v>
      </c>
      <c r="AZ114">
        <v>34.200000000000003</v>
      </c>
      <c r="BA114">
        <v>20090513</v>
      </c>
      <c r="BB114">
        <v>34.200000000000003</v>
      </c>
      <c r="BN114" s="1">
        <v>38107</v>
      </c>
      <c r="BO114">
        <v>1.1000000000000001</v>
      </c>
      <c r="BP114">
        <v>20040526</v>
      </c>
      <c r="BQ114">
        <v>-0.8</v>
      </c>
      <c r="BS114" s="1">
        <v>39964</v>
      </c>
      <c r="BT114">
        <v>0.1</v>
      </c>
      <c r="BU114">
        <v>20090628</v>
      </c>
      <c r="BV114">
        <v>0</v>
      </c>
      <c r="CC114" s="1">
        <v>38107</v>
      </c>
      <c r="CD114">
        <v>-0.2</v>
      </c>
      <c r="CE114">
        <v>20040527</v>
      </c>
      <c r="CF114">
        <v>-0.2</v>
      </c>
      <c r="CH114" s="1">
        <v>38107</v>
      </c>
      <c r="CI114">
        <v>-0.6</v>
      </c>
      <c r="CJ114" t="s">
        <v>302</v>
      </c>
      <c r="CK114" t="s">
        <v>302</v>
      </c>
      <c r="CM114" s="1">
        <v>38107</v>
      </c>
      <c r="CN114">
        <v>-0.3</v>
      </c>
      <c r="CO114">
        <v>20040429</v>
      </c>
      <c r="CP114">
        <v>-0.3</v>
      </c>
      <c r="CR114" s="1">
        <v>38107</v>
      </c>
      <c r="CS114">
        <v>-0.4</v>
      </c>
      <c r="CT114" t="s">
        <v>302</v>
      </c>
      <c r="CU114" t="s">
        <v>302</v>
      </c>
      <c r="CW114" s="1">
        <v>38107</v>
      </c>
      <c r="CX114">
        <v>7.2</v>
      </c>
      <c r="CY114">
        <v>20040611</v>
      </c>
      <c r="CZ114">
        <v>8.6999999999999993</v>
      </c>
      <c r="DB114" s="1">
        <v>38107</v>
      </c>
      <c r="DC114">
        <v>9.9</v>
      </c>
      <c r="DD114">
        <v>20040531</v>
      </c>
      <c r="DE114">
        <v>9.9</v>
      </c>
      <c r="DG114" s="1">
        <v>39933</v>
      </c>
      <c r="DH114">
        <v>39.700000000000003</v>
      </c>
      <c r="DI114">
        <v>20090513</v>
      </c>
      <c r="DJ114">
        <v>39.700000000000003</v>
      </c>
      <c r="DL114" s="1">
        <v>38107</v>
      </c>
      <c r="DM114">
        <v>-1</v>
      </c>
      <c r="DN114">
        <v>20040524</v>
      </c>
      <c r="DO114">
        <v>-1</v>
      </c>
      <c r="DQ114" s="1">
        <v>38107</v>
      </c>
      <c r="DR114">
        <v>104.7</v>
      </c>
      <c r="DS114" t="s">
        <v>302</v>
      </c>
      <c r="DT114" t="s">
        <v>302</v>
      </c>
      <c r="DV114" s="1">
        <v>38107</v>
      </c>
      <c r="DW114">
        <v>50.3</v>
      </c>
      <c r="DX114">
        <v>20040427</v>
      </c>
      <c r="DY114">
        <v>50.3</v>
      </c>
      <c r="FJ114" s="1">
        <v>38107</v>
      </c>
      <c r="FK114">
        <v>110.1</v>
      </c>
      <c r="FL114" t="s">
        <v>302</v>
      </c>
      <c r="FM114" t="s">
        <v>302</v>
      </c>
      <c r="FO114" s="1">
        <v>38107</v>
      </c>
      <c r="FP114">
        <v>10.9</v>
      </c>
      <c r="FQ114">
        <v>20040610</v>
      </c>
      <c r="FR114">
        <v>11.8</v>
      </c>
      <c r="FT114" s="1">
        <v>38107</v>
      </c>
      <c r="FU114">
        <v>-4.0869999999999997</v>
      </c>
      <c r="FV114">
        <v>20040531</v>
      </c>
      <c r="FW114">
        <v>-4.0999999999999996</v>
      </c>
      <c r="FY114" s="1">
        <v>38107</v>
      </c>
      <c r="FZ114">
        <v>-4.4000000000000004</v>
      </c>
      <c r="GA114">
        <v>20040506</v>
      </c>
      <c r="GB114">
        <v>-4.4000000000000004</v>
      </c>
      <c r="GD114" s="1">
        <v>38107</v>
      </c>
      <c r="GE114">
        <v>43</v>
      </c>
      <c r="GF114">
        <v>20040519</v>
      </c>
      <c r="GG114">
        <v>43</v>
      </c>
      <c r="GI114" s="1">
        <v>38107</v>
      </c>
      <c r="GJ114">
        <v>21.6</v>
      </c>
      <c r="GK114">
        <v>20040610</v>
      </c>
      <c r="GL114">
        <v>16.899999999999999</v>
      </c>
      <c r="GN114" s="1">
        <v>38107</v>
      </c>
      <c r="GO114">
        <v>9.6999999999999993</v>
      </c>
      <c r="GP114">
        <v>20040528</v>
      </c>
      <c r="GQ114">
        <v>9.6999999999999993</v>
      </c>
      <c r="GS114" s="1">
        <v>38837</v>
      </c>
      <c r="GT114">
        <v>0.1</v>
      </c>
      <c r="GU114" t="s">
        <v>302</v>
      </c>
      <c r="GV114" t="s">
        <v>302</v>
      </c>
      <c r="GX114" s="1">
        <v>38107</v>
      </c>
      <c r="GY114">
        <v>1.8</v>
      </c>
      <c r="GZ114" t="s">
        <v>302</v>
      </c>
      <c r="HA114" t="s">
        <v>302</v>
      </c>
      <c r="HC114" s="1">
        <v>38107</v>
      </c>
      <c r="HD114">
        <v>1.27</v>
      </c>
      <c r="HE114" t="s">
        <v>302</v>
      </c>
      <c r="HF114" t="s">
        <v>302</v>
      </c>
      <c r="HH114" s="1">
        <v>38107</v>
      </c>
      <c r="HI114">
        <v>2.6</v>
      </c>
      <c r="HJ114">
        <v>20040517</v>
      </c>
      <c r="HK114">
        <v>2.6</v>
      </c>
    </row>
    <row r="115" spans="16:219" x14ac:dyDescent="0.25">
      <c r="P115" s="1">
        <v>38138</v>
      </c>
      <c r="Q115">
        <v>-0.1</v>
      </c>
      <c r="R115">
        <v>20040722</v>
      </c>
      <c r="S115">
        <v>-0.7</v>
      </c>
      <c r="U115" s="1">
        <v>42460</v>
      </c>
      <c r="V115">
        <v>49.1</v>
      </c>
      <c r="W115">
        <v>20160331</v>
      </c>
      <c r="X115">
        <v>49.1</v>
      </c>
      <c r="Z115" s="1">
        <v>38138</v>
      </c>
      <c r="AA115">
        <v>-0.5</v>
      </c>
      <c r="AB115">
        <v>20040624</v>
      </c>
      <c r="AC115">
        <v>-0.5</v>
      </c>
      <c r="AE115" s="1">
        <v>38138</v>
      </c>
      <c r="AF115">
        <v>-0.1</v>
      </c>
      <c r="AG115">
        <v>20040527</v>
      </c>
      <c r="AH115">
        <v>-0.1</v>
      </c>
      <c r="AJ115" s="1">
        <v>38138</v>
      </c>
      <c r="AK115">
        <v>4.7</v>
      </c>
      <c r="AL115">
        <v>20040628</v>
      </c>
      <c r="AM115">
        <v>4.5999999999999996</v>
      </c>
      <c r="AO115" s="1">
        <v>38138</v>
      </c>
      <c r="AP115">
        <v>0.9</v>
      </c>
      <c r="AQ115">
        <v>20040609</v>
      </c>
      <c r="AR115">
        <v>1.1000000000000001</v>
      </c>
      <c r="AT115" s="1">
        <v>38138</v>
      </c>
      <c r="AU115">
        <v>0</v>
      </c>
      <c r="AV115">
        <v>20040713</v>
      </c>
      <c r="AW115">
        <v>0.8</v>
      </c>
      <c r="AY115" s="1">
        <v>39964</v>
      </c>
      <c r="AZ115">
        <v>36.700000000000003</v>
      </c>
      <c r="BA115">
        <v>20090608</v>
      </c>
      <c r="BB115">
        <v>36.700000000000003</v>
      </c>
      <c r="BN115" s="1">
        <v>38138</v>
      </c>
      <c r="BO115">
        <v>-0.4</v>
      </c>
      <c r="BP115">
        <v>20040627</v>
      </c>
      <c r="BQ115">
        <v>-2.5</v>
      </c>
      <c r="BS115" s="1">
        <v>39994</v>
      </c>
      <c r="BT115">
        <v>0.1</v>
      </c>
      <c r="BU115">
        <v>20090728</v>
      </c>
      <c r="BV115">
        <v>-0.3</v>
      </c>
      <c r="CC115" s="1">
        <v>38138</v>
      </c>
      <c r="CD115">
        <v>-0.3</v>
      </c>
      <c r="CE115">
        <v>20040624</v>
      </c>
      <c r="CF115">
        <v>-0.3</v>
      </c>
      <c r="CH115" s="1">
        <v>38138</v>
      </c>
      <c r="CI115">
        <v>-0.6</v>
      </c>
      <c r="CJ115" t="s">
        <v>302</v>
      </c>
      <c r="CK115" t="s">
        <v>302</v>
      </c>
      <c r="CM115" s="1">
        <v>38138</v>
      </c>
      <c r="CN115">
        <v>-0.3</v>
      </c>
      <c r="CO115">
        <v>20040527</v>
      </c>
      <c r="CP115">
        <v>-0.3</v>
      </c>
      <c r="CR115" s="1">
        <v>38138</v>
      </c>
      <c r="CS115">
        <v>-0.4</v>
      </c>
      <c r="CT115" t="s">
        <v>302</v>
      </c>
      <c r="CU115" t="s">
        <v>302</v>
      </c>
      <c r="CW115" s="1">
        <v>38138</v>
      </c>
      <c r="CX115">
        <v>1.9</v>
      </c>
      <c r="CY115">
        <v>20040713</v>
      </c>
      <c r="CZ115">
        <v>4.5999999999999996</v>
      </c>
      <c r="DB115" s="1">
        <v>38138</v>
      </c>
      <c r="DC115">
        <v>-4</v>
      </c>
      <c r="DD115">
        <v>20040630</v>
      </c>
      <c r="DE115">
        <v>-4</v>
      </c>
      <c r="DG115" s="1">
        <v>39964</v>
      </c>
      <c r="DH115">
        <v>43.3</v>
      </c>
      <c r="DI115">
        <v>20090608</v>
      </c>
      <c r="DJ115">
        <v>43.3</v>
      </c>
      <c r="DL115" s="1">
        <v>38138</v>
      </c>
      <c r="DM115">
        <v>-2.4</v>
      </c>
      <c r="DN115">
        <v>20040624</v>
      </c>
      <c r="DO115">
        <v>-2.4</v>
      </c>
      <c r="DQ115" s="1">
        <v>38138</v>
      </c>
      <c r="DR115">
        <v>105.6</v>
      </c>
      <c r="DS115" t="s">
        <v>302</v>
      </c>
      <c r="DT115" t="s">
        <v>302</v>
      </c>
      <c r="DV115" s="1">
        <v>38138</v>
      </c>
      <c r="DW115">
        <v>50.4</v>
      </c>
      <c r="DX115">
        <v>20040526</v>
      </c>
      <c r="DY115">
        <v>50.1</v>
      </c>
      <c r="FJ115" s="1">
        <v>38138</v>
      </c>
      <c r="FK115">
        <v>110.6</v>
      </c>
      <c r="FL115" t="s">
        <v>302</v>
      </c>
      <c r="FM115" t="s">
        <v>302</v>
      </c>
      <c r="FO115" s="1">
        <v>38138</v>
      </c>
      <c r="FP115">
        <v>3.2</v>
      </c>
      <c r="FQ115">
        <v>20040708</v>
      </c>
      <c r="FR115">
        <v>-2.1</v>
      </c>
      <c r="FT115" s="1">
        <v>38138</v>
      </c>
      <c r="FU115">
        <v>0.93799999999999994</v>
      </c>
      <c r="FV115">
        <v>20040630</v>
      </c>
      <c r="FW115">
        <v>0.9</v>
      </c>
      <c r="FY115" s="1">
        <v>38138</v>
      </c>
      <c r="FZ115">
        <v>-10.6</v>
      </c>
      <c r="GA115">
        <v>20040601</v>
      </c>
      <c r="GB115">
        <v>-10.6</v>
      </c>
      <c r="GD115" s="1">
        <v>38138</v>
      </c>
      <c r="GE115">
        <v>55.2</v>
      </c>
      <c r="GF115">
        <v>20040621</v>
      </c>
      <c r="GG115">
        <v>55.2</v>
      </c>
      <c r="GI115" s="1">
        <v>38138</v>
      </c>
      <c r="GJ115">
        <v>11.3</v>
      </c>
      <c r="GK115">
        <v>20040708</v>
      </c>
      <c r="GL115">
        <v>8.8000000000000007</v>
      </c>
      <c r="GN115" s="1">
        <v>38138</v>
      </c>
      <c r="GO115">
        <v>-3.9</v>
      </c>
      <c r="GP115">
        <v>20040628</v>
      </c>
      <c r="GQ115">
        <v>-3.9</v>
      </c>
      <c r="GS115" s="1">
        <v>38868</v>
      </c>
      <c r="GT115">
        <v>-0.1</v>
      </c>
      <c r="GU115" t="s">
        <v>302</v>
      </c>
      <c r="GV115" t="s">
        <v>302</v>
      </c>
      <c r="GX115" s="1">
        <v>38138</v>
      </c>
      <c r="GY115">
        <v>2</v>
      </c>
      <c r="GZ115" t="s">
        <v>302</v>
      </c>
      <c r="HA115" t="s">
        <v>302</v>
      </c>
      <c r="HC115" s="1">
        <v>38138</v>
      </c>
      <c r="HD115">
        <v>0</v>
      </c>
      <c r="HE115" t="s">
        <v>302</v>
      </c>
      <c r="HF115" t="s">
        <v>302</v>
      </c>
      <c r="HH115" s="1">
        <v>38138</v>
      </c>
      <c r="HI115">
        <v>0.2</v>
      </c>
      <c r="HJ115">
        <v>20040615</v>
      </c>
      <c r="HK115">
        <v>0.2</v>
      </c>
    </row>
    <row r="116" spans="16:219" x14ac:dyDescent="0.25">
      <c r="P116" s="1">
        <v>38168</v>
      </c>
      <c r="Q116">
        <v>0.2</v>
      </c>
      <c r="R116">
        <v>20040819</v>
      </c>
      <c r="S116">
        <v>0.6</v>
      </c>
      <c r="U116" s="1">
        <v>42490</v>
      </c>
      <c r="V116">
        <v>48.2</v>
      </c>
      <c r="W116">
        <v>20160501</v>
      </c>
      <c r="X116">
        <v>48.2</v>
      </c>
      <c r="Z116" s="1">
        <v>38168</v>
      </c>
      <c r="AA116">
        <v>0</v>
      </c>
      <c r="AB116">
        <v>20040729</v>
      </c>
      <c r="AC116">
        <v>0</v>
      </c>
      <c r="AE116" s="1">
        <v>38168</v>
      </c>
      <c r="AF116">
        <v>-0.1</v>
      </c>
      <c r="AG116">
        <v>20040624</v>
      </c>
      <c r="AH116">
        <v>-0.1</v>
      </c>
      <c r="AJ116" s="1">
        <v>38168</v>
      </c>
      <c r="AK116">
        <v>4.7</v>
      </c>
      <c r="AL116">
        <v>20040729</v>
      </c>
      <c r="AM116">
        <v>4.5999999999999996</v>
      </c>
      <c r="AO116" s="1">
        <v>38168</v>
      </c>
      <c r="AP116">
        <v>1.5</v>
      </c>
      <c r="AQ116">
        <v>20040711</v>
      </c>
      <c r="AR116">
        <v>1.4</v>
      </c>
      <c r="AT116" s="1">
        <v>38168</v>
      </c>
      <c r="AU116">
        <v>0.3</v>
      </c>
      <c r="AV116">
        <v>20040813</v>
      </c>
      <c r="AW116">
        <v>-1.3</v>
      </c>
      <c r="AY116" s="1">
        <v>39994</v>
      </c>
      <c r="AZ116">
        <v>42.2</v>
      </c>
      <c r="BA116">
        <v>20090708</v>
      </c>
      <c r="BB116">
        <v>42.2</v>
      </c>
      <c r="BN116" s="1">
        <v>38168</v>
      </c>
      <c r="BO116">
        <v>-0.9</v>
      </c>
      <c r="BP116">
        <v>20040727</v>
      </c>
      <c r="BQ116">
        <v>-2.9</v>
      </c>
      <c r="BS116" s="1">
        <v>40025</v>
      </c>
      <c r="BT116">
        <v>0.4</v>
      </c>
      <c r="BU116">
        <v>20090830</v>
      </c>
      <c r="BV116">
        <v>0.4</v>
      </c>
      <c r="CC116" s="1">
        <v>38168</v>
      </c>
      <c r="CD116">
        <v>-0.1</v>
      </c>
      <c r="CE116">
        <v>20040729</v>
      </c>
      <c r="CF116">
        <v>-0.1</v>
      </c>
      <c r="CH116" s="1">
        <v>38168</v>
      </c>
      <c r="CI116">
        <v>-0.7</v>
      </c>
      <c r="CJ116" t="s">
        <v>302</v>
      </c>
      <c r="CK116" t="s">
        <v>302</v>
      </c>
      <c r="CM116" s="1">
        <v>38168</v>
      </c>
      <c r="CN116">
        <v>-0.1</v>
      </c>
      <c r="CO116">
        <v>20040624</v>
      </c>
      <c r="CP116">
        <v>-0.1</v>
      </c>
      <c r="CR116" s="1">
        <v>38168</v>
      </c>
      <c r="CS116">
        <v>-0.4</v>
      </c>
      <c r="CT116" t="s">
        <v>302</v>
      </c>
      <c r="CU116" t="s">
        <v>302</v>
      </c>
      <c r="CW116" s="1">
        <v>38168</v>
      </c>
      <c r="CX116">
        <v>8</v>
      </c>
      <c r="CY116">
        <v>20040813</v>
      </c>
      <c r="CZ116">
        <v>8.9</v>
      </c>
      <c r="DB116" s="1">
        <v>38168</v>
      </c>
      <c r="DC116">
        <v>19.3</v>
      </c>
      <c r="DD116">
        <v>20040730</v>
      </c>
      <c r="DE116">
        <v>19.3</v>
      </c>
      <c r="DG116" s="1">
        <v>39994</v>
      </c>
      <c r="DH116">
        <v>45.6</v>
      </c>
      <c r="DI116">
        <v>20090708</v>
      </c>
      <c r="DJ116">
        <v>45.6</v>
      </c>
      <c r="DL116" s="1">
        <v>38168</v>
      </c>
      <c r="DM116">
        <v>-5.7</v>
      </c>
      <c r="DN116">
        <v>20040726</v>
      </c>
      <c r="DO116">
        <v>-5.7</v>
      </c>
      <c r="DQ116" s="1">
        <v>38168</v>
      </c>
      <c r="DR116">
        <v>105.1</v>
      </c>
      <c r="DS116" t="s">
        <v>302</v>
      </c>
      <c r="DT116" t="s">
        <v>302</v>
      </c>
      <c r="DV116" s="1">
        <v>38168</v>
      </c>
      <c r="DW116">
        <v>49.3</v>
      </c>
      <c r="DX116">
        <v>20040629</v>
      </c>
      <c r="DY116">
        <v>49.7</v>
      </c>
      <c r="FJ116" s="1">
        <v>38168</v>
      </c>
      <c r="FK116">
        <v>111.3</v>
      </c>
      <c r="FL116" t="s">
        <v>302</v>
      </c>
      <c r="FM116" t="s">
        <v>302</v>
      </c>
      <c r="FO116" s="1">
        <v>38168</v>
      </c>
      <c r="FP116">
        <v>-2.4</v>
      </c>
      <c r="FQ116">
        <v>20040809</v>
      </c>
      <c r="FR116">
        <v>3.9</v>
      </c>
      <c r="FT116" s="1">
        <v>38168</v>
      </c>
      <c r="FU116">
        <v>-7.3849999999999998</v>
      </c>
      <c r="FV116">
        <v>20040730</v>
      </c>
      <c r="FW116">
        <v>-7.4</v>
      </c>
      <c r="FY116" s="1">
        <v>38168</v>
      </c>
      <c r="FZ116">
        <v>-5.7</v>
      </c>
      <c r="GA116">
        <v>20040701</v>
      </c>
      <c r="GB116">
        <v>-5.7</v>
      </c>
      <c r="GD116" s="1">
        <v>38168</v>
      </c>
      <c r="GE116">
        <v>53.2</v>
      </c>
      <c r="GF116">
        <v>20040721</v>
      </c>
      <c r="GG116">
        <v>53.2</v>
      </c>
      <c r="GI116" s="1">
        <v>38168</v>
      </c>
      <c r="GJ116">
        <v>13.2</v>
      </c>
      <c r="GK116">
        <v>20040809</v>
      </c>
      <c r="GL116">
        <v>10.4</v>
      </c>
      <c r="GN116" s="1">
        <v>38168</v>
      </c>
      <c r="GO116">
        <v>6.9</v>
      </c>
      <c r="GP116">
        <v>20040728</v>
      </c>
      <c r="GQ116">
        <v>6.9</v>
      </c>
      <c r="GS116" s="1">
        <v>38898</v>
      </c>
      <c r="GT116">
        <v>-0.2</v>
      </c>
      <c r="GU116" t="s">
        <v>302</v>
      </c>
      <c r="GV116" t="s">
        <v>302</v>
      </c>
      <c r="GX116" s="1">
        <v>38168</v>
      </c>
      <c r="GY116">
        <v>1.7</v>
      </c>
      <c r="GZ116" t="s">
        <v>302</v>
      </c>
      <c r="HA116" t="s">
        <v>302</v>
      </c>
      <c r="HC116" s="1">
        <v>38168</v>
      </c>
      <c r="HD116">
        <v>0.36</v>
      </c>
      <c r="HE116" t="s">
        <v>302</v>
      </c>
      <c r="HF116" t="s">
        <v>302</v>
      </c>
      <c r="HH116" s="1">
        <v>38168</v>
      </c>
      <c r="HI116">
        <v>2</v>
      </c>
      <c r="HJ116">
        <v>20040713</v>
      </c>
      <c r="HK116">
        <v>2</v>
      </c>
    </row>
    <row r="117" spans="16:219" x14ac:dyDescent="0.25">
      <c r="P117" s="1">
        <v>38199</v>
      </c>
      <c r="Q117">
        <v>0.8</v>
      </c>
      <c r="R117">
        <v>20040923</v>
      </c>
      <c r="S117">
        <v>-0.6</v>
      </c>
      <c r="U117" s="1">
        <v>42521</v>
      </c>
      <c r="V117">
        <v>47.7</v>
      </c>
      <c r="W117">
        <v>20160531</v>
      </c>
      <c r="X117">
        <v>47.7</v>
      </c>
      <c r="Z117" s="1">
        <v>38199</v>
      </c>
      <c r="AA117">
        <v>-0.1</v>
      </c>
      <c r="AB117">
        <v>20040826</v>
      </c>
      <c r="AC117">
        <v>-0.1</v>
      </c>
      <c r="AE117" s="1">
        <v>38199</v>
      </c>
      <c r="AF117">
        <v>-0.1</v>
      </c>
      <c r="AG117">
        <v>20040729</v>
      </c>
      <c r="AH117">
        <v>-0.1</v>
      </c>
      <c r="AJ117" s="1">
        <v>38199</v>
      </c>
      <c r="AK117">
        <v>4.9000000000000004</v>
      </c>
      <c r="AL117">
        <v>20040826</v>
      </c>
      <c r="AM117">
        <v>4.9000000000000004</v>
      </c>
      <c r="AO117" s="1">
        <v>38199</v>
      </c>
      <c r="AP117">
        <v>1.7</v>
      </c>
      <c r="AQ117">
        <v>20040810</v>
      </c>
      <c r="AR117">
        <v>1.6</v>
      </c>
      <c r="AT117" s="1">
        <v>38199</v>
      </c>
      <c r="AU117">
        <v>1.2</v>
      </c>
      <c r="AV117">
        <v>20040914</v>
      </c>
      <c r="AW117">
        <v>0</v>
      </c>
      <c r="AY117" s="1">
        <v>40025</v>
      </c>
      <c r="AZ117">
        <v>42.4</v>
      </c>
      <c r="BA117">
        <v>20090810</v>
      </c>
      <c r="BB117">
        <v>42.4</v>
      </c>
      <c r="BN117" s="1">
        <v>38199</v>
      </c>
      <c r="BO117">
        <v>2.6</v>
      </c>
      <c r="BP117">
        <v>20040829</v>
      </c>
      <c r="BQ117">
        <v>0.8</v>
      </c>
      <c r="BS117" s="1">
        <v>40056</v>
      </c>
      <c r="BT117">
        <v>0.4</v>
      </c>
      <c r="BU117">
        <v>20090930</v>
      </c>
      <c r="BV117">
        <v>1</v>
      </c>
      <c r="CC117" s="1">
        <v>38199</v>
      </c>
      <c r="CD117">
        <v>-0.2</v>
      </c>
      <c r="CE117">
        <v>20040826</v>
      </c>
      <c r="CF117">
        <v>-0.2</v>
      </c>
      <c r="CH117" s="1">
        <v>38199</v>
      </c>
      <c r="CI117">
        <v>-0.8</v>
      </c>
      <c r="CJ117" t="s">
        <v>302</v>
      </c>
      <c r="CK117" t="s">
        <v>302</v>
      </c>
      <c r="CM117" s="1">
        <v>38199</v>
      </c>
      <c r="CN117">
        <v>-0.2</v>
      </c>
      <c r="CO117">
        <v>20040729</v>
      </c>
      <c r="CP117">
        <v>-0.2</v>
      </c>
      <c r="CR117" s="1">
        <v>38199</v>
      </c>
      <c r="CS117">
        <v>-0.5</v>
      </c>
      <c r="CT117" t="s">
        <v>302</v>
      </c>
      <c r="CU117" t="s">
        <v>302</v>
      </c>
      <c r="CW117" s="1">
        <v>38199</v>
      </c>
      <c r="CX117">
        <v>5.6</v>
      </c>
      <c r="CY117">
        <v>20040914</v>
      </c>
      <c r="CZ117">
        <v>5.9</v>
      </c>
      <c r="DB117" s="1">
        <v>38199</v>
      </c>
      <c r="DC117">
        <v>3.9</v>
      </c>
      <c r="DD117">
        <v>20040831</v>
      </c>
      <c r="DE117">
        <v>3.9</v>
      </c>
      <c r="DG117" s="1">
        <v>40025</v>
      </c>
      <c r="DH117">
        <v>44.9</v>
      </c>
      <c r="DI117">
        <v>20090810</v>
      </c>
      <c r="DJ117">
        <v>44.9</v>
      </c>
      <c r="DL117" s="1">
        <v>38199</v>
      </c>
      <c r="DM117">
        <v>-1.3</v>
      </c>
      <c r="DN117">
        <v>20040824</v>
      </c>
      <c r="DO117">
        <v>-1.3</v>
      </c>
      <c r="DQ117" s="1">
        <v>38199</v>
      </c>
      <c r="DR117">
        <v>107.1</v>
      </c>
      <c r="DS117" t="s">
        <v>302</v>
      </c>
      <c r="DT117" t="s">
        <v>302</v>
      </c>
      <c r="DV117" s="1">
        <v>38199</v>
      </c>
      <c r="DW117">
        <v>50.2</v>
      </c>
      <c r="DX117">
        <v>20040729</v>
      </c>
      <c r="DY117">
        <v>50.8</v>
      </c>
      <c r="FJ117" s="1">
        <v>38199</v>
      </c>
      <c r="FK117">
        <v>112.7</v>
      </c>
      <c r="FL117" t="s">
        <v>302</v>
      </c>
      <c r="FM117" t="s">
        <v>302</v>
      </c>
      <c r="FO117" s="1">
        <v>38199</v>
      </c>
      <c r="FP117">
        <v>-6</v>
      </c>
      <c r="FQ117">
        <v>20040909</v>
      </c>
      <c r="FR117">
        <v>-11.3</v>
      </c>
      <c r="FT117" s="1">
        <v>38199</v>
      </c>
      <c r="FU117">
        <v>7.8449999999999998</v>
      </c>
      <c r="FV117">
        <v>20040831</v>
      </c>
      <c r="FW117">
        <v>7.8</v>
      </c>
      <c r="FY117" s="1">
        <v>38199</v>
      </c>
      <c r="FZ117">
        <v>-2</v>
      </c>
      <c r="GA117">
        <v>20040802</v>
      </c>
      <c r="GB117">
        <v>-2</v>
      </c>
      <c r="GD117" s="1">
        <v>38199</v>
      </c>
      <c r="GE117">
        <v>43.9</v>
      </c>
      <c r="GF117">
        <v>20040819</v>
      </c>
      <c r="GG117">
        <v>43.9</v>
      </c>
      <c r="GI117" s="1">
        <v>38199</v>
      </c>
      <c r="GJ117">
        <v>5.5</v>
      </c>
      <c r="GK117">
        <v>20040909</v>
      </c>
      <c r="GL117">
        <v>0.3</v>
      </c>
      <c r="GN117" s="1">
        <v>38199</v>
      </c>
      <c r="GO117">
        <v>0.5</v>
      </c>
      <c r="GP117">
        <v>20040830</v>
      </c>
      <c r="GQ117">
        <v>0.5</v>
      </c>
      <c r="GS117" s="1">
        <v>38929</v>
      </c>
      <c r="GT117">
        <v>-0.7</v>
      </c>
      <c r="GU117" t="s">
        <v>302</v>
      </c>
      <c r="GV117" t="s">
        <v>302</v>
      </c>
      <c r="GX117" s="1">
        <v>38199</v>
      </c>
      <c r="GY117">
        <v>1.8</v>
      </c>
      <c r="GZ117" t="s">
        <v>302</v>
      </c>
      <c r="HA117" t="s">
        <v>302</v>
      </c>
      <c r="HC117" s="1">
        <v>38199</v>
      </c>
      <c r="HD117">
        <v>0.72</v>
      </c>
      <c r="HE117" t="s">
        <v>302</v>
      </c>
      <c r="HF117" t="s">
        <v>302</v>
      </c>
      <c r="HH117" s="1">
        <v>38199</v>
      </c>
      <c r="HI117">
        <v>8.1999999999999993</v>
      </c>
      <c r="HJ117">
        <v>20040816</v>
      </c>
      <c r="HK117">
        <v>8.1999999999999993</v>
      </c>
    </row>
    <row r="118" spans="16:219" x14ac:dyDescent="0.25">
      <c r="P118" s="1">
        <v>38230</v>
      </c>
      <c r="Q118">
        <v>-0.8</v>
      </c>
      <c r="R118">
        <v>20041021</v>
      </c>
      <c r="S118">
        <v>0.2</v>
      </c>
      <c r="U118" s="1">
        <v>42551</v>
      </c>
      <c r="V118">
        <v>48.1</v>
      </c>
      <c r="W118">
        <v>20160630</v>
      </c>
      <c r="X118">
        <v>48.1</v>
      </c>
      <c r="Z118" s="1">
        <v>38230</v>
      </c>
      <c r="AA118">
        <v>-0.2</v>
      </c>
      <c r="AB118">
        <v>20041001</v>
      </c>
      <c r="AC118">
        <v>-0.2</v>
      </c>
      <c r="AE118" s="1">
        <v>38230</v>
      </c>
      <c r="AF118">
        <v>-0.2</v>
      </c>
      <c r="AG118">
        <v>20040826</v>
      </c>
      <c r="AH118">
        <v>-0.2</v>
      </c>
      <c r="AJ118" s="1">
        <v>38230</v>
      </c>
      <c r="AK118">
        <v>4.8</v>
      </c>
      <c r="AL118">
        <v>20041001</v>
      </c>
      <c r="AM118">
        <v>4.8</v>
      </c>
      <c r="AO118" s="1">
        <v>38230</v>
      </c>
      <c r="AP118">
        <v>1.7</v>
      </c>
      <c r="AQ118">
        <v>20040909</v>
      </c>
      <c r="AR118">
        <v>1.7</v>
      </c>
      <c r="AT118" s="1">
        <v>38230</v>
      </c>
      <c r="AU118">
        <v>-1.1000000000000001</v>
      </c>
      <c r="AV118">
        <v>20041013</v>
      </c>
      <c r="AW118">
        <v>0.1</v>
      </c>
      <c r="AY118" s="1">
        <v>40056</v>
      </c>
      <c r="AZ118">
        <v>41.7</v>
      </c>
      <c r="BA118">
        <v>20090908</v>
      </c>
      <c r="BB118">
        <v>41.7</v>
      </c>
      <c r="BN118" s="1">
        <v>38230</v>
      </c>
      <c r="BO118">
        <v>-0.4</v>
      </c>
      <c r="BP118">
        <v>20040928</v>
      </c>
      <c r="BQ118">
        <v>-1.8</v>
      </c>
      <c r="BS118" s="1">
        <v>40086</v>
      </c>
      <c r="BT118">
        <v>1.2</v>
      </c>
      <c r="BU118">
        <v>20091027</v>
      </c>
      <c r="BV118">
        <v>0.9</v>
      </c>
      <c r="CC118" s="1">
        <v>38230</v>
      </c>
      <c r="CD118">
        <v>-0.2</v>
      </c>
      <c r="CE118">
        <v>20041001</v>
      </c>
      <c r="CF118">
        <v>-0.2</v>
      </c>
      <c r="CH118" s="1">
        <v>38230</v>
      </c>
      <c r="CI118">
        <v>-0.7</v>
      </c>
      <c r="CJ118" t="s">
        <v>302</v>
      </c>
      <c r="CK118" t="s">
        <v>302</v>
      </c>
      <c r="CM118" s="1">
        <v>38230</v>
      </c>
      <c r="CN118">
        <v>-0.2</v>
      </c>
      <c r="CO118">
        <v>20040826</v>
      </c>
      <c r="CP118">
        <v>-0.2</v>
      </c>
      <c r="CR118" s="1">
        <v>38230</v>
      </c>
      <c r="CS118">
        <v>-0.5</v>
      </c>
      <c r="CT118" t="s">
        <v>302</v>
      </c>
      <c r="CU118" t="s">
        <v>302</v>
      </c>
      <c r="CW118" s="1">
        <v>38230</v>
      </c>
      <c r="CX118">
        <v>8.8000000000000007</v>
      </c>
      <c r="CY118">
        <v>20041013</v>
      </c>
      <c r="CZ118">
        <v>9.6999999999999993</v>
      </c>
      <c r="DB118" s="1">
        <v>38230</v>
      </c>
      <c r="DC118">
        <v>8.1999999999999993</v>
      </c>
      <c r="DD118">
        <v>20040930</v>
      </c>
      <c r="DE118">
        <v>8.1999999999999993</v>
      </c>
      <c r="DG118" s="1">
        <v>40056</v>
      </c>
      <c r="DH118">
        <v>44</v>
      </c>
      <c r="DI118">
        <v>20090908</v>
      </c>
      <c r="DJ118">
        <v>44</v>
      </c>
      <c r="DL118" s="1">
        <v>38230</v>
      </c>
      <c r="DM118">
        <v>-4.8</v>
      </c>
      <c r="DN118">
        <v>20040924</v>
      </c>
      <c r="DO118">
        <v>-4.8</v>
      </c>
      <c r="DQ118" s="1">
        <v>38230</v>
      </c>
      <c r="DR118">
        <v>106.1</v>
      </c>
      <c r="DS118" t="s">
        <v>302</v>
      </c>
      <c r="DT118" t="s">
        <v>302</v>
      </c>
      <c r="DV118" s="1">
        <v>38230</v>
      </c>
      <c r="DW118">
        <v>49.4</v>
      </c>
      <c r="DX118">
        <v>20040831</v>
      </c>
      <c r="DY118">
        <v>49.9</v>
      </c>
      <c r="FJ118" s="1">
        <v>38230</v>
      </c>
      <c r="FK118">
        <v>111.4</v>
      </c>
      <c r="FL118" t="s">
        <v>302</v>
      </c>
      <c r="FM118" t="s">
        <v>302</v>
      </c>
      <c r="FO118" s="1">
        <v>38230</v>
      </c>
      <c r="FP118">
        <v>0.4</v>
      </c>
      <c r="FQ118">
        <v>20041008</v>
      </c>
      <c r="FR118">
        <v>3.1</v>
      </c>
      <c r="FT118" s="1">
        <v>38230</v>
      </c>
      <c r="FU118">
        <v>10.458</v>
      </c>
      <c r="FV118">
        <v>20040930</v>
      </c>
      <c r="FW118">
        <v>10.5</v>
      </c>
      <c r="FY118" s="1">
        <v>38230</v>
      </c>
      <c r="FZ118">
        <v>2.1</v>
      </c>
      <c r="GA118">
        <v>20040901</v>
      </c>
      <c r="GB118">
        <v>2.1</v>
      </c>
      <c r="GD118" s="1">
        <v>38230</v>
      </c>
      <c r="GE118">
        <v>55.3</v>
      </c>
      <c r="GF118">
        <v>20040921</v>
      </c>
      <c r="GG118">
        <v>55.3</v>
      </c>
      <c r="GI118" s="1">
        <v>38230</v>
      </c>
      <c r="GJ118">
        <v>9</v>
      </c>
      <c r="GK118">
        <v>20041008</v>
      </c>
      <c r="GL118">
        <v>5.4</v>
      </c>
      <c r="GN118" s="1">
        <v>38230</v>
      </c>
      <c r="GO118">
        <v>2.5</v>
      </c>
      <c r="GP118">
        <v>20040929</v>
      </c>
      <c r="GQ118">
        <v>2.5</v>
      </c>
      <c r="GS118" s="1">
        <v>38960</v>
      </c>
      <c r="GT118">
        <v>-0.7</v>
      </c>
      <c r="GU118" t="s">
        <v>302</v>
      </c>
      <c r="GV118" t="s">
        <v>302</v>
      </c>
      <c r="GX118" s="1">
        <v>38230</v>
      </c>
      <c r="GY118">
        <v>1.9</v>
      </c>
      <c r="GZ118" t="s">
        <v>302</v>
      </c>
      <c r="HA118" t="s">
        <v>302</v>
      </c>
      <c r="HC118" s="1">
        <v>38230</v>
      </c>
      <c r="HD118">
        <v>-0.8</v>
      </c>
      <c r="HE118" t="s">
        <v>302</v>
      </c>
      <c r="HF118" t="s">
        <v>302</v>
      </c>
      <c r="HH118" s="1">
        <v>38230</v>
      </c>
      <c r="HI118">
        <v>-11.2</v>
      </c>
      <c r="HJ118">
        <v>20040913</v>
      </c>
      <c r="HK118">
        <v>-11.2</v>
      </c>
    </row>
    <row r="119" spans="16:219" x14ac:dyDescent="0.25">
      <c r="P119" s="1">
        <v>38260</v>
      </c>
      <c r="Q119">
        <v>0.1</v>
      </c>
      <c r="R119">
        <v>20041123</v>
      </c>
      <c r="S119">
        <v>-0.1</v>
      </c>
      <c r="Z119" s="1">
        <v>38260</v>
      </c>
      <c r="AA119">
        <v>0</v>
      </c>
      <c r="AB119">
        <v>20041028</v>
      </c>
      <c r="AC119">
        <v>0</v>
      </c>
      <c r="AE119" s="1">
        <v>38260</v>
      </c>
      <c r="AF119">
        <v>-0.1</v>
      </c>
      <c r="AG119">
        <v>20041001</v>
      </c>
      <c r="AH119">
        <v>-0.1</v>
      </c>
      <c r="AJ119" s="1">
        <v>38260</v>
      </c>
      <c r="AK119">
        <v>4.5999999999999996</v>
      </c>
      <c r="AL119">
        <v>20041028</v>
      </c>
      <c r="AM119">
        <v>4.5999999999999996</v>
      </c>
      <c r="AO119" s="1">
        <v>38260</v>
      </c>
      <c r="AP119">
        <v>1.9</v>
      </c>
      <c r="AQ119">
        <v>20041013</v>
      </c>
      <c r="AR119">
        <v>1.8</v>
      </c>
      <c r="AT119" s="1">
        <v>38260</v>
      </c>
      <c r="AU119">
        <v>0.2</v>
      </c>
      <c r="AV119">
        <v>20041111</v>
      </c>
      <c r="AW119">
        <v>-0.4</v>
      </c>
      <c r="AY119" s="1">
        <v>40086</v>
      </c>
      <c r="AZ119">
        <v>43.1</v>
      </c>
      <c r="BA119">
        <v>20091008</v>
      </c>
      <c r="BB119">
        <v>43.1</v>
      </c>
      <c r="BN119" s="1">
        <v>38260</v>
      </c>
      <c r="BO119">
        <v>0.7</v>
      </c>
      <c r="BP119">
        <v>20041027</v>
      </c>
      <c r="BQ119">
        <v>-0.3</v>
      </c>
      <c r="BS119" s="1">
        <v>40117</v>
      </c>
      <c r="BT119">
        <v>-0.4</v>
      </c>
      <c r="BU119">
        <v>20091126</v>
      </c>
      <c r="BV119">
        <v>-0.9</v>
      </c>
      <c r="CC119" s="1">
        <v>38260</v>
      </c>
      <c r="CD119">
        <v>0</v>
      </c>
      <c r="CE119">
        <v>20041028</v>
      </c>
      <c r="CF119">
        <v>0</v>
      </c>
      <c r="CH119" s="1">
        <v>38260</v>
      </c>
      <c r="CI119">
        <v>-0.7</v>
      </c>
      <c r="CJ119" t="s">
        <v>302</v>
      </c>
      <c r="CK119" t="s">
        <v>302</v>
      </c>
      <c r="CM119" s="1">
        <v>38260</v>
      </c>
      <c r="CN119">
        <v>-0.2</v>
      </c>
      <c r="CO119">
        <v>20041001</v>
      </c>
      <c r="CP119">
        <v>-0.2</v>
      </c>
      <c r="CR119" s="1">
        <v>38260</v>
      </c>
      <c r="CS119">
        <v>-0.3</v>
      </c>
      <c r="CT119" t="s">
        <v>302</v>
      </c>
      <c r="CU119" t="s">
        <v>302</v>
      </c>
      <c r="CW119" s="1">
        <v>38260</v>
      </c>
      <c r="CX119">
        <v>4.5</v>
      </c>
      <c r="CY119">
        <v>20041111</v>
      </c>
      <c r="CZ119">
        <v>4.0999999999999996</v>
      </c>
      <c r="DB119" s="1">
        <v>38260</v>
      </c>
      <c r="DC119">
        <v>9</v>
      </c>
      <c r="DD119">
        <v>20041029</v>
      </c>
      <c r="DE119">
        <v>9</v>
      </c>
      <c r="DG119" s="1">
        <v>40086</v>
      </c>
      <c r="DH119">
        <v>44.5</v>
      </c>
      <c r="DI119">
        <v>20091008</v>
      </c>
      <c r="DJ119">
        <v>44.5</v>
      </c>
      <c r="DL119" s="1">
        <v>38260</v>
      </c>
      <c r="DM119">
        <v>-4.4000000000000004</v>
      </c>
      <c r="DN119">
        <v>20041025</v>
      </c>
      <c r="DO119">
        <v>-4.4000000000000004</v>
      </c>
      <c r="DQ119" s="1">
        <v>38260</v>
      </c>
      <c r="DR119">
        <v>106.4</v>
      </c>
      <c r="DS119" t="s">
        <v>302</v>
      </c>
      <c r="DT119" t="s">
        <v>302</v>
      </c>
      <c r="DV119" s="1">
        <v>38260</v>
      </c>
      <c r="DW119">
        <v>49.8</v>
      </c>
      <c r="DX119">
        <v>20040930</v>
      </c>
      <c r="DY119">
        <v>49.8</v>
      </c>
      <c r="FJ119" s="1">
        <v>38260</v>
      </c>
      <c r="FK119">
        <v>111.6</v>
      </c>
      <c r="FL119" t="s">
        <v>302</v>
      </c>
      <c r="FM119" t="s">
        <v>302</v>
      </c>
      <c r="FO119" s="1">
        <v>38260</v>
      </c>
      <c r="FP119">
        <v>3.7</v>
      </c>
      <c r="FQ119">
        <v>20041111</v>
      </c>
      <c r="FR119">
        <v>-1.9</v>
      </c>
      <c r="FT119" s="1">
        <v>38260</v>
      </c>
      <c r="FU119">
        <v>10.076000000000001</v>
      </c>
      <c r="FV119">
        <v>20041029</v>
      </c>
      <c r="FW119">
        <v>10.1</v>
      </c>
      <c r="FY119" s="1">
        <v>38260</v>
      </c>
      <c r="FZ119">
        <v>-3.1</v>
      </c>
      <c r="GA119">
        <v>20041001</v>
      </c>
      <c r="GB119">
        <v>-3.1</v>
      </c>
      <c r="GD119" s="1">
        <v>38260</v>
      </c>
      <c r="GE119">
        <v>54.8</v>
      </c>
      <c r="GF119">
        <v>20041014</v>
      </c>
      <c r="GG119">
        <v>54.8</v>
      </c>
      <c r="GI119" s="1">
        <v>38260</v>
      </c>
      <c r="GJ119">
        <v>5.8</v>
      </c>
      <c r="GK119">
        <v>20041111</v>
      </c>
      <c r="GL119">
        <v>5</v>
      </c>
      <c r="GN119" s="1">
        <v>38260</v>
      </c>
      <c r="GO119">
        <v>3.5</v>
      </c>
      <c r="GP119">
        <v>20041027</v>
      </c>
      <c r="GQ119">
        <v>3.5</v>
      </c>
      <c r="GS119" s="1">
        <v>38990</v>
      </c>
      <c r="GT119">
        <v>-0.7</v>
      </c>
      <c r="GU119" t="s">
        <v>302</v>
      </c>
      <c r="GV119" t="s">
        <v>302</v>
      </c>
      <c r="GX119" s="1">
        <v>38260</v>
      </c>
      <c r="GY119">
        <v>2.1</v>
      </c>
      <c r="GZ119" t="s">
        <v>302</v>
      </c>
      <c r="HA119" t="s">
        <v>302</v>
      </c>
      <c r="HC119" s="1">
        <v>38260</v>
      </c>
      <c r="HD119">
        <v>0.27</v>
      </c>
      <c r="HE119" t="s">
        <v>302</v>
      </c>
      <c r="HF119" t="s">
        <v>302</v>
      </c>
      <c r="HH119" s="1">
        <v>38260</v>
      </c>
      <c r="HI119">
        <v>-5.4</v>
      </c>
      <c r="HJ119">
        <v>20041013</v>
      </c>
      <c r="HK119">
        <v>-5.4</v>
      </c>
    </row>
    <row r="120" spans="16:219" x14ac:dyDescent="0.25">
      <c r="P120" s="1">
        <v>38291</v>
      </c>
      <c r="Q120">
        <v>0.1</v>
      </c>
      <c r="R120">
        <v>20041221</v>
      </c>
      <c r="S120">
        <v>-0.4</v>
      </c>
      <c r="Z120" s="1">
        <v>38291</v>
      </c>
      <c r="AA120">
        <v>0.5</v>
      </c>
      <c r="AB120">
        <v>20041125</v>
      </c>
      <c r="AC120">
        <v>0.5</v>
      </c>
      <c r="AE120" s="1">
        <v>38291</v>
      </c>
      <c r="AF120">
        <v>-0.3</v>
      </c>
      <c r="AG120">
        <v>20041028</v>
      </c>
      <c r="AH120">
        <v>-0.3</v>
      </c>
      <c r="AJ120" s="1">
        <v>38291</v>
      </c>
      <c r="AK120">
        <v>4.5999999999999996</v>
      </c>
      <c r="AL120">
        <v>20041129</v>
      </c>
      <c r="AM120">
        <v>4.7</v>
      </c>
      <c r="AO120" s="1">
        <v>38291</v>
      </c>
      <c r="AP120">
        <v>2.1</v>
      </c>
      <c r="AQ120">
        <v>20041110</v>
      </c>
      <c r="AR120">
        <v>1.9</v>
      </c>
      <c r="AT120" s="1">
        <v>38291</v>
      </c>
      <c r="AU120">
        <v>-1.5</v>
      </c>
      <c r="AV120">
        <v>20041212</v>
      </c>
      <c r="AW120">
        <v>-1.3</v>
      </c>
      <c r="AY120" s="1">
        <v>40117</v>
      </c>
      <c r="AZ120">
        <v>40.9</v>
      </c>
      <c r="BA120">
        <v>20091110</v>
      </c>
      <c r="BB120">
        <v>40.9</v>
      </c>
      <c r="BN120" s="1">
        <v>38291</v>
      </c>
      <c r="BO120">
        <v>-0.1</v>
      </c>
      <c r="BP120">
        <v>20041128</v>
      </c>
      <c r="BQ120">
        <v>-1.4</v>
      </c>
      <c r="BS120" s="1">
        <v>40147</v>
      </c>
      <c r="BT120">
        <v>0.5</v>
      </c>
      <c r="BU120">
        <v>20091227</v>
      </c>
      <c r="BV120">
        <v>0.2</v>
      </c>
      <c r="CC120" s="1">
        <v>38291</v>
      </c>
      <c r="CD120">
        <v>-0.1</v>
      </c>
      <c r="CE120">
        <v>20041125</v>
      </c>
      <c r="CF120">
        <v>-0.1</v>
      </c>
      <c r="CH120" s="1">
        <v>38291</v>
      </c>
      <c r="CI120">
        <v>-0.5</v>
      </c>
      <c r="CJ120" t="s">
        <v>302</v>
      </c>
      <c r="CK120" t="s">
        <v>302</v>
      </c>
      <c r="CM120" s="1">
        <v>38291</v>
      </c>
      <c r="CN120">
        <v>0.3</v>
      </c>
      <c r="CO120">
        <v>20041028</v>
      </c>
      <c r="CP120">
        <v>0.3</v>
      </c>
      <c r="CR120" s="1">
        <v>38291</v>
      </c>
      <c r="CS120">
        <v>-0.3</v>
      </c>
      <c r="CT120" t="s">
        <v>302</v>
      </c>
      <c r="CU120" t="s">
        <v>302</v>
      </c>
      <c r="CW120" s="1">
        <v>38291</v>
      </c>
      <c r="CX120">
        <v>-1</v>
      </c>
      <c r="CY120">
        <v>20041212</v>
      </c>
      <c r="CZ120">
        <v>-0.8</v>
      </c>
      <c r="DB120" s="1">
        <v>38291</v>
      </c>
      <c r="DC120">
        <v>0.2</v>
      </c>
      <c r="DD120">
        <v>20041130</v>
      </c>
      <c r="DE120">
        <v>0.2</v>
      </c>
      <c r="DG120" s="1">
        <v>40117</v>
      </c>
      <c r="DH120">
        <v>42.8</v>
      </c>
      <c r="DI120">
        <v>20091110</v>
      </c>
      <c r="DJ120">
        <v>42.8</v>
      </c>
      <c r="DL120" s="1">
        <v>38291</v>
      </c>
      <c r="DM120">
        <v>-3.5</v>
      </c>
      <c r="DN120">
        <v>20041124</v>
      </c>
      <c r="DO120">
        <v>-3.5</v>
      </c>
      <c r="DQ120" s="1">
        <v>38291</v>
      </c>
      <c r="DR120">
        <v>106.4</v>
      </c>
      <c r="DS120" t="s">
        <v>302</v>
      </c>
      <c r="DT120" t="s">
        <v>302</v>
      </c>
      <c r="DV120" s="1">
        <v>38291</v>
      </c>
      <c r="DW120">
        <v>49.5</v>
      </c>
      <c r="DX120">
        <v>20041026</v>
      </c>
      <c r="DY120">
        <v>49.5</v>
      </c>
      <c r="FJ120" s="1">
        <v>38291</v>
      </c>
      <c r="FK120">
        <v>110.8</v>
      </c>
      <c r="FL120" t="s">
        <v>302</v>
      </c>
      <c r="FM120" t="s">
        <v>302</v>
      </c>
      <c r="FO120" s="1">
        <v>38291</v>
      </c>
      <c r="FP120">
        <v>0.6</v>
      </c>
      <c r="FQ120">
        <v>20041209</v>
      </c>
      <c r="FR120">
        <v>-3.1</v>
      </c>
      <c r="FT120" s="1">
        <v>38291</v>
      </c>
      <c r="FU120">
        <v>1.504</v>
      </c>
      <c r="FV120">
        <v>20041130</v>
      </c>
      <c r="FW120">
        <v>1.5</v>
      </c>
      <c r="FY120" s="1">
        <v>38291</v>
      </c>
      <c r="FZ120">
        <v>-7</v>
      </c>
      <c r="GA120">
        <v>20041101</v>
      </c>
      <c r="GB120">
        <v>-7</v>
      </c>
      <c r="GD120" s="1">
        <v>38291</v>
      </c>
      <c r="GE120">
        <v>48.3</v>
      </c>
      <c r="GF120">
        <v>20041125</v>
      </c>
      <c r="GG120">
        <v>48.3</v>
      </c>
      <c r="GI120" s="1">
        <v>38291</v>
      </c>
      <c r="GJ120">
        <v>-5.7</v>
      </c>
      <c r="GK120">
        <v>20041209</v>
      </c>
      <c r="GL120">
        <v>-9.9</v>
      </c>
      <c r="GN120" s="1">
        <v>38291</v>
      </c>
      <c r="GO120">
        <v>-3.7</v>
      </c>
      <c r="GP120">
        <v>20041125</v>
      </c>
      <c r="GQ120">
        <v>-3.7</v>
      </c>
      <c r="GS120" s="1">
        <v>39021</v>
      </c>
      <c r="GT120">
        <v>-0.7</v>
      </c>
      <c r="GU120" t="s">
        <v>302</v>
      </c>
      <c r="GV120" t="s">
        <v>302</v>
      </c>
      <c r="GX120" s="1">
        <v>38291</v>
      </c>
      <c r="GY120">
        <v>2</v>
      </c>
      <c r="GZ120" t="s">
        <v>302</v>
      </c>
      <c r="HA120" t="s">
        <v>302</v>
      </c>
      <c r="HC120" s="1">
        <v>38291</v>
      </c>
      <c r="HD120">
        <v>-0.89</v>
      </c>
      <c r="HE120" t="s">
        <v>302</v>
      </c>
      <c r="HF120" t="s">
        <v>302</v>
      </c>
      <c r="HH120" s="1">
        <v>38291</v>
      </c>
      <c r="HI120">
        <v>20.8</v>
      </c>
      <c r="HJ120">
        <v>20041114</v>
      </c>
      <c r="HK120">
        <v>20.8</v>
      </c>
    </row>
    <row r="121" spans="16:219" x14ac:dyDescent="0.25">
      <c r="P121" s="1">
        <v>38321</v>
      </c>
      <c r="Q121">
        <v>0</v>
      </c>
      <c r="R121">
        <v>20050120</v>
      </c>
      <c r="S121">
        <v>0.3</v>
      </c>
      <c r="Z121" s="1">
        <v>38321</v>
      </c>
      <c r="AA121">
        <v>0.8</v>
      </c>
      <c r="AB121">
        <v>20041227</v>
      </c>
      <c r="AC121">
        <v>0.8</v>
      </c>
      <c r="AE121" s="1">
        <v>38321</v>
      </c>
      <c r="AF121">
        <v>-0.3</v>
      </c>
      <c r="AG121">
        <v>20041125</v>
      </c>
      <c r="AH121">
        <v>-0.3</v>
      </c>
      <c r="AJ121" s="1">
        <v>38321</v>
      </c>
      <c r="AK121">
        <v>4.5</v>
      </c>
      <c r="AL121">
        <v>20041227</v>
      </c>
      <c r="AM121">
        <v>4.5</v>
      </c>
      <c r="AO121" s="1">
        <v>38321</v>
      </c>
      <c r="AP121">
        <v>2.1</v>
      </c>
      <c r="AQ121">
        <v>20041209</v>
      </c>
      <c r="AR121">
        <v>2</v>
      </c>
      <c r="AT121" s="1">
        <v>38321</v>
      </c>
      <c r="AU121">
        <v>1</v>
      </c>
      <c r="AV121">
        <v>20050113</v>
      </c>
      <c r="AW121">
        <v>1.7</v>
      </c>
      <c r="AY121" s="1">
        <v>40147</v>
      </c>
      <c r="AZ121">
        <v>33.9</v>
      </c>
      <c r="BA121">
        <v>20091208</v>
      </c>
      <c r="BB121">
        <v>33.9</v>
      </c>
      <c r="BN121" s="1">
        <v>38321</v>
      </c>
      <c r="BO121">
        <v>1.2</v>
      </c>
      <c r="BP121">
        <v>20041227</v>
      </c>
      <c r="BQ121">
        <v>0.7</v>
      </c>
      <c r="BS121" s="1">
        <v>40178</v>
      </c>
      <c r="BT121">
        <v>0.1</v>
      </c>
      <c r="BU121">
        <v>20100127</v>
      </c>
      <c r="BV121">
        <v>-1.2</v>
      </c>
      <c r="CC121" s="1">
        <v>38321</v>
      </c>
      <c r="CD121">
        <v>-0.2</v>
      </c>
      <c r="CE121">
        <v>20041227</v>
      </c>
      <c r="CF121">
        <v>-0.2</v>
      </c>
      <c r="CH121" s="1">
        <v>38321</v>
      </c>
      <c r="CI121">
        <v>-0.7</v>
      </c>
      <c r="CJ121" t="s">
        <v>302</v>
      </c>
      <c r="CK121" t="s">
        <v>302</v>
      </c>
      <c r="CM121" s="1">
        <v>38321</v>
      </c>
      <c r="CN121">
        <v>0.6</v>
      </c>
      <c r="CO121">
        <v>20041125</v>
      </c>
      <c r="CP121">
        <v>0.6</v>
      </c>
      <c r="CR121" s="1">
        <v>38321</v>
      </c>
      <c r="CS121">
        <v>-0.3</v>
      </c>
      <c r="CT121" t="s">
        <v>302</v>
      </c>
      <c r="CU121" t="s">
        <v>302</v>
      </c>
      <c r="CW121" s="1">
        <v>38321</v>
      </c>
      <c r="CX121">
        <v>5.5</v>
      </c>
      <c r="CY121">
        <v>20050113</v>
      </c>
      <c r="CZ121">
        <v>4.5</v>
      </c>
      <c r="DB121" s="1">
        <v>38321</v>
      </c>
      <c r="DC121">
        <v>3.5</v>
      </c>
      <c r="DD121">
        <v>20041227</v>
      </c>
      <c r="DE121">
        <v>3.5</v>
      </c>
      <c r="DG121" s="1">
        <v>40147</v>
      </c>
      <c r="DH121">
        <v>34.5</v>
      </c>
      <c r="DI121">
        <v>20091208</v>
      </c>
      <c r="DJ121">
        <v>34.5</v>
      </c>
      <c r="DL121" s="1">
        <v>38321</v>
      </c>
      <c r="DM121">
        <v>-5.0999999999999996</v>
      </c>
      <c r="DN121">
        <v>20041224</v>
      </c>
      <c r="DO121">
        <v>-5.0999999999999996</v>
      </c>
      <c r="DQ121" s="1">
        <v>38321</v>
      </c>
      <c r="DR121">
        <v>106.9</v>
      </c>
      <c r="DS121" t="s">
        <v>302</v>
      </c>
      <c r="DT121" t="s">
        <v>302</v>
      </c>
      <c r="DV121" s="1">
        <v>38321</v>
      </c>
      <c r="DW121">
        <v>48.9</v>
      </c>
      <c r="DX121">
        <v>20041130</v>
      </c>
      <c r="DY121">
        <v>48.9</v>
      </c>
      <c r="FJ121" s="1">
        <v>38321</v>
      </c>
      <c r="FK121">
        <v>112.2</v>
      </c>
      <c r="FL121" t="s">
        <v>302</v>
      </c>
      <c r="FM121" t="s">
        <v>302</v>
      </c>
      <c r="FO121" s="1">
        <v>38321</v>
      </c>
      <c r="FP121">
        <v>11.5</v>
      </c>
      <c r="FQ121">
        <v>20050114</v>
      </c>
      <c r="FR121">
        <v>19.899999999999999</v>
      </c>
      <c r="FT121" s="1">
        <v>38321</v>
      </c>
      <c r="FU121">
        <v>0.16500000000000001</v>
      </c>
      <c r="FV121">
        <v>20041227</v>
      </c>
      <c r="FW121">
        <v>0.2</v>
      </c>
      <c r="FY121" s="1">
        <v>38321</v>
      </c>
      <c r="FZ121">
        <v>7.5</v>
      </c>
      <c r="GA121">
        <v>20041201</v>
      </c>
      <c r="GB121">
        <v>7.5</v>
      </c>
      <c r="GD121" s="1">
        <v>38321</v>
      </c>
      <c r="GE121">
        <v>48.4</v>
      </c>
      <c r="GF121">
        <v>20041215</v>
      </c>
      <c r="GG121">
        <v>48.4</v>
      </c>
      <c r="GI121" s="1">
        <v>38321</v>
      </c>
      <c r="GJ121">
        <v>20.5</v>
      </c>
      <c r="GK121">
        <v>20050114</v>
      </c>
      <c r="GL121">
        <v>15.1</v>
      </c>
      <c r="GN121" s="1">
        <v>38321</v>
      </c>
      <c r="GO121">
        <v>7.1</v>
      </c>
      <c r="GP121">
        <v>20041226</v>
      </c>
      <c r="GQ121">
        <v>7.1</v>
      </c>
      <c r="GS121" s="1">
        <v>39051</v>
      </c>
      <c r="GT121">
        <v>-0.6</v>
      </c>
      <c r="GU121" t="s">
        <v>302</v>
      </c>
      <c r="GV121" t="s">
        <v>302</v>
      </c>
      <c r="GX121" s="1">
        <v>38321</v>
      </c>
      <c r="GY121">
        <v>2</v>
      </c>
      <c r="GZ121" t="s">
        <v>302</v>
      </c>
      <c r="HA121" t="s">
        <v>302</v>
      </c>
      <c r="HC121" s="1">
        <v>38321</v>
      </c>
      <c r="HD121">
        <v>0.9</v>
      </c>
      <c r="HE121" t="s">
        <v>302</v>
      </c>
      <c r="HF121" t="s">
        <v>302</v>
      </c>
      <c r="HH121" s="1">
        <v>38321</v>
      </c>
      <c r="HI121">
        <v>-9.4</v>
      </c>
      <c r="HJ121">
        <v>20041212</v>
      </c>
      <c r="HK121">
        <v>-9.4</v>
      </c>
    </row>
    <row r="122" spans="16:219" x14ac:dyDescent="0.25">
      <c r="P122" s="1">
        <v>38352</v>
      </c>
      <c r="Q122">
        <v>0.1</v>
      </c>
      <c r="R122">
        <v>20050222</v>
      </c>
      <c r="S122">
        <v>-0.3</v>
      </c>
      <c r="Z122" s="1">
        <v>38352</v>
      </c>
      <c r="AA122">
        <v>0.2</v>
      </c>
      <c r="AB122">
        <v>20050127</v>
      </c>
      <c r="AC122">
        <v>0.2</v>
      </c>
      <c r="AE122" s="1">
        <v>38352</v>
      </c>
      <c r="AF122">
        <v>-0.4</v>
      </c>
      <c r="AG122">
        <v>20041227</v>
      </c>
      <c r="AH122">
        <v>-0.4</v>
      </c>
      <c r="AJ122" s="1">
        <v>38352</v>
      </c>
      <c r="AK122">
        <v>4.5</v>
      </c>
      <c r="AL122">
        <v>20050127</v>
      </c>
      <c r="AM122">
        <v>4.4000000000000004</v>
      </c>
      <c r="AO122" s="1">
        <v>38352</v>
      </c>
      <c r="AP122">
        <v>1.9</v>
      </c>
      <c r="AQ122">
        <v>20050113</v>
      </c>
      <c r="AR122">
        <v>1.9</v>
      </c>
      <c r="AT122" s="1">
        <v>38352</v>
      </c>
      <c r="AU122">
        <v>-1.3</v>
      </c>
      <c r="AV122">
        <v>20050213</v>
      </c>
      <c r="AW122">
        <v>-0.8</v>
      </c>
      <c r="AY122" s="1">
        <v>40178</v>
      </c>
      <c r="AZ122">
        <v>35.4</v>
      </c>
      <c r="BA122">
        <v>20100112</v>
      </c>
      <c r="BB122">
        <v>35.4</v>
      </c>
      <c r="BN122" s="1">
        <v>38352</v>
      </c>
      <c r="BO122">
        <v>-0.5</v>
      </c>
      <c r="BP122">
        <v>20050126</v>
      </c>
      <c r="BQ122">
        <v>-0.7</v>
      </c>
      <c r="BS122" s="1">
        <v>40209</v>
      </c>
      <c r="BT122">
        <v>0.5</v>
      </c>
      <c r="BU122">
        <v>20100225</v>
      </c>
      <c r="BV122">
        <v>2.9</v>
      </c>
      <c r="CC122" s="1">
        <v>38352</v>
      </c>
      <c r="CD122">
        <v>-0.2</v>
      </c>
      <c r="CE122">
        <v>20050127</v>
      </c>
      <c r="CF122">
        <v>-0.2</v>
      </c>
      <c r="CH122" s="1">
        <v>38352</v>
      </c>
      <c r="CI122">
        <v>-0.7</v>
      </c>
      <c r="CJ122" t="s">
        <v>302</v>
      </c>
      <c r="CK122" t="s">
        <v>302</v>
      </c>
      <c r="CM122" s="1">
        <v>38352</v>
      </c>
      <c r="CN122">
        <v>0</v>
      </c>
      <c r="CO122">
        <v>20041227</v>
      </c>
      <c r="CP122">
        <v>0</v>
      </c>
      <c r="CR122" s="1">
        <v>38352</v>
      </c>
      <c r="CS122">
        <v>-0.4</v>
      </c>
      <c r="CT122" t="s">
        <v>302</v>
      </c>
      <c r="CU122" t="s">
        <v>302</v>
      </c>
      <c r="CW122" s="1">
        <v>38352</v>
      </c>
      <c r="CX122">
        <v>1.7</v>
      </c>
      <c r="CY122">
        <v>20050213</v>
      </c>
      <c r="CZ122">
        <v>1.8</v>
      </c>
      <c r="DB122" s="1">
        <v>38352</v>
      </c>
      <c r="DC122">
        <v>1.4</v>
      </c>
      <c r="DD122">
        <v>20050131</v>
      </c>
      <c r="DE122">
        <v>1.4</v>
      </c>
      <c r="DG122" s="1">
        <v>40178</v>
      </c>
      <c r="DH122">
        <v>36.299999999999997</v>
      </c>
      <c r="DI122">
        <v>20100112</v>
      </c>
      <c r="DJ122">
        <v>36.299999999999997</v>
      </c>
      <c r="DL122" s="1">
        <v>38352</v>
      </c>
      <c r="DM122">
        <v>-2.6</v>
      </c>
      <c r="DN122">
        <v>20050124</v>
      </c>
      <c r="DO122">
        <v>-2.6</v>
      </c>
      <c r="DQ122" s="1">
        <v>38352</v>
      </c>
      <c r="DR122">
        <v>107.2</v>
      </c>
      <c r="DS122" t="s">
        <v>302</v>
      </c>
      <c r="DT122" t="s">
        <v>302</v>
      </c>
      <c r="DV122" s="1">
        <v>38352</v>
      </c>
      <c r="DW122">
        <v>48.4</v>
      </c>
      <c r="DX122">
        <v>20041228</v>
      </c>
      <c r="DY122">
        <v>48.4</v>
      </c>
      <c r="FJ122" s="1">
        <v>38352</v>
      </c>
      <c r="FK122">
        <v>111.2</v>
      </c>
      <c r="FL122" t="s">
        <v>302</v>
      </c>
      <c r="FM122" t="s">
        <v>302</v>
      </c>
      <c r="FO122" s="1">
        <v>38352</v>
      </c>
      <c r="FP122">
        <v>-10.7</v>
      </c>
      <c r="FQ122">
        <v>20050210</v>
      </c>
      <c r="FR122">
        <v>-8.8000000000000007</v>
      </c>
      <c r="FT122" s="1">
        <v>38352</v>
      </c>
      <c r="FU122">
        <v>-1.9609999999999999</v>
      </c>
      <c r="FV122">
        <v>20050131</v>
      </c>
      <c r="FW122">
        <v>-2</v>
      </c>
      <c r="FY122" s="1">
        <v>38352</v>
      </c>
      <c r="FZ122">
        <v>2.6</v>
      </c>
      <c r="GA122">
        <v>20050105</v>
      </c>
      <c r="GB122">
        <v>2.6</v>
      </c>
      <c r="GD122" s="1">
        <v>38352</v>
      </c>
      <c r="GE122">
        <v>50.9</v>
      </c>
      <c r="GF122">
        <v>20050121</v>
      </c>
      <c r="GG122">
        <v>50.9</v>
      </c>
      <c r="GI122" s="1">
        <v>38352</v>
      </c>
      <c r="GJ122">
        <v>3.7</v>
      </c>
      <c r="GK122">
        <v>20050210</v>
      </c>
      <c r="GL122">
        <v>-0.9</v>
      </c>
      <c r="GN122" s="1">
        <v>38352</v>
      </c>
      <c r="GO122">
        <v>-3.3</v>
      </c>
      <c r="GP122">
        <v>20050125</v>
      </c>
      <c r="GQ122">
        <v>-3.3</v>
      </c>
      <c r="GS122" s="1">
        <v>39082</v>
      </c>
      <c r="GT122">
        <v>-0.6</v>
      </c>
      <c r="GU122" t="s">
        <v>302</v>
      </c>
      <c r="GV122" t="s">
        <v>302</v>
      </c>
      <c r="GX122" s="1">
        <v>38352</v>
      </c>
      <c r="GY122">
        <v>2</v>
      </c>
      <c r="GZ122" t="s">
        <v>302</v>
      </c>
      <c r="HA122" t="s">
        <v>302</v>
      </c>
      <c r="HC122" s="1">
        <v>38352</v>
      </c>
      <c r="HD122">
        <v>-2.14</v>
      </c>
      <c r="HE122" t="s">
        <v>302</v>
      </c>
      <c r="HF122" t="s">
        <v>302</v>
      </c>
      <c r="HH122" s="1">
        <v>38352</v>
      </c>
      <c r="HI122">
        <v>18.5</v>
      </c>
      <c r="HJ122">
        <v>20050117</v>
      </c>
      <c r="HK122">
        <v>18.5</v>
      </c>
    </row>
    <row r="123" spans="16:219" x14ac:dyDescent="0.25">
      <c r="P123" s="1">
        <v>38383</v>
      </c>
      <c r="Q123">
        <v>2.4</v>
      </c>
      <c r="R123">
        <v>20050323</v>
      </c>
      <c r="S123">
        <v>2.4</v>
      </c>
      <c r="Z123" s="1">
        <v>38383</v>
      </c>
      <c r="AA123">
        <v>-0.1</v>
      </c>
      <c r="AB123">
        <v>20050225</v>
      </c>
      <c r="AC123">
        <v>-0.1</v>
      </c>
      <c r="AE123" s="1">
        <v>38383</v>
      </c>
      <c r="AF123">
        <v>-0.5</v>
      </c>
      <c r="AG123">
        <v>20050127</v>
      </c>
      <c r="AH123">
        <v>-0.5</v>
      </c>
      <c r="AJ123" s="1">
        <v>38383</v>
      </c>
      <c r="AK123">
        <v>4.5</v>
      </c>
      <c r="AL123">
        <v>20050301</v>
      </c>
      <c r="AM123">
        <v>4.5</v>
      </c>
      <c r="AO123" s="1">
        <v>38383</v>
      </c>
      <c r="AP123">
        <v>1.4</v>
      </c>
      <c r="AQ123">
        <v>20050209</v>
      </c>
      <c r="AR123">
        <v>1.3</v>
      </c>
      <c r="AT123" s="1">
        <v>38383</v>
      </c>
      <c r="AU123">
        <v>2.2999999999999998</v>
      </c>
      <c r="AV123">
        <v>20050313</v>
      </c>
      <c r="AW123">
        <v>2.5</v>
      </c>
      <c r="AY123" s="1">
        <v>40209</v>
      </c>
      <c r="AZ123">
        <v>38.799999999999997</v>
      </c>
      <c r="BA123">
        <v>20100208</v>
      </c>
      <c r="BB123">
        <v>38.799999999999997</v>
      </c>
      <c r="BN123" s="1">
        <v>38383</v>
      </c>
      <c r="BO123">
        <v>2.6</v>
      </c>
      <c r="BP123">
        <v>20050227</v>
      </c>
      <c r="BQ123">
        <v>2.2000000000000002</v>
      </c>
      <c r="BS123" s="1">
        <v>40237</v>
      </c>
      <c r="BT123">
        <v>1.3</v>
      </c>
      <c r="BU123">
        <v>20100328</v>
      </c>
      <c r="BV123">
        <v>0.9</v>
      </c>
      <c r="CC123" s="1">
        <v>38383</v>
      </c>
      <c r="CD123">
        <v>-0.3</v>
      </c>
      <c r="CE123">
        <v>20050225</v>
      </c>
      <c r="CF123">
        <v>-0.3</v>
      </c>
      <c r="CH123" s="1">
        <v>38383</v>
      </c>
      <c r="CI123">
        <v>-0.6</v>
      </c>
      <c r="CJ123" t="s">
        <v>302</v>
      </c>
      <c r="CK123" t="s">
        <v>302</v>
      </c>
      <c r="CM123" s="1">
        <v>38383</v>
      </c>
      <c r="CN123">
        <v>-0.3</v>
      </c>
      <c r="CO123">
        <v>20050127</v>
      </c>
      <c r="CP123">
        <v>-0.3</v>
      </c>
      <c r="CR123" s="1">
        <v>38383</v>
      </c>
      <c r="CS123">
        <v>-0.4</v>
      </c>
      <c r="CT123" t="s">
        <v>302</v>
      </c>
      <c r="CU123" t="s">
        <v>302</v>
      </c>
      <c r="CW123" s="1">
        <v>38383</v>
      </c>
      <c r="CX123">
        <v>2.1</v>
      </c>
      <c r="CY123">
        <v>20050313</v>
      </c>
      <c r="CZ123">
        <v>1.5</v>
      </c>
      <c r="DB123" s="1">
        <v>38383</v>
      </c>
      <c r="DC123">
        <v>15.8</v>
      </c>
      <c r="DD123">
        <v>20050228</v>
      </c>
      <c r="DE123">
        <v>15.8</v>
      </c>
      <c r="DG123" s="1">
        <v>40209</v>
      </c>
      <c r="DH123">
        <v>41.9</v>
      </c>
      <c r="DI123">
        <v>20100208</v>
      </c>
      <c r="DJ123">
        <v>41.9</v>
      </c>
      <c r="DL123" s="1">
        <v>38383</v>
      </c>
      <c r="DM123">
        <v>0.9</v>
      </c>
      <c r="DN123">
        <v>20050224</v>
      </c>
      <c r="DO123">
        <v>0.9</v>
      </c>
      <c r="DQ123" s="1">
        <v>38383</v>
      </c>
      <c r="DR123">
        <v>106.7</v>
      </c>
      <c r="DS123" t="s">
        <v>302</v>
      </c>
      <c r="DT123" t="s">
        <v>302</v>
      </c>
      <c r="DV123" s="1">
        <v>38383</v>
      </c>
      <c r="DW123">
        <v>47.3</v>
      </c>
      <c r="DX123">
        <v>20050125</v>
      </c>
      <c r="DY123">
        <v>47.3</v>
      </c>
      <c r="FJ123" s="1">
        <v>38383</v>
      </c>
      <c r="FK123">
        <v>112.1</v>
      </c>
      <c r="FL123" t="s">
        <v>302</v>
      </c>
      <c r="FM123" t="s">
        <v>302</v>
      </c>
      <c r="FO123" s="1">
        <v>38383</v>
      </c>
      <c r="FP123">
        <v>3.4</v>
      </c>
      <c r="FQ123">
        <v>20050310</v>
      </c>
      <c r="FR123">
        <v>-2.2000000000000002</v>
      </c>
      <c r="FT123" s="1">
        <v>38383</v>
      </c>
      <c r="FU123">
        <v>6.923</v>
      </c>
      <c r="FV123">
        <v>20050228</v>
      </c>
      <c r="FW123">
        <v>6.9</v>
      </c>
      <c r="FY123" s="1">
        <v>38383</v>
      </c>
      <c r="FZ123">
        <v>-4.0999999999999996</v>
      </c>
      <c r="GA123">
        <v>20050201</v>
      </c>
      <c r="GB123">
        <v>-4.0999999999999996</v>
      </c>
      <c r="GD123" s="1">
        <v>38383</v>
      </c>
      <c r="GE123">
        <v>30.4</v>
      </c>
      <c r="GF123">
        <v>20050215</v>
      </c>
      <c r="GG123">
        <v>30.4</v>
      </c>
      <c r="GI123" s="1">
        <v>38383</v>
      </c>
      <c r="GJ123">
        <v>7.9</v>
      </c>
      <c r="GK123">
        <v>20050310</v>
      </c>
      <c r="GL123">
        <v>4.8</v>
      </c>
      <c r="GN123" s="1">
        <v>38383</v>
      </c>
      <c r="GO123">
        <v>3.5</v>
      </c>
      <c r="GP123">
        <v>20050224</v>
      </c>
      <c r="GQ123">
        <v>3.5</v>
      </c>
      <c r="GS123" s="1">
        <v>39113</v>
      </c>
      <c r="GT123">
        <v>-0.4</v>
      </c>
      <c r="GU123" t="s">
        <v>302</v>
      </c>
      <c r="GV123" t="s">
        <v>302</v>
      </c>
      <c r="GX123" s="1">
        <v>38383</v>
      </c>
      <c r="GY123">
        <v>1.9</v>
      </c>
      <c r="GZ123" t="s">
        <v>302</v>
      </c>
      <c r="HA123" t="s">
        <v>302</v>
      </c>
      <c r="HC123" s="1">
        <v>38383</v>
      </c>
      <c r="HD123">
        <v>2.65</v>
      </c>
      <c r="HE123" t="s">
        <v>302</v>
      </c>
      <c r="HF123" t="s">
        <v>302</v>
      </c>
      <c r="HH123" s="1">
        <v>38383</v>
      </c>
      <c r="HI123">
        <v>-5.9</v>
      </c>
      <c r="HJ123">
        <v>20050214</v>
      </c>
      <c r="HK123">
        <v>-5.9</v>
      </c>
    </row>
    <row r="124" spans="16:219" x14ac:dyDescent="0.25">
      <c r="P124" s="1">
        <v>38411</v>
      </c>
      <c r="Q124">
        <v>-1.1000000000000001</v>
      </c>
      <c r="R124">
        <v>20050421</v>
      </c>
      <c r="S124" t="s">
        <v>302</v>
      </c>
      <c r="Z124" s="1">
        <v>38411</v>
      </c>
      <c r="AA124">
        <v>-0.3</v>
      </c>
      <c r="AB124">
        <v>20050324</v>
      </c>
      <c r="AC124">
        <v>-0.3</v>
      </c>
      <c r="AE124" s="1">
        <v>38411</v>
      </c>
      <c r="AF124">
        <v>-0.5</v>
      </c>
      <c r="AG124">
        <v>20050224</v>
      </c>
      <c r="AH124">
        <v>-0.5</v>
      </c>
      <c r="AJ124" s="1">
        <v>38411</v>
      </c>
      <c r="AK124">
        <v>4.5999999999999996</v>
      </c>
      <c r="AL124">
        <v>20050328</v>
      </c>
      <c r="AM124">
        <v>4.7</v>
      </c>
      <c r="AO124" s="1">
        <v>38411</v>
      </c>
      <c r="AP124">
        <v>1.3</v>
      </c>
      <c r="AQ124">
        <v>20050309</v>
      </c>
      <c r="AR124">
        <v>1.3</v>
      </c>
      <c r="AT124" s="1">
        <v>38411</v>
      </c>
      <c r="AU124">
        <v>-0.2</v>
      </c>
      <c r="AV124">
        <v>20050415</v>
      </c>
      <c r="AW124">
        <v>-2.2999999999999998</v>
      </c>
      <c r="AY124" s="1">
        <v>40237</v>
      </c>
      <c r="AZ124">
        <v>42.1</v>
      </c>
      <c r="BA124">
        <v>20100308</v>
      </c>
      <c r="BB124">
        <v>42.1</v>
      </c>
      <c r="BN124" s="1">
        <v>38411</v>
      </c>
      <c r="BO124">
        <v>-3</v>
      </c>
      <c r="BP124">
        <v>20050328</v>
      </c>
      <c r="BQ124">
        <v>-2.8</v>
      </c>
      <c r="BS124" s="1">
        <v>40268</v>
      </c>
      <c r="BT124">
        <v>0.2</v>
      </c>
      <c r="BU124">
        <v>20100427</v>
      </c>
      <c r="BV124">
        <v>0.8</v>
      </c>
      <c r="CC124" s="1">
        <v>38411</v>
      </c>
      <c r="CD124">
        <v>-0.4</v>
      </c>
      <c r="CE124">
        <v>20050324</v>
      </c>
      <c r="CF124">
        <v>-0.4</v>
      </c>
      <c r="CH124" s="1">
        <v>38411</v>
      </c>
      <c r="CI124">
        <v>-0.6</v>
      </c>
      <c r="CJ124" t="s">
        <v>302</v>
      </c>
      <c r="CK124" t="s">
        <v>302</v>
      </c>
      <c r="CM124" s="1">
        <v>38411</v>
      </c>
      <c r="CN124">
        <v>-0.4</v>
      </c>
      <c r="CO124">
        <v>20050224</v>
      </c>
      <c r="CP124">
        <v>-0.5</v>
      </c>
      <c r="CR124" s="1">
        <v>38411</v>
      </c>
      <c r="CS124">
        <v>-0.5</v>
      </c>
      <c r="CT124" t="s">
        <v>302</v>
      </c>
      <c r="CU124" t="s">
        <v>302</v>
      </c>
      <c r="CW124" s="1">
        <v>38411</v>
      </c>
      <c r="CX124">
        <v>2</v>
      </c>
      <c r="CY124">
        <v>20050415</v>
      </c>
      <c r="CZ124">
        <v>1</v>
      </c>
      <c r="DB124" s="1">
        <v>38411</v>
      </c>
      <c r="DC124">
        <v>-14.8</v>
      </c>
      <c r="DD124">
        <v>20050331</v>
      </c>
      <c r="DE124">
        <v>-14.8</v>
      </c>
      <c r="DG124" s="1">
        <v>40237</v>
      </c>
      <c r="DH124">
        <v>44.8</v>
      </c>
      <c r="DI124">
        <v>20100308</v>
      </c>
      <c r="DJ124">
        <v>44.8</v>
      </c>
      <c r="DL124" s="1">
        <v>38411</v>
      </c>
      <c r="DM124">
        <v>-7</v>
      </c>
      <c r="DN124">
        <v>20050324</v>
      </c>
      <c r="DO124">
        <v>-7</v>
      </c>
      <c r="DQ124" s="1">
        <v>38411</v>
      </c>
      <c r="DR124">
        <v>106</v>
      </c>
      <c r="DS124" t="s">
        <v>302</v>
      </c>
      <c r="DT124" t="s">
        <v>302</v>
      </c>
      <c r="DV124" s="1">
        <v>38411</v>
      </c>
      <c r="DW124">
        <v>47.6</v>
      </c>
      <c r="DX124">
        <v>20050301</v>
      </c>
      <c r="DY124">
        <v>47.6</v>
      </c>
      <c r="FJ124" s="1">
        <v>38411</v>
      </c>
      <c r="FK124">
        <v>111.2</v>
      </c>
      <c r="FL124" t="s">
        <v>302</v>
      </c>
      <c r="FM124" t="s">
        <v>302</v>
      </c>
      <c r="FO124" s="1">
        <v>38411</v>
      </c>
      <c r="FP124">
        <v>0.4</v>
      </c>
      <c r="FQ124">
        <v>20050408</v>
      </c>
      <c r="FR124">
        <v>4.9000000000000004</v>
      </c>
      <c r="FT124" s="1">
        <v>38411</v>
      </c>
      <c r="FU124">
        <v>0.39800000000000002</v>
      </c>
      <c r="FV124">
        <v>20050331</v>
      </c>
      <c r="FW124">
        <v>0.4</v>
      </c>
      <c r="FY124" s="1">
        <v>38411</v>
      </c>
      <c r="FZ124">
        <v>-1.2</v>
      </c>
      <c r="GA124">
        <v>20050301</v>
      </c>
      <c r="GB124">
        <v>-1.2</v>
      </c>
      <c r="GD124" s="1">
        <v>38411</v>
      </c>
      <c r="GE124">
        <v>26</v>
      </c>
      <c r="GF124">
        <v>20050315</v>
      </c>
      <c r="GG124">
        <v>26</v>
      </c>
      <c r="GI124" s="1">
        <v>38411</v>
      </c>
      <c r="GJ124">
        <v>5.4</v>
      </c>
      <c r="GK124">
        <v>20050408</v>
      </c>
      <c r="GL124">
        <v>7.2</v>
      </c>
      <c r="GN124" s="1">
        <v>38411</v>
      </c>
      <c r="GO124">
        <v>5</v>
      </c>
      <c r="GP124">
        <v>20050328</v>
      </c>
      <c r="GQ124">
        <v>5</v>
      </c>
      <c r="GS124" s="1">
        <v>39141</v>
      </c>
      <c r="GT124">
        <v>-0.3</v>
      </c>
      <c r="GU124" t="s">
        <v>302</v>
      </c>
      <c r="GV124" t="s">
        <v>302</v>
      </c>
      <c r="GX124" s="1">
        <v>38411</v>
      </c>
      <c r="GY124">
        <v>1.8</v>
      </c>
      <c r="GZ124" t="s">
        <v>302</v>
      </c>
      <c r="HA124" t="s">
        <v>302</v>
      </c>
      <c r="HC124" s="1">
        <v>38411</v>
      </c>
      <c r="HD124">
        <v>-0.36</v>
      </c>
      <c r="HE124" t="s">
        <v>302</v>
      </c>
      <c r="HF124" t="s">
        <v>302</v>
      </c>
      <c r="HH124" s="1">
        <v>38411</v>
      </c>
      <c r="HI124">
        <v>-13</v>
      </c>
      <c r="HJ124">
        <v>20050314</v>
      </c>
      <c r="HK124">
        <v>-13</v>
      </c>
    </row>
    <row r="125" spans="16:219" x14ac:dyDescent="0.25">
      <c r="P125" s="1">
        <v>38442</v>
      </c>
      <c r="Q125">
        <v>0.2</v>
      </c>
      <c r="R125">
        <v>20050523</v>
      </c>
      <c r="S125">
        <v>-0.5</v>
      </c>
      <c r="Z125" s="1">
        <v>38442</v>
      </c>
      <c r="AA125">
        <v>-0.2</v>
      </c>
      <c r="AB125">
        <v>20050425</v>
      </c>
      <c r="AC125">
        <v>-0.2</v>
      </c>
      <c r="AE125" s="1">
        <v>38442</v>
      </c>
      <c r="AF125">
        <v>-0.5</v>
      </c>
      <c r="AG125">
        <v>20050324</v>
      </c>
      <c r="AH125">
        <v>-0.5</v>
      </c>
      <c r="AJ125" s="1">
        <v>38442</v>
      </c>
      <c r="AK125">
        <v>4.5</v>
      </c>
      <c r="AL125">
        <v>20050425</v>
      </c>
      <c r="AM125">
        <v>4.5</v>
      </c>
      <c r="AO125" s="1">
        <v>38442</v>
      </c>
      <c r="AP125">
        <v>1.4</v>
      </c>
      <c r="AQ125">
        <v>20050412</v>
      </c>
      <c r="AR125">
        <v>1.4</v>
      </c>
      <c r="AT125" s="1">
        <v>38442</v>
      </c>
      <c r="AU125">
        <v>0.4</v>
      </c>
      <c r="AV125">
        <v>20050517</v>
      </c>
      <c r="AW125">
        <v>-0.2</v>
      </c>
      <c r="AY125" s="1">
        <v>40268</v>
      </c>
      <c r="AZ125">
        <v>47.4</v>
      </c>
      <c r="BA125">
        <v>20100408</v>
      </c>
      <c r="BB125">
        <v>47.4</v>
      </c>
      <c r="BN125" s="1">
        <v>38442</v>
      </c>
      <c r="BO125">
        <v>-0.2</v>
      </c>
      <c r="BP125">
        <v>20050427</v>
      </c>
      <c r="BQ125">
        <v>0.6</v>
      </c>
      <c r="BS125" s="1">
        <v>40298</v>
      </c>
      <c r="BT125">
        <v>-0.1</v>
      </c>
      <c r="BU125">
        <v>20100527</v>
      </c>
      <c r="BV125">
        <v>0.5</v>
      </c>
      <c r="CC125" s="1">
        <v>38442</v>
      </c>
      <c r="CD125">
        <v>-0.3</v>
      </c>
      <c r="CE125">
        <v>20050425</v>
      </c>
      <c r="CF125">
        <v>-0.3</v>
      </c>
      <c r="CH125" s="1">
        <v>38442</v>
      </c>
      <c r="CI125">
        <v>-0.6</v>
      </c>
      <c r="CJ125" t="s">
        <v>302</v>
      </c>
      <c r="CK125" t="s">
        <v>302</v>
      </c>
      <c r="CM125" s="1">
        <v>38442</v>
      </c>
      <c r="CN125">
        <v>-0.4</v>
      </c>
      <c r="CO125">
        <v>20050324</v>
      </c>
      <c r="CP125">
        <v>-0.3</v>
      </c>
      <c r="CR125" s="1">
        <v>38442</v>
      </c>
      <c r="CS125">
        <v>-0.5</v>
      </c>
      <c r="CT125" t="s">
        <v>302</v>
      </c>
      <c r="CU125" t="s">
        <v>302</v>
      </c>
      <c r="CW125" s="1">
        <v>38442</v>
      </c>
      <c r="CX125">
        <v>1.4</v>
      </c>
      <c r="CY125">
        <v>20050517</v>
      </c>
      <c r="CZ125">
        <v>1.2</v>
      </c>
      <c r="DB125" s="1">
        <v>38442</v>
      </c>
      <c r="DC125">
        <v>22.8</v>
      </c>
      <c r="DD125">
        <v>20050428</v>
      </c>
      <c r="DE125">
        <v>22.8</v>
      </c>
      <c r="DG125" s="1">
        <v>40268</v>
      </c>
      <c r="DH125">
        <v>47</v>
      </c>
      <c r="DI125">
        <v>20100408</v>
      </c>
      <c r="DJ125">
        <v>47</v>
      </c>
      <c r="DL125" s="1">
        <v>38442</v>
      </c>
      <c r="DM125">
        <v>-2.9</v>
      </c>
      <c r="DN125">
        <v>20050425</v>
      </c>
      <c r="DO125">
        <v>-2.9</v>
      </c>
      <c r="DQ125" s="1">
        <v>38442</v>
      </c>
      <c r="DR125">
        <v>107.2</v>
      </c>
      <c r="DS125" t="s">
        <v>302</v>
      </c>
      <c r="DT125" t="s">
        <v>302</v>
      </c>
      <c r="DV125" s="1">
        <v>38442</v>
      </c>
      <c r="DW125">
        <v>49.3</v>
      </c>
      <c r="DX125">
        <v>20050329</v>
      </c>
      <c r="DY125">
        <v>49.3</v>
      </c>
      <c r="FJ125" s="1">
        <v>38442</v>
      </c>
      <c r="FK125">
        <v>111.7</v>
      </c>
      <c r="FL125" t="s">
        <v>302</v>
      </c>
      <c r="FM125" t="s">
        <v>302</v>
      </c>
      <c r="FO125" s="1">
        <v>38442</v>
      </c>
      <c r="FP125">
        <v>4.9000000000000004</v>
      </c>
      <c r="FQ125">
        <v>20050513</v>
      </c>
      <c r="FR125">
        <v>1.9</v>
      </c>
      <c r="FT125" s="1">
        <v>38442</v>
      </c>
      <c r="FU125">
        <v>-2.6760000000000002</v>
      </c>
      <c r="FV125">
        <v>20050428</v>
      </c>
      <c r="FW125">
        <v>-2.7</v>
      </c>
      <c r="FY125" s="1">
        <v>38442</v>
      </c>
      <c r="FZ125">
        <v>-1.2</v>
      </c>
      <c r="GA125">
        <v>20050401</v>
      </c>
      <c r="GB125">
        <v>-1.2</v>
      </c>
      <c r="GD125" s="1">
        <v>38442</v>
      </c>
      <c r="GE125">
        <v>17.100000000000001</v>
      </c>
      <c r="GF125">
        <v>20050419</v>
      </c>
      <c r="GG125">
        <v>17.100000000000001</v>
      </c>
      <c r="GI125" s="1">
        <v>38442</v>
      </c>
      <c r="GJ125">
        <v>15</v>
      </c>
      <c r="GK125">
        <v>20050513</v>
      </c>
      <c r="GL125">
        <v>13.2</v>
      </c>
      <c r="GN125" s="1">
        <v>38442</v>
      </c>
      <c r="GO125">
        <v>3</v>
      </c>
      <c r="GP125">
        <v>20050428</v>
      </c>
      <c r="GQ125">
        <v>3</v>
      </c>
      <c r="GS125" s="1">
        <v>39172</v>
      </c>
      <c r="GT125">
        <v>-0.2</v>
      </c>
      <c r="GU125" t="s">
        <v>302</v>
      </c>
      <c r="GV125" t="s">
        <v>302</v>
      </c>
      <c r="GX125" s="1">
        <v>38442</v>
      </c>
      <c r="GY125">
        <v>2</v>
      </c>
      <c r="GZ125" t="s">
        <v>302</v>
      </c>
      <c r="HA125" t="s">
        <v>302</v>
      </c>
      <c r="HC125" s="1">
        <v>38442</v>
      </c>
      <c r="HD125">
        <v>0.27</v>
      </c>
      <c r="HE125" t="s">
        <v>302</v>
      </c>
      <c r="HF125" t="s">
        <v>302</v>
      </c>
      <c r="HH125" s="1">
        <v>38442</v>
      </c>
      <c r="HI125">
        <v>-19</v>
      </c>
      <c r="HJ125">
        <v>20050414</v>
      </c>
      <c r="HK125">
        <v>-19</v>
      </c>
    </row>
    <row r="126" spans="16:219" x14ac:dyDescent="0.25">
      <c r="P126" s="1">
        <v>38472</v>
      </c>
      <c r="Q126">
        <v>0.1</v>
      </c>
      <c r="R126">
        <v>20050622</v>
      </c>
      <c r="S126">
        <v>1.7</v>
      </c>
      <c r="Z126" s="1">
        <v>38472</v>
      </c>
      <c r="AA126">
        <v>0</v>
      </c>
      <c r="AB126">
        <v>20050526</v>
      </c>
      <c r="AC126">
        <v>0</v>
      </c>
      <c r="AE126" s="1">
        <v>38472</v>
      </c>
      <c r="AF126">
        <v>-0.5</v>
      </c>
      <c r="AG126">
        <v>20050425</v>
      </c>
      <c r="AH126">
        <v>-0.5</v>
      </c>
      <c r="AJ126" s="1">
        <v>38472</v>
      </c>
      <c r="AK126">
        <v>4.5</v>
      </c>
      <c r="AL126">
        <v>20050530</v>
      </c>
      <c r="AM126">
        <v>4.4000000000000004</v>
      </c>
      <c r="AO126" s="1">
        <v>38472</v>
      </c>
      <c r="AP126">
        <v>1.9</v>
      </c>
      <c r="AQ126">
        <v>20050515</v>
      </c>
      <c r="AR126">
        <v>1.8</v>
      </c>
      <c r="AT126" s="1">
        <v>38472</v>
      </c>
      <c r="AU126">
        <v>0.5</v>
      </c>
      <c r="AV126">
        <v>20050613</v>
      </c>
      <c r="AW126">
        <v>1.9</v>
      </c>
      <c r="AY126" s="1">
        <v>40298</v>
      </c>
      <c r="AZ126">
        <v>49.8</v>
      </c>
      <c r="BA126">
        <v>20100513</v>
      </c>
      <c r="BB126">
        <v>49.8</v>
      </c>
      <c r="BN126" s="1">
        <v>38472</v>
      </c>
      <c r="BO126">
        <v>3.5</v>
      </c>
      <c r="BP126">
        <v>20050526</v>
      </c>
      <c r="BQ126">
        <v>3.9</v>
      </c>
      <c r="BS126" s="1">
        <v>40329</v>
      </c>
      <c r="BT126">
        <v>-1.7</v>
      </c>
      <c r="BU126">
        <v>20100627</v>
      </c>
      <c r="BV126">
        <v>-2</v>
      </c>
      <c r="CC126" s="1">
        <v>38472</v>
      </c>
      <c r="CD126">
        <v>-0.2</v>
      </c>
      <c r="CE126">
        <v>20050526</v>
      </c>
      <c r="CF126">
        <v>-0.2</v>
      </c>
      <c r="CH126" s="1">
        <v>38472</v>
      </c>
      <c r="CI126">
        <v>-0.5</v>
      </c>
      <c r="CJ126" t="s">
        <v>302</v>
      </c>
      <c r="CK126" t="s">
        <v>302</v>
      </c>
      <c r="CM126" s="1">
        <v>38472</v>
      </c>
      <c r="CN126">
        <v>-0.4</v>
      </c>
      <c r="CO126">
        <v>20050425</v>
      </c>
      <c r="CP126">
        <v>-0.4</v>
      </c>
      <c r="CR126" s="1">
        <v>38472</v>
      </c>
      <c r="CS126">
        <v>-0.5</v>
      </c>
      <c r="CT126" t="s">
        <v>302</v>
      </c>
      <c r="CU126" t="s">
        <v>302</v>
      </c>
      <c r="CW126" s="1">
        <v>38472</v>
      </c>
      <c r="CX126">
        <v>0.4</v>
      </c>
      <c r="CY126">
        <v>20050613</v>
      </c>
      <c r="CZ126">
        <v>0.3</v>
      </c>
      <c r="DB126" s="1">
        <v>38472</v>
      </c>
      <c r="DC126">
        <v>7.5</v>
      </c>
      <c r="DD126">
        <v>20050531</v>
      </c>
      <c r="DE126">
        <v>7.5</v>
      </c>
      <c r="DG126" s="1">
        <v>40298</v>
      </c>
      <c r="DH126">
        <v>49.9</v>
      </c>
      <c r="DI126">
        <v>20100513</v>
      </c>
      <c r="DJ126">
        <v>49.9</v>
      </c>
      <c r="DL126" s="1">
        <v>38472</v>
      </c>
      <c r="DM126">
        <v>0</v>
      </c>
      <c r="DN126">
        <v>20050524</v>
      </c>
      <c r="DO126">
        <v>0</v>
      </c>
      <c r="DQ126" s="1">
        <v>38472</v>
      </c>
      <c r="DR126">
        <v>107.8</v>
      </c>
      <c r="DS126" t="s">
        <v>302</v>
      </c>
      <c r="DT126" t="s">
        <v>302</v>
      </c>
      <c r="DV126" s="1">
        <v>38472</v>
      </c>
      <c r="DW126">
        <v>48.1</v>
      </c>
      <c r="DX126">
        <v>20050426</v>
      </c>
      <c r="DY126">
        <v>48.1</v>
      </c>
      <c r="FJ126" s="1">
        <v>38472</v>
      </c>
      <c r="FK126">
        <v>113.5</v>
      </c>
      <c r="FL126" t="s">
        <v>302</v>
      </c>
      <c r="FM126" t="s">
        <v>302</v>
      </c>
      <c r="FO126" s="1">
        <v>38472</v>
      </c>
      <c r="FP126">
        <v>-4.5</v>
      </c>
      <c r="FQ126">
        <v>20050616</v>
      </c>
      <c r="FR126">
        <v>-1</v>
      </c>
      <c r="FT126" s="1">
        <v>38472</v>
      </c>
      <c r="FU126">
        <v>0.58399999999999996</v>
      </c>
      <c r="FV126">
        <v>20050531</v>
      </c>
      <c r="FW126">
        <v>0.6</v>
      </c>
      <c r="FY126" s="1">
        <v>38472</v>
      </c>
      <c r="FZ126">
        <v>10.8</v>
      </c>
      <c r="GA126">
        <v>20050502</v>
      </c>
      <c r="GB126">
        <v>10.8</v>
      </c>
      <c r="GD126" s="1">
        <v>38472</v>
      </c>
      <c r="GE126">
        <v>18.2</v>
      </c>
      <c r="GF126">
        <v>20050518</v>
      </c>
      <c r="GG126">
        <v>18.2</v>
      </c>
      <c r="GI126" s="1">
        <v>38472</v>
      </c>
      <c r="GJ126">
        <v>4.0999999999999996</v>
      </c>
      <c r="GK126">
        <v>20050616</v>
      </c>
      <c r="GL126">
        <v>2.5</v>
      </c>
      <c r="GN126" s="1">
        <v>38472</v>
      </c>
      <c r="GO126">
        <v>2.8</v>
      </c>
      <c r="GP126">
        <v>20050527</v>
      </c>
      <c r="GQ126">
        <v>2.8</v>
      </c>
      <c r="GS126" s="1">
        <v>39202</v>
      </c>
      <c r="GT126">
        <v>-0.2</v>
      </c>
      <c r="GU126" t="s">
        <v>302</v>
      </c>
      <c r="GV126" t="s">
        <v>302</v>
      </c>
      <c r="GX126" s="1">
        <v>38472</v>
      </c>
      <c r="GY126">
        <v>1.8</v>
      </c>
      <c r="GZ126" t="s">
        <v>302</v>
      </c>
      <c r="HA126" t="s">
        <v>302</v>
      </c>
      <c r="HC126" s="1">
        <v>38472</v>
      </c>
      <c r="HD126">
        <v>1.87</v>
      </c>
      <c r="HE126" t="s">
        <v>302</v>
      </c>
      <c r="HF126" t="s">
        <v>302</v>
      </c>
      <c r="HH126" s="1">
        <v>38472</v>
      </c>
      <c r="HI126">
        <v>-7.5</v>
      </c>
      <c r="HJ126">
        <v>20050517</v>
      </c>
      <c r="HK126">
        <v>-7.5</v>
      </c>
    </row>
    <row r="127" spans="16:219" x14ac:dyDescent="0.25">
      <c r="P127" s="1">
        <v>38503</v>
      </c>
      <c r="Q127">
        <v>-0.4</v>
      </c>
      <c r="R127">
        <v>20050721</v>
      </c>
      <c r="S127">
        <v>-1.4</v>
      </c>
      <c r="Z127" s="1">
        <v>38503</v>
      </c>
      <c r="AA127">
        <v>0.2</v>
      </c>
      <c r="AB127">
        <v>20050701</v>
      </c>
      <c r="AC127">
        <v>0.2</v>
      </c>
      <c r="AE127" s="1">
        <v>38503</v>
      </c>
      <c r="AF127">
        <v>-0.4</v>
      </c>
      <c r="AG127">
        <v>20050526</v>
      </c>
      <c r="AH127">
        <v>-0.4</v>
      </c>
      <c r="AJ127" s="1">
        <v>38503</v>
      </c>
      <c r="AK127">
        <v>4.5</v>
      </c>
      <c r="AL127">
        <v>20050701</v>
      </c>
      <c r="AM127">
        <v>4.4000000000000004</v>
      </c>
      <c r="AO127" s="1">
        <v>38503</v>
      </c>
      <c r="AP127">
        <v>1.8</v>
      </c>
      <c r="AQ127">
        <v>20050609</v>
      </c>
      <c r="AR127">
        <v>1.8</v>
      </c>
      <c r="AT127" s="1">
        <v>38503</v>
      </c>
      <c r="AU127">
        <v>-0.7</v>
      </c>
      <c r="AV127">
        <v>20050713</v>
      </c>
      <c r="AW127">
        <v>-2.8</v>
      </c>
      <c r="AY127" s="1">
        <v>40329</v>
      </c>
      <c r="AZ127">
        <v>47.7</v>
      </c>
      <c r="BA127">
        <v>20100608</v>
      </c>
      <c r="BB127">
        <v>47.7</v>
      </c>
      <c r="BN127" s="1">
        <v>38503</v>
      </c>
      <c r="BO127">
        <v>2.6</v>
      </c>
      <c r="BP127">
        <v>20050627</v>
      </c>
      <c r="BQ127">
        <v>2.7</v>
      </c>
      <c r="BS127" s="1">
        <v>40359</v>
      </c>
      <c r="BT127">
        <v>0.7</v>
      </c>
      <c r="BU127">
        <v>20100728</v>
      </c>
      <c r="BV127">
        <v>0.4</v>
      </c>
      <c r="CC127" s="1">
        <v>38503</v>
      </c>
      <c r="CD127">
        <v>0</v>
      </c>
      <c r="CE127">
        <v>20050701</v>
      </c>
      <c r="CF127">
        <v>0</v>
      </c>
      <c r="CH127" s="1">
        <v>38503</v>
      </c>
      <c r="CI127">
        <v>-0.4</v>
      </c>
      <c r="CJ127" t="s">
        <v>302</v>
      </c>
      <c r="CK127" t="s">
        <v>302</v>
      </c>
      <c r="CM127" s="1">
        <v>38503</v>
      </c>
      <c r="CN127">
        <v>-0.2</v>
      </c>
      <c r="CO127">
        <v>20050526</v>
      </c>
      <c r="CP127">
        <v>-0.2</v>
      </c>
      <c r="CR127" s="1">
        <v>38503</v>
      </c>
      <c r="CS127">
        <v>-0.4</v>
      </c>
      <c r="CT127" t="s">
        <v>302</v>
      </c>
      <c r="CU127" t="s">
        <v>302</v>
      </c>
      <c r="CW127" s="1">
        <v>38503</v>
      </c>
      <c r="CX127">
        <v>1.9</v>
      </c>
      <c r="CY127">
        <v>20050713</v>
      </c>
      <c r="CZ127">
        <v>0.3</v>
      </c>
      <c r="DB127" s="1">
        <v>38503</v>
      </c>
      <c r="DC127">
        <v>0.5</v>
      </c>
      <c r="DD127">
        <v>20050630</v>
      </c>
      <c r="DE127">
        <v>0.5</v>
      </c>
      <c r="DG127" s="1">
        <v>40329</v>
      </c>
      <c r="DH127">
        <v>48.7</v>
      </c>
      <c r="DI127">
        <v>20100608</v>
      </c>
      <c r="DJ127">
        <v>48.7</v>
      </c>
      <c r="DL127" s="1">
        <v>38503</v>
      </c>
      <c r="DM127">
        <v>-1.3</v>
      </c>
      <c r="DN127">
        <v>20050624</v>
      </c>
      <c r="DO127">
        <v>-1.3</v>
      </c>
      <c r="DQ127" s="1">
        <v>38503</v>
      </c>
      <c r="DR127">
        <v>106.7</v>
      </c>
      <c r="DS127" t="s">
        <v>302</v>
      </c>
      <c r="DT127" t="s">
        <v>302</v>
      </c>
      <c r="DV127" s="1">
        <v>38503</v>
      </c>
      <c r="DW127">
        <v>47.9</v>
      </c>
      <c r="DX127">
        <v>20050531</v>
      </c>
      <c r="DY127">
        <v>47.9</v>
      </c>
      <c r="FJ127" s="1">
        <v>38503</v>
      </c>
      <c r="FK127">
        <v>112.3</v>
      </c>
      <c r="FL127" t="s">
        <v>302</v>
      </c>
      <c r="FM127" t="s">
        <v>302</v>
      </c>
      <c r="FO127" s="1">
        <v>38503</v>
      </c>
      <c r="FP127">
        <v>-0.4</v>
      </c>
      <c r="FQ127">
        <v>20050708</v>
      </c>
      <c r="FR127">
        <v>-6.7</v>
      </c>
      <c r="FT127" s="1">
        <v>38503</v>
      </c>
      <c r="FU127">
        <v>3.0059999999999998</v>
      </c>
      <c r="FV127">
        <v>20050630</v>
      </c>
      <c r="FW127">
        <v>3</v>
      </c>
      <c r="FY127" s="1">
        <v>38503</v>
      </c>
      <c r="FZ127">
        <v>7</v>
      </c>
      <c r="GA127">
        <v>20050601</v>
      </c>
      <c r="GB127">
        <v>7</v>
      </c>
      <c r="GD127" s="1">
        <v>38503</v>
      </c>
      <c r="GE127">
        <v>0.2</v>
      </c>
      <c r="GF127">
        <v>20050616</v>
      </c>
      <c r="GG127">
        <v>0.2</v>
      </c>
      <c r="GI127" s="1">
        <v>38503</v>
      </c>
      <c r="GJ127">
        <v>0.6</v>
      </c>
      <c r="GK127">
        <v>20050708</v>
      </c>
      <c r="GL127">
        <v>-2.7</v>
      </c>
      <c r="GN127" s="1">
        <v>38503</v>
      </c>
      <c r="GO127">
        <v>4.4000000000000004</v>
      </c>
      <c r="GP127">
        <v>20050629</v>
      </c>
      <c r="GQ127">
        <v>4.4000000000000004</v>
      </c>
      <c r="GS127" s="1">
        <v>39233</v>
      </c>
      <c r="GT127">
        <v>0</v>
      </c>
      <c r="GU127" t="s">
        <v>302</v>
      </c>
      <c r="GV127" t="s">
        <v>302</v>
      </c>
      <c r="GX127" s="1">
        <v>38503</v>
      </c>
      <c r="GY127">
        <v>1.4</v>
      </c>
      <c r="GZ127" t="s">
        <v>302</v>
      </c>
      <c r="HA127" t="s">
        <v>302</v>
      </c>
      <c r="HC127" s="1">
        <v>38503</v>
      </c>
      <c r="HD127">
        <v>-1.48</v>
      </c>
      <c r="HE127" t="s">
        <v>302</v>
      </c>
      <c r="HF127" t="s">
        <v>302</v>
      </c>
      <c r="HH127" s="1">
        <v>38503</v>
      </c>
      <c r="HI127">
        <v>-4.4000000000000004</v>
      </c>
      <c r="HJ127">
        <v>20050614</v>
      </c>
      <c r="HK127">
        <v>-4.4000000000000004</v>
      </c>
    </row>
    <row r="128" spans="16:219" x14ac:dyDescent="0.25">
      <c r="P128" s="1">
        <v>38533</v>
      </c>
      <c r="Q128">
        <v>0.6</v>
      </c>
      <c r="R128">
        <v>20050822</v>
      </c>
      <c r="S128">
        <v>1.3</v>
      </c>
      <c r="Z128" s="1">
        <v>38533</v>
      </c>
      <c r="AA128">
        <v>-0.5</v>
      </c>
      <c r="AB128">
        <v>20050728</v>
      </c>
      <c r="AC128">
        <v>-0.5</v>
      </c>
      <c r="AE128" s="1">
        <v>38533</v>
      </c>
      <c r="AF128">
        <v>-0.4</v>
      </c>
      <c r="AG128">
        <v>20050701</v>
      </c>
      <c r="AH128">
        <v>-0.4</v>
      </c>
      <c r="AJ128" s="1">
        <v>38533</v>
      </c>
      <c r="AK128">
        <v>4.3</v>
      </c>
      <c r="AL128">
        <v>20050728</v>
      </c>
      <c r="AM128">
        <v>4.2</v>
      </c>
      <c r="AO128" s="1">
        <v>38533</v>
      </c>
      <c r="AP128">
        <v>1.4</v>
      </c>
      <c r="AQ128">
        <v>20050711</v>
      </c>
      <c r="AR128">
        <v>1.4</v>
      </c>
      <c r="AT128" s="1">
        <v>38533</v>
      </c>
      <c r="AU128">
        <v>0.3</v>
      </c>
      <c r="AV128">
        <v>20050812</v>
      </c>
      <c r="AW128">
        <v>1.6</v>
      </c>
      <c r="AY128" s="1">
        <v>40359</v>
      </c>
      <c r="AZ128">
        <v>47.5</v>
      </c>
      <c r="BA128">
        <v>20100708</v>
      </c>
      <c r="BB128">
        <v>47.5</v>
      </c>
      <c r="BN128" s="1">
        <v>38533</v>
      </c>
      <c r="BO128">
        <v>2.8</v>
      </c>
      <c r="BP128">
        <v>20050727</v>
      </c>
      <c r="BQ128">
        <v>3.1</v>
      </c>
      <c r="BS128" s="1">
        <v>40390</v>
      </c>
      <c r="BT128">
        <v>1.2</v>
      </c>
      <c r="BU128">
        <v>20100830</v>
      </c>
      <c r="BV128">
        <v>0.7</v>
      </c>
      <c r="CC128" s="1">
        <v>38533</v>
      </c>
      <c r="CD128">
        <v>-0.2</v>
      </c>
      <c r="CE128">
        <v>20050728</v>
      </c>
      <c r="CF128">
        <v>-0.2</v>
      </c>
      <c r="CH128" s="1">
        <v>38533</v>
      </c>
      <c r="CI128">
        <v>-0.4</v>
      </c>
      <c r="CJ128" t="s">
        <v>302</v>
      </c>
      <c r="CK128" t="s">
        <v>302</v>
      </c>
      <c r="CM128" s="1">
        <v>38533</v>
      </c>
      <c r="CN128">
        <v>-0.7</v>
      </c>
      <c r="CO128">
        <v>20050701</v>
      </c>
      <c r="CP128">
        <v>-0.8</v>
      </c>
      <c r="CR128" s="1">
        <v>38533</v>
      </c>
      <c r="CS128">
        <v>-0.4</v>
      </c>
      <c r="CT128" t="s">
        <v>302</v>
      </c>
      <c r="CU128" t="s">
        <v>302</v>
      </c>
      <c r="CW128" s="1">
        <v>38533</v>
      </c>
      <c r="CX128">
        <v>1</v>
      </c>
      <c r="CY128">
        <v>20050812</v>
      </c>
      <c r="CZ128">
        <v>0.2</v>
      </c>
      <c r="DB128" s="1">
        <v>38533</v>
      </c>
      <c r="DC128">
        <v>-5.2</v>
      </c>
      <c r="DD128">
        <v>20050729</v>
      </c>
      <c r="DE128">
        <v>-5.2</v>
      </c>
      <c r="DG128" s="1">
        <v>40359</v>
      </c>
      <c r="DH128">
        <v>48.3</v>
      </c>
      <c r="DI128">
        <v>20100708</v>
      </c>
      <c r="DJ128">
        <v>48.3</v>
      </c>
      <c r="DL128" s="1">
        <v>38533</v>
      </c>
      <c r="DM128">
        <v>1.4</v>
      </c>
      <c r="DN128">
        <v>20050725</v>
      </c>
      <c r="DO128">
        <v>1.4</v>
      </c>
      <c r="DQ128" s="1">
        <v>38533</v>
      </c>
      <c r="DR128">
        <v>107.2</v>
      </c>
      <c r="DS128" t="s">
        <v>302</v>
      </c>
      <c r="DT128" t="s">
        <v>302</v>
      </c>
      <c r="DV128" s="1">
        <v>38533</v>
      </c>
      <c r="DW128">
        <v>48.4</v>
      </c>
      <c r="DX128">
        <v>20050630</v>
      </c>
      <c r="DY128">
        <v>48.4</v>
      </c>
      <c r="FJ128" s="1">
        <v>38533</v>
      </c>
      <c r="FK128">
        <v>113</v>
      </c>
      <c r="FL128" t="s">
        <v>302</v>
      </c>
      <c r="FM128" t="s">
        <v>302</v>
      </c>
      <c r="FO128" s="1">
        <v>38533</v>
      </c>
      <c r="FP128">
        <v>-0.8</v>
      </c>
      <c r="FQ128">
        <v>20050809</v>
      </c>
      <c r="FR128">
        <v>11.1</v>
      </c>
      <c r="FT128" s="1">
        <v>38533</v>
      </c>
      <c r="FU128">
        <v>2.4409999999999998</v>
      </c>
      <c r="FV128">
        <v>20050729</v>
      </c>
      <c r="FW128">
        <v>2.4</v>
      </c>
      <c r="FY128" s="1">
        <v>38533</v>
      </c>
      <c r="FZ128">
        <v>8.6</v>
      </c>
      <c r="GA128">
        <v>20050701</v>
      </c>
      <c r="GB128">
        <v>8.6</v>
      </c>
      <c r="GD128" s="1">
        <v>38533</v>
      </c>
      <c r="GE128">
        <v>10.8</v>
      </c>
      <c r="GF128">
        <v>20050719</v>
      </c>
      <c r="GG128">
        <v>10.8</v>
      </c>
      <c r="GI128" s="1">
        <v>38533</v>
      </c>
      <c r="GJ128">
        <v>3</v>
      </c>
      <c r="GK128">
        <v>20050809</v>
      </c>
      <c r="GL128">
        <v>5.4</v>
      </c>
      <c r="GN128" s="1">
        <v>38533</v>
      </c>
      <c r="GO128">
        <v>1.7</v>
      </c>
      <c r="GP128">
        <v>20050729</v>
      </c>
      <c r="GQ128">
        <v>1.7</v>
      </c>
      <c r="GS128" s="1">
        <v>39263</v>
      </c>
      <c r="GT128">
        <v>0.3</v>
      </c>
      <c r="GU128" t="s">
        <v>302</v>
      </c>
      <c r="GV128" t="s">
        <v>302</v>
      </c>
      <c r="GX128" s="1">
        <v>38533</v>
      </c>
      <c r="GY128">
        <v>1.6</v>
      </c>
      <c r="GZ128" t="s">
        <v>302</v>
      </c>
      <c r="HA128" t="s">
        <v>302</v>
      </c>
      <c r="HC128" s="1">
        <v>38533</v>
      </c>
      <c r="HD128">
        <v>0.53</v>
      </c>
      <c r="HE128" t="s">
        <v>302</v>
      </c>
      <c r="HF128" t="s">
        <v>302</v>
      </c>
      <c r="HH128" s="1">
        <v>38533</v>
      </c>
      <c r="HI128">
        <v>20.9</v>
      </c>
      <c r="HJ128">
        <v>20050713</v>
      </c>
      <c r="HK128">
        <v>20.9</v>
      </c>
    </row>
    <row r="129" spans="16:219" x14ac:dyDescent="0.25">
      <c r="P129" s="1">
        <v>38564</v>
      </c>
      <c r="Q129">
        <v>-0.1</v>
      </c>
      <c r="R129">
        <v>20050921</v>
      </c>
      <c r="S129">
        <v>-0.8</v>
      </c>
      <c r="Z129" s="1">
        <v>38564</v>
      </c>
      <c r="AA129">
        <v>-0.3</v>
      </c>
      <c r="AB129">
        <v>20050825</v>
      </c>
      <c r="AC129">
        <v>-0.3</v>
      </c>
      <c r="AE129" s="1">
        <v>38564</v>
      </c>
      <c r="AF129">
        <v>-0.4</v>
      </c>
      <c r="AG129">
        <v>20050728</v>
      </c>
      <c r="AH129">
        <v>-0.4</v>
      </c>
      <c r="AJ129" s="1">
        <v>38564</v>
      </c>
      <c r="AK129">
        <v>4.4000000000000004</v>
      </c>
      <c r="AL129">
        <v>20050829</v>
      </c>
      <c r="AM129">
        <v>4.4000000000000004</v>
      </c>
      <c r="AO129" s="1">
        <v>38564</v>
      </c>
      <c r="AP129">
        <v>1.6</v>
      </c>
      <c r="AQ129">
        <v>20050809</v>
      </c>
      <c r="AR129">
        <v>1.5</v>
      </c>
      <c r="AT129" s="1">
        <v>38564</v>
      </c>
      <c r="AU129">
        <v>-0.8</v>
      </c>
      <c r="AV129">
        <v>20050913</v>
      </c>
      <c r="AW129">
        <v>-1.2</v>
      </c>
      <c r="AY129" s="1">
        <v>40390</v>
      </c>
      <c r="AZ129">
        <v>49.8</v>
      </c>
      <c r="BA129">
        <v>20100809</v>
      </c>
      <c r="BB129">
        <v>49.8</v>
      </c>
      <c r="BN129" s="1">
        <v>38564</v>
      </c>
      <c r="BO129">
        <v>0.3</v>
      </c>
      <c r="BP129">
        <v>20050829</v>
      </c>
      <c r="BQ129">
        <v>0.6</v>
      </c>
      <c r="BS129" s="1">
        <v>40421</v>
      </c>
      <c r="BT129">
        <v>0.9</v>
      </c>
      <c r="BU129">
        <v>20100929</v>
      </c>
      <c r="BV129">
        <v>1.4</v>
      </c>
      <c r="CC129" s="1">
        <v>38564</v>
      </c>
      <c r="CD129">
        <v>-0.2</v>
      </c>
      <c r="CE129">
        <v>20050825</v>
      </c>
      <c r="CF129">
        <v>-0.2</v>
      </c>
      <c r="CH129" s="1">
        <v>38564</v>
      </c>
      <c r="CI129">
        <v>-0.4</v>
      </c>
      <c r="CJ129" t="s">
        <v>302</v>
      </c>
      <c r="CK129" t="s">
        <v>302</v>
      </c>
      <c r="CM129" s="1">
        <v>38564</v>
      </c>
      <c r="CN129">
        <v>-0.3</v>
      </c>
      <c r="CO129">
        <v>20050728</v>
      </c>
      <c r="CP129">
        <v>-0.3</v>
      </c>
      <c r="CR129" s="1">
        <v>38564</v>
      </c>
      <c r="CS129">
        <v>-0.3</v>
      </c>
      <c r="CT129" t="s">
        <v>302</v>
      </c>
      <c r="CU129" t="s">
        <v>302</v>
      </c>
      <c r="CW129" s="1">
        <v>38564</v>
      </c>
      <c r="CX129">
        <v>-2.6</v>
      </c>
      <c r="CY129">
        <v>20050913</v>
      </c>
      <c r="CZ129">
        <v>-2.2999999999999998</v>
      </c>
      <c r="DB129" s="1">
        <v>38564</v>
      </c>
      <c r="DC129">
        <v>20.8</v>
      </c>
      <c r="DD129">
        <v>20050831</v>
      </c>
      <c r="DE129">
        <v>20.8</v>
      </c>
      <c r="DG129" s="1">
        <v>40390</v>
      </c>
      <c r="DH129">
        <v>46.6</v>
      </c>
      <c r="DI129">
        <v>20100809</v>
      </c>
      <c r="DJ129">
        <v>46.6</v>
      </c>
      <c r="DL129" s="1">
        <v>38564</v>
      </c>
      <c r="DM129">
        <v>1.1000000000000001</v>
      </c>
      <c r="DN129">
        <v>20050824</v>
      </c>
      <c r="DO129">
        <v>1.1000000000000001</v>
      </c>
      <c r="DQ129" s="1">
        <v>38564</v>
      </c>
      <c r="DR129">
        <v>107.7</v>
      </c>
      <c r="DS129" t="s">
        <v>302</v>
      </c>
      <c r="DT129" t="s">
        <v>302</v>
      </c>
      <c r="DV129" s="1">
        <v>38564</v>
      </c>
      <c r="DW129">
        <v>48.8</v>
      </c>
      <c r="DX129">
        <v>20050802</v>
      </c>
      <c r="DY129">
        <v>48.8</v>
      </c>
      <c r="FJ129" s="1">
        <v>38564</v>
      </c>
      <c r="FK129">
        <v>112.3</v>
      </c>
      <c r="FL129" t="s">
        <v>302</v>
      </c>
      <c r="FM129" t="s">
        <v>302</v>
      </c>
      <c r="FO129" s="1">
        <v>38564</v>
      </c>
      <c r="FP129">
        <v>3.8</v>
      </c>
      <c r="FQ129">
        <v>20050908</v>
      </c>
      <c r="FR129">
        <v>-4.3</v>
      </c>
      <c r="FT129" s="1">
        <v>38564</v>
      </c>
      <c r="FU129">
        <v>8.3420000000000005</v>
      </c>
      <c r="FV129">
        <v>20050831</v>
      </c>
      <c r="FW129">
        <v>8.3000000000000007</v>
      </c>
      <c r="FY129" s="1">
        <v>38564</v>
      </c>
      <c r="FZ129">
        <v>-3.4</v>
      </c>
      <c r="GA129">
        <v>20050801</v>
      </c>
      <c r="GB129">
        <v>-3.4</v>
      </c>
      <c r="GD129" s="1">
        <v>38564</v>
      </c>
      <c r="GE129">
        <v>8.1</v>
      </c>
      <c r="GF129">
        <v>20050824</v>
      </c>
      <c r="GG129">
        <v>8.1</v>
      </c>
      <c r="GI129" s="1">
        <v>38564</v>
      </c>
      <c r="GJ129">
        <v>15.7</v>
      </c>
      <c r="GK129">
        <v>20050908</v>
      </c>
      <c r="GL129">
        <v>10</v>
      </c>
      <c r="GN129" s="1">
        <v>38564</v>
      </c>
      <c r="GO129">
        <v>-2.5</v>
      </c>
      <c r="GP129">
        <v>20050830</v>
      </c>
      <c r="GQ129">
        <v>-2.5</v>
      </c>
      <c r="GS129" s="1">
        <v>39294</v>
      </c>
      <c r="GT129">
        <v>0.5</v>
      </c>
      <c r="GU129" t="s">
        <v>302</v>
      </c>
      <c r="GV129" t="s">
        <v>302</v>
      </c>
      <c r="GX129" s="1">
        <v>38564</v>
      </c>
      <c r="GY129">
        <v>1.6</v>
      </c>
      <c r="GZ129" t="s">
        <v>302</v>
      </c>
      <c r="HA129" t="s">
        <v>302</v>
      </c>
      <c r="HC129" s="1">
        <v>38564</v>
      </c>
      <c r="HD129">
        <v>-1.23</v>
      </c>
      <c r="HE129" t="s">
        <v>302</v>
      </c>
      <c r="HF129" t="s">
        <v>302</v>
      </c>
      <c r="HH129" s="1">
        <v>38564</v>
      </c>
      <c r="HI129">
        <v>-4.9000000000000004</v>
      </c>
      <c r="HJ129">
        <v>20050816</v>
      </c>
      <c r="HK129">
        <v>-4.4000000000000004</v>
      </c>
    </row>
    <row r="130" spans="16:219" x14ac:dyDescent="0.25">
      <c r="P130" s="1">
        <v>38595</v>
      </c>
      <c r="Q130">
        <v>0.6</v>
      </c>
      <c r="R130">
        <v>20051020</v>
      </c>
      <c r="S130">
        <v>1.1000000000000001</v>
      </c>
      <c r="Z130" s="1">
        <v>38595</v>
      </c>
      <c r="AA130">
        <v>-0.3</v>
      </c>
      <c r="AB130">
        <v>20050929</v>
      </c>
      <c r="AC130">
        <v>-0.3</v>
      </c>
      <c r="AE130" s="1">
        <v>38595</v>
      </c>
      <c r="AF130">
        <v>-0.3</v>
      </c>
      <c r="AG130">
        <v>20050825</v>
      </c>
      <c r="AH130">
        <v>-0.3</v>
      </c>
      <c r="AJ130" s="1">
        <v>38595</v>
      </c>
      <c r="AK130">
        <v>4.3</v>
      </c>
      <c r="AL130">
        <v>20050929</v>
      </c>
      <c r="AM130">
        <v>4.3</v>
      </c>
      <c r="AO130" s="1">
        <v>38595</v>
      </c>
      <c r="AP130">
        <v>1.8</v>
      </c>
      <c r="AQ130">
        <v>20050911</v>
      </c>
      <c r="AR130">
        <v>1.7</v>
      </c>
      <c r="AT130" s="1">
        <v>38595</v>
      </c>
      <c r="AU130">
        <v>0.1</v>
      </c>
      <c r="AV130">
        <v>20051014</v>
      </c>
      <c r="AW130">
        <v>1.1000000000000001</v>
      </c>
      <c r="AY130" s="1">
        <v>40421</v>
      </c>
      <c r="AZ130">
        <v>45.1</v>
      </c>
      <c r="BA130">
        <v>20100908</v>
      </c>
      <c r="BB130">
        <v>45.1</v>
      </c>
      <c r="BN130" s="1">
        <v>38595</v>
      </c>
      <c r="BO130">
        <v>1.3</v>
      </c>
      <c r="BP130">
        <v>20050928</v>
      </c>
      <c r="BQ130">
        <v>1.5</v>
      </c>
      <c r="BS130" s="1">
        <v>40451</v>
      </c>
      <c r="BT130">
        <v>-1</v>
      </c>
      <c r="BU130">
        <v>20101027</v>
      </c>
      <c r="BV130">
        <v>-3</v>
      </c>
      <c r="CC130" s="1">
        <v>38595</v>
      </c>
      <c r="CD130">
        <v>-0.1</v>
      </c>
      <c r="CE130">
        <v>20050929</v>
      </c>
      <c r="CF130">
        <v>-0.1</v>
      </c>
      <c r="CH130" s="1">
        <v>38595</v>
      </c>
      <c r="CI130">
        <v>-0.5</v>
      </c>
      <c r="CJ130" t="s">
        <v>302</v>
      </c>
      <c r="CK130" t="s">
        <v>302</v>
      </c>
      <c r="CM130" s="1">
        <v>38595</v>
      </c>
      <c r="CN130">
        <v>-0.5</v>
      </c>
      <c r="CO130">
        <v>20050825</v>
      </c>
      <c r="CP130">
        <v>-0.6</v>
      </c>
      <c r="CR130" s="1">
        <v>38595</v>
      </c>
      <c r="CS130">
        <v>-0.3</v>
      </c>
      <c r="CT130" t="s">
        <v>302</v>
      </c>
      <c r="CU130" t="s">
        <v>302</v>
      </c>
      <c r="CW130" s="1">
        <v>38595</v>
      </c>
      <c r="CX130">
        <v>1.4</v>
      </c>
      <c r="CY130">
        <v>20051014</v>
      </c>
      <c r="CZ130">
        <v>1.5</v>
      </c>
      <c r="DB130" s="1">
        <v>38595</v>
      </c>
      <c r="DC130">
        <v>-0.4</v>
      </c>
      <c r="DD130">
        <v>20050930</v>
      </c>
      <c r="DE130">
        <v>-0.4</v>
      </c>
      <c r="DG130" s="1">
        <v>40421</v>
      </c>
      <c r="DH130">
        <v>40</v>
      </c>
      <c r="DI130">
        <v>20100908</v>
      </c>
      <c r="DJ130">
        <v>40</v>
      </c>
      <c r="DL130" s="1">
        <v>38595</v>
      </c>
      <c r="DM130">
        <v>-0.7</v>
      </c>
      <c r="DN130">
        <v>20050926</v>
      </c>
      <c r="DO130">
        <v>-0.7</v>
      </c>
      <c r="DQ130" s="1">
        <v>38595</v>
      </c>
      <c r="DR130">
        <v>108.4</v>
      </c>
      <c r="DS130" t="s">
        <v>302</v>
      </c>
      <c r="DT130" t="s">
        <v>302</v>
      </c>
      <c r="DV130" s="1">
        <v>38595</v>
      </c>
      <c r="DW130">
        <v>48.3</v>
      </c>
      <c r="DX130">
        <v>20050830</v>
      </c>
      <c r="DY130">
        <v>48.3</v>
      </c>
      <c r="FJ130" s="1">
        <v>38595</v>
      </c>
      <c r="FK130">
        <v>112.9</v>
      </c>
      <c r="FL130" t="s">
        <v>302</v>
      </c>
      <c r="FM130" t="s">
        <v>302</v>
      </c>
      <c r="FO130" s="1">
        <v>38595</v>
      </c>
      <c r="FP130">
        <v>4.7</v>
      </c>
      <c r="FQ130">
        <v>20051011</v>
      </c>
      <c r="FR130">
        <v>8.1999999999999993</v>
      </c>
      <c r="FT130" s="1">
        <v>38595</v>
      </c>
      <c r="FU130">
        <v>6.984</v>
      </c>
      <c r="FV130">
        <v>20050930</v>
      </c>
      <c r="FW130">
        <v>7</v>
      </c>
      <c r="FY130" s="1">
        <v>38595</v>
      </c>
      <c r="FZ130">
        <v>-1.5</v>
      </c>
      <c r="GA130">
        <v>20050901</v>
      </c>
      <c r="GB130">
        <v>-1.5</v>
      </c>
      <c r="GD130" s="1">
        <v>38595</v>
      </c>
      <c r="GE130">
        <v>5.4</v>
      </c>
      <c r="GF130">
        <v>20050927</v>
      </c>
      <c r="GG130">
        <v>5.4</v>
      </c>
      <c r="GI130" s="1">
        <v>38595</v>
      </c>
      <c r="GJ130">
        <v>18</v>
      </c>
      <c r="GK130">
        <v>20051011</v>
      </c>
      <c r="GL130">
        <v>13.4</v>
      </c>
      <c r="GN130" s="1">
        <v>38595</v>
      </c>
      <c r="GO130">
        <v>0.4</v>
      </c>
      <c r="GP130">
        <v>20050929</v>
      </c>
      <c r="GQ130">
        <v>0.4</v>
      </c>
      <c r="GS130" s="1">
        <v>39325</v>
      </c>
      <c r="GT130">
        <v>0.3</v>
      </c>
      <c r="GU130" t="s">
        <v>302</v>
      </c>
      <c r="GV130" t="s">
        <v>302</v>
      </c>
      <c r="GX130" s="1">
        <v>38595</v>
      </c>
      <c r="GY130">
        <v>1.6</v>
      </c>
      <c r="GZ130" t="s">
        <v>302</v>
      </c>
      <c r="HA130" t="s">
        <v>302</v>
      </c>
      <c r="HC130" s="1">
        <v>38595</v>
      </c>
      <c r="HD130">
        <v>-0.18</v>
      </c>
      <c r="HE130" t="s">
        <v>302</v>
      </c>
      <c r="HF130" t="s">
        <v>302</v>
      </c>
      <c r="HH130" s="1">
        <v>38595</v>
      </c>
      <c r="HI130">
        <v>12.7</v>
      </c>
      <c r="HJ130">
        <v>20050914</v>
      </c>
      <c r="HK130">
        <v>12.7</v>
      </c>
    </row>
    <row r="131" spans="16:219" x14ac:dyDescent="0.25">
      <c r="P131" s="1">
        <v>38625</v>
      </c>
      <c r="Q131">
        <v>0.2</v>
      </c>
      <c r="R131">
        <v>20051121</v>
      </c>
      <c r="S131">
        <v>-0.4</v>
      </c>
      <c r="Z131" s="1">
        <v>38625</v>
      </c>
      <c r="AA131">
        <v>-0.3</v>
      </c>
      <c r="AB131">
        <v>20051027</v>
      </c>
      <c r="AC131">
        <v>-0.3</v>
      </c>
      <c r="AE131" s="1">
        <v>38625</v>
      </c>
      <c r="AF131">
        <v>-0.4</v>
      </c>
      <c r="AG131">
        <v>20050929</v>
      </c>
      <c r="AH131">
        <v>-0.4</v>
      </c>
      <c r="AJ131" s="1">
        <v>38625</v>
      </c>
      <c r="AK131">
        <v>4.2</v>
      </c>
      <c r="AL131">
        <v>20051027</v>
      </c>
      <c r="AM131">
        <v>4.2</v>
      </c>
      <c r="AO131" s="1">
        <v>38625</v>
      </c>
      <c r="AP131">
        <v>1.8</v>
      </c>
      <c r="AQ131">
        <v>20051013</v>
      </c>
      <c r="AR131">
        <v>1.7</v>
      </c>
      <c r="AT131" s="1">
        <v>38625</v>
      </c>
      <c r="AU131">
        <v>0.9</v>
      </c>
      <c r="AV131">
        <v>20051110</v>
      </c>
      <c r="AW131">
        <v>0.4</v>
      </c>
      <c r="AY131" s="1">
        <v>40451</v>
      </c>
      <c r="AZ131">
        <v>41.2</v>
      </c>
      <c r="BA131">
        <v>20101008</v>
      </c>
      <c r="BB131">
        <v>41.2</v>
      </c>
      <c r="BN131" s="1">
        <v>38625</v>
      </c>
      <c r="BO131">
        <v>-0.1</v>
      </c>
      <c r="BP131">
        <v>20051026</v>
      </c>
      <c r="BQ131">
        <v>0.1</v>
      </c>
      <c r="BS131" s="1">
        <v>40482</v>
      </c>
      <c r="BT131">
        <v>-2</v>
      </c>
      <c r="BU131">
        <v>20101128</v>
      </c>
      <c r="BV131">
        <v>-1.9</v>
      </c>
      <c r="CC131" s="1">
        <v>38625</v>
      </c>
      <c r="CD131">
        <v>-0.1</v>
      </c>
      <c r="CE131">
        <v>20051027</v>
      </c>
      <c r="CF131">
        <v>-0.1</v>
      </c>
      <c r="CH131" s="1">
        <v>38625</v>
      </c>
      <c r="CI131">
        <v>-0.3</v>
      </c>
      <c r="CJ131" t="s">
        <v>302</v>
      </c>
      <c r="CK131" t="s">
        <v>302</v>
      </c>
      <c r="CM131" s="1">
        <v>38625</v>
      </c>
      <c r="CN131">
        <v>-0.6</v>
      </c>
      <c r="CO131">
        <v>20050929</v>
      </c>
      <c r="CP131">
        <v>-0.6</v>
      </c>
      <c r="CR131" s="1">
        <v>38625</v>
      </c>
      <c r="CS131">
        <v>-0.4</v>
      </c>
      <c r="CT131" t="s">
        <v>302</v>
      </c>
      <c r="CU131" t="s">
        <v>302</v>
      </c>
      <c r="CW131" s="1">
        <v>38625</v>
      </c>
      <c r="CX131">
        <v>0.7</v>
      </c>
      <c r="CY131">
        <v>20051110</v>
      </c>
      <c r="CZ131">
        <v>1.2</v>
      </c>
      <c r="DB131" s="1">
        <v>38625</v>
      </c>
      <c r="DC131">
        <v>0.6</v>
      </c>
      <c r="DD131">
        <v>20051031</v>
      </c>
      <c r="DE131">
        <v>0.6</v>
      </c>
      <c r="DG131" s="1">
        <v>40451</v>
      </c>
      <c r="DH131">
        <v>41.4</v>
      </c>
      <c r="DI131">
        <v>20101008</v>
      </c>
      <c r="DJ131">
        <v>41.4</v>
      </c>
      <c r="DL131" s="1">
        <v>38625</v>
      </c>
      <c r="DM131">
        <v>0.8</v>
      </c>
      <c r="DN131">
        <v>20051024</v>
      </c>
      <c r="DO131">
        <v>0.8</v>
      </c>
      <c r="DQ131" s="1">
        <v>38625</v>
      </c>
      <c r="DR131">
        <v>107.9</v>
      </c>
      <c r="DS131" t="s">
        <v>302</v>
      </c>
      <c r="DT131" t="s">
        <v>302</v>
      </c>
      <c r="DV131" s="1">
        <v>38625</v>
      </c>
      <c r="DW131">
        <v>50.4</v>
      </c>
      <c r="DX131">
        <v>20050928</v>
      </c>
      <c r="DY131">
        <v>50.4</v>
      </c>
      <c r="FJ131" s="1">
        <v>38625</v>
      </c>
      <c r="FK131">
        <v>112.6</v>
      </c>
      <c r="FL131" t="s">
        <v>302</v>
      </c>
      <c r="FM131" t="s">
        <v>302</v>
      </c>
      <c r="FO131" s="1">
        <v>38625</v>
      </c>
      <c r="FP131">
        <v>-0.9</v>
      </c>
      <c r="FQ131">
        <v>20051110</v>
      </c>
      <c r="FR131">
        <v>-10</v>
      </c>
      <c r="FT131" s="1">
        <v>38625</v>
      </c>
      <c r="FU131">
        <v>-0.18</v>
      </c>
      <c r="FV131">
        <v>20051031</v>
      </c>
      <c r="FW131">
        <v>-0.2</v>
      </c>
      <c r="FY131" s="1">
        <v>38625</v>
      </c>
      <c r="FZ131">
        <v>-0.1</v>
      </c>
      <c r="GA131">
        <v>20051003</v>
      </c>
      <c r="GB131">
        <v>-0.1</v>
      </c>
      <c r="GD131" s="1">
        <v>38625</v>
      </c>
      <c r="GE131">
        <v>3.6</v>
      </c>
      <c r="GF131">
        <v>20051018</v>
      </c>
      <c r="GG131">
        <v>3.6</v>
      </c>
      <c r="GI131" s="1">
        <v>38625</v>
      </c>
      <c r="GJ131">
        <v>6.5</v>
      </c>
      <c r="GK131">
        <v>20051110</v>
      </c>
      <c r="GL131">
        <v>4.8</v>
      </c>
      <c r="GN131" s="1">
        <v>38625</v>
      </c>
      <c r="GO131">
        <v>1</v>
      </c>
      <c r="GP131">
        <v>20051026</v>
      </c>
      <c r="GQ131">
        <v>1</v>
      </c>
      <c r="GS131" s="1">
        <v>39355</v>
      </c>
      <c r="GT131">
        <v>0.3</v>
      </c>
      <c r="GU131" t="s">
        <v>302</v>
      </c>
      <c r="GV131" t="s">
        <v>302</v>
      </c>
      <c r="GX131" s="1">
        <v>38625</v>
      </c>
      <c r="GY131">
        <v>2</v>
      </c>
      <c r="GZ131" t="s">
        <v>302</v>
      </c>
      <c r="HA131" t="s">
        <v>302</v>
      </c>
      <c r="HC131" s="1">
        <v>38625</v>
      </c>
      <c r="HD131">
        <v>0.89</v>
      </c>
      <c r="HE131" t="s">
        <v>302</v>
      </c>
      <c r="HF131" t="s">
        <v>302</v>
      </c>
      <c r="HH131" s="1">
        <v>38625</v>
      </c>
      <c r="HI131">
        <v>14.8</v>
      </c>
      <c r="HJ131">
        <v>20051013</v>
      </c>
      <c r="HK131">
        <v>16.2</v>
      </c>
    </row>
    <row r="132" spans="16:219" x14ac:dyDescent="0.25">
      <c r="P132" s="1">
        <v>38656</v>
      </c>
      <c r="Q132">
        <v>-0.2</v>
      </c>
      <c r="R132">
        <v>20051221</v>
      </c>
      <c r="S132">
        <v>0.9</v>
      </c>
      <c r="Z132" s="1">
        <v>38656</v>
      </c>
      <c r="AA132">
        <v>-0.7</v>
      </c>
      <c r="AB132">
        <v>20051124</v>
      </c>
      <c r="AC132">
        <v>-0.7</v>
      </c>
      <c r="AE132" s="1">
        <v>38656</v>
      </c>
      <c r="AF132">
        <v>-0.3</v>
      </c>
      <c r="AG132">
        <v>20051027</v>
      </c>
      <c r="AH132">
        <v>-0.3</v>
      </c>
      <c r="AJ132" s="1">
        <v>38656</v>
      </c>
      <c r="AK132">
        <v>4.4000000000000004</v>
      </c>
      <c r="AL132">
        <v>20051128</v>
      </c>
      <c r="AM132">
        <v>4.5</v>
      </c>
      <c r="AO132" s="1">
        <v>38656</v>
      </c>
      <c r="AP132">
        <v>2.1</v>
      </c>
      <c r="AQ132">
        <v>20051110</v>
      </c>
      <c r="AR132">
        <v>1.9</v>
      </c>
      <c r="AT132" s="1">
        <v>38656</v>
      </c>
      <c r="AU132">
        <v>-0.5</v>
      </c>
      <c r="AV132">
        <v>20051212</v>
      </c>
      <c r="AW132">
        <v>0.6</v>
      </c>
      <c r="AY132" s="1">
        <v>40482</v>
      </c>
      <c r="AZ132">
        <v>40.200000000000003</v>
      </c>
      <c r="BA132">
        <v>20101109</v>
      </c>
      <c r="BB132">
        <v>40.200000000000003</v>
      </c>
      <c r="BN132" s="1">
        <v>38656</v>
      </c>
      <c r="BO132">
        <v>-0.6</v>
      </c>
      <c r="BP132">
        <v>20051127</v>
      </c>
      <c r="BQ132">
        <v>-0.3</v>
      </c>
      <c r="BS132" s="1">
        <v>40512</v>
      </c>
      <c r="BT132">
        <v>2.4</v>
      </c>
      <c r="BU132">
        <v>20101227</v>
      </c>
      <c r="BV132">
        <v>1.9</v>
      </c>
      <c r="CC132" s="1">
        <v>38656</v>
      </c>
      <c r="CD132">
        <v>0</v>
      </c>
      <c r="CE132">
        <v>20051124</v>
      </c>
      <c r="CF132">
        <v>0</v>
      </c>
      <c r="CH132" s="1">
        <v>38656</v>
      </c>
      <c r="CI132">
        <v>-0.4</v>
      </c>
      <c r="CJ132" t="s">
        <v>302</v>
      </c>
      <c r="CK132" t="s">
        <v>302</v>
      </c>
      <c r="CM132" s="1">
        <v>38656</v>
      </c>
      <c r="CN132">
        <v>-1</v>
      </c>
      <c r="CO132">
        <v>20051027</v>
      </c>
      <c r="CP132">
        <v>-1</v>
      </c>
      <c r="CR132" s="1">
        <v>38656</v>
      </c>
      <c r="CS132">
        <v>-0.6</v>
      </c>
      <c r="CT132" t="s">
        <v>302</v>
      </c>
      <c r="CU132" t="s">
        <v>302</v>
      </c>
      <c r="CW132" s="1">
        <v>38656</v>
      </c>
      <c r="CX132">
        <v>1.9</v>
      </c>
      <c r="CY132">
        <v>20051212</v>
      </c>
      <c r="CZ132">
        <v>3</v>
      </c>
      <c r="DB132" s="1">
        <v>38656</v>
      </c>
      <c r="DC132">
        <v>0.6</v>
      </c>
      <c r="DD132">
        <v>20051130</v>
      </c>
      <c r="DE132">
        <v>0.6</v>
      </c>
      <c r="DG132" s="1">
        <v>40482</v>
      </c>
      <c r="DH132">
        <v>41.1</v>
      </c>
      <c r="DI132">
        <v>20101109</v>
      </c>
      <c r="DJ132">
        <v>41.1</v>
      </c>
      <c r="DL132" s="1">
        <v>38656</v>
      </c>
      <c r="DM132">
        <v>0.1</v>
      </c>
      <c r="DN132">
        <v>20051124</v>
      </c>
      <c r="DO132">
        <v>0.1</v>
      </c>
      <c r="DQ132" s="1">
        <v>38656</v>
      </c>
      <c r="DR132">
        <v>109.5</v>
      </c>
      <c r="DS132" t="s">
        <v>302</v>
      </c>
      <c r="DT132" t="s">
        <v>302</v>
      </c>
      <c r="DV132" s="1">
        <v>38656</v>
      </c>
      <c r="DW132">
        <v>50</v>
      </c>
      <c r="DX132">
        <v>20051027</v>
      </c>
      <c r="DY132">
        <v>50</v>
      </c>
      <c r="FJ132" s="1">
        <v>38656</v>
      </c>
      <c r="FK132">
        <v>113.1</v>
      </c>
      <c r="FL132" t="s">
        <v>302</v>
      </c>
      <c r="FM132" t="s">
        <v>302</v>
      </c>
      <c r="FO132" s="1">
        <v>38656</v>
      </c>
      <c r="FP132">
        <v>0.6</v>
      </c>
      <c r="FQ132">
        <v>20051208</v>
      </c>
      <c r="FR132">
        <v>4.8</v>
      </c>
      <c r="FT132" s="1">
        <v>38656</v>
      </c>
      <c r="FU132">
        <v>9.1170000000000009</v>
      </c>
      <c r="FV132">
        <v>20051130</v>
      </c>
      <c r="FW132">
        <v>9.1</v>
      </c>
      <c r="FY132" s="1">
        <v>38656</v>
      </c>
      <c r="FZ132">
        <v>-3.4</v>
      </c>
      <c r="GA132">
        <v>20051101</v>
      </c>
      <c r="GB132">
        <v>-3.4</v>
      </c>
      <c r="GD132" s="1">
        <v>38656</v>
      </c>
      <c r="GE132">
        <v>1.1000000000000001</v>
      </c>
      <c r="GF132">
        <v>20051117</v>
      </c>
      <c r="GG132">
        <v>1.1000000000000001</v>
      </c>
      <c r="GI132" s="1">
        <v>38656</v>
      </c>
      <c r="GJ132">
        <v>7.4</v>
      </c>
      <c r="GK132">
        <v>20051208</v>
      </c>
      <c r="GL132">
        <v>8.5</v>
      </c>
      <c r="GN132" s="1">
        <v>38656</v>
      </c>
      <c r="GO132">
        <v>-1</v>
      </c>
      <c r="GP132">
        <v>20051128</v>
      </c>
      <c r="GQ132">
        <v>-1</v>
      </c>
      <c r="GS132" s="1">
        <v>39386</v>
      </c>
      <c r="GT132">
        <v>0.6</v>
      </c>
      <c r="GU132" t="s">
        <v>302</v>
      </c>
      <c r="GV132" t="s">
        <v>302</v>
      </c>
      <c r="GX132" s="1">
        <v>38656</v>
      </c>
      <c r="GY132">
        <v>1.9</v>
      </c>
      <c r="GZ132" t="s">
        <v>302</v>
      </c>
      <c r="HA132" t="s">
        <v>302</v>
      </c>
      <c r="HC132" s="1">
        <v>38656</v>
      </c>
      <c r="HD132">
        <v>-0.53</v>
      </c>
      <c r="HE132" t="s">
        <v>302</v>
      </c>
      <c r="HF132" t="s">
        <v>302</v>
      </c>
      <c r="HH132" s="1">
        <v>38656</v>
      </c>
      <c r="HI132">
        <v>8.8000000000000007</v>
      </c>
      <c r="HJ132">
        <v>20051114</v>
      </c>
      <c r="HK132">
        <v>8.9</v>
      </c>
    </row>
    <row r="133" spans="16:219" x14ac:dyDescent="0.25">
      <c r="P133" s="1">
        <v>38686</v>
      </c>
      <c r="Q133">
        <v>0.8</v>
      </c>
      <c r="R133">
        <v>20060123</v>
      </c>
      <c r="S133">
        <v>0.3</v>
      </c>
      <c r="Z133" s="1">
        <v>38686</v>
      </c>
      <c r="AA133">
        <v>-0.8</v>
      </c>
      <c r="AB133">
        <v>20051226</v>
      </c>
      <c r="AC133">
        <v>-0.8</v>
      </c>
      <c r="AE133" s="1">
        <v>38686</v>
      </c>
      <c r="AF133">
        <v>-0.3</v>
      </c>
      <c r="AG133">
        <v>20051124</v>
      </c>
      <c r="AH133">
        <v>-0.3</v>
      </c>
      <c r="AJ133" s="1">
        <v>38686</v>
      </c>
      <c r="AK133">
        <v>4.5</v>
      </c>
      <c r="AL133">
        <v>20051226</v>
      </c>
      <c r="AM133">
        <v>4.5999999999999996</v>
      </c>
      <c r="AO133" s="1">
        <v>38686</v>
      </c>
      <c r="AP133">
        <v>2</v>
      </c>
      <c r="AQ133">
        <v>20051211</v>
      </c>
      <c r="AR133">
        <v>1.9</v>
      </c>
      <c r="AT133" s="1">
        <v>38686</v>
      </c>
      <c r="AU133">
        <v>1.6</v>
      </c>
      <c r="AV133">
        <v>20060115</v>
      </c>
      <c r="AW133">
        <v>1.5</v>
      </c>
      <c r="AY133" s="1">
        <v>40512</v>
      </c>
      <c r="AZ133">
        <v>43.6</v>
      </c>
      <c r="BA133">
        <v>20101208</v>
      </c>
      <c r="BB133">
        <v>43.6</v>
      </c>
      <c r="BN133" s="1">
        <v>38686</v>
      </c>
      <c r="BO133">
        <v>0.4</v>
      </c>
      <c r="BP133">
        <v>20051227</v>
      </c>
      <c r="BQ133">
        <v>0.1</v>
      </c>
      <c r="BS133" s="1">
        <v>40543</v>
      </c>
      <c r="BT133">
        <v>-3.8</v>
      </c>
      <c r="BU133">
        <v>20110127</v>
      </c>
      <c r="BV133">
        <v>-4.0999999999999996</v>
      </c>
      <c r="CC133" s="1">
        <v>38686</v>
      </c>
      <c r="CD133">
        <v>0.1</v>
      </c>
      <c r="CE133">
        <v>20051226</v>
      </c>
      <c r="CF133">
        <v>0.1</v>
      </c>
      <c r="CH133" s="1">
        <v>38686</v>
      </c>
      <c r="CI133">
        <v>-0.1</v>
      </c>
      <c r="CJ133" t="s">
        <v>302</v>
      </c>
      <c r="CK133" t="s">
        <v>302</v>
      </c>
      <c r="CM133" s="1">
        <v>38686</v>
      </c>
      <c r="CN133">
        <v>-1</v>
      </c>
      <c r="CO133">
        <v>20051124</v>
      </c>
      <c r="CP133">
        <v>-0.9</v>
      </c>
      <c r="CR133" s="1">
        <v>38686</v>
      </c>
      <c r="CS133">
        <v>-0.3</v>
      </c>
      <c r="CT133" t="s">
        <v>302</v>
      </c>
      <c r="CU133" t="s">
        <v>302</v>
      </c>
      <c r="CW133" s="1">
        <v>38686</v>
      </c>
      <c r="CX133">
        <v>2.9</v>
      </c>
      <c r="CY133">
        <v>20060115</v>
      </c>
      <c r="CZ133">
        <v>3.4</v>
      </c>
      <c r="DB133" s="1">
        <v>38686</v>
      </c>
      <c r="DC133">
        <v>-5.2</v>
      </c>
      <c r="DD133">
        <v>20051227</v>
      </c>
      <c r="DE133">
        <v>-5.2</v>
      </c>
      <c r="DG133" s="1">
        <v>40512</v>
      </c>
      <c r="DH133">
        <v>41.4</v>
      </c>
      <c r="DI133">
        <v>20101208</v>
      </c>
      <c r="DJ133">
        <v>41.4</v>
      </c>
      <c r="DL133" s="1">
        <v>38686</v>
      </c>
      <c r="DM133">
        <v>3.2</v>
      </c>
      <c r="DN133">
        <v>20051226</v>
      </c>
      <c r="DO133">
        <v>3.2</v>
      </c>
      <c r="DQ133" s="1">
        <v>38686</v>
      </c>
      <c r="DR133">
        <v>110.9</v>
      </c>
      <c r="DS133" t="s">
        <v>302</v>
      </c>
      <c r="DT133" t="s">
        <v>302</v>
      </c>
      <c r="DV133" s="1">
        <v>38686</v>
      </c>
      <c r="DW133">
        <v>50.9</v>
      </c>
      <c r="DX133">
        <v>20051129</v>
      </c>
      <c r="DY133">
        <v>50.9</v>
      </c>
      <c r="FJ133" s="1">
        <v>38686</v>
      </c>
      <c r="FK133">
        <v>114</v>
      </c>
      <c r="FL133" t="s">
        <v>302</v>
      </c>
      <c r="FM133" t="s">
        <v>302</v>
      </c>
      <c r="FO133" s="1">
        <v>38686</v>
      </c>
      <c r="FP133">
        <v>4</v>
      </c>
      <c r="FQ133">
        <v>20060113</v>
      </c>
      <c r="FR133">
        <v>2.2999999999999998</v>
      </c>
      <c r="FT133" s="1">
        <v>38686</v>
      </c>
      <c r="FU133">
        <v>12.606</v>
      </c>
      <c r="FV133">
        <v>20051227</v>
      </c>
      <c r="FW133">
        <v>12.6</v>
      </c>
      <c r="FY133" s="1">
        <v>38686</v>
      </c>
      <c r="FZ133">
        <v>-8.1999999999999993</v>
      </c>
      <c r="GA133">
        <v>20051201</v>
      </c>
      <c r="GB133">
        <v>-8.1999999999999993</v>
      </c>
      <c r="GD133" s="1">
        <v>38686</v>
      </c>
      <c r="GE133">
        <v>1.8</v>
      </c>
      <c r="GF133">
        <v>20051215</v>
      </c>
      <c r="GG133">
        <v>1.8</v>
      </c>
      <c r="GI133" s="1">
        <v>38686</v>
      </c>
      <c r="GJ133">
        <v>-1.4</v>
      </c>
      <c r="GK133">
        <v>20060113</v>
      </c>
      <c r="GL133">
        <v>0.2</v>
      </c>
      <c r="GN133" s="1">
        <v>38686</v>
      </c>
      <c r="GO133">
        <v>3.9</v>
      </c>
      <c r="GP133">
        <v>20051226</v>
      </c>
      <c r="GQ133">
        <v>3.9</v>
      </c>
      <c r="GS133" s="1">
        <v>39416</v>
      </c>
      <c r="GT133">
        <v>0.6</v>
      </c>
      <c r="GU133" t="s">
        <v>302</v>
      </c>
      <c r="GV133" t="s">
        <v>302</v>
      </c>
      <c r="GX133" s="1">
        <v>38686</v>
      </c>
      <c r="GY133">
        <v>2</v>
      </c>
      <c r="GZ133" t="s">
        <v>302</v>
      </c>
      <c r="HA133" t="s">
        <v>302</v>
      </c>
      <c r="HC133" s="1">
        <v>38686</v>
      </c>
      <c r="HD133">
        <v>1.25</v>
      </c>
      <c r="HE133" t="s">
        <v>302</v>
      </c>
      <c r="HF133" t="s">
        <v>302</v>
      </c>
      <c r="HH133" s="1">
        <v>38686</v>
      </c>
      <c r="HI133">
        <v>-2.4</v>
      </c>
      <c r="HJ133">
        <v>20051212</v>
      </c>
      <c r="HK133">
        <v>-2.2999999999999998</v>
      </c>
    </row>
    <row r="134" spans="16:219" x14ac:dyDescent="0.25">
      <c r="P134" s="1">
        <v>38717</v>
      </c>
      <c r="Q134">
        <v>0.5</v>
      </c>
      <c r="R134">
        <v>20060222</v>
      </c>
      <c r="S134">
        <v>0.4</v>
      </c>
      <c r="Z134" s="1">
        <v>38717</v>
      </c>
      <c r="AA134">
        <v>-0.1</v>
      </c>
      <c r="AB134">
        <v>20060126</v>
      </c>
      <c r="AC134">
        <v>-0.1</v>
      </c>
      <c r="AE134" s="1">
        <v>38717</v>
      </c>
      <c r="AF134">
        <v>-0.2</v>
      </c>
      <c r="AG134">
        <v>20051226</v>
      </c>
      <c r="AH134">
        <v>-0.2</v>
      </c>
      <c r="AJ134" s="1">
        <v>38717</v>
      </c>
      <c r="AK134">
        <v>4.4000000000000004</v>
      </c>
      <c r="AL134">
        <v>20060130</v>
      </c>
      <c r="AM134">
        <v>4.4000000000000004</v>
      </c>
      <c r="AO134" s="1">
        <v>38717</v>
      </c>
      <c r="AP134">
        <v>2.2999999999999998</v>
      </c>
      <c r="AQ134">
        <v>20060115</v>
      </c>
      <c r="AR134">
        <v>2.2000000000000002</v>
      </c>
      <c r="AT134" s="1">
        <v>38717</v>
      </c>
      <c r="AU134">
        <v>0.2</v>
      </c>
      <c r="AV134">
        <v>20060212</v>
      </c>
      <c r="AW134">
        <v>1.3</v>
      </c>
      <c r="AY134" s="1">
        <v>40543</v>
      </c>
      <c r="AZ134">
        <v>45.1</v>
      </c>
      <c r="BA134">
        <v>20110112</v>
      </c>
      <c r="BB134">
        <v>45.1</v>
      </c>
      <c r="BN134" s="1">
        <v>38717</v>
      </c>
      <c r="BO134">
        <v>1.1000000000000001</v>
      </c>
      <c r="BP134">
        <v>20060126</v>
      </c>
      <c r="BQ134">
        <v>1.2</v>
      </c>
      <c r="BS134" s="1">
        <v>40574</v>
      </c>
      <c r="BT134">
        <v>2.1</v>
      </c>
      <c r="BU134">
        <v>20110227</v>
      </c>
      <c r="BV134">
        <v>4.0999999999999996</v>
      </c>
      <c r="CC134" s="1">
        <v>38717</v>
      </c>
      <c r="CD134">
        <v>0.1</v>
      </c>
      <c r="CE134">
        <v>20060126</v>
      </c>
      <c r="CF134">
        <v>0.1</v>
      </c>
      <c r="CH134" s="1">
        <v>38717</v>
      </c>
      <c r="CI134">
        <v>0</v>
      </c>
      <c r="CJ134" t="s">
        <v>302</v>
      </c>
      <c r="CK134" t="s">
        <v>302</v>
      </c>
      <c r="CM134" s="1">
        <v>38717</v>
      </c>
      <c r="CN134">
        <v>-0.5</v>
      </c>
      <c r="CO134">
        <v>20051226</v>
      </c>
      <c r="CP134">
        <v>-0.6</v>
      </c>
      <c r="CR134" s="1">
        <v>38717</v>
      </c>
      <c r="CS134">
        <v>-0.3</v>
      </c>
      <c r="CT134" t="s">
        <v>302</v>
      </c>
      <c r="CU134" t="s">
        <v>302</v>
      </c>
      <c r="CW134" s="1">
        <v>38717</v>
      </c>
      <c r="CX134">
        <v>3.5</v>
      </c>
      <c r="CY134">
        <v>20060212</v>
      </c>
      <c r="CZ134">
        <v>3.7</v>
      </c>
      <c r="DB134" s="1">
        <v>38717</v>
      </c>
      <c r="DC134">
        <v>13.2</v>
      </c>
      <c r="DD134">
        <v>20060131</v>
      </c>
      <c r="DE134">
        <v>13.2</v>
      </c>
      <c r="DG134" s="1">
        <v>40543</v>
      </c>
      <c r="DH134">
        <v>43.9</v>
      </c>
      <c r="DI134">
        <v>20110112</v>
      </c>
      <c r="DJ134">
        <v>43.9</v>
      </c>
      <c r="DL134" s="1">
        <v>38717</v>
      </c>
      <c r="DM134">
        <v>0.9</v>
      </c>
      <c r="DN134">
        <v>20060124</v>
      </c>
      <c r="DO134">
        <v>0.9</v>
      </c>
      <c r="DQ134" s="1">
        <v>38717</v>
      </c>
      <c r="DR134">
        <v>110.6</v>
      </c>
      <c r="DS134" t="s">
        <v>302</v>
      </c>
      <c r="DT134" t="s">
        <v>302</v>
      </c>
      <c r="DV134" s="1">
        <v>38717</v>
      </c>
      <c r="DW134">
        <v>50.1</v>
      </c>
      <c r="DX134">
        <v>20051228</v>
      </c>
      <c r="DY134">
        <v>50.1</v>
      </c>
      <c r="FJ134" s="1">
        <v>38717</v>
      </c>
      <c r="FK134">
        <v>115.2</v>
      </c>
      <c r="FL134" t="s">
        <v>302</v>
      </c>
      <c r="FM134" t="s">
        <v>302</v>
      </c>
      <c r="FO134" s="1">
        <v>38717</v>
      </c>
      <c r="FP134">
        <v>0</v>
      </c>
      <c r="FQ134">
        <v>20060210</v>
      </c>
      <c r="FR134">
        <v>6.8</v>
      </c>
      <c r="FT134" s="1">
        <v>38717</v>
      </c>
      <c r="FU134">
        <v>-0.92800000000000005</v>
      </c>
      <c r="FV134">
        <v>20060131</v>
      </c>
      <c r="FW134">
        <v>-0.9</v>
      </c>
      <c r="FY134" s="1">
        <v>38717</v>
      </c>
      <c r="FZ134">
        <v>-9.6999999999999993</v>
      </c>
      <c r="GA134">
        <v>20060105</v>
      </c>
      <c r="GB134">
        <v>-9.6999999999999993</v>
      </c>
      <c r="GD134" s="1">
        <v>38717</v>
      </c>
      <c r="GE134">
        <v>10.199999999999999</v>
      </c>
      <c r="GF134">
        <v>20060120</v>
      </c>
      <c r="GG134">
        <v>10.199999999999999</v>
      </c>
      <c r="GI134" s="1">
        <v>38717</v>
      </c>
      <c r="GJ134">
        <v>14.8</v>
      </c>
      <c r="GK134">
        <v>20060210</v>
      </c>
      <c r="GL134">
        <v>15.5</v>
      </c>
      <c r="GN134" s="1">
        <v>38717</v>
      </c>
      <c r="GO134">
        <v>11.8</v>
      </c>
      <c r="GP134">
        <v>20060129</v>
      </c>
      <c r="GQ134">
        <v>11.8</v>
      </c>
      <c r="GS134" s="1">
        <v>39447</v>
      </c>
      <c r="GT134">
        <v>0.7</v>
      </c>
      <c r="GU134" t="s">
        <v>302</v>
      </c>
      <c r="GV134" t="s">
        <v>302</v>
      </c>
      <c r="GX134" s="1">
        <v>38717</v>
      </c>
      <c r="GY134">
        <v>1.9</v>
      </c>
      <c r="GZ134" t="s">
        <v>302</v>
      </c>
      <c r="HA134" t="s">
        <v>302</v>
      </c>
      <c r="HC134" s="1">
        <v>38717</v>
      </c>
      <c r="HD134">
        <v>0.09</v>
      </c>
      <c r="HE134" t="s">
        <v>302</v>
      </c>
      <c r="HF134" t="s">
        <v>302</v>
      </c>
      <c r="HH134" s="1">
        <v>38717</v>
      </c>
      <c r="HI134">
        <v>-6.4</v>
      </c>
      <c r="HJ134">
        <v>20060118</v>
      </c>
      <c r="HK134">
        <v>-6.4</v>
      </c>
    </row>
    <row r="135" spans="16:219" x14ac:dyDescent="0.25">
      <c r="P135" s="1">
        <v>38748</v>
      </c>
      <c r="Q135">
        <v>0</v>
      </c>
      <c r="R135">
        <v>20060323</v>
      </c>
      <c r="S135">
        <v>1.4</v>
      </c>
      <c r="Z135" s="1">
        <v>38748</v>
      </c>
      <c r="AA135">
        <v>-0.1</v>
      </c>
      <c r="AB135">
        <v>20060302</v>
      </c>
      <c r="AC135">
        <v>0.5</v>
      </c>
      <c r="AE135" s="1">
        <v>38748</v>
      </c>
      <c r="AF135">
        <v>-0.4</v>
      </c>
      <c r="AG135">
        <v>20060126</v>
      </c>
      <c r="AH135">
        <v>0.1</v>
      </c>
      <c r="AJ135" s="1">
        <v>38748</v>
      </c>
      <c r="AK135">
        <v>4.4000000000000004</v>
      </c>
      <c r="AL135">
        <v>20060302</v>
      </c>
      <c r="AM135">
        <v>4.5</v>
      </c>
      <c r="AO135" s="1">
        <v>38748</v>
      </c>
      <c r="AP135">
        <v>2</v>
      </c>
      <c r="AQ135">
        <v>20060209</v>
      </c>
      <c r="AR135">
        <v>2.7</v>
      </c>
      <c r="AT135" s="1">
        <v>38748</v>
      </c>
      <c r="AU135">
        <v>0.4</v>
      </c>
      <c r="AV135">
        <v>20060313</v>
      </c>
      <c r="AW135">
        <v>0.4</v>
      </c>
      <c r="AY135" s="1">
        <v>40574</v>
      </c>
      <c r="AZ135">
        <v>44.3</v>
      </c>
      <c r="BA135">
        <v>20110208</v>
      </c>
      <c r="BB135">
        <v>44.3</v>
      </c>
      <c r="BN135" s="1">
        <v>38748</v>
      </c>
      <c r="BO135">
        <v>-0.5</v>
      </c>
      <c r="BP135">
        <v>20060227</v>
      </c>
      <c r="BQ135">
        <v>-0.2</v>
      </c>
      <c r="BS135" s="1">
        <v>40602</v>
      </c>
      <c r="BT135">
        <v>1.6</v>
      </c>
      <c r="BU135">
        <v>20110328</v>
      </c>
      <c r="BV135">
        <v>0.8</v>
      </c>
      <c r="CC135" s="1">
        <v>38748</v>
      </c>
      <c r="CD135">
        <v>-0.1</v>
      </c>
      <c r="CE135">
        <v>20060302</v>
      </c>
      <c r="CF135">
        <v>0.5</v>
      </c>
      <c r="CH135" s="1">
        <v>38748</v>
      </c>
      <c r="CI135">
        <v>-0.7</v>
      </c>
      <c r="CJ135" t="s">
        <v>302</v>
      </c>
      <c r="CK135" t="s">
        <v>302</v>
      </c>
      <c r="CM135" s="1">
        <v>38748</v>
      </c>
      <c r="CN135">
        <v>-0.3</v>
      </c>
      <c r="CO135">
        <v>20060126</v>
      </c>
      <c r="CP135">
        <v>0.2</v>
      </c>
      <c r="CR135" s="1">
        <v>38748</v>
      </c>
      <c r="CS135">
        <v>-0.6</v>
      </c>
      <c r="CT135" t="s">
        <v>302</v>
      </c>
      <c r="CU135" t="s">
        <v>302</v>
      </c>
      <c r="CW135" s="1">
        <v>38748</v>
      </c>
      <c r="CX135">
        <v>2.1</v>
      </c>
      <c r="CY135">
        <v>20060313</v>
      </c>
      <c r="CZ135">
        <v>2.2000000000000002</v>
      </c>
      <c r="DB135" s="1">
        <v>38748</v>
      </c>
      <c r="DC135">
        <v>-21.5</v>
      </c>
      <c r="DD135">
        <v>20060228</v>
      </c>
      <c r="DE135">
        <v>-21.5</v>
      </c>
      <c r="DG135" s="1">
        <v>40574</v>
      </c>
      <c r="DH135">
        <v>47.2</v>
      </c>
      <c r="DI135">
        <v>20110208</v>
      </c>
      <c r="DJ135">
        <v>47.2</v>
      </c>
      <c r="DL135" s="1">
        <v>38748</v>
      </c>
      <c r="DM135">
        <v>-0.4</v>
      </c>
      <c r="DN135">
        <v>20060224</v>
      </c>
      <c r="DO135">
        <v>-0.4</v>
      </c>
      <c r="DQ135" s="1">
        <v>38748</v>
      </c>
      <c r="DR135">
        <v>111.6</v>
      </c>
      <c r="DS135" t="s">
        <v>302</v>
      </c>
      <c r="DT135" t="s">
        <v>302</v>
      </c>
      <c r="DV135" s="1">
        <v>38748</v>
      </c>
      <c r="DW135">
        <v>49.6</v>
      </c>
      <c r="DX135">
        <v>20060131</v>
      </c>
      <c r="DY135">
        <v>49.6</v>
      </c>
      <c r="FJ135" s="1">
        <v>38748</v>
      </c>
      <c r="FK135">
        <v>115.3</v>
      </c>
      <c r="FL135" t="s">
        <v>302</v>
      </c>
      <c r="FM135" t="s">
        <v>302</v>
      </c>
      <c r="FO135" s="1">
        <v>38748</v>
      </c>
      <c r="FP135">
        <v>-6.4</v>
      </c>
      <c r="FQ135">
        <v>20060310</v>
      </c>
      <c r="FR135">
        <v>-6.2</v>
      </c>
      <c r="FT135" s="1">
        <v>38748</v>
      </c>
      <c r="FU135">
        <v>-2.1539999999999999</v>
      </c>
      <c r="FV135">
        <v>20060228</v>
      </c>
      <c r="FW135">
        <v>-2.2000000000000002</v>
      </c>
      <c r="FY135" s="1">
        <v>38748</v>
      </c>
      <c r="FZ135">
        <v>-0.5</v>
      </c>
      <c r="GA135">
        <v>20060201</v>
      </c>
      <c r="GB135">
        <v>-0.5</v>
      </c>
      <c r="GD135" s="1">
        <v>38748</v>
      </c>
      <c r="GE135">
        <v>5.4</v>
      </c>
      <c r="GF135">
        <v>20060215</v>
      </c>
      <c r="GG135">
        <v>5.4</v>
      </c>
      <c r="GI135" s="1">
        <v>38748</v>
      </c>
      <c r="GJ135">
        <v>7.5</v>
      </c>
      <c r="GK135">
        <v>20060310</v>
      </c>
      <c r="GL135">
        <v>9.8000000000000007</v>
      </c>
      <c r="GN135" s="1">
        <v>38748</v>
      </c>
      <c r="GO135">
        <v>4.2</v>
      </c>
      <c r="GP135" t="s">
        <v>302</v>
      </c>
      <c r="GQ135" t="s">
        <v>302</v>
      </c>
      <c r="GS135" s="1">
        <v>39478</v>
      </c>
      <c r="GT135">
        <v>0.7</v>
      </c>
      <c r="GU135" t="s">
        <v>302</v>
      </c>
      <c r="GV135" t="s">
        <v>302</v>
      </c>
      <c r="GX135" s="1">
        <v>38748</v>
      </c>
      <c r="GY135">
        <v>1.8</v>
      </c>
      <c r="GZ135" t="s">
        <v>302</v>
      </c>
      <c r="HA135" t="s">
        <v>302</v>
      </c>
      <c r="HC135" s="1">
        <v>38748</v>
      </c>
      <c r="HD135">
        <v>0.18</v>
      </c>
      <c r="HE135" t="s">
        <v>302</v>
      </c>
      <c r="HF135" t="s">
        <v>302</v>
      </c>
      <c r="HH135" s="1">
        <v>38748</v>
      </c>
      <c r="HI135">
        <v>-7</v>
      </c>
      <c r="HJ135">
        <v>20060213</v>
      </c>
      <c r="HK135">
        <v>-7</v>
      </c>
    </row>
    <row r="136" spans="16:219" x14ac:dyDescent="0.25">
      <c r="P136" s="1">
        <v>38776</v>
      </c>
      <c r="Q136">
        <v>-0.3</v>
      </c>
      <c r="R136">
        <v>20060420</v>
      </c>
      <c r="S136">
        <v>-0.9</v>
      </c>
      <c r="Z136" s="1">
        <v>38776</v>
      </c>
      <c r="AA136">
        <v>-0.1</v>
      </c>
      <c r="AB136">
        <v>20060330</v>
      </c>
      <c r="AC136">
        <v>0.4</v>
      </c>
      <c r="AE136" s="1">
        <v>38776</v>
      </c>
      <c r="AF136">
        <v>-0.2</v>
      </c>
      <c r="AG136">
        <v>20060302</v>
      </c>
      <c r="AH136">
        <v>0.2</v>
      </c>
      <c r="AJ136" s="1">
        <v>38776</v>
      </c>
      <c r="AK136">
        <v>4.0999999999999996</v>
      </c>
      <c r="AL136">
        <v>20060330</v>
      </c>
      <c r="AM136">
        <v>4.0999999999999996</v>
      </c>
      <c r="AO136" s="1">
        <v>38776</v>
      </c>
      <c r="AP136">
        <v>2.2000000000000002</v>
      </c>
      <c r="AQ136">
        <v>20060309</v>
      </c>
      <c r="AR136">
        <v>2.9</v>
      </c>
      <c r="AT136" s="1">
        <v>38776</v>
      </c>
      <c r="AU136">
        <v>-0.1</v>
      </c>
      <c r="AV136">
        <v>20060417</v>
      </c>
      <c r="AW136">
        <v>-1.2</v>
      </c>
      <c r="AY136" s="1">
        <v>40602</v>
      </c>
      <c r="AZ136">
        <v>48.4</v>
      </c>
      <c r="BA136">
        <v>20110308</v>
      </c>
      <c r="BB136">
        <v>48.4</v>
      </c>
      <c r="BN136" s="1">
        <v>38776</v>
      </c>
      <c r="BO136">
        <v>1.1000000000000001</v>
      </c>
      <c r="BP136">
        <v>20060328</v>
      </c>
      <c r="BQ136">
        <v>1</v>
      </c>
      <c r="BS136" s="1">
        <v>40633</v>
      </c>
      <c r="BT136">
        <v>-8.4</v>
      </c>
      <c r="BU136">
        <v>20110426</v>
      </c>
      <c r="BV136">
        <v>-7.8</v>
      </c>
      <c r="CC136" s="1">
        <v>38776</v>
      </c>
      <c r="CD136">
        <v>0</v>
      </c>
      <c r="CE136">
        <v>20060330</v>
      </c>
      <c r="CF136">
        <v>0.5</v>
      </c>
      <c r="CH136" s="1">
        <v>38776</v>
      </c>
      <c r="CI136">
        <v>-0.5</v>
      </c>
      <c r="CJ136" t="s">
        <v>302</v>
      </c>
      <c r="CK136" t="s">
        <v>302</v>
      </c>
      <c r="CM136" s="1">
        <v>38776</v>
      </c>
      <c r="CN136">
        <v>-0.3</v>
      </c>
      <c r="CO136">
        <v>20060302</v>
      </c>
      <c r="CP136">
        <v>0.1</v>
      </c>
      <c r="CR136" s="1">
        <v>38776</v>
      </c>
      <c r="CS136">
        <v>-0.5</v>
      </c>
      <c r="CT136" t="s">
        <v>302</v>
      </c>
      <c r="CU136" t="s">
        <v>302</v>
      </c>
      <c r="CW136" s="1">
        <v>38776</v>
      </c>
      <c r="CX136">
        <v>3.3</v>
      </c>
      <c r="CY136">
        <v>20060417</v>
      </c>
      <c r="CZ136">
        <v>3.9</v>
      </c>
      <c r="DB136" s="1">
        <v>38776</v>
      </c>
      <c r="DC136">
        <v>27.4</v>
      </c>
      <c r="DD136">
        <v>20060331</v>
      </c>
      <c r="DE136">
        <v>27.4</v>
      </c>
      <c r="DG136" s="1">
        <v>40602</v>
      </c>
      <c r="DH136">
        <v>47.2</v>
      </c>
      <c r="DI136">
        <v>20110308</v>
      </c>
      <c r="DJ136">
        <v>47.2</v>
      </c>
      <c r="DL136" s="1">
        <v>38776</v>
      </c>
      <c r="DM136">
        <v>0.5</v>
      </c>
      <c r="DN136">
        <v>20060324</v>
      </c>
      <c r="DO136">
        <v>0.5</v>
      </c>
      <c r="DQ136" s="1">
        <v>38776</v>
      </c>
      <c r="DR136">
        <v>112.2</v>
      </c>
      <c r="DS136" t="s">
        <v>302</v>
      </c>
      <c r="DT136" t="s">
        <v>302</v>
      </c>
      <c r="DV136" s="1">
        <v>38776</v>
      </c>
      <c r="DW136">
        <v>49.3</v>
      </c>
      <c r="DX136">
        <v>20060228</v>
      </c>
      <c r="DY136">
        <v>49.3</v>
      </c>
      <c r="FJ136" s="1">
        <v>38776</v>
      </c>
      <c r="FK136">
        <v>115.4</v>
      </c>
      <c r="FL136" t="s">
        <v>302</v>
      </c>
      <c r="FM136" t="s">
        <v>302</v>
      </c>
      <c r="FO136" s="1">
        <v>38776</v>
      </c>
      <c r="FP136">
        <v>0.4</v>
      </c>
      <c r="FQ136">
        <v>20060410</v>
      </c>
      <c r="FR136">
        <v>3.4</v>
      </c>
      <c r="FT136" s="1">
        <v>38776</v>
      </c>
      <c r="FU136">
        <v>13.725999999999999</v>
      </c>
      <c r="FV136">
        <v>20060331</v>
      </c>
      <c r="FW136">
        <v>13.7</v>
      </c>
      <c r="FY136" s="1">
        <v>38776</v>
      </c>
      <c r="FZ136">
        <v>-1.2</v>
      </c>
      <c r="GA136">
        <v>20060301</v>
      </c>
      <c r="GB136">
        <v>-1.2</v>
      </c>
      <c r="GD136" s="1">
        <v>38776</v>
      </c>
      <c r="GE136">
        <v>5.6</v>
      </c>
      <c r="GF136">
        <v>20060315</v>
      </c>
      <c r="GG136">
        <v>5.6</v>
      </c>
      <c r="GI136" s="1">
        <v>38776</v>
      </c>
      <c r="GJ136">
        <v>7.8</v>
      </c>
      <c r="GK136">
        <v>20060410</v>
      </c>
      <c r="GL136">
        <v>8.1999999999999993</v>
      </c>
      <c r="GN136" s="1">
        <v>38776</v>
      </c>
      <c r="GO136">
        <v>3</v>
      </c>
      <c r="GP136">
        <v>20060329</v>
      </c>
      <c r="GQ136">
        <v>3</v>
      </c>
      <c r="GS136" s="1">
        <v>39507</v>
      </c>
      <c r="GT136">
        <v>0.8</v>
      </c>
      <c r="GU136" t="s">
        <v>302</v>
      </c>
      <c r="GV136" t="s">
        <v>302</v>
      </c>
      <c r="GX136" s="1">
        <v>38776</v>
      </c>
      <c r="GY136">
        <v>1.7</v>
      </c>
      <c r="GZ136" t="s">
        <v>302</v>
      </c>
      <c r="HA136" t="s">
        <v>302</v>
      </c>
      <c r="HC136" s="1">
        <v>38776</v>
      </c>
      <c r="HD136">
        <v>0.09</v>
      </c>
      <c r="HE136" t="s">
        <v>302</v>
      </c>
      <c r="HF136" t="s">
        <v>302</v>
      </c>
      <c r="HH136" s="1">
        <v>38776</v>
      </c>
      <c r="HI136">
        <v>-16.7</v>
      </c>
      <c r="HJ136">
        <v>20060313</v>
      </c>
      <c r="HK136">
        <v>-16.7</v>
      </c>
    </row>
    <row r="137" spans="16:219" x14ac:dyDescent="0.25">
      <c r="P137" s="1">
        <v>38807</v>
      </c>
      <c r="Q137">
        <v>0.2</v>
      </c>
      <c r="R137">
        <v>20060523</v>
      </c>
      <c r="S137">
        <v>-0.4</v>
      </c>
      <c r="Z137" s="1">
        <v>38807</v>
      </c>
      <c r="AA137">
        <v>-0.2</v>
      </c>
      <c r="AB137">
        <v>20060427</v>
      </c>
      <c r="AC137">
        <v>0.3</v>
      </c>
      <c r="AE137" s="1">
        <v>38807</v>
      </c>
      <c r="AF137">
        <v>-0.1</v>
      </c>
      <c r="AG137">
        <v>20060330</v>
      </c>
      <c r="AH137">
        <v>0.2</v>
      </c>
      <c r="AJ137" s="1">
        <v>38807</v>
      </c>
      <c r="AK137">
        <v>4.0999999999999996</v>
      </c>
      <c r="AL137">
        <v>20060427</v>
      </c>
      <c r="AM137">
        <v>4.0999999999999996</v>
      </c>
      <c r="AO137" s="1">
        <v>38807</v>
      </c>
      <c r="AP137">
        <v>2</v>
      </c>
      <c r="AQ137">
        <v>20060412</v>
      </c>
      <c r="AR137">
        <v>2.7</v>
      </c>
      <c r="AT137" s="1">
        <v>38807</v>
      </c>
      <c r="AU137">
        <v>0.6</v>
      </c>
      <c r="AV137">
        <v>20060517</v>
      </c>
      <c r="AW137">
        <v>0.2</v>
      </c>
      <c r="AY137" s="1">
        <v>40633</v>
      </c>
      <c r="AZ137">
        <v>27.7</v>
      </c>
      <c r="BA137">
        <v>20110408</v>
      </c>
      <c r="BB137">
        <v>27.7</v>
      </c>
      <c r="BN137" s="1">
        <v>38807</v>
      </c>
      <c r="BO137">
        <v>1</v>
      </c>
      <c r="BP137">
        <v>20060427</v>
      </c>
      <c r="BQ137">
        <v>1</v>
      </c>
      <c r="BS137" s="1">
        <v>40663</v>
      </c>
      <c r="BT137">
        <v>4.0999999999999996</v>
      </c>
      <c r="BU137">
        <v>20110526</v>
      </c>
      <c r="BV137">
        <v>4.0999999999999996</v>
      </c>
      <c r="CC137" s="1">
        <v>38807</v>
      </c>
      <c r="CD137">
        <v>0.1</v>
      </c>
      <c r="CE137">
        <v>20060427</v>
      </c>
      <c r="CF137">
        <v>0.5</v>
      </c>
      <c r="CH137" s="1">
        <v>38807</v>
      </c>
      <c r="CI137">
        <v>-0.5</v>
      </c>
      <c r="CJ137" t="s">
        <v>302</v>
      </c>
      <c r="CK137" t="s">
        <v>302</v>
      </c>
      <c r="CM137" s="1">
        <v>38807</v>
      </c>
      <c r="CN137">
        <v>-0.4</v>
      </c>
      <c r="CO137">
        <v>20060330</v>
      </c>
      <c r="CP137">
        <v>0</v>
      </c>
      <c r="CR137" s="1">
        <v>38807</v>
      </c>
      <c r="CS137">
        <v>-0.3</v>
      </c>
      <c r="CT137" t="s">
        <v>302</v>
      </c>
      <c r="CU137" t="s">
        <v>302</v>
      </c>
      <c r="CW137" s="1">
        <v>38807</v>
      </c>
      <c r="CX137">
        <v>2.2999999999999998</v>
      </c>
      <c r="CY137">
        <v>20060517</v>
      </c>
      <c r="CZ137">
        <v>3.1</v>
      </c>
      <c r="DB137" s="1">
        <v>38807</v>
      </c>
      <c r="DC137">
        <v>-15.7</v>
      </c>
      <c r="DD137">
        <v>20060428</v>
      </c>
      <c r="DE137">
        <v>-15.7</v>
      </c>
      <c r="DG137" s="1">
        <v>40633</v>
      </c>
      <c r="DH137">
        <v>26.6</v>
      </c>
      <c r="DI137">
        <v>20110408</v>
      </c>
      <c r="DJ137">
        <v>26.6</v>
      </c>
      <c r="DL137" s="1">
        <v>38807</v>
      </c>
      <c r="DM137">
        <v>2</v>
      </c>
      <c r="DN137">
        <v>20060424</v>
      </c>
      <c r="DO137">
        <v>2</v>
      </c>
      <c r="DQ137" s="1">
        <v>38807</v>
      </c>
      <c r="DR137">
        <v>110.2</v>
      </c>
      <c r="DS137" t="s">
        <v>302</v>
      </c>
      <c r="DT137" t="s">
        <v>302</v>
      </c>
      <c r="DV137" s="1">
        <v>38807</v>
      </c>
      <c r="DW137">
        <v>51.5</v>
      </c>
      <c r="DX137">
        <v>20060330</v>
      </c>
      <c r="DY137">
        <v>51.5</v>
      </c>
      <c r="FJ137" s="1">
        <v>38807</v>
      </c>
      <c r="FK137">
        <v>115.6</v>
      </c>
      <c r="FL137" t="s">
        <v>302</v>
      </c>
      <c r="FM137" t="s">
        <v>302</v>
      </c>
      <c r="FO137" s="1">
        <v>38807</v>
      </c>
      <c r="FP137">
        <v>2.2999999999999998</v>
      </c>
      <c r="FQ137">
        <v>20060515</v>
      </c>
      <c r="FR137">
        <v>-5.2</v>
      </c>
      <c r="FT137" s="1">
        <v>38807</v>
      </c>
      <c r="FU137">
        <v>3.887</v>
      </c>
      <c r="FV137">
        <v>20060428</v>
      </c>
      <c r="FW137">
        <v>3.3</v>
      </c>
      <c r="FY137" s="1">
        <v>38807</v>
      </c>
      <c r="FZ137">
        <v>-1.7</v>
      </c>
      <c r="GA137">
        <v>20060403</v>
      </c>
      <c r="GB137">
        <v>-1.7</v>
      </c>
      <c r="GD137" s="1">
        <v>38807</v>
      </c>
      <c r="GE137">
        <v>5.2</v>
      </c>
      <c r="GF137">
        <v>20060419</v>
      </c>
      <c r="GG137">
        <v>5.2</v>
      </c>
      <c r="GI137" s="1">
        <v>38807</v>
      </c>
      <c r="GJ137">
        <v>-2.2999999999999998</v>
      </c>
      <c r="GK137">
        <v>20060515</v>
      </c>
      <c r="GL137">
        <v>-1.6</v>
      </c>
      <c r="GN137" s="1">
        <v>38807</v>
      </c>
      <c r="GO137">
        <v>5.4</v>
      </c>
      <c r="GP137">
        <v>20060428</v>
      </c>
      <c r="GQ137">
        <v>5.4</v>
      </c>
      <c r="GS137" s="1">
        <v>39538</v>
      </c>
      <c r="GT137">
        <v>0.8</v>
      </c>
      <c r="GU137" t="s">
        <v>302</v>
      </c>
      <c r="GV137" t="s">
        <v>302</v>
      </c>
      <c r="GX137" s="1">
        <v>38807</v>
      </c>
      <c r="GY137">
        <v>1.4</v>
      </c>
      <c r="GZ137" t="s">
        <v>302</v>
      </c>
      <c r="HA137" t="s">
        <v>302</v>
      </c>
      <c r="HC137" s="1">
        <v>38807</v>
      </c>
      <c r="HD137">
        <v>0.53</v>
      </c>
      <c r="HE137" t="s">
        <v>302</v>
      </c>
      <c r="HF137" t="s">
        <v>302</v>
      </c>
      <c r="HH137" s="1">
        <v>38807</v>
      </c>
      <c r="HI137">
        <v>13.4</v>
      </c>
      <c r="HJ137">
        <v>20060412</v>
      </c>
      <c r="HK137">
        <v>13.4</v>
      </c>
    </row>
    <row r="138" spans="16:219" x14ac:dyDescent="0.25">
      <c r="P138" s="1">
        <v>38837</v>
      </c>
      <c r="Q138">
        <v>0.3</v>
      </c>
      <c r="R138">
        <v>20060621</v>
      </c>
      <c r="S138">
        <v>1.3</v>
      </c>
      <c r="Z138" s="1">
        <v>38837</v>
      </c>
      <c r="AA138">
        <v>-0.1</v>
      </c>
      <c r="AB138">
        <v>20060525</v>
      </c>
      <c r="AC138">
        <v>0.4</v>
      </c>
      <c r="AE138" s="1">
        <v>38837</v>
      </c>
      <c r="AF138">
        <v>-0.1</v>
      </c>
      <c r="AG138">
        <v>20060427</v>
      </c>
      <c r="AH138">
        <v>0.3</v>
      </c>
      <c r="AJ138" s="1">
        <v>38837</v>
      </c>
      <c r="AK138">
        <v>4.0999999999999996</v>
      </c>
      <c r="AL138">
        <v>20060529</v>
      </c>
      <c r="AM138">
        <v>4.0999999999999996</v>
      </c>
      <c r="AO138" s="1">
        <v>38837</v>
      </c>
      <c r="AP138">
        <v>1.7</v>
      </c>
      <c r="AQ138">
        <v>20060514</v>
      </c>
      <c r="AR138">
        <v>2.5</v>
      </c>
      <c r="AT138" s="1">
        <v>38837</v>
      </c>
      <c r="AU138">
        <v>2</v>
      </c>
      <c r="AV138">
        <v>20060613</v>
      </c>
      <c r="AW138">
        <v>1.4</v>
      </c>
      <c r="AY138" s="1">
        <v>40663</v>
      </c>
      <c r="AZ138">
        <v>28.3</v>
      </c>
      <c r="BA138">
        <v>20110512</v>
      </c>
      <c r="BB138">
        <v>28.3</v>
      </c>
      <c r="BN138" s="1">
        <v>38837</v>
      </c>
      <c r="BO138">
        <v>-0.9</v>
      </c>
      <c r="BP138">
        <v>20060528</v>
      </c>
      <c r="BQ138">
        <v>-0.6</v>
      </c>
      <c r="BS138" s="1">
        <v>40694</v>
      </c>
      <c r="BT138">
        <v>2.4</v>
      </c>
      <c r="BU138">
        <v>20110627</v>
      </c>
      <c r="BV138">
        <v>2.4</v>
      </c>
      <c r="CC138" s="1">
        <v>38837</v>
      </c>
      <c r="CD138">
        <v>-0.1</v>
      </c>
      <c r="CE138">
        <v>20060525</v>
      </c>
      <c r="CF138">
        <v>0.5</v>
      </c>
      <c r="CH138" s="1">
        <v>38837</v>
      </c>
      <c r="CI138">
        <v>-0.6</v>
      </c>
      <c r="CJ138" t="s">
        <v>302</v>
      </c>
      <c r="CK138" t="s">
        <v>302</v>
      </c>
      <c r="CM138" s="1">
        <v>38837</v>
      </c>
      <c r="CN138">
        <v>-0.1</v>
      </c>
      <c r="CO138">
        <v>20060427</v>
      </c>
      <c r="CP138">
        <v>0.3</v>
      </c>
      <c r="CR138" s="1">
        <v>38837</v>
      </c>
      <c r="CS138">
        <v>-0.3</v>
      </c>
      <c r="CT138" t="s">
        <v>302</v>
      </c>
      <c r="CU138" t="s">
        <v>302</v>
      </c>
      <c r="CW138" s="1">
        <v>38837</v>
      </c>
      <c r="CX138">
        <v>4</v>
      </c>
      <c r="CY138">
        <v>20060613</v>
      </c>
      <c r="CZ138">
        <v>3.6</v>
      </c>
      <c r="DB138" s="1">
        <v>38837</v>
      </c>
      <c r="DC138">
        <v>2.7</v>
      </c>
      <c r="DD138">
        <v>20060531</v>
      </c>
      <c r="DE138">
        <v>2.7</v>
      </c>
      <c r="DG138" s="1">
        <v>40663</v>
      </c>
      <c r="DH138">
        <v>38.4</v>
      </c>
      <c r="DI138">
        <v>20110512</v>
      </c>
      <c r="DJ138">
        <v>38.4</v>
      </c>
      <c r="DL138" s="1">
        <v>38837</v>
      </c>
      <c r="DM138">
        <v>-0.6</v>
      </c>
      <c r="DN138">
        <v>20060518</v>
      </c>
      <c r="DO138">
        <v>-0.6</v>
      </c>
      <c r="DQ138" s="1">
        <v>38837</v>
      </c>
      <c r="DR138">
        <v>112.7</v>
      </c>
      <c r="DS138" t="s">
        <v>302</v>
      </c>
      <c r="DT138" t="s">
        <v>302</v>
      </c>
      <c r="DV138" s="1">
        <v>38837</v>
      </c>
      <c r="DW138">
        <v>50.8</v>
      </c>
      <c r="DX138">
        <v>20060427</v>
      </c>
      <c r="DY138">
        <v>50.8</v>
      </c>
      <c r="FJ138" s="1">
        <v>38837</v>
      </c>
      <c r="FK138">
        <v>116.8</v>
      </c>
      <c r="FL138" t="s">
        <v>302</v>
      </c>
      <c r="FM138" t="s">
        <v>302</v>
      </c>
      <c r="FO138" s="1">
        <v>38837</v>
      </c>
      <c r="FP138">
        <v>2.7</v>
      </c>
      <c r="FQ138">
        <v>20060609</v>
      </c>
      <c r="FR138">
        <v>10.8</v>
      </c>
      <c r="FT138" s="1">
        <v>38837</v>
      </c>
      <c r="FU138">
        <v>15.009</v>
      </c>
      <c r="FV138">
        <v>20060531</v>
      </c>
      <c r="FW138">
        <v>15</v>
      </c>
      <c r="FY138" s="1">
        <v>38837</v>
      </c>
      <c r="FZ138">
        <v>-7.8</v>
      </c>
      <c r="GA138">
        <v>20060501</v>
      </c>
      <c r="GB138">
        <v>-7.8</v>
      </c>
      <c r="GD138" s="1">
        <v>38837</v>
      </c>
      <c r="GE138">
        <v>1.4</v>
      </c>
      <c r="GF138">
        <v>20060516</v>
      </c>
      <c r="GG138">
        <v>1.4</v>
      </c>
      <c r="GI138" s="1">
        <v>38837</v>
      </c>
      <c r="GJ138">
        <v>11.1</v>
      </c>
      <c r="GK138">
        <v>20060609</v>
      </c>
      <c r="GL138">
        <v>12.2</v>
      </c>
      <c r="GN138" s="1">
        <v>38837</v>
      </c>
      <c r="GO138">
        <v>3.9</v>
      </c>
      <c r="GP138">
        <v>20060530</v>
      </c>
      <c r="GQ138">
        <v>3.9</v>
      </c>
      <c r="GS138" s="1">
        <v>39568</v>
      </c>
      <c r="GT138">
        <v>0.5</v>
      </c>
      <c r="GU138" t="s">
        <v>302</v>
      </c>
      <c r="GV138" t="s">
        <v>302</v>
      </c>
      <c r="GX138" s="1">
        <v>38837</v>
      </c>
      <c r="GY138">
        <v>1.6</v>
      </c>
      <c r="GZ138" t="s">
        <v>302</v>
      </c>
      <c r="HA138" t="s">
        <v>302</v>
      </c>
      <c r="HC138" s="1">
        <v>38837</v>
      </c>
      <c r="HD138">
        <v>1.48</v>
      </c>
      <c r="HE138" t="s">
        <v>302</v>
      </c>
      <c r="HF138" t="s">
        <v>302</v>
      </c>
      <c r="HH138" s="1">
        <v>38837</v>
      </c>
      <c r="HI138">
        <v>-2.5</v>
      </c>
      <c r="HJ138">
        <v>20060517</v>
      </c>
      <c r="HK138">
        <v>-2.5</v>
      </c>
    </row>
    <row r="139" spans="16:219" x14ac:dyDescent="0.25">
      <c r="P139" s="1">
        <v>38868</v>
      </c>
      <c r="Q139">
        <v>-0.2</v>
      </c>
      <c r="R139">
        <v>20060720</v>
      </c>
      <c r="S139">
        <v>-0.2</v>
      </c>
      <c r="Z139" s="1">
        <v>38868</v>
      </c>
      <c r="AA139">
        <v>0.1</v>
      </c>
      <c r="AB139">
        <v>20060629</v>
      </c>
      <c r="AC139">
        <v>0.6</v>
      </c>
      <c r="AE139" s="1">
        <v>38868</v>
      </c>
      <c r="AF139">
        <v>-0.1</v>
      </c>
      <c r="AG139">
        <v>20060525</v>
      </c>
      <c r="AH139">
        <v>0.4</v>
      </c>
      <c r="AJ139" s="1">
        <v>38868</v>
      </c>
      <c r="AK139">
        <v>4.0999999999999996</v>
      </c>
      <c r="AL139">
        <v>20060629</v>
      </c>
      <c r="AM139">
        <v>4</v>
      </c>
      <c r="AO139" s="1">
        <v>38868</v>
      </c>
      <c r="AP139">
        <v>2.2999999999999998</v>
      </c>
      <c r="AQ139">
        <v>20060611</v>
      </c>
      <c r="AR139">
        <v>3.3</v>
      </c>
      <c r="AT139" s="1">
        <v>38868</v>
      </c>
      <c r="AU139">
        <v>-1.4</v>
      </c>
      <c r="AV139">
        <v>20060713</v>
      </c>
      <c r="AW139">
        <v>-1.3</v>
      </c>
      <c r="AY139" s="1">
        <v>40694</v>
      </c>
      <c r="AZ139">
        <v>36</v>
      </c>
      <c r="BA139">
        <v>20110608</v>
      </c>
      <c r="BB139">
        <v>36</v>
      </c>
      <c r="BN139" s="1">
        <v>38868</v>
      </c>
      <c r="BO139">
        <v>0</v>
      </c>
      <c r="BP139">
        <v>20060627</v>
      </c>
      <c r="BQ139">
        <v>0.1</v>
      </c>
      <c r="BS139" s="1">
        <v>40724</v>
      </c>
      <c r="BT139">
        <v>2.8</v>
      </c>
      <c r="BU139">
        <v>20110727</v>
      </c>
      <c r="BV139">
        <v>2.9</v>
      </c>
      <c r="CC139" s="1">
        <v>38868</v>
      </c>
      <c r="CD139">
        <v>0</v>
      </c>
      <c r="CE139">
        <v>20060629</v>
      </c>
      <c r="CF139">
        <v>0.6</v>
      </c>
      <c r="CH139" s="1">
        <v>38868</v>
      </c>
      <c r="CI139">
        <v>-0.5</v>
      </c>
      <c r="CJ139" t="s">
        <v>302</v>
      </c>
      <c r="CK139" t="s">
        <v>302</v>
      </c>
      <c r="CM139" s="1">
        <v>38868</v>
      </c>
      <c r="CN139">
        <v>0</v>
      </c>
      <c r="CO139">
        <v>20060525</v>
      </c>
      <c r="CP139">
        <v>0.3</v>
      </c>
      <c r="CR139" s="1">
        <v>38868</v>
      </c>
      <c r="CS139">
        <v>-0.2</v>
      </c>
      <c r="CT139" t="s">
        <v>302</v>
      </c>
      <c r="CU139" t="s">
        <v>302</v>
      </c>
      <c r="CW139" s="1">
        <v>38868</v>
      </c>
      <c r="CX139">
        <v>4.0999999999999996</v>
      </c>
      <c r="CY139">
        <v>20060713</v>
      </c>
      <c r="CZ139">
        <v>3.9</v>
      </c>
      <c r="DB139" s="1">
        <v>38868</v>
      </c>
      <c r="DC139">
        <v>-0.2</v>
      </c>
      <c r="DD139">
        <v>20060630</v>
      </c>
      <c r="DE139">
        <v>-0.2</v>
      </c>
      <c r="DG139" s="1">
        <v>40694</v>
      </c>
      <c r="DH139">
        <v>44.9</v>
      </c>
      <c r="DI139">
        <v>20110608</v>
      </c>
      <c r="DJ139">
        <v>44.9</v>
      </c>
      <c r="DL139" s="1">
        <v>38868</v>
      </c>
      <c r="DM139">
        <v>-1.1000000000000001</v>
      </c>
      <c r="DN139">
        <v>20060619</v>
      </c>
      <c r="DO139">
        <v>-1.1000000000000001</v>
      </c>
      <c r="DQ139" s="1">
        <v>38868</v>
      </c>
      <c r="DR139">
        <v>112.1</v>
      </c>
      <c r="DS139" t="s">
        <v>302</v>
      </c>
      <c r="DT139" t="s">
        <v>302</v>
      </c>
      <c r="DV139" s="1">
        <v>38868</v>
      </c>
      <c r="DW139">
        <v>49.2</v>
      </c>
      <c r="DX139">
        <v>20060530</v>
      </c>
      <c r="DY139">
        <v>49.2</v>
      </c>
      <c r="FJ139" s="1">
        <v>38868</v>
      </c>
      <c r="FK139">
        <v>116.6</v>
      </c>
      <c r="FL139" t="s">
        <v>302</v>
      </c>
      <c r="FM139" t="s">
        <v>302</v>
      </c>
      <c r="FO139" s="1">
        <v>38868</v>
      </c>
      <c r="FP139">
        <v>0.6</v>
      </c>
      <c r="FQ139">
        <v>20060710</v>
      </c>
      <c r="FR139">
        <v>-2.1</v>
      </c>
      <c r="FT139" s="1">
        <v>38868</v>
      </c>
      <c r="FU139">
        <v>6.6660000000000004</v>
      </c>
      <c r="FV139">
        <v>20060630</v>
      </c>
      <c r="FW139">
        <v>6.7</v>
      </c>
      <c r="FY139" s="1">
        <v>38868</v>
      </c>
      <c r="FZ139">
        <v>-7.8</v>
      </c>
      <c r="GA139">
        <v>20060601</v>
      </c>
      <c r="GB139">
        <v>-7.8</v>
      </c>
      <c r="GD139" s="1">
        <v>38868</v>
      </c>
      <c r="GE139">
        <v>15.3</v>
      </c>
      <c r="GF139">
        <v>20060613</v>
      </c>
      <c r="GG139">
        <v>15.3</v>
      </c>
      <c r="GI139" s="1">
        <v>38868</v>
      </c>
      <c r="GJ139">
        <v>14.3</v>
      </c>
      <c r="GK139">
        <v>20060710</v>
      </c>
      <c r="GL139">
        <v>15.8</v>
      </c>
      <c r="GN139" s="1">
        <v>38868</v>
      </c>
      <c r="GO139">
        <v>3.5</v>
      </c>
      <c r="GP139">
        <v>20060629</v>
      </c>
      <c r="GQ139">
        <v>3.5</v>
      </c>
      <c r="GS139" s="1">
        <v>39599</v>
      </c>
      <c r="GT139">
        <v>0.7</v>
      </c>
      <c r="GU139">
        <v>20080608</v>
      </c>
      <c r="GV139">
        <v>0.7</v>
      </c>
      <c r="GX139" s="1">
        <v>38868</v>
      </c>
      <c r="GY139">
        <v>1.3</v>
      </c>
      <c r="GZ139" t="s">
        <v>302</v>
      </c>
      <c r="HA139" t="s">
        <v>302</v>
      </c>
      <c r="HC139" s="1">
        <v>38868</v>
      </c>
      <c r="HD139">
        <v>-1.81</v>
      </c>
      <c r="HE139" t="s">
        <v>302</v>
      </c>
      <c r="HF139" t="s">
        <v>302</v>
      </c>
      <c r="HH139" s="1">
        <v>38868</v>
      </c>
      <c r="HI139">
        <v>-18.600000000000001</v>
      </c>
      <c r="HJ139">
        <v>20060614</v>
      </c>
      <c r="HK139">
        <v>-18.600000000000001</v>
      </c>
    </row>
    <row r="140" spans="16:219" x14ac:dyDescent="0.25">
      <c r="P140" s="1">
        <v>38898</v>
      </c>
      <c r="Q140">
        <v>0.3</v>
      </c>
      <c r="R140">
        <v>20060821</v>
      </c>
      <c r="S140">
        <v>0.1</v>
      </c>
      <c r="Z140" s="1">
        <v>38898</v>
      </c>
      <c r="AA140">
        <v>0.5</v>
      </c>
      <c r="AB140">
        <v>20060727</v>
      </c>
      <c r="AC140">
        <v>1</v>
      </c>
      <c r="AE140" s="1">
        <v>38898</v>
      </c>
      <c r="AF140">
        <v>0</v>
      </c>
      <c r="AG140">
        <v>20060629</v>
      </c>
      <c r="AH140">
        <v>0.3</v>
      </c>
      <c r="AJ140" s="1">
        <v>38898</v>
      </c>
      <c r="AK140">
        <v>4.2</v>
      </c>
      <c r="AL140">
        <v>20060727</v>
      </c>
      <c r="AM140">
        <v>4.2</v>
      </c>
      <c r="AO140" s="1">
        <v>38898</v>
      </c>
      <c r="AP140">
        <v>2.5</v>
      </c>
      <c r="AQ140">
        <v>20060711</v>
      </c>
      <c r="AR140">
        <v>3.3</v>
      </c>
      <c r="AT140" s="1">
        <v>38898</v>
      </c>
      <c r="AU140">
        <v>1.3</v>
      </c>
      <c r="AV140">
        <v>20060811</v>
      </c>
      <c r="AW140">
        <v>2.1</v>
      </c>
      <c r="AY140" s="1">
        <v>40724</v>
      </c>
      <c r="AZ140">
        <v>49.6</v>
      </c>
      <c r="BA140">
        <v>20110708</v>
      </c>
      <c r="BB140">
        <v>49.6</v>
      </c>
      <c r="BN140" s="1">
        <v>38898</v>
      </c>
      <c r="BO140">
        <v>0.1</v>
      </c>
      <c r="BP140">
        <v>20060727</v>
      </c>
      <c r="BQ140">
        <v>0.4</v>
      </c>
      <c r="BS140" s="1">
        <v>40755</v>
      </c>
      <c r="BT140">
        <v>0.1</v>
      </c>
      <c r="BU140">
        <v>20110829</v>
      </c>
      <c r="BV140">
        <v>-0.3</v>
      </c>
      <c r="CC140" s="1">
        <v>38898</v>
      </c>
      <c r="CD140">
        <v>0.2</v>
      </c>
      <c r="CE140">
        <v>20060727</v>
      </c>
      <c r="CF140">
        <v>0.6</v>
      </c>
      <c r="CH140" s="1">
        <v>38898</v>
      </c>
      <c r="CI140">
        <v>-0.4</v>
      </c>
      <c r="CJ140" t="s">
        <v>302</v>
      </c>
      <c r="CK140" t="s">
        <v>302</v>
      </c>
      <c r="CM140" s="1">
        <v>38898</v>
      </c>
      <c r="CN140">
        <v>0.3</v>
      </c>
      <c r="CO140">
        <v>20060629</v>
      </c>
      <c r="CP140">
        <v>0.6</v>
      </c>
      <c r="CR140" s="1">
        <v>38898</v>
      </c>
      <c r="CS140">
        <v>-0.3</v>
      </c>
      <c r="CT140" t="s">
        <v>302</v>
      </c>
      <c r="CU140" t="s">
        <v>302</v>
      </c>
      <c r="CW140" s="1">
        <v>38898</v>
      </c>
      <c r="CX140">
        <v>4.3</v>
      </c>
      <c r="CY140">
        <v>20060811</v>
      </c>
      <c r="CZ140">
        <v>5</v>
      </c>
      <c r="DB140" s="1">
        <v>38898</v>
      </c>
      <c r="DC140">
        <v>3.5</v>
      </c>
      <c r="DD140">
        <v>20060731</v>
      </c>
      <c r="DE140">
        <v>3.5</v>
      </c>
      <c r="DG140" s="1">
        <v>40724</v>
      </c>
      <c r="DH140">
        <v>49</v>
      </c>
      <c r="DI140">
        <v>20110708</v>
      </c>
      <c r="DJ140">
        <v>49</v>
      </c>
      <c r="DL140" s="1">
        <v>38898</v>
      </c>
      <c r="DM140">
        <v>-2.2000000000000002</v>
      </c>
      <c r="DN140">
        <v>20060718</v>
      </c>
      <c r="DO140">
        <v>-2.2000000000000002</v>
      </c>
      <c r="DQ140" s="1">
        <v>38898</v>
      </c>
      <c r="DR140">
        <v>110.2</v>
      </c>
      <c r="DS140" t="s">
        <v>302</v>
      </c>
      <c r="DT140" t="s">
        <v>302</v>
      </c>
      <c r="DV140" s="1">
        <v>38898</v>
      </c>
      <c r="DW140">
        <v>50.1</v>
      </c>
      <c r="DX140">
        <v>20060629</v>
      </c>
      <c r="DY140">
        <v>50.1</v>
      </c>
      <c r="FJ140" s="1">
        <v>38898</v>
      </c>
      <c r="FK140">
        <v>117.2</v>
      </c>
      <c r="FL140" t="s">
        <v>302</v>
      </c>
      <c r="FM140" t="s">
        <v>302</v>
      </c>
      <c r="FO140" s="1">
        <v>38898</v>
      </c>
      <c r="FP140">
        <v>7.1</v>
      </c>
      <c r="FQ140">
        <v>20060809</v>
      </c>
      <c r="FR140">
        <v>8.5</v>
      </c>
      <c r="FT140" s="1">
        <v>38898</v>
      </c>
      <c r="FU140">
        <v>4.7140000000000004</v>
      </c>
      <c r="FV140">
        <v>20060731</v>
      </c>
      <c r="FW140">
        <v>4.7</v>
      </c>
      <c r="FY140" s="1">
        <v>38898</v>
      </c>
      <c r="FZ140">
        <v>-6.5</v>
      </c>
      <c r="GA140">
        <v>20060703</v>
      </c>
      <c r="GB140">
        <v>-6.5</v>
      </c>
      <c r="GD140" s="1">
        <v>38898</v>
      </c>
      <c r="GE140">
        <v>11</v>
      </c>
      <c r="GF140">
        <v>20060719</v>
      </c>
      <c r="GG140">
        <v>11</v>
      </c>
      <c r="GI140" s="1">
        <v>38898</v>
      </c>
      <c r="GJ140">
        <v>21.6</v>
      </c>
      <c r="GK140">
        <v>20060809</v>
      </c>
      <c r="GL140">
        <v>17.7</v>
      </c>
      <c r="GN140" s="1">
        <v>38898</v>
      </c>
      <c r="GO140">
        <v>7.2</v>
      </c>
      <c r="GP140">
        <v>20060731</v>
      </c>
      <c r="GQ140">
        <v>7.2</v>
      </c>
      <c r="GS140" s="1">
        <v>39629</v>
      </c>
      <c r="GT140">
        <v>0.9</v>
      </c>
      <c r="GU140">
        <v>20080707</v>
      </c>
      <c r="GV140">
        <v>0.9</v>
      </c>
      <c r="GX140" s="1">
        <v>38898</v>
      </c>
      <c r="GY140">
        <v>1.1000000000000001</v>
      </c>
      <c r="GZ140" t="s">
        <v>302</v>
      </c>
      <c r="HA140" t="s">
        <v>302</v>
      </c>
      <c r="HC140" s="1">
        <v>38898</v>
      </c>
      <c r="HD140">
        <v>1.8399999999999999</v>
      </c>
      <c r="HE140" t="s">
        <v>302</v>
      </c>
      <c r="HF140" t="s">
        <v>302</v>
      </c>
      <c r="HH140" s="1">
        <v>38898</v>
      </c>
      <c r="HI140">
        <v>-24.6</v>
      </c>
      <c r="HJ140">
        <v>20060713</v>
      </c>
      <c r="HK140">
        <v>-24.6</v>
      </c>
    </row>
    <row r="141" spans="16:219" x14ac:dyDescent="0.25">
      <c r="P141" s="1">
        <v>38929</v>
      </c>
      <c r="Q141">
        <v>-0.2</v>
      </c>
      <c r="R141">
        <v>20060921</v>
      </c>
      <c r="S141">
        <v>-0.4</v>
      </c>
      <c r="Z141" s="1">
        <v>38929</v>
      </c>
      <c r="AA141">
        <v>0.3</v>
      </c>
      <c r="AB141">
        <v>20060824</v>
      </c>
      <c r="AC141">
        <v>0.3</v>
      </c>
      <c r="AE141" s="1">
        <v>38929</v>
      </c>
      <c r="AF141">
        <v>0</v>
      </c>
      <c r="AG141">
        <v>20060727</v>
      </c>
      <c r="AH141">
        <v>0.4</v>
      </c>
      <c r="AJ141" s="1">
        <v>38929</v>
      </c>
      <c r="AK141">
        <v>4.0999999999999996</v>
      </c>
      <c r="AL141">
        <v>20060828</v>
      </c>
      <c r="AM141">
        <v>4.0999999999999996</v>
      </c>
      <c r="AO141" s="1">
        <v>38929</v>
      </c>
      <c r="AP141">
        <v>2.5</v>
      </c>
      <c r="AQ141">
        <v>20060809</v>
      </c>
      <c r="AR141">
        <v>3.4</v>
      </c>
      <c r="AT141" s="1">
        <v>38929</v>
      </c>
      <c r="AU141">
        <v>0.4</v>
      </c>
      <c r="AV141">
        <v>20060913</v>
      </c>
      <c r="AW141">
        <v>-0.9</v>
      </c>
      <c r="AY141" s="1">
        <v>40755</v>
      </c>
      <c r="AZ141">
        <v>52.6</v>
      </c>
      <c r="BA141">
        <v>20110808</v>
      </c>
      <c r="BB141">
        <v>52.6</v>
      </c>
      <c r="BN141" s="1">
        <v>38929</v>
      </c>
      <c r="BO141">
        <v>-0.2</v>
      </c>
      <c r="BP141">
        <v>20060829</v>
      </c>
      <c r="BQ141">
        <v>-0.2</v>
      </c>
      <c r="BS141" s="1">
        <v>40786</v>
      </c>
      <c r="BT141">
        <v>-2.2000000000000002</v>
      </c>
      <c r="BU141">
        <v>20110928</v>
      </c>
      <c r="BV141">
        <v>-1.7</v>
      </c>
      <c r="CC141" s="1">
        <v>38929</v>
      </c>
      <c r="CD141">
        <v>0.2</v>
      </c>
      <c r="CE141">
        <v>20060824</v>
      </c>
      <c r="CF141">
        <v>0.2</v>
      </c>
      <c r="CH141" s="1">
        <v>38929</v>
      </c>
      <c r="CI141">
        <v>-0.3</v>
      </c>
      <c r="CJ141" t="s">
        <v>302</v>
      </c>
      <c r="CK141" t="s">
        <v>302</v>
      </c>
      <c r="CM141" s="1">
        <v>38929</v>
      </c>
      <c r="CN141">
        <v>0.2</v>
      </c>
      <c r="CO141">
        <v>20060727</v>
      </c>
      <c r="CP141">
        <v>0.4</v>
      </c>
      <c r="CR141" s="1">
        <v>38929</v>
      </c>
      <c r="CS141">
        <v>-0.1</v>
      </c>
      <c r="CT141" t="s">
        <v>302</v>
      </c>
      <c r="CU141" t="s">
        <v>302</v>
      </c>
      <c r="CW141" s="1">
        <v>38929</v>
      </c>
      <c r="CX141">
        <v>5.2</v>
      </c>
      <c r="CY141">
        <v>20060913</v>
      </c>
      <c r="CZ141">
        <v>5.0999999999999996</v>
      </c>
      <c r="DB141" s="1">
        <v>38929</v>
      </c>
      <c r="DC141">
        <v>-20.100000000000001</v>
      </c>
      <c r="DD141">
        <v>20060831</v>
      </c>
      <c r="DE141">
        <v>-20.100000000000001</v>
      </c>
      <c r="DG141" s="1">
        <v>40755</v>
      </c>
      <c r="DH141">
        <v>48.5</v>
      </c>
      <c r="DI141">
        <v>20110808</v>
      </c>
      <c r="DJ141">
        <v>48.5</v>
      </c>
      <c r="DL141" s="1">
        <v>38929</v>
      </c>
      <c r="DM141">
        <v>-1.5</v>
      </c>
      <c r="DN141">
        <v>20060818</v>
      </c>
      <c r="DO141">
        <v>-1.5</v>
      </c>
      <c r="DQ141" s="1">
        <v>38929</v>
      </c>
      <c r="DR141">
        <v>109</v>
      </c>
      <c r="DS141" t="s">
        <v>302</v>
      </c>
      <c r="DT141" t="s">
        <v>302</v>
      </c>
      <c r="DV141" s="1">
        <v>38929</v>
      </c>
      <c r="DW141">
        <v>51.5</v>
      </c>
      <c r="DX141">
        <v>20060725</v>
      </c>
      <c r="DY141">
        <v>51.1</v>
      </c>
      <c r="FJ141" s="1">
        <v>38929</v>
      </c>
      <c r="FK141">
        <v>117.4</v>
      </c>
      <c r="FL141" t="s">
        <v>302</v>
      </c>
      <c r="FM141" t="s">
        <v>302</v>
      </c>
      <c r="FO141" s="1">
        <v>38929</v>
      </c>
      <c r="FP141">
        <v>-9.4</v>
      </c>
      <c r="FQ141">
        <v>20060911</v>
      </c>
      <c r="FR141">
        <v>-16.7</v>
      </c>
      <c r="FT141" s="1">
        <v>38929</v>
      </c>
      <c r="FU141">
        <v>-7.5380000000000003</v>
      </c>
      <c r="FV141">
        <v>20060831</v>
      </c>
      <c r="FW141">
        <v>-7.5</v>
      </c>
      <c r="FY141" s="1">
        <v>38929</v>
      </c>
      <c r="FZ141">
        <v>-9.1</v>
      </c>
      <c r="GA141">
        <v>20060801</v>
      </c>
      <c r="GB141">
        <v>-9.1</v>
      </c>
      <c r="GD141" s="1">
        <v>38929</v>
      </c>
      <c r="GE141">
        <v>2.2000000000000002</v>
      </c>
      <c r="GF141">
        <v>20060823</v>
      </c>
      <c r="GG141">
        <v>2.2000000000000002</v>
      </c>
      <c r="GI141" s="1">
        <v>38929</v>
      </c>
      <c r="GJ141">
        <v>2.1</v>
      </c>
      <c r="GK141">
        <v>20060911</v>
      </c>
      <c r="GL141">
        <v>-1.2</v>
      </c>
      <c r="GN141" s="1">
        <v>38929</v>
      </c>
      <c r="GO141">
        <v>8.1999999999999993</v>
      </c>
      <c r="GP141">
        <v>20060831</v>
      </c>
      <c r="GQ141">
        <v>8.1999999999999993</v>
      </c>
      <c r="GS141" s="1">
        <v>39660</v>
      </c>
      <c r="GT141">
        <v>0.8</v>
      </c>
      <c r="GU141">
        <v>20080807</v>
      </c>
      <c r="GV141">
        <v>0.8</v>
      </c>
      <c r="GX141" s="1">
        <v>38929</v>
      </c>
      <c r="GY141">
        <v>0.5</v>
      </c>
      <c r="GZ141" t="s">
        <v>302</v>
      </c>
      <c r="HA141" t="s">
        <v>302</v>
      </c>
      <c r="HC141" s="1">
        <v>38929</v>
      </c>
      <c r="HD141">
        <v>-0.09</v>
      </c>
      <c r="HE141" t="s">
        <v>302</v>
      </c>
      <c r="HF141" t="s">
        <v>302</v>
      </c>
      <c r="HH141" s="1">
        <v>38929</v>
      </c>
      <c r="HI141">
        <v>3.6</v>
      </c>
      <c r="HJ141">
        <v>20060815</v>
      </c>
      <c r="HK141">
        <v>3.6</v>
      </c>
    </row>
    <row r="142" spans="16:219" x14ac:dyDescent="0.25">
      <c r="P142" s="1">
        <v>38960</v>
      </c>
      <c r="Q142">
        <v>0.4</v>
      </c>
      <c r="R142">
        <v>20061019</v>
      </c>
      <c r="S142">
        <v>0.7</v>
      </c>
      <c r="Z142" s="1">
        <v>38960</v>
      </c>
      <c r="AA142">
        <v>0.9</v>
      </c>
      <c r="AB142">
        <v>20060928</v>
      </c>
      <c r="AC142">
        <v>0.9</v>
      </c>
      <c r="AE142" s="1">
        <v>38960</v>
      </c>
      <c r="AF142">
        <v>0</v>
      </c>
      <c r="AG142">
        <v>20060824</v>
      </c>
      <c r="AH142">
        <v>0</v>
      </c>
      <c r="AJ142" s="1">
        <v>38960</v>
      </c>
      <c r="AK142">
        <v>4.0999999999999996</v>
      </c>
      <c r="AL142">
        <v>20060928</v>
      </c>
      <c r="AM142">
        <v>4.0999999999999996</v>
      </c>
      <c r="AO142" s="1">
        <v>38960</v>
      </c>
      <c r="AP142">
        <v>2.6</v>
      </c>
      <c r="AQ142">
        <v>20060911</v>
      </c>
      <c r="AR142">
        <v>3.4</v>
      </c>
      <c r="AT142" s="1">
        <v>38960</v>
      </c>
      <c r="AU142">
        <v>0.4</v>
      </c>
      <c r="AV142">
        <v>20061013</v>
      </c>
      <c r="AW142">
        <v>1.8</v>
      </c>
      <c r="AY142" s="1">
        <v>40786</v>
      </c>
      <c r="AZ142">
        <v>47.3</v>
      </c>
      <c r="BA142">
        <v>20110908</v>
      </c>
      <c r="BB142">
        <v>47.3</v>
      </c>
      <c r="BN142" s="1">
        <v>38960</v>
      </c>
      <c r="BO142">
        <v>0.8</v>
      </c>
      <c r="BP142">
        <v>20060927</v>
      </c>
      <c r="BQ142">
        <v>1.3</v>
      </c>
      <c r="BS142" s="1">
        <v>40816</v>
      </c>
      <c r="BT142">
        <v>0.3</v>
      </c>
      <c r="BU142">
        <v>20111026</v>
      </c>
      <c r="BV142">
        <v>-1.5</v>
      </c>
      <c r="CC142" s="1">
        <v>38960</v>
      </c>
      <c r="CD142">
        <v>0.3</v>
      </c>
      <c r="CE142">
        <v>20060928</v>
      </c>
      <c r="CF142">
        <v>0.3</v>
      </c>
      <c r="CH142" s="1">
        <v>38960</v>
      </c>
      <c r="CI142">
        <v>-0.4</v>
      </c>
      <c r="CJ142" t="s">
        <v>302</v>
      </c>
      <c r="CK142" t="s">
        <v>302</v>
      </c>
      <c r="CM142" s="1">
        <v>38960</v>
      </c>
      <c r="CN142">
        <v>0.8</v>
      </c>
      <c r="CO142">
        <v>20060824</v>
      </c>
      <c r="CP142">
        <v>0.9</v>
      </c>
      <c r="CR142" s="1">
        <v>38960</v>
      </c>
      <c r="CS142">
        <v>-0.2</v>
      </c>
      <c r="CT142" t="s">
        <v>302</v>
      </c>
      <c r="CU142" t="s">
        <v>302</v>
      </c>
      <c r="CW142" s="1">
        <v>38960</v>
      </c>
      <c r="CX142">
        <v>5.8</v>
      </c>
      <c r="CY142">
        <v>20061013</v>
      </c>
      <c r="CZ142">
        <v>5.9</v>
      </c>
      <c r="DB142" s="1">
        <v>38960</v>
      </c>
      <c r="DC142">
        <v>10.3</v>
      </c>
      <c r="DD142">
        <v>20060929</v>
      </c>
      <c r="DE142">
        <v>10.3</v>
      </c>
      <c r="DG142" s="1">
        <v>40786</v>
      </c>
      <c r="DH142">
        <v>47.1</v>
      </c>
      <c r="DI142">
        <v>20110908</v>
      </c>
      <c r="DJ142">
        <v>47.1</v>
      </c>
      <c r="DL142" s="1">
        <v>38960</v>
      </c>
      <c r="DM142">
        <v>-0.9</v>
      </c>
      <c r="DN142">
        <v>20060919</v>
      </c>
      <c r="DO142">
        <v>-0.9</v>
      </c>
      <c r="DQ142" s="1">
        <v>38960</v>
      </c>
      <c r="DR142">
        <v>110.8</v>
      </c>
      <c r="DS142" t="s">
        <v>302</v>
      </c>
      <c r="DT142" t="s">
        <v>302</v>
      </c>
      <c r="DV142" s="1">
        <v>38960</v>
      </c>
      <c r="DW142">
        <v>49</v>
      </c>
      <c r="DX142">
        <v>20060831</v>
      </c>
      <c r="DY142">
        <v>49</v>
      </c>
      <c r="FJ142" s="1">
        <v>38960</v>
      </c>
      <c r="FK142">
        <v>117.8</v>
      </c>
      <c r="FL142" t="s">
        <v>302</v>
      </c>
      <c r="FM142" t="s">
        <v>302</v>
      </c>
      <c r="FO142" s="1">
        <v>38960</v>
      </c>
      <c r="FP142">
        <v>-1.1000000000000001</v>
      </c>
      <c r="FQ142">
        <v>20061010</v>
      </c>
      <c r="FR142">
        <v>6.7</v>
      </c>
      <c r="FT142" s="1">
        <v>38960</v>
      </c>
      <c r="FU142">
        <v>1.821</v>
      </c>
      <c r="FV142">
        <v>20060929</v>
      </c>
      <c r="FW142">
        <v>1.8</v>
      </c>
      <c r="FY142" s="1">
        <v>38960</v>
      </c>
      <c r="FZ142">
        <v>-5.9</v>
      </c>
      <c r="GA142">
        <v>20060901</v>
      </c>
      <c r="GB142">
        <v>-5.9</v>
      </c>
      <c r="GD142" s="1">
        <v>38960</v>
      </c>
      <c r="GE142">
        <v>4.8</v>
      </c>
      <c r="GF142">
        <v>20060914</v>
      </c>
      <c r="GG142">
        <v>4.8</v>
      </c>
      <c r="GI142" s="1">
        <v>38960</v>
      </c>
      <c r="GJ142">
        <v>-1</v>
      </c>
      <c r="GK142">
        <v>20061010</v>
      </c>
      <c r="GL142">
        <v>-0.5</v>
      </c>
      <c r="GN142" s="1">
        <v>38960</v>
      </c>
      <c r="GO142">
        <v>15.7</v>
      </c>
      <c r="GP142">
        <v>20060929</v>
      </c>
      <c r="GQ142">
        <v>15.7</v>
      </c>
      <c r="GS142" s="1">
        <v>39691</v>
      </c>
      <c r="GT142">
        <v>1</v>
      </c>
      <c r="GU142">
        <v>20080907</v>
      </c>
      <c r="GV142">
        <v>1</v>
      </c>
      <c r="GX142" s="1">
        <v>38960</v>
      </c>
      <c r="GY142">
        <v>0.4</v>
      </c>
      <c r="GZ142" t="s">
        <v>302</v>
      </c>
      <c r="HA142" t="s">
        <v>302</v>
      </c>
      <c r="HC142" s="1">
        <v>38960</v>
      </c>
      <c r="HD142">
        <v>0.34</v>
      </c>
      <c r="HE142" t="s">
        <v>302</v>
      </c>
      <c r="HF142" t="s">
        <v>302</v>
      </c>
      <c r="HH142" s="1">
        <v>38960</v>
      </c>
      <c r="HI142">
        <v>-40.5</v>
      </c>
      <c r="HJ142">
        <v>20060913</v>
      </c>
      <c r="HK142">
        <v>-40.5</v>
      </c>
    </row>
    <row r="143" spans="16:219" x14ac:dyDescent="0.25">
      <c r="P143" s="1">
        <v>38990</v>
      </c>
      <c r="Q143">
        <v>-0.5</v>
      </c>
      <c r="R143">
        <v>20061121</v>
      </c>
      <c r="S143">
        <v>-0.9</v>
      </c>
      <c r="Z143" s="1">
        <v>38990</v>
      </c>
      <c r="AA143">
        <v>0.6</v>
      </c>
      <c r="AB143">
        <v>20061026</v>
      </c>
      <c r="AC143">
        <v>0.6</v>
      </c>
      <c r="AE143" s="1">
        <v>38990</v>
      </c>
      <c r="AF143">
        <v>0</v>
      </c>
      <c r="AG143">
        <v>20060928</v>
      </c>
      <c r="AH143">
        <v>0</v>
      </c>
      <c r="AJ143" s="1">
        <v>38990</v>
      </c>
      <c r="AK143">
        <v>4.0999999999999996</v>
      </c>
      <c r="AL143">
        <v>20061030</v>
      </c>
      <c r="AM143">
        <v>4.2</v>
      </c>
      <c r="AO143" s="1">
        <v>38990</v>
      </c>
      <c r="AP143">
        <v>2.7</v>
      </c>
      <c r="AQ143">
        <v>20061012</v>
      </c>
      <c r="AR143">
        <v>3.6</v>
      </c>
      <c r="AT143" s="1">
        <v>38990</v>
      </c>
      <c r="AU143">
        <v>0</v>
      </c>
      <c r="AV143">
        <v>20061112</v>
      </c>
      <c r="AW143">
        <v>-0.7</v>
      </c>
      <c r="AY143" s="1">
        <v>40816</v>
      </c>
      <c r="AZ143">
        <v>45.3</v>
      </c>
      <c r="BA143">
        <v>20111011</v>
      </c>
      <c r="BB143">
        <v>45.3</v>
      </c>
      <c r="BN143" s="1">
        <v>38990</v>
      </c>
      <c r="BO143">
        <v>0.5</v>
      </c>
      <c r="BP143">
        <v>20061026</v>
      </c>
      <c r="BQ143">
        <v>0.8</v>
      </c>
      <c r="BS143" s="1">
        <v>40847</v>
      </c>
      <c r="BT143">
        <v>0.7</v>
      </c>
      <c r="BU143">
        <v>20111128</v>
      </c>
      <c r="BV143">
        <v>1.4</v>
      </c>
      <c r="CC143" s="1">
        <v>38990</v>
      </c>
      <c r="CD143">
        <v>0.2</v>
      </c>
      <c r="CE143">
        <v>20061026</v>
      </c>
      <c r="CF143">
        <v>0.2</v>
      </c>
      <c r="CH143" s="1">
        <v>38990</v>
      </c>
      <c r="CI143">
        <v>-0.5</v>
      </c>
      <c r="CJ143">
        <v>20061026</v>
      </c>
      <c r="CK143">
        <v>-0.5</v>
      </c>
      <c r="CM143" s="1">
        <v>38990</v>
      </c>
      <c r="CN143">
        <v>0.5</v>
      </c>
      <c r="CO143">
        <v>20060928</v>
      </c>
      <c r="CP143">
        <v>0.4</v>
      </c>
      <c r="CR143" s="1">
        <v>38990</v>
      </c>
      <c r="CS143">
        <v>-0.3</v>
      </c>
      <c r="CT143" t="s">
        <v>302</v>
      </c>
      <c r="CU143" t="s">
        <v>302</v>
      </c>
      <c r="CW143" s="1">
        <v>38990</v>
      </c>
      <c r="CX143">
        <v>4.5999999999999996</v>
      </c>
      <c r="CY143">
        <v>20061112</v>
      </c>
      <c r="CZ143">
        <v>5.2</v>
      </c>
      <c r="DB143" s="1">
        <v>38990</v>
      </c>
      <c r="DC143">
        <v>9</v>
      </c>
      <c r="DD143">
        <v>20061031</v>
      </c>
      <c r="DE143">
        <v>9</v>
      </c>
      <c r="DG143" s="1">
        <v>40816</v>
      </c>
      <c r="DH143">
        <v>46.4</v>
      </c>
      <c r="DI143">
        <v>20111011</v>
      </c>
      <c r="DJ143">
        <v>46.4</v>
      </c>
      <c r="DL143" s="1">
        <v>38990</v>
      </c>
      <c r="DM143">
        <v>1</v>
      </c>
      <c r="DN143">
        <v>20061017</v>
      </c>
      <c r="DO143">
        <v>1</v>
      </c>
      <c r="DQ143" s="1">
        <v>38990</v>
      </c>
      <c r="DR143">
        <v>109.8</v>
      </c>
      <c r="DS143" t="s">
        <v>302</v>
      </c>
      <c r="DT143" t="s">
        <v>302</v>
      </c>
      <c r="DV143" s="1">
        <v>38990</v>
      </c>
      <c r="DW143">
        <v>50.1</v>
      </c>
      <c r="DX143">
        <v>20060928</v>
      </c>
      <c r="DY143">
        <v>50.1</v>
      </c>
      <c r="FJ143" s="1">
        <v>38990</v>
      </c>
      <c r="FK143">
        <v>117.3</v>
      </c>
      <c r="FL143" t="s">
        <v>302</v>
      </c>
      <c r="FM143" t="s">
        <v>302</v>
      </c>
      <c r="FO143" s="1">
        <v>38990</v>
      </c>
      <c r="FP143">
        <v>-3.3</v>
      </c>
      <c r="FQ143">
        <v>20061110</v>
      </c>
      <c r="FR143">
        <v>-7.4</v>
      </c>
      <c r="FT143" s="1">
        <v>38990</v>
      </c>
      <c r="FU143">
        <v>4.03</v>
      </c>
      <c r="FV143">
        <v>20061031</v>
      </c>
      <c r="FW143">
        <v>4</v>
      </c>
      <c r="FY143" s="1">
        <v>38990</v>
      </c>
      <c r="FZ143">
        <v>-7.4</v>
      </c>
      <c r="GA143">
        <v>20061002</v>
      </c>
      <c r="GB143">
        <v>-7.4</v>
      </c>
      <c r="GD143" s="1">
        <v>38990</v>
      </c>
      <c r="GE143">
        <v>5.4</v>
      </c>
      <c r="GF143">
        <v>20061018</v>
      </c>
      <c r="GG143">
        <v>5.4</v>
      </c>
      <c r="GI143" s="1">
        <v>38990</v>
      </c>
      <c r="GJ143">
        <v>1.4</v>
      </c>
      <c r="GK143">
        <v>20061110</v>
      </c>
      <c r="GL143">
        <v>-1.5</v>
      </c>
      <c r="GN143" s="1">
        <v>38990</v>
      </c>
      <c r="GO143">
        <v>2.8</v>
      </c>
      <c r="GP143">
        <v>20061029</v>
      </c>
      <c r="GQ143">
        <v>2.8</v>
      </c>
      <c r="GS143" s="1">
        <v>39721</v>
      </c>
      <c r="GT143">
        <v>0.9</v>
      </c>
      <c r="GU143">
        <v>20081009</v>
      </c>
      <c r="GV143">
        <v>0.9</v>
      </c>
      <c r="GX143" s="1">
        <v>38990</v>
      </c>
      <c r="GY143">
        <v>0.5</v>
      </c>
      <c r="GZ143" t="s">
        <v>302</v>
      </c>
      <c r="HA143" t="s">
        <v>302</v>
      </c>
      <c r="HC143" s="1">
        <v>38990</v>
      </c>
      <c r="HD143">
        <v>-1.03</v>
      </c>
      <c r="HE143" t="s">
        <v>302</v>
      </c>
      <c r="HF143" t="s">
        <v>302</v>
      </c>
      <c r="HH143" s="1">
        <v>38990</v>
      </c>
      <c r="HI143">
        <v>-0.7</v>
      </c>
      <c r="HJ143">
        <v>20061017</v>
      </c>
      <c r="HK143">
        <v>-0.7</v>
      </c>
    </row>
    <row r="144" spans="16:219" x14ac:dyDescent="0.25">
      <c r="P144" s="1">
        <v>39021</v>
      </c>
      <c r="Q144">
        <v>0.9</v>
      </c>
      <c r="R144">
        <v>20061220</v>
      </c>
      <c r="S144">
        <v>1.7</v>
      </c>
      <c r="Z144" s="1">
        <v>39021</v>
      </c>
      <c r="AA144">
        <v>0.4</v>
      </c>
      <c r="AB144">
        <v>20061130</v>
      </c>
      <c r="AC144">
        <v>0.4</v>
      </c>
      <c r="AE144" s="1">
        <v>39021</v>
      </c>
      <c r="AF144">
        <v>0.1</v>
      </c>
      <c r="AG144">
        <v>20061026</v>
      </c>
      <c r="AH144">
        <v>0.1</v>
      </c>
      <c r="AJ144" s="1">
        <v>39021</v>
      </c>
      <c r="AK144">
        <v>4.0999999999999996</v>
      </c>
      <c r="AL144">
        <v>20061201</v>
      </c>
      <c r="AM144">
        <v>4.0999999999999996</v>
      </c>
      <c r="AO144" s="1">
        <v>39021</v>
      </c>
      <c r="AP144">
        <v>2</v>
      </c>
      <c r="AQ144">
        <v>20061112</v>
      </c>
      <c r="AR144">
        <v>2.8</v>
      </c>
      <c r="AT144" s="1">
        <v>39021</v>
      </c>
      <c r="AU144">
        <v>0.8</v>
      </c>
      <c r="AV144">
        <v>20061212</v>
      </c>
      <c r="AW144">
        <v>1.6</v>
      </c>
      <c r="AY144" s="1">
        <v>40847</v>
      </c>
      <c r="AZ144">
        <v>45.9</v>
      </c>
      <c r="BA144">
        <v>20111109</v>
      </c>
      <c r="BB144">
        <v>45.9</v>
      </c>
      <c r="BN144" s="1">
        <v>39021</v>
      </c>
      <c r="BO144">
        <v>-0.2</v>
      </c>
      <c r="BP144">
        <v>20061127</v>
      </c>
      <c r="BQ144">
        <v>0.1</v>
      </c>
      <c r="BS144" s="1">
        <v>40877</v>
      </c>
      <c r="BT144">
        <v>-1.3</v>
      </c>
      <c r="BU144">
        <v>20111227</v>
      </c>
      <c r="BV144">
        <v>-2.1</v>
      </c>
      <c r="CC144" s="1">
        <v>39021</v>
      </c>
      <c r="CD144">
        <v>0.1</v>
      </c>
      <c r="CE144">
        <v>20061201</v>
      </c>
      <c r="CF144">
        <v>0.1</v>
      </c>
      <c r="CH144" s="1">
        <v>39021</v>
      </c>
      <c r="CI144">
        <v>-0.4</v>
      </c>
      <c r="CJ144">
        <v>20061201</v>
      </c>
      <c r="CK144">
        <v>-0.4</v>
      </c>
      <c r="CM144" s="1">
        <v>39021</v>
      </c>
      <c r="CN144">
        <v>0.4</v>
      </c>
      <c r="CO144">
        <v>20061026</v>
      </c>
      <c r="CP144">
        <v>0.5</v>
      </c>
      <c r="CR144" s="1">
        <v>39021</v>
      </c>
      <c r="CS144">
        <v>-0.1</v>
      </c>
      <c r="CT144">
        <v>20061026</v>
      </c>
      <c r="CU144">
        <v>-0.1</v>
      </c>
      <c r="CW144" s="1">
        <v>39021</v>
      </c>
      <c r="CX144">
        <v>7.5</v>
      </c>
      <c r="CY144">
        <v>20061212</v>
      </c>
      <c r="CZ144">
        <v>7.4</v>
      </c>
      <c r="DB144" s="1">
        <v>39021</v>
      </c>
      <c r="DC144">
        <v>8.8000000000000007</v>
      </c>
      <c r="DD144">
        <v>20061130</v>
      </c>
      <c r="DE144">
        <v>8.8000000000000007</v>
      </c>
      <c r="DG144" s="1">
        <v>40847</v>
      </c>
      <c r="DH144">
        <v>45.9</v>
      </c>
      <c r="DI144">
        <v>20111109</v>
      </c>
      <c r="DJ144">
        <v>45.9</v>
      </c>
      <c r="DL144" s="1">
        <v>39021</v>
      </c>
      <c r="DM144">
        <v>-1.9</v>
      </c>
      <c r="DN144">
        <v>20061117</v>
      </c>
      <c r="DO144">
        <v>-1.9</v>
      </c>
      <c r="DQ144" s="1">
        <v>39021</v>
      </c>
      <c r="DR144">
        <v>109.9</v>
      </c>
      <c r="DS144" t="s">
        <v>302</v>
      </c>
      <c r="DT144" t="s">
        <v>302</v>
      </c>
      <c r="DV144" s="1">
        <v>39021</v>
      </c>
      <c r="DW144">
        <v>49.8</v>
      </c>
      <c r="DX144">
        <v>20061031</v>
      </c>
      <c r="DY144">
        <v>49.8</v>
      </c>
      <c r="FJ144" s="1">
        <v>39021</v>
      </c>
      <c r="FK144">
        <v>117.5</v>
      </c>
      <c r="FL144" t="s">
        <v>302</v>
      </c>
      <c r="FM144" t="s">
        <v>302</v>
      </c>
      <c r="FO144" s="1">
        <v>39021</v>
      </c>
      <c r="FP144">
        <v>0.4</v>
      </c>
      <c r="FQ144">
        <v>20061208</v>
      </c>
      <c r="FR144">
        <v>2.8</v>
      </c>
      <c r="FT144" s="1">
        <v>39021</v>
      </c>
      <c r="FU144">
        <v>2.1909999999999998</v>
      </c>
      <c r="FV144">
        <v>20061130</v>
      </c>
      <c r="FW144">
        <v>2.2000000000000002</v>
      </c>
      <c r="FY144" s="1">
        <v>39021</v>
      </c>
      <c r="FZ144">
        <v>-6.2</v>
      </c>
      <c r="GA144">
        <v>20061101</v>
      </c>
      <c r="GB144">
        <v>-6.2</v>
      </c>
      <c r="GD144" s="1">
        <v>39021</v>
      </c>
      <c r="GE144">
        <v>7.2</v>
      </c>
      <c r="GF144">
        <v>20061116</v>
      </c>
      <c r="GG144">
        <v>7.2</v>
      </c>
      <c r="GI144" s="1">
        <v>39021</v>
      </c>
      <c r="GJ144">
        <v>-0.1</v>
      </c>
      <c r="GK144">
        <v>20061208</v>
      </c>
      <c r="GL144">
        <v>-1.2</v>
      </c>
      <c r="GN144" s="1">
        <v>39021</v>
      </c>
      <c r="GO144">
        <v>12.1</v>
      </c>
      <c r="GP144">
        <v>20061128</v>
      </c>
      <c r="GQ144">
        <v>12.1</v>
      </c>
      <c r="GS144" s="1">
        <v>39752</v>
      </c>
      <c r="GT144">
        <v>0.5</v>
      </c>
      <c r="GU144">
        <v>20081110</v>
      </c>
      <c r="GV144">
        <v>0.6</v>
      </c>
      <c r="GX144" s="1">
        <v>39021</v>
      </c>
      <c r="GY144">
        <v>0.5</v>
      </c>
      <c r="GZ144" t="s">
        <v>302</v>
      </c>
      <c r="HA144" t="s">
        <v>302</v>
      </c>
      <c r="HC144" s="1">
        <v>39021</v>
      </c>
      <c r="HD144">
        <v>0.78</v>
      </c>
      <c r="HE144" t="s">
        <v>302</v>
      </c>
      <c r="HF144" t="s">
        <v>302</v>
      </c>
      <c r="HH144" s="1">
        <v>39021</v>
      </c>
      <c r="HI144">
        <v>-28.8</v>
      </c>
      <c r="HJ144">
        <v>20061114</v>
      </c>
      <c r="HK144">
        <v>-28.8</v>
      </c>
    </row>
    <row r="145" spans="16:219" x14ac:dyDescent="0.25">
      <c r="P145" s="1">
        <v>39051</v>
      </c>
      <c r="Q145">
        <v>0</v>
      </c>
      <c r="R145">
        <v>20070123</v>
      </c>
      <c r="S145">
        <v>-0.2</v>
      </c>
      <c r="Z145" s="1">
        <v>39051</v>
      </c>
      <c r="AA145">
        <v>0.3</v>
      </c>
      <c r="AB145">
        <v>20061225</v>
      </c>
      <c r="AC145">
        <v>0.3</v>
      </c>
      <c r="AE145" s="1">
        <v>39051</v>
      </c>
      <c r="AF145">
        <v>0.2</v>
      </c>
      <c r="AG145">
        <v>20061201</v>
      </c>
      <c r="AH145">
        <v>0.2</v>
      </c>
      <c r="AJ145" s="1">
        <v>39051</v>
      </c>
      <c r="AK145">
        <v>4</v>
      </c>
      <c r="AL145">
        <v>20061225</v>
      </c>
      <c r="AM145">
        <v>4</v>
      </c>
      <c r="AO145" s="1">
        <v>39051</v>
      </c>
      <c r="AP145">
        <v>1.9</v>
      </c>
      <c r="AQ145">
        <v>20061211</v>
      </c>
      <c r="AR145">
        <v>2.7</v>
      </c>
      <c r="AT145" s="1">
        <v>39051</v>
      </c>
      <c r="AU145">
        <v>0.4</v>
      </c>
      <c r="AV145">
        <v>20070115</v>
      </c>
      <c r="AW145">
        <v>0.8</v>
      </c>
      <c r="AY145" s="1">
        <v>40877</v>
      </c>
      <c r="AZ145">
        <v>45</v>
      </c>
      <c r="BA145">
        <v>20111208</v>
      </c>
      <c r="BB145">
        <v>45</v>
      </c>
      <c r="BN145" s="1">
        <v>39051</v>
      </c>
      <c r="BO145">
        <v>-0.4</v>
      </c>
      <c r="BP145">
        <v>20061226</v>
      </c>
      <c r="BQ145">
        <v>-0.1</v>
      </c>
      <c r="BS145" s="1">
        <v>40908</v>
      </c>
      <c r="BT145">
        <v>1</v>
      </c>
      <c r="BU145">
        <v>20120126</v>
      </c>
      <c r="BV145">
        <v>0.3</v>
      </c>
      <c r="CC145" s="1">
        <v>39051</v>
      </c>
      <c r="CD145">
        <v>0.2</v>
      </c>
      <c r="CE145">
        <v>20061225</v>
      </c>
      <c r="CF145">
        <v>0.2</v>
      </c>
      <c r="CH145" s="1">
        <v>39051</v>
      </c>
      <c r="CI145">
        <v>-0.2</v>
      </c>
      <c r="CJ145">
        <v>20061225</v>
      </c>
      <c r="CK145">
        <v>-0.2</v>
      </c>
      <c r="CM145" s="1">
        <v>39051</v>
      </c>
      <c r="CN145">
        <v>0.2</v>
      </c>
      <c r="CO145">
        <v>20061201</v>
      </c>
      <c r="CP145">
        <v>0.2</v>
      </c>
      <c r="CR145" s="1">
        <v>39051</v>
      </c>
      <c r="CS145">
        <v>0</v>
      </c>
      <c r="CT145">
        <v>20061201</v>
      </c>
      <c r="CU145">
        <v>0</v>
      </c>
      <c r="CW145" s="1">
        <v>39051</v>
      </c>
      <c r="CX145">
        <v>5</v>
      </c>
      <c r="CY145">
        <v>20070115</v>
      </c>
      <c r="CZ145">
        <v>4.9000000000000004</v>
      </c>
      <c r="DB145" s="1">
        <v>39051</v>
      </c>
      <c r="DC145">
        <v>9.1999999999999993</v>
      </c>
      <c r="DD145">
        <v>20061227</v>
      </c>
      <c r="DE145">
        <v>9.1999999999999993</v>
      </c>
      <c r="DG145" s="1">
        <v>40877</v>
      </c>
      <c r="DH145">
        <v>44.7</v>
      </c>
      <c r="DI145">
        <v>20111208</v>
      </c>
      <c r="DJ145">
        <v>44.7</v>
      </c>
      <c r="DL145" s="1">
        <v>39051</v>
      </c>
      <c r="DM145">
        <v>-0.2</v>
      </c>
      <c r="DN145">
        <v>20061218</v>
      </c>
      <c r="DO145">
        <v>-0.2</v>
      </c>
      <c r="DQ145" s="1">
        <v>39051</v>
      </c>
      <c r="DR145">
        <v>110.8</v>
      </c>
      <c r="DS145" t="s">
        <v>302</v>
      </c>
      <c r="DT145" t="s">
        <v>302</v>
      </c>
      <c r="DV145" s="1">
        <v>39051</v>
      </c>
      <c r="DW145">
        <v>50.8</v>
      </c>
      <c r="DX145">
        <v>20061130</v>
      </c>
      <c r="DY145">
        <v>50.8</v>
      </c>
      <c r="FJ145" s="1">
        <v>39051</v>
      </c>
      <c r="FK145">
        <v>117.8</v>
      </c>
      <c r="FL145" t="s">
        <v>302</v>
      </c>
      <c r="FM145" t="s">
        <v>302</v>
      </c>
      <c r="FO145" s="1">
        <v>39051</v>
      </c>
      <c r="FP145">
        <v>12.1</v>
      </c>
      <c r="FQ145">
        <v>20070114</v>
      </c>
      <c r="FR145">
        <v>3.8</v>
      </c>
      <c r="FT145" s="1">
        <v>39051</v>
      </c>
      <c r="FU145">
        <v>3.9699999999999998</v>
      </c>
      <c r="FV145">
        <v>20061227</v>
      </c>
      <c r="FW145">
        <v>4</v>
      </c>
      <c r="FY145" s="1">
        <v>39051</v>
      </c>
      <c r="FZ145">
        <v>-6.5</v>
      </c>
      <c r="GA145">
        <v>20061201</v>
      </c>
      <c r="GB145">
        <v>-6.5</v>
      </c>
      <c r="GD145" s="1">
        <v>39051</v>
      </c>
      <c r="GE145">
        <v>4.9000000000000004</v>
      </c>
      <c r="GF145">
        <v>20061214</v>
      </c>
      <c r="GG145">
        <v>4.9000000000000004</v>
      </c>
      <c r="GI145" s="1">
        <v>39051</v>
      </c>
      <c r="GJ145">
        <v>0.2</v>
      </c>
      <c r="GK145">
        <v>20070114</v>
      </c>
      <c r="GL145">
        <v>0.7</v>
      </c>
      <c r="GN145" s="1">
        <v>39051</v>
      </c>
      <c r="GO145">
        <v>7.4</v>
      </c>
      <c r="GP145">
        <v>20061226</v>
      </c>
      <c r="GQ145">
        <v>7.4</v>
      </c>
      <c r="GS145" s="1">
        <v>39782</v>
      </c>
      <c r="GT145">
        <v>0.6</v>
      </c>
      <c r="GU145">
        <v>20081207</v>
      </c>
      <c r="GV145">
        <v>0.6</v>
      </c>
      <c r="GX145" s="1">
        <v>39051</v>
      </c>
      <c r="GY145">
        <v>0.6</v>
      </c>
      <c r="GZ145" t="s">
        <v>302</v>
      </c>
      <c r="HA145" t="s">
        <v>302</v>
      </c>
      <c r="HC145" s="1">
        <v>39051</v>
      </c>
      <c r="HD145">
        <v>0.26</v>
      </c>
      <c r="HE145" t="s">
        <v>302</v>
      </c>
      <c r="HF145" t="s">
        <v>302</v>
      </c>
      <c r="HH145" s="1">
        <v>39051</v>
      </c>
      <c r="HI145">
        <v>-13.5</v>
      </c>
      <c r="HJ145">
        <v>20061213</v>
      </c>
      <c r="HK145">
        <v>-13.5</v>
      </c>
    </row>
    <row r="146" spans="16:219" x14ac:dyDescent="0.25">
      <c r="P146" s="1">
        <v>39082</v>
      </c>
      <c r="Q146">
        <v>0.4</v>
      </c>
      <c r="R146">
        <v>20070222</v>
      </c>
      <c r="S146">
        <v>0</v>
      </c>
      <c r="Z146" s="1">
        <v>39082</v>
      </c>
      <c r="AA146">
        <v>0.3</v>
      </c>
      <c r="AB146">
        <v>20070125</v>
      </c>
      <c r="AC146">
        <v>0.3</v>
      </c>
      <c r="AE146" s="1">
        <v>39082</v>
      </c>
      <c r="AF146">
        <v>0.2</v>
      </c>
      <c r="AG146">
        <v>20061225</v>
      </c>
      <c r="AH146">
        <v>0.2</v>
      </c>
      <c r="AJ146" s="1">
        <v>39082</v>
      </c>
      <c r="AK146">
        <v>4</v>
      </c>
      <c r="AL146">
        <v>20070129</v>
      </c>
      <c r="AM146">
        <v>4.0999999999999996</v>
      </c>
      <c r="AO146" s="1">
        <v>39082</v>
      </c>
      <c r="AP146">
        <v>1.7</v>
      </c>
      <c r="AQ146">
        <v>20070115</v>
      </c>
      <c r="AR146">
        <v>2.5</v>
      </c>
      <c r="AT146" s="1">
        <v>39082</v>
      </c>
      <c r="AU146">
        <v>0.3</v>
      </c>
      <c r="AV146">
        <v>20070213</v>
      </c>
      <c r="AW146">
        <v>0.9</v>
      </c>
      <c r="AY146" s="1">
        <v>40908</v>
      </c>
      <c r="AZ146">
        <v>47</v>
      </c>
      <c r="BA146">
        <v>20120112</v>
      </c>
      <c r="BB146">
        <v>47</v>
      </c>
      <c r="BN146" s="1">
        <v>39082</v>
      </c>
      <c r="BO146">
        <v>-0.3</v>
      </c>
      <c r="BP146">
        <v>20070128</v>
      </c>
      <c r="BQ146">
        <v>-0.3</v>
      </c>
      <c r="BS146" s="1">
        <v>40939</v>
      </c>
      <c r="BT146">
        <v>1</v>
      </c>
      <c r="BU146">
        <v>20120227</v>
      </c>
      <c r="BV146">
        <v>4.0999999999999996</v>
      </c>
      <c r="CC146" s="1">
        <v>39082</v>
      </c>
      <c r="CD146">
        <v>0.1</v>
      </c>
      <c r="CE146">
        <v>20070125</v>
      </c>
      <c r="CF146">
        <v>0.1</v>
      </c>
      <c r="CH146" s="1">
        <v>39082</v>
      </c>
      <c r="CI146">
        <v>-0.3</v>
      </c>
      <c r="CJ146">
        <v>20070125</v>
      </c>
      <c r="CK146">
        <v>-0.3</v>
      </c>
      <c r="CM146" s="1">
        <v>39082</v>
      </c>
      <c r="CN146">
        <v>0.3</v>
      </c>
      <c r="CO146">
        <v>20061225</v>
      </c>
      <c r="CP146">
        <v>0.3</v>
      </c>
      <c r="CR146" s="1">
        <v>39082</v>
      </c>
      <c r="CS146">
        <v>0</v>
      </c>
      <c r="CT146">
        <v>20061225</v>
      </c>
      <c r="CU146">
        <v>0</v>
      </c>
      <c r="CW146" s="1">
        <v>39082</v>
      </c>
      <c r="CX146">
        <v>5.4</v>
      </c>
      <c r="CY146">
        <v>20070213</v>
      </c>
      <c r="CZ146">
        <v>4.8</v>
      </c>
      <c r="DB146" s="1">
        <v>39082</v>
      </c>
      <c r="DC146">
        <v>-5.6</v>
      </c>
      <c r="DD146">
        <v>20070131</v>
      </c>
      <c r="DE146">
        <v>-5.6</v>
      </c>
      <c r="DG146" s="1">
        <v>40908</v>
      </c>
      <c r="DH146">
        <v>44.4</v>
      </c>
      <c r="DI146">
        <v>20120112</v>
      </c>
      <c r="DJ146">
        <v>44.4</v>
      </c>
      <c r="DL146" s="1">
        <v>39082</v>
      </c>
      <c r="DM146">
        <v>-2.2999999999999998</v>
      </c>
      <c r="DN146">
        <v>20070118</v>
      </c>
      <c r="DO146">
        <v>-2.2999999999999998</v>
      </c>
      <c r="DQ146" s="1">
        <v>39082</v>
      </c>
      <c r="DR146">
        <v>110.4</v>
      </c>
      <c r="DS146" t="s">
        <v>302</v>
      </c>
      <c r="DT146" t="s">
        <v>302</v>
      </c>
      <c r="DV146" s="1">
        <v>39082</v>
      </c>
      <c r="DW146">
        <v>49.1</v>
      </c>
      <c r="DX146">
        <v>20061226</v>
      </c>
      <c r="DY146">
        <v>49.1</v>
      </c>
      <c r="FJ146" s="1">
        <v>39082</v>
      </c>
      <c r="FK146">
        <v>117.8</v>
      </c>
      <c r="FL146" t="s">
        <v>302</v>
      </c>
      <c r="FM146" t="s">
        <v>302</v>
      </c>
      <c r="FO146" s="1">
        <v>39082</v>
      </c>
      <c r="FP146">
        <v>-6.7</v>
      </c>
      <c r="FQ146">
        <v>20070208</v>
      </c>
      <c r="FR146">
        <v>-0.7</v>
      </c>
      <c r="FT146" s="1">
        <v>39082</v>
      </c>
      <c r="FU146">
        <v>10.185</v>
      </c>
      <c r="FV146">
        <v>20070131</v>
      </c>
      <c r="FW146">
        <v>10.199999999999999</v>
      </c>
      <c r="FY146" s="1">
        <v>39082</v>
      </c>
      <c r="FZ146">
        <v>-7.2</v>
      </c>
      <c r="GA146">
        <v>20070105</v>
      </c>
      <c r="GB146">
        <v>-7.2</v>
      </c>
      <c r="GD146" s="1">
        <v>39082</v>
      </c>
      <c r="GE146">
        <v>-1.9</v>
      </c>
      <c r="GF146">
        <v>20070117</v>
      </c>
      <c r="GG146">
        <v>-1.9</v>
      </c>
      <c r="GI146" s="1">
        <v>39082</v>
      </c>
      <c r="GJ146">
        <v>0.1</v>
      </c>
      <c r="GK146">
        <v>20070208</v>
      </c>
      <c r="GL146">
        <v>-3.8</v>
      </c>
      <c r="GN146" s="1">
        <v>39082</v>
      </c>
      <c r="GO146">
        <v>7.9</v>
      </c>
      <c r="GP146">
        <v>20070129</v>
      </c>
      <c r="GQ146">
        <v>7.9</v>
      </c>
      <c r="GS146" s="1">
        <v>39813</v>
      </c>
      <c r="GT146">
        <v>0.7</v>
      </c>
      <c r="GU146">
        <v>20090112</v>
      </c>
      <c r="GV146">
        <v>0.8</v>
      </c>
      <c r="GX146" s="1">
        <v>39082</v>
      </c>
      <c r="GY146">
        <v>0.7</v>
      </c>
      <c r="GZ146" t="s">
        <v>302</v>
      </c>
      <c r="HA146" t="s">
        <v>302</v>
      </c>
      <c r="HC146" s="1">
        <v>39082</v>
      </c>
      <c r="HD146">
        <v>0.69</v>
      </c>
      <c r="HE146" t="s">
        <v>302</v>
      </c>
      <c r="HF146" t="s">
        <v>302</v>
      </c>
      <c r="HH146" s="1">
        <v>39082</v>
      </c>
      <c r="HI146">
        <v>1.5</v>
      </c>
      <c r="HJ146">
        <v>20070117</v>
      </c>
      <c r="HK146">
        <v>1.5</v>
      </c>
    </row>
    <row r="147" spans="16:219" x14ac:dyDescent="0.25">
      <c r="P147" s="1">
        <v>39113</v>
      </c>
      <c r="Q147">
        <v>-0.4</v>
      </c>
      <c r="R147">
        <v>20070322</v>
      </c>
      <c r="S147">
        <v>0.7</v>
      </c>
      <c r="Z147" s="1">
        <v>39113</v>
      </c>
      <c r="AA147">
        <v>0</v>
      </c>
      <c r="AB147">
        <v>20070301</v>
      </c>
      <c r="AC147">
        <v>0</v>
      </c>
      <c r="AE147" s="1">
        <v>39113</v>
      </c>
      <c r="AF147">
        <v>0.2</v>
      </c>
      <c r="AG147">
        <v>20070125</v>
      </c>
      <c r="AH147">
        <v>0.2</v>
      </c>
      <c r="AJ147" s="1">
        <v>39113</v>
      </c>
      <c r="AK147">
        <v>4</v>
      </c>
      <c r="AL147">
        <v>20070301</v>
      </c>
      <c r="AM147">
        <v>4</v>
      </c>
      <c r="AO147" s="1">
        <v>39113</v>
      </c>
      <c r="AP147">
        <v>1.5</v>
      </c>
      <c r="AQ147">
        <v>20070212</v>
      </c>
      <c r="AR147">
        <v>2.2000000000000002</v>
      </c>
      <c r="AT147" s="1">
        <v>39113</v>
      </c>
      <c r="AU147">
        <v>-1.1000000000000001</v>
      </c>
      <c r="AV147">
        <v>20070314</v>
      </c>
      <c r="AW147">
        <v>-1.7</v>
      </c>
      <c r="AY147" s="1">
        <v>40939</v>
      </c>
      <c r="AZ147">
        <v>44.1</v>
      </c>
      <c r="BA147">
        <v>20120208</v>
      </c>
      <c r="BB147">
        <v>44.1</v>
      </c>
      <c r="BN147" s="1">
        <v>39113</v>
      </c>
      <c r="BO147">
        <v>-1</v>
      </c>
      <c r="BP147">
        <v>20070227</v>
      </c>
      <c r="BQ147">
        <v>-0.8</v>
      </c>
      <c r="BS147" s="1">
        <v>40968</v>
      </c>
      <c r="BT147">
        <v>-0.5</v>
      </c>
      <c r="BU147">
        <v>20120328</v>
      </c>
      <c r="BV147">
        <v>2</v>
      </c>
      <c r="CC147" s="1">
        <v>39113</v>
      </c>
      <c r="CD147">
        <v>0</v>
      </c>
      <c r="CE147">
        <v>20070301</v>
      </c>
      <c r="CF147">
        <v>0</v>
      </c>
      <c r="CH147" s="1">
        <v>39113</v>
      </c>
      <c r="CI147">
        <v>-0.2</v>
      </c>
      <c r="CJ147">
        <v>20070301</v>
      </c>
      <c r="CK147">
        <v>-0.2</v>
      </c>
      <c r="CM147" s="1">
        <v>39113</v>
      </c>
      <c r="CN147">
        <v>0.1</v>
      </c>
      <c r="CO147">
        <v>20070125</v>
      </c>
      <c r="CP147">
        <v>0.1</v>
      </c>
      <c r="CR147" s="1">
        <v>39113</v>
      </c>
      <c r="CS147">
        <v>0.1</v>
      </c>
      <c r="CT147">
        <v>20070125</v>
      </c>
      <c r="CU147">
        <v>0.1</v>
      </c>
      <c r="CW147" s="1">
        <v>39113</v>
      </c>
      <c r="CX147">
        <v>4.5</v>
      </c>
      <c r="CY147">
        <v>20070314</v>
      </c>
      <c r="CZ147">
        <v>4</v>
      </c>
      <c r="DB147" s="1">
        <v>39113</v>
      </c>
      <c r="DC147">
        <v>33.9</v>
      </c>
      <c r="DD147">
        <v>20070228</v>
      </c>
      <c r="DE147">
        <v>33.9</v>
      </c>
      <c r="DG147" s="1">
        <v>40939</v>
      </c>
      <c r="DH147">
        <v>47.1</v>
      </c>
      <c r="DI147">
        <v>20120208</v>
      </c>
      <c r="DJ147">
        <v>47.1</v>
      </c>
      <c r="DL147" s="1">
        <v>39113</v>
      </c>
      <c r="DM147">
        <v>0</v>
      </c>
      <c r="DN147">
        <v>20070219</v>
      </c>
      <c r="DO147">
        <v>0</v>
      </c>
      <c r="DQ147" s="1">
        <v>39113</v>
      </c>
      <c r="DR147">
        <v>110.7</v>
      </c>
      <c r="DS147" t="s">
        <v>302</v>
      </c>
      <c r="DT147" t="s">
        <v>302</v>
      </c>
      <c r="DV147" s="1">
        <v>39113</v>
      </c>
      <c r="DW147">
        <v>48.5</v>
      </c>
      <c r="DX147">
        <v>20070130</v>
      </c>
      <c r="DY147">
        <v>48.5</v>
      </c>
      <c r="FJ147" s="1">
        <v>39113</v>
      </c>
      <c r="FK147">
        <v>117.3</v>
      </c>
      <c r="FL147" t="s">
        <v>302</v>
      </c>
      <c r="FM147" t="s">
        <v>302</v>
      </c>
      <c r="FO147" s="1">
        <v>39113</v>
      </c>
      <c r="FP147">
        <v>-0.7</v>
      </c>
      <c r="FQ147">
        <v>20070308</v>
      </c>
      <c r="FR147">
        <v>3.9</v>
      </c>
      <c r="FT147" s="1">
        <v>39113</v>
      </c>
      <c r="FU147">
        <v>-0.73199999999999998</v>
      </c>
      <c r="FV147">
        <v>20070228</v>
      </c>
      <c r="FW147">
        <v>-0.7</v>
      </c>
      <c r="FY147" s="1">
        <v>39113</v>
      </c>
      <c r="FZ147">
        <v>-10.3</v>
      </c>
      <c r="GA147">
        <v>20070201</v>
      </c>
      <c r="GB147">
        <v>-10.3</v>
      </c>
      <c r="GD147" s="1">
        <v>39113</v>
      </c>
      <c r="GE147">
        <v>6</v>
      </c>
      <c r="GF147">
        <v>20070215</v>
      </c>
      <c r="GG147">
        <v>6</v>
      </c>
      <c r="GI147" s="1">
        <v>39113</v>
      </c>
      <c r="GJ147">
        <v>6.4</v>
      </c>
      <c r="GK147">
        <v>20070308</v>
      </c>
      <c r="GL147">
        <v>2.6</v>
      </c>
      <c r="GN147" s="1">
        <v>39113</v>
      </c>
      <c r="GO147">
        <v>4.2</v>
      </c>
      <c r="GP147">
        <v>20070227</v>
      </c>
      <c r="GQ147">
        <v>4.2</v>
      </c>
      <c r="GS147" s="1">
        <v>39844</v>
      </c>
      <c r="GT147">
        <v>0.9</v>
      </c>
      <c r="GU147">
        <v>20090208</v>
      </c>
      <c r="GV147">
        <v>0.9</v>
      </c>
      <c r="GX147" s="1">
        <v>39113</v>
      </c>
      <c r="GY147">
        <v>0.9</v>
      </c>
      <c r="GZ147" t="s">
        <v>302</v>
      </c>
      <c r="HA147" t="s">
        <v>302</v>
      </c>
      <c r="HC147" s="1">
        <v>39113</v>
      </c>
      <c r="HD147">
        <v>-1.87</v>
      </c>
      <c r="HE147" t="s">
        <v>302</v>
      </c>
      <c r="HF147" t="s">
        <v>302</v>
      </c>
      <c r="HH147" s="1">
        <v>39113</v>
      </c>
      <c r="HI147">
        <v>-11.6</v>
      </c>
      <c r="HJ147">
        <v>20070214</v>
      </c>
      <c r="HK147">
        <v>-11.6</v>
      </c>
    </row>
    <row r="148" spans="16:219" x14ac:dyDescent="0.25">
      <c r="P148" s="1">
        <v>39141</v>
      </c>
      <c r="Q148">
        <v>0.5</v>
      </c>
      <c r="R148">
        <v>20070419</v>
      </c>
      <c r="S148">
        <v>0.9</v>
      </c>
      <c r="Z148" s="1">
        <v>39141</v>
      </c>
      <c r="AA148">
        <v>-0.2</v>
      </c>
      <c r="AB148">
        <v>20070329</v>
      </c>
      <c r="AC148">
        <v>-0.2</v>
      </c>
      <c r="AE148" s="1">
        <v>39141</v>
      </c>
      <c r="AF148">
        <v>0</v>
      </c>
      <c r="AG148">
        <v>20070301</v>
      </c>
      <c r="AH148">
        <v>0</v>
      </c>
      <c r="AJ148" s="1">
        <v>39141</v>
      </c>
      <c r="AK148">
        <v>4</v>
      </c>
      <c r="AL148">
        <v>20070329</v>
      </c>
      <c r="AM148">
        <v>4</v>
      </c>
      <c r="AO148" s="1">
        <v>39141</v>
      </c>
      <c r="AP148">
        <v>1.2</v>
      </c>
      <c r="AQ148">
        <v>20070311</v>
      </c>
      <c r="AR148">
        <v>1.8</v>
      </c>
      <c r="AT148" s="1">
        <v>39141</v>
      </c>
      <c r="AU148">
        <v>0.6</v>
      </c>
      <c r="AV148">
        <v>20070416</v>
      </c>
      <c r="AW148">
        <v>0.7</v>
      </c>
      <c r="AY148" s="1">
        <v>40968</v>
      </c>
      <c r="AZ148">
        <v>45.9</v>
      </c>
      <c r="BA148">
        <v>20120308</v>
      </c>
      <c r="BB148">
        <v>45.9</v>
      </c>
      <c r="BN148" s="1">
        <v>39141</v>
      </c>
      <c r="BO148">
        <v>-0.2</v>
      </c>
      <c r="BP148">
        <v>20070328</v>
      </c>
      <c r="BQ148">
        <v>-0.2</v>
      </c>
      <c r="BS148" s="1">
        <v>40999</v>
      </c>
      <c r="BT148">
        <v>0.4</v>
      </c>
      <c r="BU148">
        <v>20120426</v>
      </c>
      <c r="BV148">
        <v>-1.2</v>
      </c>
      <c r="CC148" s="1">
        <v>39141</v>
      </c>
      <c r="CD148">
        <v>-0.1</v>
      </c>
      <c r="CE148">
        <v>20070329</v>
      </c>
      <c r="CF148">
        <v>-0.1</v>
      </c>
      <c r="CH148" s="1">
        <v>39141</v>
      </c>
      <c r="CI148">
        <v>-0.3</v>
      </c>
      <c r="CJ148">
        <v>20070329</v>
      </c>
      <c r="CK148">
        <v>-0.3</v>
      </c>
      <c r="CM148" s="1">
        <v>39141</v>
      </c>
      <c r="CN148">
        <v>0</v>
      </c>
      <c r="CO148">
        <v>20070301</v>
      </c>
      <c r="CP148">
        <v>0</v>
      </c>
      <c r="CR148" s="1">
        <v>39141</v>
      </c>
      <c r="CS148">
        <v>-0.1</v>
      </c>
      <c r="CT148">
        <v>20070301</v>
      </c>
      <c r="CU148">
        <v>-0.1</v>
      </c>
      <c r="CW148" s="1">
        <v>39141</v>
      </c>
      <c r="CX148">
        <v>2.9</v>
      </c>
      <c r="CY148">
        <v>20070416</v>
      </c>
      <c r="CZ148">
        <v>3.1</v>
      </c>
      <c r="DB148" s="1">
        <v>39141</v>
      </c>
      <c r="DC148">
        <v>7</v>
      </c>
      <c r="DD148">
        <v>20070330</v>
      </c>
      <c r="DE148">
        <v>7</v>
      </c>
      <c r="DG148" s="1">
        <v>40968</v>
      </c>
      <c r="DH148">
        <v>50.1</v>
      </c>
      <c r="DI148">
        <v>20120308</v>
      </c>
      <c r="DJ148">
        <v>50.1</v>
      </c>
      <c r="DL148" s="1">
        <v>39141</v>
      </c>
      <c r="DM148">
        <v>1.7</v>
      </c>
      <c r="DN148">
        <v>20070319</v>
      </c>
      <c r="DO148">
        <v>1.7</v>
      </c>
      <c r="DQ148" s="1">
        <v>39141</v>
      </c>
      <c r="DR148">
        <v>111.2</v>
      </c>
      <c r="DS148" t="s">
        <v>302</v>
      </c>
      <c r="DT148" t="s">
        <v>302</v>
      </c>
      <c r="DV148" s="1">
        <v>39141</v>
      </c>
      <c r="DW148">
        <v>48.8</v>
      </c>
      <c r="DX148">
        <v>20070227</v>
      </c>
      <c r="DY148">
        <v>48.8</v>
      </c>
      <c r="FJ148" s="1">
        <v>39141</v>
      </c>
      <c r="FK148">
        <v>117.7</v>
      </c>
      <c r="FL148" t="s">
        <v>302</v>
      </c>
      <c r="FM148" t="s">
        <v>302</v>
      </c>
      <c r="FO148" s="1">
        <v>39141</v>
      </c>
      <c r="FP148">
        <v>0</v>
      </c>
      <c r="FQ148">
        <v>20070410</v>
      </c>
      <c r="FR148">
        <v>-5.2</v>
      </c>
      <c r="FT148" s="1">
        <v>39141</v>
      </c>
      <c r="FU148">
        <v>-9.9339999999999993</v>
      </c>
      <c r="FV148">
        <v>20070330</v>
      </c>
      <c r="FW148">
        <v>-9.9</v>
      </c>
      <c r="FY148" s="1">
        <v>39141</v>
      </c>
      <c r="FZ148">
        <v>-8.6999999999999993</v>
      </c>
      <c r="GA148">
        <v>20070301</v>
      </c>
      <c r="GB148">
        <v>-8.6999999999999993</v>
      </c>
      <c r="GD148" s="1">
        <v>39141</v>
      </c>
      <c r="GE148">
        <v>16.5</v>
      </c>
      <c r="GF148">
        <v>20070315</v>
      </c>
      <c r="GG148">
        <v>16.5</v>
      </c>
      <c r="GI148" s="1">
        <v>39141</v>
      </c>
      <c r="GJ148">
        <v>-3.1</v>
      </c>
      <c r="GK148">
        <v>20070410</v>
      </c>
      <c r="GL148">
        <v>-4.2</v>
      </c>
      <c r="GN148" s="1">
        <v>39141</v>
      </c>
      <c r="GO148">
        <v>1.9</v>
      </c>
      <c r="GP148">
        <v>20070330</v>
      </c>
      <c r="GQ148">
        <v>1.9</v>
      </c>
      <c r="GS148" s="1">
        <v>39872</v>
      </c>
      <c r="GT148">
        <v>1.2</v>
      </c>
      <c r="GU148">
        <v>20090308</v>
      </c>
      <c r="GV148">
        <v>1.1000000000000001</v>
      </c>
      <c r="GX148" s="1">
        <v>39141</v>
      </c>
      <c r="GY148">
        <v>1</v>
      </c>
      <c r="GZ148" t="s">
        <v>302</v>
      </c>
      <c r="HA148" t="s">
        <v>302</v>
      </c>
      <c r="HC148" s="1">
        <v>39141</v>
      </c>
      <c r="HD148">
        <v>0.43</v>
      </c>
      <c r="HE148" t="s">
        <v>302</v>
      </c>
      <c r="HF148" t="s">
        <v>302</v>
      </c>
      <c r="HH148" s="1">
        <v>39141</v>
      </c>
      <c r="HI148">
        <v>-19.399999999999999</v>
      </c>
      <c r="HJ148">
        <v>20070315</v>
      </c>
      <c r="HK148">
        <v>-19.399999999999999</v>
      </c>
    </row>
    <row r="149" spans="16:219" x14ac:dyDescent="0.25">
      <c r="P149" s="1">
        <v>39172</v>
      </c>
      <c r="Q149">
        <v>-0.2</v>
      </c>
      <c r="R149">
        <v>20070522</v>
      </c>
      <c r="S149">
        <v>-1.4</v>
      </c>
      <c r="Z149" s="1">
        <v>39172</v>
      </c>
      <c r="AA149">
        <v>-0.1</v>
      </c>
      <c r="AB149">
        <v>20070426</v>
      </c>
      <c r="AC149">
        <v>-0.1</v>
      </c>
      <c r="AE149" s="1">
        <v>39172</v>
      </c>
      <c r="AF149">
        <v>-0.1</v>
      </c>
      <c r="AG149">
        <v>20070329</v>
      </c>
      <c r="AH149">
        <v>-0.1</v>
      </c>
      <c r="AJ149" s="1">
        <v>39172</v>
      </c>
      <c r="AK149">
        <v>4</v>
      </c>
      <c r="AL149">
        <v>20070426</v>
      </c>
      <c r="AM149">
        <v>4</v>
      </c>
      <c r="AO149" s="1">
        <v>39172</v>
      </c>
      <c r="AP149">
        <v>1.3</v>
      </c>
      <c r="AQ149">
        <v>20070411</v>
      </c>
      <c r="AR149">
        <v>2</v>
      </c>
      <c r="AT149" s="1">
        <v>39172</v>
      </c>
      <c r="AU149">
        <v>0</v>
      </c>
      <c r="AV149">
        <v>20070516</v>
      </c>
      <c r="AW149">
        <v>-0.3</v>
      </c>
      <c r="AY149" s="1">
        <v>40999</v>
      </c>
      <c r="AZ149">
        <v>51.8</v>
      </c>
      <c r="BA149">
        <v>20120409</v>
      </c>
      <c r="BB149">
        <v>51.8</v>
      </c>
      <c r="BN149" s="1">
        <v>39172</v>
      </c>
      <c r="BO149">
        <v>-0.6</v>
      </c>
      <c r="BP149">
        <v>20070426</v>
      </c>
      <c r="BQ149">
        <v>-0.7</v>
      </c>
      <c r="BS149" s="1">
        <v>41029</v>
      </c>
      <c r="BT149">
        <v>0</v>
      </c>
      <c r="BU149">
        <v>20120528</v>
      </c>
      <c r="BV149">
        <v>-0.3</v>
      </c>
      <c r="CC149" s="1">
        <v>39172</v>
      </c>
      <c r="CD149">
        <v>-0.3</v>
      </c>
      <c r="CE149">
        <v>20070426</v>
      </c>
      <c r="CF149">
        <v>-0.3</v>
      </c>
      <c r="CH149" s="1">
        <v>39172</v>
      </c>
      <c r="CI149">
        <v>-0.4</v>
      </c>
      <c r="CJ149">
        <v>20070426</v>
      </c>
      <c r="CK149">
        <v>-0.4</v>
      </c>
      <c r="CM149" s="1">
        <v>39172</v>
      </c>
      <c r="CN149">
        <v>0.1</v>
      </c>
      <c r="CO149">
        <v>20070329</v>
      </c>
      <c r="CP149">
        <v>0</v>
      </c>
      <c r="CR149" s="1">
        <v>39172</v>
      </c>
      <c r="CS149">
        <v>-0.3</v>
      </c>
      <c r="CT149">
        <v>20070329</v>
      </c>
      <c r="CU149">
        <v>-0.3</v>
      </c>
      <c r="CW149" s="1">
        <v>39172</v>
      </c>
      <c r="CX149">
        <v>2</v>
      </c>
      <c r="CY149">
        <v>20070516</v>
      </c>
      <c r="CZ149">
        <v>2</v>
      </c>
      <c r="DB149" s="1">
        <v>39172</v>
      </c>
      <c r="DC149">
        <v>-1.6</v>
      </c>
      <c r="DD149">
        <v>20070427</v>
      </c>
      <c r="DE149">
        <v>-1.6</v>
      </c>
      <c r="DG149" s="1">
        <v>40999</v>
      </c>
      <c r="DH149">
        <v>49.7</v>
      </c>
      <c r="DI149">
        <v>20120409</v>
      </c>
      <c r="DJ149">
        <v>49.7</v>
      </c>
      <c r="DL149" s="1">
        <v>39172</v>
      </c>
      <c r="DM149">
        <v>-1.5</v>
      </c>
      <c r="DN149">
        <v>20070419</v>
      </c>
      <c r="DO149">
        <v>-1.5</v>
      </c>
      <c r="DQ149" s="1">
        <v>39172</v>
      </c>
      <c r="DR149">
        <v>110.4</v>
      </c>
      <c r="DS149" t="s">
        <v>302</v>
      </c>
      <c r="DT149" t="s">
        <v>302</v>
      </c>
      <c r="DV149" s="1">
        <v>39172</v>
      </c>
      <c r="DW149">
        <v>50.4</v>
      </c>
      <c r="DX149">
        <v>20070329</v>
      </c>
      <c r="DY149">
        <v>50.4</v>
      </c>
      <c r="FJ149" s="1">
        <v>39172</v>
      </c>
      <c r="FK149">
        <v>117.1</v>
      </c>
      <c r="FL149" t="s">
        <v>302</v>
      </c>
      <c r="FM149" t="s">
        <v>302</v>
      </c>
      <c r="FO149" s="1">
        <v>39172</v>
      </c>
      <c r="FP149">
        <v>-2.7</v>
      </c>
      <c r="FQ149">
        <v>20070514</v>
      </c>
      <c r="FR149">
        <v>-4.5</v>
      </c>
      <c r="FT149" s="1">
        <v>39172</v>
      </c>
      <c r="FU149">
        <v>5.4809999999999999</v>
      </c>
      <c r="FV149">
        <v>20070427</v>
      </c>
      <c r="FW149">
        <v>5.5</v>
      </c>
      <c r="FY149" s="1">
        <v>39172</v>
      </c>
      <c r="FZ149">
        <v>-12.6</v>
      </c>
      <c r="GA149">
        <v>20070402</v>
      </c>
      <c r="GB149">
        <v>-12.6</v>
      </c>
      <c r="GD149" s="1">
        <v>39172</v>
      </c>
      <c r="GE149">
        <v>9.6999999999999993</v>
      </c>
      <c r="GF149">
        <v>20070418</v>
      </c>
      <c r="GG149">
        <v>9.6999999999999993</v>
      </c>
      <c r="GI149" s="1">
        <v>39172</v>
      </c>
      <c r="GJ149">
        <v>-4.5</v>
      </c>
      <c r="GK149">
        <v>20070514</v>
      </c>
      <c r="GL149">
        <v>-5.8</v>
      </c>
      <c r="GN149" s="1">
        <v>39172</v>
      </c>
      <c r="GO149">
        <v>-3.4</v>
      </c>
      <c r="GP149">
        <v>20070427</v>
      </c>
      <c r="GQ149">
        <v>-3.4</v>
      </c>
      <c r="GS149" s="1">
        <v>39903</v>
      </c>
      <c r="GT149">
        <v>1.3</v>
      </c>
      <c r="GU149">
        <v>20090409</v>
      </c>
      <c r="GV149">
        <v>1.3</v>
      </c>
      <c r="GX149" s="1">
        <v>39172</v>
      </c>
      <c r="GY149">
        <v>1.1000000000000001</v>
      </c>
      <c r="GZ149" t="s">
        <v>302</v>
      </c>
      <c r="HA149" t="s">
        <v>302</v>
      </c>
      <c r="HC149" s="1">
        <v>39172</v>
      </c>
      <c r="HD149">
        <v>0.26</v>
      </c>
      <c r="HE149" t="s">
        <v>302</v>
      </c>
      <c r="HF149" t="s">
        <v>302</v>
      </c>
      <c r="HH149" s="1">
        <v>39172</v>
      </c>
      <c r="HI149">
        <v>-28</v>
      </c>
      <c r="HJ149">
        <v>20070416</v>
      </c>
      <c r="HK149">
        <v>-28</v>
      </c>
    </row>
    <row r="150" spans="16:219" x14ac:dyDescent="0.25">
      <c r="P150" s="1">
        <v>39202</v>
      </c>
      <c r="Q150">
        <v>0</v>
      </c>
      <c r="R150">
        <v>20070619</v>
      </c>
      <c r="S150">
        <v>1.2</v>
      </c>
      <c r="Z150" s="1">
        <v>39202</v>
      </c>
      <c r="AA150">
        <v>0</v>
      </c>
      <c r="AB150">
        <v>20070524</v>
      </c>
      <c r="AC150">
        <v>0</v>
      </c>
      <c r="AE150" s="1">
        <v>39202</v>
      </c>
      <c r="AF150">
        <v>0</v>
      </c>
      <c r="AG150">
        <v>20070426</v>
      </c>
      <c r="AH150">
        <v>0</v>
      </c>
      <c r="AJ150" s="1">
        <v>39202</v>
      </c>
      <c r="AK150">
        <v>3.8</v>
      </c>
      <c r="AL150">
        <v>20070528</v>
      </c>
      <c r="AM150">
        <v>3.8</v>
      </c>
      <c r="AO150" s="1">
        <v>39202</v>
      </c>
      <c r="AP150">
        <v>1.9</v>
      </c>
      <c r="AQ150">
        <v>20070513</v>
      </c>
      <c r="AR150">
        <v>2.2000000000000002</v>
      </c>
      <c r="AT150" s="1">
        <v>39202</v>
      </c>
      <c r="AU150">
        <v>-0.4</v>
      </c>
      <c r="AV150">
        <v>20070613</v>
      </c>
      <c r="AW150">
        <v>-0.2</v>
      </c>
      <c r="AY150" s="1">
        <v>41029</v>
      </c>
      <c r="AZ150">
        <v>50.9</v>
      </c>
      <c r="BA150">
        <v>20120510</v>
      </c>
      <c r="BB150">
        <v>50.9</v>
      </c>
      <c r="BN150" s="1">
        <v>39202</v>
      </c>
      <c r="BO150">
        <v>0.1</v>
      </c>
      <c r="BP150">
        <v>20070528</v>
      </c>
      <c r="BQ150">
        <v>-0.6</v>
      </c>
      <c r="BS150" s="1">
        <v>41060</v>
      </c>
      <c r="BT150">
        <v>0.7</v>
      </c>
      <c r="BU150">
        <v>20120627</v>
      </c>
      <c r="BV150">
        <v>0.7</v>
      </c>
      <c r="CC150" s="1">
        <v>39202</v>
      </c>
      <c r="CD150">
        <v>-0.1</v>
      </c>
      <c r="CE150">
        <v>20070524</v>
      </c>
      <c r="CF150">
        <v>-0.1</v>
      </c>
      <c r="CH150" s="1">
        <v>39202</v>
      </c>
      <c r="CI150">
        <v>-0.2</v>
      </c>
      <c r="CJ150">
        <v>20070524</v>
      </c>
      <c r="CK150">
        <v>-0.2</v>
      </c>
      <c r="CM150" s="1">
        <v>39202</v>
      </c>
      <c r="CN150">
        <v>0.1</v>
      </c>
      <c r="CO150">
        <v>20070426</v>
      </c>
      <c r="CP150">
        <v>0.2</v>
      </c>
      <c r="CR150" s="1">
        <v>39202</v>
      </c>
      <c r="CS150">
        <v>-0.2</v>
      </c>
      <c r="CT150">
        <v>20070426</v>
      </c>
      <c r="CU150">
        <v>-0.2</v>
      </c>
      <c r="CW150" s="1">
        <v>39202</v>
      </c>
      <c r="CX150">
        <v>0.9</v>
      </c>
      <c r="CY150">
        <v>20070613</v>
      </c>
      <c r="CZ150">
        <v>2.2000000000000002</v>
      </c>
      <c r="DB150" s="1">
        <v>39202</v>
      </c>
      <c r="DC150">
        <v>1.8</v>
      </c>
      <c r="DD150">
        <v>20070531</v>
      </c>
      <c r="DE150">
        <v>1.8</v>
      </c>
      <c r="DG150" s="1">
        <v>41029</v>
      </c>
      <c r="DH150">
        <v>50.9</v>
      </c>
      <c r="DI150">
        <v>20120510</v>
      </c>
      <c r="DJ150">
        <v>50.9</v>
      </c>
      <c r="DL150" s="1">
        <v>39202</v>
      </c>
      <c r="DM150">
        <v>-1.3</v>
      </c>
      <c r="DN150">
        <v>20070518</v>
      </c>
      <c r="DO150">
        <v>-1.3</v>
      </c>
      <c r="DQ150" s="1">
        <v>39202</v>
      </c>
      <c r="DR150">
        <v>111</v>
      </c>
      <c r="DS150" t="s">
        <v>302</v>
      </c>
      <c r="DT150" t="s">
        <v>302</v>
      </c>
      <c r="DV150" s="1">
        <v>39202</v>
      </c>
      <c r="DW150">
        <v>49.6</v>
      </c>
      <c r="DX150">
        <v>20070426</v>
      </c>
      <c r="DY150">
        <v>49.6</v>
      </c>
      <c r="FJ150" s="1">
        <v>39202</v>
      </c>
      <c r="FK150">
        <v>118.1</v>
      </c>
      <c r="FL150" t="s">
        <v>302</v>
      </c>
      <c r="FM150" t="s">
        <v>302</v>
      </c>
      <c r="FO150" s="1">
        <v>39202</v>
      </c>
      <c r="FP150">
        <v>0.9</v>
      </c>
      <c r="FQ150">
        <v>20070607</v>
      </c>
      <c r="FR150">
        <v>2.2000000000000002</v>
      </c>
      <c r="FT150" s="1">
        <v>39202</v>
      </c>
      <c r="FU150">
        <v>-3.6</v>
      </c>
      <c r="FV150">
        <v>20070531</v>
      </c>
      <c r="FW150">
        <v>-3.6</v>
      </c>
      <c r="FY150" s="1">
        <v>39202</v>
      </c>
      <c r="FZ150">
        <v>-10.199999999999999</v>
      </c>
      <c r="GA150">
        <v>20070501</v>
      </c>
      <c r="GB150">
        <v>-10.199999999999999</v>
      </c>
      <c r="GD150" s="1">
        <v>39202</v>
      </c>
      <c r="GE150">
        <v>7.5</v>
      </c>
      <c r="GF150">
        <v>20070516</v>
      </c>
      <c r="GG150">
        <v>7.5</v>
      </c>
      <c r="GI150" s="1">
        <v>39202</v>
      </c>
      <c r="GJ150">
        <v>-8.8000000000000007</v>
      </c>
      <c r="GK150">
        <v>20070607</v>
      </c>
      <c r="GL150">
        <v>-9</v>
      </c>
      <c r="GN150" s="1">
        <v>39202</v>
      </c>
      <c r="GO150">
        <v>-3.8</v>
      </c>
      <c r="GP150">
        <v>20070530</v>
      </c>
      <c r="GQ150">
        <v>-3.8</v>
      </c>
      <c r="GS150" s="1">
        <v>39933</v>
      </c>
      <c r="GT150">
        <v>1.7</v>
      </c>
      <c r="GU150">
        <v>20090512</v>
      </c>
      <c r="GV150">
        <v>1.7</v>
      </c>
      <c r="GX150" s="1">
        <v>39202</v>
      </c>
      <c r="GY150">
        <v>1.1000000000000001</v>
      </c>
      <c r="GZ150" t="s">
        <v>302</v>
      </c>
      <c r="HA150" t="s">
        <v>302</v>
      </c>
      <c r="HC150" s="1">
        <v>39202</v>
      </c>
      <c r="HD150">
        <v>-1.03</v>
      </c>
      <c r="HE150" t="s">
        <v>302</v>
      </c>
      <c r="HF150" t="s">
        <v>302</v>
      </c>
      <c r="HH150" s="1">
        <v>39202</v>
      </c>
      <c r="HI150">
        <v>-9.3000000000000007</v>
      </c>
      <c r="HJ150">
        <v>20070517</v>
      </c>
      <c r="HK150">
        <v>-9.3000000000000007</v>
      </c>
    </row>
    <row r="151" spans="16:219" x14ac:dyDescent="0.25">
      <c r="P151" s="1">
        <v>39233</v>
      </c>
      <c r="Q151">
        <v>0.1</v>
      </c>
      <c r="R151">
        <v>20070718</v>
      </c>
      <c r="S151">
        <v>-0.3</v>
      </c>
      <c r="Z151" s="1">
        <v>39233</v>
      </c>
      <c r="AA151">
        <v>0</v>
      </c>
      <c r="AB151">
        <v>20070628</v>
      </c>
      <c r="AC151">
        <v>0</v>
      </c>
      <c r="AE151" s="1">
        <v>39233</v>
      </c>
      <c r="AF151">
        <v>0</v>
      </c>
      <c r="AG151">
        <v>20070524</v>
      </c>
      <c r="AH151">
        <v>0</v>
      </c>
      <c r="AJ151" s="1">
        <v>39233</v>
      </c>
      <c r="AK151">
        <v>3.8</v>
      </c>
      <c r="AL151">
        <v>20070628</v>
      </c>
      <c r="AM151">
        <v>3.8</v>
      </c>
      <c r="AO151" s="1">
        <v>39233</v>
      </c>
      <c r="AP151">
        <v>1.7</v>
      </c>
      <c r="AQ151">
        <v>20070611</v>
      </c>
      <c r="AR151">
        <v>2.2000000000000002</v>
      </c>
      <c r="AT151" s="1">
        <v>39233</v>
      </c>
      <c r="AU151">
        <v>1.2</v>
      </c>
      <c r="AV151">
        <v>20070712</v>
      </c>
      <c r="AW151">
        <v>-0.3</v>
      </c>
      <c r="AY151" s="1">
        <v>41060</v>
      </c>
      <c r="AZ151">
        <v>47.2</v>
      </c>
      <c r="BA151">
        <v>20120608</v>
      </c>
      <c r="BB151">
        <v>47.2</v>
      </c>
      <c r="BN151" s="1">
        <v>39233</v>
      </c>
      <c r="BO151">
        <v>0.8</v>
      </c>
      <c r="BP151">
        <v>20070626</v>
      </c>
      <c r="BQ151">
        <v>0.1</v>
      </c>
      <c r="BS151" s="1">
        <v>41090</v>
      </c>
      <c r="BT151">
        <v>-0.7</v>
      </c>
      <c r="BU151">
        <v>20120726</v>
      </c>
      <c r="BV151">
        <v>-1.2</v>
      </c>
      <c r="CC151" s="1">
        <v>39233</v>
      </c>
      <c r="CD151">
        <v>-0.1</v>
      </c>
      <c r="CE151">
        <v>20070628</v>
      </c>
      <c r="CF151">
        <v>-0.1</v>
      </c>
      <c r="CH151" s="1">
        <v>39233</v>
      </c>
      <c r="CI151">
        <v>-0.3</v>
      </c>
      <c r="CJ151">
        <v>20070628</v>
      </c>
      <c r="CK151">
        <v>-0.3</v>
      </c>
      <c r="CM151" s="1">
        <v>39233</v>
      </c>
      <c r="CN151">
        <v>0</v>
      </c>
      <c r="CO151">
        <v>20070524</v>
      </c>
      <c r="CP151">
        <v>0</v>
      </c>
      <c r="CR151" s="1">
        <v>39233</v>
      </c>
      <c r="CS151">
        <v>-0.2</v>
      </c>
      <c r="CT151">
        <v>20070524</v>
      </c>
      <c r="CU151">
        <v>-0.2</v>
      </c>
      <c r="CW151" s="1">
        <v>39233</v>
      </c>
      <c r="CX151">
        <v>4.8</v>
      </c>
      <c r="CY151">
        <v>20070712</v>
      </c>
      <c r="CZ151">
        <v>3.8</v>
      </c>
      <c r="DB151" s="1">
        <v>39233</v>
      </c>
      <c r="DC151">
        <v>48.3</v>
      </c>
      <c r="DD151">
        <v>20070629</v>
      </c>
      <c r="DE151">
        <v>48.3</v>
      </c>
      <c r="DG151" s="1">
        <v>41060</v>
      </c>
      <c r="DH151">
        <v>48.1</v>
      </c>
      <c r="DI151">
        <v>20120608</v>
      </c>
      <c r="DJ151">
        <v>48.1</v>
      </c>
      <c r="DL151" s="1">
        <v>39233</v>
      </c>
      <c r="DM151">
        <v>-0.4</v>
      </c>
      <c r="DN151">
        <v>20070619</v>
      </c>
      <c r="DO151">
        <v>-0.4</v>
      </c>
      <c r="DQ151" s="1">
        <v>39233</v>
      </c>
      <c r="DR151">
        <v>110.6</v>
      </c>
      <c r="DS151" t="s">
        <v>302</v>
      </c>
      <c r="DT151" t="s">
        <v>302</v>
      </c>
      <c r="DV151" s="1">
        <v>39233</v>
      </c>
      <c r="DW151">
        <v>49.3</v>
      </c>
      <c r="DX151">
        <v>20070529</v>
      </c>
      <c r="DY151">
        <v>49.3</v>
      </c>
      <c r="FJ151" s="1">
        <v>39233</v>
      </c>
      <c r="FK151">
        <v>118.4</v>
      </c>
      <c r="FL151" t="s">
        <v>302</v>
      </c>
      <c r="FM151" t="s">
        <v>302</v>
      </c>
      <c r="FO151" s="1">
        <v>39233</v>
      </c>
      <c r="FP151">
        <v>-3.4</v>
      </c>
      <c r="FQ151">
        <v>20070709</v>
      </c>
      <c r="FR151">
        <v>5.9</v>
      </c>
      <c r="FT151" s="1">
        <v>39233</v>
      </c>
      <c r="FU151">
        <v>-10.654</v>
      </c>
      <c r="FV151">
        <v>20070629</v>
      </c>
      <c r="FW151">
        <v>-10.7</v>
      </c>
      <c r="FY151" s="1">
        <v>39233</v>
      </c>
      <c r="FZ151">
        <v>-8.3000000000000007</v>
      </c>
      <c r="GA151">
        <v>20070601</v>
      </c>
      <c r="GB151">
        <v>-8.3000000000000007</v>
      </c>
      <c r="GD151" s="1">
        <v>39233</v>
      </c>
      <c r="GE151">
        <v>5.7</v>
      </c>
      <c r="GF151">
        <v>20070613</v>
      </c>
      <c r="GG151">
        <v>5.7</v>
      </c>
      <c r="GI151" s="1">
        <v>39233</v>
      </c>
      <c r="GJ151">
        <v>-3.4</v>
      </c>
      <c r="GK151">
        <v>20070708</v>
      </c>
      <c r="GL151">
        <v>-3.1</v>
      </c>
      <c r="GN151" s="1">
        <v>39233</v>
      </c>
      <c r="GO151">
        <v>6.3</v>
      </c>
      <c r="GP151">
        <v>20070628</v>
      </c>
      <c r="GQ151">
        <v>6.3</v>
      </c>
      <c r="GS151" s="1">
        <v>39964</v>
      </c>
      <c r="GT151">
        <v>1.8</v>
      </c>
      <c r="GU151">
        <v>20090607</v>
      </c>
      <c r="GV151">
        <v>1.8</v>
      </c>
      <c r="GX151" s="1">
        <v>39233</v>
      </c>
      <c r="GY151">
        <v>1.4</v>
      </c>
      <c r="GZ151" t="s">
        <v>302</v>
      </c>
      <c r="HA151" t="s">
        <v>302</v>
      </c>
      <c r="HC151" s="1">
        <v>39233</v>
      </c>
      <c r="HD151">
        <v>0.7</v>
      </c>
      <c r="HE151" t="s">
        <v>302</v>
      </c>
      <c r="HF151" t="s">
        <v>302</v>
      </c>
      <c r="HH151" s="1">
        <v>39233</v>
      </c>
      <c r="HI151">
        <v>-16.899999999999999</v>
      </c>
      <c r="HJ151">
        <v>20070614</v>
      </c>
      <c r="HK151">
        <v>-16.899999999999999</v>
      </c>
    </row>
    <row r="152" spans="16:219" x14ac:dyDescent="0.25">
      <c r="P152" s="1">
        <v>39263</v>
      </c>
      <c r="Q152">
        <v>0.2</v>
      </c>
      <c r="R152">
        <v>20070820</v>
      </c>
      <c r="S152">
        <v>0.2</v>
      </c>
      <c r="Z152" s="1">
        <v>39263</v>
      </c>
      <c r="AA152">
        <v>-0.2</v>
      </c>
      <c r="AB152">
        <v>20070726</v>
      </c>
      <c r="AC152">
        <v>-0.2</v>
      </c>
      <c r="AE152" s="1">
        <v>39263</v>
      </c>
      <c r="AF152">
        <v>-0.1</v>
      </c>
      <c r="AG152">
        <v>20070628</v>
      </c>
      <c r="AH152">
        <v>-0.1</v>
      </c>
      <c r="AJ152" s="1">
        <v>39263</v>
      </c>
      <c r="AK152">
        <v>3.7</v>
      </c>
      <c r="AL152">
        <v>20070730</v>
      </c>
      <c r="AM152">
        <v>3.7</v>
      </c>
      <c r="AO152" s="1">
        <v>39263</v>
      </c>
      <c r="AP152">
        <v>1.8</v>
      </c>
      <c r="AQ152">
        <v>20070710</v>
      </c>
      <c r="AR152">
        <v>2.2999999999999998</v>
      </c>
      <c r="AT152" s="1">
        <v>39263</v>
      </c>
      <c r="AU152">
        <v>0.1</v>
      </c>
      <c r="AV152">
        <v>20070810</v>
      </c>
      <c r="AW152">
        <v>1.3</v>
      </c>
      <c r="AY152" s="1">
        <v>41090</v>
      </c>
      <c r="AZ152">
        <v>43.8</v>
      </c>
      <c r="BA152">
        <v>20120709</v>
      </c>
      <c r="BB152">
        <v>43.8</v>
      </c>
      <c r="BN152" s="1">
        <v>39263</v>
      </c>
      <c r="BO152">
        <v>0.3</v>
      </c>
      <c r="BP152">
        <v>20070726</v>
      </c>
      <c r="BQ152">
        <v>-0.4</v>
      </c>
      <c r="BS152" s="1">
        <v>41121</v>
      </c>
      <c r="BT152">
        <v>-0.4</v>
      </c>
      <c r="BU152">
        <v>20120829</v>
      </c>
      <c r="BV152">
        <v>-1.5</v>
      </c>
      <c r="CC152" s="1">
        <v>39263</v>
      </c>
      <c r="CD152">
        <v>-0.1</v>
      </c>
      <c r="CE152">
        <v>20070726</v>
      </c>
      <c r="CF152">
        <v>-0.1</v>
      </c>
      <c r="CH152" s="1">
        <v>39263</v>
      </c>
      <c r="CI152">
        <v>-0.4</v>
      </c>
      <c r="CJ152">
        <v>20070726</v>
      </c>
      <c r="CK152">
        <v>-0.4</v>
      </c>
      <c r="CM152" s="1">
        <v>39263</v>
      </c>
      <c r="CN152">
        <v>-0.2</v>
      </c>
      <c r="CO152">
        <v>20070628</v>
      </c>
      <c r="CP152">
        <v>-0.2</v>
      </c>
      <c r="CR152" s="1">
        <v>39263</v>
      </c>
      <c r="CS152">
        <v>-0.3</v>
      </c>
      <c r="CT152">
        <v>20070628</v>
      </c>
      <c r="CU152">
        <v>-0.3</v>
      </c>
      <c r="CW152" s="1">
        <v>39263</v>
      </c>
      <c r="CX152">
        <v>1.3</v>
      </c>
      <c r="CY152">
        <v>20070810</v>
      </c>
      <c r="CZ152">
        <v>1.1000000000000001</v>
      </c>
      <c r="DB152" s="1">
        <v>39263</v>
      </c>
      <c r="DC152">
        <v>26.4</v>
      </c>
      <c r="DD152">
        <v>20070731</v>
      </c>
      <c r="DE152">
        <v>26.4</v>
      </c>
      <c r="DG152" s="1">
        <v>41090</v>
      </c>
      <c r="DH152">
        <v>45.7</v>
      </c>
      <c r="DI152">
        <v>20120709</v>
      </c>
      <c r="DJ152">
        <v>45.7</v>
      </c>
      <c r="DL152" s="1">
        <v>39263</v>
      </c>
      <c r="DM152">
        <v>5.5</v>
      </c>
      <c r="DN152">
        <v>20070719</v>
      </c>
      <c r="DO152">
        <v>5.5</v>
      </c>
      <c r="DQ152" s="1">
        <v>39263</v>
      </c>
      <c r="DR152">
        <v>110.1</v>
      </c>
      <c r="DS152" t="s">
        <v>302</v>
      </c>
      <c r="DT152" t="s">
        <v>302</v>
      </c>
      <c r="DV152" s="1">
        <v>39263</v>
      </c>
      <c r="DW152">
        <v>48.4</v>
      </c>
      <c r="DX152">
        <v>20070627</v>
      </c>
      <c r="DY152">
        <v>48.4</v>
      </c>
      <c r="FJ152" s="1">
        <v>39263</v>
      </c>
      <c r="FK152">
        <v>118.3</v>
      </c>
      <c r="FL152" t="s">
        <v>302</v>
      </c>
      <c r="FM152" t="s">
        <v>302</v>
      </c>
      <c r="FO152" s="1">
        <v>39263</v>
      </c>
      <c r="FP152">
        <v>-4.3</v>
      </c>
      <c r="FQ152">
        <v>20070808</v>
      </c>
      <c r="FR152">
        <v>-10.4</v>
      </c>
      <c r="FT152" s="1">
        <v>39263</v>
      </c>
      <c r="FU152">
        <v>5.9630000000000001</v>
      </c>
      <c r="FV152">
        <v>20070731</v>
      </c>
      <c r="FW152">
        <v>6</v>
      </c>
      <c r="FY152" s="1">
        <v>39263</v>
      </c>
      <c r="FZ152">
        <v>-11.2</v>
      </c>
      <c r="GA152">
        <v>20070702</v>
      </c>
      <c r="GB152">
        <v>-11.2</v>
      </c>
      <c r="GD152" s="1">
        <v>39263</v>
      </c>
      <c r="GE152">
        <v>3</v>
      </c>
      <c r="GF152">
        <v>20070718</v>
      </c>
      <c r="GG152">
        <v>3</v>
      </c>
      <c r="GI152" s="1">
        <v>39263</v>
      </c>
      <c r="GJ152">
        <v>-18.2</v>
      </c>
      <c r="GK152">
        <v>20070807</v>
      </c>
      <c r="GL152">
        <v>-17.899999999999999</v>
      </c>
      <c r="GN152" s="1">
        <v>39263</v>
      </c>
      <c r="GO152">
        <v>-2.9</v>
      </c>
      <c r="GP152">
        <v>20070729</v>
      </c>
      <c r="GQ152">
        <v>-2.9</v>
      </c>
      <c r="GS152" s="1">
        <v>39994</v>
      </c>
      <c r="GT152">
        <v>1.7</v>
      </c>
      <c r="GU152">
        <v>20090707</v>
      </c>
      <c r="GV152">
        <v>1.7</v>
      </c>
      <c r="GX152" s="1">
        <v>39263</v>
      </c>
      <c r="GY152">
        <v>1.8</v>
      </c>
      <c r="GZ152" t="s">
        <v>302</v>
      </c>
      <c r="HA152" t="s">
        <v>302</v>
      </c>
      <c r="HC152" s="1">
        <v>39263</v>
      </c>
      <c r="HD152">
        <v>0.09</v>
      </c>
      <c r="HE152" t="s">
        <v>302</v>
      </c>
      <c r="HF152" t="s">
        <v>302</v>
      </c>
      <c r="HH152" s="1">
        <v>39263</v>
      </c>
      <c r="HI152">
        <v>-10.9</v>
      </c>
      <c r="HJ152">
        <v>20070717</v>
      </c>
      <c r="HK152">
        <v>-10.9</v>
      </c>
    </row>
    <row r="153" spans="16:219" x14ac:dyDescent="0.25">
      <c r="P153" s="1">
        <v>39294</v>
      </c>
      <c r="Q153">
        <v>-0.7</v>
      </c>
      <c r="R153">
        <v>20070920</v>
      </c>
      <c r="S153">
        <v>-0.4</v>
      </c>
      <c r="Z153" s="1">
        <v>39294</v>
      </c>
      <c r="AA153">
        <v>0</v>
      </c>
      <c r="AB153">
        <v>20070830</v>
      </c>
      <c r="AC153">
        <v>0</v>
      </c>
      <c r="AE153" s="1">
        <v>39294</v>
      </c>
      <c r="AF153">
        <v>-0.1</v>
      </c>
      <c r="AG153">
        <v>20070726</v>
      </c>
      <c r="AH153">
        <v>-0.1</v>
      </c>
      <c r="AJ153" s="1">
        <v>39294</v>
      </c>
      <c r="AK153">
        <v>3.6</v>
      </c>
      <c r="AL153">
        <v>20070830</v>
      </c>
      <c r="AM153">
        <v>3.6</v>
      </c>
      <c r="AO153" s="1">
        <v>39294</v>
      </c>
      <c r="AP153">
        <v>1.8</v>
      </c>
      <c r="AQ153">
        <v>20070809</v>
      </c>
      <c r="AR153">
        <v>2.1</v>
      </c>
      <c r="AT153" s="1">
        <v>39294</v>
      </c>
      <c r="AU153">
        <v>0.1</v>
      </c>
      <c r="AV153">
        <v>20070914</v>
      </c>
      <c r="AW153">
        <v>-0.4</v>
      </c>
      <c r="AY153" s="1">
        <v>41121</v>
      </c>
      <c r="AZ153">
        <v>44.2</v>
      </c>
      <c r="BA153">
        <v>20120808</v>
      </c>
      <c r="BB153">
        <v>44.2</v>
      </c>
      <c r="BN153" s="1">
        <v>39294</v>
      </c>
      <c r="BO153">
        <v>-1.5</v>
      </c>
      <c r="BP153">
        <v>20070829</v>
      </c>
      <c r="BQ153">
        <v>-2.2000000000000002</v>
      </c>
      <c r="BS153" s="1">
        <v>41152</v>
      </c>
      <c r="BT153">
        <v>-0.1</v>
      </c>
      <c r="BU153">
        <v>20120927</v>
      </c>
      <c r="BV153">
        <v>1.5</v>
      </c>
      <c r="CC153" s="1">
        <v>39294</v>
      </c>
      <c r="CD153">
        <v>-0.1</v>
      </c>
      <c r="CE153">
        <v>20070830</v>
      </c>
      <c r="CF153">
        <v>-0.1</v>
      </c>
      <c r="CH153" s="1">
        <v>39294</v>
      </c>
      <c r="CI153">
        <v>-0.5</v>
      </c>
      <c r="CJ153">
        <v>20070830</v>
      </c>
      <c r="CK153">
        <v>-0.5</v>
      </c>
      <c r="CM153" s="1">
        <v>39294</v>
      </c>
      <c r="CN153">
        <v>-0.1</v>
      </c>
      <c r="CO153">
        <v>20070726</v>
      </c>
      <c r="CP153">
        <v>-0.1</v>
      </c>
      <c r="CR153" s="1">
        <v>39294</v>
      </c>
      <c r="CS153">
        <v>-0.3</v>
      </c>
      <c r="CT153">
        <v>20070726</v>
      </c>
      <c r="CU153">
        <v>-0.3</v>
      </c>
      <c r="CW153" s="1">
        <v>39294</v>
      </c>
      <c r="CX153">
        <v>3.1</v>
      </c>
      <c r="CY153">
        <v>20070914</v>
      </c>
      <c r="CZ153">
        <v>3.2</v>
      </c>
      <c r="DB153" s="1">
        <v>39294</v>
      </c>
      <c r="DC153">
        <v>-10.4</v>
      </c>
      <c r="DD153">
        <v>20070831</v>
      </c>
      <c r="DE153">
        <v>-10.4</v>
      </c>
      <c r="DG153" s="1">
        <v>41121</v>
      </c>
      <c r="DH153">
        <v>44.9</v>
      </c>
      <c r="DI153">
        <v>20120808</v>
      </c>
      <c r="DJ153">
        <v>44.9</v>
      </c>
      <c r="DL153" s="1">
        <v>39294</v>
      </c>
      <c r="DM153">
        <v>-4.3</v>
      </c>
      <c r="DN153">
        <v>20070817</v>
      </c>
      <c r="DO153">
        <v>-4.3</v>
      </c>
      <c r="DQ153" s="1">
        <v>39294</v>
      </c>
      <c r="DR153">
        <v>109.9</v>
      </c>
      <c r="DS153" t="s">
        <v>302</v>
      </c>
      <c r="DT153" t="s">
        <v>302</v>
      </c>
      <c r="DV153" s="1">
        <v>39294</v>
      </c>
      <c r="DW153">
        <v>48.4</v>
      </c>
      <c r="DX153">
        <v>20070731</v>
      </c>
      <c r="DY153">
        <v>48.4</v>
      </c>
      <c r="FJ153" s="1">
        <v>39294</v>
      </c>
      <c r="FK153">
        <v>117.2</v>
      </c>
      <c r="FL153" t="s">
        <v>302</v>
      </c>
      <c r="FM153" t="s">
        <v>302</v>
      </c>
      <c r="FO153" s="1">
        <v>39294</v>
      </c>
      <c r="FP153">
        <v>8.9</v>
      </c>
      <c r="FQ153">
        <v>20070911</v>
      </c>
      <c r="FR153">
        <v>17</v>
      </c>
      <c r="FT153" s="1">
        <v>39294</v>
      </c>
      <c r="FU153">
        <v>-23.38</v>
      </c>
      <c r="FV153">
        <v>20070831</v>
      </c>
      <c r="FW153">
        <v>-23.4</v>
      </c>
      <c r="FY153" s="1">
        <v>39294</v>
      </c>
      <c r="FZ153">
        <v>-9.6999999999999993</v>
      </c>
      <c r="GA153">
        <v>20070801</v>
      </c>
      <c r="GB153">
        <v>-9.6999999999999993</v>
      </c>
      <c r="GD153" s="1">
        <v>39294</v>
      </c>
      <c r="GE153">
        <v>18.8</v>
      </c>
      <c r="GF153">
        <v>20070821</v>
      </c>
      <c r="GG153">
        <v>18.8</v>
      </c>
      <c r="GI153" s="1">
        <v>39294</v>
      </c>
      <c r="GJ153">
        <v>2.4</v>
      </c>
      <c r="GK153">
        <v>20070910</v>
      </c>
      <c r="GL153">
        <v>8</v>
      </c>
      <c r="GN153" s="1">
        <v>39294</v>
      </c>
      <c r="GO153">
        <v>-10.5</v>
      </c>
      <c r="GP153">
        <v>20070831</v>
      </c>
      <c r="GQ153">
        <v>-10.5</v>
      </c>
      <c r="GS153" s="1">
        <v>40025</v>
      </c>
      <c r="GT153">
        <v>1.9</v>
      </c>
      <c r="GU153">
        <v>20090809</v>
      </c>
      <c r="GV153">
        <v>1.9</v>
      </c>
      <c r="GX153" s="1">
        <v>39294</v>
      </c>
      <c r="GY153">
        <v>2</v>
      </c>
      <c r="GZ153" t="s">
        <v>302</v>
      </c>
      <c r="HA153" t="s">
        <v>302</v>
      </c>
      <c r="HC153" s="1">
        <v>39294</v>
      </c>
      <c r="HD153">
        <v>-1.56</v>
      </c>
      <c r="HE153" t="s">
        <v>302</v>
      </c>
      <c r="HF153" t="s">
        <v>302</v>
      </c>
      <c r="HH153" s="1">
        <v>39294</v>
      </c>
      <c r="HI153">
        <v>-10</v>
      </c>
      <c r="HJ153">
        <v>20070813</v>
      </c>
      <c r="HK153">
        <v>-10</v>
      </c>
    </row>
    <row r="154" spans="16:219" x14ac:dyDescent="0.25">
      <c r="P154" s="1">
        <v>39325</v>
      </c>
      <c r="Q154">
        <v>1</v>
      </c>
      <c r="R154">
        <v>20071018</v>
      </c>
      <c r="S154">
        <v>1</v>
      </c>
      <c r="Z154" s="1">
        <v>39325</v>
      </c>
      <c r="AA154">
        <v>-0.2</v>
      </c>
      <c r="AB154">
        <v>20070927</v>
      </c>
      <c r="AC154">
        <v>-0.2</v>
      </c>
      <c r="AE154" s="1">
        <v>39325</v>
      </c>
      <c r="AF154">
        <v>0</v>
      </c>
      <c r="AG154">
        <v>20070830</v>
      </c>
      <c r="AH154">
        <v>0</v>
      </c>
      <c r="AJ154" s="1">
        <v>39325</v>
      </c>
      <c r="AK154">
        <v>3.7</v>
      </c>
      <c r="AL154">
        <v>20070927</v>
      </c>
      <c r="AM154">
        <v>3.8</v>
      </c>
      <c r="AO154" s="1">
        <v>39325</v>
      </c>
      <c r="AP154">
        <v>1.6</v>
      </c>
      <c r="AQ154">
        <v>20070911</v>
      </c>
      <c r="AR154">
        <v>1.9</v>
      </c>
      <c r="AT154" s="1">
        <v>39325</v>
      </c>
      <c r="AU154">
        <v>2.5</v>
      </c>
      <c r="AV154">
        <v>20071015</v>
      </c>
      <c r="AW154">
        <v>3.5</v>
      </c>
      <c r="AY154" s="1">
        <v>41152</v>
      </c>
      <c r="AZ154">
        <v>43.6</v>
      </c>
      <c r="BA154">
        <v>20120910</v>
      </c>
      <c r="BB154">
        <v>43.6</v>
      </c>
      <c r="BN154" s="1">
        <v>39325</v>
      </c>
      <c r="BO154">
        <v>1.2</v>
      </c>
      <c r="BP154">
        <v>20070927</v>
      </c>
      <c r="BQ154">
        <v>0.5</v>
      </c>
      <c r="BS154" s="1">
        <v>41182</v>
      </c>
      <c r="BT154">
        <v>-0.6</v>
      </c>
      <c r="BU154">
        <v>20121028</v>
      </c>
      <c r="BV154">
        <v>-3.6</v>
      </c>
      <c r="CC154" s="1">
        <v>39325</v>
      </c>
      <c r="CD154">
        <v>-0.1</v>
      </c>
      <c r="CE154">
        <v>20070927</v>
      </c>
      <c r="CF154">
        <v>-0.1</v>
      </c>
      <c r="CH154" s="1">
        <v>39325</v>
      </c>
      <c r="CI154">
        <v>-0.2</v>
      </c>
      <c r="CJ154">
        <v>20070927</v>
      </c>
      <c r="CK154">
        <v>-0.2</v>
      </c>
      <c r="CM154" s="1">
        <v>39325</v>
      </c>
      <c r="CN154">
        <v>-0.3</v>
      </c>
      <c r="CO154">
        <v>20070830</v>
      </c>
      <c r="CP154">
        <v>-0.2</v>
      </c>
      <c r="CR154" s="1">
        <v>39325</v>
      </c>
      <c r="CS154">
        <v>-0.2</v>
      </c>
      <c r="CT154">
        <v>20070830</v>
      </c>
      <c r="CU154">
        <v>-0.2</v>
      </c>
      <c r="CW154" s="1">
        <v>39325</v>
      </c>
      <c r="CX154">
        <v>4.5999999999999996</v>
      </c>
      <c r="CY154">
        <v>20071015</v>
      </c>
      <c r="CZ154">
        <v>4.4000000000000004</v>
      </c>
      <c r="DB154" s="1">
        <v>39325</v>
      </c>
      <c r="DC154">
        <v>-14.2</v>
      </c>
      <c r="DD154">
        <v>20070928</v>
      </c>
      <c r="DE154">
        <v>-14.2</v>
      </c>
      <c r="DG154" s="1">
        <v>41152</v>
      </c>
      <c r="DH154">
        <v>43.6</v>
      </c>
      <c r="DI154">
        <v>20120910</v>
      </c>
      <c r="DJ154">
        <v>43.6</v>
      </c>
      <c r="DL154" s="1">
        <v>39325</v>
      </c>
      <c r="DM154">
        <v>1.4</v>
      </c>
      <c r="DN154">
        <v>20070919</v>
      </c>
      <c r="DO154">
        <v>1.4</v>
      </c>
      <c r="DQ154" s="1">
        <v>39325</v>
      </c>
      <c r="DR154">
        <v>107.6</v>
      </c>
      <c r="DS154" t="s">
        <v>302</v>
      </c>
      <c r="DT154" t="s">
        <v>302</v>
      </c>
      <c r="DV154" s="1">
        <v>39325</v>
      </c>
      <c r="DW154">
        <v>47.5</v>
      </c>
      <c r="DX154">
        <v>20070830</v>
      </c>
      <c r="DY154">
        <v>47.5</v>
      </c>
      <c r="FJ154" s="1">
        <v>39325</v>
      </c>
      <c r="FK154">
        <v>118.2</v>
      </c>
      <c r="FL154" t="s">
        <v>302</v>
      </c>
      <c r="FM154" t="s">
        <v>302</v>
      </c>
      <c r="FO154" s="1">
        <v>39325</v>
      </c>
      <c r="FP154">
        <v>-4.0999999999999996</v>
      </c>
      <c r="FQ154">
        <v>20071011</v>
      </c>
      <c r="FR154">
        <v>-7.7</v>
      </c>
      <c r="FT154" s="1">
        <v>39325</v>
      </c>
      <c r="FU154">
        <v>-43.27</v>
      </c>
      <c r="FV154">
        <v>20070928</v>
      </c>
      <c r="FW154">
        <v>-43.3</v>
      </c>
      <c r="FY154" s="1">
        <v>39325</v>
      </c>
      <c r="FZ154">
        <v>-1.9</v>
      </c>
      <c r="GA154">
        <v>20070903</v>
      </c>
      <c r="GB154">
        <v>-1.9</v>
      </c>
      <c r="GD154" s="1">
        <v>39325</v>
      </c>
      <c r="GE154">
        <v>12.6</v>
      </c>
      <c r="GF154">
        <v>20070912</v>
      </c>
      <c r="GG154">
        <v>12.6</v>
      </c>
      <c r="GI154" s="1">
        <v>39325</v>
      </c>
      <c r="GJ154">
        <v>-4.5999999999999996</v>
      </c>
      <c r="GK154">
        <v>20071010</v>
      </c>
      <c r="GL154">
        <v>-2.6</v>
      </c>
      <c r="GN154" s="1">
        <v>39325</v>
      </c>
      <c r="GO154">
        <v>6.4</v>
      </c>
      <c r="GP154">
        <v>20070928</v>
      </c>
      <c r="GQ154">
        <v>6.4</v>
      </c>
      <c r="GS154" s="1">
        <v>40056</v>
      </c>
      <c r="GT154">
        <v>2</v>
      </c>
      <c r="GU154">
        <v>20090907</v>
      </c>
      <c r="GV154">
        <v>2</v>
      </c>
      <c r="GX154" s="1">
        <v>39325</v>
      </c>
      <c r="GY154">
        <v>1.8</v>
      </c>
      <c r="GZ154" t="s">
        <v>302</v>
      </c>
      <c r="HA154" t="s">
        <v>302</v>
      </c>
      <c r="HC154" s="1">
        <v>39325</v>
      </c>
      <c r="HD154">
        <v>5.27</v>
      </c>
      <c r="HE154" t="s">
        <v>302</v>
      </c>
      <c r="HF154" t="s">
        <v>302</v>
      </c>
      <c r="HH154" s="1">
        <v>39325</v>
      </c>
      <c r="HI154">
        <v>1.9</v>
      </c>
      <c r="HJ154">
        <v>20070913</v>
      </c>
      <c r="HK154">
        <v>1.9</v>
      </c>
    </row>
    <row r="155" spans="16:219" x14ac:dyDescent="0.25">
      <c r="P155" s="1">
        <v>39355</v>
      </c>
      <c r="Q155">
        <v>-1.3</v>
      </c>
      <c r="R155">
        <v>20071120</v>
      </c>
      <c r="S155">
        <v>-1.6</v>
      </c>
      <c r="Z155" s="1">
        <v>39355</v>
      </c>
      <c r="AA155">
        <v>-0.2</v>
      </c>
      <c r="AB155">
        <v>20071025</v>
      </c>
      <c r="AC155">
        <v>-0.2</v>
      </c>
      <c r="AE155" s="1">
        <v>39355</v>
      </c>
      <c r="AF155">
        <v>-0.1</v>
      </c>
      <c r="AG155">
        <v>20070927</v>
      </c>
      <c r="AH155">
        <v>-0.1</v>
      </c>
      <c r="AJ155" s="1">
        <v>39355</v>
      </c>
      <c r="AK155">
        <v>3.9</v>
      </c>
      <c r="AL155">
        <v>20071029</v>
      </c>
      <c r="AM155">
        <v>4</v>
      </c>
      <c r="AO155" s="1">
        <v>39355</v>
      </c>
      <c r="AP155">
        <v>1.3</v>
      </c>
      <c r="AQ155">
        <v>20071011</v>
      </c>
      <c r="AR155">
        <v>1.7</v>
      </c>
      <c r="AT155" s="1">
        <v>39355</v>
      </c>
      <c r="AU155">
        <v>-1.6</v>
      </c>
      <c r="AV155">
        <v>20071108</v>
      </c>
      <c r="AW155">
        <v>-1.4</v>
      </c>
      <c r="AY155" s="1">
        <v>41182</v>
      </c>
      <c r="AZ155">
        <v>41.2</v>
      </c>
      <c r="BA155">
        <v>20121009</v>
      </c>
      <c r="BB155">
        <v>41.2</v>
      </c>
      <c r="BN155" s="1">
        <v>39355</v>
      </c>
      <c r="BO155">
        <v>1.2</v>
      </c>
      <c r="BP155">
        <v>20071028</v>
      </c>
      <c r="BQ155">
        <v>0.5</v>
      </c>
      <c r="BS155" s="1">
        <v>41213</v>
      </c>
      <c r="BT155">
        <v>-0.1</v>
      </c>
      <c r="BU155">
        <v>20121128</v>
      </c>
      <c r="BV155">
        <v>0.7</v>
      </c>
      <c r="CC155" s="1">
        <v>39355</v>
      </c>
      <c r="CD155">
        <v>-0.1</v>
      </c>
      <c r="CE155">
        <v>20071025</v>
      </c>
      <c r="CF155">
        <v>-0.1</v>
      </c>
      <c r="CH155" s="1">
        <v>39355</v>
      </c>
      <c r="CI155">
        <v>-0.3</v>
      </c>
      <c r="CJ155">
        <v>20071025</v>
      </c>
      <c r="CK155">
        <v>-0.3</v>
      </c>
      <c r="CM155" s="1">
        <v>39355</v>
      </c>
      <c r="CN155">
        <v>-0.1</v>
      </c>
      <c r="CO155">
        <v>20070927</v>
      </c>
      <c r="CP155">
        <v>-0.2</v>
      </c>
      <c r="CR155" s="1">
        <v>39355</v>
      </c>
      <c r="CS155">
        <v>-0.3</v>
      </c>
      <c r="CT155">
        <v>20070927</v>
      </c>
      <c r="CU155">
        <v>-0.3</v>
      </c>
      <c r="CW155" s="1">
        <v>39355</v>
      </c>
      <c r="CX155">
        <v>0.2</v>
      </c>
      <c r="CY155">
        <v>20071108</v>
      </c>
      <c r="CZ155">
        <v>0.8</v>
      </c>
      <c r="DB155" s="1">
        <v>39355</v>
      </c>
      <c r="DC155">
        <v>-16.3</v>
      </c>
      <c r="DD155">
        <v>20071031</v>
      </c>
      <c r="DE155">
        <v>-16.3</v>
      </c>
      <c r="DG155" s="1">
        <v>41182</v>
      </c>
      <c r="DH155">
        <v>43.5</v>
      </c>
      <c r="DI155">
        <v>20121009</v>
      </c>
      <c r="DJ155">
        <v>43.5</v>
      </c>
      <c r="DL155" s="1">
        <v>39355</v>
      </c>
      <c r="DM155">
        <v>-2.5</v>
      </c>
      <c r="DN155">
        <v>20071018</v>
      </c>
      <c r="DO155">
        <v>-2.5</v>
      </c>
      <c r="DQ155" s="1">
        <v>39355</v>
      </c>
      <c r="DR155">
        <v>106.6</v>
      </c>
      <c r="DS155" t="s">
        <v>302</v>
      </c>
      <c r="DT155" t="s">
        <v>302</v>
      </c>
      <c r="DV155" s="1">
        <v>39355</v>
      </c>
      <c r="DW155">
        <v>49.1</v>
      </c>
      <c r="DX155">
        <v>20070927</v>
      </c>
      <c r="DY155">
        <v>49.1</v>
      </c>
      <c r="FJ155" s="1">
        <v>39355</v>
      </c>
      <c r="FK155">
        <v>116.8</v>
      </c>
      <c r="FL155" t="s">
        <v>302</v>
      </c>
      <c r="FM155" t="s">
        <v>302</v>
      </c>
      <c r="FO155" s="1">
        <v>39355</v>
      </c>
      <c r="FP155">
        <v>4.3</v>
      </c>
      <c r="FQ155">
        <v>20071107</v>
      </c>
      <c r="FR155">
        <v>-7.6</v>
      </c>
      <c r="FT155" s="1">
        <v>39355</v>
      </c>
      <c r="FU155">
        <v>-43.954999999999998</v>
      </c>
      <c r="FV155">
        <v>20071031</v>
      </c>
      <c r="FW155">
        <v>-44</v>
      </c>
      <c r="FY155" s="1">
        <v>39355</v>
      </c>
      <c r="FZ155">
        <v>-9.5</v>
      </c>
      <c r="GA155">
        <v>20071001</v>
      </c>
      <c r="GB155">
        <v>-9.5</v>
      </c>
      <c r="GD155" s="1">
        <v>39355</v>
      </c>
      <c r="GE155">
        <v>16.3</v>
      </c>
      <c r="GF155">
        <v>20071017</v>
      </c>
      <c r="GG155">
        <v>16.3</v>
      </c>
      <c r="GI155" s="1">
        <v>39355</v>
      </c>
      <c r="GJ155">
        <v>-6.6</v>
      </c>
      <c r="GK155">
        <v>20071107</v>
      </c>
      <c r="GL155">
        <v>-7</v>
      </c>
      <c r="GN155" s="1">
        <v>39355</v>
      </c>
      <c r="GO155">
        <v>1.2</v>
      </c>
      <c r="GP155">
        <v>20071030</v>
      </c>
      <c r="GQ155">
        <v>1.2</v>
      </c>
      <c r="GS155" s="1">
        <v>40086</v>
      </c>
      <c r="GT155">
        <v>2.1</v>
      </c>
      <c r="GU155">
        <v>20091012</v>
      </c>
      <c r="GV155">
        <v>2.2000000000000002</v>
      </c>
      <c r="GX155" s="1">
        <v>39355</v>
      </c>
      <c r="GY155">
        <v>1.7</v>
      </c>
      <c r="GZ155" t="s">
        <v>302</v>
      </c>
      <c r="HA155" t="s">
        <v>302</v>
      </c>
      <c r="HC155" s="1">
        <v>39355</v>
      </c>
      <c r="HD155">
        <v>-1.42</v>
      </c>
      <c r="HE155" t="s">
        <v>302</v>
      </c>
      <c r="HF155" t="s">
        <v>302</v>
      </c>
      <c r="HH155" s="1">
        <v>39355</v>
      </c>
      <c r="HI155">
        <v>-19.8</v>
      </c>
      <c r="HJ155">
        <v>20071016</v>
      </c>
      <c r="HK155">
        <v>-19.8</v>
      </c>
    </row>
    <row r="156" spans="16:219" x14ac:dyDescent="0.25">
      <c r="P156" s="1">
        <v>39386</v>
      </c>
      <c r="Q156">
        <v>0.7</v>
      </c>
      <c r="R156">
        <v>20071218</v>
      </c>
      <c r="S156">
        <v>1.2</v>
      </c>
      <c r="Z156" s="1">
        <v>39386</v>
      </c>
      <c r="AA156">
        <v>0.3</v>
      </c>
      <c r="AB156">
        <v>20071129</v>
      </c>
      <c r="AC156">
        <v>0.3</v>
      </c>
      <c r="AE156" s="1">
        <v>39386</v>
      </c>
      <c r="AF156">
        <v>0</v>
      </c>
      <c r="AG156">
        <v>20071025</v>
      </c>
      <c r="AH156">
        <v>0</v>
      </c>
      <c r="AJ156" s="1">
        <v>39386</v>
      </c>
      <c r="AK156">
        <v>4</v>
      </c>
      <c r="AL156">
        <v>20071129</v>
      </c>
      <c r="AM156">
        <v>4</v>
      </c>
      <c r="AO156" s="1">
        <v>39386</v>
      </c>
      <c r="AP156">
        <v>2</v>
      </c>
      <c r="AQ156">
        <v>20071111</v>
      </c>
      <c r="AR156">
        <v>2.4</v>
      </c>
      <c r="AT156" s="1">
        <v>39386</v>
      </c>
      <c r="AU156">
        <v>1.9</v>
      </c>
      <c r="AV156">
        <v>20071212</v>
      </c>
      <c r="AW156">
        <v>1.7</v>
      </c>
      <c r="AY156" s="1">
        <v>41213</v>
      </c>
      <c r="AZ156">
        <v>39</v>
      </c>
      <c r="BA156">
        <v>20121108</v>
      </c>
      <c r="BB156">
        <v>39</v>
      </c>
      <c r="BN156" s="1">
        <v>39386</v>
      </c>
      <c r="BO156">
        <v>1.5</v>
      </c>
      <c r="BP156">
        <v>20071127</v>
      </c>
      <c r="BQ156">
        <v>0.8</v>
      </c>
      <c r="BS156" s="1">
        <v>41243</v>
      </c>
      <c r="BT156">
        <v>0.5</v>
      </c>
      <c r="BU156">
        <v>20121227</v>
      </c>
      <c r="BV156">
        <v>0</v>
      </c>
      <c r="CC156" s="1">
        <v>39386</v>
      </c>
      <c r="CD156">
        <v>0.1</v>
      </c>
      <c r="CE156">
        <v>20071129</v>
      </c>
      <c r="CF156">
        <v>0.1</v>
      </c>
      <c r="CH156" s="1">
        <v>39386</v>
      </c>
      <c r="CI156">
        <v>-0.3</v>
      </c>
      <c r="CJ156">
        <v>20071129</v>
      </c>
      <c r="CK156">
        <v>-0.3</v>
      </c>
      <c r="CM156" s="1">
        <v>39386</v>
      </c>
      <c r="CN156">
        <v>0.1</v>
      </c>
      <c r="CO156">
        <v>20071025</v>
      </c>
      <c r="CP156">
        <v>0.1</v>
      </c>
      <c r="CR156" s="1">
        <v>39386</v>
      </c>
      <c r="CS156">
        <v>-0.3</v>
      </c>
      <c r="CT156">
        <v>20071025</v>
      </c>
      <c r="CU156">
        <v>-0.3</v>
      </c>
      <c r="CW156" s="1">
        <v>39386</v>
      </c>
      <c r="CX156">
        <v>5.3</v>
      </c>
      <c r="CY156">
        <v>20071212</v>
      </c>
      <c r="CZ156">
        <v>4.7</v>
      </c>
      <c r="DB156" s="1">
        <v>39386</v>
      </c>
      <c r="DC156">
        <v>-22.7</v>
      </c>
      <c r="DD156">
        <v>20071130</v>
      </c>
      <c r="DE156">
        <v>-22.7</v>
      </c>
      <c r="DG156" s="1">
        <v>41213</v>
      </c>
      <c r="DH156">
        <v>41.7</v>
      </c>
      <c r="DI156">
        <v>20121108</v>
      </c>
      <c r="DJ156">
        <v>41.7</v>
      </c>
      <c r="DL156" s="1">
        <v>39386</v>
      </c>
      <c r="DM156">
        <v>-1.4</v>
      </c>
      <c r="DN156">
        <v>20071119</v>
      </c>
      <c r="DO156">
        <v>-1.4</v>
      </c>
      <c r="DQ156" s="1">
        <v>39386</v>
      </c>
      <c r="DR156">
        <v>108.4</v>
      </c>
      <c r="DS156" t="s">
        <v>302</v>
      </c>
      <c r="DT156" t="s">
        <v>302</v>
      </c>
      <c r="DV156" s="1">
        <v>39386</v>
      </c>
      <c r="DW156">
        <v>47.8</v>
      </c>
      <c r="DX156">
        <v>20071030</v>
      </c>
      <c r="DY156">
        <v>47.8</v>
      </c>
      <c r="FJ156" s="1">
        <v>39386</v>
      </c>
      <c r="FK156">
        <v>117.5</v>
      </c>
      <c r="FL156" t="s">
        <v>302</v>
      </c>
      <c r="FM156" t="s">
        <v>302</v>
      </c>
      <c r="FO156" s="1">
        <v>39386</v>
      </c>
      <c r="FP156">
        <v>0.7</v>
      </c>
      <c r="FQ156">
        <v>20071209</v>
      </c>
      <c r="FR156">
        <v>12.7</v>
      </c>
      <c r="FT156" s="1">
        <v>39386</v>
      </c>
      <c r="FU156">
        <v>-35.012</v>
      </c>
      <c r="FV156">
        <v>20071130</v>
      </c>
      <c r="FW156">
        <v>-35</v>
      </c>
      <c r="FY156" s="1">
        <v>39386</v>
      </c>
      <c r="FZ156">
        <v>2</v>
      </c>
      <c r="GA156">
        <v>20071101</v>
      </c>
      <c r="GB156">
        <v>2</v>
      </c>
      <c r="GD156" s="1">
        <v>39386</v>
      </c>
      <c r="GE156">
        <v>16.600000000000001</v>
      </c>
      <c r="GF156">
        <v>20071115</v>
      </c>
      <c r="GG156">
        <v>16.600000000000001</v>
      </c>
      <c r="GI156" s="1">
        <v>39386</v>
      </c>
      <c r="GJ156">
        <v>6.9</v>
      </c>
      <c r="GK156">
        <v>20071209</v>
      </c>
      <c r="GL156">
        <v>3.3</v>
      </c>
      <c r="GN156" s="1">
        <v>39386</v>
      </c>
      <c r="GO156">
        <v>9.1</v>
      </c>
      <c r="GP156">
        <v>20071128</v>
      </c>
      <c r="GQ156">
        <v>9.1</v>
      </c>
      <c r="GS156" s="1">
        <v>40117</v>
      </c>
      <c r="GT156">
        <v>2.4</v>
      </c>
      <c r="GU156">
        <v>20091109</v>
      </c>
      <c r="GV156">
        <v>2.4</v>
      </c>
      <c r="GX156" s="1">
        <v>39386</v>
      </c>
      <c r="GY156">
        <v>1.9</v>
      </c>
      <c r="GZ156" t="s">
        <v>302</v>
      </c>
      <c r="HA156" t="s">
        <v>302</v>
      </c>
      <c r="HC156" s="1">
        <v>39386</v>
      </c>
      <c r="HD156">
        <v>1.27</v>
      </c>
      <c r="HE156" t="s">
        <v>302</v>
      </c>
      <c r="HF156" t="s">
        <v>302</v>
      </c>
      <c r="HH156" s="1">
        <v>39386</v>
      </c>
      <c r="HI156">
        <v>-9.1</v>
      </c>
      <c r="HJ156">
        <v>20071114</v>
      </c>
      <c r="HK156">
        <v>-9.1</v>
      </c>
    </row>
    <row r="157" spans="16:219" x14ac:dyDescent="0.25">
      <c r="P157" s="1">
        <v>39416</v>
      </c>
      <c r="Q157">
        <v>0.2</v>
      </c>
      <c r="R157">
        <v>20080123</v>
      </c>
      <c r="S157">
        <v>-0.5</v>
      </c>
      <c r="Z157" s="1">
        <v>39416</v>
      </c>
      <c r="AA157">
        <v>0.6</v>
      </c>
      <c r="AB157">
        <v>20071227</v>
      </c>
      <c r="AC157">
        <v>0.6</v>
      </c>
      <c r="AE157" s="1">
        <v>39416</v>
      </c>
      <c r="AF157">
        <v>0.1</v>
      </c>
      <c r="AG157">
        <v>20071129</v>
      </c>
      <c r="AH157">
        <v>0.1</v>
      </c>
      <c r="AJ157" s="1">
        <v>39416</v>
      </c>
      <c r="AK157">
        <v>3.8</v>
      </c>
      <c r="AL157">
        <v>20071227</v>
      </c>
      <c r="AM157">
        <v>3.8</v>
      </c>
      <c r="AO157" s="1">
        <v>39416</v>
      </c>
      <c r="AP157">
        <v>2.2999999999999998</v>
      </c>
      <c r="AQ157">
        <v>20071211</v>
      </c>
      <c r="AR157">
        <v>2.2999999999999998</v>
      </c>
      <c r="AT157" s="1">
        <v>39416</v>
      </c>
      <c r="AU157">
        <v>-1.4</v>
      </c>
      <c r="AV157">
        <v>20080116</v>
      </c>
      <c r="AW157">
        <v>-1.6</v>
      </c>
      <c r="AY157" s="1">
        <v>41243</v>
      </c>
      <c r="AZ157">
        <v>40</v>
      </c>
      <c r="BA157">
        <v>20121210</v>
      </c>
      <c r="BB157">
        <v>40</v>
      </c>
      <c r="BN157" s="1">
        <v>39416</v>
      </c>
      <c r="BO157">
        <v>2.1</v>
      </c>
      <c r="BP157">
        <v>20071227</v>
      </c>
      <c r="BQ157">
        <v>1.6</v>
      </c>
      <c r="BS157" s="1">
        <v>41274</v>
      </c>
      <c r="BT157">
        <v>0</v>
      </c>
      <c r="BU157">
        <v>20130129</v>
      </c>
      <c r="BV157">
        <v>0.1</v>
      </c>
      <c r="CC157" s="1">
        <v>39416</v>
      </c>
      <c r="CD157">
        <v>0.4</v>
      </c>
      <c r="CE157">
        <v>20071227</v>
      </c>
      <c r="CF157">
        <v>0.4</v>
      </c>
      <c r="CH157" s="1">
        <v>39416</v>
      </c>
      <c r="CI157">
        <v>-0.1</v>
      </c>
      <c r="CJ157">
        <v>20071227</v>
      </c>
      <c r="CK157">
        <v>-0.1</v>
      </c>
      <c r="CM157" s="1">
        <v>39416</v>
      </c>
      <c r="CN157">
        <v>0.3</v>
      </c>
      <c r="CO157">
        <v>20071129</v>
      </c>
      <c r="CP157">
        <v>0.3</v>
      </c>
      <c r="CR157" s="1">
        <v>39416</v>
      </c>
      <c r="CS157">
        <v>-0.1</v>
      </c>
      <c r="CT157">
        <v>20071129</v>
      </c>
      <c r="CU157">
        <v>-0.1</v>
      </c>
      <c r="CW157" s="1">
        <v>39416</v>
      </c>
      <c r="CX157">
        <v>3.2</v>
      </c>
      <c r="CY157">
        <v>20080116</v>
      </c>
      <c r="CZ157">
        <v>2.9</v>
      </c>
      <c r="DB157" s="1">
        <v>39416</v>
      </c>
      <c r="DC157">
        <v>-3.8</v>
      </c>
      <c r="DD157">
        <v>20071227</v>
      </c>
      <c r="DE157">
        <v>-3.8</v>
      </c>
      <c r="DG157" s="1">
        <v>41243</v>
      </c>
      <c r="DH157">
        <v>41.9</v>
      </c>
      <c r="DI157">
        <v>20121210</v>
      </c>
      <c r="DJ157">
        <v>41.9</v>
      </c>
      <c r="DL157" s="1">
        <v>39416</v>
      </c>
      <c r="DM157">
        <v>0.9</v>
      </c>
      <c r="DN157">
        <v>20071218</v>
      </c>
      <c r="DO157">
        <v>0.9</v>
      </c>
      <c r="DQ157" s="1">
        <v>39416</v>
      </c>
      <c r="DR157">
        <v>106.5</v>
      </c>
      <c r="DS157" t="s">
        <v>302</v>
      </c>
      <c r="DT157" t="s">
        <v>302</v>
      </c>
      <c r="DV157" s="1">
        <v>39416</v>
      </c>
      <c r="DW157">
        <v>46.9</v>
      </c>
      <c r="DX157">
        <v>20071129</v>
      </c>
      <c r="DY157">
        <v>46.9</v>
      </c>
      <c r="FJ157" s="1">
        <v>39416</v>
      </c>
      <c r="FK157">
        <v>116.2</v>
      </c>
      <c r="FL157" t="s">
        <v>302</v>
      </c>
      <c r="FM157" t="s">
        <v>302</v>
      </c>
      <c r="FO157" s="1">
        <v>39416</v>
      </c>
      <c r="FP157">
        <v>0.7</v>
      </c>
      <c r="FQ157">
        <v>20080115</v>
      </c>
      <c r="FR157">
        <v>-2.8</v>
      </c>
      <c r="FT157" s="1">
        <v>39416</v>
      </c>
      <c r="FU157">
        <v>-26.986000000000001</v>
      </c>
      <c r="FV157">
        <v>20071227</v>
      </c>
      <c r="FW157">
        <v>-27</v>
      </c>
      <c r="FY157" s="1">
        <v>39416</v>
      </c>
      <c r="FZ157">
        <v>3.9</v>
      </c>
      <c r="GA157">
        <v>20071203</v>
      </c>
      <c r="GB157">
        <v>3.9</v>
      </c>
      <c r="GD157" s="1">
        <v>39416</v>
      </c>
      <c r="GE157">
        <v>13</v>
      </c>
      <c r="GF157">
        <v>20071212</v>
      </c>
      <c r="GG157">
        <v>13</v>
      </c>
      <c r="GI157" s="1">
        <v>39416</v>
      </c>
      <c r="GJ157">
        <v>-0.8</v>
      </c>
      <c r="GK157">
        <v>20080115</v>
      </c>
      <c r="GL157">
        <v>0.9</v>
      </c>
      <c r="GN157" s="1">
        <v>39416</v>
      </c>
      <c r="GO157">
        <v>3.8</v>
      </c>
      <c r="GP157">
        <v>20071226</v>
      </c>
      <c r="GQ157">
        <v>3.8</v>
      </c>
      <c r="GS157" s="1">
        <v>40147</v>
      </c>
      <c r="GT157">
        <v>2.4</v>
      </c>
      <c r="GU157">
        <v>20091207</v>
      </c>
      <c r="GV157">
        <v>2.4</v>
      </c>
      <c r="GX157" s="1">
        <v>39416</v>
      </c>
      <c r="GY157">
        <v>2</v>
      </c>
      <c r="GZ157" t="s">
        <v>302</v>
      </c>
      <c r="HA157" t="s">
        <v>302</v>
      </c>
      <c r="HC157" s="1">
        <v>39416</v>
      </c>
      <c r="HD157">
        <v>-1.25</v>
      </c>
      <c r="HE157" t="s">
        <v>302</v>
      </c>
      <c r="HF157" t="s">
        <v>302</v>
      </c>
      <c r="HH157" s="1">
        <v>39416</v>
      </c>
      <c r="HI157">
        <v>-43.6</v>
      </c>
      <c r="HJ157">
        <v>20071212</v>
      </c>
      <c r="HK157">
        <v>-43.6</v>
      </c>
    </row>
    <row r="158" spans="16:219" x14ac:dyDescent="0.25">
      <c r="P158" s="1">
        <v>39447</v>
      </c>
      <c r="Q158">
        <v>-0.1</v>
      </c>
      <c r="R158">
        <v>20080220</v>
      </c>
      <c r="S158">
        <v>-0.2</v>
      </c>
      <c r="Z158" s="1">
        <v>39447</v>
      </c>
      <c r="AA158">
        <v>0.7</v>
      </c>
      <c r="AB158">
        <v>20080124</v>
      </c>
      <c r="AC158">
        <v>0.7</v>
      </c>
      <c r="AE158" s="1">
        <v>39447</v>
      </c>
      <c r="AF158">
        <v>0.3</v>
      </c>
      <c r="AG158">
        <v>20071227</v>
      </c>
      <c r="AH158">
        <v>0.3</v>
      </c>
      <c r="AJ158" s="1">
        <v>39447</v>
      </c>
      <c r="AK158">
        <v>3.7</v>
      </c>
      <c r="AL158">
        <v>20080128</v>
      </c>
      <c r="AM158">
        <v>3.8</v>
      </c>
      <c r="AO158" s="1">
        <v>39447</v>
      </c>
      <c r="AP158">
        <v>2.6</v>
      </c>
      <c r="AQ158">
        <v>20080115</v>
      </c>
      <c r="AR158">
        <v>2.6</v>
      </c>
      <c r="AT158" s="1">
        <v>39447</v>
      </c>
      <c r="AU158">
        <v>0.7</v>
      </c>
      <c r="AV158">
        <v>20080213</v>
      </c>
      <c r="AW158">
        <v>1.4</v>
      </c>
      <c r="AY158" s="1">
        <v>41274</v>
      </c>
      <c r="AZ158">
        <v>45.8</v>
      </c>
      <c r="BA158">
        <v>20130111</v>
      </c>
      <c r="BB158">
        <v>45.8</v>
      </c>
      <c r="BN158" s="1">
        <v>39447</v>
      </c>
      <c r="BO158">
        <v>0.8</v>
      </c>
      <c r="BP158">
        <v>20080128</v>
      </c>
      <c r="BQ158">
        <v>0.2</v>
      </c>
      <c r="BS158" s="1">
        <v>41305</v>
      </c>
      <c r="BT158">
        <v>0.1</v>
      </c>
      <c r="BU158">
        <v>20130226</v>
      </c>
      <c r="BV158">
        <v>2.2999999999999998</v>
      </c>
      <c r="CC158" s="1">
        <v>39447</v>
      </c>
      <c r="CD158">
        <v>0.8</v>
      </c>
      <c r="CE158">
        <v>20080124</v>
      </c>
      <c r="CF158">
        <v>0.8</v>
      </c>
      <c r="CH158" s="1">
        <v>39447</v>
      </c>
      <c r="CI158">
        <v>-0.1</v>
      </c>
      <c r="CJ158">
        <v>20080124</v>
      </c>
      <c r="CK158">
        <v>-0.1</v>
      </c>
      <c r="CM158" s="1">
        <v>39447</v>
      </c>
      <c r="CN158">
        <v>0.4</v>
      </c>
      <c r="CO158">
        <v>20071227</v>
      </c>
      <c r="CP158">
        <v>0.4</v>
      </c>
      <c r="CR158" s="1">
        <v>39447</v>
      </c>
      <c r="CS158">
        <v>-0.1</v>
      </c>
      <c r="CT158">
        <v>20071227</v>
      </c>
      <c r="CU158">
        <v>-0.1</v>
      </c>
      <c r="CW158" s="1">
        <v>39447</v>
      </c>
      <c r="CX158">
        <v>1.5</v>
      </c>
      <c r="CY158">
        <v>20080213</v>
      </c>
      <c r="CZ158">
        <v>0.8</v>
      </c>
      <c r="DB158" s="1">
        <v>39447</v>
      </c>
      <c r="DC158">
        <v>4.7</v>
      </c>
      <c r="DD158">
        <v>20080131</v>
      </c>
      <c r="DE158">
        <v>4.7</v>
      </c>
      <c r="DG158" s="1">
        <v>41274</v>
      </c>
      <c r="DH158">
        <v>51</v>
      </c>
      <c r="DI158">
        <v>20130111</v>
      </c>
      <c r="DJ158">
        <v>51</v>
      </c>
      <c r="DL158" s="1">
        <v>39447</v>
      </c>
      <c r="DM158">
        <v>-2.2999999999999998</v>
      </c>
      <c r="DN158">
        <v>20080118</v>
      </c>
      <c r="DO158">
        <v>-2.2999999999999998</v>
      </c>
      <c r="DQ158" s="1">
        <v>39447</v>
      </c>
      <c r="DR158">
        <v>105.5</v>
      </c>
      <c r="DS158" t="s">
        <v>302</v>
      </c>
      <c r="DT158" t="s">
        <v>302</v>
      </c>
      <c r="DV158" s="1">
        <v>39447</v>
      </c>
      <c r="DW158">
        <v>44.5</v>
      </c>
      <c r="DX158">
        <v>20071227</v>
      </c>
      <c r="DY158">
        <v>44.5</v>
      </c>
      <c r="FJ158" s="1">
        <v>39447</v>
      </c>
      <c r="FK158">
        <v>116.4</v>
      </c>
      <c r="FL158" t="s">
        <v>302</v>
      </c>
      <c r="FM158" t="s">
        <v>302</v>
      </c>
      <c r="FO158" s="1">
        <v>39447</v>
      </c>
      <c r="FP158">
        <v>2.2000000000000002</v>
      </c>
      <c r="FQ158">
        <v>20080207</v>
      </c>
      <c r="FR158">
        <v>-3.2</v>
      </c>
      <c r="FT158" s="1">
        <v>39447</v>
      </c>
      <c r="FU158">
        <v>-19.175999999999998</v>
      </c>
      <c r="FV158">
        <v>20080131</v>
      </c>
      <c r="FW158">
        <v>-19.2</v>
      </c>
      <c r="FY158" s="1">
        <v>39447</v>
      </c>
      <c r="FZ158">
        <v>-7.1</v>
      </c>
      <c r="GA158">
        <v>20080107</v>
      </c>
      <c r="GB158">
        <v>-7.1</v>
      </c>
      <c r="GD158" s="1">
        <v>39447</v>
      </c>
      <c r="GE158">
        <v>3.7</v>
      </c>
      <c r="GF158">
        <v>20080122</v>
      </c>
      <c r="GG158">
        <v>3.7</v>
      </c>
      <c r="GI158" s="1">
        <v>39447</v>
      </c>
      <c r="GJ158">
        <v>-6.4</v>
      </c>
      <c r="GK158">
        <v>20080207</v>
      </c>
      <c r="GL158">
        <v>-3.3</v>
      </c>
      <c r="GN158" s="1">
        <v>39447</v>
      </c>
      <c r="GO158">
        <v>1.5</v>
      </c>
      <c r="GP158">
        <v>20080129</v>
      </c>
      <c r="GQ158">
        <v>1.5</v>
      </c>
      <c r="GS158" s="1">
        <v>40178</v>
      </c>
      <c r="GT158">
        <v>2.2000000000000002</v>
      </c>
      <c r="GU158">
        <v>20100111</v>
      </c>
      <c r="GV158">
        <v>2.2000000000000002</v>
      </c>
      <c r="GX158" s="1">
        <v>39447</v>
      </c>
      <c r="GY158">
        <v>2.1</v>
      </c>
      <c r="GZ158" t="s">
        <v>302</v>
      </c>
      <c r="HA158" t="s">
        <v>302</v>
      </c>
      <c r="HC158" s="1">
        <v>39447</v>
      </c>
      <c r="HD158">
        <v>0.51</v>
      </c>
      <c r="HE158" t="s">
        <v>302</v>
      </c>
      <c r="HF158" t="s">
        <v>302</v>
      </c>
      <c r="HH158" s="1">
        <v>39447</v>
      </c>
      <c r="HI158">
        <v>-20.2</v>
      </c>
      <c r="HJ158">
        <v>20080120</v>
      </c>
      <c r="HK158">
        <v>-20.2</v>
      </c>
    </row>
    <row r="159" spans="16:219" x14ac:dyDescent="0.25">
      <c r="P159" s="1">
        <v>39478</v>
      </c>
      <c r="Q159">
        <v>0.2</v>
      </c>
      <c r="R159">
        <v>20080318</v>
      </c>
      <c r="S159">
        <v>-1.7</v>
      </c>
      <c r="Z159" s="1">
        <v>39478</v>
      </c>
      <c r="AA159">
        <v>0.7</v>
      </c>
      <c r="AB159">
        <v>20080228</v>
      </c>
      <c r="AC159">
        <v>0.7</v>
      </c>
      <c r="AE159" s="1">
        <v>39478</v>
      </c>
      <c r="AF159">
        <v>0.4</v>
      </c>
      <c r="AG159">
        <v>20080124</v>
      </c>
      <c r="AH159">
        <v>0.4</v>
      </c>
      <c r="AJ159" s="1">
        <v>39478</v>
      </c>
      <c r="AK159">
        <v>3.9</v>
      </c>
      <c r="AL159">
        <v>20080228</v>
      </c>
      <c r="AM159">
        <v>3.8</v>
      </c>
      <c r="AO159" s="1">
        <v>39478</v>
      </c>
      <c r="AP159">
        <v>3</v>
      </c>
      <c r="AQ159">
        <v>20080212</v>
      </c>
      <c r="AR159">
        <v>3</v>
      </c>
      <c r="AT159" s="1">
        <v>39478</v>
      </c>
      <c r="AU159">
        <v>0.5</v>
      </c>
      <c r="AV159">
        <v>20080313</v>
      </c>
      <c r="AW159">
        <v>0.5</v>
      </c>
      <c r="AY159" s="1">
        <v>41305</v>
      </c>
      <c r="AZ159">
        <v>49.5</v>
      </c>
      <c r="BA159">
        <v>20130208</v>
      </c>
      <c r="BB159">
        <v>49.5</v>
      </c>
      <c r="BN159" s="1">
        <v>39478</v>
      </c>
      <c r="BO159">
        <v>1.9</v>
      </c>
      <c r="BP159">
        <v>20080227</v>
      </c>
      <c r="BQ159">
        <v>1.5</v>
      </c>
      <c r="BS159" s="1">
        <v>41333</v>
      </c>
      <c r="BT159">
        <v>1</v>
      </c>
      <c r="BU159">
        <v>20130327</v>
      </c>
      <c r="BV159">
        <v>1.6</v>
      </c>
      <c r="CC159" s="1">
        <v>39478</v>
      </c>
      <c r="CD159">
        <v>0.8</v>
      </c>
      <c r="CE159">
        <v>20080228</v>
      </c>
      <c r="CF159">
        <v>0.8</v>
      </c>
      <c r="CH159" s="1">
        <v>39478</v>
      </c>
      <c r="CI159">
        <v>-0.1</v>
      </c>
      <c r="CJ159">
        <v>20080228</v>
      </c>
      <c r="CK159">
        <v>-0.1</v>
      </c>
      <c r="CM159" s="1">
        <v>39478</v>
      </c>
      <c r="CN159">
        <v>0.3</v>
      </c>
      <c r="CO159">
        <v>20080124</v>
      </c>
      <c r="CP159">
        <v>0.2</v>
      </c>
      <c r="CR159" s="1">
        <v>39478</v>
      </c>
      <c r="CS159">
        <v>0</v>
      </c>
      <c r="CT159">
        <v>20080124</v>
      </c>
      <c r="CU159">
        <v>0</v>
      </c>
      <c r="CW159" s="1">
        <v>39478</v>
      </c>
      <c r="CX159">
        <v>10.199999999999999</v>
      </c>
      <c r="CY159">
        <v>20080313</v>
      </c>
      <c r="CZ159">
        <v>2.2000000000000002</v>
      </c>
      <c r="DB159" s="1">
        <v>39478</v>
      </c>
      <c r="DC159">
        <v>-2.5</v>
      </c>
      <c r="DD159">
        <v>20080229</v>
      </c>
      <c r="DE159">
        <v>-2.5</v>
      </c>
      <c r="DG159" s="1">
        <v>41305</v>
      </c>
      <c r="DH159">
        <v>56.5</v>
      </c>
      <c r="DI159">
        <v>20130208</v>
      </c>
      <c r="DJ159">
        <v>56.5</v>
      </c>
      <c r="DL159" s="1">
        <v>39478</v>
      </c>
      <c r="DM159">
        <v>-2.1</v>
      </c>
      <c r="DN159">
        <v>20080219</v>
      </c>
      <c r="DO159">
        <v>-2.1</v>
      </c>
      <c r="DQ159" s="1">
        <v>39478</v>
      </c>
      <c r="DR159">
        <v>105.8</v>
      </c>
      <c r="DS159" t="s">
        <v>302</v>
      </c>
      <c r="DT159" t="s">
        <v>302</v>
      </c>
      <c r="DV159" s="1">
        <v>39478</v>
      </c>
      <c r="DW159">
        <v>43.5</v>
      </c>
      <c r="DX159">
        <v>20080131</v>
      </c>
      <c r="DY159">
        <v>43.5</v>
      </c>
      <c r="FJ159" s="1">
        <v>39478</v>
      </c>
      <c r="FK159">
        <v>115.8</v>
      </c>
      <c r="FL159" t="s">
        <v>302</v>
      </c>
      <c r="FM159" t="s">
        <v>302</v>
      </c>
      <c r="FO159" s="1">
        <v>39478</v>
      </c>
      <c r="FP159">
        <v>9.1</v>
      </c>
      <c r="FQ159">
        <v>20080309</v>
      </c>
      <c r="FR159">
        <v>19.600000000000001</v>
      </c>
      <c r="FT159" s="1">
        <v>39478</v>
      </c>
      <c r="FU159">
        <v>-5.6909999999999998</v>
      </c>
      <c r="FV159">
        <v>20080229</v>
      </c>
      <c r="FW159">
        <v>-5.7</v>
      </c>
      <c r="FY159" s="1">
        <v>39478</v>
      </c>
      <c r="FZ159">
        <v>3.7</v>
      </c>
      <c r="GA159">
        <v>20080201</v>
      </c>
      <c r="GB159">
        <v>3.7</v>
      </c>
      <c r="GD159" s="1">
        <v>39478</v>
      </c>
      <c r="GE159">
        <v>0</v>
      </c>
      <c r="GF159">
        <v>20080214</v>
      </c>
      <c r="GG159">
        <v>0</v>
      </c>
      <c r="GI159" s="1">
        <v>39478</v>
      </c>
      <c r="GJ159">
        <v>11.9</v>
      </c>
      <c r="GK159">
        <v>20080309</v>
      </c>
      <c r="GL159">
        <v>11.4</v>
      </c>
      <c r="GN159" s="1">
        <v>39478</v>
      </c>
      <c r="GO159">
        <v>8.6999999999999993</v>
      </c>
      <c r="GP159">
        <v>20080227</v>
      </c>
      <c r="GQ159">
        <v>8.6999999999999993</v>
      </c>
      <c r="GS159" s="1">
        <v>40209</v>
      </c>
      <c r="GT159">
        <v>2.2000000000000002</v>
      </c>
      <c r="GU159">
        <v>20100207</v>
      </c>
      <c r="GV159">
        <v>2.1</v>
      </c>
      <c r="GX159" s="1">
        <v>39478</v>
      </c>
      <c r="GY159">
        <v>2.1</v>
      </c>
      <c r="GZ159" t="s">
        <v>302</v>
      </c>
      <c r="HA159" t="s">
        <v>302</v>
      </c>
      <c r="HC159" s="1">
        <v>39478</v>
      </c>
      <c r="HD159">
        <v>0</v>
      </c>
      <c r="HE159">
        <v>20080313</v>
      </c>
      <c r="HF159">
        <v>-2.5</v>
      </c>
      <c r="HH159" s="1">
        <v>39478</v>
      </c>
      <c r="HI159">
        <v>-19.100000000000001</v>
      </c>
      <c r="HJ159">
        <v>20080213</v>
      </c>
      <c r="HK159">
        <v>-19.100000000000001</v>
      </c>
    </row>
    <row r="160" spans="16:219" x14ac:dyDescent="0.25">
      <c r="P160" s="1">
        <v>39507</v>
      </c>
      <c r="Q160">
        <v>-0.1</v>
      </c>
      <c r="R160">
        <v>20080423</v>
      </c>
      <c r="S160">
        <v>-1.4</v>
      </c>
      <c r="Z160" s="1">
        <v>39507</v>
      </c>
      <c r="AA160">
        <v>1</v>
      </c>
      <c r="AB160">
        <v>20080327</v>
      </c>
      <c r="AC160">
        <v>1</v>
      </c>
      <c r="AE160" s="1">
        <v>39507</v>
      </c>
      <c r="AF160">
        <v>0.4</v>
      </c>
      <c r="AG160">
        <v>20080228</v>
      </c>
      <c r="AH160">
        <v>0.4</v>
      </c>
      <c r="AJ160" s="1">
        <v>39507</v>
      </c>
      <c r="AK160">
        <v>4</v>
      </c>
      <c r="AL160">
        <v>20080327</v>
      </c>
      <c r="AM160">
        <v>3.9</v>
      </c>
      <c r="AO160" s="1">
        <v>39507</v>
      </c>
      <c r="AP160">
        <v>3.6</v>
      </c>
      <c r="AQ160">
        <v>20080311</v>
      </c>
      <c r="AR160">
        <v>3.4</v>
      </c>
      <c r="AT160" s="1">
        <v>39507</v>
      </c>
      <c r="AU160">
        <v>0.3</v>
      </c>
      <c r="AV160">
        <v>20080417</v>
      </c>
      <c r="AW160">
        <v>0.3</v>
      </c>
      <c r="AY160" s="1">
        <v>41333</v>
      </c>
      <c r="AZ160">
        <v>53.2</v>
      </c>
      <c r="BA160">
        <v>20130308</v>
      </c>
      <c r="BB160">
        <v>53.2</v>
      </c>
      <c r="BN160" s="1">
        <v>39507</v>
      </c>
      <c r="BO160">
        <v>3.5</v>
      </c>
      <c r="BP160">
        <v>20080327</v>
      </c>
      <c r="BQ160">
        <v>3.1</v>
      </c>
      <c r="BS160" s="1">
        <v>41364</v>
      </c>
      <c r="BT160">
        <v>-0.8</v>
      </c>
      <c r="BU160">
        <v>20130429</v>
      </c>
      <c r="BV160">
        <v>-1.4</v>
      </c>
      <c r="CC160" s="1">
        <v>39507</v>
      </c>
      <c r="CD160">
        <v>1</v>
      </c>
      <c r="CE160">
        <v>20080327</v>
      </c>
      <c r="CF160">
        <v>1</v>
      </c>
      <c r="CH160" s="1">
        <v>39507</v>
      </c>
      <c r="CI160">
        <v>-0.1</v>
      </c>
      <c r="CJ160">
        <v>20080327</v>
      </c>
      <c r="CK160">
        <v>-0.1</v>
      </c>
      <c r="CM160" s="1">
        <v>39507</v>
      </c>
      <c r="CN160">
        <v>0.4</v>
      </c>
      <c r="CO160">
        <v>20080228</v>
      </c>
      <c r="CP160">
        <v>0.4</v>
      </c>
      <c r="CR160" s="1">
        <v>39507</v>
      </c>
      <c r="CS160">
        <v>-0.1</v>
      </c>
      <c r="CT160">
        <v>20080228</v>
      </c>
      <c r="CU160">
        <v>-0.1</v>
      </c>
      <c r="CW160" s="1">
        <v>39507</v>
      </c>
      <c r="CX160">
        <v>12.9</v>
      </c>
      <c r="CY160">
        <v>20080417</v>
      </c>
      <c r="CZ160">
        <v>5.0999999999999996</v>
      </c>
      <c r="DB160" s="1">
        <v>39507</v>
      </c>
      <c r="DC160">
        <v>18.399999999999999</v>
      </c>
      <c r="DD160">
        <v>20080331</v>
      </c>
      <c r="DE160">
        <v>18.399999999999999</v>
      </c>
      <c r="DG160" s="1">
        <v>41333</v>
      </c>
      <c r="DH160">
        <v>57.7</v>
      </c>
      <c r="DI160">
        <v>20130308</v>
      </c>
      <c r="DJ160">
        <v>57.7</v>
      </c>
      <c r="DL160" s="1">
        <v>39507</v>
      </c>
      <c r="DM160">
        <v>0.9</v>
      </c>
      <c r="DN160">
        <v>20080318</v>
      </c>
      <c r="DO160">
        <v>0.9</v>
      </c>
      <c r="DQ160" s="1">
        <v>39507</v>
      </c>
      <c r="DR160">
        <v>105.8</v>
      </c>
      <c r="DS160" t="s">
        <v>302</v>
      </c>
      <c r="DT160" t="s">
        <v>302</v>
      </c>
      <c r="DV160" s="1">
        <v>39507</v>
      </c>
      <c r="DW160">
        <v>44.3</v>
      </c>
      <c r="DX160">
        <v>20080226</v>
      </c>
      <c r="DY160">
        <v>44.3</v>
      </c>
      <c r="FJ160" s="1">
        <v>39507</v>
      </c>
      <c r="FK160">
        <v>116.3</v>
      </c>
      <c r="FL160" t="s">
        <v>302</v>
      </c>
      <c r="FM160" t="s">
        <v>302</v>
      </c>
      <c r="FO160" s="1">
        <v>39507</v>
      </c>
      <c r="FP160">
        <v>-9.3000000000000007</v>
      </c>
      <c r="FQ160">
        <v>20080409</v>
      </c>
      <c r="FR160">
        <v>-12.7</v>
      </c>
      <c r="FT160" s="1">
        <v>39507</v>
      </c>
      <c r="FU160">
        <v>-5.0339999999999998</v>
      </c>
      <c r="FV160">
        <v>20080331</v>
      </c>
      <c r="FW160">
        <v>-5</v>
      </c>
      <c r="FY160" s="1">
        <v>39507</v>
      </c>
      <c r="FZ160">
        <v>0.1</v>
      </c>
      <c r="GA160">
        <v>20080303</v>
      </c>
      <c r="GB160">
        <v>0.1</v>
      </c>
      <c r="GD160" s="1">
        <v>39507</v>
      </c>
      <c r="GE160">
        <v>-0.5</v>
      </c>
      <c r="GF160">
        <v>20080311</v>
      </c>
      <c r="GG160">
        <v>-0.5</v>
      </c>
      <c r="GI160" s="1">
        <v>39507</v>
      </c>
      <c r="GJ160">
        <v>2.6</v>
      </c>
      <c r="GK160">
        <v>20080409</v>
      </c>
      <c r="GL160">
        <v>2.4</v>
      </c>
      <c r="GN160" s="1">
        <v>39507</v>
      </c>
      <c r="GO160">
        <v>9</v>
      </c>
      <c r="GP160">
        <v>20080331</v>
      </c>
      <c r="GQ160">
        <v>9</v>
      </c>
      <c r="GS160" s="1">
        <v>40237</v>
      </c>
      <c r="GT160">
        <v>2</v>
      </c>
      <c r="GU160">
        <v>20100307</v>
      </c>
      <c r="GV160">
        <v>2</v>
      </c>
      <c r="GX160" s="1">
        <v>39507</v>
      </c>
      <c r="GY160">
        <v>2.4</v>
      </c>
      <c r="GZ160" t="s">
        <v>302</v>
      </c>
      <c r="HA160" t="s">
        <v>302</v>
      </c>
      <c r="HC160" s="1">
        <v>39507</v>
      </c>
      <c r="HD160">
        <v>0.51</v>
      </c>
      <c r="HE160">
        <v>20080417</v>
      </c>
      <c r="HF160">
        <v>1.8</v>
      </c>
      <c r="HH160" s="1">
        <v>39507</v>
      </c>
      <c r="HI160">
        <v>-28</v>
      </c>
      <c r="HJ160">
        <v>20080313</v>
      </c>
      <c r="HK160">
        <v>-28</v>
      </c>
    </row>
    <row r="161" spans="16:219" x14ac:dyDescent="0.25">
      <c r="P161" s="1">
        <v>39538</v>
      </c>
      <c r="Q161">
        <v>-0.7</v>
      </c>
      <c r="R161">
        <v>20080521</v>
      </c>
      <c r="S161">
        <v>0.5</v>
      </c>
      <c r="Z161" s="1">
        <v>39538</v>
      </c>
      <c r="AA161">
        <v>1.2</v>
      </c>
      <c r="AB161">
        <v>20080424</v>
      </c>
      <c r="AC161">
        <v>1.2</v>
      </c>
      <c r="AE161" s="1">
        <v>39538</v>
      </c>
      <c r="AF161">
        <v>0.6</v>
      </c>
      <c r="AG161">
        <v>20080327</v>
      </c>
      <c r="AH161">
        <v>0.6</v>
      </c>
      <c r="AJ161" s="1">
        <v>39538</v>
      </c>
      <c r="AK161">
        <v>3.8</v>
      </c>
      <c r="AL161">
        <v>20080429</v>
      </c>
      <c r="AM161">
        <v>3.8</v>
      </c>
      <c r="AO161" s="1">
        <v>39538</v>
      </c>
      <c r="AP161">
        <v>4</v>
      </c>
      <c r="AQ161">
        <v>20080410</v>
      </c>
      <c r="AR161">
        <v>3.9</v>
      </c>
      <c r="AT161" s="1">
        <v>39538</v>
      </c>
      <c r="AU161">
        <v>-0.9</v>
      </c>
      <c r="AV161">
        <v>20080516</v>
      </c>
      <c r="AW161">
        <v>-0.9</v>
      </c>
      <c r="AY161" s="1">
        <v>41364</v>
      </c>
      <c r="AZ161">
        <v>57.3</v>
      </c>
      <c r="BA161">
        <v>20130408</v>
      </c>
      <c r="BB161">
        <v>57.3</v>
      </c>
      <c r="BN161" s="1">
        <v>39538</v>
      </c>
      <c r="BO161">
        <v>1.6</v>
      </c>
      <c r="BP161">
        <v>20080427</v>
      </c>
      <c r="BQ161">
        <v>1.1000000000000001</v>
      </c>
      <c r="BS161" s="1">
        <v>41394</v>
      </c>
      <c r="BT161">
        <v>0.3</v>
      </c>
      <c r="BU161">
        <v>20130528</v>
      </c>
      <c r="BV161">
        <v>0.7</v>
      </c>
      <c r="CC161" s="1">
        <v>39538</v>
      </c>
      <c r="CD161">
        <v>1.2</v>
      </c>
      <c r="CE161">
        <v>20080424</v>
      </c>
      <c r="CF161">
        <v>1.2</v>
      </c>
      <c r="CH161" s="1">
        <v>39538</v>
      </c>
      <c r="CI161">
        <v>0.1</v>
      </c>
      <c r="CJ161">
        <v>20080424</v>
      </c>
      <c r="CK161">
        <v>0.1</v>
      </c>
      <c r="CM161" s="1">
        <v>39538</v>
      </c>
      <c r="CN161">
        <v>0.6</v>
      </c>
      <c r="CO161">
        <v>20080327</v>
      </c>
      <c r="CP161">
        <v>0.6</v>
      </c>
      <c r="CR161" s="1">
        <v>39538</v>
      </c>
      <c r="CS161">
        <v>0.1</v>
      </c>
      <c r="CT161">
        <v>20080327</v>
      </c>
      <c r="CU161">
        <v>0.1</v>
      </c>
      <c r="CW161" s="1">
        <v>39538</v>
      </c>
      <c r="CX161">
        <v>6.8</v>
      </c>
      <c r="CY161">
        <v>20080516</v>
      </c>
      <c r="CZ161">
        <v>-0.7</v>
      </c>
      <c r="DB161" s="1">
        <v>39538</v>
      </c>
      <c r="DC161">
        <v>6.4</v>
      </c>
      <c r="DD161">
        <v>20080430</v>
      </c>
      <c r="DE161">
        <v>6.4</v>
      </c>
      <c r="DG161" s="1">
        <v>41364</v>
      </c>
      <c r="DH161">
        <v>57.5</v>
      </c>
      <c r="DI161">
        <v>20130408</v>
      </c>
      <c r="DJ161">
        <v>57.5</v>
      </c>
      <c r="DL161" s="1">
        <v>39538</v>
      </c>
      <c r="DM161">
        <v>-1.2</v>
      </c>
      <c r="DN161">
        <v>20080418</v>
      </c>
      <c r="DO161">
        <v>-1.2</v>
      </c>
      <c r="DQ161" s="1">
        <v>39538</v>
      </c>
      <c r="DR161">
        <v>103.7</v>
      </c>
      <c r="DS161" t="s">
        <v>302</v>
      </c>
      <c r="DT161" t="s">
        <v>302</v>
      </c>
      <c r="DV161" s="1">
        <v>39538</v>
      </c>
      <c r="DW161">
        <v>46.6</v>
      </c>
      <c r="DX161">
        <v>20080327</v>
      </c>
      <c r="DY161">
        <v>46.6</v>
      </c>
      <c r="FJ161" s="1">
        <v>39538</v>
      </c>
      <c r="FK161">
        <v>115.2</v>
      </c>
      <c r="FL161" t="s">
        <v>302</v>
      </c>
      <c r="FM161" t="s">
        <v>302</v>
      </c>
      <c r="FO161" s="1">
        <v>39538</v>
      </c>
      <c r="FP161">
        <v>-8</v>
      </c>
      <c r="FQ161">
        <v>20080514</v>
      </c>
      <c r="FR161">
        <v>-8.3000000000000007</v>
      </c>
      <c r="FT161" s="1">
        <v>39538</v>
      </c>
      <c r="FU161">
        <v>-15.577</v>
      </c>
      <c r="FV161">
        <v>20080430</v>
      </c>
      <c r="FW161">
        <v>-15.6</v>
      </c>
      <c r="FY161" s="1">
        <v>39538</v>
      </c>
      <c r="FZ161">
        <v>-3.3</v>
      </c>
      <c r="GA161">
        <v>20080401</v>
      </c>
      <c r="GB161">
        <v>-3.3</v>
      </c>
      <c r="GD161" s="1">
        <v>39538</v>
      </c>
      <c r="GE161">
        <v>3.3</v>
      </c>
      <c r="GF161">
        <v>20080416</v>
      </c>
      <c r="GG161">
        <v>3.3</v>
      </c>
      <c r="GI161" s="1">
        <v>39538</v>
      </c>
      <c r="GJ161">
        <v>-7.8</v>
      </c>
      <c r="GK161">
        <v>20080514</v>
      </c>
      <c r="GL161">
        <v>-6.2</v>
      </c>
      <c r="GN161" s="1">
        <v>39538</v>
      </c>
      <c r="GO161">
        <v>2.2999999999999998</v>
      </c>
      <c r="GP161">
        <v>20080430</v>
      </c>
      <c r="GQ161">
        <v>2.2999999999999998</v>
      </c>
      <c r="GS161" s="1">
        <v>40268</v>
      </c>
      <c r="GT161">
        <v>2</v>
      </c>
      <c r="GU161">
        <v>20100411</v>
      </c>
      <c r="GV161">
        <v>2</v>
      </c>
      <c r="GX161" s="1">
        <v>39538</v>
      </c>
      <c r="GY161">
        <v>2.2999999999999998</v>
      </c>
      <c r="GZ161" t="s">
        <v>302</v>
      </c>
      <c r="HA161" t="s">
        <v>302</v>
      </c>
      <c r="HC161" s="1">
        <v>39538</v>
      </c>
      <c r="HD161">
        <v>-0.59</v>
      </c>
      <c r="HE161">
        <v>20080516</v>
      </c>
      <c r="HF161">
        <v>-3.5</v>
      </c>
      <c r="HH161" s="1">
        <v>39538</v>
      </c>
      <c r="HI161">
        <v>-17.8</v>
      </c>
      <c r="HJ161">
        <v>20080415</v>
      </c>
      <c r="HK161">
        <v>-17.8</v>
      </c>
    </row>
    <row r="162" spans="16:219" x14ac:dyDescent="0.25">
      <c r="P162" s="1">
        <v>39568</v>
      </c>
      <c r="Q162">
        <v>0</v>
      </c>
      <c r="R162">
        <v>20080618</v>
      </c>
      <c r="S162">
        <v>0.8</v>
      </c>
      <c r="Z162" s="1">
        <v>39568</v>
      </c>
      <c r="AA162">
        <v>0.8</v>
      </c>
      <c r="AB162">
        <v>20080529</v>
      </c>
      <c r="AC162">
        <v>0.8</v>
      </c>
      <c r="AE162" s="1">
        <v>39568</v>
      </c>
      <c r="AF162">
        <v>0.7</v>
      </c>
      <c r="AG162">
        <v>20080424</v>
      </c>
      <c r="AH162">
        <v>0.7</v>
      </c>
      <c r="AJ162" s="1">
        <v>39568</v>
      </c>
      <c r="AK162">
        <v>3.9</v>
      </c>
      <c r="AL162">
        <v>20080529</v>
      </c>
      <c r="AM162">
        <v>4</v>
      </c>
      <c r="AO162" s="1">
        <v>39568</v>
      </c>
      <c r="AP162">
        <v>4</v>
      </c>
      <c r="AQ162">
        <v>20080513</v>
      </c>
      <c r="AR162">
        <v>3.7</v>
      </c>
      <c r="AT162" s="1">
        <v>39568</v>
      </c>
      <c r="AU162">
        <v>-0.6</v>
      </c>
      <c r="AV162">
        <v>20080613</v>
      </c>
      <c r="AW162">
        <v>-0.6</v>
      </c>
      <c r="AY162" s="1">
        <v>41394</v>
      </c>
      <c r="AZ162">
        <v>56.5</v>
      </c>
      <c r="BA162">
        <v>20130510</v>
      </c>
      <c r="BB162">
        <v>56.5</v>
      </c>
      <c r="BN162" s="1">
        <v>39568</v>
      </c>
      <c r="BO162">
        <v>-0.1</v>
      </c>
      <c r="BP162">
        <v>20080528</v>
      </c>
      <c r="BQ162">
        <v>0.1</v>
      </c>
      <c r="BS162" s="1">
        <v>41425</v>
      </c>
      <c r="BT162">
        <v>0.8</v>
      </c>
      <c r="BU162">
        <v>20130627</v>
      </c>
      <c r="BV162">
        <v>1.5</v>
      </c>
      <c r="CC162" s="1">
        <v>39568</v>
      </c>
      <c r="CD162">
        <v>0.9</v>
      </c>
      <c r="CE162">
        <v>20080529</v>
      </c>
      <c r="CF162">
        <v>0.9</v>
      </c>
      <c r="CH162" s="1">
        <v>39568</v>
      </c>
      <c r="CI162">
        <v>-0.1</v>
      </c>
      <c r="CJ162">
        <v>20080529</v>
      </c>
      <c r="CK162">
        <v>-0.1</v>
      </c>
      <c r="CM162" s="1">
        <v>39568</v>
      </c>
      <c r="CN162">
        <v>0.6</v>
      </c>
      <c r="CO162">
        <v>20080424</v>
      </c>
      <c r="CP162">
        <v>0.6</v>
      </c>
      <c r="CR162" s="1">
        <v>39568</v>
      </c>
      <c r="CS162">
        <v>0</v>
      </c>
      <c r="CT162">
        <v>20080424</v>
      </c>
      <c r="CU162">
        <v>0</v>
      </c>
      <c r="CW162" s="1">
        <v>39568</v>
      </c>
      <c r="CX162">
        <v>8.4</v>
      </c>
      <c r="CY162">
        <v>20080613</v>
      </c>
      <c r="CZ162">
        <v>1.9</v>
      </c>
      <c r="DB162" s="1">
        <v>39568</v>
      </c>
      <c r="DC162">
        <v>-8.4</v>
      </c>
      <c r="DD162">
        <v>20080530</v>
      </c>
      <c r="DE162">
        <v>-8.4</v>
      </c>
      <c r="DG162" s="1">
        <v>41394</v>
      </c>
      <c r="DH162">
        <v>57.8</v>
      </c>
      <c r="DI162">
        <v>20130510</v>
      </c>
      <c r="DJ162">
        <v>57.8</v>
      </c>
      <c r="DL162" s="1">
        <v>39568</v>
      </c>
      <c r="DM162">
        <v>-3.4</v>
      </c>
      <c r="DN162">
        <v>20080519</v>
      </c>
      <c r="DO162">
        <v>-3.4</v>
      </c>
      <c r="DQ162" s="1">
        <v>39568</v>
      </c>
      <c r="DR162">
        <v>104.1</v>
      </c>
      <c r="DS162">
        <v>20080618</v>
      </c>
      <c r="DT162">
        <v>92.8</v>
      </c>
      <c r="DV162" s="1">
        <v>39568</v>
      </c>
      <c r="DW162">
        <v>43.1</v>
      </c>
      <c r="DX162">
        <v>20080430</v>
      </c>
      <c r="DY162">
        <v>43.1</v>
      </c>
      <c r="FJ162" s="1">
        <v>39568</v>
      </c>
      <c r="FK162">
        <v>114.3</v>
      </c>
      <c r="FL162">
        <v>20080609</v>
      </c>
      <c r="FM162">
        <v>101.7</v>
      </c>
      <c r="FO162" s="1">
        <v>39568</v>
      </c>
      <c r="FP162">
        <v>1.5</v>
      </c>
      <c r="FQ162">
        <v>20080609</v>
      </c>
      <c r="FR162">
        <v>5.5</v>
      </c>
      <c r="FT162" s="1">
        <v>39568</v>
      </c>
      <c r="FU162">
        <v>-8.6630000000000003</v>
      </c>
      <c r="FV162">
        <v>20080530</v>
      </c>
      <c r="FW162">
        <v>-8.6999999999999993</v>
      </c>
      <c r="FY162" s="1">
        <v>39568</v>
      </c>
      <c r="FZ162">
        <v>6.9</v>
      </c>
      <c r="GA162">
        <v>20080501</v>
      </c>
      <c r="GB162">
        <v>6.9</v>
      </c>
      <c r="GD162" s="1">
        <v>39568</v>
      </c>
      <c r="GE162">
        <v>0.4</v>
      </c>
      <c r="GF162">
        <v>20080516</v>
      </c>
      <c r="GG162">
        <v>0.4</v>
      </c>
      <c r="GI162" s="1">
        <v>39568</v>
      </c>
      <c r="GJ162">
        <v>2.7</v>
      </c>
      <c r="GK162">
        <v>20080609</v>
      </c>
      <c r="GL162">
        <v>0.5</v>
      </c>
      <c r="GN162" s="1">
        <v>39568</v>
      </c>
      <c r="GO162">
        <v>5.4</v>
      </c>
      <c r="GP162">
        <v>20080530</v>
      </c>
      <c r="GQ162">
        <v>5.4</v>
      </c>
      <c r="GS162" s="1">
        <v>40298</v>
      </c>
      <c r="GT162">
        <v>2.2000000000000002</v>
      </c>
      <c r="GU162">
        <v>20100512</v>
      </c>
      <c r="GV162">
        <v>2.2000000000000002</v>
      </c>
      <c r="GX162" s="1">
        <v>39568</v>
      </c>
      <c r="GY162">
        <v>1.9</v>
      </c>
      <c r="GZ162" t="s">
        <v>302</v>
      </c>
      <c r="HA162" t="s">
        <v>302</v>
      </c>
      <c r="HC162" s="1">
        <v>39568</v>
      </c>
      <c r="HD162">
        <v>-1.43</v>
      </c>
      <c r="HE162">
        <v>20080613</v>
      </c>
      <c r="HF162">
        <v>-0.7</v>
      </c>
      <c r="HH162" s="1">
        <v>39568</v>
      </c>
      <c r="HI162">
        <v>-29.7</v>
      </c>
      <c r="HJ162">
        <v>20080515</v>
      </c>
      <c r="HK162">
        <v>-29.7</v>
      </c>
    </row>
    <row r="163" spans="16:219" x14ac:dyDescent="0.25">
      <c r="P163" s="1">
        <v>39599</v>
      </c>
      <c r="Q163">
        <v>0</v>
      </c>
      <c r="R163">
        <v>20080721</v>
      </c>
      <c r="S163">
        <v>0.4</v>
      </c>
      <c r="Z163" s="1">
        <v>39599</v>
      </c>
      <c r="AA163">
        <v>1.3</v>
      </c>
      <c r="AB163">
        <v>20080626</v>
      </c>
      <c r="AC163">
        <v>1.3</v>
      </c>
      <c r="AE163" s="1">
        <v>39599</v>
      </c>
      <c r="AF163">
        <v>0.9</v>
      </c>
      <c r="AG163">
        <v>20080529</v>
      </c>
      <c r="AH163">
        <v>0.9</v>
      </c>
      <c r="AJ163" s="1">
        <v>39599</v>
      </c>
      <c r="AK163">
        <v>4</v>
      </c>
      <c r="AL163">
        <v>20080626</v>
      </c>
      <c r="AM163">
        <v>4</v>
      </c>
      <c r="AO163" s="1">
        <v>39599</v>
      </c>
      <c r="AP163">
        <v>4.9000000000000004</v>
      </c>
      <c r="AQ163">
        <v>20080610</v>
      </c>
      <c r="AR163">
        <v>4.7</v>
      </c>
      <c r="AT163" s="1">
        <v>39599</v>
      </c>
      <c r="AU163">
        <v>0.5</v>
      </c>
      <c r="AV163">
        <v>20080711</v>
      </c>
      <c r="AW163">
        <v>0.5</v>
      </c>
      <c r="AY163" s="1">
        <v>41425</v>
      </c>
      <c r="AZ163">
        <v>55.7</v>
      </c>
      <c r="BA163">
        <v>20130610</v>
      </c>
      <c r="BB163">
        <v>55.7</v>
      </c>
      <c r="BN163" s="1">
        <v>39599</v>
      </c>
      <c r="BO163">
        <v>0.3</v>
      </c>
      <c r="BP163">
        <v>20080626</v>
      </c>
      <c r="BQ163">
        <v>0.2</v>
      </c>
      <c r="BS163" s="1">
        <v>41455</v>
      </c>
      <c r="BT163">
        <v>0.2</v>
      </c>
      <c r="BU163">
        <v>20130728</v>
      </c>
      <c r="BV163">
        <v>-0.2</v>
      </c>
      <c r="CC163" s="1">
        <v>39599</v>
      </c>
      <c r="CD163">
        <v>1.5</v>
      </c>
      <c r="CE163">
        <v>20080626</v>
      </c>
      <c r="CF163">
        <v>1.5</v>
      </c>
      <c r="CH163" s="1">
        <v>39599</v>
      </c>
      <c r="CI163">
        <v>-0.1</v>
      </c>
      <c r="CJ163">
        <v>20080626</v>
      </c>
      <c r="CK163">
        <v>-0.1</v>
      </c>
      <c r="CM163" s="1">
        <v>39599</v>
      </c>
      <c r="CN163">
        <v>0.9</v>
      </c>
      <c r="CO163">
        <v>20080529</v>
      </c>
      <c r="CP163">
        <v>0.9</v>
      </c>
      <c r="CR163" s="1">
        <v>39599</v>
      </c>
      <c r="CS163">
        <v>0.1</v>
      </c>
      <c r="CT163">
        <v>20080529</v>
      </c>
      <c r="CU163">
        <v>0.1</v>
      </c>
      <c r="CW163" s="1">
        <v>39599</v>
      </c>
      <c r="CX163">
        <v>7.3</v>
      </c>
      <c r="CY163">
        <v>20080711</v>
      </c>
      <c r="CZ163">
        <v>1.1000000000000001</v>
      </c>
      <c r="DB163" s="1">
        <v>39599</v>
      </c>
      <c r="DC163">
        <v>-25.2</v>
      </c>
      <c r="DD163">
        <v>20080630</v>
      </c>
      <c r="DE163">
        <v>-25.2</v>
      </c>
      <c r="DG163" s="1">
        <v>41425</v>
      </c>
      <c r="DH163">
        <v>56.2</v>
      </c>
      <c r="DI163">
        <v>20130610</v>
      </c>
      <c r="DJ163">
        <v>56.2</v>
      </c>
      <c r="DL163" s="1">
        <v>39599</v>
      </c>
      <c r="DM163">
        <v>-2.7</v>
      </c>
      <c r="DN163">
        <v>20080618</v>
      </c>
      <c r="DO163">
        <v>-2.7</v>
      </c>
      <c r="DQ163" s="1">
        <v>39599</v>
      </c>
      <c r="DR163">
        <v>103.6</v>
      </c>
      <c r="DS163">
        <v>20080717</v>
      </c>
      <c r="DT163">
        <v>92.9</v>
      </c>
      <c r="DV163" s="1">
        <v>39599</v>
      </c>
      <c r="DW163">
        <v>42.2</v>
      </c>
      <c r="DX163">
        <v>20080528</v>
      </c>
      <c r="DY163">
        <v>42.2</v>
      </c>
      <c r="FJ163" s="1">
        <v>39599</v>
      </c>
      <c r="FK163">
        <v>114.6</v>
      </c>
      <c r="FL163">
        <v>20080704</v>
      </c>
      <c r="FM163">
        <v>103.3</v>
      </c>
      <c r="FO163" s="1">
        <v>39599</v>
      </c>
      <c r="FP163">
        <v>9.1999999999999993</v>
      </c>
      <c r="FQ163">
        <v>20080708</v>
      </c>
      <c r="FR163">
        <v>10.4</v>
      </c>
      <c r="FT163" s="1">
        <v>39599</v>
      </c>
      <c r="FU163">
        <v>-6.4610000000000003</v>
      </c>
      <c r="FV163">
        <v>20080630</v>
      </c>
      <c r="FW163">
        <v>-6.5</v>
      </c>
      <c r="FY163" s="1">
        <v>39599</v>
      </c>
      <c r="FZ163">
        <v>-6.1</v>
      </c>
      <c r="GA163">
        <v>20080602</v>
      </c>
      <c r="GB163">
        <v>-6.1</v>
      </c>
      <c r="GD163" s="1">
        <v>39599</v>
      </c>
      <c r="GE163">
        <v>1.4</v>
      </c>
      <c r="GF163">
        <v>20080617</v>
      </c>
      <c r="GG163">
        <v>1.4</v>
      </c>
      <c r="GI163" s="1">
        <v>39599</v>
      </c>
      <c r="GJ163">
        <v>5.9</v>
      </c>
      <c r="GK163">
        <v>20080708</v>
      </c>
      <c r="GL163">
        <v>5.0999999999999996</v>
      </c>
      <c r="GN163" s="1">
        <v>39599</v>
      </c>
      <c r="GO163">
        <v>6.8</v>
      </c>
      <c r="GP163">
        <v>20080627</v>
      </c>
      <c r="GQ163">
        <v>6.8</v>
      </c>
      <c r="GS163" s="1">
        <v>40329</v>
      </c>
      <c r="GT163">
        <v>2.2999999999999998</v>
      </c>
      <c r="GU163">
        <v>20100607</v>
      </c>
      <c r="GV163">
        <v>2.2999999999999998</v>
      </c>
      <c r="GX163" s="1">
        <v>39599</v>
      </c>
      <c r="GY163">
        <v>2.1</v>
      </c>
      <c r="GZ163">
        <v>20080608</v>
      </c>
      <c r="HA163">
        <v>2</v>
      </c>
      <c r="HC163" s="1">
        <v>39599</v>
      </c>
      <c r="HD163">
        <v>0.26</v>
      </c>
      <c r="HE163">
        <v>20080711</v>
      </c>
      <c r="HF163">
        <v>2.2000000000000002</v>
      </c>
      <c r="HH163" s="1">
        <v>39599</v>
      </c>
      <c r="HI163">
        <v>-17.7</v>
      </c>
      <c r="HJ163">
        <v>20080616</v>
      </c>
      <c r="HK163">
        <v>-17.7</v>
      </c>
    </row>
    <row r="164" spans="16:219" x14ac:dyDescent="0.25">
      <c r="P164" s="1">
        <v>39629</v>
      </c>
      <c r="Q164">
        <v>-0.9</v>
      </c>
      <c r="R164">
        <v>20080819</v>
      </c>
      <c r="S164">
        <v>-0.9</v>
      </c>
      <c r="Z164" s="1">
        <v>39629</v>
      </c>
      <c r="AA164">
        <v>2</v>
      </c>
      <c r="AB164">
        <v>20080724</v>
      </c>
      <c r="AC164">
        <v>2</v>
      </c>
      <c r="AE164" s="1">
        <v>39629</v>
      </c>
      <c r="AF164">
        <v>1.3</v>
      </c>
      <c r="AG164">
        <v>20080626</v>
      </c>
      <c r="AH164">
        <v>1.3</v>
      </c>
      <c r="AJ164" s="1">
        <v>39629</v>
      </c>
      <c r="AK164">
        <v>4</v>
      </c>
      <c r="AL164">
        <v>20080728</v>
      </c>
      <c r="AM164">
        <v>4.0999999999999996</v>
      </c>
      <c r="AO164" s="1">
        <v>39629</v>
      </c>
      <c r="AP164">
        <v>5.8</v>
      </c>
      <c r="AQ164">
        <v>20080709</v>
      </c>
      <c r="AR164">
        <v>5.6</v>
      </c>
      <c r="AT164" s="1">
        <v>39629</v>
      </c>
      <c r="AU164">
        <v>-2.8</v>
      </c>
      <c r="AV164">
        <v>20080812</v>
      </c>
      <c r="AW164">
        <v>-2.8</v>
      </c>
      <c r="AY164" s="1">
        <v>41455</v>
      </c>
      <c r="AZ164">
        <v>53</v>
      </c>
      <c r="BA164">
        <v>20130708</v>
      </c>
      <c r="BB164">
        <v>53</v>
      </c>
      <c r="BN164" s="1">
        <v>39629</v>
      </c>
      <c r="BO164">
        <v>0.3</v>
      </c>
      <c r="BP164">
        <v>20080728</v>
      </c>
      <c r="BQ164">
        <v>0.3</v>
      </c>
      <c r="BS164" s="1">
        <v>41486</v>
      </c>
      <c r="BT164">
        <v>-1.5</v>
      </c>
      <c r="BU164">
        <v>20130828</v>
      </c>
      <c r="BV164">
        <v>-1.8</v>
      </c>
      <c r="CC164" s="1">
        <v>39629</v>
      </c>
      <c r="CD164">
        <v>1.9</v>
      </c>
      <c r="CE164">
        <v>20080724</v>
      </c>
      <c r="CF164">
        <v>1.9</v>
      </c>
      <c r="CH164" s="1">
        <v>39629</v>
      </c>
      <c r="CI164">
        <v>0.1</v>
      </c>
      <c r="CJ164">
        <v>20080724</v>
      </c>
      <c r="CK164">
        <v>0.1</v>
      </c>
      <c r="CM164" s="1">
        <v>39629</v>
      </c>
      <c r="CN164">
        <v>1.5</v>
      </c>
      <c r="CO164">
        <v>20080626</v>
      </c>
      <c r="CP164">
        <v>1.5</v>
      </c>
      <c r="CR164" s="1">
        <v>39629</v>
      </c>
      <c r="CS164">
        <v>0.3</v>
      </c>
      <c r="CT164">
        <v>20080626</v>
      </c>
      <c r="CU164">
        <v>0.3</v>
      </c>
      <c r="CW164" s="1">
        <v>39629</v>
      </c>
      <c r="CX164">
        <v>6.4</v>
      </c>
      <c r="CY164">
        <v>20080812</v>
      </c>
      <c r="CZ164">
        <v>0</v>
      </c>
      <c r="DB164" s="1">
        <v>39629</v>
      </c>
      <c r="DC164">
        <v>-11.7</v>
      </c>
      <c r="DD164">
        <v>20080731</v>
      </c>
      <c r="DE164">
        <v>-11.7</v>
      </c>
      <c r="DG164" s="1">
        <v>41455</v>
      </c>
      <c r="DH164">
        <v>53.6</v>
      </c>
      <c r="DI164">
        <v>20130708</v>
      </c>
      <c r="DJ164">
        <v>53.6</v>
      </c>
      <c r="DL164" s="1">
        <v>39629</v>
      </c>
      <c r="DM164">
        <v>-7.6</v>
      </c>
      <c r="DN164">
        <v>20080718</v>
      </c>
      <c r="DO164">
        <v>-7.6</v>
      </c>
      <c r="DQ164" s="1">
        <v>39629</v>
      </c>
      <c r="DR164">
        <v>102.3</v>
      </c>
      <c r="DS164">
        <v>20080818</v>
      </c>
      <c r="DT164">
        <v>91.3</v>
      </c>
      <c r="DV164" s="1">
        <v>39629</v>
      </c>
      <c r="DW164">
        <v>40.700000000000003</v>
      </c>
      <c r="DX164">
        <v>20080625</v>
      </c>
      <c r="DY164">
        <v>40.700000000000003</v>
      </c>
      <c r="FJ164" s="1">
        <v>39629</v>
      </c>
      <c r="FK164">
        <v>112.2</v>
      </c>
      <c r="FL164">
        <v>20080818</v>
      </c>
      <c r="FM164">
        <v>101.6</v>
      </c>
      <c r="FO164" s="1">
        <v>39629</v>
      </c>
      <c r="FP164">
        <v>-2.7</v>
      </c>
      <c r="FQ164">
        <v>20080806</v>
      </c>
      <c r="FR164">
        <v>-2.6</v>
      </c>
      <c r="FT164" s="1">
        <v>39629</v>
      </c>
      <c r="FU164">
        <v>-16.690000000000001</v>
      </c>
      <c r="FV164">
        <v>20080731</v>
      </c>
      <c r="FW164">
        <v>-16.7</v>
      </c>
      <c r="FY164" s="1">
        <v>39629</v>
      </c>
      <c r="FZ164">
        <v>-3.6</v>
      </c>
      <c r="GA164">
        <v>20080701</v>
      </c>
      <c r="GB164">
        <v>-3.6</v>
      </c>
      <c r="GD164" s="1">
        <v>39629</v>
      </c>
      <c r="GE164">
        <v>-2.5</v>
      </c>
      <c r="GF164">
        <v>20080716</v>
      </c>
      <c r="GG164">
        <v>-2.5</v>
      </c>
      <c r="GI164" s="1">
        <v>39629</v>
      </c>
      <c r="GJ164">
        <v>7.1</v>
      </c>
      <c r="GK164">
        <v>20080806</v>
      </c>
      <c r="GL164">
        <v>9.6999999999999993</v>
      </c>
      <c r="GN164" s="1">
        <v>39629</v>
      </c>
      <c r="GO164">
        <v>4.5</v>
      </c>
      <c r="GP164">
        <v>20080730</v>
      </c>
      <c r="GQ164">
        <v>4.5</v>
      </c>
      <c r="GS164" s="1">
        <v>40359</v>
      </c>
      <c r="GT164">
        <v>2.2000000000000002</v>
      </c>
      <c r="GU164">
        <v>20100707</v>
      </c>
      <c r="GV164">
        <v>2.2000000000000002</v>
      </c>
      <c r="GX164" s="1">
        <v>39629</v>
      </c>
      <c r="GY164">
        <v>2.2000000000000002</v>
      </c>
      <c r="GZ164">
        <v>20080707</v>
      </c>
      <c r="HA164">
        <v>2.2999999999999998</v>
      </c>
      <c r="HC164" s="1">
        <v>39629</v>
      </c>
      <c r="HD164">
        <v>-2.64</v>
      </c>
      <c r="HE164">
        <v>20080812</v>
      </c>
      <c r="HF164">
        <v>-1.7</v>
      </c>
      <c r="HH164" s="1">
        <v>39629</v>
      </c>
      <c r="HI164">
        <v>-30</v>
      </c>
      <c r="HJ164">
        <v>20080715</v>
      </c>
      <c r="HK164">
        <v>-30</v>
      </c>
    </row>
    <row r="165" spans="16:219" x14ac:dyDescent="0.25">
      <c r="P165" s="1">
        <v>39660</v>
      </c>
      <c r="Q165">
        <v>0.1</v>
      </c>
      <c r="R165">
        <v>20080921</v>
      </c>
      <c r="S165">
        <v>0.8</v>
      </c>
      <c r="Z165" s="1">
        <v>39660</v>
      </c>
      <c r="AA165">
        <v>2.2999999999999998</v>
      </c>
      <c r="AB165">
        <v>20080828</v>
      </c>
      <c r="AC165">
        <v>2.2999999999999998</v>
      </c>
      <c r="AE165" s="1">
        <v>39660</v>
      </c>
      <c r="AF165">
        <v>1.6</v>
      </c>
      <c r="AG165">
        <v>20080724</v>
      </c>
      <c r="AH165">
        <v>1.6</v>
      </c>
      <c r="AJ165" s="1">
        <v>39660</v>
      </c>
      <c r="AK165">
        <v>3.9</v>
      </c>
      <c r="AL165">
        <v>20080828</v>
      </c>
      <c r="AM165">
        <v>4</v>
      </c>
      <c r="AO165" s="1">
        <v>39660</v>
      </c>
      <c r="AP165">
        <v>7.5</v>
      </c>
      <c r="AQ165">
        <v>20080811</v>
      </c>
      <c r="AR165">
        <v>7.1</v>
      </c>
      <c r="AT165" s="1">
        <v>39660</v>
      </c>
      <c r="AU165">
        <v>-0.2</v>
      </c>
      <c r="AV165">
        <v>20080912</v>
      </c>
      <c r="AW165">
        <v>-0.2</v>
      </c>
      <c r="AY165" s="1">
        <v>41486</v>
      </c>
      <c r="AZ165">
        <v>52.3</v>
      </c>
      <c r="BA165">
        <v>20130808</v>
      </c>
      <c r="BB165">
        <v>52.3</v>
      </c>
      <c r="BN165" s="1">
        <v>39660</v>
      </c>
      <c r="BO165">
        <v>2.1</v>
      </c>
      <c r="BP165">
        <v>20080828</v>
      </c>
      <c r="BQ165">
        <v>1.9</v>
      </c>
      <c r="BS165" s="1">
        <v>41517</v>
      </c>
      <c r="BT165">
        <v>1.6</v>
      </c>
      <c r="BU165">
        <v>20130929</v>
      </c>
      <c r="BV165">
        <v>0.9</v>
      </c>
      <c r="CC165" s="1">
        <v>39660</v>
      </c>
      <c r="CD165">
        <v>2.4</v>
      </c>
      <c r="CE165">
        <v>20080828</v>
      </c>
      <c r="CF165">
        <v>2.4</v>
      </c>
      <c r="CH165" s="1">
        <v>39660</v>
      </c>
      <c r="CI165">
        <v>0.2</v>
      </c>
      <c r="CJ165">
        <v>20080828</v>
      </c>
      <c r="CK165">
        <v>0.2</v>
      </c>
      <c r="CM165" s="1">
        <v>39660</v>
      </c>
      <c r="CN165">
        <v>1.6</v>
      </c>
      <c r="CO165">
        <v>20080724</v>
      </c>
      <c r="CP165">
        <v>1.6</v>
      </c>
      <c r="CR165" s="1">
        <v>39660</v>
      </c>
      <c r="CS165">
        <v>0.3</v>
      </c>
      <c r="CT165">
        <v>20080724</v>
      </c>
      <c r="CU165">
        <v>0.3</v>
      </c>
      <c r="CW165" s="1">
        <v>39660</v>
      </c>
      <c r="CX165">
        <v>9.1</v>
      </c>
      <c r="CY165">
        <v>20080912</v>
      </c>
      <c r="CZ165">
        <v>2.4</v>
      </c>
      <c r="DB165" s="1">
        <v>39660</v>
      </c>
      <c r="DC165">
        <v>42.3</v>
      </c>
      <c r="DD165">
        <v>20080829</v>
      </c>
      <c r="DE165">
        <v>42.3</v>
      </c>
      <c r="DG165" s="1">
        <v>41486</v>
      </c>
      <c r="DH165">
        <v>53.6</v>
      </c>
      <c r="DI165">
        <v>20130808</v>
      </c>
      <c r="DJ165">
        <v>53.6</v>
      </c>
      <c r="DL165" s="1">
        <v>39660</v>
      </c>
      <c r="DM165">
        <v>-2.5</v>
      </c>
      <c r="DN165">
        <v>20080818</v>
      </c>
      <c r="DO165">
        <v>-2.5</v>
      </c>
      <c r="DQ165" s="1">
        <v>39660</v>
      </c>
      <c r="DR165">
        <v>101.4</v>
      </c>
      <c r="DS165">
        <v>20080919</v>
      </c>
      <c r="DT165">
        <v>91.4</v>
      </c>
      <c r="DV165" s="1">
        <v>39660</v>
      </c>
      <c r="DW165">
        <v>39.9</v>
      </c>
      <c r="DX165">
        <v>20080730</v>
      </c>
      <c r="DY165">
        <v>39.9</v>
      </c>
      <c r="FJ165" s="1">
        <v>39660</v>
      </c>
      <c r="FK165">
        <v>111.5</v>
      </c>
      <c r="FL165">
        <v>20080919</v>
      </c>
      <c r="FM165">
        <v>103.5</v>
      </c>
      <c r="FO165" s="1">
        <v>39660</v>
      </c>
      <c r="FP165">
        <v>-5.7</v>
      </c>
      <c r="FQ165">
        <v>20080910</v>
      </c>
      <c r="FR165">
        <v>-3.9</v>
      </c>
      <c r="FT165" s="1">
        <v>39660</v>
      </c>
      <c r="FU165">
        <v>18.966000000000001</v>
      </c>
      <c r="FV165">
        <v>20080829</v>
      </c>
      <c r="FW165">
        <v>19</v>
      </c>
      <c r="FY165" s="1">
        <v>39660</v>
      </c>
      <c r="FZ165">
        <v>5.4</v>
      </c>
      <c r="GA165">
        <v>20080801</v>
      </c>
      <c r="GB165">
        <v>5.4</v>
      </c>
      <c r="GD165" s="1">
        <v>39660</v>
      </c>
      <c r="GE165">
        <v>-8.9</v>
      </c>
      <c r="GF165">
        <v>20080821</v>
      </c>
      <c r="GG165">
        <v>-8.9</v>
      </c>
      <c r="GI165" s="1">
        <v>39660</v>
      </c>
      <c r="GJ165">
        <v>-0.9</v>
      </c>
      <c r="GK165">
        <v>20080910</v>
      </c>
      <c r="GL165">
        <v>-4.7</v>
      </c>
      <c r="GN165" s="1">
        <v>39660</v>
      </c>
      <c r="GO165">
        <v>24.1</v>
      </c>
      <c r="GP165">
        <v>20080829</v>
      </c>
      <c r="GQ165">
        <v>24.1</v>
      </c>
      <c r="GS165" s="1">
        <v>40390</v>
      </c>
      <c r="GT165">
        <v>2.1</v>
      </c>
      <c r="GU165">
        <v>20100808</v>
      </c>
      <c r="GV165">
        <v>2</v>
      </c>
      <c r="GX165" s="1">
        <v>39660</v>
      </c>
      <c r="GY165">
        <v>2.1</v>
      </c>
      <c r="GZ165">
        <v>20080807</v>
      </c>
      <c r="HA165">
        <v>2.1</v>
      </c>
      <c r="HC165" s="1">
        <v>39660</v>
      </c>
      <c r="HD165">
        <v>-0.53</v>
      </c>
      <c r="HE165">
        <v>20080912</v>
      </c>
      <c r="HF165">
        <v>1.4</v>
      </c>
      <c r="HH165" s="1">
        <v>39660</v>
      </c>
      <c r="HI165">
        <v>-44.5</v>
      </c>
      <c r="HJ165">
        <v>20080814</v>
      </c>
      <c r="HK165">
        <v>-44.5</v>
      </c>
    </row>
    <row r="166" spans="16:219" x14ac:dyDescent="0.25">
      <c r="P166" s="1">
        <v>39691</v>
      </c>
      <c r="Q166">
        <v>-1</v>
      </c>
      <c r="R166">
        <v>20081021</v>
      </c>
      <c r="S166">
        <v>-1.8</v>
      </c>
      <c r="Z166" s="1">
        <v>39691</v>
      </c>
      <c r="AA166">
        <v>2.1</v>
      </c>
      <c r="AB166">
        <v>20080925</v>
      </c>
      <c r="AC166">
        <v>2.1</v>
      </c>
      <c r="AE166" s="1">
        <v>39691</v>
      </c>
      <c r="AF166">
        <v>1.5</v>
      </c>
      <c r="AG166">
        <v>20080828</v>
      </c>
      <c r="AH166">
        <v>1.5</v>
      </c>
      <c r="AJ166" s="1">
        <v>39691</v>
      </c>
      <c r="AK166">
        <v>4.0999999999999996</v>
      </c>
      <c r="AL166">
        <v>20080929</v>
      </c>
      <c r="AM166">
        <v>4.2</v>
      </c>
      <c r="AO166" s="1">
        <v>39691</v>
      </c>
      <c r="AP166">
        <v>7.5</v>
      </c>
      <c r="AQ166">
        <v>20080909</v>
      </c>
      <c r="AR166">
        <v>7.2</v>
      </c>
      <c r="AT166" s="1">
        <v>39691</v>
      </c>
      <c r="AU166">
        <v>-3.5</v>
      </c>
      <c r="AV166">
        <v>20081015</v>
      </c>
      <c r="AW166">
        <v>-3.5</v>
      </c>
      <c r="AY166" s="1">
        <v>41517</v>
      </c>
      <c r="AZ166">
        <v>51.2</v>
      </c>
      <c r="BA166">
        <v>20130909</v>
      </c>
      <c r="BB166">
        <v>51.2</v>
      </c>
      <c r="BN166" s="1">
        <v>39691</v>
      </c>
      <c r="BO166">
        <v>0.7</v>
      </c>
      <c r="BP166">
        <v>20080928</v>
      </c>
      <c r="BQ166">
        <v>0.7</v>
      </c>
      <c r="BS166" s="1">
        <v>41547</v>
      </c>
      <c r="BT166">
        <v>1</v>
      </c>
      <c r="BU166">
        <v>20131028</v>
      </c>
      <c r="BV166">
        <v>1.8</v>
      </c>
      <c r="CC166" s="1">
        <v>39691</v>
      </c>
      <c r="CD166">
        <v>2.4</v>
      </c>
      <c r="CE166">
        <v>20080925</v>
      </c>
      <c r="CF166">
        <v>2.4</v>
      </c>
      <c r="CH166" s="1">
        <v>39691</v>
      </c>
      <c r="CI166">
        <v>0</v>
      </c>
      <c r="CJ166">
        <v>20080925</v>
      </c>
      <c r="CK166">
        <v>0</v>
      </c>
      <c r="CM166" s="1">
        <v>39691</v>
      </c>
      <c r="CN166">
        <v>1.3</v>
      </c>
      <c r="CO166">
        <v>20080828</v>
      </c>
      <c r="CP166">
        <v>1.3</v>
      </c>
      <c r="CR166" s="1">
        <v>39691</v>
      </c>
      <c r="CS166">
        <v>0.2</v>
      </c>
      <c r="CT166">
        <v>20080828</v>
      </c>
      <c r="CU166">
        <v>0.2</v>
      </c>
      <c r="CW166" s="1">
        <v>39691</v>
      </c>
      <c r="CX166">
        <v>-1.7</v>
      </c>
      <c r="CY166">
        <v>20081015</v>
      </c>
      <c r="CZ166">
        <v>-6.9</v>
      </c>
      <c r="DB166" s="1">
        <v>39691</v>
      </c>
      <c r="DC166">
        <v>-0.3</v>
      </c>
      <c r="DD166">
        <v>20080930</v>
      </c>
      <c r="DE166">
        <v>-0.3</v>
      </c>
      <c r="DG166" s="1">
        <v>41517</v>
      </c>
      <c r="DH166">
        <v>51.2</v>
      </c>
      <c r="DI166">
        <v>20130909</v>
      </c>
      <c r="DJ166">
        <v>51.2</v>
      </c>
      <c r="DL166" s="1">
        <v>39691</v>
      </c>
      <c r="DM166">
        <v>-3.1</v>
      </c>
      <c r="DN166">
        <v>20080918</v>
      </c>
      <c r="DO166">
        <v>-3.1</v>
      </c>
      <c r="DQ166" s="1">
        <v>39691</v>
      </c>
      <c r="DR166">
        <v>99.2</v>
      </c>
      <c r="DS166">
        <v>20081020</v>
      </c>
      <c r="DT166">
        <v>89</v>
      </c>
      <c r="DV166" s="1">
        <v>39691</v>
      </c>
      <c r="DW166">
        <v>41.4</v>
      </c>
      <c r="DX166">
        <v>20080829</v>
      </c>
      <c r="DY166">
        <v>41.4</v>
      </c>
      <c r="FJ166" s="1">
        <v>39691</v>
      </c>
      <c r="FK166">
        <v>107.7</v>
      </c>
      <c r="FL166">
        <v>20081020</v>
      </c>
      <c r="FM166">
        <v>100.6</v>
      </c>
      <c r="FO166" s="1">
        <v>39691</v>
      </c>
      <c r="FP166">
        <v>-5.8</v>
      </c>
      <c r="FQ166">
        <v>20081008</v>
      </c>
      <c r="FR166">
        <v>-14.5</v>
      </c>
      <c r="FT166" s="1">
        <v>39691</v>
      </c>
      <c r="FU166">
        <v>53.631999999999998</v>
      </c>
      <c r="FV166">
        <v>20080930</v>
      </c>
      <c r="FW166">
        <v>53.6</v>
      </c>
      <c r="FY166" s="1">
        <v>39691</v>
      </c>
      <c r="FZ166">
        <v>-14.9</v>
      </c>
      <c r="GA166">
        <v>20080901</v>
      </c>
      <c r="GB166">
        <v>-14.9</v>
      </c>
      <c r="GD166" s="1">
        <v>39691</v>
      </c>
      <c r="GE166">
        <v>-13.9</v>
      </c>
      <c r="GF166">
        <v>20080918</v>
      </c>
      <c r="GG166">
        <v>-13.9</v>
      </c>
      <c r="GI166" s="1">
        <v>39691</v>
      </c>
      <c r="GJ166">
        <v>-9</v>
      </c>
      <c r="GK166">
        <v>20081008</v>
      </c>
      <c r="GL166">
        <v>-13</v>
      </c>
      <c r="GN166" s="1">
        <v>39691</v>
      </c>
      <c r="GO166">
        <v>-10.9</v>
      </c>
      <c r="GP166">
        <v>20080930</v>
      </c>
      <c r="GQ166">
        <v>-10.9</v>
      </c>
      <c r="GS166" s="1">
        <v>40421</v>
      </c>
      <c r="GT166">
        <v>2.1</v>
      </c>
      <c r="GU166">
        <v>20100907</v>
      </c>
      <c r="GV166">
        <v>2.1</v>
      </c>
      <c r="GX166" s="1">
        <v>39691</v>
      </c>
      <c r="GY166">
        <v>2.4</v>
      </c>
      <c r="GZ166">
        <v>20080907</v>
      </c>
      <c r="HA166">
        <v>2.4</v>
      </c>
      <c r="HC166" s="1">
        <v>39691</v>
      </c>
      <c r="HD166">
        <v>-3.87</v>
      </c>
      <c r="HE166">
        <v>20081015</v>
      </c>
      <c r="HF166">
        <v>-3.5</v>
      </c>
      <c r="HH166" s="1">
        <v>39691</v>
      </c>
      <c r="HI166">
        <v>-38.799999999999997</v>
      </c>
      <c r="HJ166">
        <v>20080916</v>
      </c>
      <c r="HK166">
        <v>-38.799999999999997</v>
      </c>
    </row>
    <row r="167" spans="16:219" x14ac:dyDescent="0.25">
      <c r="P167" s="1">
        <v>39721</v>
      </c>
      <c r="Q167">
        <v>-0.5</v>
      </c>
      <c r="R167">
        <v>20081118</v>
      </c>
      <c r="S167">
        <v>-0.1</v>
      </c>
      <c r="Z167" s="1">
        <v>39721</v>
      </c>
      <c r="AA167">
        <v>2.1</v>
      </c>
      <c r="AB167">
        <v>20081030</v>
      </c>
      <c r="AC167">
        <v>2.1</v>
      </c>
      <c r="AE167" s="1">
        <v>39721</v>
      </c>
      <c r="AF167">
        <v>1.7</v>
      </c>
      <c r="AG167">
        <v>20080925</v>
      </c>
      <c r="AH167">
        <v>1.7</v>
      </c>
      <c r="AJ167" s="1">
        <v>39721</v>
      </c>
      <c r="AK167">
        <v>4</v>
      </c>
      <c r="AL167">
        <v>20081030</v>
      </c>
      <c r="AM167">
        <v>4</v>
      </c>
      <c r="AO167" s="1">
        <v>39721</v>
      </c>
      <c r="AP167">
        <v>6.9</v>
      </c>
      <c r="AQ167">
        <v>20081013</v>
      </c>
      <c r="AR167">
        <v>6.8</v>
      </c>
      <c r="AT167" s="1">
        <v>39721</v>
      </c>
      <c r="AU167">
        <v>1.2</v>
      </c>
      <c r="AV167">
        <v>20081112</v>
      </c>
      <c r="AW167">
        <v>1.2</v>
      </c>
      <c r="AY167" s="1">
        <v>41547</v>
      </c>
      <c r="AZ167">
        <v>52.8</v>
      </c>
      <c r="BA167">
        <v>20131008</v>
      </c>
      <c r="BB167">
        <v>52.8</v>
      </c>
      <c r="BN167" s="1">
        <v>39721</v>
      </c>
      <c r="BO167">
        <v>-0.3</v>
      </c>
      <c r="BP167">
        <v>20081027</v>
      </c>
      <c r="BQ167">
        <v>-0.4</v>
      </c>
      <c r="BS167" s="1">
        <v>41578</v>
      </c>
      <c r="BT167">
        <v>-0.3</v>
      </c>
      <c r="BU167">
        <v>20131127</v>
      </c>
      <c r="BV167">
        <v>-1</v>
      </c>
      <c r="CC167" s="1">
        <v>39721</v>
      </c>
      <c r="CD167">
        <v>2.2999999999999998</v>
      </c>
      <c r="CE167">
        <v>20081030</v>
      </c>
      <c r="CF167">
        <v>2.2999999999999998</v>
      </c>
      <c r="CH167" s="1">
        <v>39721</v>
      </c>
      <c r="CI167">
        <v>0.2</v>
      </c>
      <c r="CJ167">
        <v>20081030</v>
      </c>
      <c r="CK167">
        <v>0.2</v>
      </c>
      <c r="CM167" s="1">
        <v>39721</v>
      </c>
      <c r="CN167">
        <v>1.4</v>
      </c>
      <c r="CO167">
        <v>20080925</v>
      </c>
      <c r="CP167">
        <v>1.4</v>
      </c>
      <c r="CR167" s="1">
        <v>39721</v>
      </c>
      <c r="CS167">
        <v>0.5</v>
      </c>
      <c r="CT167">
        <v>20080925</v>
      </c>
      <c r="CU167">
        <v>0.5</v>
      </c>
      <c r="CW167" s="1">
        <v>39721</v>
      </c>
      <c r="CX167">
        <v>6.7</v>
      </c>
      <c r="CY167">
        <v>20081112</v>
      </c>
      <c r="CZ167">
        <v>0.2</v>
      </c>
      <c r="DB167" s="1">
        <v>39721</v>
      </c>
      <c r="DC167">
        <v>10.3</v>
      </c>
      <c r="DD167">
        <v>20081031</v>
      </c>
      <c r="DE167">
        <v>10.3</v>
      </c>
      <c r="DG167" s="1">
        <v>41547</v>
      </c>
      <c r="DH167">
        <v>54.2</v>
      </c>
      <c r="DI167">
        <v>20131008</v>
      </c>
      <c r="DJ167">
        <v>54.2</v>
      </c>
      <c r="DL167" s="1">
        <v>39721</v>
      </c>
      <c r="DM167">
        <v>-4.7</v>
      </c>
      <c r="DN167">
        <v>20081017</v>
      </c>
      <c r="DO167">
        <v>-4.7</v>
      </c>
      <c r="DQ167" s="1">
        <v>39721</v>
      </c>
      <c r="DR167">
        <v>98.2</v>
      </c>
      <c r="DS167">
        <v>20081118</v>
      </c>
      <c r="DT167">
        <v>89.4</v>
      </c>
      <c r="DV167" s="1">
        <v>39721</v>
      </c>
      <c r="DW167">
        <v>40.200000000000003</v>
      </c>
      <c r="DX167">
        <v>20080930</v>
      </c>
      <c r="DY167">
        <v>40.200000000000003</v>
      </c>
      <c r="FJ167" s="1">
        <v>39721</v>
      </c>
      <c r="FK167">
        <v>106.9</v>
      </c>
      <c r="FL167">
        <v>20081118</v>
      </c>
      <c r="FM167">
        <v>100.9</v>
      </c>
      <c r="FO167" s="1">
        <v>39721</v>
      </c>
      <c r="FP167">
        <v>0.8</v>
      </c>
      <c r="FQ167">
        <v>20081109</v>
      </c>
      <c r="FR167">
        <v>5.5</v>
      </c>
      <c r="FT167" s="1">
        <v>39721</v>
      </c>
      <c r="FU167">
        <v>54.216000000000001</v>
      </c>
      <c r="FV167">
        <v>20081031</v>
      </c>
      <c r="FW167">
        <v>54.2</v>
      </c>
      <c r="FY167" s="1">
        <v>39721</v>
      </c>
      <c r="FZ167">
        <v>-5.3</v>
      </c>
      <c r="GA167">
        <v>20081001</v>
      </c>
      <c r="GB167">
        <v>-5.3</v>
      </c>
      <c r="GD167" s="1">
        <v>39721</v>
      </c>
      <c r="GE167">
        <v>-20.100000000000001</v>
      </c>
      <c r="GF167">
        <v>20081016</v>
      </c>
      <c r="GG167">
        <v>-20.100000000000001</v>
      </c>
      <c r="GI167" s="1">
        <v>39721</v>
      </c>
      <c r="GJ167">
        <v>-3.8</v>
      </c>
      <c r="GK167">
        <v>20081109</v>
      </c>
      <c r="GL167">
        <v>-4.2</v>
      </c>
      <c r="GN167" s="1">
        <v>39721</v>
      </c>
      <c r="GO167">
        <v>4.2</v>
      </c>
      <c r="GP167">
        <v>20081029</v>
      </c>
      <c r="GQ167">
        <v>4.2</v>
      </c>
      <c r="GS167" s="1">
        <v>40451</v>
      </c>
      <c r="GT167">
        <v>2.1</v>
      </c>
      <c r="GU167">
        <v>20101012</v>
      </c>
      <c r="GV167">
        <v>2.1</v>
      </c>
      <c r="GX167" s="1">
        <v>39721</v>
      </c>
      <c r="GY167">
        <v>2.2000000000000002</v>
      </c>
      <c r="GZ167">
        <v>20081009</v>
      </c>
      <c r="HA167">
        <v>2.2000000000000002</v>
      </c>
      <c r="HC167" s="1">
        <v>39721</v>
      </c>
      <c r="HD167">
        <v>2.0099999999999998</v>
      </c>
      <c r="HE167">
        <v>20081112</v>
      </c>
      <c r="HF167">
        <v>1.6</v>
      </c>
      <c r="HH167" s="1">
        <v>39721</v>
      </c>
      <c r="HI167">
        <v>-53.3</v>
      </c>
      <c r="HJ167">
        <v>20081015</v>
      </c>
      <c r="HK167">
        <v>-53.3</v>
      </c>
    </row>
    <row r="168" spans="16:219" x14ac:dyDescent="0.25">
      <c r="P168" s="1">
        <v>39752</v>
      </c>
      <c r="Q168">
        <v>0.2</v>
      </c>
      <c r="R168">
        <v>20081218</v>
      </c>
      <c r="S168">
        <v>-0.5</v>
      </c>
      <c r="Z168" s="1">
        <v>39752</v>
      </c>
      <c r="AA168">
        <v>1.7</v>
      </c>
      <c r="AB168">
        <v>20081127</v>
      </c>
      <c r="AC168">
        <v>1.7</v>
      </c>
      <c r="AE168" s="1">
        <v>39752</v>
      </c>
      <c r="AF168">
        <v>1.5</v>
      </c>
      <c r="AG168">
        <v>20081030</v>
      </c>
      <c r="AH168">
        <v>1.5</v>
      </c>
      <c r="AJ168" s="1">
        <v>39752</v>
      </c>
      <c r="AK168">
        <v>3.8</v>
      </c>
      <c r="AL168">
        <v>20081127</v>
      </c>
      <c r="AM168">
        <v>3.7</v>
      </c>
      <c r="AO168" s="1">
        <v>39752</v>
      </c>
      <c r="AP168">
        <v>4.5</v>
      </c>
      <c r="AQ168">
        <v>20081112</v>
      </c>
      <c r="AR168">
        <v>4.8</v>
      </c>
      <c r="AT168" s="1">
        <v>39752</v>
      </c>
      <c r="AU168">
        <v>-2.4</v>
      </c>
      <c r="AV168">
        <v>20081211</v>
      </c>
      <c r="AW168">
        <v>-2.4</v>
      </c>
      <c r="AY168" s="1">
        <v>41578</v>
      </c>
      <c r="AZ168">
        <v>51.8</v>
      </c>
      <c r="BA168">
        <v>20131111</v>
      </c>
      <c r="BB168">
        <v>51.8</v>
      </c>
      <c r="BN168" s="1">
        <v>39752</v>
      </c>
      <c r="BO168">
        <v>-0.6</v>
      </c>
      <c r="BP168">
        <v>20081127</v>
      </c>
      <c r="BQ168">
        <v>-0.6</v>
      </c>
      <c r="BS168" s="1">
        <v>41608</v>
      </c>
      <c r="BT168">
        <v>1.1000000000000001</v>
      </c>
      <c r="BU168">
        <v>20131226</v>
      </c>
      <c r="BV168">
        <v>1.9</v>
      </c>
      <c r="CC168" s="1">
        <v>39752</v>
      </c>
      <c r="CD168">
        <v>1.9</v>
      </c>
      <c r="CE168">
        <v>20081127</v>
      </c>
      <c r="CF168">
        <v>1.9</v>
      </c>
      <c r="CH168" s="1">
        <v>39752</v>
      </c>
      <c r="CI168">
        <v>0.2</v>
      </c>
      <c r="CJ168">
        <v>20081127</v>
      </c>
      <c r="CK168">
        <v>0.2</v>
      </c>
      <c r="CM168" s="1">
        <v>39752</v>
      </c>
      <c r="CN168">
        <v>1.2</v>
      </c>
      <c r="CO168">
        <v>20081030</v>
      </c>
      <c r="CP168">
        <v>1.2</v>
      </c>
      <c r="CR168" s="1">
        <v>39752</v>
      </c>
      <c r="CS168">
        <v>0.4</v>
      </c>
      <c r="CT168">
        <v>20081030</v>
      </c>
      <c r="CU168">
        <v>0.4</v>
      </c>
      <c r="CW168" s="1">
        <v>39752</v>
      </c>
      <c r="CX168">
        <v>-1.5</v>
      </c>
      <c r="CY168">
        <v>20081211</v>
      </c>
      <c r="CZ168">
        <v>-7.1</v>
      </c>
      <c r="DB168" s="1">
        <v>39752</v>
      </c>
      <c r="DC168">
        <v>47.2</v>
      </c>
      <c r="DD168">
        <v>20081128</v>
      </c>
      <c r="DE168">
        <v>47.2</v>
      </c>
      <c r="DG168" s="1">
        <v>41578</v>
      </c>
      <c r="DH168">
        <v>54.5</v>
      </c>
      <c r="DI168">
        <v>20131111</v>
      </c>
      <c r="DJ168">
        <v>54.5</v>
      </c>
      <c r="DL168" s="1">
        <v>39752</v>
      </c>
      <c r="DM168">
        <v>-6.8</v>
      </c>
      <c r="DN168">
        <v>20081118</v>
      </c>
      <c r="DO168">
        <v>-6.8</v>
      </c>
      <c r="DQ168" s="1">
        <v>39752</v>
      </c>
      <c r="DR168">
        <v>92.3</v>
      </c>
      <c r="DS168">
        <v>20081209</v>
      </c>
      <c r="DT168">
        <v>85.2</v>
      </c>
      <c r="DV168" s="1">
        <v>39752</v>
      </c>
      <c r="DW168">
        <v>37.6</v>
      </c>
      <c r="DX168">
        <v>20081029</v>
      </c>
      <c r="DY168">
        <v>37.6</v>
      </c>
      <c r="FJ168" s="1">
        <v>39752</v>
      </c>
      <c r="FK168">
        <v>103.8</v>
      </c>
      <c r="FL168">
        <v>20081217</v>
      </c>
      <c r="FM168">
        <v>97.6</v>
      </c>
      <c r="FO168" s="1">
        <v>39752</v>
      </c>
      <c r="FP168">
        <v>-4.7</v>
      </c>
      <c r="FQ168">
        <v>20081209</v>
      </c>
      <c r="FR168">
        <v>-4.4000000000000004</v>
      </c>
      <c r="FT168" s="1">
        <v>39752</v>
      </c>
      <c r="FU168">
        <v>19.765000000000001</v>
      </c>
      <c r="FV168">
        <v>20081128</v>
      </c>
      <c r="FW168">
        <v>19.8</v>
      </c>
      <c r="FY168" s="1">
        <v>39752</v>
      </c>
      <c r="FZ168">
        <v>-13.1</v>
      </c>
      <c r="GA168">
        <v>20081104</v>
      </c>
      <c r="GB168">
        <v>-13.1</v>
      </c>
      <c r="GD168" s="1">
        <v>39752</v>
      </c>
      <c r="GE168">
        <v>-40</v>
      </c>
      <c r="GF168">
        <v>20081113</v>
      </c>
      <c r="GG168">
        <v>-40</v>
      </c>
      <c r="GI168" s="1">
        <v>39752</v>
      </c>
      <c r="GJ168">
        <v>-14.3</v>
      </c>
      <c r="GK168">
        <v>20081209</v>
      </c>
      <c r="GL168">
        <v>-15.5</v>
      </c>
      <c r="GN168" s="1">
        <v>39752</v>
      </c>
      <c r="GO168">
        <v>-6.8</v>
      </c>
      <c r="GP168">
        <v>20081127</v>
      </c>
      <c r="GQ168">
        <v>-6.8</v>
      </c>
      <c r="GS168" s="1">
        <v>40482</v>
      </c>
      <c r="GT168">
        <v>2.1</v>
      </c>
      <c r="GU168">
        <v>20101108</v>
      </c>
      <c r="GV168">
        <v>2</v>
      </c>
      <c r="GX168" s="1">
        <v>39752</v>
      </c>
      <c r="GY168">
        <v>1.8</v>
      </c>
      <c r="GZ168">
        <v>20081110</v>
      </c>
      <c r="HA168">
        <v>1.8</v>
      </c>
      <c r="HC168" s="1">
        <v>39752</v>
      </c>
      <c r="HD168">
        <v>-2.5099999999999998</v>
      </c>
      <c r="HE168">
        <v>20081211</v>
      </c>
      <c r="HF168">
        <v>-3.9</v>
      </c>
      <c r="HH168" s="1">
        <v>39752</v>
      </c>
      <c r="HI168">
        <v>-26</v>
      </c>
      <c r="HJ168">
        <v>20081112</v>
      </c>
      <c r="HK168">
        <v>-26</v>
      </c>
    </row>
    <row r="169" spans="16:219" x14ac:dyDescent="0.25">
      <c r="P169" s="1">
        <v>39782</v>
      </c>
      <c r="Q169">
        <v>-2.1</v>
      </c>
      <c r="R169">
        <v>20090122</v>
      </c>
      <c r="S169">
        <v>-2.2999999999999998</v>
      </c>
      <c r="Z169" s="1">
        <v>39782</v>
      </c>
      <c r="AA169">
        <v>1</v>
      </c>
      <c r="AB169">
        <v>20081225</v>
      </c>
      <c r="AC169">
        <v>1</v>
      </c>
      <c r="AE169" s="1">
        <v>39782</v>
      </c>
      <c r="AF169">
        <v>1.1000000000000001</v>
      </c>
      <c r="AG169">
        <v>20081127</v>
      </c>
      <c r="AH169">
        <v>1.1000000000000001</v>
      </c>
      <c r="AJ169" s="1">
        <v>39782</v>
      </c>
      <c r="AK169">
        <v>4</v>
      </c>
      <c r="AL169">
        <v>20081225</v>
      </c>
      <c r="AM169">
        <v>3.9</v>
      </c>
      <c r="AO169" s="1">
        <v>39782</v>
      </c>
      <c r="AP169">
        <v>2.4</v>
      </c>
      <c r="AQ169">
        <v>20081209</v>
      </c>
      <c r="AR169">
        <v>2.8</v>
      </c>
      <c r="AT169" s="1">
        <v>39782</v>
      </c>
      <c r="AU169">
        <v>-6.7</v>
      </c>
      <c r="AV169">
        <v>20090118</v>
      </c>
      <c r="AW169">
        <v>-6.7</v>
      </c>
      <c r="AY169" s="1">
        <v>41608</v>
      </c>
      <c r="AZ169">
        <v>53.5</v>
      </c>
      <c r="BA169">
        <v>20131209</v>
      </c>
      <c r="BB169">
        <v>53.5</v>
      </c>
      <c r="BN169" s="1">
        <v>39782</v>
      </c>
      <c r="BO169">
        <v>-0.7</v>
      </c>
      <c r="BP169">
        <v>20081225</v>
      </c>
      <c r="BQ169">
        <v>-0.9</v>
      </c>
      <c r="BS169" s="1">
        <v>41639</v>
      </c>
      <c r="BT169">
        <v>-0.6</v>
      </c>
      <c r="BU169">
        <v>20140129</v>
      </c>
      <c r="BV169">
        <v>-1.1000000000000001</v>
      </c>
      <c r="CC169" s="1">
        <v>39782</v>
      </c>
      <c r="CD169">
        <v>1</v>
      </c>
      <c r="CE169">
        <v>20081225</v>
      </c>
      <c r="CF169">
        <v>1</v>
      </c>
      <c r="CH169" s="1">
        <v>39782</v>
      </c>
      <c r="CI169">
        <v>0</v>
      </c>
      <c r="CJ169">
        <v>20081225</v>
      </c>
      <c r="CK169">
        <v>0</v>
      </c>
      <c r="CM169" s="1">
        <v>39782</v>
      </c>
      <c r="CN169">
        <v>1.1000000000000001</v>
      </c>
      <c r="CO169">
        <v>20081127</v>
      </c>
      <c r="CP169">
        <v>1.1000000000000001</v>
      </c>
      <c r="CR169" s="1">
        <v>39782</v>
      </c>
      <c r="CS169">
        <v>0.2</v>
      </c>
      <c r="CT169">
        <v>20081127</v>
      </c>
      <c r="CU169">
        <v>0.2</v>
      </c>
      <c r="CW169" s="1">
        <v>39782</v>
      </c>
      <c r="CX169">
        <v>-11.1</v>
      </c>
      <c r="CY169">
        <v>20090118</v>
      </c>
      <c r="CZ169">
        <v>-16.600000000000001</v>
      </c>
      <c r="DB169" s="1">
        <v>39782</v>
      </c>
      <c r="DC169">
        <v>-12.5</v>
      </c>
      <c r="DD169">
        <v>20081225</v>
      </c>
      <c r="DE169">
        <v>-12.5</v>
      </c>
      <c r="DG169" s="1">
        <v>41608</v>
      </c>
      <c r="DH169">
        <v>54.8</v>
      </c>
      <c r="DI169">
        <v>20131209</v>
      </c>
      <c r="DJ169">
        <v>54.8</v>
      </c>
      <c r="DL169" s="1">
        <v>39782</v>
      </c>
      <c r="DM169">
        <v>-6.4</v>
      </c>
      <c r="DN169">
        <v>20081218</v>
      </c>
      <c r="DO169">
        <v>-6.4</v>
      </c>
      <c r="DQ169" s="1">
        <v>39782</v>
      </c>
      <c r="DR169">
        <v>86.5</v>
      </c>
      <c r="DS169">
        <v>20090121</v>
      </c>
      <c r="DT169">
        <v>81.3</v>
      </c>
      <c r="DV169" s="1">
        <v>39782</v>
      </c>
      <c r="DW169">
        <v>35.1</v>
      </c>
      <c r="DX169">
        <v>20081128</v>
      </c>
      <c r="DY169">
        <v>35.1</v>
      </c>
      <c r="FJ169" s="1">
        <v>39782</v>
      </c>
      <c r="FK169">
        <v>97.9</v>
      </c>
      <c r="FL169">
        <v>20090121</v>
      </c>
      <c r="FM169">
        <v>94.9</v>
      </c>
      <c r="FO169" s="1">
        <v>39782</v>
      </c>
      <c r="FP169">
        <v>-7</v>
      </c>
      <c r="FQ169">
        <v>20090114</v>
      </c>
      <c r="FR169">
        <v>-16.2</v>
      </c>
      <c r="FT169" s="1">
        <v>39782</v>
      </c>
      <c r="FU169">
        <v>0.03</v>
      </c>
      <c r="FV169">
        <v>20081225</v>
      </c>
      <c r="FW169">
        <v>0</v>
      </c>
      <c r="FY169" s="1">
        <v>39782</v>
      </c>
      <c r="FZ169">
        <v>-27.3</v>
      </c>
      <c r="GA169">
        <v>20081201</v>
      </c>
      <c r="GB169">
        <v>-27.3</v>
      </c>
      <c r="GD169" s="1">
        <v>39782</v>
      </c>
      <c r="GE169">
        <v>-62.1</v>
      </c>
      <c r="GF169">
        <v>20081209</v>
      </c>
      <c r="GG169">
        <v>-62.1</v>
      </c>
      <c r="GI169" s="1">
        <v>39782</v>
      </c>
      <c r="GJ169">
        <v>-28.1</v>
      </c>
      <c r="GK169">
        <v>20090114</v>
      </c>
      <c r="GL169">
        <v>-27.7</v>
      </c>
      <c r="GN169" s="1">
        <v>39782</v>
      </c>
      <c r="GO169">
        <v>-20.399999999999999</v>
      </c>
      <c r="GP169">
        <v>20081224</v>
      </c>
      <c r="GQ169">
        <v>-20.399999999999999</v>
      </c>
      <c r="GS169" s="1">
        <v>40512</v>
      </c>
      <c r="GT169">
        <v>2</v>
      </c>
      <c r="GU169">
        <v>20101207</v>
      </c>
      <c r="GV169">
        <v>2</v>
      </c>
      <c r="GX169" s="1">
        <v>39782</v>
      </c>
      <c r="GY169">
        <v>1.8</v>
      </c>
      <c r="GZ169">
        <v>20081207</v>
      </c>
      <c r="HA169">
        <v>1.7</v>
      </c>
      <c r="HC169" s="1">
        <v>39782</v>
      </c>
      <c r="HD169">
        <v>-8.93</v>
      </c>
      <c r="HE169">
        <v>20090119</v>
      </c>
      <c r="HF169">
        <v>-9.4</v>
      </c>
      <c r="HH169" s="1">
        <v>39782</v>
      </c>
      <c r="HI169">
        <v>-14.9</v>
      </c>
      <c r="HJ169">
        <v>20081214</v>
      </c>
      <c r="HK169">
        <v>-14.9</v>
      </c>
    </row>
    <row r="170" spans="16:219" x14ac:dyDescent="0.25">
      <c r="P170" s="1">
        <v>39813</v>
      </c>
      <c r="Q170">
        <v>-2.5</v>
      </c>
      <c r="R170">
        <v>20090219</v>
      </c>
      <c r="S170">
        <v>-2.7</v>
      </c>
      <c r="Z170" s="1">
        <v>39813</v>
      </c>
      <c r="AA170">
        <v>0.4</v>
      </c>
      <c r="AB170">
        <v>20090129</v>
      </c>
      <c r="AC170">
        <v>0.4</v>
      </c>
      <c r="AE170" s="1">
        <v>39813</v>
      </c>
      <c r="AF170">
        <v>0.8</v>
      </c>
      <c r="AG170">
        <v>20081225</v>
      </c>
      <c r="AH170">
        <v>0.8</v>
      </c>
      <c r="AJ170" s="1">
        <v>39813</v>
      </c>
      <c r="AK170">
        <v>4.4000000000000004</v>
      </c>
      <c r="AL170">
        <v>20090129</v>
      </c>
      <c r="AM170">
        <v>4.4000000000000004</v>
      </c>
      <c r="AO170" s="1">
        <v>39813</v>
      </c>
      <c r="AP170">
        <v>0.9</v>
      </c>
      <c r="AQ170">
        <v>20090114</v>
      </c>
      <c r="AR170">
        <v>1.1000000000000001</v>
      </c>
      <c r="AT170" s="1">
        <v>39813</v>
      </c>
      <c r="AU170">
        <v>-8.3000000000000007</v>
      </c>
      <c r="AV170">
        <v>20090215</v>
      </c>
      <c r="AW170">
        <v>-8.3000000000000007</v>
      </c>
      <c r="AY170" s="1">
        <v>41639</v>
      </c>
      <c r="AZ170">
        <v>55.7</v>
      </c>
      <c r="BA170">
        <v>20140114</v>
      </c>
      <c r="BB170">
        <v>55.7</v>
      </c>
      <c r="BN170" s="1">
        <v>39813</v>
      </c>
      <c r="BO170">
        <v>-2.6</v>
      </c>
      <c r="BP170">
        <v>20090128</v>
      </c>
      <c r="BQ170">
        <v>-2.7</v>
      </c>
      <c r="BS170" s="1">
        <v>41670</v>
      </c>
      <c r="BT170">
        <v>1.6</v>
      </c>
      <c r="BU170">
        <v>20140227</v>
      </c>
      <c r="BV170">
        <v>1.4</v>
      </c>
      <c r="CC170" s="1">
        <v>39813</v>
      </c>
      <c r="CD170">
        <v>0.2</v>
      </c>
      <c r="CE170">
        <v>20090129</v>
      </c>
      <c r="CF170">
        <v>0.2</v>
      </c>
      <c r="CH170" s="1">
        <v>39813</v>
      </c>
      <c r="CI170">
        <v>0</v>
      </c>
      <c r="CJ170">
        <v>20090129</v>
      </c>
      <c r="CK170">
        <v>0</v>
      </c>
      <c r="CM170" s="1">
        <v>39813</v>
      </c>
      <c r="CN170">
        <v>0.8</v>
      </c>
      <c r="CO170">
        <v>20081225</v>
      </c>
      <c r="CP170">
        <v>0.7</v>
      </c>
      <c r="CR170" s="1">
        <v>39813</v>
      </c>
      <c r="CS170">
        <v>0.2</v>
      </c>
      <c r="CT170">
        <v>20081225</v>
      </c>
      <c r="CU170">
        <v>0.2</v>
      </c>
      <c r="CW170" s="1">
        <v>39813</v>
      </c>
      <c r="CX170">
        <v>-14.6</v>
      </c>
      <c r="CY170">
        <v>20090215</v>
      </c>
      <c r="CZ170">
        <v>-20.8</v>
      </c>
      <c r="DB170" s="1">
        <v>39813</v>
      </c>
      <c r="DC170">
        <v>-27.3</v>
      </c>
      <c r="DD170">
        <v>20090130</v>
      </c>
      <c r="DE170">
        <v>-27.3</v>
      </c>
      <c r="DG170" s="1">
        <v>41639</v>
      </c>
      <c r="DH170">
        <v>54.7</v>
      </c>
      <c r="DI170">
        <v>20140114</v>
      </c>
      <c r="DJ170">
        <v>54.7</v>
      </c>
      <c r="DL170" s="1">
        <v>39813</v>
      </c>
      <c r="DM170">
        <v>-9.4</v>
      </c>
      <c r="DN170">
        <v>20090119</v>
      </c>
      <c r="DO170">
        <v>-9.4</v>
      </c>
      <c r="DQ170" s="1">
        <v>39813</v>
      </c>
      <c r="DR170">
        <v>82.6</v>
      </c>
      <c r="DS170">
        <v>20090218</v>
      </c>
      <c r="DT170">
        <v>80</v>
      </c>
      <c r="DV170" s="1">
        <v>39813</v>
      </c>
      <c r="DW170">
        <v>29.4</v>
      </c>
      <c r="DX170">
        <v>20081226</v>
      </c>
      <c r="DY170">
        <v>29.4</v>
      </c>
      <c r="FJ170" s="1">
        <v>39813</v>
      </c>
      <c r="FK170">
        <v>91.9</v>
      </c>
      <c r="FL170">
        <v>20090218</v>
      </c>
      <c r="FM170">
        <v>92.4</v>
      </c>
      <c r="FO170" s="1">
        <v>39813</v>
      </c>
      <c r="FP170">
        <v>-9.3000000000000007</v>
      </c>
      <c r="FQ170">
        <v>20090208</v>
      </c>
      <c r="FR170">
        <v>-1.7</v>
      </c>
      <c r="FT170" s="1">
        <v>39813</v>
      </c>
      <c r="FU170">
        <v>-5.7530000000000001</v>
      </c>
      <c r="FV170">
        <v>20090130</v>
      </c>
      <c r="FW170">
        <v>-5.8</v>
      </c>
      <c r="FY170" s="1">
        <v>39813</v>
      </c>
      <c r="FZ170">
        <v>-22.3</v>
      </c>
      <c r="GA170">
        <v>20090105</v>
      </c>
      <c r="GB170">
        <v>-22.3</v>
      </c>
      <c r="GD170" s="1">
        <v>39813</v>
      </c>
      <c r="GE170">
        <v>-71.8</v>
      </c>
      <c r="GF170">
        <v>20090120</v>
      </c>
      <c r="GG170">
        <v>-71.8</v>
      </c>
      <c r="GI170" s="1">
        <v>39813</v>
      </c>
      <c r="GJ170">
        <v>-24.7</v>
      </c>
      <c r="GK170">
        <v>20090208</v>
      </c>
      <c r="GL170">
        <v>-26.8</v>
      </c>
      <c r="GN170" s="1">
        <v>39813</v>
      </c>
      <c r="GO170">
        <v>-25.2</v>
      </c>
      <c r="GP170">
        <v>20090130</v>
      </c>
      <c r="GQ170">
        <v>-25.2</v>
      </c>
      <c r="GS170" s="1">
        <v>40543</v>
      </c>
      <c r="GT170">
        <v>1.8</v>
      </c>
      <c r="GU170">
        <v>20110111</v>
      </c>
      <c r="GV170">
        <v>1.8</v>
      </c>
      <c r="GX170" s="1">
        <v>39813</v>
      </c>
      <c r="GY170">
        <v>1.8</v>
      </c>
      <c r="GZ170">
        <v>20090112</v>
      </c>
      <c r="HA170">
        <v>1.8</v>
      </c>
      <c r="HC170" s="1">
        <v>39813</v>
      </c>
      <c r="HD170">
        <v>-10.210000000000001</v>
      </c>
      <c r="HE170">
        <v>20090216</v>
      </c>
      <c r="HF170">
        <v>-11.8</v>
      </c>
      <c r="HH170" s="1">
        <v>39813</v>
      </c>
      <c r="HI170">
        <v>-18.2</v>
      </c>
      <c r="HJ170">
        <v>20090119</v>
      </c>
      <c r="HK170">
        <v>-18.2</v>
      </c>
    </row>
    <row r="171" spans="16:219" x14ac:dyDescent="0.25">
      <c r="P171" s="1">
        <v>39844</v>
      </c>
      <c r="Q171">
        <v>-1.3</v>
      </c>
      <c r="R171">
        <v>20090318</v>
      </c>
      <c r="S171">
        <v>-1.7</v>
      </c>
      <c r="Z171" s="1">
        <v>39844</v>
      </c>
      <c r="AA171">
        <v>0</v>
      </c>
      <c r="AB171">
        <v>20090226</v>
      </c>
      <c r="AC171">
        <v>0</v>
      </c>
      <c r="AE171" s="1">
        <v>39844</v>
      </c>
      <c r="AF171">
        <v>0.5</v>
      </c>
      <c r="AG171">
        <v>20090129</v>
      </c>
      <c r="AH171">
        <v>0.5</v>
      </c>
      <c r="AJ171" s="1">
        <v>39844</v>
      </c>
      <c r="AK171">
        <v>4.3</v>
      </c>
      <c r="AL171">
        <v>20090226</v>
      </c>
      <c r="AM171">
        <v>4.0999999999999996</v>
      </c>
      <c r="AO171" s="1">
        <v>39844</v>
      </c>
      <c r="AP171">
        <v>-0.9</v>
      </c>
      <c r="AQ171">
        <v>20090211</v>
      </c>
      <c r="AR171">
        <v>-0.2</v>
      </c>
      <c r="AT171" s="1">
        <v>39844</v>
      </c>
      <c r="AU171">
        <v>-8.8000000000000007</v>
      </c>
      <c r="AV171">
        <v>20090313</v>
      </c>
      <c r="AW171">
        <v>-8.8000000000000007</v>
      </c>
      <c r="AY171" s="1">
        <v>41670</v>
      </c>
      <c r="AZ171">
        <v>54.7</v>
      </c>
      <c r="BA171">
        <v>20140210</v>
      </c>
      <c r="BB171">
        <v>54.7</v>
      </c>
      <c r="BN171" s="1">
        <v>39844</v>
      </c>
      <c r="BO171">
        <v>-2</v>
      </c>
      <c r="BP171">
        <v>20090226</v>
      </c>
      <c r="BQ171">
        <v>-2.4</v>
      </c>
      <c r="BS171" s="1">
        <v>41698</v>
      </c>
      <c r="BT171">
        <v>0.1</v>
      </c>
      <c r="BU171">
        <v>20140327</v>
      </c>
      <c r="BV171">
        <v>0.3</v>
      </c>
      <c r="CC171" s="1">
        <v>39844</v>
      </c>
      <c r="CD171">
        <v>0</v>
      </c>
      <c r="CE171">
        <v>20090226</v>
      </c>
      <c r="CF171">
        <v>0</v>
      </c>
      <c r="CH171" s="1">
        <v>39844</v>
      </c>
      <c r="CI171">
        <v>-0.2</v>
      </c>
      <c r="CJ171">
        <v>20090226</v>
      </c>
      <c r="CK171">
        <v>-0.2</v>
      </c>
      <c r="CM171" s="1">
        <v>39844</v>
      </c>
      <c r="CN171">
        <v>0.5</v>
      </c>
      <c r="CO171">
        <v>20090129</v>
      </c>
      <c r="CP171">
        <v>0.5</v>
      </c>
      <c r="CR171" s="1">
        <v>39844</v>
      </c>
      <c r="CS171">
        <v>-0.3</v>
      </c>
      <c r="CT171">
        <v>20090129</v>
      </c>
      <c r="CU171">
        <v>-0.3</v>
      </c>
      <c r="CW171" s="1">
        <v>39844</v>
      </c>
      <c r="CX171">
        <v>-29.4</v>
      </c>
      <c r="CY171">
        <v>20090313</v>
      </c>
      <c r="CZ171">
        <v>-31</v>
      </c>
      <c r="DB171" s="1">
        <v>39844</v>
      </c>
      <c r="DC171">
        <v>-38.299999999999997</v>
      </c>
      <c r="DD171">
        <v>20090227</v>
      </c>
      <c r="DE171">
        <v>-38.299999999999997</v>
      </c>
      <c r="DG171" s="1">
        <v>41670</v>
      </c>
      <c r="DH171">
        <v>49</v>
      </c>
      <c r="DI171">
        <v>20140210</v>
      </c>
      <c r="DJ171">
        <v>49</v>
      </c>
      <c r="DL171" s="1">
        <v>39844</v>
      </c>
      <c r="DM171">
        <v>-9.1</v>
      </c>
      <c r="DN171">
        <v>20090219</v>
      </c>
      <c r="DO171">
        <v>-9.1</v>
      </c>
      <c r="DQ171" s="1">
        <v>39844</v>
      </c>
      <c r="DR171">
        <v>76.900000000000006</v>
      </c>
      <c r="DS171">
        <v>20090318</v>
      </c>
      <c r="DT171">
        <v>77.2</v>
      </c>
      <c r="DV171" s="1">
        <v>39844</v>
      </c>
      <c r="DW171">
        <v>24.8</v>
      </c>
      <c r="DX171">
        <v>20090128</v>
      </c>
      <c r="DY171">
        <v>24.8</v>
      </c>
      <c r="FJ171" s="1">
        <v>39844</v>
      </c>
      <c r="FK171">
        <v>85.3</v>
      </c>
      <c r="FL171">
        <v>20090318</v>
      </c>
      <c r="FM171">
        <v>89.6</v>
      </c>
      <c r="FO171" s="1">
        <v>39844</v>
      </c>
      <c r="FP171">
        <v>-7.2</v>
      </c>
      <c r="FQ171">
        <v>20090310</v>
      </c>
      <c r="FR171">
        <v>-3.2</v>
      </c>
      <c r="FT171" s="1">
        <v>39844</v>
      </c>
      <c r="FU171">
        <v>-18.722000000000001</v>
      </c>
      <c r="FV171">
        <v>20090227</v>
      </c>
      <c r="FW171">
        <v>-18.7</v>
      </c>
      <c r="FY171" s="1">
        <v>39844</v>
      </c>
      <c r="FZ171">
        <v>-27.9</v>
      </c>
      <c r="GA171">
        <v>20090202</v>
      </c>
      <c r="GB171">
        <v>-27.9</v>
      </c>
      <c r="GD171" s="1">
        <v>39844</v>
      </c>
      <c r="GE171">
        <v>-84.1</v>
      </c>
      <c r="GF171">
        <v>20090217</v>
      </c>
      <c r="GG171">
        <v>-84.1</v>
      </c>
      <c r="GI171" s="1">
        <v>39844</v>
      </c>
      <c r="GJ171">
        <v>-41.2</v>
      </c>
      <c r="GK171">
        <v>20090310</v>
      </c>
      <c r="GL171">
        <v>-39.5</v>
      </c>
      <c r="GN171" s="1">
        <v>39844</v>
      </c>
      <c r="GO171">
        <v>-41</v>
      </c>
      <c r="GP171">
        <v>20090227</v>
      </c>
      <c r="GQ171">
        <v>-41</v>
      </c>
      <c r="GS171" s="1">
        <v>40574</v>
      </c>
      <c r="GT171">
        <v>1.8</v>
      </c>
      <c r="GU171">
        <v>20110207</v>
      </c>
      <c r="GV171">
        <v>1.8</v>
      </c>
      <c r="GX171" s="1">
        <v>39844</v>
      </c>
      <c r="GY171">
        <v>2</v>
      </c>
      <c r="GZ171">
        <v>20090208</v>
      </c>
      <c r="HA171">
        <v>1.9</v>
      </c>
      <c r="HC171" s="1">
        <v>39844</v>
      </c>
      <c r="HD171">
        <v>-12.05</v>
      </c>
      <c r="HE171">
        <v>20090313</v>
      </c>
      <c r="HF171">
        <v>-12.9</v>
      </c>
      <c r="HH171" s="1">
        <v>39844</v>
      </c>
      <c r="HI171">
        <v>-24.1</v>
      </c>
      <c r="HJ171">
        <v>20090215</v>
      </c>
      <c r="HK171">
        <v>-24.1</v>
      </c>
    </row>
    <row r="172" spans="16:219" x14ac:dyDescent="0.25">
      <c r="P172" s="1">
        <v>39872</v>
      </c>
      <c r="Q172">
        <v>-3.7</v>
      </c>
      <c r="R172">
        <v>20090423</v>
      </c>
      <c r="S172" t="s">
        <v>302</v>
      </c>
      <c r="Z172" s="1">
        <v>39872</v>
      </c>
      <c r="AA172">
        <v>-0.1</v>
      </c>
      <c r="AB172">
        <v>20090326</v>
      </c>
      <c r="AC172">
        <v>-0.1</v>
      </c>
      <c r="AE172" s="1">
        <v>39872</v>
      </c>
      <c r="AF172">
        <v>0.6</v>
      </c>
      <c r="AG172">
        <v>20090226</v>
      </c>
      <c r="AH172">
        <v>0.6</v>
      </c>
      <c r="AJ172" s="1">
        <v>39872</v>
      </c>
      <c r="AK172">
        <v>4.5999999999999996</v>
      </c>
      <c r="AL172">
        <v>20090330</v>
      </c>
      <c r="AM172">
        <v>4.4000000000000004</v>
      </c>
      <c r="AO172" s="1">
        <v>39872</v>
      </c>
      <c r="AP172">
        <v>-2</v>
      </c>
      <c r="AQ172">
        <v>20090310</v>
      </c>
      <c r="AR172">
        <v>-1.1000000000000001</v>
      </c>
      <c r="AT172" s="1">
        <v>39872</v>
      </c>
      <c r="AU172">
        <v>-8.6</v>
      </c>
      <c r="AV172">
        <v>20090415</v>
      </c>
      <c r="AW172">
        <v>-8.6</v>
      </c>
      <c r="AY172" s="1">
        <v>41698</v>
      </c>
      <c r="AZ172">
        <v>53</v>
      </c>
      <c r="BA172">
        <v>20140310</v>
      </c>
      <c r="BB172">
        <v>53</v>
      </c>
      <c r="BN172" s="1">
        <v>39872</v>
      </c>
      <c r="BO172">
        <v>-5.4</v>
      </c>
      <c r="BP172">
        <v>20090326</v>
      </c>
      <c r="BQ172">
        <v>-5.8</v>
      </c>
      <c r="BS172" s="1">
        <v>41729</v>
      </c>
      <c r="BT172">
        <v>6.5</v>
      </c>
      <c r="BU172">
        <v>20140427</v>
      </c>
      <c r="BV172">
        <v>6.3</v>
      </c>
      <c r="CC172" s="1">
        <v>39872</v>
      </c>
      <c r="CD172">
        <v>0</v>
      </c>
      <c r="CE172">
        <v>20090326</v>
      </c>
      <c r="CF172">
        <v>0</v>
      </c>
      <c r="CH172" s="1">
        <v>39872</v>
      </c>
      <c r="CI172">
        <v>-0.1</v>
      </c>
      <c r="CJ172">
        <v>20090326</v>
      </c>
      <c r="CK172">
        <v>-0.1</v>
      </c>
      <c r="CM172" s="1">
        <v>39872</v>
      </c>
      <c r="CN172">
        <v>0.5</v>
      </c>
      <c r="CO172">
        <v>20090226</v>
      </c>
      <c r="CP172">
        <v>0.5</v>
      </c>
      <c r="CR172" s="1">
        <v>39872</v>
      </c>
      <c r="CS172">
        <v>-0.1</v>
      </c>
      <c r="CT172">
        <v>20090226</v>
      </c>
      <c r="CU172">
        <v>-0.1</v>
      </c>
      <c r="CW172" s="1">
        <v>39872</v>
      </c>
      <c r="CX172">
        <v>-37.200000000000003</v>
      </c>
      <c r="CY172">
        <v>20090415</v>
      </c>
      <c r="CZ172">
        <v>-38.4</v>
      </c>
      <c r="DB172" s="1">
        <v>39872</v>
      </c>
      <c r="DC172">
        <v>-24.9</v>
      </c>
      <c r="DD172">
        <v>20090331</v>
      </c>
      <c r="DE172">
        <v>-24.9</v>
      </c>
      <c r="DG172" s="1">
        <v>41698</v>
      </c>
      <c r="DH172">
        <v>40</v>
      </c>
      <c r="DI172">
        <v>20140310</v>
      </c>
      <c r="DJ172">
        <v>40</v>
      </c>
      <c r="DL172" s="1">
        <v>39872</v>
      </c>
      <c r="DM172">
        <v>-11.5</v>
      </c>
      <c r="DN172">
        <v>20090319</v>
      </c>
      <c r="DO172">
        <v>-11.5</v>
      </c>
      <c r="DQ172" s="1">
        <v>39872</v>
      </c>
      <c r="DR172">
        <v>74.5</v>
      </c>
      <c r="DS172">
        <v>20090420</v>
      </c>
      <c r="DT172">
        <v>75</v>
      </c>
      <c r="DV172" s="1">
        <v>39872</v>
      </c>
      <c r="DW172">
        <v>25</v>
      </c>
      <c r="DX172">
        <v>20090225</v>
      </c>
      <c r="DY172">
        <v>25</v>
      </c>
      <c r="FJ172" s="1">
        <v>39872</v>
      </c>
      <c r="FK172">
        <v>79.8</v>
      </c>
      <c r="FL172">
        <v>20090420</v>
      </c>
      <c r="FM172">
        <v>86</v>
      </c>
      <c r="FO172" s="1">
        <v>39872</v>
      </c>
      <c r="FP172">
        <v>7.4</v>
      </c>
      <c r="FQ172">
        <v>20090408</v>
      </c>
      <c r="FR172">
        <v>1.4</v>
      </c>
      <c r="FT172" s="1">
        <v>39872</v>
      </c>
      <c r="FU172">
        <v>-24.902000000000001</v>
      </c>
      <c r="FV172">
        <v>20090331</v>
      </c>
      <c r="FW172">
        <v>-24.9</v>
      </c>
      <c r="FY172" s="1">
        <v>39872</v>
      </c>
      <c r="FZ172">
        <v>-32.4</v>
      </c>
      <c r="GA172">
        <v>20090302</v>
      </c>
      <c r="GB172">
        <v>-32.4</v>
      </c>
      <c r="GD172" s="1">
        <v>39872</v>
      </c>
      <c r="GE172">
        <v>-84.4</v>
      </c>
      <c r="GF172">
        <v>20090317</v>
      </c>
      <c r="GG172">
        <v>-84.4</v>
      </c>
      <c r="GI172" s="1">
        <v>39872</v>
      </c>
      <c r="GJ172">
        <v>-29.6</v>
      </c>
      <c r="GK172">
        <v>20090408</v>
      </c>
      <c r="GL172">
        <v>-30.1</v>
      </c>
      <c r="GN172" s="1">
        <v>39872</v>
      </c>
      <c r="GO172">
        <v>-56.2</v>
      </c>
      <c r="GP172">
        <v>20090330</v>
      </c>
      <c r="GQ172">
        <v>-56.2</v>
      </c>
      <c r="GS172" s="1">
        <v>40602</v>
      </c>
      <c r="GT172">
        <v>1.8</v>
      </c>
      <c r="GU172">
        <v>20110307</v>
      </c>
      <c r="GV172">
        <v>1.8</v>
      </c>
      <c r="GX172" s="1">
        <v>39872</v>
      </c>
      <c r="GY172">
        <v>2.1</v>
      </c>
      <c r="GZ172">
        <v>20090308</v>
      </c>
      <c r="HA172">
        <v>2.1</v>
      </c>
      <c r="HC172" s="1">
        <v>39872</v>
      </c>
      <c r="HD172">
        <v>-11.27</v>
      </c>
      <c r="HE172">
        <v>20090415</v>
      </c>
      <c r="HF172">
        <v>-11.9</v>
      </c>
      <c r="HH172" s="1">
        <v>39872</v>
      </c>
      <c r="HI172">
        <v>-27.5</v>
      </c>
      <c r="HJ172">
        <v>20090316</v>
      </c>
      <c r="HK172">
        <v>-27.5</v>
      </c>
    </row>
    <row r="173" spans="16:219" x14ac:dyDescent="0.25">
      <c r="P173" s="1">
        <v>39903</v>
      </c>
      <c r="Q173">
        <v>-1</v>
      </c>
      <c r="R173">
        <v>20090524</v>
      </c>
      <c r="S173">
        <v>-2.4</v>
      </c>
      <c r="Z173" s="1">
        <v>39903</v>
      </c>
      <c r="AA173">
        <v>-0.3</v>
      </c>
      <c r="AB173">
        <v>20090430</v>
      </c>
      <c r="AC173">
        <v>-0.3</v>
      </c>
      <c r="AE173" s="1">
        <v>39903</v>
      </c>
      <c r="AF173">
        <v>0.4</v>
      </c>
      <c r="AG173">
        <v>20090326</v>
      </c>
      <c r="AH173">
        <v>0.4</v>
      </c>
      <c r="AJ173" s="1">
        <v>39903</v>
      </c>
      <c r="AK173">
        <v>4.8</v>
      </c>
      <c r="AL173">
        <v>20090430</v>
      </c>
      <c r="AM173">
        <v>4.8</v>
      </c>
      <c r="AO173" s="1">
        <v>39903</v>
      </c>
      <c r="AP173">
        <v>-2.6</v>
      </c>
      <c r="AQ173">
        <v>20090412</v>
      </c>
      <c r="AR173">
        <v>-2.2000000000000002</v>
      </c>
      <c r="AT173" s="1">
        <v>39903</v>
      </c>
      <c r="AU173">
        <v>1.3</v>
      </c>
      <c r="AV173">
        <v>20090519</v>
      </c>
      <c r="AW173">
        <v>1.3</v>
      </c>
      <c r="AY173" s="1">
        <v>41729</v>
      </c>
      <c r="AZ173">
        <v>57.9</v>
      </c>
      <c r="BA173">
        <v>20140408</v>
      </c>
      <c r="BB173">
        <v>57.9</v>
      </c>
      <c r="BN173" s="1">
        <v>39903</v>
      </c>
      <c r="BO173">
        <v>-3.6</v>
      </c>
      <c r="BP173">
        <v>20090427</v>
      </c>
      <c r="BQ173">
        <v>-3.9</v>
      </c>
      <c r="BS173" s="1">
        <v>41759</v>
      </c>
      <c r="BT173">
        <v>-13.4</v>
      </c>
      <c r="BU173">
        <v>20140528</v>
      </c>
      <c r="BV173">
        <v>-13.7</v>
      </c>
      <c r="CC173" s="1">
        <v>39903</v>
      </c>
      <c r="CD173">
        <v>-0.1</v>
      </c>
      <c r="CE173">
        <v>20090430</v>
      </c>
      <c r="CF173">
        <v>-0.1</v>
      </c>
      <c r="CH173" s="1">
        <v>39903</v>
      </c>
      <c r="CI173">
        <v>-0.3</v>
      </c>
      <c r="CJ173">
        <v>20090430</v>
      </c>
      <c r="CK173">
        <v>-0.3</v>
      </c>
      <c r="CM173" s="1">
        <v>39903</v>
      </c>
      <c r="CN173">
        <v>0.2</v>
      </c>
      <c r="CO173">
        <v>20090326</v>
      </c>
      <c r="CP173">
        <v>0.2</v>
      </c>
      <c r="CR173" s="1">
        <v>39903</v>
      </c>
      <c r="CS173">
        <v>-0.4</v>
      </c>
      <c r="CT173">
        <v>20090326</v>
      </c>
      <c r="CU173">
        <v>-0.4</v>
      </c>
      <c r="CW173" s="1">
        <v>39903</v>
      </c>
      <c r="CX173">
        <v>-32.700000000000003</v>
      </c>
      <c r="CY173">
        <v>20090519</v>
      </c>
      <c r="CZ173">
        <v>-34.200000000000003</v>
      </c>
      <c r="DB173" s="1">
        <v>39903</v>
      </c>
      <c r="DC173">
        <v>-37.799999999999997</v>
      </c>
      <c r="DD173">
        <v>20090430</v>
      </c>
      <c r="DE173">
        <v>-37.799999999999997</v>
      </c>
      <c r="DG173" s="1">
        <v>41729</v>
      </c>
      <c r="DH173">
        <v>34.700000000000003</v>
      </c>
      <c r="DI173">
        <v>20140408</v>
      </c>
      <c r="DJ173">
        <v>34.700000000000003</v>
      </c>
      <c r="DL173" s="1">
        <v>39903</v>
      </c>
      <c r="DM173">
        <v>-13.1</v>
      </c>
      <c r="DN173">
        <v>20090417</v>
      </c>
      <c r="DO173">
        <v>-13.1</v>
      </c>
      <c r="DQ173" s="1">
        <v>39903</v>
      </c>
      <c r="DR173">
        <v>76.099999999999994</v>
      </c>
      <c r="DS173">
        <v>20090522</v>
      </c>
      <c r="DT173">
        <v>76.3</v>
      </c>
      <c r="DV173" s="1">
        <v>39903</v>
      </c>
      <c r="DW173">
        <v>30.4</v>
      </c>
      <c r="DX173">
        <v>20090331</v>
      </c>
      <c r="DY173">
        <v>30.4</v>
      </c>
      <c r="FJ173" s="1">
        <v>39903</v>
      </c>
      <c r="FK173">
        <v>79</v>
      </c>
      <c r="FL173">
        <v>20090522</v>
      </c>
      <c r="FM173">
        <v>85.1</v>
      </c>
      <c r="FO173" s="1">
        <v>39903</v>
      </c>
      <c r="FP173">
        <v>-1.6</v>
      </c>
      <c r="FQ173">
        <v>20090514</v>
      </c>
      <c r="FR173">
        <v>-1.3</v>
      </c>
      <c r="FT173" s="1">
        <v>39903</v>
      </c>
      <c r="FU173">
        <v>-20.672000000000001</v>
      </c>
      <c r="FV173">
        <v>20090430</v>
      </c>
      <c r="FW173">
        <v>-20.7</v>
      </c>
      <c r="FY173" s="1">
        <v>39903</v>
      </c>
      <c r="FZ173">
        <v>-31.5</v>
      </c>
      <c r="GA173">
        <v>20090401</v>
      </c>
      <c r="GB173">
        <v>-31.5</v>
      </c>
      <c r="GD173" s="1">
        <v>39903</v>
      </c>
      <c r="GE173">
        <v>-85.2</v>
      </c>
      <c r="GF173">
        <v>20090416</v>
      </c>
      <c r="GG173">
        <v>-85.2</v>
      </c>
      <c r="GI173" s="1">
        <v>39903</v>
      </c>
      <c r="GJ173">
        <v>-20.6</v>
      </c>
      <c r="GK173">
        <v>20090514</v>
      </c>
      <c r="GL173">
        <v>-22.2</v>
      </c>
      <c r="GN173" s="1">
        <v>39903</v>
      </c>
      <c r="GO173">
        <v>-50</v>
      </c>
      <c r="GP173">
        <v>20090430</v>
      </c>
      <c r="GQ173">
        <v>-50</v>
      </c>
      <c r="GS173" s="1">
        <v>40633</v>
      </c>
      <c r="GT173">
        <v>2</v>
      </c>
      <c r="GU173">
        <v>20110411</v>
      </c>
      <c r="GV173">
        <v>2</v>
      </c>
      <c r="GX173" s="1">
        <v>39903</v>
      </c>
      <c r="GY173">
        <v>2.2000000000000002</v>
      </c>
      <c r="GZ173">
        <v>20090409</v>
      </c>
      <c r="HA173">
        <v>2.2000000000000002</v>
      </c>
      <c r="HC173" s="1">
        <v>39903</v>
      </c>
      <c r="HD173">
        <v>1.44</v>
      </c>
      <c r="HE173">
        <v>20090519</v>
      </c>
      <c r="HF173">
        <v>0.8</v>
      </c>
      <c r="HH173" s="1">
        <v>39903</v>
      </c>
      <c r="HI173">
        <v>-46.2</v>
      </c>
      <c r="HJ173">
        <v>20090415</v>
      </c>
      <c r="HK173">
        <v>-46.2</v>
      </c>
    </row>
    <row r="174" spans="16:219" x14ac:dyDescent="0.25">
      <c r="P174" s="1">
        <v>39933</v>
      </c>
      <c r="Q174">
        <v>2.4</v>
      </c>
      <c r="R174">
        <v>20090626</v>
      </c>
      <c r="S174">
        <v>2.6</v>
      </c>
      <c r="Z174" s="1">
        <v>39933</v>
      </c>
      <c r="AA174">
        <v>-0.1</v>
      </c>
      <c r="AB174">
        <v>20090528</v>
      </c>
      <c r="AC174">
        <v>-0.1</v>
      </c>
      <c r="AE174" s="1">
        <v>39933</v>
      </c>
      <c r="AF174">
        <v>0</v>
      </c>
      <c r="AG174">
        <v>20090430</v>
      </c>
      <c r="AH174">
        <v>0</v>
      </c>
      <c r="AJ174" s="1">
        <v>39933</v>
      </c>
      <c r="AK174">
        <v>5</v>
      </c>
      <c r="AL174">
        <v>20090528</v>
      </c>
      <c r="AM174">
        <v>5</v>
      </c>
      <c r="AO174" s="1">
        <v>39933</v>
      </c>
      <c r="AP174">
        <v>-4.0999999999999996</v>
      </c>
      <c r="AQ174">
        <v>20090514</v>
      </c>
      <c r="AR174">
        <v>-3.8</v>
      </c>
      <c r="AT174" s="1">
        <v>39933</v>
      </c>
      <c r="AU174">
        <v>4.4000000000000004</v>
      </c>
      <c r="AV174">
        <v>20090612</v>
      </c>
      <c r="AW174">
        <v>4.4000000000000004</v>
      </c>
      <c r="AY174" s="1">
        <v>41759</v>
      </c>
      <c r="AZ174">
        <v>41.6</v>
      </c>
      <c r="BA174">
        <v>20140512</v>
      </c>
      <c r="BB174">
        <v>41.6</v>
      </c>
      <c r="BN174" s="1">
        <v>39933</v>
      </c>
      <c r="BO174">
        <v>-2.7</v>
      </c>
      <c r="BP174">
        <v>20090527</v>
      </c>
      <c r="BQ174">
        <v>-2.9</v>
      </c>
      <c r="BS174" s="1">
        <v>41790</v>
      </c>
      <c r="BT174">
        <v>3.8</v>
      </c>
      <c r="BU174">
        <v>20140626</v>
      </c>
      <c r="BV174">
        <v>4.5999999999999996</v>
      </c>
      <c r="CC174" s="1">
        <v>39933</v>
      </c>
      <c r="CD174">
        <v>-0.1</v>
      </c>
      <c r="CE174">
        <v>20090528</v>
      </c>
      <c r="CF174">
        <v>-0.1</v>
      </c>
      <c r="CH174" s="1">
        <v>39933</v>
      </c>
      <c r="CI174">
        <v>-0.4</v>
      </c>
      <c r="CJ174">
        <v>20090528</v>
      </c>
      <c r="CK174">
        <v>-0.4</v>
      </c>
      <c r="CM174" s="1">
        <v>39933</v>
      </c>
      <c r="CN174">
        <v>-0.1</v>
      </c>
      <c r="CO174">
        <v>20090430</v>
      </c>
      <c r="CP174">
        <v>-0.2</v>
      </c>
      <c r="CR174" s="1">
        <v>39933</v>
      </c>
      <c r="CS174">
        <v>-0.6</v>
      </c>
      <c r="CT174">
        <v>20090430</v>
      </c>
      <c r="CU174">
        <v>-0.6</v>
      </c>
      <c r="CW174" s="1">
        <v>39933</v>
      </c>
      <c r="CX174">
        <v>-30</v>
      </c>
      <c r="CY174">
        <v>20090612</v>
      </c>
      <c r="CZ174">
        <v>-30.7</v>
      </c>
      <c r="DB174" s="1">
        <v>39933</v>
      </c>
      <c r="DC174">
        <v>-25.9</v>
      </c>
      <c r="DD174">
        <v>20090529</v>
      </c>
      <c r="DE174">
        <v>-25.9</v>
      </c>
      <c r="DG174" s="1">
        <v>41759</v>
      </c>
      <c r="DH174">
        <v>50.3</v>
      </c>
      <c r="DI174">
        <v>20140512</v>
      </c>
      <c r="DJ174">
        <v>50.3</v>
      </c>
      <c r="DL174" s="1">
        <v>39933</v>
      </c>
      <c r="DM174">
        <v>-11.3</v>
      </c>
      <c r="DN174">
        <v>20090518</v>
      </c>
      <c r="DO174">
        <v>-11.3</v>
      </c>
      <c r="DQ174" s="1">
        <v>39933</v>
      </c>
      <c r="DR174">
        <v>80</v>
      </c>
      <c r="DS174">
        <v>20090623</v>
      </c>
      <c r="DT174">
        <v>76.2</v>
      </c>
      <c r="DV174" s="1">
        <v>39933</v>
      </c>
      <c r="DW174">
        <v>30.8</v>
      </c>
      <c r="DX174">
        <v>20090428</v>
      </c>
      <c r="DY174">
        <v>30.8</v>
      </c>
      <c r="FJ174" s="1">
        <v>39933</v>
      </c>
      <c r="FK174">
        <v>80.7</v>
      </c>
      <c r="FL174">
        <v>20090623</v>
      </c>
      <c r="FM174">
        <v>86</v>
      </c>
      <c r="FO174" s="1">
        <v>39933</v>
      </c>
      <c r="FP174">
        <v>-6.9</v>
      </c>
      <c r="FQ174">
        <v>20090609</v>
      </c>
      <c r="FR174">
        <v>-5.4</v>
      </c>
      <c r="FT174" s="1">
        <v>39933</v>
      </c>
      <c r="FU174">
        <v>-32.426000000000002</v>
      </c>
      <c r="FV174">
        <v>20090529</v>
      </c>
      <c r="FW174">
        <v>-32.4</v>
      </c>
      <c r="FY174" s="1">
        <v>39933</v>
      </c>
      <c r="FZ174">
        <v>-28.6</v>
      </c>
      <c r="GA174">
        <v>20090501</v>
      </c>
      <c r="GB174">
        <v>-28.6</v>
      </c>
      <c r="GD174" s="1">
        <v>39933</v>
      </c>
      <c r="GE174">
        <v>-80.400000000000006</v>
      </c>
      <c r="GF174">
        <v>20090519</v>
      </c>
      <c r="GG174">
        <v>-80.400000000000006</v>
      </c>
      <c r="GI174" s="1">
        <v>39933</v>
      </c>
      <c r="GJ174">
        <v>-31.9</v>
      </c>
      <c r="GK174">
        <v>20090609</v>
      </c>
      <c r="GL174">
        <v>-32.799999999999997</v>
      </c>
      <c r="GN174" s="1">
        <v>39933</v>
      </c>
      <c r="GO174">
        <v>-47.1</v>
      </c>
      <c r="GP174">
        <v>20090529</v>
      </c>
      <c r="GQ174">
        <v>-47.1</v>
      </c>
      <c r="GS174" s="1">
        <v>40663</v>
      </c>
      <c r="GT174">
        <v>2.1</v>
      </c>
      <c r="GU174">
        <v>20110511</v>
      </c>
      <c r="GV174">
        <v>2.1</v>
      </c>
      <c r="GX174" s="1">
        <v>39933</v>
      </c>
      <c r="GY174">
        <v>2.7</v>
      </c>
      <c r="GZ174">
        <v>20090512</v>
      </c>
      <c r="HA174">
        <v>2.6</v>
      </c>
      <c r="HC174" s="1">
        <v>39933</v>
      </c>
      <c r="HD174">
        <v>9.82</v>
      </c>
      <c r="HE174">
        <v>20090612</v>
      </c>
      <c r="HF174">
        <v>10.199999999999999</v>
      </c>
      <c r="HH174" s="1">
        <v>39933</v>
      </c>
      <c r="HI174">
        <v>-8.5</v>
      </c>
      <c r="HJ174">
        <v>20090518</v>
      </c>
      <c r="HK174">
        <v>-8.5</v>
      </c>
    </row>
    <row r="175" spans="16:219" x14ac:dyDescent="0.25">
      <c r="P175" s="1">
        <v>39964</v>
      </c>
      <c r="Q175">
        <v>0.9</v>
      </c>
      <c r="R175">
        <v>20090724</v>
      </c>
      <c r="S175">
        <v>0.7</v>
      </c>
      <c r="Z175" s="1">
        <v>39964</v>
      </c>
      <c r="AA175">
        <v>-1.1000000000000001</v>
      </c>
      <c r="AB175">
        <v>20090625</v>
      </c>
      <c r="AC175">
        <v>-1.1000000000000001</v>
      </c>
      <c r="AE175" s="1">
        <v>39964</v>
      </c>
      <c r="AF175">
        <v>-0.7</v>
      </c>
      <c r="AG175">
        <v>20090528</v>
      </c>
      <c r="AH175">
        <v>-0.7</v>
      </c>
      <c r="AJ175" s="1">
        <v>39964</v>
      </c>
      <c r="AK175">
        <v>5.0999999999999996</v>
      </c>
      <c r="AL175">
        <v>20090629</v>
      </c>
      <c r="AM175">
        <v>5.2</v>
      </c>
      <c r="AO175" s="1">
        <v>39964</v>
      </c>
      <c r="AP175">
        <v>-5.6</v>
      </c>
      <c r="AQ175">
        <v>20090609</v>
      </c>
      <c r="AR175">
        <v>-5.4</v>
      </c>
      <c r="AT175" s="1">
        <v>39964</v>
      </c>
      <c r="AU175">
        <v>3.7</v>
      </c>
      <c r="AV175">
        <v>20090713</v>
      </c>
      <c r="AW175">
        <v>3.7</v>
      </c>
      <c r="AY175" s="1">
        <v>41790</v>
      </c>
      <c r="AZ175">
        <v>45.1</v>
      </c>
      <c r="BA175">
        <v>20140609</v>
      </c>
      <c r="BB175">
        <v>45.1</v>
      </c>
      <c r="BN175" s="1">
        <v>39964</v>
      </c>
      <c r="BO175">
        <v>-2.7</v>
      </c>
      <c r="BP175">
        <v>20090628</v>
      </c>
      <c r="BQ175">
        <v>-2.8</v>
      </c>
      <c r="BS175" s="1">
        <v>41820</v>
      </c>
      <c r="BT175">
        <v>0.9</v>
      </c>
      <c r="BU175">
        <v>20140728</v>
      </c>
      <c r="BV175">
        <v>0.4</v>
      </c>
      <c r="CC175" s="1">
        <v>39964</v>
      </c>
      <c r="CD175">
        <v>-1.1000000000000001</v>
      </c>
      <c r="CE175">
        <v>20090625</v>
      </c>
      <c r="CF175">
        <v>-1.1000000000000001</v>
      </c>
      <c r="CH175" s="1">
        <v>39964</v>
      </c>
      <c r="CI175">
        <v>-0.5</v>
      </c>
      <c r="CJ175">
        <v>20090625</v>
      </c>
      <c r="CK175">
        <v>-0.5</v>
      </c>
      <c r="CM175" s="1">
        <v>39964</v>
      </c>
      <c r="CN175">
        <v>-0.8</v>
      </c>
      <c r="CO175">
        <v>20090528</v>
      </c>
      <c r="CP175">
        <v>-0.8</v>
      </c>
      <c r="CR175" s="1">
        <v>39964</v>
      </c>
      <c r="CS175">
        <v>-0.9</v>
      </c>
      <c r="CT175">
        <v>20090528</v>
      </c>
      <c r="CU175">
        <v>-0.9</v>
      </c>
      <c r="CW175" s="1">
        <v>39964</v>
      </c>
      <c r="CX175">
        <v>-28.9</v>
      </c>
      <c r="CY175">
        <v>20090713</v>
      </c>
      <c r="CZ175">
        <v>-29.5</v>
      </c>
      <c r="DB175" s="1">
        <v>39964</v>
      </c>
      <c r="DC175">
        <v>-41.9</v>
      </c>
      <c r="DD175">
        <v>20090630</v>
      </c>
      <c r="DE175">
        <v>-41.9</v>
      </c>
      <c r="DG175" s="1">
        <v>41790</v>
      </c>
      <c r="DH175">
        <v>53.8</v>
      </c>
      <c r="DI175">
        <v>20140609</v>
      </c>
      <c r="DJ175">
        <v>53.8</v>
      </c>
      <c r="DL175" s="1">
        <v>39964</v>
      </c>
      <c r="DM175">
        <v>-12.3</v>
      </c>
      <c r="DN175">
        <v>20090619</v>
      </c>
      <c r="DO175">
        <v>-12.3</v>
      </c>
      <c r="DQ175" s="1">
        <v>39964</v>
      </c>
      <c r="DR175">
        <v>82.7</v>
      </c>
      <c r="DS175">
        <v>20090717</v>
      </c>
      <c r="DT175">
        <v>76.900000000000006</v>
      </c>
      <c r="DV175" s="1">
        <v>39964</v>
      </c>
      <c r="DW175">
        <v>34.1</v>
      </c>
      <c r="DX175">
        <v>20090527</v>
      </c>
      <c r="DY175">
        <v>34.1</v>
      </c>
      <c r="FJ175" s="1">
        <v>39964</v>
      </c>
      <c r="FK175">
        <v>82.4</v>
      </c>
      <c r="FL175">
        <v>20090717</v>
      </c>
      <c r="FM175">
        <v>87.1</v>
      </c>
      <c r="FO175" s="1">
        <v>39964</v>
      </c>
      <c r="FP175">
        <v>-1.5</v>
      </c>
      <c r="FQ175">
        <v>20090707</v>
      </c>
      <c r="FR175">
        <v>-3</v>
      </c>
      <c r="FT175" s="1">
        <v>39964</v>
      </c>
      <c r="FU175">
        <v>-30.835000000000001</v>
      </c>
      <c r="FV175">
        <v>20090630</v>
      </c>
      <c r="FW175">
        <v>-30.8</v>
      </c>
      <c r="FY175" s="1">
        <v>39964</v>
      </c>
      <c r="FZ175">
        <v>-19.399999999999999</v>
      </c>
      <c r="GA175">
        <v>20090601</v>
      </c>
      <c r="GB175">
        <v>-19.399999999999999</v>
      </c>
      <c r="GD175" s="1">
        <v>39964</v>
      </c>
      <c r="GE175">
        <v>-79.2</v>
      </c>
      <c r="GF175">
        <v>20090617</v>
      </c>
      <c r="GG175">
        <v>-79.2</v>
      </c>
      <c r="GI175" s="1">
        <v>39964</v>
      </c>
      <c r="GJ175">
        <v>-41.6</v>
      </c>
      <c r="GK175">
        <v>20090707</v>
      </c>
      <c r="GL175">
        <v>-38.299999999999997</v>
      </c>
      <c r="GN175" s="1">
        <v>39964</v>
      </c>
      <c r="GO175">
        <v>-41.4</v>
      </c>
      <c r="GP175">
        <v>20090629</v>
      </c>
      <c r="GQ175">
        <v>-41.4</v>
      </c>
      <c r="GS175" s="1">
        <v>40694</v>
      </c>
      <c r="GT175">
        <v>2.2000000000000002</v>
      </c>
      <c r="GU175">
        <v>20110607</v>
      </c>
      <c r="GV175">
        <v>2.1</v>
      </c>
      <c r="GX175" s="1">
        <v>39964</v>
      </c>
      <c r="GY175">
        <v>2.7</v>
      </c>
      <c r="GZ175">
        <v>20090607</v>
      </c>
      <c r="HA175">
        <v>2.7</v>
      </c>
      <c r="HC175" s="1">
        <v>39964</v>
      </c>
      <c r="HD175">
        <v>5.18</v>
      </c>
      <c r="HE175">
        <v>20090713</v>
      </c>
      <c r="HF175">
        <v>8</v>
      </c>
      <c r="HH175" s="1">
        <v>39964</v>
      </c>
      <c r="HI175">
        <v>-19.399999999999999</v>
      </c>
      <c r="HJ175">
        <v>20090616</v>
      </c>
      <c r="HK175">
        <v>-19.399999999999999</v>
      </c>
    </row>
    <row r="176" spans="16:219" x14ac:dyDescent="0.25">
      <c r="P176" s="1">
        <v>39994</v>
      </c>
      <c r="Q176">
        <v>0.3</v>
      </c>
      <c r="R176">
        <v>20090819</v>
      </c>
      <c r="S176">
        <v>0.1</v>
      </c>
      <c r="Z176" s="1">
        <v>39994</v>
      </c>
      <c r="AA176">
        <v>-1.8</v>
      </c>
      <c r="AB176">
        <v>20090730</v>
      </c>
      <c r="AC176">
        <v>-1.8</v>
      </c>
      <c r="AE176" s="1">
        <v>39994</v>
      </c>
      <c r="AF176">
        <v>-1.3</v>
      </c>
      <c r="AG176">
        <v>20090625</v>
      </c>
      <c r="AH176">
        <v>-1.3</v>
      </c>
      <c r="AJ176" s="1">
        <v>39994</v>
      </c>
      <c r="AK176">
        <v>5.2</v>
      </c>
      <c r="AL176">
        <v>20090730</v>
      </c>
      <c r="AM176">
        <v>5.4</v>
      </c>
      <c r="AO176" s="1">
        <v>39994</v>
      </c>
      <c r="AP176">
        <v>-6.8</v>
      </c>
      <c r="AQ176">
        <v>20090709</v>
      </c>
      <c r="AR176">
        <v>-6.6</v>
      </c>
      <c r="AT176" s="1">
        <v>39994</v>
      </c>
      <c r="AU176">
        <v>1.9</v>
      </c>
      <c r="AV176">
        <v>20090812</v>
      </c>
      <c r="AW176">
        <v>1.9</v>
      </c>
      <c r="AY176" s="1">
        <v>41820</v>
      </c>
      <c r="AZ176">
        <v>47.7</v>
      </c>
      <c r="BA176">
        <v>20140708</v>
      </c>
      <c r="BB176">
        <v>47.7</v>
      </c>
      <c r="BN176" s="1">
        <v>39994</v>
      </c>
      <c r="BO176">
        <v>-3</v>
      </c>
      <c r="BP176">
        <v>20090728</v>
      </c>
      <c r="BQ176">
        <v>-3</v>
      </c>
      <c r="BS176" s="1">
        <v>41851</v>
      </c>
      <c r="BT176">
        <v>0.6</v>
      </c>
      <c r="BU176">
        <v>20140828</v>
      </c>
      <c r="BV176">
        <v>-0.5</v>
      </c>
      <c r="CC176" s="1">
        <v>39994</v>
      </c>
      <c r="CD176">
        <v>-1.7</v>
      </c>
      <c r="CE176">
        <v>20090730</v>
      </c>
      <c r="CF176">
        <v>-1.7</v>
      </c>
      <c r="CH176" s="1">
        <v>39994</v>
      </c>
      <c r="CI176">
        <v>-0.7</v>
      </c>
      <c r="CJ176">
        <v>20090730</v>
      </c>
      <c r="CK176">
        <v>-0.7</v>
      </c>
      <c r="CM176" s="1">
        <v>39994</v>
      </c>
      <c r="CN176">
        <v>-1.5</v>
      </c>
      <c r="CO176">
        <v>20090625</v>
      </c>
      <c r="CP176">
        <v>-1.5</v>
      </c>
      <c r="CR176" s="1">
        <v>39994</v>
      </c>
      <c r="CS176">
        <v>-1</v>
      </c>
      <c r="CT176">
        <v>20090625</v>
      </c>
      <c r="CU176">
        <v>-1</v>
      </c>
      <c r="CW176" s="1">
        <v>39994</v>
      </c>
      <c r="CX176">
        <v>-23</v>
      </c>
      <c r="CY176">
        <v>20090812</v>
      </c>
      <c r="CZ176">
        <v>-23.5</v>
      </c>
      <c r="DB176" s="1">
        <v>39994</v>
      </c>
      <c r="DC176">
        <v>-28</v>
      </c>
      <c r="DD176">
        <v>20090731</v>
      </c>
      <c r="DE176">
        <v>-28</v>
      </c>
      <c r="DG176" s="1">
        <v>41820</v>
      </c>
      <c r="DH176">
        <v>53.3</v>
      </c>
      <c r="DI176">
        <v>20140708</v>
      </c>
      <c r="DJ176">
        <v>53.3</v>
      </c>
      <c r="DL176" s="1">
        <v>39994</v>
      </c>
      <c r="DM176">
        <v>-8.8000000000000007</v>
      </c>
      <c r="DN176">
        <v>20090721</v>
      </c>
      <c r="DO176">
        <v>-8.8000000000000007</v>
      </c>
      <c r="DQ176" s="1">
        <v>39994</v>
      </c>
      <c r="DR176">
        <v>86.4</v>
      </c>
      <c r="DS176">
        <v>20090818</v>
      </c>
      <c r="DT176">
        <v>79.900000000000006</v>
      </c>
      <c r="DV176" s="1">
        <v>39994</v>
      </c>
      <c r="DW176">
        <v>38</v>
      </c>
      <c r="DX176">
        <v>20090630</v>
      </c>
      <c r="DY176">
        <v>38</v>
      </c>
      <c r="FJ176" s="1">
        <v>39994</v>
      </c>
      <c r="FK176">
        <v>83.5</v>
      </c>
      <c r="FL176">
        <v>20090818</v>
      </c>
      <c r="FM176">
        <v>88</v>
      </c>
      <c r="FO176" s="1">
        <v>39994</v>
      </c>
      <c r="FP176">
        <v>1.8</v>
      </c>
      <c r="FQ176">
        <v>20090809</v>
      </c>
      <c r="FR176">
        <v>9.6999999999999993</v>
      </c>
      <c r="FT176" s="1">
        <v>39994</v>
      </c>
      <c r="FU176">
        <v>-32.36</v>
      </c>
      <c r="FV176">
        <v>20090731</v>
      </c>
      <c r="FW176">
        <v>-32.4</v>
      </c>
      <c r="FY176" s="1">
        <v>39994</v>
      </c>
      <c r="FZ176">
        <v>-13.5</v>
      </c>
      <c r="GA176">
        <v>20090701</v>
      </c>
      <c r="GB176">
        <v>-13.5</v>
      </c>
      <c r="GD176" s="1">
        <v>39994</v>
      </c>
      <c r="GE176">
        <v>-72.8</v>
      </c>
      <c r="GF176">
        <v>20090715</v>
      </c>
      <c r="GG176">
        <v>-72.8</v>
      </c>
      <c r="GI176" s="1">
        <v>39994</v>
      </c>
      <c r="GJ176">
        <v>-30.9</v>
      </c>
      <c r="GK176">
        <v>20090809</v>
      </c>
      <c r="GL176">
        <v>-29.7</v>
      </c>
      <c r="GN176" s="1">
        <v>39994</v>
      </c>
      <c r="GO176">
        <v>-34</v>
      </c>
      <c r="GP176">
        <v>20090730</v>
      </c>
      <c r="GQ176">
        <v>-34</v>
      </c>
      <c r="GS176" s="1">
        <v>40724</v>
      </c>
      <c r="GT176">
        <v>2.2999999999999998</v>
      </c>
      <c r="GU176">
        <v>20110710</v>
      </c>
      <c r="GV176">
        <v>2.2000000000000002</v>
      </c>
      <c r="GX176" s="1">
        <v>39994</v>
      </c>
      <c r="GY176">
        <v>2.5</v>
      </c>
      <c r="GZ176">
        <v>20090707</v>
      </c>
      <c r="HA176">
        <v>2.5</v>
      </c>
      <c r="HC176" s="1">
        <v>39994</v>
      </c>
      <c r="HD176">
        <v>2.2200000000000002</v>
      </c>
      <c r="HE176">
        <v>20090812</v>
      </c>
      <c r="HF176">
        <v>2.2999999999999998</v>
      </c>
      <c r="HH176" s="1">
        <v>39994</v>
      </c>
      <c r="HI176">
        <v>-23</v>
      </c>
      <c r="HJ176">
        <v>20090714</v>
      </c>
      <c r="HK176">
        <v>-23</v>
      </c>
    </row>
    <row r="177" spans="16:219" x14ac:dyDescent="0.25">
      <c r="P177" s="1">
        <v>40025</v>
      </c>
      <c r="Q177">
        <v>0.5</v>
      </c>
      <c r="R177">
        <v>20090924</v>
      </c>
      <c r="S177">
        <v>0.5</v>
      </c>
      <c r="Z177" s="1">
        <v>40025</v>
      </c>
      <c r="AA177">
        <v>-2.2000000000000002</v>
      </c>
      <c r="AB177">
        <v>20090827</v>
      </c>
      <c r="AC177">
        <v>-2.2000000000000002</v>
      </c>
      <c r="AE177" s="1">
        <v>40025</v>
      </c>
      <c r="AF177">
        <v>-1.7</v>
      </c>
      <c r="AG177">
        <v>20090730</v>
      </c>
      <c r="AH177">
        <v>-1.7</v>
      </c>
      <c r="AJ177" s="1">
        <v>40025</v>
      </c>
      <c r="AK177">
        <v>5.5</v>
      </c>
      <c r="AL177">
        <v>20090827</v>
      </c>
      <c r="AM177">
        <v>5.7</v>
      </c>
      <c r="AO177" s="1">
        <v>40025</v>
      </c>
      <c r="AP177">
        <v>-8.4</v>
      </c>
      <c r="AQ177">
        <v>20090811</v>
      </c>
      <c r="AR177">
        <v>-8.5</v>
      </c>
      <c r="AT177" s="1">
        <v>40025</v>
      </c>
      <c r="AU177">
        <v>1.3</v>
      </c>
      <c r="AV177">
        <v>20090914</v>
      </c>
      <c r="AW177">
        <v>1.3</v>
      </c>
      <c r="AY177" s="1">
        <v>41851</v>
      </c>
      <c r="AZ177">
        <v>51.3</v>
      </c>
      <c r="BA177">
        <v>20140808</v>
      </c>
      <c r="BB177">
        <v>51.3</v>
      </c>
      <c r="BN177" s="1">
        <v>40025</v>
      </c>
      <c r="BO177">
        <v>-2.5</v>
      </c>
      <c r="BP177">
        <v>20090830</v>
      </c>
      <c r="BQ177">
        <v>-2.5</v>
      </c>
      <c r="BS177" s="1">
        <v>41882</v>
      </c>
      <c r="BT177">
        <v>1.2</v>
      </c>
      <c r="BU177">
        <v>20140929</v>
      </c>
      <c r="BV177">
        <v>1.9</v>
      </c>
      <c r="CC177" s="1">
        <v>40025</v>
      </c>
      <c r="CD177">
        <v>-2.2000000000000002</v>
      </c>
      <c r="CE177">
        <v>20090827</v>
      </c>
      <c r="CF177">
        <v>-2.2000000000000002</v>
      </c>
      <c r="CH177" s="1">
        <v>40025</v>
      </c>
      <c r="CI177">
        <v>-0.9</v>
      </c>
      <c r="CJ177">
        <v>20090827</v>
      </c>
      <c r="CK177">
        <v>-0.9</v>
      </c>
      <c r="CM177" s="1">
        <v>40025</v>
      </c>
      <c r="CN177">
        <v>-1.8</v>
      </c>
      <c r="CO177">
        <v>20090730</v>
      </c>
      <c r="CP177">
        <v>-1.8</v>
      </c>
      <c r="CR177" s="1">
        <v>40025</v>
      </c>
      <c r="CS177">
        <v>-1.1000000000000001</v>
      </c>
      <c r="CT177">
        <v>20090730</v>
      </c>
      <c r="CU177">
        <v>-1.1000000000000001</v>
      </c>
      <c r="CW177" s="1">
        <v>40025</v>
      </c>
      <c r="CX177">
        <v>-22.6</v>
      </c>
      <c r="CY177">
        <v>20090914</v>
      </c>
      <c r="CZ177">
        <v>-22.7</v>
      </c>
      <c r="DB177" s="1">
        <v>40025</v>
      </c>
      <c r="DC177">
        <v>-42.8</v>
      </c>
      <c r="DD177">
        <v>20090831</v>
      </c>
      <c r="DE177">
        <v>-42.8</v>
      </c>
      <c r="DG177" s="1">
        <v>41851</v>
      </c>
      <c r="DH177">
        <v>51.5</v>
      </c>
      <c r="DI177">
        <v>20140808</v>
      </c>
      <c r="DJ177">
        <v>51.5</v>
      </c>
      <c r="DL177" s="1">
        <v>40025</v>
      </c>
      <c r="DM177">
        <v>-11.7</v>
      </c>
      <c r="DN177">
        <v>20090818</v>
      </c>
      <c r="DO177">
        <v>-11.7</v>
      </c>
      <c r="DQ177" s="1">
        <v>40025</v>
      </c>
      <c r="DR177">
        <v>88.1</v>
      </c>
      <c r="DS177">
        <v>20090918</v>
      </c>
      <c r="DT177">
        <v>82.5</v>
      </c>
      <c r="DV177" s="1">
        <v>40025</v>
      </c>
      <c r="DW177">
        <v>41.1</v>
      </c>
      <c r="DX177">
        <v>20090729</v>
      </c>
      <c r="DY177">
        <v>41.1</v>
      </c>
      <c r="FJ177" s="1">
        <v>40025</v>
      </c>
      <c r="FK177">
        <v>84.4</v>
      </c>
      <c r="FL177">
        <v>20090918</v>
      </c>
      <c r="FM177">
        <v>89.8</v>
      </c>
      <c r="FO177" s="1">
        <v>40025</v>
      </c>
      <c r="FP177">
        <v>-7.3</v>
      </c>
      <c r="FQ177">
        <v>20090909</v>
      </c>
      <c r="FR177">
        <v>-9.3000000000000007</v>
      </c>
      <c r="FT177" s="1">
        <v>40025</v>
      </c>
      <c r="FU177">
        <v>-32.134</v>
      </c>
      <c r="FV177">
        <v>20090831</v>
      </c>
      <c r="FW177">
        <v>-32.1</v>
      </c>
      <c r="FY177" s="1">
        <v>40025</v>
      </c>
      <c r="FZ177">
        <v>-4.2</v>
      </c>
      <c r="GA177">
        <v>20090803</v>
      </c>
      <c r="GB177">
        <v>-4.2</v>
      </c>
      <c r="GD177" s="1">
        <v>40025</v>
      </c>
      <c r="GE177">
        <v>-72.3</v>
      </c>
      <c r="GF177">
        <v>20090819</v>
      </c>
      <c r="GG177">
        <v>-72.3</v>
      </c>
      <c r="GI177" s="1">
        <v>40025</v>
      </c>
      <c r="GJ177">
        <v>-35.6</v>
      </c>
      <c r="GK177">
        <v>20090909</v>
      </c>
      <c r="GL177">
        <v>-34.799999999999997</v>
      </c>
      <c r="GN177" s="1">
        <v>40025</v>
      </c>
      <c r="GO177">
        <v>-31.9</v>
      </c>
      <c r="GP177">
        <v>20090831</v>
      </c>
      <c r="GQ177">
        <v>-31.9</v>
      </c>
      <c r="GS177" s="1">
        <v>40755</v>
      </c>
      <c r="GT177">
        <v>2.4</v>
      </c>
      <c r="GU177">
        <v>20110808</v>
      </c>
      <c r="GV177">
        <v>2.2999999999999998</v>
      </c>
      <c r="GX177" s="1">
        <v>40025</v>
      </c>
      <c r="GY177">
        <v>2.7</v>
      </c>
      <c r="GZ177">
        <v>20090809</v>
      </c>
      <c r="HA177">
        <v>2.7</v>
      </c>
      <c r="HC177" s="1">
        <v>40025</v>
      </c>
      <c r="HD177">
        <v>2.89</v>
      </c>
      <c r="HE177">
        <v>20090914</v>
      </c>
      <c r="HF177">
        <v>3.9</v>
      </c>
      <c r="HH177" s="1">
        <v>40025</v>
      </c>
      <c r="HI177">
        <v>-9.1</v>
      </c>
      <c r="HJ177">
        <v>20090813</v>
      </c>
      <c r="HK177">
        <v>-9.1</v>
      </c>
    </row>
    <row r="178" spans="16:219" x14ac:dyDescent="0.25">
      <c r="P178" s="1">
        <v>40056</v>
      </c>
      <c r="Q178">
        <v>0</v>
      </c>
      <c r="R178">
        <v>20091022</v>
      </c>
      <c r="S178">
        <v>0.9</v>
      </c>
      <c r="Z178" s="1">
        <v>40056</v>
      </c>
      <c r="AA178">
        <v>-2.2000000000000002</v>
      </c>
      <c r="AB178">
        <v>20090928</v>
      </c>
      <c r="AC178">
        <v>-2.2000000000000002</v>
      </c>
      <c r="AE178" s="1">
        <v>40056</v>
      </c>
      <c r="AF178">
        <v>-1.9</v>
      </c>
      <c r="AG178">
        <v>20090827</v>
      </c>
      <c r="AH178">
        <v>-1.9</v>
      </c>
      <c r="AJ178" s="1">
        <v>40056</v>
      </c>
      <c r="AK178">
        <v>5.4</v>
      </c>
      <c r="AL178">
        <v>20091001</v>
      </c>
      <c r="AM178">
        <v>5.5</v>
      </c>
      <c r="AO178" s="1">
        <v>40056</v>
      </c>
      <c r="AP178">
        <v>-8.5</v>
      </c>
      <c r="AQ178">
        <v>20090909</v>
      </c>
      <c r="AR178">
        <v>-8.5</v>
      </c>
      <c r="AT178" s="1">
        <v>40056</v>
      </c>
      <c r="AU178">
        <v>1.5</v>
      </c>
      <c r="AV178">
        <v>20091015</v>
      </c>
      <c r="AW178">
        <v>1.5</v>
      </c>
      <c r="AY178" s="1">
        <v>41882</v>
      </c>
      <c r="AZ178">
        <v>47.4</v>
      </c>
      <c r="BA178">
        <v>20140908</v>
      </c>
      <c r="BB178">
        <v>47.4</v>
      </c>
      <c r="BN178" s="1">
        <v>40056</v>
      </c>
      <c r="BO178">
        <v>-1.7</v>
      </c>
      <c r="BP178">
        <v>20090930</v>
      </c>
      <c r="BQ178">
        <v>-1.8</v>
      </c>
      <c r="BS178" s="1">
        <v>41912</v>
      </c>
      <c r="BT178">
        <v>1.7</v>
      </c>
      <c r="BU178">
        <v>20141027</v>
      </c>
      <c r="BV178">
        <v>2.7</v>
      </c>
      <c r="CC178" s="1">
        <v>40056</v>
      </c>
      <c r="CD178">
        <v>-2.4</v>
      </c>
      <c r="CE178">
        <v>20090928</v>
      </c>
      <c r="CF178">
        <v>-2.4</v>
      </c>
      <c r="CH178" s="1">
        <v>40056</v>
      </c>
      <c r="CI178">
        <v>-0.9</v>
      </c>
      <c r="CJ178">
        <v>20090928</v>
      </c>
      <c r="CK178">
        <v>-0.9</v>
      </c>
      <c r="CM178" s="1">
        <v>40056</v>
      </c>
      <c r="CN178">
        <v>-1.7</v>
      </c>
      <c r="CO178">
        <v>20090827</v>
      </c>
      <c r="CP178">
        <v>-1.6</v>
      </c>
      <c r="CR178" s="1">
        <v>40056</v>
      </c>
      <c r="CS178">
        <v>-1.1000000000000001</v>
      </c>
      <c r="CT178">
        <v>20090827</v>
      </c>
      <c r="CU178">
        <v>-1.1000000000000001</v>
      </c>
      <c r="CW178" s="1">
        <v>40056</v>
      </c>
      <c r="CX178">
        <v>-18.7</v>
      </c>
      <c r="CY178">
        <v>20091015</v>
      </c>
      <c r="CZ178">
        <v>-19</v>
      </c>
      <c r="DB178" s="1">
        <v>40056</v>
      </c>
      <c r="DC178">
        <v>-25.2</v>
      </c>
      <c r="DD178">
        <v>20090930</v>
      </c>
      <c r="DE178">
        <v>-25.2</v>
      </c>
      <c r="DG178" s="1">
        <v>41882</v>
      </c>
      <c r="DH178">
        <v>50.4</v>
      </c>
      <c r="DI178">
        <v>20140908</v>
      </c>
      <c r="DJ178">
        <v>50.4</v>
      </c>
      <c r="DL178" s="1">
        <v>40056</v>
      </c>
      <c r="DM178">
        <v>-8.8000000000000007</v>
      </c>
      <c r="DN178">
        <v>20090918</v>
      </c>
      <c r="DO178">
        <v>-8.8000000000000007</v>
      </c>
      <c r="DQ178" s="1">
        <v>40056</v>
      </c>
      <c r="DR178">
        <v>89.9</v>
      </c>
      <c r="DS178">
        <v>20091020</v>
      </c>
      <c r="DT178">
        <v>83.2</v>
      </c>
      <c r="DV178" s="1">
        <v>40056</v>
      </c>
      <c r="DW178">
        <v>41.8</v>
      </c>
      <c r="DX178">
        <v>20090826</v>
      </c>
      <c r="DY178">
        <v>41.8</v>
      </c>
      <c r="FJ178" s="1">
        <v>40056</v>
      </c>
      <c r="FK178">
        <v>86</v>
      </c>
      <c r="FL178">
        <v>20091020</v>
      </c>
      <c r="FM178">
        <v>91.2</v>
      </c>
      <c r="FO178" s="1">
        <v>40056</v>
      </c>
      <c r="FP178">
        <v>9.1</v>
      </c>
      <c r="FQ178">
        <v>20091008</v>
      </c>
      <c r="FR178">
        <v>0.5</v>
      </c>
      <c r="FT178" s="1">
        <v>40056</v>
      </c>
      <c r="FU178">
        <v>-38.343000000000004</v>
      </c>
      <c r="FV178">
        <v>20090930</v>
      </c>
      <c r="FW178">
        <v>-38.299999999999997</v>
      </c>
      <c r="FY178" s="1">
        <v>40056</v>
      </c>
      <c r="FZ178">
        <v>2.2999999999999998</v>
      </c>
      <c r="GA178">
        <v>20090901</v>
      </c>
      <c r="GB178">
        <v>2.2999999999999998</v>
      </c>
      <c r="GD178" s="1">
        <v>40056</v>
      </c>
      <c r="GE178">
        <v>-71.5</v>
      </c>
      <c r="GF178">
        <v>20090915</v>
      </c>
      <c r="GG178">
        <v>-71.5</v>
      </c>
      <c r="GI178" s="1">
        <v>40056</v>
      </c>
      <c r="GJ178">
        <v>-26.7</v>
      </c>
      <c r="GK178">
        <v>20091008</v>
      </c>
      <c r="GL178">
        <v>-26.5</v>
      </c>
      <c r="GN178" s="1">
        <v>40056</v>
      </c>
      <c r="GO178">
        <v>-25.9</v>
      </c>
      <c r="GP178">
        <v>20090930</v>
      </c>
      <c r="GQ178">
        <v>-25.9</v>
      </c>
      <c r="GS178" s="1">
        <v>40786</v>
      </c>
      <c r="GT178">
        <v>2.2000000000000002</v>
      </c>
      <c r="GU178">
        <v>20110908</v>
      </c>
      <c r="GV178">
        <v>2.2000000000000002</v>
      </c>
      <c r="GX178" s="1">
        <v>40056</v>
      </c>
      <c r="GY178">
        <v>2.8</v>
      </c>
      <c r="GZ178">
        <v>20090907</v>
      </c>
      <c r="HA178">
        <v>2.8</v>
      </c>
      <c r="HC178" s="1">
        <v>40056</v>
      </c>
      <c r="HD178">
        <v>1.52</v>
      </c>
      <c r="HE178">
        <v>20091015</v>
      </c>
      <c r="HF178">
        <v>2.2999999999999998</v>
      </c>
      <c r="HH178" s="1">
        <v>40056</v>
      </c>
      <c r="HI178">
        <v>-6.2</v>
      </c>
      <c r="HJ178">
        <v>20090914</v>
      </c>
      <c r="HK178">
        <v>-6.2</v>
      </c>
    </row>
    <row r="179" spans="16:219" x14ac:dyDescent="0.25">
      <c r="P179" s="1">
        <v>40086</v>
      </c>
      <c r="Q179">
        <v>0.1</v>
      </c>
      <c r="R179">
        <v>20091118</v>
      </c>
      <c r="S179">
        <v>-0.6</v>
      </c>
      <c r="Z179" s="1">
        <v>40086</v>
      </c>
      <c r="AA179">
        <v>-2.2000000000000002</v>
      </c>
      <c r="AB179">
        <v>20091029</v>
      </c>
      <c r="AC179">
        <v>-2.2000000000000002</v>
      </c>
      <c r="AE179" s="1">
        <v>40086</v>
      </c>
      <c r="AF179">
        <v>-2.1</v>
      </c>
      <c r="AG179">
        <v>20090928</v>
      </c>
      <c r="AH179">
        <v>-2.1</v>
      </c>
      <c r="AJ179" s="1">
        <v>40086</v>
      </c>
      <c r="AK179">
        <v>5.4</v>
      </c>
      <c r="AL179">
        <v>20091029</v>
      </c>
      <c r="AM179">
        <v>5.3</v>
      </c>
      <c r="AO179" s="1">
        <v>40086</v>
      </c>
      <c r="AP179">
        <v>-7.9</v>
      </c>
      <c r="AQ179">
        <v>20091013</v>
      </c>
      <c r="AR179">
        <v>-7.9</v>
      </c>
      <c r="AT179" s="1">
        <v>40086</v>
      </c>
      <c r="AU179">
        <v>3.4</v>
      </c>
      <c r="AV179">
        <v>20091112</v>
      </c>
      <c r="AW179">
        <v>3.4</v>
      </c>
      <c r="AY179" s="1">
        <v>41912</v>
      </c>
      <c r="AZ179">
        <v>47.4</v>
      </c>
      <c r="BA179">
        <v>20141008</v>
      </c>
      <c r="BB179">
        <v>47.4</v>
      </c>
      <c r="BN179" s="1">
        <v>40086</v>
      </c>
      <c r="BO179">
        <v>-1.3</v>
      </c>
      <c r="BP179">
        <v>20091027</v>
      </c>
      <c r="BQ179">
        <v>-1.4</v>
      </c>
      <c r="BS179" s="1">
        <v>41943</v>
      </c>
      <c r="BT179">
        <v>-0.6</v>
      </c>
      <c r="BU179">
        <v>20141127</v>
      </c>
      <c r="BV179">
        <v>-1.4</v>
      </c>
      <c r="CC179" s="1">
        <v>40086</v>
      </c>
      <c r="CD179">
        <v>-2.2999999999999998</v>
      </c>
      <c r="CE179">
        <v>20091029</v>
      </c>
      <c r="CF179">
        <v>-2.2999999999999998</v>
      </c>
      <c r="CH179" s="1">
        <v>40086</v>
      </c>
      <c r="CI179">
        <v>-1</v>
      </c>
      <c r="CJ179">
        <v>20091029</v>
      </c>
      <c r="CK179">
        <v>-1</v>
      </c>
      <c r="CM179" s="1">
        <v>40086</v>
      </c>
      <c r="CN179">
        <v>-2.1</v>
      </c>
      <c r="CO179">
        <v>20090928</v>
      </c>
      <c r="CP179">
        <v>-2</v>
      </c>
      <c r="CR179" s="1">
        <v>40086</v>
      </c>
      <c r="CS179">
        <v>-1.4</v>
      </c>
      <c r="CT179">
        <v>20090928</v>
      </c>
      <c r="CU179">
        <v>-1.4</v>
      </c>
      <c r="CW179" s="1">
        <v>40086</v>
      </c>
      <c r="CX179">
        <v>-17.8</v>
      </c>
      <c r="CY179">
        <v>20091112</v>
      </c>
      <c r="CZ179">
        <v>-18.399999999999999</v>
      </c>
      <c r="DB179" s="1">
        <v>40086</v>
      </c>
      <c r="DC179">
        <v>-14</v>
      </c>
      <c r="DD179">
        <v>20091030</v>
      </c>
      <c r="DE179">
        <v>-14</v>
      </c>
      <c r="DG179" s="1">
        <v>41912</v>
      </c>
      <c r="DH179">
        <v>48.7</v>
      </c>
      <c r="DI179">
        <v>20141008</v>
      </c>
      <c r="DJ179">
        <v>48.7</v>
      </c>
      <c r="DL179" s="1">
        <v>40086</v>
      </c>
      <c r="DM179">
        <v>-7.8</v>
      </c>
      <c r="DN179">
        <v>20091019</v>
      </c>
      <c r="DO179">
        <v>-7.8</v>
      </c>
      <c r="DQ179" s="1">
        <v>40086</v>
      </c>
      <c r="DR179">
        <v>92.4</v>
      </c>
      <c r="DS179">
        <v>20091119</v>
      </c>
      <c r="DT179">
        <v>86.4</v>
      </c>
      <c r="DV179" s="1">
        <v>40086</v>
      </c>
      <c r="DW179">
        <v>43.5</v>
      </c>
      <c r="DX179">
        <v>20090929</v>
      </c>
      <c r="DY179">
        <v>43.5</v>
      </c>
      <c r="FJ179" s="1">
        <v>40086</v>
      </c>
      <c r="FK179">
        <v>88.3</v>
      </c>
      <c r="FL179">
        <v>20091119</v>
      </c>
      <c r="FM179">
        <v>92.7</v>
      </c>
      <c r="FO179" s="1">
        <v>40086</v>
      </c>
      <c r="FP179">
        <v>6.6</v>
      </c>
      <c r="FQ179">
        <v>20091110</v>
      </c>
      <c r="FR179">
        <v>10.5</v>
      </c>
      <c r="FT179" s="1">
        <v>40086</v>
      </c>
      <c r="FU179">
        <v>-37.045999999999999</v>
      </c>
      <c r="FV179">
        <v>20091030</v>
      </c>
      <c r="FW179">
        <v>-37</v>
      </c>
      <c r="FY179" s="1">
        <v>40086</v>
      </c>
      <c r="FZ179">
        <v>3.5</v>
      </c>
      <c r="GA179">
        <v>20091001</v>
      </c>
      <c r="GB179">
        <v>3.5</v>
      </c>
      <c r="GD179" s="1">
        <v>40086</v>
      </c>
      <c r="GE179">
        <v>-62.1</v>
      </c>
      <c r="GF179">
        <v>20091020</v>
      </c>
      <c r="GG179">
        <v>-62.1</v>
      </c>
      <c r="GI179" s="1">
        <v>40086</v>
      </c>
      <c r="GJ179">
        <v>-24</v>
      </c>
      <c r="GK179">
        <v>20091110</v>
      </c>
      <c r="GL179">
        <v>-22</v>
      </c>
      <c r="GN179" s="1">
        <v>40086</v>
      </c>
      <c r="GO179">
        <v>-21.6</v>
      </c>
      <c r="GP179">
        <v>20091029</v>
      </c>
      <c r="GQ179">
        <v>-21.6</v>
      </c>
      <c r="GS179" s="1">
        <v>40816</v>
      </c>
      <c r="GT179">
        <v>2.2999999999999998</v>
      </c>
      <c r="GU179">
        <v>20111013</v>
      </c>
      <c r="GV179">
        <v>2.2999999999999998</v>
      </c>
      <c r="GX179" s="1">
        <v>40086</v>
      </c>
      <c r="GY179">
        <v>3</v>
      </c>
      <c r="GZ179">
        <v>20091012</v>
      </c>
      <c r="HA179">
        <v>3</v>
      </c>
      <c r="HC179" s="1">
        <v>40086</v>
      </c>
      <c r="HD179">
        <v>3.46</v>
      </c>
      <c r="HE179">
        <v>20091112</v>
      </c>
      <c r="HF179">
        <v>1.6</v>
      </c>
      <c r="HH179" s="1">
        <v>40086</v>
      </c>
      <c r="HI179">
        <v>26.2</v>
      </c>
      <c r="HJ179">
        <v>20091014</v>
      </c>
      <c r="HK179">
        <v>26.2</v>
      </c>
    </row>
    <row r="180" spans="16:219" x14ac:dyDescent="0.25">
      <c r="P180" s="1">
        <v>40117</v>
      </c>
      <c r="Q180">
        <v>0.2</v>
      </c>
      <c r="R180">
        <v>20091220</v>
      </c>
      <c r="S180">
        <v>1.2</v>
      </c>
      <c r="Z180" s="1">
        <v>40117</v>
      </c>
      <c r="AA180">
        <v>-2.5</v>
      </c>
      <c r="AB180">
        <v>20091126</v>
      </c>
      <c r="AC180">
        <v>-2.5</v>
      </c>
      <c r="AE180" s="1">
        <v>40117</v>
      </c>
      <c r="AF180">
        <v>-2.2000000000000002</v>
      </c>
      <c r="AG180">
        <v>20091029</v>
      </c>
      <c r="AH180">
        <v>-2.2000000000000002</v>
      </c>
      <c r="AJ180" s="1">
        <v>40117</v>
      </c>
      <c r="AK180">
        <v>5.2</v>
      </c>
      <c r="AL180">
        <v>20091126</v>
      </c>
      <c r="AM180">
        <v>5.0999999999999996</v>
      </c>
      <c r="AO180" s="1">
        <v>40117</v>
      </c>
      <c r="AP180">
        <v>-6.8</v>
      </c>
      <c r="AQ180">
        <v>20091111</v>
      </c>
      <c r="AR180">
        <v>-6.7</v>
      </c>
      <c r="AT180" s="1">
        <v>40117</v>
      </c>
      <c r="AU180">
        <v>2.5</v>
      </c>
      <c r="AV180">
        <v>20091213</v>
      </c>
      <c r="AW180">
        <v>2.5</v>
      </c>
      <c r="AY180" s="1">
        <v>41943</v>
      </c>
      <c r="AZ180">
        <v>44</v>
      </c>
      <c r="BA180">
        <v>20141111</v>
      </c>
      <c r="BB180">
        <v>44</v>
      </c>
      <c r="BN180" s="1">
        <v>40117</v>
      </c>
      <c r="BO180">
        <v>-1</v>
      </c>
      <c r="BP180">
        <v>20091126</v>
      </c>
      <c r="BQ180">
        <v>-0.9</v>
      </c>
      <c r="BS180" s="1">
        <v>41973</v>
      </c>
      <c r="BT180">
        <v>0</v>
      </c>
      <c r="BU180">
        <v>20141225</v>
      </c>
      <c r="BV180">
        <v>-0.3</v>
      </c>
      <c r="CC180" s="1">
        <v>40117</v>
      </c>
      <c r="CD180">
        <v>-2.2000000000000002</v>
      </c>
      <c r="CE180">
        <v>20091126</v>
      </c>
      <c r="CF180">
        <v>-2.2000000000000002</v>
      </c>
      <c r="CH180" s="1">
        <v>40117</v>
      </c>
      <c r="CI180">
        <v>-1.1000000000000001</v>
      </c>
      <c r="CJ180">
        <v>20091126</v>
      </c>
      <c r="CK180">
        <v>-1.1000000000000001</v>
      </c>
      <c r="CM180" s="1">
        <v>40117</v>
      </c>
      <c r="CN180">
        <v>-2.4</v>
      </c>
      <c r="CO180">
        <v>20091029</v>
      </c>
      <c r="CP180">
        <v>-2.4</v>
      </c>
      <c r="CR180" s="1">
        <v>40117</v>
      </c>
      <c r="CS180">
        <v>-1.4</v>
      </c>
      <c r="CT180">
        <v>20091029</v>
      </c>
      <c r="CU180">
        <v>-1.4</v>
      </c>
      <c r="CW180" s="1">
        <v>40117</v>
      </c>
      <c r="CX180">
        <v>-14.3</v>
      </c>
      <c r="CY180">
        <v>20091213</v>
      </c>
      <c r="CZ180">
        <v>-15.1</v>
      </c>
      <c r="DB180" s="1">
        <v>40117</v>
      </c>
      <c r="DC180">
        <v>-40.1</v>
      </c>
      <c r="DD180">
        <v>20091130</v>
      </c>
      <c r="DE180">
        <v>-40.1</v>
      </c>
      <c r="DG180" s="1">
        <v>41943</v>
      </c>
      <c r="DH180">
        <v>46.6</v>
      </c>
      <c r="DI180">
        <v>20141111</v>
      </c>
      <c r="DJ180">
        <v>46.6</v>
      </c>
      <c r="DL180" s="1">
        <v>40117</v>
      </c>
      <c r="DM180">
        <v>-10.5</v>
      </c>
      <c r="DN180">
        <v>20091119</v>
      </c>
      <c r="DO180">
        <v>-10.5</v>
      </c>
      <c r="DQ180" s="1">
        <v>40117</v>
      </c>
      <c r="DR180">
        <v>94.7</v>
      </c>
      <c r="DS180">
        <v>20091217</v>
      </c>
      <c r="DT180">
        <v>89.4</v>
      </c>
      <c r="DV180" s="1">
        <v>40117</v>
      </c>
      <c r="DW180">
        <v>43.4</v>
      </c>
      <c r="DX180">
        <v>20091028</v>
      </c>
      <c r="DY180">
        <v>43.4</v>
      </c>
      <c r="FJ180" s="1">
        <v>40117</v>
      </c>
      <c r="FK180">
        <v>90.5</v>
      </c>
      <c r="FL180">
        <v>20091217</v>
      </c>
      <c r="FM180">
        <v>94.3</v>
      </c>
      <c r="FO180" s="1">
        <v>40117</v>
      </c>
      <c r="FP180">
        <v>-3.7</v>
      </c>
      <c r="FQ180">
        <v>20091209</v>
      </c>
      <c r="FR180">
        <v>-4.5</v>
      </c>
      <c r="FT180" s="1">
        <v>40117</v>
      </c>
      <c r="FU180">
        <v>-27.140999999999998</v>
      </c>
      <c r="FV180">
        <v>20091130</v>
      </c>
      <c r="FW180">
        <v>-27.1</v>
      </c>
      <c r="FY180" s="1">
        <v>40117</v>
      </c>
      <c r="FZ180">
        <v>12.6</v>
      </c>
      <c r="GA180">
        <v>20091102</v>
      </c>
      <c r="GB180">
        <v>12.6</v>
      </c>
      <c r="GD180" s="1">
        <v>40117</v>
      </c>
      <c r="GE180">
        <v>-42.5</v>
      </c>
      <c r="GF180">
        <v>20091118</v>
      </c>
      <c r="GG180">
        <v>-42.5</v>
      </c>
      <c r="GI180" s="1">
        <v>40117</v>
      </c>
      <c r="GJ180">
        <v>-21.5</v>
      </c>
      <c r="GK180">
        <v>20091209</v>
      </c>
      <c r="GL180">
        <v>-21</v>
      </c>
      <c r="GN180" s="1">
        <v>40117</v>
      </c>
      <c r="GO180">
        <v>-19.100000000000001</v>
      </c>
      <c r="GP180">
        <v>20091129</v>
      </c>
      <c r="GQ180">
        <v>-19.100000000000001</v>
      </c>
      <c r="GS180" s="1">
        <v>40847</v>
      </c>
      <c r="GT180">
        <v>2.2999999999999998</v>
      </c>
      <c r="GU180">
        <v>20111109</v>
      </c>
      <c r="GV180">
        <v>2.2999999999999998</v>
      </c>
      <c r="GX180" s="1">
        <v>40117</v>
      </c>
      <c r="GY180">
        <v>3.4</v>
      </c>
      <c r="GZ180">
        <v>20091109</v>
      </c>
      <c r="HA180">
        <v>3.3</v>
      </c>
      <c r="HC180" s="1">
        <v>40117</v>
      </c>
      <c r="HD180">
        <v>2.68</v>
      </c>
      <c r="HE180">
        <v>20091213</v>
      </c>
      <c r="HF180">
        <v>0.2</v>
      </c>
      <c r="HH180" s="1">
        <v>40117</v>
      </c>
      <c r="HI180">
        <v>-20.100000000000001</v>
      </c>
      <c r="HJ180">
        <v>20091111</v>
      </c>
      <c r="HK180">
        <v>-20.100000000000001</v>
      </c>
    </row>
    <row r="181" spans="16:219" x14ac:dyDescent="0.25">
      <c r="P181" s="1">
        <v>40147</v>
      </c>
      <c r="Q181">
        <v>-0.2</v>
      </c>
      <c r="R181">
        <v>20100121</v>
      </c>
      <c r="S181">
        <v>0.1</v>
      </c>
      <c r="Z181" s="1">
        <v>40147</v>
      </c>
      <c r="AA181">
        <v>-1.9</v>
      </c>
      <c r="AB181">
        <v>20091224</v>
      </c>
      <c r="AC181">
        <v>-1.9</v>
      </c>
      <c r="AE181" s="1">
        <v>40147</v>
      </c>
      <c r="AF181">
        <v>-1.9</v>
      </c>
      <c r="AG181">
        <v>20091126</v>
      </c>
      <c r="AH181">
        <v>-1.9</v>
      </c>
      <c r="AJ181" s="1">
        <v>40147</v>
      </c>
      <c r="AK181">
        <v>5.2</v>
      </c>
      <c r="AL181">
        <v>20091224</v>
      </c>
      <c r="AM181">
        <v>5.2</v>
      </c>
      <c r="AO181" s="1">
        <v>40147</v>
      </c>
      <c r="AP181">
        <v>-5</v>
      </c>
      <c r="AQ181">
        <v>20091209</v>
      </c>
      <c r="AR181">
        <v>-4.9000000000000004</v>
      </c>
      <c r="AT181" s="1">
        <v>40147</v>
      </c>
      <c r="AU181">
        <v>2.1</v>
      </c>
      <c r="AV181">
        <v>20100117</v>
      </c>
      <c r="AW181">
        <v>2.1</v>
      </c>
      <c r="AY181" s="1">
        <v>41973</v>
      </c>
      <c r="AZ181">
        <v>41.5</v>
      </c>
      <c r="BA181">
        <v>20141208</v>
      </c>
      <c r="BB181">
        <v>41.5</v>
      </c>
      <c r="BN181" s="1">
        <v>40147</v>
      </c>
      <c r="BO181">
        <v>-1.2</v>
      </c>
      <c r="BP181">
        <v>20091227</v>
      </c>
      <c r="BQ181">
        <v>-1</v>
      </c>
      <c r="BS181" s="1">
        <v>42004</v>
      </c>
      <c r="BT181">
        <v>0</v>
      </c>
      <c r="BU181">
        <v>20150128</v>
      </c>
      <c r="BV181">
        <v>-0.3</v>
      </c>
      <c r="CC181" s="1">
        <v>40147</v>
      </c>
      <c r="CD181">
        <v>-1.7</v>
      </c>
      <c r="CE181">
        <v>20091224</v>
      </c>
      <c r="CF181">
        <v>-1.7</v>
      </c>
      <c r="CH181" s="1">
        <v>40147</v>
      </c>
      <c r="CI181">
        <v>-1</v>
      </c>
      <c r="CJ181">
        <v>20091224</v>
      </c>
      <c r="CK181">
        <v>-1</v>
      </c>
      <c r="CM181" s="1">
        <v>40147</v>
      </c>
      <c r="CN181">
        <v>-2.2000000000000002</v>
      </c>
      <c r="CO181">
        <v>20091126</v>
      </c>
      <c r="CP181">
        <v>-2.2000000000000002</v>
      </c>
      <c r="CR181" s="1">
        <v>40147</v>
      </c>
      <c r="CS181">
        <v>-1.3</v>
      </c>
      <c r="CT181">
        <v>20091126</v>
      </c>
      <c r="CU181">
        <v>-1.3</v>
      </c>
      <c r="CW181" s="1">
        <v>40147</v>
      </c>
      <c r="CX181">
        <v>-4</v>
      </c>
      <c r="CY181">
        <v>20100117</v>
      </c>
      <c r="CZ181">
        <v>-4.2</v>
      </c>
      <c r="DB181" s="1">
        <v>40147</v>
      </c>
      <c r="DC181">
        <v>-11.6</v>
      </c>
      <c r="DD181">
        <v>20091225</v>
      </c>
      <c r="DE181">
        <v>-11.6</v>
      </c>
      <c r="DG181" s="1">
        <v>41973</v>
      </c>
      <c r="DH181">
        <v>44</v>
      </c>
      <c r="DI181">
        <v>20141208</v>
      </c>
      <c r="DJ181">
        <v>44</v>
      </c>
      <c r="DL181" s="1">
        <v>40147</v>
      </c>
      <c r="DM181">
        <v>-11.8</v>
      </c>
      <c r="DN181">
        <v>20091218</v>
      </c>
      <c r="DO181">
        <v>-11.8</v>
      </c>
      <c r="DQ181" s="1">
        <v>40147</v>
      </c>
      <c r="DR181">
        <v>94.1</v>
      </c>
      <c r="DS181">
        <v>20100121</v>
      </c>
      <c r="DT181">
        <v>90.7</v>
      </c>
      <c r="DV181" s="1">
        <v>40147</v>
      </c>
      <c r="DW181">
        <v>43</v>
      </c>
      <c r="DX181">
        <v>20091125</v>
      </c>
      <c r="DY181">
        <v>43</v>
      </c>
      <c r="FJ181" s="1">
        <v>40147</v>
      </c>
      <c r="FK181">
        <v>92.1</v>
      </c>
      <c r="FL181">
        <v>20100121</v>
      </c>
      <c r="FM181">
        <v>96</v>
      </c>
      <c r="FO181" s="1">
        <v>40147</v>
      </c>
      <c r="FP181">
        <v>-3.8</v>
      </c>
      <c r="FQ181">
        <v>20100113</v>
      </c>
      <c r="FR181">
        <v>-11.3</v>
      </c>
      <c r="FT181" s="1">
        <v>40147</v>
      </c>
      <c r="FU181">
        <v>-19.079000000000001</v>
      </c>
      <c r="FV181">
        <v>20091225</v>
      </c>
      <c r="FW181">
        <v>-19.100000000000001</v>
      </c>
      <c r="FY181" s="1">
        <v>40147</v>
      </c>
      <c r="FZ181">
        <v>36</v>
      </c>
      <c r="GA181">
        <v>20091201</v>
      </c>
      <c r="GB181">
        <v>36</v>
      </c>
      <c r="GD181" s="1">
        <v>40147</v>
      </c>
      <c r="GE181">
        <v>-8.4</v>
      </c>
      <c r="GF181">
        <v>20091216</v>
      </c>
      <c r="GG181">
        <v>-8.4</v>
      </c>
      <c r="GI181" s="1">
        <v>40147</v>
      </c>
      <c r="GJ181">
        <v>-16.5</v>
      </c>
      <c r="GK181">
        <v>20100113</v>
      </c>
      <c r="GL181">
        <v>-20.5</v>
      </c>
      <c r="GN181" s="1">
        <v>40147</v>
      </c>
      <c r="GO181">
        <v>0.5</v>
      </c>
      <c r="GP181">
        <v>20091224</v>
      </c>
      <c r="GQ181">
        <v>0.5</v>
      </c>
      <c r="GS181" s="1">
        <v>40877</v>
      </c>
      <c r="GT181">
        <v>2.5</v>
      </c>
      <c r="GU181">
        <v>20111208</v>
      </c>
      <c r="GV181">
        <v>2.5</v>
      </c>
      <c r="GX181" s="1">
        <v>40147</v>
      </c>
      <c r="GY181">
        <v>3.3</v>
      </c>
      <c r="GZ181">
        <v>20091207</v>
      </c>
      <c r="HA181">
        <v>3.3</v>
      </c>
      <c r="HC181" s="1">
        <v>40147</v>
      </c>
      <c r="HD181">
        <v>2.93</v>
      </c>
      <c r="HE181">
        <v>20100117</v>
      </c>
      <c r="HF181">
        <v>3.2</v>
      </c>
      <c r="HH181" s="1">
        <v>40147</v>
      </c>
      <c r="HI181">
        <v>10.8</v>
      </c>
      <c r="HJ181">
        <v>20091213</v>
      </c>
      <c r="HK181">
        <v>10.8</v>
      </c>
    </row>
    <row r="182" spans="16:219" x14ac:dyDescent="0.25">
      <c r="P182" s="1">
        <v>40178</v>
      </c>
      <c r="Q182">
        <v>-0.3</v>
      </c>
      <c r="R182">
        <v>20100218</v>
      </c>
      <c r="S182">
        <v>-0.3</v>
      </c>
      <c r="Z182" s="1">
        <v>40178</v>
      </c>
      <c r="AA182">
        <v>-1.7</v>
      </c>
      <c r="AB182">
        <v>20100128</v>
      </c>
      <c r="AC182">
        <v>-1.7</v>
      </c>
      <c r="AE182" s="1">
        <v>40178</v>
      </c>
      <c r="AF182">
        <v>-1.9</v>
      </c>
      <c r="AG182">
        <v>20091224</v>
      </c>
      <c r="AH182">
        <v>-1.9</v>
      </c>
      <c r="AJ182" s="1">
        <v>40178</v>
      </c>
      <c r="AK182">
        <v>5.2</v>
      </c>
      <c r="AL182">
        <v>20100128</v>
      </c>
      <c r="AM182">
        <v>5.0999999999999996</v>
      </c>
      <c r="AO182" s="1">
        <v>40178</v>
      </c>
      <c r="AP182">
        <v>-3.8</v>
      </c>
      <c r="AQ182">
        <v>20100113</v>
      </c>
      <c r="AR182">
        <v>-3.9</v>
      </c>
      <c r="AT182" s="1">
        <v>40178</v>
      </c>
      <c r="AU182">
        <v>0.8</v>
      </c>
      <c r="AV182">
        <v>20100214</v>
      </c>
      <c r="AW182">
        <v>0.8</v>
      </c>
      <c r="AY182" s="1">
        <v>42004</v>
      </c>
      <c r="AZ182">
        <v>45.2</v>
      </c>
      <c r="BA182">
        <v>20150113</v>
      </c>
      <c r="BB182">
        <v>45.2</v>
      </c>
      <c r="BN182" s="1">
        <v>40178</v>
      </c>
      <c r="BO182">
        <v>-0.3</v>
      </c>
      <c r="BP182">
        <v>20100127</v>
      </c>
      <c r="BQ182">
        <v>-0.3</v>
      </c>
      <c r="BS182" s="1">
        <v>42035</v>
      </c>
      <c r="BT182">
        <v>-1.6</v>
      </c>
      <c r="BU182">
        <v>20150226</v>
      </c>
      <c r="BV182">
        <v>-1.3</v>
      </c>
      <c r="CC182" s="1">
        <v>40178</v>
      </c>
      <c r="CD182">
        <v>-1.3</v>
      </c>
      <c r="CE182">
        <v>20100128</v>
      </c>
      <c r="CF182">
        <v>-1.3</v>
      </c>
      <c r="CH182" s="1">
        <v>40178</v>
      </c>
      <c r="CI182">
        <v>-1.2</v>
      </c>
      <c r="CJ182">
        <v>20100128</v>
      </c>
      <c r="CK182">
        <v>-1.2</v>
      </c>
      <c r="CM182" s="1">
        <v>40178</v>
      </c>
      <c r="CN182">
        <v>-2.2000000000000002</v>
      </c>
      <c r="CO182">
        <v>20091224</v>
      </c>
      <c r="CP182">
        <v>-2.2999999999999998</v>
      </c>
      <c r="CR182" s="1">
        <v>40178</v>
      </c>
      <c r="CS182">
        <v>-1.5</v>
      </c>
      <c r="CT182">
        <v>20091224</v>
      </c>
      <c r="CU182">
        <v>-1.5</v>
      </c>
      <c r="CW182" s="1">
        <v>40178</v>
      </c>
      <c r="CX182">
        <v>4.2</v>
      </c>
      <c r="CY182">
        <v>20100214</v>
      </c>
      <c r="CZ182">
        <v>5.0999999999999996</v>
      </c>
      <c r="DB182" s="1">
        <v>40178</v>
      </c>
      <c r="DC182">
        <v>0.6</v>
      </c>
      <c r="DD182">
        <v>20100129</v>
      </c>
      <c r="DE182">
        <v>0.6</v>
      </c>
      <c r="DG182" s="1">
        <v>42004</v>
      </c>
      <c r="DH182">
        <v>46.7</v>
      </c>
      <c r="DI182">
        <v>20150113</v>
      </c>
      <c r="DJ182">
        <v>46.7</v>
      </c>
      <c r="DL182" s="1">
        <v>40178</v>
      </c>
      <c r="DM182">
        <v>-5</v>
      </c>
      <c r="DN182">
        <v>20100122</v>
      </c>
      <c r="DO182">
        <v>-5</v>
      </c>
      <c r="DQ182" s="1">
        <v>40178</v>
      </c>
      <c r="DR182">
        <v>96</v>
      </c>
      <c r="DS182">
        <v>20100218</v>
      </c>
      <c r="DT182">
        <v>94.3</v>
      </c>
      <c r="DV182" s="1">
        <v>40178</v>
      </c>
      <c r="DW182">
        <v>40.4</v>
      </c>
      <c r="DX182">
        <v>20091222</v>
      </c>
      <c r="DY182">
        <v>40.4</v>
      </c>
      <c r="FJ182" s="1">
        <v>40178</v>
      </c>
      <c r="FK182">
        <v>93.8</v>
      </c>
      <c r="FL182">
        <v>20100218</v>
      </c>
      <c r="FM182">
        <v>97.4</v>
      </c>
      <c r="FO182" s="1">
        <v>40178</v>
      </c>
      <c r="FP182">
        <v>8.1</v>
      </c>
      <c r="FQ182">
        <v>20100209</v>
      </c>
      <c r="FR182">
        <v>20.100000000000001</v>
      </c>
      <c r="FT182" s="1">
        <v>40178</v>
      </c>
      <c r="FU182">
        <v>-15.693</v>
      </c>
      <c r="FV182">
        <v>20100129</v>
      </c>
      <c r="FW182">
        <v>-15.7</v>
      </c>
      <c r="FY182" s="1">
        <v>40178</v>
      </c>
      <c r="FZ182">
        <v>36.5</v>
      </c>
      <c r="GA182">
        <v>20100105</v>
      </c>
      <c r="GB182">
        <v>36.5</v>
      </c>
      <c r="GD182" s="1">
        <v>40178</v>
      </c>
      <c r="GE182">
        <v>63.4</v>
      </c>
      <c r="GF182">
        <v>20100120</v>
      </c>
      <c r="GG182">
        <v>63.4</v>
      </c>
      <c r="GI182" s="1">
        <v>40178</v>
      </c>
      <c r="GJ182">
        <v>-1.9</v>
      </c>
      <c r="GK182">
        <v>20100209</v>
      </c>
      <c r="GL182">
        <v>-1.5</v>
      </c>
      <c r="GN182" s="1">
        <v>40178</v>
      </c>
      <c r="GO182">
        <v>8.6</v>
      </c>
      <c r="GP182">
        <v>20100128</v>
      </c>
      <c r="GQ182">
        <v>8.6</v>
      </c>
      <c r="GS182" s="1">
        <v>40908</v>
      </c>
      <c r="GT182">
        <v>2.6</v>
      </c>
      <c r="GU182">
        <v>20120112</v>
      </c>
      <c r="GV182">
        <v>2.6</v>
      </c>
      <c r="GX182" s="1">
        <v>40178</v>
      </c>
      <c r="GY182">
        <v>3.1</v>
      </c>
      <c r="GZ182">
        <v>20100111</v>
      </c>
      <c r="HA182">
        <v>3.1</v>
      </c>
      <c r="HC182" s="1">
        <v>40178</v>
      </c>
      <c r="HD182">
        <v>1.37</v>
      </c>
      <c r="HE182">
        <v>20100214</v>
      </c>
      <c r="HF182">
        <v>1.4</v>
      </c>
      <c r="HH182" s="1">
        <v>40178</v>
      </c>
      <c r="HI182">
        <v>-21.6</v>
      </c>
      <c r="HJ182">
        <v>20100118</v>
      </c>
      <c r="HK182">
        <v>-21.6</v>
      </c>
    </row>
    <row r="183" spans="16:219" x14ac:dyDescent="0.25">
      <c r="P183" s="1">
        <v>40209</v>
      </c>
      <c r="Q183">
        <v>1.7</v>
      </c>
      <c r="R183">
        <v>20100319</v>
      </c>
      <c r="S183">
        <v>3.8</v>
      </c>
      <c r="Z183" s="1">
        <v>40209</v>
      </c>
      <c r="AA183">
        <v>-1.3</v>
      </c>
      <c r="AB183">
        <v>20100225</v>
      </c>
      <c r="AC183">
        <v>-1.3</v>
      </c>
      <c r="AE183" s="1">
        <v>40209</v>
      </c>
      <c r="AF183">
        <v>-2</v>
      </c>
      <c r="AG183">
        <v>20100128</v>
      </c>
      <c r="AH183">
        <v>-2</v>
      </c>
      <c r="AJ183" s="1">
        <v>40209</v>
      </c>
      <c r="AK183">
        <v>5</v>
      </c>
      <c r="AL183">
        <v>20100301</v>
      </c>
      <c r="AM183">
        <v>4.9000000000000004</v>
      </c>
      <c r="AO183" s="1">
        <v>40209</v>
      </c>
      <c r="AP183">
        <v>-2.1</v>
      </c>
      <c r="AQ183">
        <v>20100209</v>
      </c>
      <c r="AR183">
        <v>-2.1</v>
      </c>
      <c r="AT183" s="1">
        <v>40209</v>
      </c>
      <c r="AU183">
        <v>2.5</v>
      </c>
      <c r="AV183">
        <v>20100311</v>
      </c>
      <c r="AW183">
        <v>2.5</v>
      </c>
      <c r="AY183" s="1">
        <v>42035</v>
      </c>
      <c r="AZ183">
        <v>45.6</v>
      </c>
      <c r="BA183">
        <v>20150209</v>
      </c>
      <c r="BB183">
        <v>45.6</v>
      </c>
      <c r="BN183" s="1">
        <v>40209</v>
      </c>
      <c r="BO183">
        <v>2</v>
      </c>
      <c r="BP183">
        <v>20100225</v>
      </c>
      <c r="BQ183">
        <v>2.6</v>
      </c>
      <c r="BS183" s="1">
        <v>42063</v>
      </c>
      <c r="BT183">
        <v>0.4</v>
      </c>
      <c r="BU183">
        <v>20150326</v>
      </c>
      <c r="BV183">
        <v>0.7</v>
      </c>
      <c r="CC183" s="1">
        <v>40209</v>
      </c>
      <c r="CD183">
        <v>-1.3</v>
      </c>
      <c r="CE183">
        <v>20100225</v>
      </c>
      <c r="CF183">
        <v>-1.3</v>
      </c>
      <c r="CH183" s="1">
        <v>40209</v>
      </c>
      <c r="CI183">
        <v>-1.2</v>
      </c>
      <c r="CJ183">
        <v>20100225</v>
      </c>
      <c r="CK183">
        <v>-1.2</v>
      </c>
      <c r="CM183" s="1">
        <v>40209</v>
      </c>
      <c r="CN183">
        <v>-2.1</v>
      </c>
      <c r="CO183">
        <v>20100128</v>
      </c>
      <c r="CP183">
        <v>-2.1</v>
      </c>
      <c r="CR183" s="1">
        <v>40209</v>
      </c>
      <c r="CS183">
        <v>-1.4</v>
      </c>
      <c r="CT183">
        <v>20100128</v>
      </c>
      <c r="CU183">
        <v>-1.4</v>
      </c>
      <c r="CW183" s="1">
        <v>40209</v>
      </c>
      <c r="CX183">
        <v>15.9</v>
      </c>
      <c r="CY183">
        <v>20100311</v>
      </c>
      <c r="CZ183">
        <v>18.5</v>
      </c>
      <c r="DB183" s="1">
        <v>40209</v>
      </c>
      <c r="DC183">
        <v>15.7</v>
      </c>
      <c r="DD183">
        <v>20100226</v>
      </c>
      <c r="DE183">
        <v>15.7</v>
      </c>
      <c r="DG183" s="1">
        <v>42035</v>
      </c>
      <c r="DH183">
        <v>50</v>
      </c>
      <c r="DI183">
        <v>20150209</v>
      </c>
      <c r="DJ183">
        <v>50</v>
      </c>
      <c r="DL183" s="1">
        <v>40209</v>
      </c>
      <c r="DM183">
        <v>-5.7</v>
      </c>
      <c r="DN183">
        <v>20100218</v>
      </c>
      <c r="DO183">
        <v>-5.7</v>
      </c>
      <c r="DQ183" s="1">
        <v>40209</v>
      </c>
      <c r="DR183">
        <v>97.2</v>
      </c>
      <c r="DS183">
        <v>20100318</v>
      </c>
      <c r="DT183">
        <v>96.7</v>
      </c>
      <c r="DV183" s="1">
        <v>40209</v>
      </c>
      <c r="DW183">
        <v>41.3</v>
      </c>
      <c r="DX183">
        <v>20100126</v>
      </c>
      <c r="DY183">
        <v>41.3</v>
      </c>
      <c r="FJ183" s="1">
        <v>40209</v>
      </c>
      <c r="FK183">
        <v>96.7</v>
      </c>
      <c r="FL183">
        <v>20100318</v>
      </c>
      <c r="FM183">
        <v>100.1</v>
      </c>
      <c r="FO183" s="1">
        <v>40209</v>
      </c>
      <c r="FP183">
        <v>0.7</v>
      </c>
      <c r="FQ183">
        <v>20100309</v>
      </c>
      <c r="FR183">
        <v>-3.7</v>
      </c>
      <c r="FT183" s="1">
        <v>40209</v>
      </c>
      <c r="FU183">
        <v>-8.1159999999999997</v>
      </c>
      <c r="FV183">
        <v>20100226</v>
      </c>
      <c r="FW183">
        <v>-8.1</v>
      </c>
      <c r="FY183" s="1">
        <v>40209</v>
      </c>
      <c r="FZ183">
        <v>36.799999999999997</v>
      </c>
      <c r="GA183">
        <v>20100201</v>
      </c>
      <c r="GB183">
        <v>36.799999999999997</v>
      </c>
      <c r="GD183" s="1">
        <v>40209</v>
      </c>
      <c r="GE183">
        <v>189.4</v>
      </c>
      <c r="GF183">
        <v>20100217</v>
      </c>
      <c r="GG183">
        <v>189.4</v>
      </c>
      <c r="GI183" s="1">
        <v>40209</v>
      </c>
      <c r="GJ183">
        <v>5.6</v>
      </c>
      <c r="GK183">
        <v>20100309</v>
      </c>
      <c r="GL183">
        <v>-1.1000000000000001</v>
      </c>
      <c r="GN183" s="1">
        <v>40209</v>
      </c>
      <c r="GO183">
        <v>30.7</v>
      </c>
      <c r="GP183">
        <v>20100225</v>
      </c>
      <c r="GQ183">
        <v>30.7</v>
      </c>
      <c r="GS183" s="1">
        <v>40939</v>
      </c>
      <c r="GT183">
        <v>2.6</v>
      </c>
      <c r="GU183">
        <v>20120208</v>
      </c>
      <c r="GV183">
        <v>2.6</v>
      </c>
      <c r="GX183" s="1">
        <v>40209</v>
      </c>
      <c r="GY183">
        <v>3</v>
      </c>
      <c r="GZ183">
        <v>20100207</v>
      </c>
      <c r="HA183">
        <v>2.9</v>
      </c>
      <c r="HC183" s="1">
        <v>40209</v>
      </c>
      <c r="HD183">
        <v>2.91</v>
      </c>
      <c r="HE183">
        <v>20100311</v>
      </c>
      <c r="HF183">
        <v>3.9</v>
      </c>
      <c r="HH183" s="1">
        <v>40209</v>
      </c>
      <c r="HI183">
        <v>-9.9</v>
      </c>
      <c r="HJ183">
        <v>20100214</v>
      </c>
      <c r="HK183">
        <v>-9.9</v>
      </c>
    </row>
    <row r="184" spans="16:219" x14ac:dyDescent="0.25">
      <c r="P184" s="1">
        <v>40237</v>
      </c>
      <c r="Q184">
        <v>-0.1</v>
      </c>
      <c r="R184">
        <v>20100423</v>
      </c>
      <c r="S184">
        <v>-2.2999999999999998</v>
      </c>
      <c r="Z184" s="1">
        <v>40237</v>
      </c>
      <c r="AA184">
        <v>-1.1000000000000001</v>
      </c>
      <c r="AB184">
        <v>20100325</v>
      </c>
      <c r="AC184">
        <v>-1.1000000000000001</v>
      </c>
      <c r="AE184" s="1">
        <v>40237</v>
      </c>
      <c r="AF184">
        <v>-1.8</v>
      </c>
      <c r="AG184">
        <v>20100225</v>
      </c>
      <c r="AH184">
        <v>-1.8</v>
      </c>
      <c r="AJ184" s="1">
        <v>40237</v>
      </c>
      <c r="AK184">
        <v>5</v>
      </c>
      <c r="AL184">
        <v>20100329</v>
      </c>
      <c r="AM184">
        <v>4.9000000000000004</v>
      </c>
      <c r="AO184" s="1">
        <v>40237</v>
      </c>
      <c r="AP184">
        <v>-1.6</v>
      </c>
      <c r="AQ184">
        <v>20100309</v>
      </c>
      <c r="AR184">
        <v>-1.5</v>
      </c>
      <c r="AT184" s="1">
        <v>40237</v>
      </c>
      <c r="AU184">
        <v>0.4</v>
      </c>
      <c r="AV184">
        <v>20100415</v>
      </c>
      <c r="AW184">
        <v>0.4</v>
      </c>
      <c r="AY184" s="1">
        <v>42063</v>
      </c>
      <c r="AZ184">
        <v>50.1</v>
      </c>
      <c r="BA184">
        <v>20150309</v>
      </c>
      <c r="BB184">
        <v>50.1</v>
      </c>
      <c r="BN184" s="1">
        <v>40237</v>
      </c>
      <c r="BO184">
        <v>3.9</v>
      </c>
      <c r="BP184">
        <v>20100328</v>
      </c>
      <c r="BQ184">
        <v>4.2</v>
      </c>
      <c r="BS184" s="1">
        <v>42094</v>
      </c>
      <c r="BT184">
        <v>-0.9</v>
      </c>
      <c r="BU184">
        <v>20150427</v>
      </c>
      <c r="BV184">
        <v>-1.9</v>
      </c>
      <c r="CC184" s="1">
        <v>40237</v>
      </c>
      <c r="CD184">
        <v>-1.2</v>
      </c>
      <c r="CE184">
        <v>20100325</v>
      </c>
      <c r="CF184">
        <v>-1.2</v>
      </c>
      <c r="CH184" s="1">
        <v>40237</v>
      </c>
      <c r="CI184">
        <v>-1.1000000000000001</v>
      </c>
      <c r="CJ184">
        <v>20100325</v>
      </c>
      <c r="CK184">
        <v>-1.1000000000000001</v>
      </c>
      <c r="CM184" s="1">
        <v>40237</v>
      </c>
      <c r="CN184">
        <v>-1.8</v>
      </c>
      <c r="CO184">
        <v>20100225</v>
      </c>
      <c r="CP184">
        <v>-1.8</v>
      </c>
      <c r="CR184" s="1">
        <v>40237</v>
      </c>
      <c r="CS184">
        <v>-1.3</v>
      </c>
      <c r="CT184">
        <v>20100225</v>
      </c>
      <c r="CU184">
        <v>-1.3</v>
      </c>
      <c r="CW184" s="1">
        <v>40237</v>
      </c>
      <c r="CX184">
        <v>28.8</v>
      </c>
      <c r="CY184">
        <v>20100415</v>
      </c>
      <c r="CZ184">
        <v>31.3</v>
      </c>
      <c r="DB184" s="1">
        <v>40237</v>
      </c>
      <c r="DC184">
        <v>-20.3</v>
      </c>
      <c r="DD184">
        <v>20100331</v>
      </c>
      <c r="DE184">
        <v>-20.3</v>
      </c>
      <c r="DG184" s="1">
        <v>42063</v>
      </c>
      <c r="DH184">
        <v>53.2</v>
      </c>
      <c r="DI184">
        <v>20150309</v>
      </c>
      <c r="DJ184">
        <v>53.2</v>
      </c>
      <c r="DL184" s="1">
        <v>40237</v>
      </c>
      <c r="DM184">
        <v>-5.4</v>
      </c>
      <c r="DN184">
        <v>20100319</v>
      </c>
      <c r="DO184">
        <v>-5.4</v>
      </c>
      <c r="DQ184" s="1">
        <v>40237</v>
      </c>
      <c r="DR184">
        <v>96</v>
      </c>
      <c r="DS184">
        <v>20100421</v>
      </c>
      <c r="DT184">
        <v>98.5</v>
      </c>
      <c r="DV184" s="1">
        <v>40237</v>
      </c>
      <c r="DW184">
        <v>42.3</v>
      </c>
      <c r="DX184">
        <v>20100224</v>
      </c>
      <c r="DY184">
        <v>42.3</v>
      </c>
      <c r="FJ184" s="1">
        <v>40237</v>
      </c>
      <c r="FK184">
        <v>97.9</v>
      </c>
      <c r="FL184">
        <v>20100421</v>
      </c>
      <c r="FM184">
        <v>100.5</v>
      </c>
      <c r="FO184" s="1">
        <v>40237</v>
      </c>
      <c r="FP184">
        <v>-3.7</v>
      </c>
      <c r="FQ184">
        <v>20100407</v>
      </c>
      <c r="FR184">
        <v>-5.4</v>
      </c>
      <c r="FT184" s="1">
        <v>40237</v>
      </c>
      <c r="FU184">
        <v>-9.2710000000000008</v>
      </c>
      <c r="FV184">
        <v>20100331</v>
      </c>
      <c r="FW184">
        <v>-9.3000000000000007</v>
      </c>
      <c r="FY184" s="1">
        <v>40237</v>
      </c>
      <c r="FZ184">
        <v>35.1</v>
      </c>
      <c r="GA184">
        <v>20100301</v>
      </c>
      <c r="GB184">
        <v>35.1</v>
      </c>
      <c r="GD184" s="1">
        <v>40237</v>
      </c>
      <c r="GE184">
        <v>217.4</v>
      </c>
      <c r="GF184">
        <v>20100316</v>
      </c>
      <c r="GG184">
        <v>217.4</v>
      </c>
      <c r="GI184" s="1">
        <v>40237</v>
      </c>
      <c r="GJ184">
        <v>-4.0999999999999996</v>
      </c>
      <c r="GK184">
        <v>20100407</v>
      </c>
      <c r="GL184">
        <v>-7.1</v>
      </c>
      <c r="GN184" s="1">
        <v>40237</v>
      </c>
      <c r="GO184">
        <v>74.900000000000006</v>
      </c>
      <c r="GP184">
        <v>20100330</v>
      </c>
      <c r="GQ184">
        <v>74.900000000000006</v>
      </c>
      <c r="GS184" s="1">
        <v>40968</v>
      </c>
      <c r="GT184">
        <v>2.5</v>
      </c>
      <c r="GU184">
        <v>20120308</v>
      </c>
      <c r="GV184">
        <v>2.5</v>
      </c>
      <c r="GX184" s="1">
        <v>40237</v>
      </c>
      <c r="GY184">
        <v>2.7</v>
      </c>
      <c r="GZ184">
        <v>20100307</v>
      </c>
      <c r="HA184">
        <v>2.7</v>
      </c>
      <c r="HC184" s="1">
        <v>40237</v>
      </c>
      <c r="HD184">
        <v>0.1</v>
      </c>
      <c r="HE184">
        <v>20100415</v>
      </c>
      <c r="HF184">
        <v>0</v>
      </c>
      <c r="HH184" s="1">
        <v>40237</v>
      </c>
      <c r="HI184">
        <v>10.7</v>
      </c>
      <c r="HJ184">
        <v>20100315</v>
      </c>
      <c r="HK184">
        <v>10.7</v>
      </c>
    </row>
    <row r="185" spans="16:219" x14ac:dyDescent="0.25">
      <c r="P185" s="1">
        <v>40268</v>
      </c>
      <c r="Q185">
        <v>-0.2</v>
      </c>
      <c r="R185">
        <v>20100524</v>
      </c>
      <c r="S185">
        <v>-0.8</v>
      </c>
      <c r="Z185" s="1">
        <v>40268</v>
      </c>
      <c r="AA185">
        <v>-1.1000000000000001</v>
      </c>
      <c r="AB185">
        <v>20100429</v>
      </c>
      <c r="AC185">
        <v>-1.1000000000000001</v>
      </c>
      <c r="AE185" s="1">
        <v>40268</v>
      </c>
      <c r="AF185">
        <v>-1.8</v>
      </c>
      <c r="AG185">
        <v>20100325</v>
      </c>
      <c r="AH185">
        <v>-1.8</v>
      </c>
      <c r="AJ185" s="1">
        <v>40268</v>
      </c>
      <c r="AK185">
        <v>5.0999999999999996</v>
      </c>
      <c r="AL185">
        <v>20100429</v>
      </c>
      <c r="AM185">
        <v>5</v>
      </c>
      <c r="AO185" s="1">
        <v>40268</v>
      </c>
      <c r="AP185">
        <v>-1.3</v>
      </c>
      <c r="AQ185">
        <v>20100412</v>
      </c>
      <c r="AR185">
        <v>-1.3</v>
      </c>
      <c r="AT185" s="1">
        <v>40268</v>
      </c>
      <c r="AU185">
        <v>0.2</v>
      </c>
      <c r="AV185">
        <v>20100519</v>
      </c>
      <c r="AW185">
        <v>0.2</v>
      </c>
      <c r="AY185" s="1">
        <v>42094</v>
      </c>
      <c r="AZ185">
        <v>52.2</v>
      </c>
      <c r="BA185">
        <v>20150408</v>
      </c>
      <c r="BB185">
        <v>52.2</v>
      </c>
      <c r="BN185" s="1">
        <v>40268</v>
      </c>
      <c r="BO185">
        <v>4.5</v>
      </c>
      <c r="BP185">
        <v>20100427</v>
      </c>
      <c r="BQ185">
        <v>4.7</v>
      </c>
      <c r="BS185" s="1">
        <v>42124</v>
      </c>
      <c r="BT185">
        <v>0.2</v>
      </c>
      <c r="BU185">
        <v>20150527</v>
      </c>
      <c r="BV185">
        <v>0.4</v>
      </c>
      <c r="CC185" s="1">
        <v>40268</v>
      </c>
      <c r="CD185">
        <v>-1.2</v>
      </c>
      <c r="CE185">
        <v>20100429</v>
      </c>
      <c r="CF185">
        <v>-1.2</v>
      </c>
      <c r="CH185" s="1">
        <v>40268</v>
      </c>
      <c r="CI185">
        <v>-1.1000000000000001</v>
      </c>
      <c r="CJ185">
        <v>20100429</v>
      </c>
      <c r="CK185">
        <v>-1.1000000000000001</v>
      </c>
      <c r="CM185" s="1">
        <v>40268</v>
      </c>
      <c r="CN185">
        <v>-1.7</v>
      </c>
      <c r="CO185">
        <v>20100325</v>
      </c>
      <c r="CP185">
        <v>-1.8</v>
      </c>
      <c r="CR185" s="1">
        <v>40268</v>
      </c>
      <c r="CS185">
        <v>-1.2</v>
      </c>
      <c r="CT185">
        <v>20100325</v>
      </c>
      <c r="CU185">
        <v>-1.2</v>
      </c>
      <c r="CW185" s="1">
        <v>40268</v>
      </c>
      <c r="CX185">
        <v>29.2</v>
      </c>
      <c r="CY185">
        <v>20100519</v>
      </c>
      <c r="CZ185">
        <v>31.8</v>
      </c>
      <c r="DB185" s="1">
        <v>40268</v>
      </c>
      <c r="DC185">
        <v>42.3</v>
      </c>
      <c r="DD185">
        <v>20100430</v>
      </c>
      <c r="DE185">
        <v>42.3</v>
      </c>
      <c r="DG185" s="1">
        <v>42094</v>
      </c>
      <c r="DH185">
        <v>53.4</v>
      </c>
      <c r="DI185">
        <v>20150408</v>
      </c>
      <c r="DJ185">
        <v>53.4</v>
      </c>
      <c r="DL185" s="1">
        <v>40268</v>
      </c>
      <c r="DM185">
        <v>-3.5</v>
      </c>
      <c r="DN185">
        <v>20100419</v>
      </c>
      <c r="DO185">
        <v>-3.5</v>
      </c>
      <c r="DQ185" s="1">
        <v>40268</v>
      </c>
      <c r="DR185">
        <v>99.7</v>
      </c>
      <c r="DS185">
        <v>20100521</v>
      </c>
      <c r="DT185">
        <v>102.7</v>
      </c>
      <c r="DV185" s="1">
        <v>40268</v>
      </c>
      <c r="DW185">
        <v>45.8</v>
      </c>
      <c r="DX185">
        <v>20100331</v>
      </c>
      <c r="DY185">
        <v>45.8</v>
      </c>
      <c r="FJ185" s="1">
        <v>40268</v>
      </c>
      <c r="FK185">
        <v>98.9</v>
      </c>
      <c r="FL185">
        <v>20100521</v>
      </c>
      <c r="FM185">
        <v>101.5</v>
      </c>
      <c r="FO185" s="1">
        <v>40268</v>
      </c>
      <c r="FP185">
        <v>1.2</v>
      </c>
      <c r="FQ185">
        <v>20100516</v>
      </c>
      <c r="FR185">
        <v>5.4</v>
      </c>
      <c r="FT185" s="1">
        <v>40268</v>
      </c>
      <c r="FU185">
        <v>-2.431</v>
      </c>
      <c r="FV185">
        <v>20100430</v>
      </c>
      <c r="FW185">
        <v>-2.4</v>
      </c>
      <c r="FY185" s="1">
        <v>40268</v>
      </c>
      <c r="FZ185">
        <v>37.200000000000003</v>
      </c>
      <c r="GA185">
        <v>20100401</v>
      </c>
      <c r="GB185">
        <v>37.200000000000003</v>
      </c>
      <c r="GD185" s="1">
        <v>40268</v>
      </c>
      <c r="GE185">
        <v>262.2</v>
      </c>
      <c r="GF185">
        <v>20100420</v>
      </c>
      <c r="GG185">
        <v>262.2</v>
      </c>
      <c r="GI185" s="1">
        <v>40268</v>
      </c>
      <c r="GJ185">
        <v>2.5</v>
      </c>
      <c r="GK185">
        <v>20100516</v>
      </c>
      <c r="GL185">
        <v>1.2</v>
      </c>
      <c r="GN185" s="1">
        <v>40268</v>
      </c>
      <c r="GO185">
        <v>71.2</v>
      </c>
      <c r="GP185">
        <v>20100430</v>
      </c>
      <c r="GQ185">
        <v>71.2</v>
      </c>
      <c r="GS185" s="1">
        <v>40999</v>
      </c>
      <c r="GT185">
        <v>2.6</v>
      </c>
      <c r="GU185">
        <v>20120411</v>
      </c>
      <c r="GV185">
        <v>2.6</v>
      </c>
      <c r="GX185" s="1">
        <v>40268</v>
      </c>
      <c r="GY185">
        <v>2.7</v>
      </c>
      <c r="GZ185">
        <v>20100411</v>
      </c>
      <c r="HA185">
        <v>2.6</v>
      </c>
      <c r="HC185" s="1">
        <v>40268</v>
      </c>
      <c r="HD185">
        <v>0.91</v>
      </c>
      <c r="HE185">
        <v>20100519</v>
      </c>
      <c r="HF185">
        <v>0.6</v>
      </c>
      <c r="HH185" s="1">
        <v>40268</v>
      </c>
      <c r="HI185">
        <v>54.2</v>
      </c>
      <c r="HJ185">
        <v>20100413</v>
      </c>
      <c r="HK185">
        <v>54.2</v>
      </c>
    </row>
    <row r="186" spans="16:219" x14ac:dyDescent="0.25">
      <c r="P186" s="1">
        <v>40298</v>
      </c>
      <c r="Q186">
        <v>0.9</v>
      </c>
      <c r="R186">
        <v>20100621</v>
      </c>
      <c r="S186">
        <v>1.8</v>
      </c>
      <c r="Z186" s="1">
        <v>40298</v>
      </c>
      <c r="AA186">
        <v>-1.2</v>
      </c>
      <c r="AB186">
        <v>20100527</v>
      </c>
      <c r="AC186">
        <v>-1.2</v>
      </c>
      <c r="AE186" s="1">
        <v>40298</v>
      </c>
      <c r="AF186">
        <v>-1.9</v>
      </c>
      <c r="AG186">
        <v>20100429</v>
      </c>
      <c r="AH186">
        <v>-1.9</v>
      </c>
      <c r="AJ186" s="1">
        <v>40298</v>
      </c>
      <c r="AK186">
        <v>5.0999999999999996</v>
      </c>
      <c r="AL186">
        <v>20100527</v>
      </c>
      <c r="AM186">
        <v>5.0999999999999996</v>
      </c>
      <c r="AO186" s="1">
        <v>40298</v>
      </c>
      <c r="AP186">
        <v>-0.2</v>
      </c>
      <c r="AQ186">
        <v>20100516</v>
      </c>
      <c r="AR186">
        <v>-0.2</v>
      </c>
      <c r="AT186" s="1">
        <v>40298</v>
      </c>
      <c r="AU186">
        <v>1.1000000000000001</v>
      </c>
      <c r="AV186">
        <v>20100614</v>
      </c>
      <c r="AW186">
        <v>1.1000000000000001</v>
      </c>
      <c r="AY186" s="1">
        <v>42124</v>
      </c>
      <c r="AZ186">
        <v>53.6</v>
      </c>
      <c r="BA186">
        <v>20150513</v>
      </c>
      <c r="BB186">
        <v>53.6</v>
      </c>
      <c r="BN186" s="1">
        <v>40298</v>
      </c>
      <c r="BO186">
        <v>4.5999999999999996</v>
      </c>
      <c r="BP186">
        <v>20100527</v>
      </c>
      <c r="BQ186">
        <v>4.9000000000000004</v>
      </c>
      <c r="BS186" s="1">
        <v>42155</v>
      </c>
      <c r="BT186">
        <v>0.8</v>
      </c>
      <c r="BU186">
        <v>20150628</v>
      </c>
      <c r="BV186">
        <v>1.7</v>
      </c>
      <c r="CC186" s="1">
        <v>40298</v>
      </c>
      <c r="CD186">
        <v>-1.5</v>
      </c>
      <c r="CE186">
        <v>20100527</v>
      </c>
      <c r="CF186">
        <v>-1.5</v>
      </c>
      <c r="CH186" s="1">
        <v>40298</v>
      </c>
      <c r="CI186">
        <v>-1.6</v>
      </c>
      <c r="CJ186">
        <v>20100527</v>
      </c>
      <c r="CK186">
        <v>-1.6</v>
      </c>
      <c r="CM186" s="1">
        <v>40298</v>
      </c>
      <c r="CN186">
        <v>-1.5</v>
      </c>
      <c r="CO186">
        <v>20100429</v>
      </c>
      <c r="CP186">
        <v>-1.5</v>
      </c>
      <c r="CR186" s="1">
        <v>40298</v>
      </c>
      <c r="CS186">
        <v>-1.4</v>
      </c>
      <c r="CT186">
        <v>20100429</v>
      </c>
      <c r="CU186">
        <v>-1.4</v>
      </c>
      <c r="CW186" s="1">
        <v>40298</v>
      </c>
      <c r="CX186">
        <v>23.8</v>
      </c>
      <c r="CY186">
        <v>20100614</v>
      </c>
      <c r="CZ186">
        <v>25.9</v>
      </c>
      <c r="DB186" s="1">
        <v>40298</v>
      </c>
      <c r="DC186">
        <v>-25</v>
      </c>
      <c r="DD186">
        <v>20100531</v>
      </c>
      <c r="DE186">
        <v>-25</v>
      </c>
      <c r="DG186" s="1">
        <v>42124</v>
      </c>
      <c r="DH186">
        <v>54.2</v>
      </c>
      <c r="DI186">
        <v>20150513</v>
      </c>
      <c r="DJ186">
        <v>54.2</v>
      </c>
      <c r="DL186" s="1">
        <v>40298</v>
      </c>
      <c r="DM186">
        <v>-3.7</v>
      </c>
      <c r="DN186">
        <v>20100518</v>
      </c>
      <c r="DO186">
        <v>-3.7</v>
      </c>
      <c r="DQ186" s="1">
        <v>40298</v>
      </c>
      <c r="DR186">
        <v>101.3</v>
      </c>
      <c r="DS186">
        <v>20100617</v>
      </c>
      <c r="DT186">
        <v>101.7</v>
      </c>
      <c r="DV186" s="1">
        <v>40298</v>
      </c>
      <c r="DW186">
        <v>46.8</v>
      </c>
      <c r="DX186">
        <v>20100427</v>
      </c>
      <c r="DY186">
        <v>46.8</v>
      </c>
      <c r="FJ186" s="1">
        <v>40298</v>
      </c>
      <c r="FK186">
        <v>100</v>
      </c>
      <c r="FL186">
        <v>20100617</v>
      </c>
      <c r="FM186">
        <v>101.3</v>
      </c>
      <c r="FO186" s="1">
        <v>40298</v>
      </c>
      <c r="FP186">
        <v>4.5999999999999996</v>
      </c>
      <c r="FQ186">
        <v>20100608</v>
      </c>
      <c r="FR186">
        <v>4</v>
      </c>
      <c r="FT186" s="1">
        <v>40298</v>
      </c>
      <c r="FU186">
        <v>0.55900000000000005</v>
      </c>
      <c r="FV186">
        <v>20100531</v>
      </c>
      <c r="FW186">
        <v>0.6</v>
      </c>
      <c r="FY186" s="1">
        <v>40298</v>
      </c>
      <c r="FZ186">
        <v>33.5</v>
      </c>
      <c r="GA186">
        <v>20100506</v>
      </c>
      <c r="GB186">
        <v>33.5</v>
      </c>
      <c r="GD186" s="1">
        <v>40298</v>
      </c>
      <c r="GE186">
        <v>220.9</v>
      </c>
      <c r="GF186">
        <v>20100518</v>
      </c>
      <c r="GG186">
        <v>220.9</v>
      </c>
      <c r="GI186" s="1">
        <v>40298</v>
      </c>
      <c r="GJ186">
        <v>12.7</v>
      </c>
      <c r="GK186">
        <v>20100608</v>
      </c>
      <c r="GL186">
        <v>9.4</v>
      </c>
      <c r="GN186" s="1">
        <v>40298</v>
      </c>
      <c r="GO186">
        <v>50.8</v>
      </c>
      <c r="GP186">
        <v>20100531</v>
      </c>
      <c r="GQ186">
        <v>50.8</v>
      </c>
      <c r="GS186" s="1">
        <v>41029</v>
      </c>
      <c r="GT186">
        <v>2.2999999999999998</v>
      </c>
      <c r="GU186">
        <v>20120510</v>
      </c>
      <c r="GV186">
        <v>2.2999999999999998</v>
      </c>
      <c r="GX186" s="1">
        <v>40298</v>
      </c>
      <c r="GY186">
        <v>2.9</v>
      </c>
      <c r="GZ186">
        <v>20100512</v>
      </c>
      <c r="HA186">
        <v>2.9</v>
      </c>
      <c r="HC186" s="1">
        <v>40298</v>
      </c>
      <c r="HD186">
        <v>-0.2</v>
      </c>
      <c r="HE186">
        <v>20100614</v>
      </c>
      <c r="HF186">
        <v>0</v>
      </c>
      <c r="HH186" s="1">
        <v>40298</v>
      </c>
      <c r="HI186">
        <v>22.6</v>
      </c>
      <c r="HJ186">
        <v>20100517</v>
      </c>
      <c r="HK186">
        <v>22.6</v>
      </c>
    </row>
    <row r="187" spans="16:219" x14ac:dyDescent="0.25">
      <c r="P187" s="1">
        <v>40329</v>
      </c>
      <c r="Q187">
        <v>0</v>
      </c>
      <c r="R187">
        <v>20100722</v>
      </c>
      <c r="S187">
        <v>0.2</v>
      </c>
      <c r="Z187" s="1">
        <v>40329</v>
      </c>
      <c r="AA187">
        <v>-0.9</v>
      </c>
      <c r="AB187">
        <v>20100624</v>
      </c>
      <c r="AC187">
        <v>-0.9</v>
      </c>
      <c r="AE187" s="1">
        <v>40329</v>
      </c>
      <c r="AF187">
        <v>-1.5</v>
      </c>
      <c r="AG187">
        <v>20100527</v>
      </c>
      <c r="AH187">
        <v>-1.6</v>
      </c>
      <c r="AJ187" s="1">
        <v>40329</v>
      </c>
      <c r="AK187">
        <v>5.0999999999999996</v>
      </c>
      <c r="AL187">
        <v>20100628</v>
      </c>
      <c r="AM187">
        <v>5.2</v>
      </c>
      <c r="AO187" s="1">
        <v>40329</v>
      </c>
      <c r="AP187">
        <v>0.4</v>
      </c>
      <c r="AQ187">
        <v>20100609</v>
      </c>
      <c r="AR187">
        <v>0.4</v>
      </c>
      <c r="AT187" s="1">
        <v>40329</v>
      </c>
      <c r="AU187">
        <v>-0.2</v>
      </c>
      <c r="AV187">
        <v>20100713</v>
      </c>
      <c r="AW187">
        <v>-0.2</v>
      </c>
      <c r="AY187" s="1">
        <v>42155</v>
      </c>
      <c r="AZ187">
        <v>53.3</v>
      </c>
      <c r="BA187">
        <v>20150608</v>
      </c>
      <c r="BB187">
        <v>53.3</v>
      </c>
      <c r="BN187" s="1">
        <v>40329</v>
      </c>
      <c r="BO187">
        <v>2.8</v>
      </c>
      <c r="BP187">
        <v>20100627</v>
      </c>
      <c r="BQ187">
        <v>2.8</v>
      </c>
      <c r="BS187" s="1">
        <v>42185</v>
      </c>
      <c r="BT187">
        <v>-0.3</v>
      </c>
      <c r="BU187">
        <v>20150728</v>
      </c>
      <c r="BV187">
        <v>-0.8</v>
      </c>
      <c r="CC187" s="1">
        <v>40329</v>
      </c>
      <c r="CD187">
        <v>-1.2</v>
      </c>
      <c r="CE187">
        <v>20100624</v>
      </c>
      <c r="CF187">
        <v>-1.2</v>
      </c>
      <c r="CH187" s="1">
        <v>40329</v>
      </c>
      <c r="CI187">
        <v>-1.6</v>
      </c>
      <c r="CJ187">
        <v>20100624</v>
      </c>
      <c r="CK187">
        <v>-1.6</v>
      </c>
      <c r="CM187" s="1">
        <v>40329</v>
      </c>
      <c r="CN187">
        <v>-1.4</v>
      </c>
      <c r="CO187">
        <v>20100527</v>
      </c>
      <c r="CP187">
        <v>-1.4</v>
      </c>
      <c r="CR187" s="1">
        <v>40329</v>
      </c>
      <c r="CS187">
        <v>-1.4</v>
      </c>
      <c r="CT187">
        <v>20100527</v>
      </c>
      <c r="CU187">
        <v>-1.4</v>
      </c>
      <c r="CW187" s="1">
        <v>40329</v>
      </c>
      <c r="CX187">
        <v>19.100000000000001</v>
      </c>
      <c r="CY187">
        <v>20100713</v>
      </c>
      <c r="CZ187">
        <v>20.399999999999999</v>
      </c>
      <c r="DB187" s="1">
        <v>40329</v>
      </c>
      <c r="DC187">
        <v>9.1999999999999993</v>
      </c>
      <c r="DD187">
        <v>20100630</v>
      </c>
      <c r="DE187">
        <v>9.1999999999999993</v>
      </c>
      <c r="DG187" s="1">
        <v>42155</v>
      </c>
      <c r="DH187">
        <v>54.5</v>
      </c>
      <c r="DI187">
        <v>20150608</v>
      </c>
      <c r="DJ187">
        <v>54.5</v>
      </c>
      <c r="DL187" s="1">
        <v>40329</v>
      </c>
      <c r="DM187">
        <v>-2.1</v>
      </c>
      <c r="DN187">
        <v>20100621</v>
      </c>
      <c r="DO187">
        <v>-2.1</v>
      </c>
      <c r="DQ187" s="1">
        <v>40329</v>
      </c>
      <c r="DR187">
        <v>100.6</v>
      </c>
      <c r="DS187">
        <v>20100720</v>
      </c>
      <c r="DT187">
        <v>98.6</v>
      </c>
      <c r="DV187" s="1">
        <v>40329</v>
      </c>
      <c r="DW187">
        <v>46.7</v>
      </c>
      <c r="DX187">
        <v>20100526</v>
      </c>
      <c r="DY187">
        <v>46.7</v>
      </c>
      <c r="FJ187" s="1">
        <v>40329</v>
      </c>
      <c r="FK187">
        <v>99.4</v>
      </c>
      <c r="FL187">
        <v>20100720</v>
      </c>
      <c r="FM187">
        <v>101.2</v>
      </c>
      <c r="FO187" s="1">
        <v>40329</v>
      </c>
      <c r="FP187">
        <v>-1.4</v>
      </c>
      <c r="FQ187">
        <v>20100707</v>
      </c>
      <c r="FR187">
        <v>-9.1</v>
      </c>
      <c r="FT187" s="1">
        <v>40329</v>
      </c>
      <c r="FU187">
        <v>-4.6079999999999997</v>
      </c>
      <c r="FV187">
        <v>20100630</v>
      </c>
      <c r="FW187">
        <v>-4.5999999999999996</v>
      </c>
      <c r="FY187" s="1">
        <v>40329</v>
      </c>
      <c r="FZ187">
        <v>28</v>
      </c>
      <c r="GA187">
        <v>20100601</v>
      </c>
      <c r="GB187">
        <v>28</v>
      </c>
      <c r="GD187" s="1">
        <v>40329</v>
      </c>
      <c r="GE187">
        <v>192.5</v>
      </c>
      <c r="GF187">
        <v>20100616</v>
      </c>
      <c r="GG187">
        <v>192.5</v>
      </c>
      <c r="GI187" s="1">
        <v>40329</v>
      </c>
      <c r="GJ187">
        <v>8.3000000000000007</v>
      </c>
      <c r="GK187">
        <v>20100707</v>
      </c>
      <c r="GL187">
        <v>4.3</v>
      </c>
      <c r="GN187" s="1">
        <v>40329</v>
      </c>
      <c r="GO187">
        <v>30.6</v>
      </c>
      <c r="GP187">
        <v>20100629</v>
      </c>
      <c r="GQ187">
        <v>30.6</v>
      </c>
      <c r="GS187" s="1">
        <v>41060</v>
      </c>
      <c r="GT187">
        <v>1.9</v>
      </c>
      <c r="GU187">
        <v>20120610</v>
      </c>
      <c r="GV187">
        <v>1.9</v>
      </c>
      <c r="GX187" s="1">
        <v>40329</v>
      </c>
      <c r="GY187">
        <v>3.1</v>
      </c>
      <c r="GZ187">
        <v>20100607</v>
      </c>
      <c r="HA187">
        <v>3.1</v>
      </c>
      <c r="HC187" s="1">
        <v>40329</v>
      </c>
      <c r="HD187">
        <v>0.4</v>
      </c>
      <c r="HE187">
        <v>20100713</v>
      </c>
      <c r="HF187">
        <v>0.8</v>
      </c>
      <c r="HH187" s="1">
        <v>40329</v>
      </c>
      <c r="HI187">
        <v>7.1</v>
      </c>
      <c r="HJ187">
        <v>20100615</v>
      </c>
      <c r="HK187">
        <v>7.1</v>
      </c>
    </row>
    <row r="188" spans="16:219" x14ac:dyDescent="0.25">
      <c r="P188" s="1">
        <v>40359</v>
      </c>
      <c r="Q188">
        <v>0.2</v>
      </c>
      <c r="R188">
        <v>20100819</v>
      </c>
      <c r="S188">
        <v>0.1</v>
      </c>
      <c r="Z188" s="1">
        <v>40359</v>
      </c>
      <c r="AA188">
        <v>-0.7</v>
      </c>
      <c r="AB188">
        <v>20100729</v>
      </c>
      <c r="AC188">
        <v>-0.7</v>
      </c>
      <c r="AE188" s="1">
        <v>40359</v>
      </c>
      <c r="AF188">
        <v>-1.3</v>
      </c>
      <c r="AG188">
        <v>20100624</v>
      </c>
      <c r="AH188">
        <v>-1.3</v>
      </c>
      <c r="AJ188" s="1">
        <v>40359</v>
      </c>
      <c r="AK188">
        <v>5.2</v>
      </c>
      <c r="AL188">
        <v>20100729</v>
      </c>
      <c r="AM188">
        <v>5.3</v>
      </c>
      <c r="AO188" s="1">
        <v>40359</v>
      </c>
      <c r="AP188">
        <v>0.5</v>
      </c>
      <c r="AQ188">
        <v>20100711</v>
      </c>
      <c r="AR188">
        <v>0.5</v>
      </c>
      <c r="AT188" s="1">
        <v>40359</v>
      </c>
      <c r="AU188">
        <v>-0.8</v>
      </c>
      <c r="AV188">
        <v>20100812</v>
      </c>
      <c r="AW188">
        <v>-0.8</v>
      </c>
      <c r="AY188" s="1">
        <v>42185</v>
      </c>
      <c r="AZ188">
        <v>51</v>
      </c>
      <c r="BA188">
        <v>20150708</v>
      </c>
      <c r="BB188">
        <v>51</v>
      </c>
      <c r="BN188" s="1">
        <v>40359</v>
      </c>
      <c r="BO188">
        <v>3.3</v>
      </c>
      <c r="BP188">
        <v>20100728</v>
      </c>
      <c r="BQ188">
        <v>3.2</v>
      </c>
      <c r="BS188" s="1">
        <v>42216</v>
      </c>
      <c r="BT188">
        <v>0.9</v>
      </c>
      <c r="BU188">
        <v>20150827</v>
      </c>
      <c r="BV188">
        <v>1.2</v>
      </c>
      <c r="CC188" s="1">
        <v>40359</v>
      </c>
      <c r="CD188">
        <v>-1</v>
      </c>
      <c r="CE188">
        <v>20100729</v>
      </c>
      <c r="CF188">
        <v>-1</v>
      </c>
      <c r="CH188" s="1">
        <v>40359</v>
      </c>
      <c r="CI188">
        <v>-1.5</v>
      </c>
      <c r="CJ188">
        <v>20100729</v>
      </c>
      <c r="CK188">
        <v>-1.5</v>
      </c>
      <c r="CM188" s="1">
        <v>40359</v>
      </c>
      <c r="CN188">
        <v>-1</v>
      </c>
      <c r="CO188">
        <v>20100624</v>
      </c>
      <c r="CP188">
        <v>-0.9</v>
      </c>
      <c r="CR188" s="1">
        <v>40359</v>
      </c>
      <c r="CS188">
        <v>-1.4</v>
      </c>
      <c r="CT188">
        <v>20100624</v>
      </c>
      <c r="CU188">
        <v>-1.4</v>
      </c>
      <c r="CW188" s="1">
        <v>40359</v>
      </c>
      <c r="CX188">
        <v>16.3</v>
      </c>
      <c r="CY188">
        <v>20100812</v>
      </c>
      <c r="CZ188">
        <v>17.3</v>
      </c>
      <c r="DB188" s="1">
        <v>40359</v>
      </c>
      <c r="DC188">
        <v>-10.199999999999999</v>
      </c>
      <c r="DD188">
        <v>20100730</v>
      </c>
      <c r="DE188">
        <v>-10.199999999999999</v>
      </c>
      <c r="DG188" s="1">
        <v>42185</v>
      </c>
      <c r="DH188">
        <v>53.5</v>
      </c>
      <c r="DI188">
        <v>20150708</v>
      </c>
      <c r="DJ188">
        <v>53.5</v>
      </c>
      <c r="DL188" s="1">
        <v>40359</v>
      </c>
      <c r="DM188">
        <v>-6</v>
      </c>
      <c r="DN188">
        <v>20100716</v>
      </c>
      <c r="DO188">
        <v>-6</v>
      </c>
      <c r="DQ188" s="1">
        <v>40359</v>
      </c>
      <c r="DR188">
        <v>101.3</v>
      </c>
      <c r="DS188">
        <v>20100818</v>
      </c>
      <c r="DT188">
        <v>99</v>
      </c>
      <c r="DV188" s="1">
        <v>40359</v>
      </c>
      <c r="DW188">
        <v>47.4</v>
      </c>
      <c r="DX188">
        <v>20100629</v>
      </c>
      <c r="DY188">
        <v>47.4</v>
      </c>
      <c r="FJ188" s="1">
        <v>40359</v>
      </c>
      <c r="FK188">
        <v>100</v>
      </c>
      <c r="FL188">
        <v>20100818</v>
      </c>
      <c r="FM188">
        <v>101.3</v>
      </c>
      <c r="FO188" s="1">
        <v>40359</v>
      </c>
      <c r="FP188">
        <v>-5.8</v>
      </c>
      <c r="FQ188">
        <v>20100810</v>
      </c>
      <c r="FR188">
        <v>1.6</v>
      </c>
      <c r="FT188" s="1">
        <v>40359</v>
      </c>
      <c r="FU188">
        <v>0.61499999999999999</v>
      </c>
      <c r="FV188">
        <v>20100730</v>
      </c>
      <c r="FW188">
        <v>0.6</v>
      </c>
      <c r="FY188" s="1">
        <v>40359</v>
      </c>
      <c r="FZ188">
        <v>20.6</v>
      </c>
      <c r="GA188">
        <v>20100701</v>
      </c>
      <c r="GB188">
        <v>20.6</v>
      </c>
      <c r="GD188" s="1">
        <v>40359</v>
      </c>
      <c r="GE188">
        <v>139.5</v>
      </c>
      <c r="GF188">
        <v>20100715</v>
      </c>
      <c r="GG188">
        <v>139.5</v>
      </c>
      <c r="GI188" s="1">
        <v>40359</v>
      </c>
      <c r="GJ188">
        <v>3.9</v>
      </c>
      <c r="GK188">
        <v>20100810</v>
      </c>
      <c r="GL188">
        <v>-2.2000000000000002</v>
      </c>
      <c r="GN188" s="1">
        <v>40359</v>
      </c>
      <c r="GO188">
        <v>25.9</v>
      </c>
      <c r="GP188">
        <v>20100730</v>
      </c>
      <c r="GQ188">
        <v>25.9</v>
      </c>
      <c r="GS188" s="1">
        <v>41090</v>
      </c>
      <c r="GT188">
        <v>2</v>
      </c>
      <c r="GU188">
        <v>20120709</v>
      </c>
      <c r="GV188">
        <v>2</v>
      </c>
      <c r="GX188" s="1">
        <v>40359</v>
      </c>
      <c r="GY188">
        <v>2.9</v>
      </c>
      <c r="GZ188">
        <v>20100707</v>
      </c>
      <c r="HA188">
        <v>2.9</v>
      </c>
      <c r="HC188" s="1">
        <v>40359</v>
      </c>
      <c r="HD188">
        <v>-0.9</v>
      </c>
      <c r="HE188">
        <v>20100812</v>
      </c>
      <c r="HF188">
        <v>-2.1</v>
      </c>
      <c r="HH188" s="1">
        <v>40359</v>
      </c>
      <c r="HI188">
        <v>66.599999999999994</v>
      </c>
      <c r="HJ188">
        <v>20100715</v>
      </c>
      <c r="HK188">
        <v>66.599999999999994</v>
      </c>
    </row>
    <row r="189" spans="16:219" x14ac:dyDescent="0.25">
      <c r="P189" s="1">
        <v>40390</v>
      </c>
      <c r="Q189">
        <v>1.1000000000000001</v>
      </c>
      <c r="R189">
        <v>20100922</v>
      </c>
      <c r="S189">
        <v>1</v>
      </c>
      <c r="Z189" s="1">
        <v>40390</v>
      </c>
      <c r="AA189">
        <v>-0.9</v>
      </c>
      <c r="AB189">
        <v>20100826</v>
      </c>
      <c r="AC189">
        <v>-0.9</v>
      </c>
      <c r="AE189" s="1">
        <v>40390</v>
      </c>
      <c r="AF189">
        <v>-1.3</v>
      </c>
      <c r="AG189">
        <v>20100729</v>
      </c>
      <c r="AH189">
        <v>-1.3</v>
      </c>
      <c r="AJ189" s="1">
        <v>40390</v>
      </c>
      <c r="AK189">
        <v>5</v>
      </c>
      <c r="AL189">
        <v>20100826</v>
      </c>
      <c r="AM189">
        <v>5.2</v>
      </c>
      <c r="AO189" s="1">
        <v>40390</v>
      </c>
      <c r="AP189">
        <v>-0.1</v>
      </c>
      <c r="AQ189">
        <v>20100810</v>
      </c>
      <c r="AR189">
        <v>-0.1</v>
      </c>
      <c r="AT189" s="1">
        <v>40390</v>
      </c>
      <c r="AU189">
        <v>1.1000000000000001</v>
      </c>
      <c r="AV189">
        <v>20100914</v>
      </c>
      <c r="AW189">
        <v>1.1000000000000001</v>
      </c>
      <c r="AY189" s="1">
        <v>42216</v>
      </c>
      <c r="AZ189">
        <v>51.6</v>
      </c>
      <c r="BA189">
        <v>20150810</v>
      </c>
      <c r="BB189">
        <v>51.6</v>
      </c>
      <c r="BN189" s="1">
        <v>40390</v>
      </c>
      <c r="BO189">
        <v>4.3</v>
      </c>
      <c r="BP189">
        <v>20100830</v>
      </c>
      <c r="BQ189">
        <v>3.9</v>
      </c>
      <c r="BS189" s="1">
        <v>42247</v>
      </c>
      <c r="BT189">
        <v>-0.1</v>
      </c>
      <c r="BU189">
        <v>20150929</v>
      </c>
      <c r="BV189">
        <v>0</v>
      </c>
      <c r="CC189" s="1">
        <v>40390</v>
      </c>
      <c r="CD189">
        <v>-1.1000000000000001</v>
      </c>
      <c r="CE189">
        <v>20100826</v>
      </c>
      <c r="CF189">
        <v>-1.1000000000000001</v>
      </c>
      <c r="CH189" s="1">
        <v>40390</v>
      </c>
      <c r="CI189">
        <v>-1.5</v>
      </c>
      <c r="CJ189">
        <v>20100826</v>
      </c>
      <c r="CK189">
        <v>-1.5</v>
      </c>
      <c r="CM189" s="1">
        <v>40390</v>
      </c>
      <c r="CN189">
        <v>-1.2</v>
      </c>
      <c r="CO189">
        <v>20100729</v>
      </c>
      <c r="CP189">
        <v>-1.2</v>
      </c>
      <c r="CR189" s="1">
        <v>40390</v>
      </c>
      <c r="CS189">
        <v>-1.4</v>
      </c>
      <c r="CT189">
        <v>20100729</v>
      </c>
      <c r="CU189">
        <v>-1.4</v>
      </c>
      <c r="CW189" s="1">
        <v>40390</v>
      </c>
      <c r="CX189">
        <v>14.8</v>
      </c>
      <c r="CY189">
        <v>20100914</v>
      </c>
      <c r="CZ189">
        <v>14.2</v>
      </c>
      <c r="DB189" s="1">
        <v>40390</v>
      </c>
      <c r="DC189">
        <v>-0.7</v>
      </c>
      <c r="DD189">
        <v>20100831</v>
      </c>
      <c r="DE189">
        <v>-0.7</v>
      </c>
      <c r="DG189" s="1">
        <v>42216</v>
      </c>
      <c r="DH189">
        <v>51.9</v>
      </c>
      <c r="DI189">
        <v>20150810</v>
      </c>
      <c r="DJ189">
        <v>51.9</v>
      </c>
      <c r="DL189" s="1">
        <v>40390</v>
      </c>
      <c r="DM189">
        <v>-1.4</v>
      </c>
      <c r="DN189">
        <v>20100819</v>
      </c>
      <c r="DO189">
        <v>-1.4</v>
      </c>
      <c r="DQ189" s="1">
        <v>40390</v>
      </c>
      <c r="DR189">
        <v>101</v>
      </c>
      <c r="DS189">
        <v>20100921</v>
      </c>
      <c r="DT189">
        <v>100</v>
      </c>
      <c r="DV189" s="1">
        <v>40390</v>
      </c>
      <c r="DW189">
        <v>48.1</v>
      </c>
      <c r="DX189">
        <v>20100728</v>
      </c>
      <c r="DY189">
        <v>48.1</v>
      </c>
      <c r="FJ189" s="1">
        <v>40390</v>
      </c>
      <c r="FK189">
        <v>100.4</v>
      </c>
      <c r="FL189">
        <v>20100921</v>
      </c>
      <c r="FM189">
        <v>103</v>
      </c>
      <c r="FO189" s="1">
        <v>40390</v>
      </c>
      <c r="FP189">
        <v>8.5</v>
      </c>
      <c r="FQ189">
        <v>20100907</v>
      </c>
      <c r="FR189">
        <v>8.8000000000000007</v>
      </c>
      <c r="FT189" s="1">
        <v>40390</v>
      </c>
      <c r="FU189">
        <v>4.2969999999999997</v>
      </c>
      <c r="FV189">
        <v>20100831</v>
      </c>
      <c r="FW189">
        <v>4.3</v>
      </c>
      <c r="FY189" s="1">
        <v>40390</v>
      </c>
      <c r="FZ189">
        <v>15</v>
      </c>
      <c r="GA189">
        <v>20100802</v>
      </c>
      <c r="GB189">
        <v>15</v>
      </c>
      <c r="GD189" s="1">
        <v>40390</v>
      </c>
      <c r="GE189">
        <v>144.9</v>
      </c>
      <c r="GF189">
        <v>20100819</v>
      </c>
      <c r="GG189">
        <v>144.9</v>
      </c>
      <c r="GI189" s="1">
        <v>40390</v>
      </c>
      <c r="GJ189">
        <v>17.7</v>
      </c>
      <c r="GK189">
        <v>20100907</v>
      </c>
      <c r="GL189">
        <v>15.9</v>
      </c>
      <c r="GN189" s="1">
        <v>40390</v>
      </c>
      <c r="GO189">
        <v>16.8</v>
      </c>
      <c r="GP189">
        <v>20100831</v>
      </c>
      <c r="GQ189">
        <v>16.8</v>
      </c>
      <c r="GS189" s="1">
        <v>41121</v>
      </c>
      <c r="GT189">
        <v>1.9</v>
      </c>
      <c r="GU189">
        <v>20120808</v>
      </c>
      <c r="GV189">
        <v>1.9</v>
      </c>
      <c r="GX189" s="1">
        <v>40390</v>
      </c>
      <c r="GY189">
        <v>2.7</v>
      </c>
      <c r="GZ189">
        <v>20100808</v>
      </c>
      <c r="HA189">
        <v>2.7</v>
      </c>
      <c r="HC189" s="1">
        <v>40390</v>
      </c>
      <c r="HD189">
        <v>0.1</v>
      </c>
      <c r="HE189">
        <v>20100914</v>
      </c>
      <c r="HF189">
        <v>-0.3</v>
      </c>
      <c r="HH189" s="1">
        <v>40390</v>
      </c>
      <c r="HI189">
        <v>27.8</v>
      </c>
      <c r="HJ189">
        <v>20100816</v>
      </c>
      <c r="HK189">
        <v>27.8</v>
      </c>
    </row>
    <row r="190" spans="16:219" x14ac:dyDescent="0.25">
      <c r="P190" s="1">
        <v>40421</v>
      </c>
      <c r="Q190">
        <v>-0.5</v>
      </c>
      <c r="R190">
        <v>20101021</v>
      </c>
      <c r="S190">
        <v>-0.4</v>
      </c>
      <c r="Z190" s="1">
        <v>40421</v>
      </c>
      <c r="AA190">
        <v>-0.9</v>
      </c>
      <c r="AB190">
        <v>20100930</v>
      </c>
      <c r="AC190">
        <v>-0.9</v>
      </c>
      <c r="AE190" s="1">
        <v>40421</v>
      </c>
      <c r="AF190">
        <v>-1.1000000000000001</v>
      </c>
      <c r="AG190">
        <v>20100826</v>
      </c>
      <c r="AH190">
        <v>-1.1000000000000001</v>
      </c>
      <c r="AJ190" s="1">
        <v>40421</v>
      </c>
      <c r="AK190">
        <v>5.0999999999999996</v>
      </c>
      <c r="AL190">
        <v>20100930</v>
      </c>
      <c r="AM190">
        <v>5.0999999999999996</v>
      </c>
      <c r="AO190" s="1">
        <v>40421</v>
      </c>
      <c r="AP190">
        <v>0</v>
      </c>
      <c r="AQ190">
        <v>20100909</v>
      </c>
      <c r="AR190">
        <v>0</v>
      </c>
      <c r="AT190" s="1">
        <v>40421</v>
      </c>
      <c r="AU190">
        <v>0.4</v>
      </c>
      <c r="AV190">
        <v>20101015</v>
      </c>
      <c r="AW190">
        <v>0.4</v>
      </c>
      <c r="AY190" s="1">
        <v>42247</v>
      </c>
      <c r="AZ190">
        <v>49.3</v>
      </c>
      <c r="BA190">
        <v>20150908</v>
      </c>
      <c r="BB190">
        <v>49.3</v>
      </c>
      <c r="BN190" s="1">
        <v>40421</v>
      </c>
      <c r="BO190">
        <v>4.5999999999999996</v>
      </c>
      <c r="BP190">
        <v>20100929</v>
      </c>
      <c r="BQ190">
        <v>4.3</v>
      </c>
      <c r="BS190" s="1">
        <v>42277</v>
      </c>
      <c r="BT190">
        <v>0.4</v>
      </c>
      <c r="BU190">
        <v>20151027</v>
      </c>
      <c r="BV190">
        <v>0.7</v>
      </c>
      <c r="CC190" s="1">
        <v>40421</v>
      </c>
      <c r="CD190">
        <v>-1</v>
      </c>
      <c r="CE190">
        <v>20100930</v>
      </c>
      <c r="CF190">
        <v>-1</v>
      </c>
      <c r="CH190" s="1">
        <v>40421</v>
      </c>
      <c r="CI190">
        <v>-1.5</v>
      </c>
      <c r="CJ190">
        <v>20100930</v>
      </c>
      <c r="CK190">
        <v>-1.5</v>
      </c>
      <c r="CM190" s="1">
        <v>40421</v>
      </c>
      <c r="CN190">
        <v>-1</v>
      </c>
      <c r="CO190">
        <v>20100826</v>
      </c>
      <c r="CP190">
        <v>-1</v>
      </c>
      <c r="CR190" s="1">
        <v>40421</v>
      </c>
      <c r="CS190">
        <v>-1.4</v>
      </c>
      <c r="CT190">
        <v>20100826</v>
      </c>
      <c r="CU190">
        <v>-1.4</v>
      </c>
      <c r="CW190" s="1">
        <v>40421</v>
      </c>
      <c r="CX190">
        <v>16.3</v>
      </c>
      <c r="CY190">
        <v>20101015</v>
      </c>
      <c r="CZ190">
        <v>15.1</v>
      </c>
      <c r="DB190" s="1">
        <v>40421</v>
      </c>
      <c r="DC190">
        <v>0</v>
      </c>
      <c r="DD190">
        <v>20100930</v>
      </c>
      <c r="DE190">
        <v>0.02</v>
      </c>
      <c r="DG190" s="1">
        <v>42247</v>
      </c>
      <c r="DH190">
        <v>48.2</v>
      </c>
      <c r="DI190">
        <v>20150908</v>
      </c>
      <c r="DJ190">
        <v>48.2</v>
      </c>
      <c r="DL190" s="1">
        <v>40421</v>
      </c>
      <c r="DM190">
        <v>-3.2</v>
      </c>
      <c r="DN190">
        <v>20100917</v>
      </c>
      <c r="DO190">
        <v>-3.2</v>
      </c>
      <c r="DQ190" s="1">
        <v>40421</v>
      </c>
      <c r="DR190">
        <v>101.3</v>
      </c>
      <c r="DS190">
        <v>20101020</v>
      </c>
      <c r="DT190">
        <v>99.5</v>
      </c>
      <c r="DV190" s="1">
        <v>40421</v>
      </c>
      <c r="DW190">
        <v>48.4</v>
      </c>
      <c r="DX190">
        <v>20100831</v>
      </c>
      <c r="DY190">
        <v>48.4</v>
      </c>
      <c r="FJ190" s="1">
        <v>40421</v>
      </c>
      <c r="FK190">
        <v>100.8</v>
      </c>
      <c r="FL190">
        <v>20101020</v>
      </c>
      <c r="FM190">
        <v>103.3</v>
      </c>
      <c r="FO190" s="1">
        <v>40421</v>
      </c>
      <c r="FP190">
        <v>9.8000000000000007</v>
      </c>
      <c r="FQ190">
        <v>20101012</v>
      </c>
      <c r="FR190">
        <v>10.1</v>
      </c>
      <c r="FT190" s="1">
        <v>40421</v>
      </c>
      <c r="FU190">
        <v>20.372</v>
      </c>
      <c r="FV190">
        <v>20100930</v>
      </c>
      <c r="FW190">
        <v>20.5</v>
      </c>
      <c r="FY190" s="1">
        <v>40421</v>
      </c>
      <c r="FZ190">
        <v>46.7</v>
      </c>
      <c r="GA190">
        <v>20100901</v>
      </c>
      <c r="GB190">
        <v>46.7</v>
      </c>
      <c r="GD190" s="1">
        <v>40421</v>
      </c>
      <c r="GE190">
        <v>170</v>
      </c>
      <c r="GF190">
        <v>20100921</v>
      </c>
      <c r="GG190">
        <v>170</v>
      </c>
      <c r="GI190" s="1">
        <v>40421</v>
      </c>
      <c r="GJ190">
        <v>25.5</v>
      </c>
      <c r="GK190">
        <v>20101012</v>
      </c>
      <c r="GL190">
        <v>24.1</v>
      </c>
      <c r="GN190" s="1">
        <v>40421</v>
      </c>
      <c r="GO190">
        <v>20.8</v>
      </c>
      <c r="GP190">
        <v>20100930</v>
      </c>
      <c r="GQ190">
        <v>20.8</v>
      </c>
      <c r="GS190" s="1">
        <v>41152</v>
      </c>
      <c r="GT190">
        <v>2.1</v>
      </c>
      <c r="GU190">
        <v>20120910</v>
      </c>
      <c r="GV190">
        <v>2.1</v>
      </c>
      <c r="GX190" s="1">
        <v>40421</v>
      </c>
      <c r="GY190">
        <v>2.8</v>
      </c>
      <c r="GZ190">
        <v>20100907</v>
      </c>
      <c r="HA190">
        <v>2.8</v>
      </c>
      <c r="HC190" s="1">
        <v>40421</v>
      </c>
      <c r="HD190">
        <v>0.7</v>
      </c>
      <c r="HE190">
        <v>20101015</v>
      </c>
      <c r="HF190">
        <v>-0.9</v>
      </c>
      <c r="HH190" s="1">
        <v>40421</v>
      </c>
      <c r="HI190">
        <v>18.5</v>
      </c>
      <c r="HJ190">
        <v>20100914</v>
      </c>
      <c r="HK190">
        <v>18.5</v>
      </c>
    </row>
    <row r="191" spans="16:219" x14ac:dyDescent="0.25">
      <c r="P191" s="1">
        <v>40451</v>
      </c>
      <c r="Q191">
        <v>-0.4</v>
      </c>
      <c r="R191">
        <v>20101118</v>
      </c>
      <c r="S191">
        <v>-0.8</v>
      </c>
      <c r="Z191" s="1">
        <v>40451</v>
      </c>
      <c r="AA191">
        <v>-0.6</v>
      </c>
      <c r="AB191">
        <v>20101028</v>
      </c>
      <c r="AC191">
        <v>-0.6</v>
      </c>
      <c r="AE191" s="1">
        <v>40451</v>
      </c>
      <c r="AF191">
        <v>-1</v>
      </c>
      <c r="AG191">
        <v>20100930</v>
      </c>
      <c r="AH191">
        <v>-1</v>
      </c>
      <c r="AJ191" s="1">
        <v>40451</v>
      </c>
      <c r="AK191">
        <v>5.0999999999999996</v>
      </c>
      <c r="AL191">
        <v>20101028</v>
      </c>
      <c r="AM191">
        <v>5</v>
      </c>
      <c r="AO191" s="1">
        <v>40451</v>
      </c>
      <c r="AP191">
        <v>-0.1</v>
      </c>
      <c r="AQ191">
        <v>20101013</v>
      </c>
      <c r="AR191">
        <v>-0.1</v>
      </c>
      <c r="AT191" s="1">
        <v>40451</v>
      </c>
      <c r="AU191">
        <v>1.6</v>
      </c>
      <c r="AV191">
        <v>20101114</v>
      </c>
      <c r="AW191">
        <v>1.6</v>
      </c>
      <c r="AY191" s="1">
        <v>42277</v>
      </c>
      <c r="AZ191">
        <v>47.5</v>
      </c>
      <c r="BA191">
        <v>20151008</v>
      </c>
      <c r="BB191">
        <v>47.5</v>
      </c>
      <c r="BN191" s="1">
        <v>40451</v>
      </c>
      <c r="BO191">
        <v>1.9</v>
      </c>
      <c r="BP191">
        <v>20101027</v>
      </c>
      <c r="BQ191">
        <v>1.2</v>
      </c>
      <c r="BS191" s="1">
        <v>42308</v>
      </c>
      <c r="BT191">
        <v>1.2</v>
      </c>
      <c r="BU191">
        <v>20151129</v>
      </c>
      <c r="BV191">
        <v>1.1000000000000001</v>
      </c>
      <c r="CC191" s="1">
        <v>40451</v>
      </c>
      <c r="CD191">
        <v>-1.1000000000000001</v>
      </c>
      <c r="CE191">
        <v>20101028</v>
      </c>
      <c r="CF191">
        <v>-1.1000000000000001</v>
      </c>
      <c r="CH191" s="1">
        <v>40451</v>
      </c>
      <c r="CI191">
        <v>-1.5</v>
      </c>
      <c r="CJ191">
        <v>20101028</v>
      </c>
      <c r="CK191">
        <v>-1.5</v>
      </c>
      <c r="CM191" s="1">
        <v>40451</v>
      </c>
      <c r="CN191">
        <v>-0.6</v>
      </c>
      <c r="CO191">
        <v>20100930</v>
      </c>
      <c r="CP191">
        <v>-0.6</v>
      </c>
      <c r="CR191" s="1">
        <v>40451</v>
      </c>
      <c r="CS191">
        <v>-1.3</v>
      </c>
      <c r="CT191">
        <v>20100930</v>
      </c>
      <c r="CU191">
        <v>-1.3</v>
      </c>
      <c r="CW191" s="1">
        <v>40451</v>
      </c>
      <c r="CX191">
        <v>12.8</v>
      </c>
      <c r="CY191">
        <v>20101114</v>
      </c>
      <c r="CZ191">
        <v>11.5</v>
      </c>
      <c r="DB191" s="1">
        <v>40451</v>
      </c>
      <c r="DC191">
        <v>-15</v>
      </c>
      <c r="DD191">
        <v>20101029</v>
      </c>
      <c r="DE191">
        <v>-15</v>
      </c>
      <c r="DG191" s="1">
        <v>42277</v>
      </c>
      <c r="DH191">
        <v>49.1</v>
      </c>
      <c r="DI191">
        <v>20151008</v>
      </c>
      <c r="DJ191">
        <v>49.1</v>
      </c>
      <c r="DL191" s="1">
        <v>40451</v>
      </c>
      <c r="DM191">
        <v>-5.2</v>
      </c>
      <c r="DN191">
        <v>20101018</v>
      </c>
      <c r="DO191">
        <v>-5.2</v>
      </c>
      <c r="DQ191" s="1">
        <v>40451</v>
      </c>
      <c r="DR191">
        <v>100.5</v>
      </c>
      <c r="DS191">
        <v>20101117</v>
      </c>
      <c r="DT191">
        <v>98.6</v>
      </c>
      <c r="DV191" s="1">
        <v>40451</v>
      </c>
      <c r="DW191">
        <v>47.3</v>
      </c>
      <c r="DX191">
        <v>20100928</v>
      </c>
      <c r="DY191">
        <v>47.3</v>
      </c>
      <c r="FJ191" s="1">
        <v>40451</v>
      </c>
      <c r="FK191">
        <v>100.9</v>
      </c>
      <c r="FL191">
        <v>20101117</v>
      </c>
      <c r="FM191">
        <v>102.1</v>
      </c>
      <c r="FO191" s="1">
        <v>40451</v>
      </c>
      <c r="FP191">
        <v>-10.9</v>
      </c>
      <c r="FQ191">
        <v>20101110</v>
      </c>
      <c r="FR191">
        <v>-10.3</v>
      </c>
      <c r="FT191" s="1">
        <v>40451</v>
      </c>
      <c r="FU191">
        <v>17.68</v>
      </c>
      <c r="FV191">
        <v>20101029</v>
      </c>
      <c r="FW191">
        <v>17.7</v>
      </c>
      <c r="FY191" s="1">
        <v>40451</v>
      </c>
      <c r="FZ191">
        <v>-4.0999999999999996</v>
      </c>
      <c r="GA191">
        <v>20101001</v>
      </c>
      <c r="GB191">
        <v>-4.0999999999999996</v>
      </c>
      <c r="GD191" s="1">
        <v>40451</v>
      </c>
      <c r="GE191">
        <v>113.6</v>
      </c>
      <c r="GF191">
        <v>20101014</v>
      </c>
      <c r="GG191">
        <v>113.6</v>
      </c>
      <c r="GI191" s="1">
        <v>40451</v>
      </c>
      <c r="GJ191">
        <v>4.0999999999999996</v>
      </c>
      <c r="GK191">
        <v>20101110</v>
      </c>
      <c r="GL191">
        <v>4.2</v>
      </c>
      <c r="GN191" s="1">
        <v>40451</v>
      </c>
      <c r="GO191">
        <v>11.4</v>
      </c>
      <c r="GP191">
        <v>20101029</v>
      </c>
      <c r="GQ191">
        <v>11.4</v>
      </c>
      <c r="GS191" s="1">
        <v>41182</v>
      </c>
      <c r="GT191">
        <v>2.1</v>
      </c>
      <c r="GU191">
        <v>20121011</v>
      </c>
      <c r="GV191">
        <v>2</v>
      </c>
      <c r="GX191" s="1">
        <v>40451</v>
      </c>
      <c r="GY191">
        <v>2.8</v>
      </c>
      <c r="GZ191">
        <v>20101012</v>
      </c>
      <c r="HA191">
        <v>2.8</v>
      </c>
      <c r="HC191" s="1">
        <v>40451</v>
      </c>
      <c r="HD191">
        <v>1.6</v>
      </c>
      <c r="HE191">
        <v>20101114</v>
      </c>
      <c r="HF191">
        <v>-1.1000000000000001</v>
      </c>
      <c r="HH191" s="1">
        <v>40451</v>
      </c>
      <c r="HI191">
        <v>3.9</v>
      </c>
      <c r="HJ191">
        <v>20101014</v>
      </c>
      <c r="HK191">
        <v>3.9</v>
      </c>
    </row>
    <row r="192" spans="16:219" x14ac:dyDescent="0.25">
      <c r="P192" s="1">
        <v>40482</v>
      </c>
      <c r="Q192">
        <v>0</v>
      </c>
      <c r="R192">
        <v>20101220</v>
      </c>
      <c r="S192">
        <v>-0.2</v>
      </c>
      <c r="Z192" s="1">
        <v>40482</v>
      </c>
      <c r="AA192">
        <v>0.2</v>
      </c>
      <c r="AB192">
        <v>20101125</v>
      </c>
      <c r="AC192">
        <v>0.2</v>
      </c>
      <c r="AE192" s="1">
        <v>40482</v>
      </c>
      <c r="AF192">
        <v>-0.5</v>
      </c>
      <c r="AG192">
        <v>20101028</v>
      </c>
      <c r="AH192">
        <v>-0.5</v>
      </c>
      <c r="AJ192" s="1">
        <v>40482</v>
      </c>
      <c r="AK192">
        <v>5.0999999999999996</v>
      </c>
      <c r="AL192">
        <v>20101129</v>
      </c>
      <c r="AM192">
        <v>5.0999999999999996</v>
      </c>
      <c r="AO192" s="1">
        <v>40482</v>
      </c>
      <c r="AP192">
        <v>0.9</v>
      </c>
      <c r="AQ192">
        <v>20101110</v>
      </c>
      <c r="AR192">
        <v>0.9</v>
      </c>
      <c r="AT192" s="1">
        <v>40482</v>
      </c>
      <c r="AU192">
        <v>-2.8</v>
      </c>
      <c r="AV192">
        <v>20101213</v>
      </c>
      <c r="AW192">
        <v>-2.8</v>
      </c>
      <c r="AY192" s="1">
        <v>42308</v>
      </c>
      <c r="AZ192">
        <v>48.2</v>
      </c>
      <c r="BA192">
        <v>20151110</v>
      </c>
      <c r="BB192">
        <v>48.2</v>
      </c>
      <c r="BN192" s="1">
        <v>40482</v>
      </c>
      <c r="BO192">
        <v>0.6</v>
      </c>
      <c r="BP192">
        <v>20101128</v>
      </c>
      <c r="BQ192">
        <v>-0.2</v>
      </c>
      <c r="BS192" s="1">
        <v>42338</v>
      </c>
      <c r="BT192">
        <v>-2.2000000000000002</v>
      </c>
      <c r="BU192">
        <v>20151227</v>
      </c>
      <c r="BV192">
        <v>-2.5</v>
      </c>
      <c r="CC192" s="1">
        <v>40482</v>
      </c>
      <c r="CD192">
        <v>-0.6</v>
      </c>
      <c r="CE192">
        <v>20101125</v>
      </c>
      <c r="CF192">
        <v>-0.6</v>
      </c>
      <c r="CH192" s="1">
        <v>40482</v>
      </c>
      <c r="CI192">
        <v>-0.8</v>
      </c>
      <c r="CJ192">
        <v>20101125</v>
      </c>
      <c r="CK192">
        <v>-0.8</v>
      </c>
      <c r="CM192" s="1">
        <v>40482</v>
      </c>
      <c r="CN192">
        <v>0.3</v>
      </c>
      <c r="CO192">
        <v>20101028</v>
      </c>
      <c r="CP192">
        <v>0.3</v>
      </c>
      <c r="CR192" s="1">
        <v>40482</v>
      </c>
      <c r="CS192">
        <v>-0.6</v>
      </c>
      <c r="CT192">
        <v>20101028</v>
      </c>
      <c r="CU192">
        <v>-0.6</v>
      </c>
      <c r="CW192" s="1">
        <v>40482</v>
      </c>
      <c r="CX192">
        <v>4.8</v>
      </c>
      <c r="CY192">
        <v>20101213</v>
      </c>
      <c r="CZ192">
        <v>4.3</v>
      </c>
      <c r="DB192" s="1">
        <v>40482</v>
      </c>
      <c r="DC192">
        <v>-5.6</v>
      </c>
      <c r="DD192">
        <v>20101130</v>
      </c>
      <c r="DE192">
        <v>-5.6</v>
      </c>
      <c r="DG192" s="1">
        <v>42308</v>
      </c>
      <c r="DH192">
        <v>49.1</v>
      </c>
      <c r="DI192">
        <v>20151110</v>
      </c>
      <c r="DJ192">
        <v>49.1</v>
      </c>
      <c r="DL192" s="1">
        <v>40482</v>
      </c>
      <c r="DM192">
        <v>0.6</v>
      </c>
      <c r="DN192">
        <v>20101124</v>
      </c>
      <c r="DO192">
        <v>0.6</v>
      </c>
      <c r="DQ192" s="1">
        <v>40482</v>
      </c>
      <c r="DR192">
        <v>99.9</v>
      </c>
      <c r="DS192">
        <v>20101220</v>
      </c>
      <c r="DT192">
        <v>97.7</v>
      </c>
      <c r="DV192" s="1">
        <v>40482</v>
      </c>
      <c r="DW192">
        <v>46.4</v>
      </c>
      <c r="DX192">
        <v>20101026</v>
      </c>
      <c r="DY192">
        <v>46.4</v>
      </c>
      <c r="FJ192" s="1">
        <v>40482</v>
      </c>
      <c r="FK192">
        <v>100.2</v>
      </c>
      <c r="FL192">
        <v>20101220</v>
      </c>
      <c r="FM192">
        <v>100.8</v>
      </c>
      <c r="FO192" s="1">
        <v>40482</v>
      </c>
      <c r="FP192">
        <v>3.4</v>
      </c>
      <c r="FQ192">
        <v>20101207</v>
      </c>
      <c r="FR192">
        <v>-1.4</v>
      </c>
      <c r="FT192" s="1">
        <v>40482</v>
      </c>
      <c r="FU192">
        <v>6.3620000000000001</v>
      </c>
      <c r="FV192">
        <v>20101130</v>
      </c>
      <c r="FW192">
        <v>6.4</v>
      </c>
      <c r="FY192" s="1">
        <v>40482</v>
      </c>
      <c r="FZ192">
        <v>-26.7</v>
      </c>
      <c r="GA192">
        <v>20101101</v>
      </c>
      <c r="GB192">
        <v>-26.7</v>
      </c>
      <c r="GD192" s="1">
        <v>40482</v>
      </c>
      <c r="GE192">
        <v>71</v>
      </c>
      <c r="GF192">
        <v>20101116</v>
      </c>
      <c r="GG192">
        <v>71</v>
      </c>
      <c r="GI192" s="1">
        <v>40482</v>
      </c>
      <c r="GJ192">
        <v>6.9</v>
      </c>
      <c r="GK192">
        <v>20101207</v>
      </c>
      <c r="GL192">
        <v>7</v>
      </c>
      <c r="GN192" s="1">
        <v>40482</v>
      </c>
      <c r="GO192">
        <v>-8.4</v>
      </c>
      <c r="GP192">
        <v>20101129</v>
      </c>
      <c r="GQ192">
        <v>-8.4</v>
      </c>
      <c r="GS192" s="1">
        <v>41213</v>
      </c>
      <c r="GT192">
        <v>2</v>
      </c>
      <c r="GU192">
        <v>20121108</v>
      </c>
      <c r="GV192">
        <v>1.9</v>
      </c>
      <c r="GX192" s="1">
        <v>40482</v>
      </c>
      <c r="GY192">
        <v>2.8</v>
      </c>
      <c r="GZ192">
        <v>20101108</v>
      </c>
      <c r="HA192">
        <v>2.7</v>
      </c>
      <c r="HC192" s="1">
        <v>40482</v>
      </c>
      <c r="HD192">
        <v>-2.2599999999999998</v>
      </c>
      <c r="HE192">
        <v>20101213</v>
      </c>
      <c r="HF192">
        <v>-2.2999999999999998</v>
      </c>
      <c r="HH192" s="1">
        <v>40482</v>
      </c>
      <c r="HI192">
        <v>9.8000000000000007</v>
      </c>
      <c r="HJ192">
        <v>20101114</v>
      </c>
      <c r="HK192">
        <v>9.8000000000000007</v>
      </c>
    </row>
    <row r="193" spans="16:219" x14ac:dyDescent="0.25">
      <c r="P193" s="1">
        <v>40512</v>
      </c>
      <c r="Q193">
        <v>0.3</v>
      </c>
      <c r="R193">
        <v>20110120</v>
      </c>
      <c r="S193">
        <v>-0.1</v>
      </c>
      <c r="Z193" s="1">
        <v>40512</v>
      </c>
      <c r="AA193">
        <v>0.1</v>
      </c>
      <c r="AB193">
        <v>20101227</v>
      </c>
      <c r="AC193">
        <v>0.1</v>
      </c>
      <c r="AE193" s="1">
        <v>40512</v>
      </c>
      <c r="AF193">
        <v>-0.5</v>
      </c>
      <c r="AG193">
        <v>20101125</v>
      </c>
      <c r="AH193">
        <v>-0.5</v>
      </c>
      <c r="AJ193" s="1">
        <v>40512</v>
      </c>
      <c r="AK193">
        <v>5</v>
      </c>
      <c r="AL193">
        <v>20101227</v>
      </c>
      <c r="AM193">
        <v>5.0999999999999996</v>
      </c>
      <c r="AO193" s="1">
        <v>40512</v>
      </c>
      <c r="AP193">
        <v>0.9</v>
      </c>
      <c r="AQ193">
        <v>20101209</v>
      </c>
      <c r="AR193">
        <v>0.9</v>
      </c>
      <c r="AT193" s="1">
        <v>40512</v>
      </c>
      <c r="AU193">
        <v>1.6</v>
      </c>
      <c r="AV193">
        <v>20110117</v>
      </c>
      <c r="AW193">
        <v>1.6</v>
      </c>
      <c r="AY193" s="1">
        <v>42338</v>
      </c>
      <c r="AZ193">
        <v>46.1</v>
      </c>
      <c r="BA193">
        <v>20151208</v>
      </c>
      <c r="BB193">
        <v>46.1</v>
      </c>
      <c r="BN193" s="1">
        <v>40512</v>
      </c>
      <c r="BO193">
        <v>2.1</v>
      </c>
      <c r="BP193">
        <v>20101227</v>
      </c>
      <c r="BQ193">
        <v>1.3</v>
      </c>
      <c r="BS193" s="1">
        <v>42369</v>
      </c>
      <c r="BT193">
        <v>-0.2</v>
      </c>
      <c r="BU193">
        <v>20160127</v>
      </c>
      <c r="BV193">
        <v>-0.2</v>
      </c>
      <c r="CC193" s="1">
        <v>40512</v>
      </c>
      <c r="CD193">
        <v>-0.5</v>
      </c>
      <c r="CE193">
        <v>20101227</v>
      </c>
      <c r="CF193">
        <v>-0.5</v>
      </c>
      <c r="CH193" s="1">
        <v>40512</v>
      </c>
      <c r="CI193">
        <v>-0.9</v>
      </c>
      <c r="CJ193">
        <v>20101227</v>
      </c>
      <c r="CK193">
        <v>-0.9</v>
      </c>
      <c r="CM193" s="1">
        <v>40512</v>
      </c>
      <c r="CN193">
        <v>0.2</v>
      </c>
      <c r="CO193">
        <v>20101125</v>
      </c>
      <c r="CP193">
        <v>0.2</v>
      </c>
      <c r="CR193" s="1">
        <v>40512</v>
      </c>
      <c r="CS193">
        <v>-0.6</v>
      </c>
      <c r="CT193">
        <v>20101125</v>
      </c>
      <c r="CU193">
        <v>-0.6</v>
      </c>
      <c r="CW193" s="1">
        <v>40512</v>
      </c>
      <c r="CX193">
        <v>6.8</v>
      </c>
      <c r="CY193">
        <v>20110117</v>
      </c>
      <c r="CZ193">
        <v>5.8</v>
      </c>
      <c r="DB193" s="1">
        <v>40512</v>
      </c>
      <c r="DC193">
        <v>-5.3</v>
      </c>
      <c r="DD193">
        <v>20101227</v>
      </c>
      <c r="DE193">
        <v>-5.3</v>
      </c>
      <c r="DG193" s="1">
        <v>42338</v>
      </c>
      <c r="DH193">
        <v>48.2</v>
      </c>
      <c r="DI193">
        <v>20151208</v>
      </c>
      <c r="DJ193">
        <v>48.2</v>
      </c>
      <c r="DL193" s="1">
        <v>40512</v>
      </c>
      <c r="DM193">
        <v>-0.5</v>
      </c>
      <c r="DN193">
        <v>20101220</v>
      </c>
      <c r="DO193">
        <v>-0.5</v>
      </c>
      <c r="DQ193" s="1">
        <v>40512</v>
      </c>
      <c r="DR193">
        <v>100.6</v>
      </c>
      <c r="DS193">
        <v>20110120</v>
      </c>
      <c r="DT193">
        <v>100.6</v>
      </c>
      <c r="DV193" s="1">
        <v>40512</v>
      </c>
      <c r="DW193">
        <v>45.8</v>
      </c>
      <c r="DX193">
        <v>20101129</v>
      </c>
      <c r="DY193">
        <v>45.8</v>
      </c>
      <c r="FJ193" s="1">
        <v>40512</v>
      </c>
      <c r="FK193">
        <v>102.5</v>
      </c>
      <c r="FL193">
        <v>20110120</v>
      </c>
      <c r="FM193">
        <v>102.4</v>
      </c>
      <c r="FO193" s="1">
        <v>40512</v>
      </c>
      <c r="FP193">
        <v>-4.8</v>
      </c>
      <c r="FQ193">
        <v>20110112</v>
      </c>
      <c r="FR193">
        <v>-3</v>
      </c>
      <c r="FT193" s="1">
        <v>40512</v>
      </c>
      <c r="FU193">
        <v>6.8040000000000003</v>
      </c>
      <c r="FV193">
        <v>20101227</v>
      </c>
      <c r="FW193">
        <v>6.8</v>
      </c>
      <c r="FY193" s="1">
        <v>40512</v>
      </c>
      <c r="FZ193">
        <v>-30.7</v>
      </c>
      <c r="GA193">
        <v>20101201</v>
      </c>
      <c r="GB193">
        <v>-30.7</v>
      </c>
      <c r="GD193" s="1">
        <v>40512</v>
      </c>
      <c r="GE193">
        <v>104.2</v>
      </c>
      <c r="GF193">
        <v>20101216</v>
      </c>
      <c r="GG193">
        <v>104.2</v>
      </c>
      <c r="GI193" s="1">
        <v>40512</v>
      </c>
      <c r="GJ193">
        <v>12.9</v>
      </c>
      <c r="GK193">
        <v>20110112</v>
      </c>
      <c r="GL193">
        <v>11.6</v>
      </c>
      <c r="GN193" s="1">
        <v>40512</v>
      </c>
      <c r="GO193">
        <v>-6.7</v>
      </c>
      <c r="GP193">
        <v>20101226</v>
      </c>
      <c r="GQ193">
        <v>-6.7</v>
      </c>
      <c r="GS193" s="1">
        <v>41243</v>
      </c>
      <c r="GT193">
        <v>1.9</v>
      </c>
      <c r="GU193">
        <v>20121210</v>
      </c>
      <c r="GV193">
        <v>1.9</v>
      </c>
      <c r="GX193" s="1">
        <v>40512</v>
      </c>
      <c r="GY193">
        <v>2.6</v>
      </c>
      <c r="GZ193">
        <v>20101207</v>
      </c>
      <c r="HA193">
        <v>2.6</v>
      </c>
      <c r="HC193" s="1">
        <v>40512</v>
      </c>
      <c r="HD193">
        <v>2.2200000000000002</v>
      </c>
      <c r="HE193">
        <v>20110117</v>
      </c>
      <c r="HF193">
        <v>1.6</v>
      </c>
      <c r="HH193" s="1">
        <v>40512</v>
      </c>
      <c r="HI193">
        <v>0.8</v>
      </c>
      <c r="HJ193">
        <v>20101214</v>
      </c>
      <c r="HK193">
        <v>0.8</v>
      </c>
    </row>
    <row r="194" spans="16:219" x14ac:dyDescent="0.25">
      <c r="P194" s="1">
        <v>40543</v>
      </c>
      <c r="Q194">
        <v>0.1</v>
      </c>
      <c r="R194">
        <v>20110220</v>
      </c>
      <c r="S194">
        <v>-0.2</v>
      </c>
      <c r="Z194" s="1">
        <v>40543</v>
      </c>
      <c r="AA194">
        <v>0</v>
      </c>
      <c r="AB194">
        <v>20110127</v>
      </c>
      <c r="AC194">
        <v>0</v>
      </c>
      <c r="AE194" s="1">
        <v>40543</v>
      </c>
      <c r="AF194">
        <v>-0.4</v>
      </c>
      <c r="AG194">
        <v>20101227</v>
      </c>
      <c r="AH194">
        <v>-0.4</v>
      </c>
      <c r="AJ194" s="1">
        <v>40543</v>
      </c>
      <c r="AK194">
        <v>4.9000000000000004</v>
      </c>
      <c r="AL194">
        <v>20110127</v>
      </c>
      <c r="AM194">
        <v>4.9000000000000004</v>
      </c>
      <c r="AO194" s="1">
        <v>40543</v>
      </c>
      <c r="AP194">
        <v>1.2</v>
      </c>
      <c r="AQ194">
        <v>20110113</v>
      </c>
      <c r="AR194">
        <v>1.2</v>
      </c>
      <c r="AT194" s="1">
        <v>40543</v>
      </c>
      <c r="AU194">
        <v>0.6</v>
      </c>
      <c r="AV194">
        <v>20110214</v>
      </c>
      <c r="AW194">
        <v>0.6</v>
      </c>
      <c r="AY194" s="1">
        <v>42369</v>
      </c>
      <c r="AZ194">
        <v>48.7</v>
      </c>
      <c r="BA194">
        <v>20160112</v>
      </c>
      <c r="BB194">
        <v>48.7</v>
      </c>
      <c r="BN194" s="1">
        <v>40543</v>
      </c>
      <c r="BO194">
        <v>-1.9</v>
      </c>
      <c r="BP194">
        <v>20110127</v>
      </c>
      <c r="BQ194">
        <v>-2</v>
      </c>
      <c r="BS194" s="1">
        <v>42400</v>
      </c>
      <c r="BT194">
        <v>-0.4</v>
      </c>
      <c r="BU194">
        <v>20160228</v>
      </c>
      <c r="BV194">
        <v>-1.1000000000000001</v>
      </c>
      <c r="CC194" s="1">
        <v>40543</v>
      </c>
      <c r="CD194">
        <v>-0.4</v>
      </c>
      <c r="CE194">
        <v>20110127</v>
      </c>
      <c r="CF194">
        <v>-0.4</v>
      </c>
      <c r="CH194" s="1">
        <v>40543</v>
      </c>
      <c r="CI194">
        <v>-0.7</v>
      </c>
      <c r="CJ194">
        <v>20110127</v>
      </c>
      <c r="CK194">
        <v>-0.7</v>
      </c>
      <c r="CM194" s="1">
        <v>40543</v>
      </c>
      <c r="CN194">
        <v>-0.1</v>
      </c>
      <c r="CO194">
        <v>20101227</v>
      </c>
      <c r="CP194">
        <v>-0.2</v>
      </c>
      <c r="CR194" s="1">
        <v>40543</v>
      </c>
      <c r="CS194">
        <v>-0.5</v>
      </c>
      <c r="CT194">
        <v>20101227</v>
      </c>
      <c r="CU194">
        <v>-0.5</v>
      </c>
      <c r="CW194" s="1">
        <v>40543</v>
      </c>
      <c r="CX194">
        <v>5.4</v>
      </c>
      <c r="CY194">
        <v>20110214</v>
      </c>
      <c r="CZ194">
        <v>4.9000000000000004</v>
      </c>
      <c r="DB194" s="1">
        <v>40543</v>
      </c>
      <c r="DC194">
        <v>13.1</v>
      </c>
      <c r="DD194">
        <v>20110131</v>
      </c>
      <c r="DE194">
        <v>13.1</v>
      </c>
      <c r="DG194" s="1">
        <v>42369</v>
      </c>
      <c r="DH194">
        <v>48.2</v>
      </c>
      <c r="DI194">
        <v>20160112</v>
      </c>
      <c r="DJ194">
        <v>48.2</v>
      </c>
      <c r="DL194" s="1">
        <v>40543</v>
      </c>
      <c r="DM194">
        <v>-1.5</v>
      </c>
      <c r="DN194">
        <v>20110118</v>
      </c>
      <c r="DO194">
        <v>-1.5</v>
      </c>
      <c r="DQ194" s="1">
        <v>40543</v>
      </c>
      <c r="DR194">
        <v>100.7</v>
      </c>
      <c r="DS194">
        <v>20110217</v>
      </c>
      <c r="DT194">
        <v>101.4</v>
      </c>
      <c r="DV194" s="1">
        <v>40543</v>
      </c>
      <c r="DW194">
        <v>45.9</v>
      </c>
      <c r="DX194">
        <v>20101226</v>
      </c>
      <c r="DY194">
        <v>45.9</v>
      </c>
      <c r="FJ194" s="1">
        <v>40543</v>
      </c>
      <c r="FK194">
        <v>102.4</v>
      </c>
      <c r="FL194">
        <v>20110217</v>
      </c>
      <c r="FM194">
        <v>103.5</v>
      </c>
      <c r="FO194" s="1">
        <v>40543</v>
      </c>
      <c r="FP194">
        <v>1.1000000000000001</v>
      </c>
      <c r="FQ194">
        <v>20110209</v>
      </c>
      <c r="FR194">
        <v>1.7</v>
      </c>
      <c r="FT194" s="1">
        <v>40543</v>
      </c>
      <c r="FU194">
        <v>7.5309999999999997</v>
      </c>
      <c r="FV194">
        <v>20110131</v>
      </c>
      <c r="FW194">
        <v>7.5</v>
      </c>
      <c r="FY194" s="1">
        <v>40543</v>
      </c>
      <c r="FZ194">
        <v>-28.3</v>
      </c>
      <c r="GA194">
        <v>20110104</v>
      </c>
      <c r="GB194">
        <v>-28.3</v>
      </c>
      <c r="GD194" s="1">
        <v>40543</v>
      </c>
      <c r="GE194">
        <v>64</v>
      </c>
      <c r="GF194">
        <v>20110118</v>
      </c>
      <c r="GG194">
        <v>64</v>
      </c>
      <c r="GI194" s="1">
        <v>40543</v>
      </c>
      <c r="GJ194">
        <v>-0.6</v>
      </c>
      <c r="GK194">
        <v>20110209</v>
      </c>
      <c r="GL194">
        <v>-1.6</v>
      </c>
      <c r="GN194" s="1">
        <v>40543</v>
      </c>
      <c r="GO194">
        <v>-5.0999999999999996</v>
      </c>
      <c r="GP194">
        <v>20110130</v>
      </c>
      <c r="GQ194">
        <v>-5.0999999999999996</v>
      </c>
      <c r="GS194" s="1">
        <v>41274</v>
      </c>
      <c r="GT194">
        <v>2.2000000000000002</v>
      </c>
      <c r="GU194">
        <v>20130114</v>
      </c>
      <c r="GV194">
        <v>2.2000000000000002</v>
      </c>
      <c r="GX194" s="1">
        <v>40543</v>
      </c>
      <c r="GY194">
        <v>2.2999999999999998</v>
      </c>
      <c r="GZ194">
        <v>20110111</v>
      </c>
      <c r="HA194">
        <v>2.2999999999999998</v>
      </c>
      <c r="HC194" s="1">
        <v>40543</v>
      </c>
      <c r="HD194">
        <v>1.67</v>
      </c>
      <c r="HE194">
        <v>20110214</v>
      </c>
      <c r="HF194">
        <v>3</v>
      </c>
      <c r="HH194" s="1">
        <v>40543</v>
      </c>
      <c r="HI194">
        <v>40.799999999999997</v>
      </c>
      <c r="HJ194">
        <v>20110118</v>
      </c>
      <c r="HK194">
        <v>40.799999999999997</v>
      </c>
    </row>
    <row r="195" spans="16:219" x14ac:dyDescent="0.25">
      <c r="P195" s="1">
        <v>40574</v>
      </c>
      <c r="Q195">
        <v>-0.5</v>
      </c>
      <c r="R195">
        <v>20110322</v>
      </c>
      <c r="S195">
        <v>2.9</v>
      </c>
      <c r="Z195" s="1">
        <v>40574</v>
      </c>
      <c r="AA195">
        <v>-0.6</v>
      </c>
      <c r="AB195">
        <v>20110224</v>
      </c>
      <c r="AC195">
        <v>0</v>
      </c>
      <c r="AE195" s="1">
        <v>40574</v>
      </c>
      <c r="AF195">
        <v>-0.8</v>
      </c>
      <c r="AG195">
        <v>20110127</v>
      </c>
      <c r="AH195">
        <v>-0.2</v>
      </c>
      <c r="AJ195" s="1">
        <v>40574</v>
      </c>
      <c r="AK195">
        <v>4.8</v>
      </c>
      <c r="AL195">
        <v>20110228</v>
      </c>
      <c r="AM195">
        <v>4.9000000000000004</v>
      </c>
      <c r="AO195" s="1">
        <v>40574</v>
      </c>
      <c r="AP195">
        <v>0.6</v>
      </c>
      <c r="AQ195">
        <v>20110209</v>
      </c>
      <c r="AR195">
        <v>1.6</v>
      </c>
      <c r="AT195" s="1">
        <v>40574</v>
      </c>
      <c r="AU195">
        <v>0.5</v>
      </c>
      <c r="AV195">
        <v>20110314</v>
      </c>
      <c r="AW195">
        <v>0.5</v>
      </c>
      <c r="AY195" s="1">
        <v>42400</v>
      </c>
      <c r="AZ195">
        <v>46.6</v>
      </c>
      <c r="BA195">
        <v>20160208</v>
      </c>
      <c r="BB195">
        <v>46.6</v>
      </c>
      <c r="BN195" s="1">
        <v>40574</v>
      </c>
      <c r="BO195">
        <v>0.3</v>
      </c>
      <c r="BP195">
        <v>20110227</v>
      </c>
      <c r="BQ195">
        <v>0.1</v>
      </c>
      <c r="BS195" s="1">
        <v>42429</v>
      </c>
      <c r="BT195">
        <v>-2.2999999999999998</v>
      </c>
      <c r="BU195">
        <v>20160328</v>
      </c>
      <c r="BV195">
        <v>-2.2999999999999998</v>
      </c>
      <c r="CC195" s="1">
        <v>40574</v>
      </c>
      <c r="CD195">
        <v>-0.8</v>
      </c>
      <c r="CE195">
        <v>20110224</v>
      </c>
      <c r="CF195">
        <v>-0.2</v>
      </c>
      <c r="CH195" s="1">
        <v>40574</v>
      </c>
      <c r="CI195">
        <v>-1.3</v>
      </c>
      <c r="CJ195">
        <v>20110224</v>
      </c>
      <c r="CK195">
        <v>-0.6</v>
      </c>
      <c r="CM195" s="1">
        <v>40574</v>
      </c>
      <c r="CN195">
        <v>-0.5</v>
      </c>
      <c r="CO195">
        <v>20110127</v>
      </c>
      <c r="CP195">
        <v>-0.1</v>
      </c>
      <c r="CR195" s="1">
        <v>40574</v>
      </c>
      <c r="CS195">
        <v>-1</v>
      </c>
      <c r="CT195">
        <v>20110127</v>
      </c>
      <c r="CU195">
        <v>-0.3</v>
      </c>
      <c r="CW195" s="1">
        <v>40574</v>
      </c>
      <c r="CX195">
        <v>4.4000000000000004</v>
      </c>
      <c r="CY195">
        <v>20110314</v>
      </c>
      <c r="CZ195">
        <v>3.5</v>
      </c>
      <c r="DB195" s="1">
        <v>40574</v>
      </c>
      <c r="DC195">
        <v>-10.7</v>
      </c>
      <c r="DD195">
        <v>20110228</v>
      </c>
      <c r="DE195">
        <v>-10.7</v>
      </c>
      <c r="DG195" s="1">
        <v>42400</v>
      </c>
      <c r="DH195">
        <v>49.5</v>
      </c>
      <c r="DI195">
        <v>20160208</v>
      </c>
      <c r="DJ195">
        <v>49.5</v>
      </c>
      <c r="DL195" s="1">
        <v>40574</v>
      </c>
      <c r="DM195">
        <v>-1.1000000000000001</v>
      </c>
      <c r="DN195">
        <v>20110218</v>
      </c>
      <c r="DO195">
        <v>-1.1000000000000001</v>
      </c>
      <c r="DQ195" s="1">
        <v>40574</v>
      </c>
      <c r="DR195">
        <v>101.6</v>
      </c>
      <c r="DS195">
        <v>20110318</v>
      </c>
      <c r="DT195">
        <v>101.5</v>
      </c>
      <c r="DV195" s="1">
        <v>40574</v>
      </c>
      <c r="DW195">
        <v>45.8</v>
      </c>
      <c r="DX195">
        <v>20110125</v>
      </c>
      <c r="DY195">
        <v>45.8</v>
      </c>
      <c r="FJ195" s="1">
        <v>40574</v>
      </c>
      <c r="FK195">
        <v>102.5</v>
      </c>
      <c r="FL195">
        <v>20110318</v>
      </c>
      <c r="FM195">
        <v>105.9</v>
      </c>
      <c r="FO195" s="1">
        <v>40574</v>
      </c>
      <c r="FP195">
        <v>2.1</v>
      </c>
      <c r="FQ195">
        <v>20110308</v>
      </c>
      <c r="FR195">
        <v>4.2</v>
      </c>
      <c r="FT195" s="1">
        <v>40574</v>
      </c>
      <c r="FU195">
        <v>2.7069999999999999</v>
      </c>
      <c r="FV195">
        <v>20110228</v>
      </c>
      <c r="FW195">
        <v>2.7</v>
      </c>
      <c r="FY195" s="1">
        <v>40574</v>
      </c>
      <c r="FZ195">
        <v>-21.5</v>
      </c>
      <c r="GA195">
        <v>20110201</v>
      </c>
      <c r="GB195">
        <v>-21.5</v>
      </c>
      <c r="GD195" s="1">
        <v>40574</v>
      </c>
      <c r="GE195">
        <v>89.8</v>
      </c>
      <c r="GF195">
        <v>20110215</v>
      </c>
      <c r="GG195">
        <v>89.8</v>
      </c>
      <c r="GI195" s="1">
        <v>40574</v>
      </c>
      <c r="GJ195">
        <v>5.6</v>
      </c>
      <c r="GK195">
        <v>20110308</v>
      </c>
      <c r="GL195">
        <v>5.9</v>
      </c>
      <c r="GN195" s="1">
        <v>40574</v>
      </c>
      <c r="GO195">
        <v>-6.3</v>
      </c>
      <c r="GP195">
        <v>20110227</v>
      </c>
      <c r="GQ195">
        <v>-6.3</v>
      </c>
      <c r="GS195" s="1">
        <v>41305</v>
      </c>
      <c r="GT195">
        <v>2.2999999999999998</v>
      </c>
      <c r="GU195">
        <v>20130211</v>
      </c>
      <c r="GV195">
        <v>2.2999999999999998</v>
      </c>
      <c r="GX195" s="1">
        <v>40574</v>
      </c>
      <c r="GY195">
        <v>2.2999999999999998</v>
      </c>
      <c r="GZ195">
        <v>20110207</v>
      </c>
      <c r="HA195">
        <v>2.2999999999999998</v>
      </c>
      <c r="HC195" s="1">
        <v>40574</v>
      </c>
      <c r="HD195">
        <v>-0.48</v>
      </c>
      <c r="HE195">
        <v>20110314</v>
      </c>
      <c r="HF195">
        <v>3.6</v>
      </c>
      <c r="HH195" s="1">
        <v>40574</v>
      </c>
      <c r="HI195">
        <v>-13.5</v>
      </c>
      <c r="HJ195">
        <v>20110214</v>
      </c>
      <c r="HK195">
        <v>-13.5</v>
      </c>
    </row>
    <row r="196" spans="16:219" x14ac:dyDescent="0.25">
      <c r="P196" s="1">
        <v>40602</v>
      </c>
      <c r="Q196">
        <v>0.1</v>
      </c>
      <c r="R196">
        <v>20110425</v>
      </c>
      <c r="S196">
        <v>0.7</v>
      </c>
      <c r="Z196" s="1">
        <v>40602</v>
      </c>
      <c r="AA196">
        <v>-0.5</v>
      </c>
      <c r="AB196">
        <v>20110324</v>
      </c>
      <c r="AC196">
        <v>0</v>
      </c>
      <c r="AE196" s="1">
        <v>40602</v>
      </c>
      <c r="AF196">
        <v>-0.8</v>
      </c>
      <c r="AG196">
        <v>20110224</v>
      </c>
      <c r="AH196">
        <v>-0.4</v>
      </c>
      <c r="AJ196" s="1">
        <v>40602</v>
      </c>
      <c r="AK196">
        <v>4.7</v>
      </c>
      <c r="AL196">
        <v>20110328</v>
      </c>
      <c r="AM196">
        <v>4.5999999999999996</v>
      </c>
      <c r="AO196" s="1">
        <v>40602</v>
      </c>
      <c r="AP196">
        <v>0.7</v>
      </c>
      <c r="AQ196">
        <v>20110309</v>
      </c>
      <c r="AR196">
        <v>1.7</v>
      </c>
      <c r="AT196" s="1">
        <v>40602</v>
      </c>
      <c r="AU196">
        <v>0.6</v>
      </c>
      <c r="AV196">
        <v>20110415</v>
      </c>
      <c r="AW196">
        <v>0.6</v>
      </c>
      <c r="AY196" s="1">
        <v>42429</v>
      </c>
      <c r="AZ196">
        <v>44.6</v>
      </c>
      <c r="BA196">
        <v>20160308</v>
      </c>
      <c r="BB196">
        <v>44.6</v>
      </c>
      <c r="BN196" s="1">
        <v>40602</v>
      </c>
      <c r="BO196">
        <v>0.4</v>
      </c>
      <c r="BP196">
        <v>20110328</v>
      </c>
      <c r="BQ196">
        <v>0.1</v>
      </c>
      <c r="BS196" s="1">
        <v>42460</v>
      </c>
      <c r="BT196">
        <v>1.5</v>
      </c>
      <c r="BU196">
        <v>20160427</v>
      </c>
      <c r="BV196">
        <v>1.4</v>
      </c>
      <c r="CC196" s="1">
        <v>40602</v>
      </c>
      <c r="CD196">
        <v>-0.8</v>
      </c>
      <c r="CE196">
        <v>20110324</v>
      </c>
      <c r="CF196">
        <v>-0.3</v>
      </c>
      <c r="CH196" s="1">
        <v>40602</v>
      </c>
      <c r="CI196">
        <v>-1.3</v>
      </c>
      <c r="CJ196">
        <v>20110324</v>
      </c>
      <c r="CK196">
        <v>-0.6</v>
      </c>
      <c r="CM196" s="1">
        <v>40602</v>
      </c>
      <c r="CN196">
        <v>-0.5</v>
      </c>
      <c r="CO196">
        <v>20110224</v>
      </c>
      <c r="CP196">
        <v>-0.1</v>
      </c>
      <c r="CR196" s="1">
        <v>40602</v>
      </c>
      <c r="CS196">
        <v>-0.9</v>
      </c>
      <c r="CT196">
        <v>20110224</v>
      </c>
      <c r="CU196">
        <v>-0.3</v>
      </c>
      <c r="CW196" s="1">
        <v>40602</v>
      </c>
      <c r="CX196">
        <v>4</v>
      </c>
      <c r="CY196">
        <v>20110415</v>
      </c>
      <c r="CZ196">
        <v>2.9</v>
      </c>
      <c r="DB196" s="1">
        <v>40602</v>
      </c>
      <c r="DC196">
        <v>19.5</v>
      </c>
      <c r="DD196">
        <v>20110331</v>
      </c>
      <c r="DE196">
        <v>19.5</v>
      </c>
      <c r="DG196" s="1">
        <v>42429</v>
      </c>
      <c r="DH196">
        <v>48.2</v>
      </c>
      <c r="DI196">
        <v>20160308</v>
      </c>
      <c r="DJ196">
        <v>48.2</v>
      </c>
      <c r="DL196" s="1">
        <v>40602</v>
      </c>
      <c r="DM196">
        <v>0.7</v>
      </c>
      <c r="DN196">
        <v>20110325</v>
      </c>
      <c r="DO196">
        <v>0.7</v>
      </c>
      <c r="DQ196" s="1">
        <v>40602</v>
      </c>
      <c r="DR196">
        <v>102.3</v>
      </c>
      <c r="DS196">
        <v>20110421</v>
      </c>
      <c r="DT196">
        <v>104.2</v>
      </c>
      <c r="DV196" s="1">
        <v>40602</v>
      </c>
      <c r="DW196">
        <v>46.6</v>
      </c>
      <c r="DX196">
        <v>20110228</v>
      </c>
      <c r="DY196">
        <v>46.6</v>
      </c>
      <c r="FJ196" s="1">
        <v>40602</v>
      </c>
      <c r="FK196">
        <v>103.7</v>
      </c>
      <c r="FL196">
        <v>20110421</v>
      </c>
      <c r="FM196">
        <v>106.8</v>
      </c>
      <c r="FO196" s="1">
        <v>40602</v>
      </c>
      <c r="FP196">
        <v>5.3</v>
      </c>
      <c r="FQ196">
        <v>20110410</v>
      </c>
      <c r="FR196">
        <v>-2.2999999999999998</v>
      </c>
      <c r="FT196" s="1">
        <v>40602</v>
      </c>
      <c r="FU196">
        <v>10.128</v>
      </c>
      <c r="FV196">
        <v>20110331</v>
      </c>
      <c r="FW196">
        <v>10.1</v>
      </c>
      <c r="FY196" s="1">
        <v>40602</v>
      </c>
      <c r="FZ196">
        <v>-14.3</v>
      </c>
      <c r="GA196">
        <v>20110301</v>
      </c>
      <c r="GB196">
        <v>-14.3</v>
      </c>
      <c r="GD196" s="1">
        <v>40602</v>
      </c>
      <c r="GE196">
        <v>73.900000000000006</v>
      </c>
      <c r="GF196">
        <v>20110315</v>
      </c>
      <c r="GG196">
        <v>73.900000000000006</v>
      </c>
      <c r="GI196" s="1">
        <v>40602</v>
      </c>
      <c r="GJ196">
        <v>11.5</v>
      </c>
      <c r="GK196">
        <v>20110410</v>
      </c>
      <c r="GL196">
        <v>7.6</v>
      </c>
      <c r="GN196" s="1">
        <v>40602</v>
      </c>
      <c r="GO196">
        <v>-5.5</v>
      </c>
      <c r="GP196">
        <v>20110330</v>
      </c>
      <c r="GQ196">
        <v>-5.5</v>
      </c>
      <c r="GS196" s="1">
        <v>41333</v>
      </c>
      <c r="GT196">
        <v>2.4</v>
      </c>
      <c r="GU196">
        <v>20130310</v>
      </c>
      <c r="GV196">
        <v>2.4</v>
      </c>
      <c r="GX196" s="1">
        <v>40602</v>
      </c>
      <c r="GY196">
        <v>2.4</v>
      </c>
      <c r="GZ196">
        <v>20110307</v>
      </c>
      <c r="HA196">
        <v>2.4</v>
      </c>
      <c r="HC196" s="1">
        <v>40602</v>
      </c>
      <c r="HD196">
        <v>0.78</v>
      </c>
      <c r="HE196">
        <v>20110415</v>
      </c>
      <c r="HF196">
        <v>2.9</v>
      </c>
      <c r="HH196" s="1">
        <v>40602</v>
      </c>
      <c r="HI196">
        <v>24.9</v>
      </c>
      <c r="HJ196">
        <v>20110322</v>
      </c>
      <c r="HK196">
        <v>24.9</v>
      </c>
    </row>
    <row r="197" spans="16:219" x14ac:dyDescent="0.25">
      <c r="P197" s="1">
        <v>40633</v>
      </c>
      <c r="Q197">
        <v>-6.6</v>
      </c>
      <c r="R197">
        <v>20110520</v>
      </c>
      <c r="S197">
        <v>-6.3</v>
      </c>
      <c r="Z197" s="1">
        <v>40633</v>
      </c>
      <c r="AA197">
        <v>-0.5</v>
      </c>
      <c r="AB197">
        <v>20110427</v>
      </c>
      <c r="AC197">
        <v>0</v>
      </c>
      <c r="AE197" s="1">
        <v>40633</v>
      </c>
      <c r="AF197">
        <v>-0.8</v>
      </c>
      <c r="AG197">
        <v>20110324</v>
      </c>
      <c r="AH197">
        <v>-0.3</v>
      </c>
      <c r="AJ197" s="1">
        <v>40633</v>
      </c>
      <c r="AK197">
        <v>4.7</v>
      </c>
      <c r="AL197">
        <v>20110427</v>
      </c>
      <c r="AM197">
        <v>4.5999999999999996</v>
      </c>
      <c r="AO197" s="1">
        <v>40633</v>
      </c>
      <c r="AP197">
        <v>1.3</v>
      </c>
      <c r="AQ197">
        <v>20110412</v>
      </c>
      <c r="AR197">
        <v>2</v>
      </c>
      <c r="AT197" s="1">
        <v>40633</v>
      </c>
      <c r="AU197">
        <v>-16.5</v>
      </c>
      <c r="AV197">
        <v>20110519</v>
      </c>
      <c r="AW197">
        <v>-16.5</v>
      </c>
      <c r="AY197" s="1">
        <v>42460</v>
      </c>
      <c r="AZ197">
        <v>45.4</v>
      </c>
      <c r="BA197">
        <v>20160408</v>
      </c>
      <c r="BB197">
        <v>45.4</v>
      </c>
      <c r="BN197" s="1">
        <v>40633</v>
      </c>
      <c r="BO197">
        <v>-8</v>
      </c>
      <c r="BP197">
        <v>20110426</v>
      </c>
      <c r="BQ197">
        <v>-8.5</v>
      </c>
      <c r="BS197" s="1">
        <v>42490</v>
      </c>
      <c r="BT197">
        <v>-0.1</v>
      </c>
      <c r="BU197">
        <v>20160529</v>
      </c>
      <c r="BV197">
        <v>0</v>
      </c>
      <c r="CC197" s="1">
        <v>40633</v>
      </c>
      <c r="CD197">
        <v>-0.7</v>
      </c>
      <c r="CE197">
        <v>20110427</v>
      </c>
      <c r="CF197">
        <v>-0.1</v>
      </c>
      <c r="CH197" s="1">
        <v>40633</v>
      </c>
      <c r="CI197">
        <v>-1.4</v>
      </c>
      <c r="CJ197">
        <v>20110427</v>
      </c>
      <c r="CK197">
        <v>-0.7</v>
      </c>
      <c r="CM197" s="1">
        <v>40633</v>
      </c>
      <c r="CN197">
        <v>-0.7</v>
      </c>
      <c r="CO197">
        <v>20110324</v>
      </c>
      <c r="CP197">
        <v>-0.3</v>
      </c>
      <c r="CR197" s="1">
        <v>40633</v>
      </c>
      <c r="CS197">
        <v>-1</v>
      </c>
      <c r="CT197">
        <v>20110324</v>
      </c>
      <c r="CU197">
        <v>-0.3</v>
      </c>
      <c r="CW197" s="1">
        <v>40633</v>
      </c>
      <c r="CX197">
        <v>-13.3</v>
      </c>
      <c r="CY197">
        <v>20110519</v>
      </c>
      <c r="CZ197">
        <v>-13.1</v>
      </c>
      <c r="DB197" s="1">
        <v>40633</v>
      </c>
      <c r="DC197">
        <v>-11</v>
      </c>
      <c r="DD197">
        <v>20110428</v>
      </c>
      <c r="DE197">
        <v>-11</v>
      </c>
      <c r="DG197" s="1">
        <v>42460</v>
      </c>
      <c r="DH197">
        <v>46.7</v>
      </c>
      <c r="DI197">
        <v>20160408</v>
      </c>
      <c r="DJ197">
        <v>46.7</v>
      </c>
      <c r="DL197" s="1">
        <v>40633</v>
      </c>
      <c r="DM197">
        <v>-14.7</v>
      </c>
      <c r="DN197">
        <v>20110426</v>
      </c>
      <c r="DO197">
        <v>-14.7</v>
      </c>
      <c r="DQ197" s="1">
        <v>40633</v>
      </c>
      <c r="DR197">
        <v>99.8</v>
      </c>
      <c r="DS197">
        <v>20110523</v>
      </c>
      <c r="DT197">
        <v>100.1</v>
      </c>
      <c r="DV197" s="1">
        <v>40633</v>
      </c>
      <c r="DW197">
        <v>49.5</v>
      </c>
      <c r="DX197">
        <v>20110328</v>
      </c>
      <c r="DY197">
        <v>49.5</v>
      </c>
      <c r="FJ197" s="1">
        <v>40633</v>
      </c>
      <c r="FK197">
        <v>97.1</v>
      </c>
      <c r="FL197">
        <v>20110523</v>
      </c>
      <c r="FM197">
        <v>103.5</v>
      </c>
      <c r="FO197" s="1">
        <v>40633</v>
      </c>
      <c r="FP197">
        <v>-1.3</v>
      </c>
      <c r="FQ197">
        <v>20110515</v>
      </c>
      <c r="FR197">
        <v>2.9</v>
      </c>
      <c r="FT197" s="1">
        <v>40633</v>
      </c>
      <c r="FU197">
        <v>-2.444</v>
      </c>
      <c r="FV197">
        <v>20110428</v>
      </c>
      <c r="FW197">
        <v>-2.4</v>
      </c>
      <c r="FY197" s="1">
        <v>40633</v>
      </c>
      <c r="FZ197">
        <v>-37</v>
      </c>
      <c r="GA197">
        <v>20110401</v>
      </c>
      <c r="GB197">
        <v>-37</v>
      </c>
      <c r="GD197" s="1">
        <v>40633</v>
      </c>
      <c r="GE197">
        <v>49.6</v>
      </c>
      <c r="GF197">
        <v>20110419</v>
      </c>
      <c r="GG197">
        <v>49.6</v>
      </c>
      <c r="GI197" s="1">
        <v>40633</v>
      </c>
      <c r="GJ197">
        <v>9.1</v>
      </c>
      <c r="GK197">
        <v>20110515</v>
      </c>
      <c r="GL197">
        <v>6.8</v>
      </c>
      <c r="GN197" s="1">
        <v>40633</v>
      </c>
      <c r="GO197">
        <v>-57.3</v>
      </c>
      <c r="GP197">
        <v>20110428</v>
      </c>
      <c r="GQ197">
        <v>-57.3</v>
      </c>
      <c r="GS197" s="1">
        <v>41364</v>
      </c>
      <c r="GT197">
        <v>2.5</v>
      </c>
      <c r="GU197">
        <v>20130410</v>
      </c>
      <c r="GV197">
        <v>2.5</v>
      </c>
      <c r="GX197" s="1">
        <v>40633</v>
      </c>
      <c r="GY197">
        <v>2.6</v>
      </c>
      <c r="GZ197">
        <v>20110411</v>
      </c>
      <c r="HA197">
        <v>2.7</v>
      </c>
      <c r="HC197" s="1">
        <v>40633</v>
      </c>
      <c r="HD197">
        <v>-21.74</v>
      </c>
      <c r="HE197">
        <v>20110519</v>
      </c>
      <c r="HF197">
        <v>-21.5</v>
      </c>
      <c r="HH197" s="1">
        <v>40633</v>
      </c>
      <c r="HI197">
        <v>0</v>
      </c>
      <c r="HJ197">
        <v>20110414</v>
      </c>
      <c r="HK197">
        <v>0</v>
      </c>
    </row>
    <row r="198" spans="16:219" x14ac:dyDescent="0.25">
      <c r="P198" s="1">
        <v>40663</v>
      </c>
      <c r="Q198">
        <v>2</v>
      </c>
      <c r="R198">
        <v>20110621</v>
      </c>
      <c r="S198">
        <v>1.5</v>
      </c>
      <c r="Z198" s="1">
        <v>40663</v>
      </c>
      <c r="AA198">
        <v>-0.4</v>
      </c>
      <c r="AB198">
        <v>20110526</v>
      </c>
      <c r="AC198">
        <v>0.3</v>
      </c>
      <c r="AE198" s="1">
        <v>40663</v>
      </c>
      <c r="AF198">
        <v>-0.5</v>
      </c>
      <c r="AG198">
        <v>20110427</v>
      </c>
      <c r="AH198">
        <v>0.2</v>
      </c>
      <c r="AJ198" s="1">
        <v>40663</v>
      </c>
      <c r="AK198">
        <v>4.7</v>
      </c>
      <c r="AL198">
        <v>20110530</v>
      </c>
      <c r="AM198">
        <v>4.7</v>
      </c>
      <c r="AO198" s="1">
        <v>40663</v>
      </c>
      <c r="AP198">
        <v>1.8</v>
      </c>
      <c r="AQ198">
        <v>20110515</v>
      </c>
      <c r="AR198">
        <v>2.5</v>
      </c>
      <c r="AT198" s="1">
        <v>40663</v>
      </c>
      <c r="AU198">
        <v>2.1</v>
      </c>
      <c r="AV198">
        <v>20110614</v>
      </c>
      <c r="AW198">
        <v>2.1</v>
      </c>
      <c r="AY198" s="1">
        <v>42490</v>
      </c>
      <c r="AZ198">
        <v>43.5</v>
      </c>
      <c r="BA198">
        <v>20160512</v>
      </c>
      <c r="BB198">
        <v>43.5</v>
      </c>
      <c r="BN198" s="1">
        <v>40663</v>
      </c>
      <c r="BO198">
        <v>-3.9</v>
      </c>
      <c r="BP198">
        <v>20110526</v>
      </c>
      <c r="BQ198">
        <v>-4.8</v>
      </c>
      <c r="BS198" s="1">
        <v>42521</v>
      </c>
      <c r="BT198">
        <v>-0.1</v>
      </c>
      <c r="BU198">
        <v>20160628</v>
      </c>
      <c r="BV198">
        <v>0</v>
      </c>
      <c r="CC198" s="1">
        <v>40663</v>
      </c>
      <c r="CD198">
        <v>-0.2</v>
      </c>
      <c r="CE198">
        <v>20110526</v>
      </c>
      <c r="CF198">
        <v>0.6</v>
      </c>
      <c r="CH198" s="1">
        <v>40663</v>
      </c>
      <c r="CI198">
        <v>-1.1000000000000001</v>
      </c>
      <c r="CJ198">
        <v>20110526</v>
      </c>
      <c r="CK198">
        <v>-0.1</v>
      </c>
      <c r="CM198" s="1">
        <v>40663</v>
      </c>
      <c r="CN198">
        <v>-0.7</v>
      </c>
      <c r="CO198">
        <v>20110427</v>
      </c>
      <c r="CP198">
        <v>-0.1</v>
      </c>
      <c r="CR198" s="1">
        <v>40663</v>
      </c>
      <c r="CS198">
        <v>-1</v>
      </c>
      <c r="CT198">
        <v>20110427</v>
      </c>
      <c r="CU198">
        <v>0</v>
      </c>
      <c r="CW198" s="1">
        <v>40663</v>
      </c>
      <c r="CX198">
        <v>-13.4</v>
      </c>
      <c r="CY198">
        <v>20110614</v>
      </c>
      <c r="CZ198">
        <v>-13.6</v>
      </c>
      <c r="DB198" s="1">
        <v>40663</v>
      </c>
      <c r="DC198">
        <v>31.4</v>
      </c>
      <c r="DD198">
        <v>20110531</v>
      </c>
      <c r="DE198">
        <v>31.4</v>
      </c>
      <c r="DG198" s="1">
        <v>42490</v>
      </c>
      <c r="DH198">
        <v>45.5</v>
      </c>
      <c r="DI198">
        <v>20160512</v>
      </c>
      <c r="DJ198">
        <v>45.5</v>
      </c>
      <c r="DL198" s="1">
        <v>40663</v>
      </c>
      <c r="DM198">
        <v>-1.5</v>
      </c>
      <c r="DN198">
        <v>20110519</v>
      </c>
      <c r="DO198">
        <v>-1.5</v>
      </c>
      <c r="DQ198" s="1">
        <v>40663</v>
      </c>
      <c r="DR198">
        <v>97.2</v>
      </c>
      <c r="DS198">
        <v>20110620</v>
      </c>
      <c r="DT198">
        <v>96.2</v>
      </c>
      <c r="DV198" s="1">
        <v>40663</v>
      </c>
      <c r="DW198">
        <v>36.1</v>
      </c>
      <c r="DX198">
        <v>20110426</v>
      </c>
      <c r="DY198">
        <v>36.1</v>
      </c>
      <c r="FJ198" s="1">
        <v>40663</v>
      </c>
      <c r="FK198">
        <v>96.6</v>
      </c>
      <c r="FL198">
        <v>20110620</v>
      </c>
      <c r="FM198">
        <v>103.6</v>
      </c>
      <c r="FO198" s="1">
        <v>40663</v>
      </c>
      <c r="FP198">
        <v>-4</v>
      </c>
      <c r="FQ198">
        <v>20110612</v>
      </c>
      <c r="FR198">
        <v>-3.3</v>
      </c>
      <c r="FT198" s="1">
        <v>40663</v>
      </c>
      <c r="FU198">
        <v>0.28399999999999997</v>
      </c>
      <c r="FV198">
        <v>20110531</v>
      </c>
      <c r="FW198">
        <v>0.3</v>
      </c>
      <c r="FY198" s="1">
        <v>40663</v>
      </c>
      <c r="FZ198">
        <v>-51</v>
      </c>
      <c r="GA198">
        <v>20110502</v>
      </c>
      <c r="GB198">
        <v>-51</v>
      </c>
      <c r="GD198" s="1">
        <v>40663</v>
      </c>
      <c r="GE198">
        <v>32.299999999999997</v>
      </c>
      <c r="GF198">
        <v>20110517</v>
      </c>
      <c r="GG198">
        <v>32.299999999999997</v>
      </c>
      <c r="GI198" s="1">
        <v>40663</v>
      </c>
      <c r="GJ198">
        <v>-0.2</v>
      </c>
      <c r="GK198">
        <v>20110612</v>
      </c>
      <c r="GL198">
        <v>-0.2</v>
      </c>
      <c r="GN198" s="1">
        <v>40663</v>
      </c>
      <c r="GO198">
        <v>-60.1</v>
      </c>
      <c r="GP198">
        <v>20110531</v>
      </c>
      <c r="GQ198">
        <v>-60.1</v>
      </c>
      <c r="GS198" s="1">
        <v>41394</v>
      </c>
      <c r="GT198">
        <v>2.6</v>
      </c>
      <c r="GU198">
        <v>20130512</v>
      </c>
      <c r="GV198">
        <v>2.6</v>
      </c>
      <c r="GX198" s="1">
        <v>40663</v>
      </c>
      <c r="GY198">
        <v>2.7</v>
      </c>
      <c r="GZ198">
        <v>20110511</v>
      </c>
      <c r="HA198">
        <v>2.7</v>
      </c>
      <c r="HC198" s="1">
        <v>40663</v>
      </c>
      <c r="HD198">
        <v>-2.2200000000000002</v>
      </c>
      <c r="HE198">
        <v>20110614</v>
      </c>
      <c r="HF198">
        <v>-1.1000000000000001</v>
      </c>
      <c r="HH198" s="1">
        <v>40663</v>
      </c>
      <c r="HI198">
        <v>-27.3</v>
      </c>
      <c r="HJ198">
        <v>20110518</v>
      </c>
      <c r="HK198">
        <v>-27.3</v>
      </c>
    </row>
    <row r="199" spans="16:219" x14ac:dyDescent="0.25">
      <c r="P199" s="1">
        <v>40694</v>
      </c>
      <c r="Q199">
        <v>1.6</v>
      </c>
      <c r="R199">
        <v>20110721</v>
      </c>
      <c r="S199">
        <v>2</v>
      </c>
      <c r="Z199" s="1">
        <v>40694</v>
      </c>
      <c r="AA199">
        <v>-0.4</v>
      </c>
      <c r="AB199">
        <v>20110630</v>
      </c>
      <c r="AC199">
        <v>0.3</v>
      </c>
      <c r="AE199" s="1">
        <v>40694</v>
      </c>
      <c r="AF199">
        <v>-0.4</v>
      </c>
      <c r="AG199">
        <v>20110526</v>
      </c>
      <c r="AH199">
        <v>0.1</v>
      </c>
      <c r="AJ199" s="1">
        <v>40694</v>
      </c>
      <c r="AK199">
        <v>4.5999999999999996</v>
      </c>
      <c r="AL199">
        <v>20110630</v>
      </c>
      <c r="AM199">
        <v>4.5</v>
      </c>
      <c r="AO199" s="1">
        <v>40694</v>
      </c>
      <c r="AP199">
        <v>1.6</v>
      </c>
      <c r="AQ199">
        <v>20110609</v>
      </c>
      <c r="AR199">
        <v>2.2000000000000002</v>
      </c>
      <c r="AT199" s="1">
        <v>40694</v>
      </c>
      <c r="AU199">
        <v>6.8</v>
      </c>
      <c r="AV199">
        <v>20110713</v>
      </c>
      <c r="AW199">
        <v>6.8</v>
      </c>
      <c r="AY199" s="1">
        <v>42521</v>
      </c>
      <c r="AZ199">
        <v>43</v>
      </c>
      <c r="BA199">
        <v>20160608</v>
      </c>
      <c r="BB199">
        <v>43</v>
      </c>
      <c r="BN199" s="1">
        <v>40694</v>
      </c>
      <c r="BO199">
        <v>-0.4</v>
      </c>
      <c r="BP199">
        <v>20110627</v>
      </c>
      <c r="BQ199">
        <v>-1.3</v>
      </c>
      <c r="BS199" s="1">
        <v>42551</v>
      </c>
      <c r="BT199" t="s">
        <v>302</v>
      </c>
      <c r="BU199">
        <v>20160728</v>
      </c>
      <c r="BV199" t="s">
        <v>302</v>
      </c>
      <c r="CC199" s="1">
        <v>40694</v>
      </c>
      <c r="CD199">
        <v>-0.1</v>
      </c>
      <c r="CE199">
        <v>20110630</v>
      </c>
      <c r="CF199">
        <v>0.6</v>
      </c>
      <c r="CH199" s="1">
        <v>40694</v>
      </c>
      <c r="CI199">
        <v>-0.8</v>
      </c>
      <c r="CJ199">
        <v>20110630</v>
      </c>
      <c r="CK199">
        <v>0.1</v>
      </c>
      <c r="CM199" s="1">
        <v>40694</v>
      </c>
      <c r="CN199">
        <v>-0.6</v>
      </c>
      <c r="CO199">
        <v>20110526</v>
      </c>
      <c r="CP199">
        <v>-0.1</v>
      </c>
      <c r="CR199" s="1">
        <v>40694</v>
      </c>
      <c r="CS199">
        <v>-0.6</v>
      </c>
      <c r="CT199">
        <v>20110526</v>
      </c>
      <c r="CU199">
        <v>0.1</v>
      </c>
      <c r="CW199" s="1">
        <v>40694</v>
      </c>
      <c r="CX199">
        <v>-5.0999999999999996</v>
      </c>
      <c r="CY199">
        <v>20110713</v>
      </c>
      <c r="CZ199">
        <v>-5.5</v>
      </c>
      <c r="DB199" s="1">
        <v>40694</v>
      </c>
      <c r="DC199">
        <v>25.5</v>
      </c>
      <c r="DD199">
        <v>20110630</v>
      </c>
      <c r="DE199">
        <v>25.5</v>
      </c>
      <c r="DG199" s="1">
        <v>42521</v>
      </c>
      <c r="DH199">
        <v>47.3</v>
      </c>
      <c r="DI199">
        <v>20160608</v>
      </c>
      <c r="DJ199">
        <v>47.3</v>
      </c>
      <c r="DL199" s="1">
        <v>40694</v>
      </c>
      <c r="DM199">
        <v>-2.4</v>
      </c>
      <c r="DN199">
        <v>20110617</v>
      </c>
      <c r="DO199">
        <v>-2.4</v>
      </c>
      <c r="DQ199" s="1">
        <v>40694</v>
      </c>
      <c r="DR199">
        <v>98.5</v>
      </c>
      <c r="DS199">
        <v>20110720</v>
      </c>
      <c r="DT199">
        <v>99.6</v>
      </c>
      <c r="DV199" s="1">
        <v>40694</v>
      </c>
      <c r="DW199">
        <v>37.799999999999997</v>
      </c>
      <c r="DX199">
        <v>20110530</v>
      </c>
      <c r="DY199">
        <v>37.799999999999997</v>
      </c>
      <c r="FJ199" s="1">
        <v>40694</v>
      </c>
      <c r="FK199">
        <v>98.7</v>
      </c>
      <c r="FL199">
        <v>20110720</v>
      </c>
      <c r="FM199">
        <v>106.3</v>
      </c>
      <c r="FO199" s="1">
        <v>40694</v>
      </c>
      <c r="FP199">
        <v>5.3</v>
      </c>
      <c r="FQ199">
        <v>20110706</v>
      </c>
      <c r="FR199">
        <v>3</v>
      </c>
      <c r="FT199" s="1">
        <v>40694</v>
      </c>
      <c r="FU199">
        <v>6.3680000000000003</v>
      </c>
      <c r="FV199">
        <v>20110630</v>
      </c>
      <c r="FW199">
        <v>6.4</v>
      </c>
      <c r="FY199" s="1">
        <v>40694</v>
      </c>
      <c r="FZ199">
        <v>-37.799999999999997</v>
      </c>
      <c r="GA199">
        <v>20110601</v>
      </c>
      <c r="GB199">
        <v>-37.799999999999997</v>
      </c>
      <c r="GD199" s="1">
        <v>40694</v>
      </c>
      <c r="GE199">
        <v>34</v>
      </c>
      <c r="GF199">
        <v>20110615</v>
      </c>
      <c r="GG199">
        <v>34</v>
      </c>
      <c r="GI199" s="1">
        <v>40694</v>
      </c>
      <c r="GJ199">
        <v>10.5</v>
      </c>
      <c r="GK199">
        <v>20110706</v>
      </c>
      <c r="GL199">
        <v>10.5</v>
      </c>
      <c r="GN199" s="1">
        <v>40694</v>
      </c>
      <c r="GO199">
        <v>-30.9</v>
      </c>
      <c r="GP199">
        <v>20110630</v>
      </c>
      <c r="GQ199">
        <v>-30.9</v>
      </c>
      <c r="GS199" s="1">
        <v>41425</v>
      </c>
      <c r="GT199">
        <v>2.8</v>
      </c>
      <c r="GU199">
        <v>20130610</v>
      </c>
      <c r="GV199">
        <v>2.8</v>
      </c>
      <c r="GX199" s="1">
        <v>40694</v>
      </c>
      <c r="GY199">
        <v>2.7</v>
      </c>
      <c r="GZ199">
        <v>20110607</v>
      </c>
      <c r="HA199">
        <v>2.7</v>
      </c>
      <c r="HC199" s="1">
        <v>40694</v>
      </c>
      <c r="HD199">
        <v>14.39</v>
      </c>
      <c r="HE199">
        <v>20110713</v>
      </c>
      <c r="HF199">
        <v>12.8</v>
      </c>
      <c r="HH199" s="1">
        <v>40694</v>
      </c>
      <c r="HI199">
        <v>3.6</v>
      </c>
      <c r="HJ199">
        <v>20110616</v>
      </c>
      <c r="HK199">
        <v>3.6</v>
      </c>
    </row>
    <row r="200" spans="16:219" x14ac:dyDescent="0.25">
      <c r="P200" s="1">
        <v>40724</v>
      </c>
      <c r="Q200">
        <v>1.5</v>
      </c>
      <c r="R200">
        <v>20110819</v>
      </c>
      <c r="S200">
        <v>2.2999999999999998</v>
      </c>
      <c r="Z200" s="1">
        <v>40724</v>
      </c>
      <c r="AA200">
        <v>-0.4</v>
      </c>
      <c r="AB200">
        <v>20110728</v>
      </c>
      <c r="AC200">
        <v>0.2</v>
      </c>
      <c r="AE200" s="1">
        <v>40724</v>
      </c>
      <c r="AF200">
        <v>-0.4</v>
      </c>
      <c r="AG200">
        <v>20110630</v>
      </c>
      <c r="AH200">
        <v>0.1</v>
      </c>
      <c r="AJ200" s="1">
        <v>40724</v>
      </c>
      <c r="AK200">
        <v>4.7</v>
      </c>
      <c r="AL200">
        <v>20110728</v>
      </c>
      <c r="AM200">
        <v>4.5999999999999996</v>
      </c>
      <c r="AO200" s="1">
        <v>40724</v>
      </c>
      <c r="AP200">
        <v>1.9</v>
      </c>
      <c r="AQ200">
        <v>20110711</v>
      </c>
      <c r="AR200">
        <v>2.5</v>
      </c>
      <c r="AT200" s="1">
        <v>40724</v>
      </c>
      <c r="AU200">
        <v>4.2</v>
      </c>
      <c r="AV200">
        <v>20110812</v>
      </c>
      <c r="AW200">
        <v>4.2</v>
      </c>
      <c r="AY200" s="1">
        <v>42551</v>
      </c>
      <c r="AZ200">
        <v>41.2</v>
      </c>
      <c r="BA200">
        <v>20160708</v>
      </c>
      <c r="BB200">
        <v>41.2</v>
      </c>
      <c r="BN200" s="1">
        <v>40724</v>
      </c>
      <c r="BO200">
        <v>1.9</v>
      </c>
      <c r="BP200">
        <v>20110727</v>
      </c>
      <c r="BQ200">
        <v>1.1000000000000001</v>
      </c>
      <c r="CC200" s="1">
        <v>40724</v>
      </c>
      <c r="CD200">
        <v>-0.2</v>
      </c>
      <c r="CE200">
        <v>20110728</v>
      </c>
      <c r="CF200">
        <v>0.4</v>
      </c>
      <c r="CH200" s="1">
        <v>40724</v>
      </c>
      <c r="CI200">
        <v>-0.8</v>
      </c>
      <c r="CJ200">
        <v>20110728</v>
      </c>
      <c r="CK200">
        <v>0.1</v>
      </c>
      <c r="CM200" s="1">
        <v>40724</v>
      </c>
      <c r="CN200">
        <v>-0.6</v>
      </c>
      <c r="CO200">
        <v>20110630</v>
      </c>
      <c r="CP200">
        <v>-0.2</v>
      </c>
      <c r="CR200" s="1">
        <v>40724</v>
      </c>
      <c r="CS200">
        <v>-0.7</v>
      </c>
      <c r="CT200">
        <v>20110630</v>
      </c>
      <c r="CU200">
        <v>0.1</v>
      </c>
      <c r="CW200" s="1">
        <v>40724</v>
      </c>
      <c r="CX200">
        <v>-1.4</v>
      </c>
      <c r="CY200">
        <v>20110812</v>
      </c>
      <c r="CZ200">
        <v>-1.7</v>
      </c>
      <c r="DB200" s="1">
        <v>40724</v>
      </c>
      <c r="DC200">
        <v>6</v>
      </c>
      <c r="DD200">
        <v>20110729</v>
      </c>
      <c r="DE200">
        <v>6</v>
      </c>
      <c r="DG200" s="1">
        <v>42551</v>
      </c>
      <c r="DH200">
        <v>41.5</v>
      </c>
      <c r="DI200">
        <v>20160708</v>
      </c>
      <c r="DJ200">
        <v>41.5</v>
      </c>
      <c r="DL200" s="1">
        <v>40724</v>
      </c>
      <c r="DM200">
        <v>0.3</v>
      </c>
      <c r="DN200">
        <v>20110719</v>
      </c>
      <c r="DO200">
        <v>0.3</v>
      </c>
      <c r="DQ200" s="1">
        <v>40724</v>
      </c>
      <c r="DR200">
        <v>101</v>
      </c>
      <c r="DS200">
        <v>20110818</v>
      </c>
      <c r="DT200">
        <v>103.2</v>
      </c>
      <c r="DV200" s="1">
        <v>40724</v>
      </c>
      <c r="DW200">
        <v>43.1</v>
      </c>
      <c r="DX200">
        <v>20110628</v>
      </c>
      <c r="DY200">
        <v>43.1</v>
      </c>
      <c r="FJ200" s="1">
        <v>40724</v>
      </c>
      <c r="FK200">
        <v>101.2</v>
      </c>
      <c r="FL200">
        <v>20110818</v>
      </c>
      <c r="FM200">
        <v>108.8</v>
      </c>
      <c r="FO200" s="1">
        <v>40724</v>
      </c>
      <c r="FP200">
        <v>7.4</v>
      </c>
      <c r="FQ200">
        <v>20110810</v>
      </c>
      <c r="FR200">
        <v>7.7</v>
      </c>
      <c r="FT200" s="1">
        <v>40724</v>
      </c>
      <c r="FU200">
        <v>5.8220000000000001</v>
      </c>
      <c r="FV200">
        <v>20110729</v>
      </c>
      <c r="FW200">
        <v>5.8</v>
      </c>
      <c r="FY200" s="1">
        <v>40724</v>
      </c>
      <c r="FZ200">
        <v>-23.3</v>
      </c>
      <c r="GA200">
        <v>20110701</v>
      </c>
      <c r="GB200">
        <v>-23.3</v>
      </c>
      <c r="GD200" s="1">
        <v>40724</v>
      </c>
      <c r="GE200">
        <v>53.5</v>
      </c>
      <c r="GF200">
        <v>20110714</v>
      </c>
      <c r="GG200">
        <v>53.5</v>
      </c>
      <c r="GI200" s="1">
        <v>40724</v>
      </c>
      <c r="GJ200">
        <v>17.899999999999999</v>
      </c>
      <c r="GK200">
        <v>20110810</v>
      </c>
      <c r="GL200">
        <v>17.899999999999999</v>
      </c>
      <c r="GN200" s="1">
        <v>40724</v>
      </c>
      <c r="GO200">
        <v>-13.9</v>
      </c>
      <c r="GP200">
        <v>20110729</v>
      </c>
      <c r="GQ200">
        <v>-13.9</v>
      </c>
      <c r="GS200" s="1">
        <v>41455</v>
      </c>
      <c r="GT200">
        <v>3.1</v>
      </c>
      <c r="GU200">
        <v>20130708</v>
      </c>
      <c r="GV200">
        <v>3</v>
      </c>
      <c r="GX200" s="1">
        <v>40724</v>
      </c>
      <c r="GY200">
        <v>2.9</v>
      </c>
      <c r="GZ200">
        <v>20110710</v>
      </c>
      <c r="HA200">
        <v>2.9</v>
      </c>
      <c r="HC200" s="1">
        <v>40724</v>
      </c>
      <c r="HD200">
        <v>6.51</v>
      </c>
      <c r="HE200">
        <v>20110812</v>
      </c>
      <c r="HF200">
        <v>5.2</v>
      </c>
      <c r="HH200" s="1">
        <v>40724</v>
      </c>
      <c r="HI200">
        <v>-32.9</v>
      </c>
      <c r="HJ200">
        <v>20110714</v>
      </c>
      <c r="HK200">
        <v>-32.9</v>
      </c>
    </row>
    <row r="201" spans="16:219" x14ac:dyDescent="0.25">
      <c r="P201" s="1">
        <v>40755</v>
      </c>
      <c r="Q201">
        <v>0.5</v>
      </c>
      <c r="R201">
        <v>20110921</v>
      </c>
      <c r="S201">
        <v>0.4</v>
      </c>
      <c r="Z201" s="1">
        <v>40755</v>
      </c>
      <c r="AA201">
        <v>0.2</v>
      </c>
      <c r="AB201">
        <v>20110825</v>
      </c>
      <c r="AC201">
        <v>0.2</v>
      </c>
      <c r="AE201" s="1">
        <v>40755</v>
      </c>
      <c r="AF201">
        <v>-0.1</v>
      </c>
      <c r="AG201">
        <v>20110728</v>
      </c>
      <c r="AH201">
        <v>0.4</v>
      </c>
      <c r="AJ201" s="1">
        <v>40755</v>
      </c>
      <c r="AK201">
        <v>4.7</v>
      </c>
      <c r="AL201">
        <v>20110829</v>
      </c>
      <c r="AM201">
        <v>4.7</v>
      </c>
      <c r="AO201" s="1">
        <v>40755</v>
      </c>
      <c r="AP201">
        <v>2.2000000000000002</v>
      </c>
      <c r="AQ201">
        <v>20110809</v>
      </c>
      <c r="AR201">
        <v>2.9</v>
      </c>
      <c r="AT201" s="1">
        <v>40755</v>
      </c>
      <c r="AU201">
        <v>1.2</v>
      </c>
      <c r="AV201">
        <v>20110914</v>
      </c>
      <c r="AW201">
        <v>1.2</v>
      </c>
      <c r="BN201" s="1">
        <v>40755</v>
      </c>
      <c r="BO201">
        <v>0.9</v>
      </c>
      <c r="BP201">
        <v>20110829</v>
      </c>
      <c r="BQ201">
        <v>0.7</v>
      </c>
      <c r="CC201" s="1">
        <v>40755</v>
      </c>
      <c r="CD201">
        <v>0.1</v>
      </c>
      <c r="CE201">
        <v>20110825</v>
      </c>
      <c r="CF201">
        <v>0.1</v>
      </c>
      <c r="CH201" s="1">
        <v>40755</v>
      </c>
      <c r="CI201">
        <v>-0.5</v>
      </c>
      <c r="CJ201">
        <v>20110825</v>
      </c>
      <c r="CK201">
        <v>-0.5</v>
      </c>
      <c r="CM201" s="1">
        <v>40755</v>
      </c>
      <c r="CN201">
        <v>0.1</v>
      </c>
      <c r="CO201">
        <v>20110728</v>
      </c>
      <c r="CP201">
        <v>0.5</v>
      </c>
      <c r="CR201" s="1">
        <v>40755</v>
      </c>
      <c r="CS201">
        <v>-0.4</v>
      </c>
      <c r="CT201">
        <v>20110728</v>
      </c>
      <c r="CU201">
        <v>0.3</v>
      </c>
      <c r="CW201" s="1">
        <v>40755</v>
      </c>
      <c r="CX201">
        <v>-2.6</v>
      </c>
      <c r="CY201">
        <v>20110914</v>
      </c>
      <c r="CZ201">
        <v>-3</v>
      </c>
      <c r="DB201" s="1">
        <v>40755</v>
      </c>
      <c r="DC201">
        <v>5.7</v>
      </c>
      <c r="DD201">
        <v>20110831</v>
      </c>
      <c r="DE201">
        <v>5.7</v>
      </c>
      <c r="DL201" s="1">
        <v>40755</v>
      </c>
      <c r="DM201">
        <v>-0.1</v>
      </c>
      <c r="DN201">
        <v>20110818</v>
      </c>
      <c r="DO201">
        <v>-0.1</v>
      </c>
      <c r="DQ201" s="1">
        <v>40755</v>
      </c>
      <c r="DR201">
        <v>102.8</v>
      </c>
      <c r="DS201">
        <v>20110920</v>
      </c>
      <c r="DT201">
        <v>104.6</v>
      </c>
      <c r="DV201" s="1">
        <v>40755</v>
      </c>
      <c r="DW201">
        <v>47.1</v>
      </c>
      <c r="DX201">
        <v>20110726</v>
      </c>
      <c r="DY201">
        <v>47.1</v>
      </c>
      <c r="FJ201" s="1">
        <v>40755</v>
      </c>
      <c r="FK201">
        <v>102.3</v>
      </c>
      <c r="FL201">
        <v>20110920</v>
      </c>
      <c r="FM201">
        <v>107.1</v>
      </c>
      <c r="FO201" s="1">
        <v>40755</v>
      </c>
      <c r="FP201">
        <v>-5.3</v>
      </c>
      <c r="FQ201">
        <v>20110907</v>
      </c>
      <c r="FR201">
        <v>-8.1999999999999993</v>
      </c>
      <c r="FT201" s="1">
        <v>40755</v>
      </c>
      <c r="FU201">
        <v>21.202000000000002</v>
      </c>
      <c r="FV201">
        <v>20110831</v>
      </c>
      <c r="FW201">
        <v>21.2</v>
      </c>
      <c r="FY201" s="1">
        <v>40755</v>
      </c>
      <c r="FZ201">
        <v>-27.6</v>
      </c>
      <c r="GA201">
        <v>20110801</v>
      </c>
      <c r="GB201">
        <v>-27.6</v>
      </c>
      <c r="GD201" s="1">
        <v>40755</v>
      </c>
      <c r="GE201">
        <v>34.799999999999997</v>
      </c>
      <c r="GF201">
        <v>20110823</v>
      </c>
      <c r="GG201">
        <v>34.799999999999997</v>
      </c>
      <c r="GI201" s="1">
        <v>40755</v>
      </c>
      <c r="GJ201">
        <v>4</v>
      </c>
      <c r="GK201">
        <v>20110907</v>
      </c>
      <c r="GL201">
        <v>4</v>
      </c>
      <c r="GN201" s="1">
        <v>40755</v>
      </c>
      <c r="GO201">
        <v>-8.9</v>
      </c>
      <c r="GP201">
        <v>20110831</v>
      </c>
      <c r="GQ201">
        <v>-8.9</v>
      </c>
      <c r="GS201" s="1">
        <v>41486</v>
      </c>
      <c r="GT201">
        <v>3</v>
      </c>
      <c r="GU201">
        <v>20130808</v>
      </c>
      <c r="GV201">
        <v>3</v>
      </c>
      <c r="GX201" s="1">
        <v>40755</v>
      </c>
      <c r="GY201">
        <v>3</v>
      </c>
      <c r="GZ201">
        <v>20110808</v>
      </c>
      <c r="HA201">
        <v>2.9</v>
      </c>
      <c r="HC201" s="1">
        <v>40755</v>
      </c>
      <c r="HD201">
        <v>1.1400000000000001</v>
      </c>
      <c r="HE201">
        <v>20110914</v>
      </c>
      <c r="HF201">
        <v>0.6</v>
      </c>
      <c r="HH201" s="1">
        <v>40755</v>
      </c>
      <c r="HI201">
        <v>-1.3</v>
      </c>
      <c r="HJ201">
        <v>20110811</v>
      </c>
      <c r="HK201">
        <v>-1.3</v>
      </c>
    </row>
    <row r="202" spans="16:219" x14ac:dyDescent="0.25">
      <c r="P202" s="1">
        <v>40786</v>
      </c>
      <c r="Q202">
        <v>0.2</v>
      </c>
      <c r="R202">
        <v>20111019</v>
      </c>
      <c r="S202">
        <v>-0.5</v>
      </c>
      <c r="Z202" s="1">
        <v>40786</v>
      </c>
      <c r="AA202">
        <v>0.2</v>
      </c>
      <c r="AB202">
        <v>20110929</v>
      </c>
      <c r="AC202">
        <v>0.2</v>
      </c>
      <c r="AE202" s="1">
        <v>40786</v>
      </c>
      <c r="AF202">
        <v>-0.2</v>
      </c>
      <c r="AG202">
        <v>20110825</v>
      </c>
      <c r="AH202">
        <v>-0.2</v>
      </c>
      <c r="AJ202" s="1">
        <v>40786</v>
      </c>
      <c r="AK202">
        <v>4.5</v>
      </c>
      <c r="AL202">
        <v>20110929</v>
      </c>
      <c r="AM202">
        <v>4.3</v>
      </c>
      <c r="AO202" s="1">
        <v>40786</v>
      </c>
      <c r="AP202">
        <v>2.2000000000000002</v>
      </c>
      <c r="AQ202">
        <v>20110911</v>
      </c>
      <c r="AR202">
        <v>2.6</v>
      </c>
      <c r="AT202" s="1">
        <v>40786</v>
      </c>
      <c r="AU202">
        <v>1.7</v>
      </c>
      <c r="AV202">
        <v>20111017</v>
      </c>
      <c r="AW202">
        <v>1.7</v>
      </c>
      <c r="BN202" s="1">
        <v>40786</v>
      </c>
      <c r="BO202">
        <v>-2.4</v>
      </c>
      <c r="BP202">
        <v>20110928</v>
      </c>
      <c r="BQ202">
        <v>-2.6</v>
      </c>
      <c r="CC202" s="1">
        <v>40786</v>
      </c>
      <c r="CD202">
        <v>0.2</v>
      </c>
      <c r="CE202">
        <v>20110929</v>
      </c>
      <c r="CF202">
        <v>0.2</v>
      </c>
      <c r="CH202" s="1">
        <v>40786</v>
      </c>
      <c r="CI202">
        <v>-0.5</v>
      </c>
      <c r="CJ202">
        <v>20110929</v>
      </c>
      <c r="CK202">
        <v>-0.5</v>
      </c>
      <c r="CM202" s="1">
        <v>40786</v>
      </c>
      <c r="CN202">
        <v>-0.2</v>
      </c>
      <c r="CO202">
        <v>20110825</v>
      </c>
      <c r="CP202">
        <v>-0.2</v>
      </c>
      <c r="CR202" s="1">
        <v>40786</v>
      </c>
      <c r="CS202">
        <v>-0.6</v>
      </c>
      <c r="CT202">
        <v>20110825</v>
      </c>
      <c r="CU202">
        <v>-0.6</v>
      </c>
      <c r="CW202" s="1">
        <v>40786</v>
      </c>
      <c r="CX202">
        <v>1</v>
      </c>
      <c r="CY202">
        <v>20111017</v>
      </c>
      <c r="CZ202">
        <v>0.4</v>
      </c>
      <c r="DB202" s="1">
        <v>40786</v>
      </c>
      <c r="DC202">
        <v>9.3000000000000007</v>
      </c>
      <c r="DD202">
        <v>20110930</v>
      </c>
      <c r="DE202">
        <v>9.3000000000000007</v>
      </c>
      <c r="DL202" s="1">
        <v>40786</v>
      </c>
      <c r="DM202">
        <v>-1.7</v>
      </c>
      <c r="DN202">
        <v>20110920</v>
      </c>
      <c r="DO202">
        <v>-1.7</v>
      </c>
      <c r="DQ202" s="1">
        <v>40786</v>
      </c>
      <c r="DR202">
        <v>102.5</v>
      </c>
      <c r="DS202">
        <v>20111020</v>
      </c>
      <c r="DT202">
        <v>104.3</v>
      </c>
      <c r="DV202" s="1">
        <v>40786</v>
      </c>
      <c r="DW202">
        <v>46.4</v>
      </c>
      <c r="DX202">
        <v>20110830</v>
      </c>
      <c r="DY202">
        <v>46.4</v>
      </c>
      <c r="FJ202" s="1">
        <v>40786</v>
      </c>
      <c r="FK202">
        <v>103.3</v>
      </c>
      <c r="FL202">
        <v>20111020</v>
      </c>
      <c r="FM202">
        <v>107.6</v>
      </c>
      <c r="FO202" s="1">
        <v>40786</v>
      </c>
      <c r="FP202">
        <v>2.2000000000000002</v>
      </c>
      <c r="FQ202">
        <v>20111011</v>
      </c>
      <c r="FR202">
        <v>11</v>
      </c>
      <c r="FT202" s="1">
        <v>40786</v>
      </c>
      <c r="FU202">
        <v>13.994999999999999</v>
      </c>
      <c r="FV202">
        <v>20110930</v>
      </c>
      <c r="FW202">
        <v>14</v>
      </c>
      <c r="FY202" s="1">
        <v>40786</v>
      </c>
      <c r="FZ202">
        <v>-25.5</v>
      </c>
      <c r="GA202">
        <v>20110901</v>
      </c>
      <c r="GB202">
        <v>-25.5</v>
      </c>
      <c r="GD202" s="1">
        <v>40786</v>
      </c>
      <c r="GE202">
        <v>15.2</v>
      </c>
      <c r="GF202">
        <v>20110914</v>
      </c>
      <c r="GG202">
        <v>15.2</v>
      </c>
      <c r="GI202" s="1">
        <v>40786</v>
      </c>
      <c r="GJ202">
        <v>2.1</v>
      </c>
      <c r="GK202">
        <v>20111011</v>
      </c>
      <c r="GL202">
        <v>2.1</v>
      </c>
      <c r="GN202" s="1">
        <v>40786</v>
      </c>
      <c r="GO202">
        <v>1.8</v>
      </c>
      <c r="GP202">
        <v>20110930</v>
      </c>
      <c r="GQ202">
        <v>1.8</v>
      </c>
      <c r="GS202" s="1">
        <v>41517</v>
      </c>
      <c r="GT202">
        <v>3</v>
      </c>
      <c r="GU202">
        <v>20130909</v>
      </c>
      <c r="GV202">
        <v>3</v>
      </c>
      <c r="GX202" s="1">
        <v>40786</v>
      </c>
      <c r="GY202">
        <v>2.7</v>
      </c>
      <c r="GZ202">
        <v>20110908</v>
      </c>
      <c r="HA202">
        <v>2.7</v>
      </c>
      <c r="HC202" s="1">
        <v>40786</v>
      </c>
      <c r="HD202">
        <v>3.07</v>
      </c>
      <c r="HE202">
        <v>20111017</v>
      </c>
      <c r="HF202">
        <v>2.4</v>
      </c>
      <c r="HH202" s="1">
        <v>40786</v>
      </c>
      <c r="HI202">
        <v>1.7</v>
      </c>
      <c r="HJ202">
        <v>20110914</v>
      </c>
      <c r="HK202">
        <v>1.7</v>
      </c>
    </row>
    <row r="203" spans="16:219" x14ac:dyDescent="0.25">
      <c r="P203" s="1">
        <v>40816</v>
      </c>
      <c r="Q203">
        <v>-0.1</v>
      </c>
      <c r="R203">
        <v>20111120</v>
      </c>
      <c r="S203">
        <v>-0.9</v>
      </c>
      <c r="Z203" s="1">
        <v>40816</v>
      </c>
      <c r="AA203">
        <v>0</v>
      </c>
      <c r="AB203">
        <v>20111027</v>
      </c>
      <c r="AC203">
        <v>0</v>
      </c>
      <c r="AE203" s="1">
        <v>40816</v>
      </c>
      <c r="AF203">
        <v>-0.1</v>
      </c>
      <c r="AG203">
        <v>20110929</v>
      </c>
      <c r="AH203">
        <v>-0.1</v>
      </c>
      <c r="AJ203" s="1">
        <v>40816</v>
      </c>
      <c r="AK203">
        <v>4.2</v>
      </c>
      <c r="AL203">
        <v>20111027</v>
      </c>
      <c r="AM203">
        <v>4.0999999999999996</v>
      </c>
      <c r="AO203" s="1">
        <v>40816</v>
      </c>
      <c r="AP203">
        <v>2</v>
      </c>
      <c r="AQ203">
        <v>20111013</v>
      </c>
      <c r="AR203">
        <v>2.5</v>
      </c>
      <c r="AT203" s="1">
        <v>40816</v>
      </c>
      <c r="AU203">
        <v>-0.9</v>
      </c>
      <c r="AV203">
        <v>20111113</v>
      </c>
      <c r="AW203">
        <v>-0.9</v>
      </c>
      <c r="BN203" s="1">
        <v>40816</v>
      </c>
      <c r="BO203">
        <v>-1.5</v>
      </c>
      <c r="BP203">
        <v>20111026</v>
      </c>
      <c r="BQ203">
        <v>-1.2</v>
      </c>
      <c r="CC203" s="1">
        <v>40816</v>
      </c>
      <c r="CD203">
        <v>0.2</v>
      </c>
      <c r="CE203">
        <v>20111027</v>
      </c>
      <c r="CF203">
        <v>0.2</v>
      </c>
      <c r="CH203" s="1">
        <v>40816</v>
      </c>
      <c r="CI203">
        <v>-0.4</v>
      </c>
      <c r="CJ203">
        <v>20111027</v>
      </c>
      <c r="CK203">
        <v>-0.4</v>
      </c>
      <c r="CM203" s="1">
        <v>40816</v>
      </c>
      <c r="CN203">
        <v>-0.3</v>
      </c>
      <c r="CO203">
        <v>20110929</v>
      </c>
      <c r="CP203">
        <v>-0.2</v>
      </c>
      <c r="CR203" s="1">
        <v>40816</v>
      </c>
      <c r="CS203">
        <v>-0.4</v>
      </c>
      <c r="CT203">
        <v>20110929</v>
      </c>
      <c r="CU203">
        <v>-0.4</v>
      </c>
      <c r="CW203" s="1">
        <v>40816</v>
      </c>
      <c r="CX203">
        <v>-3</v>
      </c>
      <c r="CY203">
        <v>20111113</v>
      </c>
      <c r="CZ203">
        <v>-3.3</v>
      </c>
      <c r="DB203" s="1">
        <v>40816</v>
      </c>
      <c r="DC203">
        <v>-9.3000000000000007</v>
      </c>
      <c r="DD203">
        <v>20111031</v>
      </c>
      <c r="DE203">
        <v>-9.3000000000000007</v>
      </c>
      <c r="DL203" s="1">
        <v>40816</v>
      </c>
      <c r="DM203">
        <v>-2.4</v>
      </c>
      <c r="DN203">
        <v>20111018</v>
      </c>
      <c r="DO203">
        <v>-2.4</v>
      </c>
      <c r="DQ203" s="1">
        <v>40816</v>
      </c>
      <c r="DR203">
        <v>100.9</v>
      </c>
      <c r="DS203">
        <v>20111121</v>
      </c>
      <c r="DT203">
        <v>91.5</v>
      </c>
      <c r="DV203" s="1">
        <v>40816</v>
      </c>
      <c r="DW203">
        <v>47.2</v>
      </c>
      <c r="DX203">
        <v>20110927</v>
      </c>
      <c r="DY203">
        <v>47.2</v>
      </c>
      <c r="FJ203" s="1">
        <v>40816</v>
      </c>
      <c r="FK203">
        <v>103.5</v>
      </c>
      <c r="FL203">
        <v>20111121</v>
      </c>
      <c r="FM203">
        <v>89</v>
      </c>
      <c r="FO203" s="1">
        <v>40816</v>
      </c>
      <c r="FP203">
        <v>-2.4</v>
      </c>
      <c r="FQ203">
        <v>20111109</v>
      </c>
      <c r="FR203">
        <v>-8.1999999999999993</v>
      </c>
      <c r="FT203" s="1">
        <v>40816</v>
      </c>
      <c r="FU203">
        <v>-10.823</v>
      </c>
      <c r="FV203">
        <v>20111031</v>
      </c>
      <c r="FW203">
        <v>-10.8</v>
      </c>
      <c r="FY203" s="1">
        <v>40816</v>
      </c>
      <c r="FZ203">
        <v>1.7</v>
      </c>
      <c r="GA203">
        <v>20111003</v>
      </c>
      <c r="GB203">
        <v>1.7</v>
      </c>
      <c r="GD203" s="1">
        <v>40816</v>
      </c>
      <c r="GE203">
        <v>20.100000000000001</v>
      </c>
      <c r="GF203">
        <v>20111018</v>
      </c>
      <c r="GG203">
        <v>20.100000000000001</v>
      </c>
      <c r="GI203" s="1">
        <v>40816</v>
      </c>
      <c r="GJ203">
        <v>9.8000000000000007</v>
      </c>
      <c r="GK203">
        <v>20111109</v>
      </c>
      <c r="GL203">
        <v>9.8000000000000007</v>
      </c>
      <c r="GN203" s="1">
        <v>40816</v>
      </c>
      <c r="GO203">
        <v>-4.5</v>
      </c>
      <c r="GP203">
        <v>20111028</v>
      </c>
      <c r="GQ203">
        <v>-4.5</v>
      </c>
      <c r="GS203" s="1">
        <v>41547</v>
      </c>
      <c r="GT203">
        <v>3.1</v>
      </c>
      <c r="GU203">
        <v>20131010</v>
      </c>
      <c r="GV203">
        <v>3.1</v>
      </c>
      <c r="GX203" s="1">
        <v>40816</v>
      </c>
      <c r="GY203">
        <v>2.7</v>
      </c>
      <c r="GZ203">
        <v>20111013</v>
      </c>
      <c r="HA203">
        <v>2.7</v>
      </c>
      <c r="HC203" s="1">
        <v>40816</v>
      </c>
      <c r="HD203">
        <v>-1.69</v>
      </c>
      <c r="HE203">
        <v>20111113</v>
      </c>
      <c r="HF203">
        <v>-3.6</v>
      </c>
      <c r="HH203" s="1">
        <v>40816</v>
      </c>
      <c r="HI203">
        <v>16.7</v>
      </c>
      <c r="HJ203">
        <v>20111013</v>
      </c>
      <c r="HK203">
        <v>16.7</v>
      </c>
    </row>
    <row r="204" spans="16:219" x14ac:dyDescent="0.25">
      <c r="P204" s="1">
        <v>40847</v>
      </c>
      <c r="Q204">
        <v>0.6</v>
      </c>
      <c r="R204">
        <v>20111219</v>
      </c>
      <c r="S204">
        <v>0.8</v>
      </c>
      <c r="Z204" s="1">
        <v>40847</v>
      </c>
      <c r="AA204">
        <v>-0.2</v>
      </c>
      <c r="AB204">
        <v>20111124</v>
      </c>
      <c r="AC204">
        <v>-0.2</v>
      </c>
      <c r="AE204" s="1">
        <v>40847</v>
      </c>
      <c r="AF204">
        <v>-0.4</v>
      </c>
      <c r="AG204">
        <v>20111027</v>
      </c>
      <c r="AH204">
        <v>-0.4</v>
      </c>
      <c r="AJ204" s="1">
        <v>40847</v>
      </c>
      <c r="AK204">
        <v>4.4000000000000004</v>
      </c>
      <c r="AL204">
        <v>20111128</v>
      </c>
      <c r="AM204">
        <v>4.5</v>
      </c>
      <c r="AO204" s="1">
        <v>40847</v>
      </c>
      <c r="AP204">
        <v>1.3</v>
      </c>
      <c r="AQ204">
        <v>20111110</v>
      </c>
      <c r="AR204">
        <v>1.7</v>
      </c>
      <c r="AT204" s="1">
        <v>40847</v>
      </c>
      <c r="AU204">
        <v>1.8</v>
      </c>
      <c r="AV204">
        <v>20111213</v>
      </c>
      <c r="AW204">
        <v>1.8</v>
      </c>
      <c r="BN204" s="1">
        <v>40847</v>
      </c>
      <c r="BO204">
        <v>1.4</v>
      </c>
      <c r="BP204">
        <v>20111128</v>
      </c>
      <c r="BQ204">
        <v>1.9</v>
      </c>
      <c r="CC204" s="1">
        <v>40847</v>
      </c>
      <c r="CD204">
        <v>-0.1</v>
      </c>
      <c r="CE204">
        <v>20111124</v>
      </c>
      <c r="CF204">
        <v>-0.1</v>
      </c>
      <c r="CH204" s="1">
        <v>40847</v>
      </c>
      <c r="CI204">
        <v>-1</v>
      </c>
      <c r="CJ204">
        <v>20111124</v>
      </c>
      <c r="CK204">
        <v>-1</v>
      </c>
      <c r="CM204" s="1">
        <v>40847</v>
      </c>
      <c r="CN204">
        <v>-0.5</v>
      </c>
      <c r="CO204">
        <v>20111027</v>
      </c>
      <c r="CP204">
        <v>-0.5</v>
      </c>
      <c r="CR204" s="1">
        <v>40847</v>
      </c>
      <c r="CS204">
        <v>-1</v>
      </c>
      <c r="CT204">
        <v>20111027</v>
      </c>
      <c r="CU204">
        <v>-1</v>
      </c>
      <c r="CW204" s="1">
        <v>40847</v>
      </c>
      <c r="CX204">
        <v>1.5</v>
      </c>
      <c r="CY204">
        <v>20111213</v>
      </c>
      <c r="CZ204">
        <v>0.1</v>
      </c>
      <c r="DB204" s="1">
        <v>40847</v>
      </c>
      <c r="DC204">
        <v>24.3</v>
      </c>
      <c r="DD204">
        <v>20111130</v>
      </c>
      <c r="DE204">
        <v>24.3</v>
      </c>
      <c r="DL204" s="1">
        <v>40847</v>
      </c>
      <c r="DM204">
        <v>-0.5</v>
      </c>
      <c r="DN204">
        <v>20111118</v>
      </c>
      <c r="DO204">
        <v>-0.5</v>
      </c>
      <c r="DQ204" s="1">
        <v>40847</v>
      </c>
      <c r="DR204">
        <v>100.9</v>
      </c>
      <c r="DS204">
        <v>20111220</v>
      </c>
      <c r="DT204">
        <v>92</v>
      </c>
      <c r="DV204" s="1">
        <v>40847</v>
      </c>
      <c r="DW204">
        <v>46.4</v>
      </c>
      <c r="DX204">
        <v>20111025</v>
      </c>
      <c r="DY204">
        <v>46.4</v>
      </c>
      <c r="FJ204" s="1">
        <v>40847</v>
      </c>
      <c r="FK204">
        <v>105.3</v>
      </c>
      <c r="FL204">
        <v>20111220</v>
      </c>
      <c r="FM204">
        <v>91.4</v>
      </c>
      <c r="FO204" s="1">
        <v>40847</v>
      </c>
      <c r="FP204">
        <v>-0.7</v>
      </c>
      <c r="FQ204">
        <v>20111207</v>
      </c>
      <c r="FR204">
        <v>-6.9</v>
      </c>
      <c r="FT204" s="1">
        <v>40847</v>
      </c>
      <c r="FU204">
        <v>-5.7670000000000003</v>
      </c>
      <c r="FV204">
        <v>20111130</v>
      </c>
      <c r="FW204">
        <v>-5.8</v>
      </c>
      <c r="FY204" s="1">
        <v>40847</v>
      </c>
      <c r="FZ204">
        <v>28.3</v>
      </c>
      <c r="GA204">
        <v>20111101</v>
      </c>
      <c r="GB204">
        <v>28.3</v>
      </c>
      <c r="GD204" s="1">
        <v>40847</v>
      </c>
      <c r="GE204">
        <v>26</v>
      </c>
      <c r="GF204">
        <v>20111117</v>
      </c>
      <c r="GG204">
        <v>26</v>
      </c>
      <c r="GI204" s="1">
        <v>40847</v>
      </c>
      <c r="GJ204">
        <v>1.5</v>
      </c>
      <c r="GK204">
        <v>20111207</v>
      </c>
      <c r="GL204">
        <v>1.5</v>
      </c>
      <c r="GN204" s="1">
        <v>40847</v>
      </c>
      <c r="GO204">
        <v>20.3</v>
      </c>
      <c r="GP204">
        <v>20111129</v>
      </c>
      <c r="GQ204">
        <v>20.3</v>
      </c>
      <c r="GS204" s="1">
        <v>41578</v>
      </c>
      <c r="GT204">
        <v>3.3</v>
      </c>
      <c r="GU204">
        <v>20131111</v>
      </c>
      <c r="GV204">
        <v>3.3</v>
      </c>
      <c r="GX204" s="1">
        <v>40847</v>
      </c>
      <c r="GY204">
        <v>2.8</v>
      </c>
      <c r="GZ204">
        <v>20111109</v>
      </c>
      <c r="HA204">
        <v>2.7</v>
      </c>
      <c r="HC204" s="1">
        <v>40847</v>
      </c>
      <c r="HD204">
        <v>3.13</v>
      </c>
      <c r="HE204">
        <v>20111213</v>
      </c>
      <c r="HF204">
        <v>4.0999999999999996</v>
      </c>
      <c r="HH204" s="1">
        <v>40847</v>
      </c>
      <c r="HI204">
        <v>-9.3000000000000007</v>
      </c>
      <c r="HJ204">
        <v>20111114</v>
      </c>
      <c r="HK204">
        <v>-9.3000000000000007</v>
      </c>
    </row>
    <row r="205" spans="16:219" x14ac:dyDescent="0.25">
      <c r="P205" s="1">
        <v>40877</v>
      </c>
      <c r="Q205">
        <v>-0.9</v>
      </c>
      <c r="R205">
        <v>20120119</v>
      </c>
      <c r="S205">
        <v>-1.1000000000000001</v>
      </c>
      <c r="Z205" s="1">
        <v>40877</v>
      </c>
      <c r="AA205">
        <v>-0.5</v>
      </c>
      <c r="AB205">
        <v>20111227</v>
      </c>
      <c r="AC205">
        <v>-0.5</v>
      </c>
      <c r="AE205" s="1">
        <v>40877</v>
      </c>
      <c r="AF205">
        <v>-0.5</v>
      </c>
      <c r="AG205">
        <v>20111124</v>
      </c>
      <c r="AH205">
        <v>-0.5</v>
      </c>
      <c r="AJ205" s="1">
        <v>40877</v>
      </c>
      <c r="AK205">
        <v>4.5</v>
      </c>
      <c r="AL205">
        <v>20111227</v>
      </c>
      <c r="AM205">
        <v>4.5</v>
      </c>
      <c r="AO205" s="1">
        <v>40877</v>
      </c>
      <c r="AP205">
        <v>1.3</v>
      </c>
      <c r="AQ205">
        <v>20111211</v>
      </c>
      <c r="AR205">
        <v>1.7</v>
      </c>
      <c r="AT205" s="1">
        <v>40877</v>
      </c>
      <c r="AU205">
        <v>-2.2000000000000002</v>
      </c>
      <c r="AV205">
        <v>20120117</v>
      </c>
      <c r="AW205">
        <v>-2.2000000000000002</v>
      </c>
      <c r="BN205" s="1">
        <v>40877</v>
      </c>
      <c r="BO205">
        <v>-2.2999999999999998</v>
      </c>
      <c r="BP205">
        <v>20111227</v>
      </c>
      <c r="BQ205">
        <v>-2.2999999999999998</v>
      </c>
      <c r="CC205" s="1">
        <v>40877</v>
      </c>
      <c r="CD205">
        <v>-0.2</v>
      </c>
      <c r="CE205">
        <v>20111227</v>
      </c>
      <c r="CF205">
        <v>-0.2</v>
      </c>
      <c r="CH205" s="1">
        <v>40877</v>
      </c>
      <c r="CI205">
        <v>-1.1000000000000001</v>
      </c>
      <c r="CJ205">
        <v>20111227</v>
      </c>
      <c r="CK205">
        <v>-1.1000000000000001</v>
      </c>
      <c r="CM205" s="1">
        <v>40877</v>
      </c>
      <c r="CN205">
        <v>-0.9</v>
      </c>
      <c r="CO205">
        <v>20111124</v>
      </c>
      <c r="CP205">
        <v>-0.8</v>
      </c>
      <c r="CR205" s="1">
        <v>40877</v>
      </c>
      <c r="CS205">
        <v>-1.2</v>
      </c>
      <c r="CT205">
        <v>20111124</v>
      </c>
      <c r="CU205">
        <v>-1.1000000000000001</v>
      </c>
      <c r="CW205" s="1">
        <v>40877</v>
      </c>
      <c r="CX205">
        <v>-2.4</v>
      </c>
      <c r="CY205">
        <v>20120117</v>
      </c>
      <c r="CZ205">
        <v>-4.2</v>
      </c>
      <c r="DB205" s="1">
        <v>40877</v>
      </c>
      <c r="DC205">
        <v>21</v>
      </c>
      <c r="DD205">
        <v>20111227</v>
      </c>
      <c r="DE205">
        <v>21</v>
      </c>
      <c r="DL205" s="1">
        <v>40877</v>
      </c>
      <c r="DM205">
        <v>-1.9</v>
      </c>
      <c r="DN205">
        <v>20111219</v>
      </c>
      <c r="DO205">
        <v>-1.9</v>
      </c>
      <c r="DQ205" s="1">
        <v>40877</v>
      </c>
      <c r="DR205">
        <v>100.4</v>
      </c>
      <c r="DS205">
        <v>20120120</v>
      </c>
      <c r="DT205">
        <v>93.2</v>
      </c>
      <c r="DV205" s="1">
        <v>40877</v>
      </c>
      <c r="DW205">
        <v>45.8</v>
      </c>
      <c r="DX205">
        <v>20111128</v>
      </c>
      <c r="DY205">
        <v>45.8</v>
      </c>
      <c r="FJ205" s="1">
        <v>40877</v>
      </c>
      <c r="FK205">
        <v>104</v>
      </c>
      <c r="FL205">
        <v>20120120</v>
      </c>
      <c r="FM205">
        <v>90.3</v>
      </c>
      <c r="FO205" s="1">
        <v>40877</v>
      </c>
      <c r="FP205">
        <v>1.9</v>
      </c>
      <c r="FQ205">
        <v>20120115</v>
      </c>
      <c r="FR205">
        <v>14.8</v>
      </c>
      <c r="FT205" s="1">
        <v>40877</v>
      </c>
      <c r="FU205">
        <v>-0.27900000000000003</v>
      </c>
      <c r="FV205">
        <v>20111227</v>
      </c>
      <c r="FW205">
        <v>-0.3</v>
      </c>
      <c r="FY205" s="1">
        <v>40877</v>
      </c>
      <c r="FZ205">
        <v>24.1</v>
      </c>
      <c r="GA205">
        <v>20111201</v>
      </c>
      <c r="GB205">
        <v>24.1</v>
      </c>
      <c r="GD205" s="1">
        <v>40877</v>
      </c>
      <c r="GE205">
        <v>15.8</v>
      </c>
      <c r="GF205">
        <v>20111215</v>
      </c>
      <c r="GG205">
        <v>15.8</v>
      </c>
      <c r="GI205" s="1">
        <v>40877</v>
      </c>
      <c r="GJ205">
        <v>12.5</v>
      </c>
      <c r="GK205">
        <v>20120115</v>
      </c>
      <c r="GL205">
        <v>12.5</v>
      </c>
      <c r="GN205" s="1">
        <v>40877</v>
      </c>
      <c r="GO205">
        <v>4.5</v>
      </c>
      <c r="GP205">
        <v>20111226</v>
      </c>
      <c r="GQ205">
        <v>4.5</v>
      </c>
      <c r="GS205" s="1">
        <v>41608</v>
      </c>
      <c r="GT205">
        <v>3.5</v>
      </c>
      <c r="GU205">
        <v>20131209</v>
      </c>
      <c r="GV205">
        <v>3.4</v>
      </c>
      <c r="GX205" s="1">
        <v>40877</v>
      </c>
      <c r="GY205">
        <v>3</v>
      </c>
      <c r="GZ205">
        <v>20111208</v>
      </c>
      <c r="HA205">
        <v>3</v>
      </c>
      <c r="HC205" s="1">
        <v>40877</v>
      </c>
      <c r="HD205">
        <v>-3.5300000000000002</v>
      </c>
      <c r="HE205">
        <v>20120117</v>
      </c>
      <c r="HF205">
        <v>-2.9</v>
      </c>
      <c r="HH205" s="1">
        <v>40877</v>
      </c>
      <c r="HI205">
        <v>31</v>
      </c>
      <c r="HJ205">
        <v>20111214</v>
      </c>
      <c r="HK205">
        <v>31</v>
      </c>
    </row>
    <row r="206" spans="16:219" x14ac:dyDescent="0.25">
      <c r="P206" s="1">
        <v>40908</v>
      </c>
      <c r="Q206">
        <v>1.7</v>
      </c>
      <c r="R206">
        <v>20120220</v>
      </c>
      <c r="S206">
        <v>1.3</v>
      </c>
      <c r="Z206" s="1">
        <v>40908</v>
      </c>
      <c r="AA206">
        <v>-0.2</v>
      </c>
      <c r="AB206">
        <v>20120126</v>
      </c>
      <c r="AC206">
        <v>-0.2</v>
      </c>
      <c r="AE206" s="1">
        <v>40908</v>
      </c>
      <c r="AF206">
        <v>-0.3</v>
      </c>
      <c r="AG206">
        <v>20111227</v>
      </c>
      <c r="AH206">
        <v>-0.3</v>
      </c>
      <c r="AJ206" s="1">
        <v>40908</v>
      </c>
      <c r="AK206">
        <v>4.5</v>
      </c>
      <c r="AL206">
        <v>20120130</v>
      </c>
      <c r="AM206">
        <v>4.5999999999999996</v>
      </c>
      <c r="AO206" s="1">
        <v>40908</v>
      </c>
      <c r="AP206">
        <v>0.8</v>
      </c>
      <c r="AQ206">
        <v>20120115</v>
      </c>
      <c r="AR206">
        <v>1.3</v>
      </c>
      <c r="AT206" s="1">
        <v>40908</v>
      </c>
      <c r="AU206">
        <v>2</v>
      </c>
      <c r="AV206">
        <v>20120213</v>
      </c>
      <c r="AW206">
        <v>2</v>
      </c>
      <c r="BN206" s="1">
        <v>40908</v>
      </c>
      <c r="BO206">
        <v>2.5</v>
      </c>
      <c r="BP206">
        <v>20120126</v>
      </c>
      <c r="BQ206">
        <v>2.5</v>
      </c>
      <c r="CC206" s="1">
        <v>40908</v>
      </c>
      <c r="CD206">
        <v>-0.1</v>
      </c>
      <c r="CE206">
        <v>20120126</v>
      </c>
      <c r="CF206">
        <v>-0.1</v>
      </c>
      <c r="CH206" s="1">
        <v>40908</v>
      </c>
      <c r="CI206">
        <v>-1.1000000000000001</v>
      </c>
      <c r="CJ206">
        <v>20120126</v>
      </c>
      <c r="CK206">
        <v>-1.1000000000000001</v>
      </c>
      <c r="CM206" s="1">
        <v>40908</v>
      </c>
      <c r="CN206">
        <v>-0.4</v>
      </c>
      <c r="CO206">
        <v>20111227</v>
      </c>
      <c r="CP206">
        <v>-0.4</v>
      </c>
      <c r="CR206" s="1">
        <v>40908</v>
      </c>
      <c r="CS206">
        <v>-1.1000000000000001</v>
      </c>
      <c r="CT206">
        <v>20111227</v>
      </c>
      <c r="CU206">
        <v>-1.1000000000000001</v>
      </c>
      <c r="CW206" s="1">
        <v>40908</v>
      </c>
      <c r="CX206">
        <v>-1.8</v>
      </c>
      <c r="CY206">
        <v>20120213</v>
      </c>
      <c r="CZ206">
        <v>-4.3</v>
      </c>
      <c r="DB206" s="1">
        <v>40908</v>
      </c>
      <c r="DC206">
        <v>1.5</v>
      </c>
      <c r="DD206">
        <v>20120131</v>
      </c>
      <c r="DE206">
        <v>1.5</v>
      </c>
      <c r="DL206" s="1">
        <v>40908</v>
      </c>
      <c r="DM206">
        <v>0.8</v>
      </c>
      <c r="DN206">
        <v>20120119</v>
      </c>
      <c r="DO206">
        <v>0.8</v>
      </c>
      <c r="DQ206" s="1">
        <v>40908</v>
      </c>
      <c r="DR206">
        <v>100.8</v>
      </c>
      <c r="DS206">
        <v>20120220</v>
      </c>
      <c r="DT206">
        <v>94</v>
      </c>
      <c r="DV206" s="1">
        <v>40908</v>
      </c>
      <c r="DW206">
        <v>45.6</v>
      </c>
      <c r="DX206">
        <v>20111227</v>
      </c>
      <c r="DY206">
        <v>45.6</v>
      </c>
      <c r="FJ206" s="1">
        <v>40908</v>
      </c>
      <c r="FK206">
        <v>106.4</v>
      </c>
      <c r="FL206">
        <v>20120220</v>
      </c>
      <c r="FM206">
        <v>93.6</v>
      </c>
      <c r="FO206" s="1">
        <v>40908</v>
      </c>
      <c r="FP206">
        <v>-0.8</v>
      </c>
      <c r="FQ206">
        <v>20120208</v>
      </c>
      <c r="FR206">
        <v>-7.1</v>
      </c>
      <c r="FT206" s="1">
        <v>40908</v>
      </c>
      <c r="FU206">
        <v>-7.3109999999999999</v>
      </c>
      <c r="FV206">
        <v>20120131</v>
      </c>
      <c r="FW206">
        <v>-7.3</v>
      </c>
      <c r="FY206" s="1">
        <v>40908</v>
      </c>
      <c r="FZ206">
        <v>23.5</v>
      </c>
      <c r="GA206">
        <v>20120105</v>
      </c>
      <c r="GB206">
        <v>23.5</v>
      </c>
      <c r="GD206" s="1">
        <v>40908</v>
      </c>
      <c r="GE206">
        <v>17.399999999999999</v>
      </c>
      <c r="GF206">
        <v>20120117</v>
      </c>
      <c r="GG206">
        <v>17.399999999999999</v>
      </c>
      <c r="GI206" s="1">
        <v>40908</v>
      </c>
      <c r="GJ206">
        <v>6.3</v>
      </c>
      <c r="GK206">
        <v>20120208</v>
      </c>
      <c r="GL206">
        <v>6.3</v>
      </c>
      <c r="GN206" s="1">
        <v>40908</v>
      </c>
      <c r="GO206">
        <v>13.4</v>
      </c>
      <c r="GP206">
        <v>20120130</v>
      </c>
      <c r="GQ206">
        <v>13.4</v>
      </c>
      <c r="GS206" s="1">
        <v>41639</v>
      </c>
      <c r="GT206">
        <v>3.4</v>
      </c>
      <c r="GU206">
        <v>20140114</v>
      </c>
      <c r="GV206">
        <v>3.4</v>
      </c>
      <c r="GX206" s="1">
        <v>40908</v>
      </c>
      <c r="GY206">
        <v>3.2</v>
      </c>
      <c r="GZ206">
        <v>20120112</v>
      </c>
      <c r="HA206">
        <v>3.1</v>
      </c>
      <c r="HC206" s="1">
        <v>40908</v>
      </c>
      <c r="HD206">
        <v>2.2400000000000002</v>
      </c>
      <c r="HE206">
        <v>20120213</v>
      </c>
      <c r="HF206">
        <v>3.1</v>
      </c>
      <c r="HH206" s="1">
        <v>40908</v>
      </c>
      <c r="HI206">
        <v>8.5</v>
      </c>
      <c r="HJ206">
        <v>20120118</v>
      </c>
      <c r="HK206">
        <v>8.4</v>
      </c>
    </row>
    <row r="207" spans="16:219" x14ac:dyDescent="0.25">
      <c r="P207" s="1">
        <v>40939</v>
      </c>
      <c r="Q207">
        <v>-0.7</v>
      </c>
      <c r="R207">
        <v>20120321</v>
      </c>
      <c r="S207">
        <v>-1</v>
      </c>
      <c r="Z207" s="1">
        <v>40939</v>
      </c>
      <c r="AA207">
        <v>0.1</v>
      </c>
      <c r="AB207">
        <v>20120301</v>
      </c>
      <c r="AC207">
        <v>0.1</v>
      </c>
      <c r="AE207" s="1">
        <v>40939</v>
      </c>
      <c r="AF207">
        <v>-0.4</v>
      </c>
      <c r="AG207">
        <v>20120126</v>
      </c>
      <c r="AH207">
        <v>-0.4</v>
      </c>
      <c r="AJ207" s="1">
        <v>40939</v>
      </c>
      <c r="AK207">
        <v>4.5</v>
      </c>
      <c r="AL207">
        <v>20120301</v>
      </c>
      <c r="AM207">
        <v>4.5999999999999996</v>
      </c>
      <c r="AO207" s="1">
        <v>40939</v>
      </c>
      <c r="AP207">
        <v>0.3</v>
      </c>
      <c r="AQ207">
        <v>20120209</v>
      </c>
      <c r="AR207">
        <v>0.5</v>
      </c>
      <c r="AT207" s="1">
        <v>40939</v>
      </c>
      <c r="AU207">
        <v>0.4</v>
      </c>
      <c r="AV207">
        <v>20120314</v>
      </c>
      <c r="AW207">
        <v>0.4</v>
      </c>
      <c r="BN207" s="1">
        <v>40939</v>
      </c>
      <c r="BO207">
        <v>1.6</v>
      </c>
      <c r="BP207">
        <v>20120227</v>
      </c>
      <c r="BQ207">
        <v>1.9</v>
      </c>
      <c r="CC207" s="1">
        <v>40939</v>
      </c>
      <c r="CD207">
        <v>-0.1</v>
      </c>
      <c r="CE207">
        <v>20120301</v>
      </c>
      <c r="CF207">
        <v>-0.1</v>
      </c>
      <c r="CH207" s="1">
        <v>40939</v>
      </c>
      <c r="CI207">
        <v>-0.9</v>
      </c>
      <c r="CJ207">
        <v>20120301</v>
      </c>
      <c r="CK207">
        <v>-0.9</v>
      </c>
      <c r="CM207" s="1">
        <v>40939</v>
      </c>
      <c r="CN207">
        <v>-0.2</v>
      </c>
      <c r="CO207">
        <v>20120126</v>
      </c>
      <c r="CP207">
        <v>-0.3</v>
      </c>
      <c r="CR207" s="1">
        <v>40939</v>
      </c>
      <c r="CS207">
        <v>-1.1000000000000001</v>
      </c>
      <c r="CT207">
        <v>20120126</v>
      </c>
      <c r="CU207">
        <v>-1.1000000000000001</v>
      </c>
      <c r="CW207" s="1">
        <v>40939</v>
      </c>
      <c r="CX207">
        <v>0.1</v>
      </c>
      <c r="CY207">
        <v>20120314</v>
      </c>
      <c r="CZ207">
        <v>-1.3</v>
      </c>
      <c r="DB207" s="1">
        <v>40939</v>
      </c>
      <c r="DC207">
        <v>24.6</v>
      </c>
      <c r="DD207">
        <v>20120229</v>
      </c>
      <c r="DE207">
        <v>24.6</v>
      </c>
      <c r="DL207" s="1">
        <v>40939</v>
      </c>
      <c r="DM207">
        <v>-1.1000000000000001</v>
      </c>
      <c r="DN207">
        <v>20120220</v>
      </c>
      <c r="DO207">
        <v>-1.1000000000000001</v>
      </c>
      <c r="DQ207" s="1">
        <v>40939</v>
      </c>
      <c r="DR207">
        <v>101.7</v>
      </c>
      <c r="DS207">
        <v>20120316</v>
      </c>
      <c r="DT207">
        <v>94.4</v>
      </c>
      <c r="DV207" s="1">
        <v>40939</v>
      </c>
      <c r="DW207">
        <v>45.7</v>
      </c>
      <c r="DX207">
        <v>20120131</v>
      </c>
      <c r="DY207">
        <v>45.7</v>
      </c>
      <c r="FJ207" s="1">
        <v>40939</v>
      </c>
      <c r="FK207">
        <v>106.5</v>
      </c>
      <c r="FL207">
        <v>20120316</v>
      </c>
      <c r="FM207">
        <v>92.7</v>
      </c>
      <c r="FO207" s="1">
        <v>40939</v>
      </c>
      <c r="FP207">
        <v>0.4</v>
      </c>
      <c r="FQ207">
        <v>20120311</v>
      </c>
      <c r="FR207">
        <v>3.4</v>
      </c>
      <c r="FT207" s="1">
        <v>40939</v>
      </c>
      <c r="FU207">
        <v>-1.087</v>
      </c>
      <c r="FV207">
        <v>20120229</v>
      </c>
      <c r="FW207">
        <v>-1.1000000000000001</v>
      </c>
      <c r="FY207" s="1">
        <v>40939</v>
      </c>
      <c r="FZ207">
        <v>40.700000000000003</v>
      </c>
      <c r="GA207">
        <v>20120201</v>
      </c>
      <c r="GB207">
        <v>40.700000000000003</v>
      </c>
      <c r="GD207" s="1">
        <v>40939</v>
      </c>
      <c r="GE207">
        <v>-6.9</v>
      </c>
      <c r="GF207">
        <v>20120215</v>
      </c>
      <c r="GG207">
        <v>-6.9</v>
      </c>
      <c r="GI207" s="1">
        <v>40939</v>
      </c>
      <c r="GJ207">
        <v>5.7</v>
      </c>
      <c r="GK207">
        <v>20120311</v>
      </c>
      <c r="GL207">
        <v>5.7</v>
      </c>
      <c r="GN207" s="1">
        <v>40939</v>
      </c>
      <c r="GO207">
        <v>18.600000000000001</v>
      </c>
      <c r="GP207">
        <v>20120228</v>
      </c>
      <c r="GQ207">
        <v>18.600000000000001</v>
      </c>
      <c r="GS207" s="1">
        <v>41670</v>
      </c>
      <c r="GT207">
        <v>3.5</v>
      </c>
      <c r="GU207">
        <v>20140211</v>
      </c>
      <c r="GV207">
        <v>3.5</v>
      </c>
      <c r="GX207" s="1">
        <v>40939</v>
      </c>
      <c r="GY207">
        <v>3.1</v>
      </c>
      <c r="GZ207">
        <v>20120208</v>
      </c>
      <c r="HA207">
        <v>3</v>
      </c>
      <c r="HC207" s="1">
        <v>40939</v>
      </c>
      <c r="HD207">
        <v>2.19</v>
      </c>
      <c r="HE207">
        <v>20120314</v>
      </c>
      <c r="HF207">
        <v>3.4</v>
      </c>
      <c r="HH207" s="1">
        <v>40939</v>
      </c>
      <c r="HI207">
        <v>32.6</v>
      </c>
      <c r="HJ207">
        <v>20120215</v>
      </c>
      <c r="HK207">
        <v>32.6</v>
      </c>
    </row>
    <row r="208" spans="16:219" x14ac:dyDescent="0.25">
      <c r="P208" s="1">
        <v>40968</v>
      </c>
      <c r="Q208">
        <v>0.1</v>
      </c>
      <c r="R208">
        <v>20120426</v>
      </c>
      <c r="S208">
        <v>-0.1</v>
      </c>
      <c r="Z208" s="1">
        <v>40968</v>
      </c>
      <c r="AA208">
        <v>0.3</v>
      </c>
      <c r="AB208">
        <v>20120329</v>
      </c>
      <c r="AC208">
        <v>0.3</v>
      </c>
      <c r="AE208" s="1">
        <v>40968</v>
      </c>
      <c r="AF208">
        <v>-0.3</v>
      </c>
      <c r="AG208">
        <v>20120301</v>
      </c>
      <c r="AH208">
        <v>-0.3</v>
      </c>
      <c r="AJ208" s="1">
        <v>40968</v>
      </c>
      <c r="AK208">
        <v>4.5</v>
      </c>
      <c r="AL208">
        <v>20120329</v>
      </c>
      <c r="AM208">
        <v>4.5</v>
      </c>
      <c r="AO208" s="1">
        <v>40968</v>
      </c>
      <c r="AP208">
        <v>0.4</v>
      </c>
      <c r="AQ208">
        <v>20120311</v>
      </c>
      <c r="AR208">
        <v>0.6</v>
      </c>
      <c r="AT208" s="1">
        <v>40968</v>
      </c>
      <c r="AU208">
        <v>-0.2</v>
      </c>
      <c r="AV208">
        <v>20120417</v>
      </c>
      <c r="AW208">
        <v>-0.2</v>
      </c>
      <c r="BN208" s="1">
        <v>40968</v>
      </c>
      <c r="BO208">
        <v>3.1</v>
      </c>
      <c r="BP208">
        <v>20120328</v>
      </c>
      <c r="BQ208">
        <v>3.5</v>
      </c>
      <c r="CC208" s="1">
        <v>40968</v>
      </c>
      <c r="CD208">
        <v>0.1</v>
      </c>
      <c r="CE208">
        <v>20120329</v>
      </c>
      <c r="CF208">
        <v>0.1</v>
      </c>
      <c r="CH208" s="1">
        <v>40968</v>
      </c>
      <c r="CI208">
        <v>-0.6</v>
      </c>
      <c r="CJ208">
        <v>20120329</v>
      </c>
      <c r="CK208">
        <v>-0.6</v>
      </c>
      <c r="CM208" s="1">
        <v>40968</v>
      </c>
      <c r="CN208">
        <v>-0.2</v>
      </c>
      <c r="CO208">
        <v>20120301</v>
      </c>
      <c r="CP208">
        <v>-0.2</v>
      </c>
      <c r="CR208" s="1">
        <v>40968</v>
      </c>
      <c r="CS208">
        <v>-1.1000000000000001</v>
      </c>
      <c r="CT208">
        <v>20120301</v>
      </c>
      <c r="CU208">
        <v>-1.1000000000000001</v>
      </c>
      <c r="CW208" s="1">
        <v>40968</v>
      </c>
      <c r="CX208">
        <v>3</v>
      </c>
      <c r="CY208">
        <v>20120417</v>
      </c>
      <c r="CZ208">
        <v>1.5</v>
      </c>
      <c r="DB208" s="1">
        <v>40968</v>
      </c>
      <c r="DC208">
        <v>-1.8</v>
      </c>
      <c r="DD208">
        <v>20120330</v>
      </c>
      <c r="DE208">
        <v>-1.8</v>
      </c>
      <c r="DL208" s="1">
        <v>40968</v>
      </c>
      <c r="DM208">
        <v>-0.4</v>
      </c>
      <c r="DN208">
        <v>20120319</v>
      </c>
      <c r="DO208">
        <v>-0.4</v>
      </c>
      <c r="DQ208" s="1">
        <v>40968</v>
      </c>
      <c r="DR208">
        <v>102.9</v>
      </c>
      <c r="DS208">
        <v>20120423</v>
      </c>
      <c r="DT208">
        <v>96.3</v>
      </c>
      <c r="DV208" s="1">
        <v>40968</v>
      </c>
      <c r="DW208">
        <v>45.3</v>
      </c>
      <c r="DX208">
        <v>20120228</v>
      </c>
      <c r="DY208">
        <v>45.3</v>
      </c>
      <c r="FJ208" s="1">
        <v>40968</v>
      </c>
      <c r="FK208">
        <v>107.3</v>
      </c>
      <c r="FL208">
        <v>20120423</v>
      </c>
      <c r="FM208">
        <v>95</v>
      </c>
      <c r="FO208" s="1">
        <v>40968</v>
      </c>
      <c r="FP208">
        <v>1.3</v>
      </c>
      <c r="FQ208">
        <v>20120410</v>
      </c>
      <c r="FR208">
        <v>4.8</v>
      </c>
      <c r="FT208" s="1">
        <v>40968</v>
      </c>
      <c r="FU208">
        <v>7.5110000000000001</v>
      </c>
      <c r="FV208">
        <v>20120330</v>
      </c>
      <c r="FW208">
        <v>7.5</v>
      </c>
      <c r="FY208" s="1">
        <v>40968</v>
      </c>
      <c r="FZ208">
        <v>31.9</v>
      </c>
      <c r="GA208">
        <v>20120301</v>
      </c>
      <c r="GB208">
        <v>31.9</v>
      </c>
      <c r="GD208" s="1">
        <v>40968</v>
      </c>
      <c r="GE208">
        <v>-8.6</v>
      </c>
      <c r="GF208">
        <v>20120314</v>
      </c>
      <c r="GG208">
        <v>-8.6</v>
      </c>
      <c r="GI208" s="1">
        <v>40968</v>
      </c>
      <c r="GJ208">
        <v>8.9</v>
      </c>
      <c r="GK208">
        <v>20120410</v>
      </c>
      <c r="GL208">
        <v>8.9</v>
      </c>
      <c r="GN208" s="1">
        <v>40968</v>
      </c>
      <c r="GO208">
        <v>19.7</v>
      </c>
      <c r="GP208">
        <v>20120330</v>
      </c>
      <c r="GQ208">
        <v>19.7</v>
      </c>
      <c r="GS208" s="1">
        <v>41698</v>
      </c>
      <c r="GT208">
        <v>3.2</v>
      </c>
      <c r="GU208">
        <v>20140310</v>
      </c>
      <c r="GV208">
        <v>3.2</v>
      </c>
      <c r="GX208" s="1">
        <v>40968</v>
      </c>
      <c r="GY208">
        <v>2.9</v>
      </c>
      <c r="GZ208">
        <v>20120308</v>
      </c>
      <c r="HA208">
        <v>2.9</v>
      </c>
      <c r="HC208" s="1">
        <v>40968</v>
      </c>
      <c r="HD208">
        <v>-0.28999999999999998</v>
      </c>
      <c r="HE208">
        <v>20120417</v>
      </c>
      <c r="HF208">
        <v>-1.7</v>
      </c>
      <c r="HH208" s="1">
        <v>40968</v>
      </c>
      <c r="HI208">
        <v>13</v>
      </c>
      <c r="HJ208">
        <v>20120315</v>
      </c>
      <c r="HK208">
        <v>13</v>
      </c>
    </row>
    <row r="209" spans="16:219" x14ac:dyDescent="0.25">
      <c r="P209" s="1">
        <v>40999</v>
      </c>
      <c r="Q209">
        <v>-0.2</v>
      </c>
      <c r="R209">
        <v>20120521</v>
      </c>
      <c r="S209">
        <v>-0.3</v>
      </c>
      <c r="Z209" s="1">
        <v>40999</v>
      </c>
      <c r="AA209">
        <v>0.5</v>
      </c>
      <c r="AB209">
        <v>20120426</v>
      </c>
      <c r="AC209">
        <v>0.5</v>
      </c>
      <c r="AE209" s="1">
        <v>40999</v>
      </c>
      <c r="AF209">
        <v>-0.3</v>
      </c>
      <c r="AG209">
        <v>20120329</v>
      </c>
      <c r="AH209">
        <v>-0.3</v>
      </c>
      <c r="AJ209" s="1">
        <v>40999</v>
      </c>
      <c r="AK209">
        <v>4.5</v>
      </c>
      <c r="AL209">
        <v>20120426</v>
      </c>
      <c r="AM209">
        <v>4.5</v>
      </c>
      <c r="AO209" s="1">
        <v>40999</v>
      </c>
      <c r="AP209">
        <v>0.3</v>
      </c>
      <c r="AQ209">
        <v>20120411</v>
      </c>
      <c r="AR209">
        <v>0.6</v>
      </c>
      <c r="AT209" s="1">
        <v>40999</v>
      </c>
      <c r="AU209">
        <v>-0.2</v>
      </c>
      <c r="AV209">
        <v>20120517</v>
      </c>
      <c r="AW209">
        <v>-0.2</v>
      </c>
      <c r="BN209" s="1">
        <v>40999</v>
      </c>
      <c r="BO209">
        <v>9.3000000000000007</v>
      </c>
      <c r="BP209">
        <v>20120426</v>
      </c>
      <c r="BQ209">
        <v>10.3</v>
      </c>
      <c r="CC209" s="1">
        <v>40999</v>
      </c>
      <c r="CD209">
        <v>0.2</v>
      </c>
      <c r="CE209">
        <v>20120426</v>
      </c>
      <c r="CF209">
        <v>0.2</v>
      </c>
      <c r="CH209" s="1">
        <v>40999</v>
      </c>
      <c r="CI209">
        <v>-0.5</v>
      </c>
      <c r="CJ209">
        <v>20120426</v>
      </c>
      <c r="CK209">
        <v>-0.5</v>
      </c>
      <c r="CM209" s="1">
        <v>40999</v>
      </c>
      <c r="CN209">
        <v>-0.1</v>
      </c>
      <c r="CO209">
        <v>20120329</v>
      </c>
      <c r="CP209">
        <v>-0.1</v>
      </c>
      <c r="CR209" s="1">
        <v>40999</v>
      </c>
      <c r="CS209">
        <v>-1</v>
      </c>
      <c r="CT209">
        <v>20120329</v>
      </c>
      <c r="CU209">
        <v>-1</v>
      </c>
      <c r="CW209" s="1">
        <v>40999</v>
      </c>
      <c r="CX209">
        <v>16.600000000000001</v>
      </c>
      <c r="CY209">
        <v>20120517</v>
      </c>
      <c r="CZ209">
        <v>14.2</v>
      </c>
      <c r="DB209" s="1">
        <v>40999</v>
      </c>
      <c r="DC209">
        <v>-0.3</v>
      </c>
      <c r="DD209">
        <v>20120427</v>
      </c>
      <c r="DE209">
        <v>-0.3</v>
      </c>
      <c r="DL209" s="1">
        <v>40999</v>
      </c>
      <c r="DM209">
        <v>14.1</v>
      </c>
      <c r="DN209">
        <v>20120416</v>
      </c>
      <c r="DO209">
        <v>14.1</v>
      </c>
      <c r="DQ209" s="1">
        <v>40999</v>
      </c>
      <c r="DR209">
        <v>103.1</v>
      </c>
      <c r="DS209">
        <v>20120521</v>
      </c>
      <c r="DT209">
        <v>96.4</v>
      </c>
      <c r="DV209" s="1">
        <v>40999</v>
      </c>
      <c r="DW209">
        <v>48.7</v>
      </c>
      <c r="DX209">
        <v>20120327</v>
      </c>
      <c r="DY209">
        <v>48.7</v>
      </c>
      <c r="FJ209" s="1">
        <v>40999</v>
      </c>
      <c r="FK209">
        <v>108.7</v>
      </c>
      <c r="FL209">
        <v>20120521</v>
      </c>
      <c r="FM209">
        <v>96.7</v>
      </c>
      <c r="FO209" s="1">
        <v>40999</v>
      </c>
      <c r="FP209">
        <v>-3.4</v>
      </c>
      <c r="FQ209">
        <v>20120515</v>
      </c>
      <c r="FR209">
        <v>-2.8</v>
      </c>
      <c r="FT209" s="1">
        <v>40999</v>
      </c>
      <c r="FU209">
        <v>5.0110000000000001</v>
      </c>
      <c r="FV209">
        <v>20120427</v>
      </c>
      <c r="FW209">
        <v>5</v>
      </c>
      <c r="FY209" s="1">
        <v>40999</v>
      </c>
      <c r="FZ209">
        <v>78.2</v>
      </c>
      <c r="GA209">
        <v>20120402</v>
      </c>
      <c r="GB209">
        <v>78.2</v>
      </c>
      <c r="GD209" s="1">
        <v>40999</v>
      </c>
      <c r="GE209">
        <v>1.6</v>
      </c>
      <c r="GF209">
        <v>20120425</v>
      </c>
      <c r="GG209">
        <v>1.6</v>
      </c>
      <c r="GI209" s="1">
        <v>40999</v>
      </c>
      <c r="GJ209">
        <v>-1.1000000000000001</v>
      </c>
      <c r="GK209">
        <v>20120515</v>
      </c>
      <c r="GL209">
        <v>-1.1000000000000001</v>
      </c>
      <c r="GN209" s="1">
        <v>40999</v>
      </c>
      <c r="GO209">
        <v>143.69999999999999</v>
      </c>
      <c r="GP209">
        <v>20120427</v>
      </c>
      <c r="GQ209">
        <v>143.69999999999999</v>
      </c>
      <c r="GS209" s="1">
        <v>41729</v>
      </c>
      <c r="GT209">
        <v>2.9</v>
      </c>
      <c r="GU209">
        <v>20140410</v>
      </c>
      <c r="GV209">
        <v>2.9</v>
      </c>
      <c r="GX209" s="1">
        <v>40999</v>
      </c>
      <c r="GY209">
        <v>3</v>
      </c>
      <c r="GZ209">
        <v>20120411</v>
      </c>
      <c r="HA209">
        <v>3</v>
      </c>
      <c r="HC209" s="1">
        <v>40999</v>
      </c>
      <c r="HD209">
        <v>0</v>
      </c>
      <c r="HE209">
        <v>20120517</v>
      </c>
      <c r="HF209">
        <v>1.3</v>
      </c>
      <c r="HH209" s="1">
        <v>40999</v>
      </c>
      <c r="HI209">
        <v>-6.1</v>
      </c>
      <c r="HJ209">
        <v>20120417</v>
      </c>
      <c r="HK209">
        <v>-6.1</v>
      </c>
    </row>
    <row r="210" spans="16:219" x14ac:dyDescent="0.25">
      <c r="P210" s="1">
        <v>41029</v>
      </c>
      <c r="Q210">
        <v>-0.1</v>
      </c>
      <c r="R210">
        <v>20120620</v>
      </c>
      <c r="S210">
        <v>0.1</v>
      </c>
      <c r="Z210" s="1">
        <v>41029</v>
      </c>
      <c r="AA210">
        <v>0.4</v>
      </c>
      <c r="AB210">
        <v>20120524</v>
      </c>
      <c r="AC210">
        <v>0.4</v>
      </c>
      <c r="AE210" s="1">
        <v>41029</v>
      </c>
      <c r="AF210">
        <v>-0.5</v>
      </c>
      <c r="AG210">
        <v>20120426</v>
      </c>
      <c r="AH210">
        <v>-0.5</v>
      </c>
      <c r="AJ210" s="1">
        <v>41029</v>
      </c>
      <c r="AK210">
        <v>4.5</v>
      </c>
      <c r="AL210">
        <v>20120528</v>
      </c>
      <c r="AM210">
        <v>4.5999999999999996</v>
      </c>
      <c r="AO210" s="1">
        <v>41029</v>
      </c>
      <c r="AP210">
        <v>-0.7</v>
      </c>
      <c r="AQ210">
        <v>20120513</v>
      </c>
      <c r="AR210">
        <v>-0.2</v>
      </c>
      <c r="AT210" s="1">
        <v>41029</v>
      </c>
      <c r="AU210">
        <v>-0.5</v>
      </c>
      <c r="AV210">
        <v>20120614</v>
      </c>
      <c r="AW210">
        <v>-0.5</v>
      </c>
      <c r="BN210" s="1">
        <v>41029</v>
      </c>
      <c r="BO210">
        <v>5</v>
      </c>
      <c r="BP210">
        <v>20120528</v>
      </c>
      <c r="BQ210">
        <v>5.8</v>
      </c>
      <c r="CC210" s="1">
        <v>41029</v>
      </c>
      <c r="CD210">
        <v>0.2</v>
      </c>
      <c r="CE210">
        <v>20120524</v>
      </c>
      <c r="CF210">
        <v>0.2</v>
      </c>
      <c r="CH210" s="1">
        <v>41029</v>
      </c>
      <c r="CI210">
        <v>-0.3</v>
      </c>
      <c r="CJ210">
        <v>20120524</v>
      </c>
      <c r="CK210">
        <v>-0.3</v>
      </c>
      <c r="CM210" s="1">
        <v>41029</v>
      </c>
      <c r="CN210">
        <v>-0.3</v>
      </c>
      <c r="CO210">
        <v>20120426</v>
      </c>
      <c r="CP210">
        <v>-0.3</v>
      </c>
      <c r="CR210" s="1">
        <v>41029</v>
      </c>
      <c r="CS210">
        <v>-1</v>
      </c>
      <c r="CT210">
        <v>20120426</v>
      </c>
      <c r="CU210">
        <v>-1</v>
      </c>
      <c r="CW210" s="1">
        <v>41029</v>
      </c>
      <c r="CX210">
        <v>15.1</v>
      </c>
      <c r="CY210">
        <v>20120614</v>
      </c>
      <c r="CZ210">
        <v>12.9</v>
      </c>
      <c r="DB210" s="1">
        <v>41029</v>
      </c>
      <c r="DC210">
        <v>16.2</v>
      </c>
      <c r="DD210">
        <v>20120531</v>
      </c>
      <c r="DE210">
        <v>16.2</v>
      </c>
      <c r="DL210" s="1">
        <v>41029</v>
      </c>
      <c r="DM210">
        <v>1.3</v>
      </c>
      <c r="DN210">
        <v>20120518</v>
      </c>
      <c r="DO210">
        <v>1.3</v>
      </c>
      <c r="DQ210" s="1">
        <v>41029</v>
      </c>
      <c r="DR210">
        <v>102.8</v>
      </c>
      <c r="DS210">
        <v>20120619</v>
      </c>
      <c r="DT210">
        <v>95.6</v>
      </c>
      <c r="DV210" s="1">
        <v>41029</v>
      </c>
      <c r="DW210">
        <v>47.6</v>
      </c>
      <c r="DX210">
        <v>20120425</v>
      </c>
      <c r="DY210">
        <v>47.6</v>
      </c>
      <c r="FJ210" s="1">
        <v>41029</v>
      </c>
      <c r="FK210">
        <v>107.7</v>
      </c>
      <c r="FL210">
        <v>20120619</v>
      </c>
      <c r="FM210">
        <v>96.9</v>
      </c>
      <c r="FO210" s="1">
        <v>41029</v>
      </c>
      <c r="FP210">
        <v>4.4000000000000004</v>
      </c>
      <c r="FQ210">
        <v>20120612</v>
      </c>
      <c r="FR210">
        <v>5.7</v>
      </c>
      <c r="FT210" s="1">
        <v>41029</v>
      </c>
      <c r="FU210">
        <v>10.321</v>
      </c>
      <c r="FV210">
        <v>20120531</v>
      </c>
      <c r="FW210">
        <v>10.3</v>
      </c>
      <c r="FY210" s="1">
        <v>41029</v>
      </c>
      <c r="FZ210">
        <v>92</v>
      </c>
      <c r="GA210">
        <v>20120501</v>
      </c>
      <c r="GB210">
        <v>92</v>
      </c>
      <c r="GD210" s="1">
        <v>41029</v>
      </c>
      <c r="GE210">
        <v>0.4</v>
      </c>
      <c r="GF210">
        <v>20120517</v>
      </c>
      <c r="GG210">
        <v>0.4</v>
      </c>
      <c r="GI210" s="1">
        <v>41029</v>
      </c>
      <c r="GJ210">
        <v>6.6</v>
      </c>
      <c r="GK210">
        <v>20120612</v>
      </c>
      <c r="GL210">
        <v>6.6</v>
      </c>
      <c r="GN210" s="1">
        <v>41029</v>
      </c>
      <c r="GO210">
        <v>173.8</v>
      </c>
      <c r="GP210">
        <v>20120531</v>
      </c>
      <c r="GQ210">
        <v>173.8</v>
      </c>
      <c r="GS210" s="1">
        <v>41759</v>
      </c>
      <c r="GT210">
        <v>2.8</v>
      </c>
      <c r="GU210">
        <v>20140512</v>
      </c>
      <c r="GV210">
        <v>2.8</v>
      </c>
      <c r="GX210" s="1">
        <v>41029</v>
      </c>
      <c r="GY210">
        <v>2.6</v>
      </c>
      <c r="GZ210">
        <v>20120510</v>
      </c>
      <c r="HA210">
        <v>2.6</v>
      </c>
      <c r="HC210" s="1">
        <v>41029</v>
      </c>
      <c r="HD210">
        <v>-1.17</v>
      </c>
      <c r="HE210">
        <v>20120614</v>
      </c>
      <c r="HF210">
        <v>-0.6</v>
      </c>
      <c r="HH210" s="1">
        <v>41029</v>
      </c>
      <c r="HI210">
        <v>81.7</v>
      </c>
      <c r="HJ210">
        <v>20120517</v>
      </c>
      <c r="HK210">
        <v>81.7</v>
      </c>
    </row>
    <row r="211" spans="16:219" x14ac:dyDescent="0.25">
      <c r="P211" s="1">
        <v>41060</v>
      </c>
      <c r="Q211">
        <v>0.1</v>
      </c>
      <c r="R211">
        <v>20120719</v>
      </c>
      <c r="S211">
        <v>-0.3</v>
      </c>
      <c r="Z211" s="1">
        <v>41060</v>
      </c>
      <c r="AA211">
        <v>0.2</v>
      </c>
      <c r="AB211">
        <v>20120628</v>
      </c>
      <c r="AC211">
        <v>0.2</v>
      </c>
      <c r="AE211" s="1">
        <v>41060</v>
      </c>
      <c r="AF211">
        <v>-0.8</v>
      </c>
      <c r="AG211">
        <v>20120524</v>
      </c>
      <c r="AH211">
        <v>-0.8</v>
      </c>
      <c r="AJ211" s="1">
        <v>41060</v>
      </c>
      <c r="AK211">
        <v>4.4000000000000004</v>
      </c>
      <c r="AL211">
        <v>20120628</v>
      </c>
      <c r="AM211">
        <v>4.4000000000000004</v>
      </c>
      <c r="AO211" s="1">
        <v>41060</v>
      </c>
      <c r="AP211">
        <v>-0.9</v>
      </c>
      <c r="AQ211">
        <v>20120611</v>
      </c>
      <c r="AR211">
        <v>-0.5</v>
      </c>
      <c r="AT211" s="1">
        <v>41060</v>
      </c>
      <c r="AU211">
        <v>-1.8</v>
      </c>
      <c r="AV211">
        <v>20120713</v>
      </c>
      <c r="AW211">
        <v>-1.8</v>
      </c>
      <c r="BN211" s="1">
        <v>41060</v>
      </c>
      <c r="BO211">
        <v>3</v>
      </c>
      <c r="BP211">
        <v>20120627</v>
      </c>
      <c r="BQ211">
        <v>3.6</v>
      </c>
      <c r="CC211" s="1">
        <v>41060</v>
      </c>
      <c r="CD211">
        <v>-0.1</v>
      </c>
      <c r="CE211">
        <v>20120628</v>
      </c>
      <c r="CF211">
        <v>-0.1</v>
      </c>
      <c r="CH211" s="1">
        <v>41060</v>
      </c>
      <c r="CI211">
        <v>-0.6</v>
      </c>
      <c r="CJ211">
        <v>20120628</v>
      </c>
      <c r="CK211">
        <v>-0.6</v>
      </c>
      <c r="CM211" s="1">
        <v>41060</v>
      </c>
      <c r="CN211">
        <v>-0.5</v>
      </c>
      <c r="CO211">
        <v>20120524</v>
      </c>
      <c r="CP211">
        <v>-0.5</v>
      </c>
      <c r="CR211" s="1">
        <v>41060</v>
      </c>
      <c r="CS211">
        <v>-1.3</v>
      </c>
      <c r="CT211">
        <v>20120524</v>
      </c>
      <c r="CU211">
        <v>-1.3</v>
      </c>
      <c r="CW211" s="1">
        <v>41060</v>
      </c>
      <c r="CX211">
        <v>7.6</v>
      </c>
      <c r="CY211">
        <v>20120713</v>
      </c>
      <c r="CZ211">
        <v>6</v>
      </c>
      <c r="DB211" s="1">
        <v>41060</v>
      </c>
      <c r="DC211">
        <v>-0.9</v>
      </c>
      <c r="DD211">
        <v>20120629</v>
      </c>
      <c r="DE211">
        <v>-0.9</v>
      </c>
      <c r="DL211" s="1">
        <v>41060</v>
      </c>
      <c r="DM211">
        <v>-1</v>
      </c>
      <c r="DN211">
        <v>20120618</v>
      </c>
      <c r="DO211">
        <v>-1</v>
      </c>
      <c r="DQ211" s="1">
        <v>41060</v>
      </c>
      <c r="DR211">
        <v>102.2</v>
      </c>
      <c r="DS211">
        <v>20120719</v>
      </c>
      <c r="DT211">
        <v>95.2</v>
      </c>
      <c r="DV211" s="1">
        <v>41060</v>
      </c>
      <c r="DW211">
        <v>47.2</v>
      </c>
      <c r="DX211">
        <v>20120528</v>
      </c>
      <c r="DY211">
        <v>47.2</v>
      </c>
      <c r="FJ211" s="1">
        <v>41060</v>
      </c>
      <c r="FK211">
        <v>107.1</v>
      </c>
      <c r="FL211">
        <v>20120719</v>
      </c>
      <c r="FM211">
        <v>95.8</v>
      </c>
      <c r="FO211" s="1">
        <v>41060</v>
      </c>
      <c r="FP211">
        <v>-11.1</v>
      </c>
      <c r="FQ211">
        <v>20120708</v>
      </c>
      <c r="FR211">
        <v>-14.8</v>
      </c>
      <c r="FT211" s="1">
        <v>41060</v>
      </c>
      <c r="FU211">
        <v>9.2769999999999992</v>
      </c>
      <c r="FV211">
        <v>20120629</v>
      </c>
      <c r="FW211">
        <v>9.2769999999999992</v>
      </c>
      <c r="FY211" s="1">
        <v>41060</v>
      </c>
      <c r="FZ211">
        <v>66.3</v>
      </c>
      <c r="GA211">
        <v>20120601</v>
      </c>
      <c r="GB211">
        <v>66.3</v>
      </c>
      <c r="GD211" s="1">
        <v>41060</v>
      </c>
      <c r="GE211">
        <v>-3</v>
      </c>
      <c r="GF211">
        <v>20120621</v>
      </c>
      <c r="GG211">
        <v>-3</v>
      </c>
      <c r="GI211" s="1">
        <v>41060</v>
      </c>
      <c r="GJ211">
        <v>1</v>
      </c>
      <c r="GK211">
        <v>20120708</v>
      </c>
      <c r="GL211">
        <v>1</v>
      </c>
      <c r="GN211" s="1">
        <v>41060</v>
      </c>
      <c r="GO211">
        <v>59.5</v>
      </c>
      <c r="GP211">
        <v>20120629</v>
      </c>
      <c r="GQ211">
        <v>59.5</v>
      </c>
      <c r="GS211" s="1">
        <v>41790</v>
      </c>
      <c r="GT211">
        <v>2.6</v>
      </c>
      <c r="GU211">
        <v>20140609</v>
      </c>
      <c r="GV211">
        <v>2.6</v>
      </c>
      <c r="GX211" s="1">
        <v>41060</v>
      </c>
      <c r="GY211">
        <v>2.2000000000000002</v>
      </c>
      <c r="GZ211">
        <v>20120610</v>
      </c>
      <c r="HA211">
        <v>2.1</v>
      </c>
      <c r="HC211" s="1">
        <v>41060</v>
      </c>
      <c r="HD211">
        <v>-1.48</v>
      </c>
      <c r="HE211">
        <v>20120713</v>
      </c>
      <c r="HF211">
        <v>-2.2000000000000002</v>
      </c>
      <c r="HH211" s="1">
        <v>41060</v>
      </c>
      <c r="HI211">
        <v>-14.9</v>
      </c>
      <c r="HJ211">
        <v>20120618</v>
      </c>
      <c r="HK211">
        <v>-14.9</v>
      </c>
    </row>
    <row r="212" spans="16:219" x14ac:dyDescent="0.25">
      <c r="P212" s="1">
        <v>41090</v>
      </c>
      <c r="Q212">
        <v>-0.3</v>
      </c>
      <c r="R212">
        <v>20120821</v>
      </c>
      <c r="S212">
        <v>0.2</v>
      </c>
      <c r="Z212" s="1">
        <v>41090</v>
      </c>
      <c r="AA212">
        <v>-0.2</v>
      </c>
      <c r="AB212">
        <v>20120726</v>
      </c>
      <c r="AC212">
        <v>-0.2</v>
      </c>
      <c r="AE212" s="1">
        <v>41090</v>
      </c>
      <c r="AF212">
        <v>-0.6</v>
      </c>
      <c r="AG212">
        <v>20120628</v>
      </c>
      <c r="AH212">
        <v>-0.6</v>
      </c>
      <c r="AJ212" s="1">
        <v>41090</v>
      </c>
      <c r="AK212">
        <v>4.3</v>
      </c>
      <c r="AL212">
        <v>20120730</v>
      </c>
      <c r="AM212">
        <v>4.3</v>
      </c>
      <c r="AO212" s="1">
        <v>41090</v>
      </c>
      <c r="AP212">
        <v>-1.5</v>
      </c>
      <c r="AQ212">
        <v>20120710</v>
      </c>
      <c r="AR212">
        <v>-1.3</v>
      </c>
      <c r="AT212" s="1">
        <v>41090</v>
      </c>
      <c r="AU212">
        <v>-0.8</v>
      </c>
      <c r="AV212">
        <v>20120810</v>
      </c>
      <c r="AW212">
        <v>-0.8</v>
      </c>
      <c r="BN212" s="1">
        <v>41090</v>
      </c>
      <c r="BO212">
        <v>-0.2</v>
      </c>
      <c r="BP212">
        <v>20120726</v>
      </c>
      <c r="BQ212">
        <v>0.2</v>
      </c>
      <c r="CC212" s="1">
        <v>41090</v>
      </c>
      <c r="CD212">
        <v>-0.2</v>
      </c>
      <c r="CE212">
        <v>20120726</v>
      </c>
      <c r="CF212">
        <v>-0.2</v>
      </c>
      <c r="CH212" s="1">
        <v>41090</v>
      </c>
      <c r="CI212">
        <v>-0.6</v>
      </c>
      <c r="CJ212">
        <v>20120726</v>
      </c>
      <c r="CK212">
        <v>-0.6</v>
      </c>
      <c r="CM212" s="1">
        <v>41090</v>
      </c>
      <c r="CN212">
        <v>-0.6</v>
      </c>
      <c r="CO212">
        <v>20120628</v>
      </c>
      <c r="CP212">
        <v>-0.6</v>
      </c>
      <c r="CR212" s="1">
        <v>41090</v>
      </c>
      <c r="CS212">
        <v>-1</v>
      </c>
      <c r="CT212">
        <v>20120628</v>
      </c>
      <c r="CU212">
        <v>-1</v>
      </c>
      <c r="CW212" s="1">
        <v>41090</v>
      </c>
      <c r="CX212">
        <v>-0.6</v>
      </c>
      <c r="CY212">
        <v>20120810</v>
      </c>
      <c r="CZ212">
        <v>-1.5</v>
      </c>
      <c r="DB212" s="1">
        <v>41090</v>
      </c>
      <c r="DC212">
        <v>4.63</v>
      </c>
      <c r="DD212">
        <v>20120731</v>
      </c>
      <c r="DE212">
        <v>4.63</v>
      </c>
      <c r="DL212" s="1">
        <v>41090</v>
      </c>
      <c r="DM212">
        <v>-1.2</v>
      </c>
      <c r="DN212">
        <v>20120719</v>
      </c>
      <c r="DO212">
        <v>-1.2</v>
      </c>
      <c r="DQ212" s="1">
        <v>41090</v>
      </c>
      <c r="DR212">
        <v>100.7</v>
      </c>
      <c r="DS212">
        <v>20120820</v>
      </c>
      <c r="DT212">
        <v>93.2</v>
      </c>
      <c r="DV212" s="1">
        <v>41090</v>
      </c>
      <c r="DW212">
        <v>46.2</v>
      </c>
      <c r="DX212">
        <v>20120626</v>
      </c>
      <c r="DY212">
        <v>46.2</v>
      </c>
      <c r="FJ212" s="1">
        <v>41090</v>
      </c>
      <c r="FK212">
        <v>105.4</v>
      </c>
      <c r="FL212">
        <v>20120820</v>
      </c>
      <c r="FM212">
        <v>94.1</v>
      </c>
      <c r="FO212" s="1">
        <v>41090</v>
      </c>
      <c r="FP212">
        <v>3.9</v>
      </c>
      <c r="FQ212">
        <v>20120808</v>
      </c>
      <c r="FR212">
        <v>5.6</v>
      </c>
      <c r="FT212" s="1">
        <v>41090</v>
      </c>
      <c r="FU212">
        <v>-0.16600000000000001</v>
      </c>
      <c r="FV212">
        <v>20120731</v>
      </c>
      <c r="FW212">
        <v>-0.2</v>
      </c>
      <c r="FY212" s="1">
        <v>41090</v>
      </c>
      <c r="FZ212">
        <v>40.9</v>
      </c>
      <c r="GA212">
        <v>20120702</v>
      </c>
      <c r="GB212">
        <v>40.9</v>
      </c>
      <c r="GD212" s="1">
        <v>41090</v>
      </c>
      <c r="GE212">
        <v>-6.8</v>
      </c>
      <c r="GF212">
        <v>20120718</v>
      </c>
      <c r="GG212">
        <v>-15.5</v>
      </c>
      <c r="GI212" s="1">
        <v>41090</v>
      </c>
      <c r="GJ212">
        <v>-9.9</v>
      </c>
      <c r="GK212">
        <v>20120808</v>
      </c>
      <c r="GL212">
        <v>-9.9</v>
      </c>
      <c r="GN212" s="1">
        <v>41090</v>
      </c>
      <c r="GO212">
        <v>20.3</v>
      </c>
      <c r="GP212">
        <v>20120730</v>
      </c>
      <c r="GQ212">
        <v>20.3</v>
      </c>
      <c r="GS212" s="1">
        <v>41820</v>
      </c>
      <c r="GT212">
        <v>2.5</v>
      </c>
      <c r="GU212">
        <v>20140708</v>
      </c>
      <c r="GV212">
        <v>2.4</v>
      </c>
      <c r="GX212" s="1">
        <v>41090</v>
      </c>
      <c r="GY212">
        <v>2.2999999999999998</v>
      </c>
      <c r="GZ212">
        <v>20120709</v>
      </c>
      <c r="HA212">
        <v>2.2000000000000002</v>
      </c>
      <c r="HC212" s="1">
        <v>41090</v>
      </c>
      <c r="HD212">
        <v>-2.1</v>
      </c>
      <c r="HE212">
        <v>20120810</v>
      </c>
      <c r="HF212">
        <v>-2.2999999999999998</v>
      </c>
      <c r="HH212" s="1">
        <v>41090</v>
      </c>
      <c r="HI212">
        <v>16.399999999999999</v>
      </c>
      <c r="HJ212">
        <v>20120718</v>
      </c>
      <c r="HK212">
        <v>16.399999999999999</v>
      </c>
    </row>
    <row r="213" spans="16:219" x14ac:dyDescent="0.25">
      <c r="P213" s="1">
        <v>41121</v>
      </c>
      <c r="Q213">
        <v>0</v>
      </c>
      <c r="R213">
        <v>20120920</v>
      </c>
      <c r="S213">
        <v>-0.6</v>
      </c>
      <c r="Z213" s="1">
        <v>41121</v>
      </c>
      <c r="AA213">
        <v>-0.4</v>
      </c>
      <c r="AB213">
        <v>20120830</v>
      </c>
      <c r="AC213">
        <v>-0.4</v>
      </c>
      <c r="AE213" s="1">
        <v>41121</v>
      </c>
      <c r="AF213">
        <v>-0.6</v>
      </c>
      <c r="AG213">
        <v>20120726</v>
      </c>
      <c r="AH213">
        <v>-0.6</v>
      </c>
      <c r="AJ213" s="1">
        <v>41121</v>
      </c>
      <c r="AK213">
        <v>4.3</v>
      </c>
      <c r="AL213">
        <v>20120830</v>
      </c>
      <c r="AM213">
        <v>4.3</v>
      </c>
      <c r="AO213" s="1">
        <v>41121</v>
      </c>
      <c r="AP213">
        <v>-2.2000000000000002</v>
      </c>
      <c r="AQ213">
        <v>20120809</v>
      </c>
      <c r="AR213">
        <v>-2.1</v>
      </c>
      <c r="AT213" s="1">
        <v>41121</v>
      </c>
      <c r="AU213">
        <v>-0.5</v>
      </c>
      <c r="AV213">
        <v>20120914</v>
      </c>
      <c r="AW213">
        <v>-0.5</v>
      </c>
      <c r="BN213" s="1">
        <v>41121</v>
      </c>
      <c r="BO213">
        <v>-1.3</v>
      </c>
      <c r="BP213">
        <v>20120829</v>
      </c>
      <c r="BQ213">
        <v>-0.8</v>
      </c>
      <c r="CC213" s="1">
        <v>41121</v>
      </c>
      <c r="CD213">
        <v>-0.3</v>
      </c>
      <c r="CE213">
        <v>20120830</v>
      </c>
      <c r="CF213">
        <v>-0.3</v>
      </c>
      <c r="CH213" s="1">
        <v>41121</v>
      </c>
      <c r="CI213">
        <v>-0.6</v>
      </c>
      <c r="CJ213">
        <v>20120830</v>
      </c>
      <c r="CK213">
        <v>-0.6</v>
      </c>
      <c r="CM213" s="1">
        <v>41121</v>
      </c>
      <c r="CN213">
        <v>-0.8</v>
      </c>
      <c r="CO213">
        <v>20120726</v>
      </c>
      <c r="CP213">
        <v>-0.8</v>
      </c>
      <c r="CR213" s="1">
        <v>41121</v>
      </c>
      <c r="CS213">
        <v>-1</v>
      </c>
      <c r="CT213">
        <v>20120726</v>
      </c>
      <c r="CU213">
        <v>-1</v>
      </c>
      <c r="CW213" s="1">
        <v>41121</v>
      </c>
      <c r="CX213">
        <v>0.1</v>
      </c>
      <c r="CY213">
        <v>20120914</v>
      </c>
      <c r="CZ213">
        <v>-0.8</v>
      </c>
      <c r="DB213" s="1">
        <v>41121</v>
      </c>
      <c r="DC213">
        <v>8</v>
      </c>
      <c r="DD213">
        <v>20120831</v>
      </c>
      <c r="DE213">
        <v>8</v>
      </c>
      <c r="DL213" s="1">
        <v>41121</v>
      </c>
      <c r="DM213">
        <v>-3.3</v>
      </c>
      <c r="DN213">
        <v>20120821</v>
      </c>
      <c r="DO213">
        <v>-3.3</v>
      </c>
      <c r="DQ213" s="1">
        <v>41121</v>
      </c>
      <c r="DR213">
        <v>100</v>
      </c>
      <c r="DS213">
        <v>20120919</v>
      </c>
      <c r="DT213">
        <v>93</v>
      </c>
      <c r="DV213" s="1">
        <v>41121</v>
      </c>
      <c r="DW213">
        <v>46.6</v>
      </c>
      <c r="DX213">
        <v>20120724</v>
      </c>
      <c r="DY213">
        <v>46.6</v>
      </c>
      <c r="FJ213" s="1">
        <v>41121</v>
      </c>
      <c r="FK213">
        <v>104.5</v>
      </c>
      <c r="FL213">
        <v>20120919</v>
      </c>
      <c r="FM213">
        <v>93.8</v>
      </c>
      <c r="FO213" s="1">
        <v>41121</v>
      </c>
      <c r="FP213">
        <v>6.3</v>
      </c>
      <c r="FQ213">
        <v>20120911</v>
      </c>
      <c r="FR213">
        <v>4.5999999999999996</v>
      </c>
      <c r="FT213" s="1">
        <v>41121</v>
      </c>
      <c r="FU213">
        <v>-9.5649999999999995</v>
      </c>
      <c r="FV213">
        <v>20120831</v>
      </c>
      <c r="FW213">
        <v>-9.6</v>
      </c>
      <c r="FY213" s="1">
        <v>41121</v>
      </c>
      <c r="FZ213">
        <v>36.1</v>
      </c>
      <c r="GA213">
        <v>20120801</v>
      </c>
      <c r="GB213">
        <v>36.1</v>
      </c>
      <c r="GD213" s="1">
        <v>41121</v>
      </c>
      <c r="GE213">
        <v>-6.7</v>
      </c>
      <c r="GF213">
        <v>20120827</v>
      </c>
      <c r="GG213">
        <v>-6.7</v>
      </c>
      <c r="GI213" s="1">
        <v>41121</v>
      </c>
      <c r="GJ213">
        <v>1.7</v>
      </c>
      <c r="GK213">
        <v>20120911</v>
      </c>
      <c r="GL213">
        <v>1.7</v>
      </c>
      <c r="GN213" s="1">
        <v>41121</v>
      </c>
      <c r="GO213">
        <v>16.7</v>
      </c>
      <c r="GP213">
        <v>20120831</v>
      </c>
      <c r="GQ213">
        <v>16.7</v>
      </c>
      <c r="GS213" s="1">
        <v>41851</v>
      </c>
      <c r="GT213">
        <v>2.4</v>
      </c>
      <c r="GU213">
        <v>20140810</v>
      </c>
      <c r="GV213">
        <v>2.4</v>
      </c>
      <c r="GX213" s="1">
        <v>41121</v>
      </c>
      <c r="GY213">
        <v>2.2999999999999998</v>
      </c>
      <c r="GZ213">
        <v>20120808</v>
      </c>
      <c r="HA213">
        <v>2.2000000000000002</v>
      </c>
      <c r="HC213" s="1">
        <v>41121</v>
      </c>
      <c r="HD213">
        <v>0.1</v>
      </c>
      <c r="HE213">
        <v>20120914</v>
      </c>
      <c r="HF213">
        <v>0.5</v>
      </c>
      <c r="HH213" s="1">
        <v>41121</v>
      </c>
      <c r="HI213">
        <v>-1</v>
      </c>
      <c r="HJ213">
        <v>20120816</v>
      </c>
      <c r="HK213">
        <v>-1</v>
      </c>
    </row>
    <row r="214" spans="16:219" x14ac:dyDescent="0.25">
      <c r="P214" s="1">
        <v>41152</v>
      </c>
      <c r="Q214">
        <v>-0.4</v>
      </c>
      <c r="R214">
        <v>20121019</v>
      </c>
      <c r="S214">
        <v>0.1</v>
      </c>
      <c r="Z214" s="1">
        <v>41152</v>
      </c>
      <c r="AA214">
        <v>-0.4</v>
      </c>
      <c r="AB214">
        <v>20120927</v>
      </c>
      <c r="AC214">
        <v>-0.4</v>
      </c>
      <c r="AE214" s="1">
        <v>41152</v>
      </c>
      <c r="AF214">
        <v>-0.5</v>
      </c>
      <c r="AG214">
        <v>20120830</v>
      </c>
      <c r="AH214">
        <v>-0.5</v>
      </c>
      <c r="AJ214" s="1">
        <v>41152</v>
      </c>
      <c r="AK214">
        <v>4.2</v>
      </c>
      <c r="AL214">
        <v>20120927</v>
      </c>
      <c r="AM214">
        <v>4.2</v>
      </c>
      <c r="AO214" s="1">
        <v>41152</v>
      </c>
      <c r="AP214">
        <v>-2</v>
      </c>
      <c r="AQ214">
        <v>20120911</v>
      </c>
      <c r="AR214">
        <v>-1.8</v>
      </c>
      <c r="AT214" s="1">
        <v>41152</v>
      </c>
      <c r="AU214">
        <v>-1.4</v>
      </c>
      <c r="AV214">
        <v>20121015</v>
      </c>
      <c r="AW214">
        <v>-1.4</v>
      </c>
      <c r="BN214" s="1">
        <v>41152</v>
      </c>
      <c r="BO214">
        <v>1.3</v>
      </c>
      <c r="BP214">
        <v>20120927</v>
      </c>
      <c r="BQ214">
        <v>1.8</v>
      </c>
      <c r="CC214" s="1">
        <v>41152</v>
      </c>
      <c r="CD214">
        <v>-0.3</v>
      </c>
      <c r="CE214">
        <v>20120927</v>
      </c>
      <c r="CF214">
        <v>-0.3</v>
      </c>
      <c r="CH214" s="1">
        <v>41152</v>
      </c>
      <c r="CI214">
        <v>-0.5</v>
      </c>
      <c r="CJ214">
        <v>20120927</v>
      </c>
      <c r="CK214">
        <v>-0.5</v>
      </c>
      <c r="CM214" s="1">
        <v>41152</v>
      </c>
      <c r="CN214">
        <v>-0.7</v>
      </c>
      <c r="CO214">
        <v>20120830</v>
      </c>
      <c r="CP214">
        <v>-0.7</v>
      </c>
      <c r="CR214" s="1">
        <v>41152</v>
      </c>
      <c r="CS214">
        <v>-0.9</v>
      </c>
      <c r="CT214">
        <v>20120830</v>
      </c>
      <c r="CU214">
        <v>-0.8</v>
      </c>
      <c r="CW214" s="1">
        <v>41152</v>
      </c>
      <c r="CX214">
        <v>-4.0999999999999996</v>
      </c>
      <c r="CY214">
        <v>20121015</v>
      </c>
      <c r="CZ214">
        <v>-4.5999999999999996</v>
      </c>
      <c r="DB214" s="1">
        <v>41152</v>
      </c>
      <c r="DC214">
        <v>8.6999999999999993</v>
      </c>
      <c r="DD214">
        <v>20120928</v>
      </c>
      <c r="DE214">
        <v>8.6999999999999993</v>
      </c>
      <c r="DL214" s="1">
        <v>41152</v>
      </c>
      <c r="DM214">
        <v>-1</v>
      </c>
      <c r="DN214">
        <v>20120920</v>
      </c>
      <c r="DO214">
        <v>-1</v>
      </c>
      <c r="DQ214" s="1">
        <v>41152</v>
      </c>
      <c r="DR214">
        <v>99.5</v>
      </c>
      <c r="DS214">
        <v>20121019</v>
      </c>
      <c r="DT214">
        <v>93.2</v>
      </c>
      <c r="DV214" s="1">
        <v>41152</v>
      </c>
      <c r="DW214">
        <v>44.8</v>
      </c>
      <c r="DX214">
        <v>20120828</v>
      </c>
      <c r="DY214">
        <v>44.8</v>
      </c>
      <c r="FJ214" s="1">
        <v>41152</v>
      </c>
      <c r="FK214">
        <v>104.2</v>
      </c>
      <c r="FL214">
        <v>20121019</v>
      </c>
      <c r="FM214">
        <v>93.5</v>
      </c>
      <c r="FO214" s="1">
        <v>41152</v>
      </c>
      <c r="FP214">
        <v>-4.3</v>
      </c>
      <c r="FQ214">
        <v>20121010</v>
      </c>
      <c r="FR214">
        <v>-3.3</v>
      </c>
      <c r="FT214" s="1">
        <v>41152</v>
      </c>
      <c r="FU214">
        <v>-5.4719999999999995</v>
      </c>
      <c r="FV214">
        <v>20120928</v>
      </c>
      <c r="FW214">
        <v>-5.5</v>
      </c>
      <c r="FY214" s="1">
        <v>41152</v>
      </c>
      <c r="FZ214">
        <v>7.3</v>
      </c>
      <c r="GA214">
        <v>20120903</v>
      </c>
      <c r="GB214">
        <v>7.3</v>
      </c>
      <c r="GD214" s="1">
        <v>41152</v>
      </c>
      <c r="GE214">
        <v>-2.7</v>
      </c>
      <c r="GF214">
        <v>20120920</v>
      </c>
      <c r="GG214">
        <v>-2.7</v>
      </c>
      <c r="GI214" s="1">
        <v>41152</v>
      </c>
      <c r="GJ214">
        <v>-6.1</v>
      </c>
      <c r="GK214">
        <v>20121010</v>
      </c>
      <c r="GL214">
        <v>-6.1</v>
      </c>
      <c r="GN214" s="1">
        <v>41152</v>
      </c>
      <c r="GO214">
        <v>4.5</v>
      </c>
      <c r="GP214">
        <v>20120928</v>
      </c>
      <c r="GQ214">
        <v>4.5</v>
      </c>
      <c r="GS214" s="1">
        <v>41882</v>
      </c>
      <c r="GT214">
        <v>2.5</v>
      </c>
      <c r="GU214">
        <v>20140908</v>
      </c>
      <c r="GV214">
        <v>2.4</v>
      </c>
      <c r="GX214" s="1">
        <v>41152</v>
      </c>
      <c r="GY214">
        <v>2.4</v>
      </c>
      <c r="GZ214">
        <v>20120910</v>
      </c>
      <c r="HA214">
        <v>2.4</v>
      </c>
      <c r="HC214" s="1">
        <v>41152</v>
      </c>
      <c r="HD214">
        <v>-2.15</v>
      </c>
      <c r="HE214">
        <v>20121015</v>
      </c>
      <c r="HF214">
        <v>-2.6</v>
      </c>
      <c r="HH214" s="1">
        <v>41152</v>
      </c>
      <c r="HI214">
        <v>17.3</v>
      </c>
      <c r="HJ214">
        <v>20120913</v>
      </c>
      <c r="HK214">
        <v>17.3</v>
      </c>
    </row>
    <row r="215" spans="16:219" x14ac:dyDescent="0.25">
      <c r="P215" s="1">
        <v>41182</v>
      </c>
      <c r="Q215">
        <v>0.2</v>
      </c>
      <c r="R215">
        <v>20121119</v>
      </c>
      <c r="S215">
        <v>-0.3</v>
      </c>
      <c r="Z215" s="1">
        <v>41182</v>
      </c>
      <c r="AA215">
        <v>-0.3</v>
      </c>
      <c r="AB215">
        <v>20121025</v>
      </c>
      <c r="AC215">
        <v>-0.3</v>
      </c>
      <c r="AE215" s="1">
        <v>41182</v>
      </c>
      <c r="AF215">
        <v>-0.4</v>
      </c>
      <c r="AG215">
        <v>20120927</v>
      </c>
      <c r="AH215">
        <v>-0.4</v>
      </c>
      <c r="AJ215" s="1">
        <v>41182</v>
      </c>
      <c r="AK215">
        <v>4.2</v>
      </c>
      <c r="AL215">
        <v>20121029</v>
      </c>
      <c r="AM215">
        <v>4.2</v>
      </c>
      <c r="AO215" s="1">
        <v>41182</v>
      </c>
      <c r="AP215">
        <v>-1.5</v>
      </c>
      <c r="AQ215">
        <v>20121011</v>
      </c>
      <c r="AR215">
        <v>-1.4</v>
      </c>
      <c r="AT215" s="1">
        <v>41182</v>
      </c>
      <c r="AU215">
        <v>-2.2000000000000002</v>
      </c>
      <c r="AV215">
        <v>20121112</v>
      </c>
      <c r="AW215">
        <v>-2.2000000000000002</v>
      </c>
      <c r="BN215" s="1">
        <v>41182</v>
      </c>
      <c r="BO215">
        <v>0.4</v>
      </c>
      <c r="BP215">
        <v>20121028</v>
      </c>
      <c r="BQ215">
        <v>0.4</v>
      </c>
      <c r="CC215" s="1">
        <v>41182</v>
      </c>
      <c r="CD215">
        <v>-0.1</v>
      </c>
      <c r="CE215">
        <v>20121025</v>
      </c>
      <c r="CF215">
        <v>-0.1</v>
      </c>
      <c r="CH215" s="1">
        <v>41182</v>
      </c>
      <c r="CI215">
        <v>-0.6</v>
      </c>
      <c r="CJ215">
        <v>20121025</v>
      </c>
      <c r="CK215">
        <v>-0.6</v>
      </c>
      <c r="CM215" s="1">
        <v>41182</v>
      </c>
      <c r="CN215">
        <v>-0.7</v>
      </c>
      <c r="CO215">
        <v>20120927</v>
      </c>
      <c r="CP215">
        <v>-0.7</v>
      </c>
      <c r="CR215" s="1">
        <v>41182</v>
      </c>
      <c r="CS215">
        <v>-1.1000000000000001</v>
      </c>
      <c r="CT215">
        <v>20120927</v>
      </c>
      <c r="CU215">
        <v>-1.1000000000000001</v>
      </c>
      <c r="CW215" s="1">
        <v>41182</v>
      </c>
      <c r="CX215">
        <v>-7.6</v>
      </c>
      <c r="CY215">
        <v>20121112</v>
      </c>
      <c r="CZ215">
        <v>-8.1</v>
      </c>
      <c r="DB215" s="1">
        <v>41182</v>
      </c>
      <c r="DC215">
        <v>3.6</v>
      </c>
      <c r="DD215">
        <v>20121031</v>
      </c>
      <c r="DE215">
        <v>3.6</v>
      </c>
      <c r="DL215" s="1">
        <v>41182</v>
      </c>
      <c r="DM215">
        <v>-0.2</v>
      </c>
      <c r="DN215">
        <v>20121022</v>
      </c>
      <c r="DO215">
        <v>-0.2</v>
      </c>
      <c r="DQ215" s="1">
        <v>41182</v>
      </c>
      <c r="DR215">
        <v>98.4</v>
      </c>
      <c r="DS215">
        <v>20121119</v>
      </c>
      <c r="DT215">
        <v>91.6</v>
      </c>
      <c r="DV215" s="1">
        <v>41182</v>
      </c>
      <c r="DW215">
        <v>45.1</v>
      </c>
      <c r="DX215">
        <v>20120925</v>
      </c>
      <c r="DY215">
        <v>45.1</v>
      </c>
      <c r="FJ215" s="1">
        <v>41182</v>
      </c>
      <c r="FK215">
        <v>102.2</v>
      </c>
      <c r="FL215">
        <v>20121119</v>
      </c>
      <c r="FM215">
        <v>91.5</v>
      </c>
      <c r="FO215" s="1">
        <v>41182</v>
      </c>
      <c r="FP215">
        <v>-5.4</v>
      </c>
      <c r="FQ215">
        <v>20121107</v>
      </c>
      <c r="FR215">
        <v>-4.3</v>
      </c>
      <c r="FT215" s="1">
        <v>41182</v>
      </c>
      <c r="FU215">
        <v>15.528</v>
      </c>
      <c r="FV215">
        <v>20121031</v>
      </c>
      <c r="FW215">
        <v>15.5</v>
      </c>
      <c r="FY215" s="1">
        <v>41182</v>
      </c>
      <c r="FZ215">
        <v>-8.1</v>
      </c>
      <c r="GA215">
        <v>20121001</v>
      </c>
      <c r="GB215">
        <v>-8.1</v>
      </c>
      <c r="GD215" s="1">
        <v>41182</v>
      </c>
      <c r="GE215">
        <v>-2.8</v>
      </c>
      <c r="GF215">
        <v>20121017</v>
      </c>
      <c r="GG215">
        <v>-2.8</v>
      </c>
      <c r="GI215" s="1">
        <v>41182</v>
      </c>
      <c r="GJ215">
        <v>-7.8</v>
      </c>
      <c r="GK215">
        <v>20121107</v>
      </c>
      <c r="GL215">
        <v>-7.8</v>
      </c>
      <c r="GN215" s="1">
        <v>41182</v>
      </c>
      <c r="GO215">
        <v>-12.4</v>
      </c>
      <c r="GP215">
        <v>20121030</v>
      </c>
      <c r="GQ215">
        <v>-12.4</v>
      </c>
      <c r="GS215" s="1">
        <v>41912</v>
      </c>
      <c r="GT215">
        <v>2.5</v>
      </c>
      <c r="GU215">
        <v>20141013</v>
      </c>
      <c r="GV215">
        <v>2.5</v>
      </c>
      <c r="GX215" s="1">
        <v>41182</v>
      </c>
      <c r="GY215">
        <v>2.4</v>
      </c>
      <c r="GZ215">
        <v>20121011</v>
      </c>
      <c r="HA215">
        <v>2.4</v>
      </c>
      <c r="HC215" s="1">
        <v>41182</v>
      </c>
      <c r="HD215">
        <v>-3.9699999999999998</v>
      </c>
      <c r="HE215">
        <v>20121112</v>
      </c>
      <c r="HF215">
        <v>-5.5</v>
      </c>
      <c r="HH215" s="1">
        <v>41182</v>
      </c>
      <c r="HI215">
        <v>-9.3000000000000007</v>
      </c>
      <c r="HJ215">
        <v>20121016</v>
      </c>
      <c r="HK215">
        <v>-9.3000000000000007</v>
      </c>
    </row>
    <row r="216" spans="16:219" x14ac:dyDescent="0.25">
      <c r="P216" s="1">
        <v>41213</v>
      </c>
      <c r="Q216">
        <v>-0.2</v>
      </c>
      <c r="R216">
        <v>20121218</v>
      </c>
      <c r="S216">
        <v>0.2</v>
      </c>
      <c r="Z216" s="1">
        <v>41213</v>
      </c>
      <c r="AA216">
        <v>-0.4</v>
      </c>
      <c r="AB216">
        <v>20121129</v>
      </c>
      <c r="AC216">
        <v>-0.4</v>
      </c>
      <c r="AE216" s="1">
        <v>41213</v>
      </c>
      <c r="AF216">
        <v>-0.4</v>
      </c>
      <c r="AG216">
        <v>20121025</v>
      </c>
      <c r="AH216">
        <v>-0.4</v>
      </c>
      <c r="AJ216" s="1">
        <v>41213</v>
      </c>
      <c r="AK216">
        <v>4.0999999999999996</v>
      </c>
      <c r="AL216">
        <v>20121129</v>
      </c>
      <c r="AM216">
        <v>4.2</v>
      </c>
      <c r="AO216" s="1">
        <v>41213</v>
      </c>
      <c r="AP216">
        <v>-1.1000000000000001</v>
      </c>
      <c r="AQ216">
        <v>20121111</v>
      </c>
      <c r="AR216">
        <v>-1</v>
      </c>
      <c r="AT216" s="1">
        <v>41213</v>
      </c>
      <c r="AU216">
        <v>0.3</v>
      </c>
      <c r="AV216">
        <v>20121213</v>
      </c>
      <c r="AW216">
        <v>0.3</v>
      </c>
      <c r="BN216" s="1">
        <v>41213</v>
      </c>
      <c r="BO216">
        <v>-1.2</v>
      </c>
      <c r="BP216">
        <v>20121128</v>
      </c>
      <c r="BQ216">
        <v>-1.2</v>
      </c>
      <c r="CC216" s="1">
        <v>41213</v>
      </c>
      <c r="CD216">
        <v>0</v>
      </c>
      <c r="CE216">
        <v>20121129</v>
      </c>
      <c r="CF216">
        <v>0</v>
      </c>
      <c r="CH216" s="1">
        <v>41213</v>
      </c>
      <c r="CI216">
        <v>-0.5</v>
      </c>
      <c r="CJ216">
        <v>20121129</v>
      </c>
      <c r="CK216">
        <v>-0.5</v>
      </c>
      <c r="CM216" s="1">
        <v>41213</v>
      </c>
      <c r="CN216">
        <v>-0.8</v>
      </c>
      <c r="CO216">
        <v>20121025</v>
      </c>
      <c r="CP216">
        <v>-0.8</v>
      </c>
      <c r="CR216" s="1">
        <v>41213</v>
      </c>
      <c r="CS216">
        <v>-1</v>
      </c>
      <c r="CT216">
        <v>20121025</v>
      </c>
      <c r="CU216">
        <v>-1</v>
      </c>
      <c r="CW216" s="1">
        <v>41213</v>
      </c>
      <c r="CX216">
        <v>-4.7</v>
      </c>
      <c r="CY216">
        <v>20121213</v>
      </c>
      <c r="CZ216">
        <v>-4.5</v>
      </c>
      <c r="DB216" s="1">
        <v>41213</v>
      </c>
      <c r="DC216">
        <v>-13.8</v>
      </c>
      <c r="DD216">
        <v>20121130</v>
      </c>
      <c r="DE216">
        <v>-13.8</v>
      </c>
      <c r="DL216" s="1">
        <v>41213</v>
      </c>
      <c r="DM216">
        <v>-2.4</v>
      </c>
      <c r="DN216">
        <v>20121120</v>
      </c>
      <c r="DO216">
        <v>-2.4</v>
      </c>
      <c r="DQ216" s="1">
        <v>41213</v>
      </c>
      <c r="DR216">
        <v>98.1</v>
      </c>
      <c r="DS216">
        <v>20121219</v>
      </c>
      <c r="DT216">
        <v>92.8</v>
      </c>
      <c r="DV216" s="1">
        <v>41213</v>
      </c>
      <c r="DW216">
        <v>43.7</v>
      </c>
      <c r="DX216">
        <v>20121023</v>
      </c>
      <c r="DY216">
        <v>43.7</v>
      </c>
      <c r="FJ216" s="1">
        <v>41213</v>
      </c>
      <c r="FK216">
        <v>102.3</v>
      </c>
      <c r="FL216">
        <v>20121219</v>
      </c>
      <c r="FM216">
        <v>90.7</v>
      </c>
      <c r="FO216" s="1">
        <v>41213</v>
      </c>
      <c r="FP216">
        <v>2.6</v>
      </c>
      <c r="FQ216">
        <v>20121211</v>
      </c>
      <c r="FR216">
        <v>2.6</v>
      </c>
      <c r="FT216" s="1">
        <v>41213</v>
      </c>
      <c r="FU216">
        <v>25.236999999999998</v>
      </c>
      <c r="FV216">
        <v>20121130</v>
      </c>
      <c r="FW216">
        <v>25.2</v>
      </c>
      <c r="FY216" s="1">
        <v>41213</v>
      </c>
      <c r="FZ216">
        <v>-9</v>
      </c>
      <c r="GA216">
        <v>20121101</v>
      </c>
      <c r="GB216">
        <v>-9</v>
      </c>
      <c r="GD216" s="1">
        <v>41213</v>
      </c>
      <c r="GE216">
        <v>-6.7</v>
      </c>
      <c r="GF216">
        <v>20121119</v>
      </c>
      <c r="GG216">
        <v>-6.7</v>
      </c>
      <c r="GI216" s="1">
        <v>41213</v>
      </c>
      <c r="GJ216">
        <v>1.2</v>
      </c>
      <c r="GK216">
        <v>20121211</v>
      </c>
      <c r="GL216">
        <v>1.2</v>
      </c>
      <c r="GN216" s="1">
        <v>41213</v>
      </c>
      <c r="GO216">
        <v>-12.4</v>
      </c>
      <c r="GP216">
        <v>20121129</v>
      </c>
      <c r="GQ216">
        <v>-12.4</v>
      </c>
      <c r="GS216" s="1">
        <v>41943</v>
      </c>
      <c r="GT216">
        <v>2.6</v>
      </c>
      <c r="GU216">
        <v>20141111</v>
      </c>
      <c r="GV216">
        <v>2.6</v>
      </c>
      <c r="GX216" s="1">
        <v>41213</v>
      </c>
      <c r="GY216">
        <v>2.2999999999999998</v>
      </c>
      <c r="GZ216">
        <v>20121108</v>
      </c>
      <c r="HA216">
        <v>2.2999999999999998</v>
      </c>
      <c r="HC216" s="1">
        <v>41213</v>
      </c>
      <c r="HD216">
        <v>1.2</v>
      </c>
      <c r="HE216">
        <v>20121213</v>
      </c>
      <c r="HF216">
        <v>1.6</v>
      </c>
      <c r="HH216" s="1">
        <v>41213</v>
      </c>
      <c r="HI216">
        <v>-14.4</v>
      </c>
      <c r="HJ216">
        <v>20121114</v>
      </c>
      <c r="HK216">
        <v>-14.4</v>
      </c>
    </row>
    <row r="217" spans="16:219" x14ac:dyDescent="0.25">
      <c r="P217" s="1">
        <v>41243</v>
      </c>
      <c r="Q217">
        <v>0.5</v>
      </c>
      <c r="R217">
        <v>20130121</v>
      </c>
      <c r="S217">
        <v>-0.3</v>
      </c>
      <c r="Z217" s="1">
        <v>41243</v>
      </c>
      <c r="AA217">
        <v>-0.2</v>
      </c>
      <c r="AB217">
        <v>20121227</v>
      </c>
      <c r="AC217">
        <v>-0.2</v>
      </c>
      <c r="AE217" s="1">
        <v>41243</v>
      </c>
      <c r="AF217">
        <v>-0.5</v>
      </c>
      <c r="AG217">
        <v>20121129</v>
      </c>
      <c r="AH217">
        <v>-0.5</v>
      </c>
      <c r="AJ217" s="1">
        <v>41243</v>
      </c>
      <c r="AK217">
        <v>4.0999999999999996</v>
      </c>
      <c r="AL217">
        <v>20121227</v>
      </c>
      <c r="AM217">
        <v>4.0999999999999996</v>
      </c>
      <c r="AO217" s="1">
        <v>41243</v>
      </c>
      <c r="AP217">
        <v>-1.1000000000000001</v>
      </c>
      <c r="AQ217">
        <v>20121211</v>
      </c>
      <c r="AR217">
        <v>-0.9</v>
      </c>
      <c r="AT217" s="1">
        <v>41243</v>
      </c>
      <c r="AU217">
        <v>-1</v>
      </c>
      <c r="AV217">
        <v>20130117</v>
      </c>
      <c r="AW217">
        <v>-1</v>
      </c>
      <c r="BN217" s="1">
        <v>41243</v>
      </c>
      <c r="BO217">
        <v>0.9</v>
      </c>
      <c r="BP217">
        <v>20121227</v>
      </c>
      <c r="BQ217">
        <v>1.3</v>
      </c>
      <c r="CC217" s="1">
        <v>41243</v>
      </c>
      <c r="CD217">
        <v>-0.1</v>
      </c>
      <c r="CE217">
        <v>20121227</v>
      </c>
      <c r="CF217">
        <v>-0.1</v>
      </c>
      <c r="CH217" s="1">
        <v>41243</v>
      </c>
      <c r="CI217">
        <v>-0.5</v>
      </c>
      <c r="CJ217">
        <v>20121227</v>
      </c>
      <c r="CK217">
        <v>-0.5</v>
      </c>
      <c r="CM217" s="1">
        <v>41243</v>
      </c>
      <c r="CN217">
        <v>-0.5</v>
      </c>
      <c r="CO217">
        <v>20121129</v>
      </c>
      <c r="CP217">
        <v>-0.5</v>
      </c>
      <c r="CR217" s="1">
        <v>41243</v>
      </c>
      <c r="CS217">
        <v>-0.9</v>
      </c>
      <c r="CT217">
        <v>20121129</v>
      </c>
      <c r="CU217">
        <v>-0.9</v>
      </c>
      <c r="CW217" s="1">
        <v>41243</v>
      </c>
      <c r="CX217">
        <v>-5.5</v>
      </c>
      <c r="CY217">
        <v>20130117</v>
      </c>
      <c r="CZ217">
        <v>-5.5</v>
      </c>
      <c r="DB217" s="1">
        <v>41243</v>
      </c>
      <c r="DC217">
        <v>-2.1</v>
      </c>
      <c r="DD217">
        <v>20121227</v>
      </c>
      <c r="DE217">
        <v>-2.1</v>
      </c>
      <c r="DL217" s="1">
        <v>41243</v>
      </c>
      <c r="DM217">
        <v>2.2000000000000002</v>
      </c>
      <c r="DN217">
        <v>20121218</v>
      </c>
      <c r="DO217">
        <v>2.2000000000000002</v>
      </c>
      <c r="DQ217" s="1">
        <v>41243</v>
      </c>
      <c r="DR217">
        <v>97.6</v>
      </c>
      <c r="DS217">
        <v>20130122</v>
      </c>
      <c r="DT217">
        <v>92.1</v>
      </c>
      <c r="DV217" s="1">
        <v>41243</v>
      </c>
      <c r="DW217">
        <v>43.3</v>
      </c>
      <c r="DX217">
        <v>20121127</v>
      </c>
      <c r="DY217">
        <v>43.3</v>
      </c>
      <c r="FJ217" s="1">
        <v>41243</v>
      </c>
      <c r="FK217">
        <v>101.8</v>
      </c>
      <c r="FL217">
        <v>20130122</v>
      </c>
      <c r="FM217">
        <v>90.2</v>
      </c>
      <c r="FO217" s="1">
        <v>41243</v>
      </c>
      <c r="FP217">
        <v>4.4000000000000004</v>
      </c>
      <c r="FQ217">
        <v>20130115</v>
      </c>
      <c r="FR217">
        <v>3.9</v>
      </c>
      <c r="FT217" s="1">
        <v>41243</v>
      </c>
      <c r="FU217">
        <v>10.339</v>
      </c>
      <c r="FV217">
        <v>20121227</v>
      </c>
      <c r="FW217">
        <v>10.3</v>
      </c>
      <c r="FY217" s="1">
        <v>41243</v>
      </c>
      <c r="FZ217">
        <v>-3.3</v>
      </c>
      <c r="GA217">
        <v>20121203</v>
      </c>
      <c r="GB217">
        <v>-3.3</v>
      </c>
      <c r="GD217" s="1">
        <v>41243</v>
      </c>
      <c r="GE217">
        <v>-21.3</v>
      </c>
      <c r="GF217">
        <v>20121217</v>
      </c>
      <c r="GG217">
        <v>-21.3</v>
      </c>
      <c r="GI217" s="1">
        <v>41243</v>
      </c>
      <c r="GJ217">
        <v>0.3</v>
      </c>
      <c r="GK217">
        <v>20130115</v>
      </c>
      <c r="GL217">
        <v>0.3</v>
      </c>
      <c r="GN217" s="1">
        <v>41243</v>
      </c>
      <c r="GO217">
        <v>-8.4</v>
      </c>
      <c r="GP217">
        <v>20121226</v>
      </c>
      <c r="GQ217">
        <v>-8.4</v>
      </c>
      <c r="GS217" s="1">
        <v>41973</v>
      </c>
      <c r="GT217">
        <v>2.9</v>
      </c>
      <c r="GU217">
        <v>20141208</v>
      </c>
      <c r="GV217">
        <v>2.9</v>
      </c>
      <c r="GX217" s="1">
        <v>41243</v>
      </c>
      <c r="GY217">
        <v>2.1</v>
      </c>
      <c r="GZ217">
        <v>20121210</v>
      </c>
      <c r="HA217">
        <v>2.1</v>
      </c>
      <c r="HC217" s="1">
        <v>41243</v>
      </c>
      <c r="HD217">
        <v>-0.75</v>
      </c>
      <c r="HE217">
        <v>20130117</v>
      </c>
      <c r="HF217">
        <v>-0.2</v>
      </c>
      <c r="HH217" s="1">
        <v>41243</v>
      </c>
      <c r="HI217">
        <v>-15.1</v>
      </c>
      <c r="HJ217">
        <v>20121213</v>
      </c>
      <c r="HK217">
        <v>-15.1</v>
      </c>
    </row>
    <row r="218" spans="16:219" x14ac:dyDescent="0.25">
      <c r="P218" s="1">
        <v>41274</v>
      </c>
      <c r="Q218">
        <v>-0.7</v>
      </c>
      <c r="R218">
        <v>20130219</v>
      </c>
      <c r="S218">
        <v>1.8</v>
      </c>
      <c r="Z218" s="1">
        <v>41274</v>
      </c>
      <c r="AA218">
        <v>-0.1</v>
      </c>
      <c r="AB218">
        <v>20130124</v>
      </c>
      <c r="AC218">
        <v>-0.1</v>
      </c>
      <c r="AE218" s="1">
        <v>41274</v>
      </c>
      <c r="AF218">
        <v>-0.6</v>
      </c>
      <c r="AG218">
        <v>20121227</v>
      </c>
      <c r="AH218">
        <v>-0.6</v>
      </c>
      <c r="AJ218" s="1">
        <v>41274</v>
      </c>
      <c r="AK218">
        <v>4.3</v>
      </c>
      <c r="AL218">
        <v>20130131</v>
      </c>
      <c r="AM218">
        <v>4.2</v>
      </c>
      <c r="AO218" s="1">
        <v>41274</v>
      </c>
      <c r="AP218">
        <v>-0.7</v>
      </c>
      <c r="AQ218">
        <v>20130115</v>
      </c>
      <c r="AR218">
        <v>-0.6</v>
      </c>
      <c r="AT218" s="1">
        <v>41274</v>
      </c>
      <c r="AU218">
        <v>1.4</v>
      </c>
      <c r="AV218">
        <v>20130214</v>
      </c>
      <c r="AW218">
        <v>1.4</v>
      </c>
      <c r="BN218" s="1">
        <v>41274</v>
      </c>
      <c r="BO218">
        <v>0.2</v>
      </c>
      <c r="BP218">
        <v>20130129</v>
      </c>
      <c r="BQ218">
        <v>0.4</v>
      </c>
      <c r="CC218" s="1">
        <v>41274</v>
      </c>
      <c r="CD218">
        <v>-0.2</v>
      </c>
      <c r="CE218">
        <v>20130124</v>
      </c>
      <c r="CF218">
        <v>-0.2</v>
      </c>
      <c r="CH218" s="1">
        <v>41274</v>
      </c>
      <c r="CI218">
        <v>-0.6</v>
      </c>
      <c r="CJ218">
        <v>20130124</v>
      </c>
      <c r="CK218">
        <v>-0.6</v>
      </c>
      <c r="CM218" s="1">
        <v>41274</v>
      </c>
      <c r="CN218">
        <v>-0.6</v>
      </c>
      <c r="CO218">
        <v>20121227</v>
      </c>
      <c r="CP218">
        <v>-0.6</v>
      </c>
      <c r="CR218" s="1">
        <v>41274</v>
      </c>
      <c r="CS218">
        <v>-1</v>
      </c>
      <c r="CT218">
        <v>20121227</v>
      </c>
      <c r="CU218">
        <v>-1</v>
      </c>
      <c r="CW218" s="1">
        <v>41274</v>
      </c>
      <c r="CX218">
        <v>-7.6</v>
      </c>
      <c r="CY218">
        <v>20130214</v>
      </c>
      <c r="CZ218">
        <v>-7.9</v>
      </c>
      <c r="DB218" s="1">
        <v>41274</v>
      </c>
      <c r="DC218">
        <v>4.8</v>
      </c>
      <c r="DD218">
        <v>20130131</v>
      </c>
      <c r="DE218">
        <v>4.8</v>
      </c>
      <c r="DL218" s="1">
        <v>41274</v>
      </c>
      <c r="DM218">
        <v>-1.3</v>
      </c>
      <c r="DN218">
        <v>20130117</v>
      </c>
      <c r="DO218">
        <v>-1.3</v>
      </c>
      <c r="DQ218" s="1">
        <v>41274</v>
      </c>
      <c r="DR218">
        <v>98.7</v>
      </c>
      <c r="DS218">
        <v>20130219</v>
      </c>
      <c r="DT218">
        <v>93.4</v>
      </c>
      <c r="DV218" s="1">
        <v>41274</v>
      </c>
      <c r="DW218">
        <v>43.8</v>
      </c>
      <c r="DX218">
        <v>20121226</v>
      </c>
      <c r="DY218">
        <v>43.8</v>
      </c>
      <c r="FJ218" s="1">
        <v>41274</v>
      </c>
      <c r="FK218">
        <v>103.7</v>
      </c>
      <c r="FL218">
        <v>20130219</v>
      </c>
      <c r="FM218">
        <v>92.6</v>
      </c>
      <c r="FO218" s="1">
        <v>41274</v>
      </c>
      <c r="FP218">
        <v>3.6</v>
      </c>
      <c r="FQ218">
        <v>20130206</v>
      </c>
      <c r="FR218">
        <v>2.8</v>
      </c>
      <c r="FT218" s="1">
        <v>41274</v>
      </c>
      <c r="FU218">
        <v>9.9540000000000006</v>
      </c>
      <c r="FV218">
        <v>20130131</v>
      </c>
      <c r="FW218">
        <v>10</v>
      </c>
      <c r="FY218" s="1">
        <v>41274</v>
      </c>
      <c r="FZ218">
        <v>-3.4</v>
      </c>
      <c r="GA218">
        <v>20130107</v>
      </c>
      <c r="GB218">
        <v>-3.4</v>
      </c>
      <c r="GD218" s="1">
        <v>41274</v>
      </c>
      <c r="GE218">
        <v>-27.5</v>
      </c>
      <c r="GF218">
        <v>20130121</v>
      </c>
      <c r="GG218">
        <v>-27.5</v>
      </c>
      <c r="GI218" s="1">
        <v>41274</v>
      </c>
      <c r="GJ218">
        <v>-3.4</v>
      </c>
      <c r="GK218">
        <v>20130206</v>
      </c>
      <c r="GL218">
        <v>-3.4</v>
      </c>
      <c r="GN218" s="1">
        <v>41274</v>
      </c>
      <c r="GO218">
        <v>-17.2</v>
      </c>
      <c r="GP218">
        <v>20130130</v>
      </c>
      <c r="GQ218">
        <v>-17.2</v>
      </c>
      <c r="GS218" s="1">
        <v>42004</v>
      </c>
      <c r="GT218">
        <v>2.9</v>
      </c>
      <c r="GU218">
        <v>20150113</v>
      </c>
      <c r="GV218">
        <v>2.9</v>
      </c>
      <c r="GX218" s="1">
        <v>41274</v>
      </c>
      <c r="GY218">
        <v>2.6</v>
      </c>
      <c r="GZ218">
        <v>20130114</v>
      </c>
      <c r="HA218">
        <v>2.6</v>
      </c>
      <c r="HC218" s="1">
        <v>41274</v>
      </c>
      <c r="HD218">
        <v>1.8399999999999999</v>
      </c>
      <c r="HE218">
        <v>20130214</v>
      </c>
      <c r="HF218">
        <v>2.9</v>
      </c>
      <c r="HH218" s="1">
        <v>41274</v>
      </c>
      <c r="HI218">
        <v>-3</v>
      </c>
      <c r="HJ218">
        <v>20130120</v>
      </c>
      <c r="HK218">
        <v>-3</v>
      </c>
    </row>
    <row r="219" spans="16:219" x14ac:dyDescent="0.25">
      <c r="P219" s="1">
        <v>41305</v>
      </c>
      <c r="Q219">
        <v>0.4</v>
      </c>
      <c r="R219">
        <v>20130321</v>
      </c>
      <c r="S219">
        <v>-1.4</v>
      </c>
      <c r="Z219" s="1">
        <v>41305</v>
      </c>
      <c r="AA219">
        <v>-0.3</v>
      </c>
      <c r="AB219">
        <v>20130228</v>
      </c>
      <c r="AC219">
        <v>-0.3</v>
      </c>
      <c r="AE219" s="1">
        <v>41305</v>
      </c>
      <c r="AF219">
        <v>-0.5</v>
      </c>
      <c r="AG219">
        <v>20130124</v>
      </c>
      <c r="AH219">
        <v>-0.5</v>
      </c>
      <c r="AJ219" s="1">
        <v>41305</v>
      </c>
      <c r="AK219">
        <v>4.2</v>
      </c>
      <c r="AL219">
        <v>20130228</v>
      </c>
      <c r="AM219">
        <v>4.2</v>
      </c>
      <c r="AO219" s="1">
        <v>41305</v>
      </c>
      <c r="AP219">
        <v>-0.4</v>
      </c>
      <c r="AQ219">
        <v>20130212</v>
      </c>
      <c r="AR219">
        <v>-0.2</v>
      </c>
      <c r="AT219" s="1">
        <v>41305</v>
      </c>
      <c r="AU219">
        <v>-0.7</v>
      </c>
      <c r="AV219">
        <v>20130314</v>
      </c>
      <c r="AW219">
        <v>-0.6</v>
      </c>
      <c r="BN219" s="1">
        <v>41305</v>
      </c>
      <c r="BO219">
        <v>-1.1000000000000001</v>
      </c>
      <c r="BP219">
        <v>20130226</v>
      </c>
      <c r="BQ219">
        <v>-1.1000000000000001</v>
      </c>
      <c r="CC219" s="1">
        <v>41305</v>
      </c>
      <c r="CD219">
        <v>-0.2</v>
      </c>
      <c r="CE219">
        <v>20130228</v>
      </c>
      <c r="CF219">
        <v>-0.2</v>
      </c>
      <c r="CH219" s="1">
        <v>41305</v>
      </c>
      <c r="CI219">
        <v>-0.7</v>
      </c>
      <c r="CJ219">
        <v>20130228</v>
      </c>
      <c r="CK219">
        <v>-0.7</v>
      </c>
      <c r="CM219" s="1">
        <v>41305</v>
      </c>
      <c r="CN219">
        <v>-0.5</v>
      </c>
      <c r="CO219">
        <v>20130124</v>
      </c>
      <c r="CP219">
        <v>-0.6</v>
      </c>
      <c r="CR219" s="1">
        <v>41305</v>
      </c>
      <c r="CS219">
        <v>-0.9</v>
      </c>
      <c r="CT219">
        <v>20130124</v>
      </c>
      <c r="CU219">
        <v>-0.9</v>
      </c>
      <c r="CW219" s="1">
        <v>41305</v>
      </c>
      <c r="CX219">
        <v>-6.4</v>
      </c>
      <c r="CY219">
        <v>20130314</v>
      </c>
      <c r="CZ219">
        <v>-5.8</v>
      </c>
      <c r="DB219" s="1">
        <v>41305</v>
      </c>
      <c r="DC219">
        <v>-3.7</v>
      </c>
      <c r="DD219">
        <v>20130228</v>
      </c>
      <c r="DE219">
        <v>-3.7</v>
      </c>
      <c r="DL219" s="1">
        <v>41305</v>
      </c>
      <c r="DM219">
        <v>0.2</v>
      </c>
      <c r="DN219">
        <v>20130219</v>
      </c>
      <c r="DO219">
        <v>0.2</v>
      </c>
      <c r="DQ219" s="1">
        <v>41305</v>
      </c>
      <c r="DR219">
        <v>101.4</v>
      </c>
      <c r="DS219">
        <v>20130319</v>
      </c>
      <c r="DT219">
        <v>95</v>
      </c>
      <c r="DV219" s="1">
        <v>41305</v>
      </c>
      <c r="DW219">
        <v>44.3</v>
      </c>
      <c r="DX219">
        <v>20130129</v>
      </c>
      <c r="DY219">
        <v>44.3</v>
      </c>
      <c r="FJ219" s="1">
        <v>41305</v>
      </c>
      <c r="FK219">
        <v>103.8</v>
      </c>
      <c r="FL219">
        <v>20130319</v>
      </c>
      <c r="FM219">
        <v>91.6</v>
      </c>
      <c r="FO219" s="1">
        <v>41305</v>
      </c>
      <c r="FP219">
        <v>-13.1</v>
      </c>
      <c r="FQ219">
        <v>20130310</v>
      </c>
      <c r="FR219">
        <v>-13.1</v>
      </c>
      <c r="FT219" s="1">
        <v>41305</v>
      </c>
      <c r="FU219">
        <v>5.0090000000000003</v>
      </c>
      <c r="FV219">
        <v>20130228</v>
      </c>
      <c r="FW219">
        <v>5</v>
      </c>
      <c r="FY219" s="1">
        <v>41305</v>
      </c>
      <c r="FZ219">
        <v>-12.9</v>
      </c>
      <c r="GA219">
        <v>20130201</v>
      </c>
      <c r="GB219">
        <v>-12.9</v>
      </c>
      <c r="GD219" s="1">
        <v>41305</v>
      </c>
      <c r="GE219">
        <v>-26.4</v>
      </c>
      <c r="GF219">
        <v>20130218</v>
      </c>
      <c r="GG219">
        <v>-26.4</v>
      </c>
      <c r="GI219" s="1">
        <v>41305</v>
      </c>
      <c r="GJ219">
        <v>-9.6999999999999993</v>
      </c>
      <c r="GK219">
        <v>20130310</v>
      </c>
      <c r="GL219">
        <v>-9.6999999999999993</v>
      </c>
      <c r="GN219" s="1">
        <v>41305</v>
      </c>
      <c r="GO219">
        <v>-9.9</v>
      </c>
      <c r="GP219">
        <v>20130227</v>
      </c>
      <c r="GQ219">
        <v>-9.9</v>
      </c>
      <c r="GS219" s="1">
        <v>42035</v>
      </c>
      <c r="GT219">
        <v>2.8</v>
      </c>
      <c r="GU219">
        <v>20150209</v>
      </c>
      <c r="GV219">
        <v>2.8</v>
      </c>
      <c r="GX219" s="1">
        <v>41305</v>
      </c>
      <c r="GY219">
        <v>2.7</v>
      </c>
      <c r="GZ219">
        <v>20130211</v>
      </c>
      <c r="HA219">
        <v>2.7</v>
      </c>
      <c r="HC219" s="1">
        <v>41305</v>
      </c>
      <c r="HD219">
        <v>0.74</v>
      </c>
      <c r="HE219">
        <v>20130314</v>
      </c>
      <c r="HF219">
        <v>1.7</v>
      </c>
      <c r="HH219" s="1">
        <v>41305</v>
      </c>
      <c r="HI219">
        <v>-5.4</v>
      </c>
      <c r="HJ219">
        <v>20130213</v>
      </c>
      <c r="HK219">
        <v>-5.4</v>
      </c>
    </row>
    <row r="220" spans="16:219" x14ac:dyDescent="0.25">
      <c r="P220" s="1">
        <v>41333</v>
      </c>
      <c r="Q220">
        <v>0.1</v>
      </c>
      <c r="R220">
        <v>20130419</v>
      </c>
      <c r="S220">
        <v>0.6</v>
      </c>
      <c r="Z220" s="1">
        <v>41333</v>
      </c>
      <c r="AA220">
        <v>-0.7</v>
      </c>
      <c r="AB220">
        <v>20130328</v>
      </c>
      <c r="AC220">
        <v>-0.7</v>
      </c>
      <c r="AE220" s="1">
        <v>41333</v>
      </c>
      <c r="AF220">
        <v>-0.6</v>
      </c>
      <c r="AG220">
        <v>20130228</v>
      </c>
      <c r="AH220">
        <v>-0.6</v>
      </c>
      <c r="AJ220" s="1">
        <v>41333</v>
      </c>
      <c r="AK220">
        <v>4.3</v>
      </c>
      <c r="AL220">
        <v>20130328</v>
      </c>
      <c r="AM220">
        <v>4.3</v>
      </c>
      <c r="AO220" s="1">
        <v>41333</v>
      </c>
      <c r="AP220">
        <v>-0.1</v>
      </c>
      <c r="AQ220">
        <v>20130311</v>
      </c>
      <c r="AR220">
        <v>-0.1</v>
      </c>
      <c r="AT220" s="1">
        <v>41333</v>
      </c>
      <c r="AU220">
        <v>0.9</v>
      </c>
      <c r="AV220">
        <v>20130415</v>
      </c>
      <c r="AW220">
        <v>0.9</v>
      </c>
      <c r="BN220" s="1">
        <v>41333</v>
      </c>
      <c r="BO220">
        <v>-2.2000000000000002</v>
      </c>
      <c r="BP220">
        <v>20130327</v>
      </c>
      <c r="BQ220">
        <v>-2.2999999999999998</v>
      </c>
      <c r="CC220" s="1">
        <v>41333</v>
      </c>
      <c r="CD220">
        <v>-0.3</v>
      </c>
      <c r="CE220">
        <v>20130328</v>
      </c>
      <c r="CF220">
        <v>-0.3</v>
      </c>
      <c r="CH220" s="1">
        <v>41333</v>
      </c>
      <c r="CI220">
        <v>-0.9</v>
      </c>
      <c r="CJ220">
        <v>20130328</v>
      </c>
      <c r="CK220">
        <v>-0.9</v>
      </c>
      <c r="CM220" s="1">
        <v>41333</v>
      </c>
      <c r="CN220">
        <v>-0.9</v>
      </c>
      <c r="CO220">
        <v>20130228</v>
      </c>
      <c r="CP220">
        <v>-0.9</v>
      </c>
      <c r="CR220" s="1">
        <v>41333</v>
      </c>
      <c r="CS220">
        <v>-1</v>
      </c>
      <c r="CT220">
        <v>20130228</v>
      </c>
      <c r="CU220">
        <v>-1</v>
      </c>
      <c r="CW220" s="1">
        <v>41333</v>
      </c>
      <c r="CX220">
        <v>-10</v>
      </c>
      <c r="CY220">
        <v>20130415</v>
      </c>
      <c r="CZ220">
        <v>-10.5</v>
      </c>
      <c r="DB220" s="1">
        <v>41333</v>
      </c>
      <c r="DC220">
        <v>16.3</v>
      </c>
      <c r="DD220">
        <v>20130329</v>
      </c>
      <c r="DE220">
        <v>16.3</v>
      </c>
      <c r="DL220" s="1">
        <v>41333</v>
      </c>
      <c r="DM220">
        <v>0.3</v>
      </c>
      <c r="DN220">
        <v>20130319</v>
      </c>
      <c r="DO220">
        <v>0.3</v>
      </c>
      <c r="DQ220" s="1">
        <v>41333</v>
      </c>
      <c r="DR220">
        <v>103.9</v>
      </c>
      <c r="DS220">
        <v>20130419</v>
      </c>
      <c r="DT220">
        <v>97.6</v>
      </c>
      <c r="DV220" s="1">
        <v>41333</v>
      </c>
      <c r="DW220">
        <v>46</v>
      </c>
      <c r="DX220">
        <v>20130226</v>
      </c>
      <c r="DY220">
        <v>46</v>
      </c>
      <c r="FJ220" s="1">
        <v>41333</v>
      </c>
      <c r="FK220">
        <v>105.1</v>
      </c>
      <c r="FL220">
        <v>20130419</v>
      </c>
      <c r="FM220">
        <v>92.4</v>
      </c>
      <c r="FO220" s="1">
        <v>41333</v>
      </c>
      <c r="FP220">
        <v>8.9</v>
      </c>
      <c r="FQ220">
        <v>20130410</v>
      </c>
      <c r="FR220">
        <v>7.5</v>
      </c>
      <c r="FT220" s="1">
        <v>41333</v>
      </c>
      <c r="FU220">
        <v>3.05</v>
      </c>
      <c r="FV220">
        <v>20130329</v>
      </c>
      <c r="FW220">
        <v>3</v>
      </c>
      <c r="FY220" s="1">
        <v>41333</v>
      </c>
      <c r="FZ220">
        <v>-12.2</v>
      </c>
      <c r="GA220">
        <v>20130301</v>
      </c>
      <c r="GB220">
        <v>-12.2</v>
      </c>
      <c r="GD220" s="1">
        <v>41333</v>
      </c>
      <c r="GE220">
        <v>-21.5</v>
      </c>
      <c r="GF220">
        <v>20130314</v>
      </c>
      <c r="GG220">
        <v>-21.5</v>
      </c>
      <c r="GI220" s="1">
        <v>41333</v>
      </c>
      <c r="GJ220">
        <v>-11.3</v>
      </c>
      <c r="GK220">
        <v>20130410</v>
      </c>
      <c r="GL220">
        <v>-11.3</v>
      </c>
      <c r="GN220" s="1">
        <v>41333</v>
      </c>
      <c r="GO220">
        <v>-15.1</v>
      </c>
      <c r="GP220">
        <v>20130329</v>
      </c>
      <c r="GQ220">
        <v>-15.1</v>
      </c>
      <c r="GS220" s="1">
        <v>42063</v>
      </c>
      <c r="GT220">
        <v>2.9</v>
      </c>
      <c r="GU220">
        <v>20150309</v>
      </c>
      <c r="GV220">
        <v>2.9</v>
      </c>
      <c r="GX220" s="1">
        <v>41333</v>
      </c>
      <c r="GY220">
        <v>2.9</v>
      </c>
      <c r="GZ220">
        <v>20130310</v>
      </c>
      <c r="HA220">
        <v>2.9</v>
      </c>
      <c r="HC220" s="1">
        <v>41333</v>
      </c>
      <c r="HD220">
        <v>0.53</v>
      </c>
      <c r="HE220">
        <v>20130415</v>
      </c>
      <c r="HF220">
        <v>0.7</v>
      </c>
      <c r="HH220" s="1">
        <v>41333</v>
      </c>
      <c r="HI220">
        <v>-10.9</v>
      </c>
      <c r="HJ220">
        <v>20130314</v>
      </c>
      <c r="HK220">
        <v>-10.9</v>
      </c>
    </row>
    <row r="221" spans="16:219" x14ac:dyDescent="0.25">
      <c r="P221" s="1">
        <v>41364</v>
      </c>
      <c r="Q221">
        <v>0.1</v>
      </c>
      <c r="R221">
        <v>20130521</v>
      </c>
      <c r="S221">
        <v>-0.3</v>
      </c>
      <c r="Z221" s="1">
        <v>41364</v>
      </c>
      <c r="AA221">
        <v>-0.9</v>
      </c>
      <c r="AB221">
        <v>20130425</v>
      </c>
      <c r="AC221">
        <v>-0.9</v>
      </c>
      <c r="AE221" s="1">
        <v>41364</v>
      </c>
      <c r="AF221">
        <v>-0.5</v>
      </c>
      <c r="AG221">
        <v>20130328</v>
      </c>
      <c r="AH221">
        <v>-0.5</v>
      </c>
      <c r="AJ221" s="1">
        <v>41364</v>
      </c>
      <c r="AK221">
        <v>4.0999999999999996</v>
      </c>
      <c r="AL221">
        <v>20130429</v>
      </c>
      <c r="AM221">
        <v>4.0999999999999996</v>
      </c>
      <c r="AO221" s="1">
        <v>41364</v>
      </c>
      <c r="AP221">
        <v>-0.5</v>
      </c>
      <c r="AQ221">
        <v>20130410</v>
      </c>
      <c r="AR221">
        <v>-0.5</v>
      </c>
      <c r="AT221" s="1">
        <v>41364</v>
      </c>
      <c r="AU221">
        <v>0.3</v>
      </c>
      <c r="AV221">
        <v>20130516</v>
      </c>
      <c r="AW221">
        <v>0.1</v>
      </c>
      <c r="BN221" s="1">
        <v>41364</v>
      </c>
      <c r="BO221">
        <v>-0.3</v>
      </c>
      <c r="BP221">
        <v>20130429</v>
      </c>
      <c r="BQ221">
        <v>-0.3</v>
      </c>
      <c r="CC221" s="1">
        <v>41364</v>
      </c>
      <c r="CD221">
        <v>-0.5</v>
      </c>
      <c r="CE221">
        <v>20130425</v>
      </c>
      <c r="CF221">
        <v>-0.5</v>
      </c>
      <c r="CH221" s="1">
        <v>41364</v>
      </c>
      <c r="CI221">
        <v>-0.8</v>
      </c>
      <c r="CJ221">
        <v>20130425</v>
      </c>
      <c r="CK221">
        <v>-0.8</v>
      </c>
      <c r="CM221" s="1">
        <v>41364</v>
      </c>
      <c r="CN221">
        <v>-1</v>
      </c>
      <c r="CO221">
        <v>20130328</v>
      </c>
      <c r="CP221">
        <v>-1</v>
      </c>
      <c r="CR221" s="1">
        <v>41364</v>
      </c>
      <c r="CS221">
        <v>-0.8</v>
      </c>
      <c r="CT221">
        <v>20130328</v>
      </c>
      <c r="CU221">
        <v>-0.8</v>
      </c>
      <c r="CW221" s="1">
        <v>41364</v>
      </c>
      <c r="CX221">
        <v>-7</v>
      </c>
      <c r="CY221">
        <v>20130516</v>
      </c>
      <c r="CZ221">
        <v>-6.7</v>
      </c>
      <c r="DB221" s="1">
        <v>41364</v>
      </c>
      <c r="DC221">
        <v>-3.4</v>
      </c>
      <c r="DD221">
        <v>20130430</v>
      </c>
      <c r="DE221">
        <v>-3.38</v>
      </c>
      <c r="DL221" s="1">
        <v>41364</v>
      </c>
      <c r="DM221">
        <v>3.9</v>
      </c>
      <c r="DN221">
        <v>20130418</v>
      </c>
      <c r="DO221">
        <v>3.9</v>
      </c>
      <c r="DQ221" s="1">
        <v>41364</v>
      </c>
      <c r="DR221">
        <v>105.7</v>
      </c>
      <c r="DS221">
        <v>20130520</v>
      </c>
      <c r="DT221">
        <v>97.9</v>
      </c>
      <c r="DV221" s="1">
        <v>41364</v>
      </c>
      <c r="DW221">
        <v>49.7</v>
      </c>
      <c r="DX221">
        <v>20130326</v>
      </c>
      <c r="DY221">
        <v>49.7</v>
      </c>
      <c r="FJ221" s="1">
        <v>41364</v>
      </c>
      <c r="FK221">
        <v>106.3</v>
      </c>
      <c r="FL221">
        <v>20130520</v>
      </c>
      <c r="FM221">
        <v>93.8</v>
      </c>
      <c r="FO221" s="1">
        <v>41364</v>
      </c>
      <c r="FP221">
        <v>6.7</v>
      </c>
      <c r="FQ221">
        <v>20130516</v>
      </c>
      <c r="FR221">
        <v>14.2</v>
      </c>
      <c r="FT221" s="1">
        <v>41364</v>
      </c>
      <c r="FU221">
        <v>7.2960000000000003</v>
      </c>
      <c r="FV221">
        <v>20130430</v>
      </c>
      <c r="FW221">
        <v>7.3</v>
      </c>
      <c r="FY221" s="1">
        <v>41364</v>
      </c>
      <c r="FZ221">
        <v>-15.6</v>
      </c>
      <c r="GA221">
        <v>20130401</v>
      </c>
      <c r="GB221">
        <v>-15.6</v>
      </c>
      <c r="GD221" s="1">
        <v>41364</v>
      </c>
      <c r="GE221">
        <v>-21.5</v>
      </c>
      <c r="GF221">
        <v>20130415</v>
      </c>
      <c r="GG221">
        <v>-21.5</v>
      </c>
      <c r="GI221" s="1">
        <v>41364</v>
      </c>
      <c r="GJ221">
        <v>2.4</v>
      </c>
      <c r="GK221">
        <v>20130516</v>
      </c>
      <c r="GL221">
        <v>2.4</v>
      </c>
      <c r="GN221" s="1">
        <v>41364</v>
      </c>
      <c r="GO221">
        <v>-16.399999999999999</v>
      </c>
      <c r="GP221">
        <v>20130430</v>
      </c>
      <c r="GQ221">
        <v>-16.399999999999999</v>
      </c>
      <c r="GS221" s="1">
        <v>42094</v>
      </c>
      <c r="GT221">
        <v>3</v>
      </c>
      <c r="GU221">
        <v>20150412</v>
      </c>
      <c r="GV221">
        <v>3</v>
      </c>
      <c r="GX221" s="1">
        <v>41364</v>
      </c>
      <c r="GY221">
        <v>3.1</v>
      </c>
      <c r="GZ221">
        <v>20130410</v>
      </c>
      <c r="HA221">
        <v>3</v>
      </c>
      <c r="HC221" s="1">
        <v>41364</v>
      </c>
      <c r="HD221">
        <v>0.21</v>
      </c>
      <c r="HE221">
        <v>20130516</v>
      </c>
      <c r="HF221">
        <v>-0.8</v>
      </c>
      <c r="HH221" s="1">
        <v>41364</v>
      </c>
      <c r="HI221">
        <v>48.4</v>
      </c>
      <c r="HJ221">
        <v>20130418</v>
      </c>
      <c r="HK221">
        <v>48.4</v>
      </c>
    </row>
    <row r="222" spans="16:219" x14ac:dyDescent="0.25">
      <c r="P222" s="1">
        <v>41394</v>
      </c>
      <c r="Q222">
        <v>0.6</v>
      </c>
      <c r="R222">
        <v>20130627</v>
      </c>
      <c r="S222">
        <v>0.4</v>
      </c>
      <c r="Z222" s="1">
        <v>41394</v>
      </c>
      <c r="AA222">
        <v>-0.7</v>
      </c>
      <c r="AB222">
        <v>20130530</v>
      </c>
      <c r="AC222">
        <v>-0.7</v>
      </c>
      <c r="AE222" s="1">
        <v>41394</v>
      </c>
      <c r="AF222">
        <v>-0.3</v>
      </c>
      <c r="AG222">
        <v>20130425</v>
      </c>
      <c r="AH222">
        <v>-0.3</v>
      </c>
      <c r="AJ222" s="1">
        <v>41394</v>
      </c>
      <c r="AK222">
        <v>4.0999999999999996</v>
      </c>
      <c r="AL222">
        <v>20130530</v>
      </c>
      <c r="AM222">
        <v>4.0999999999999996</v>
      </c>
      <c r="AO222" s="1">
        <v>41394</v>
      </c>
      <c r="AP222">
        <v>0.1</v>
      </c>
      <c r="AQ222">
        <v>20130513</v>
      </c>
      <c r="AR222">
        <v>0</v>
      </c>
      <c r="AT222" s="1">
        <v>41394</v>
      </c>
      <c r="AU222">
        <v>0.6</v>
      </c>
      <c r="AV222">
        <v>20130618</v>
      </c>
      <c r="AW222">
        <v>0.9</v>
      </c>
      <c r="BN222" s="1">
        <v>41394</v>
      </c>
      <c r="BO222">
        <v>-0.2</v>
      </c>
      <c r="BP222">
        <v>20130528</v>
      </c>
      <c r="BQ222">
        <v>-0.1</v>
      </c>
      <c r="CC222" s="1">
        <v>41394</v>
      </c>
      <c r="CD222">
        <v>-0.4</v>
      </c>
      <c r="CE222">
        <v>20130530</v>
      </c>
      <c r="CF222">
        <v>-0.4</v>
      </c>
      <c r="CH222" s="1">
        <v>41394</v>
      </c>
      <c r="CI222">
        <v>-0.6</v>
      </c>
      <c r="CJ222">
        <v>20130530</v>
      </c>
      <c r="CK222">
        <v>-0.6</v>
      </c>
      <c r="CM222" s="1">
        <v>41394</v>
      </c>
      <c r="CN222">
        <v>-0.6</v>
      </c>
      <c r="CO222">
        <v>20130425</v>
      </c>
      <c r="CP222">
        <v>-0.7</v>
      </c>
      <c r="CR222" s="1">
        <v>41394</v>
      </c>
      <c r="CS222">
        <v>-0.7</v>
      </c>
      <c r="CT222">
        <v>20130425</v>
      </c>
      <c r="CU222">
        <v>-0.7</v>
      </c>
      <c r="CW222" s="1">
        <v>41394</v>
      </c>
      <c r="CX222">
        <v>-3.2</v>
      </c>
      <c r="CY222">
        <v>20130618</v>
      </c>
      <c r="CZ222">
        <v>-3.4</v>
      </c>
      <c r="DB222" s="1">
        <v>41394</v>
      </c>
      <c r="DC222">
        <v>2</v>
      </c>
      <c r="DD222">
        <v>20130531</v>
      </c>
      <c r="DE222">
        <v>2</v>
      </c>
      <c r="DL222" s="1">
        <v>41394</v>
      </c>
      <c r="DM222">
        <v>-0.5</v>
      </c>
      <c r="DN222">
        <v>20130520</v>
      </c>
      <c r="DO222">
        <v>-0.5</v>
      </c>
      <c r="DQ222" s="1">
        <v>41394</v>
      </c>
      <c r="DR222">
        <v>107.4</v>
      </c>
      <c r="DS222">
        <v>20130620</v>
      </c>
      <c r="DT222">
        <v>99</v>
      </c>
      <c r="DV222" s="1">
        <v>41394</v>
      </c>
      <c r="DW222">
        <v>49.4</v>
      </c>
      <c r="DX222">
        <v>20130423</v>
      </c>
      <c r="DY222">
        <v>49.4</v>
      </c>
      <c r="FJ222" s="1">
        <v>41394</v>
      </c>
      <c r="FK222">
        <v>106.7</v>
      </c>
      <c r="FL222">
        <v>20130620</v>
      </c>
      <c r="FM222">
        <v>95.3</v>
      </c>
      <c r="FO222" s="1">
        <v>41394</v>
      </c>
      <c r="FP222">
        <v>-6</v>
      </c>
      <c r="FQ222">
        <v>20130611</v>
      </c>
      <c r="FR222">
        <v>-8.8000000000000007</v>
      </c>
      <c r="FT222" s="1">
        <v>41394</v>
      </c>
      <c r="FU222">
        <v>5.7670000000000003</v>
      </c>
      <c r="FV222">
        <v>20130531</v>
      </c>
      <c r="FW222">
        <v>5.8</v>
      </c>
      <c r="FY222" s="1">
        <v>41394</v>
      </c>
      <c r="FZ222">
        <v>2</v>
      </c>
      <c r="GA222">
        <v>20130501</v>
      </c>
      <c r="GB222">
        <v>2</v>
      </c>
      <c r="GD222" s="1">
        <v>41394</v>
      </c>
      <c r="GE222">
        <v>-23.6</v>
      </c>
      <c r="GF222">
        <v>20130520</v>
      </c>
      <c r="GG222">
        <v>-23.6</v>
      </c>
      <c r="GI222" s="1">
        <v>41394</v>
      </c>
      <c r="GJ222">
        <v>-1.1000000000000001</v>
      </c>
      <c r="GK222">
        <v>20130611</v>
      </c>
      <c r="GL222">
        <v>-1.1000000000000001</v>
      </c>
      <c r="GN222" s="1">
        <v>41394</v>
      </c>
      <c r="GO222">
        <v>-6.5</v>
      </c>
      <c r="GP222">
        <v>20130531</v>
      </c>
      <c r="GQ222">
        <v>-6.5</v>
      </c>
      <c r="GS222" s="1">
        <v>42124</v>
      </c>
      <c r="GT222">
        <v>3</v>
      </c>
      <c r="GU222">
        <v>20150513</v>
      </c>
      <c r="GV222">
        <v>3</v>
      </c>
      <c r="GX222" s="1">
        <v>41394</v>
      </c>
      <c r="GY222">
        <v>3.2</v>
      </c>
      <c r="GZ222">
        <v>20130512</v>
      </c>
      <c r="HA222">
        <v>3.3</v>
      </c>
      <c r="HC222" s="1">
        <v>41394</v>
      </c>
      <c r="HD222">
        <v>0.63</v>
      </c>
      <c r="HE222">
        <v>20130618</v>
      </c>
      <c r="HF222">
        <v>1.6</v>
      </c>
      <c r="HH222" s="1">
        <v>41394</v>
      </c>
      <c r="HI222">
        <v>-2.8</v>
      </c>
      <c r="HJ222">
        <v>20130520</v>
      </c>
      <c r="HK222">
        <v>-2.8</v>
      </c>
    </row>
    <row r="223" spans="16:219" x14ac:dyDescent="0.25">
      <c r="P223" s="1">
        <v>41425</v>
      </c>
      <c r="Q223">
        <v>1.2</v>
      </c>
      <c r="R223">
        <v>20130719</v>
      </c>
      <c r="S223">
        <v>1.1000000000000001</v>
      </c>
      <c r="Z223" s="1">
        <v>41425</v>
      </c>
      <c r="AA223">
        <v>-0.3</v>
      </c>
      <c r="AB223">
        <v>20130627</v>
      </c>
      <c r="AC223">
        <v>-0.3</v>
      </c>
      <c r="AE223" s="1">
        <v>41425</v>
      </c>
      <c r="AF223">
        <v>0.1</v>
      </c>
      <c r="AG223">
        <v>20130530</v>
      </c>
      <c r="AH223">
        <v>0.1</v>
      </c>
      <c r="AJ223" s="1">
        <v>41425</v>
      </c>
      <c r="AK223">
        <v>4.0999999999999996</v>
      </c>
      <c r="AL223">
        <v>20130627</v>
      </c>
      <c r="AM223">
        <v>4.0999999999999996</v>
      </c>
      <c r="AO223" s="1">
        <v>41425</v>
      </c>
      <c r="AP223">
        <v>0.6</v>
      </c>
      <c r="AQ223">
        <v>20130611</v>
      </c>
      <c r="AR223">
        <v>0.6</v>
      </c>
      <c r="AT223" s="1">
        <v>41425</v>
      </c>
      <c r="AU223">
        <v>2.1</v>
      </c>
      <c r="AV223">
        <v>20130712</v>
      </c>
      <c r="AW223">
        <v>1.9</v>
      </c>
      <c r="BN223" s="1">
        <v>41425</v>
      </c>
      <c r="BO223">
        <v>0.8</v>
      </c>
      <c r="BP223">
        <v>20130627</v>
      </c>
      <c r="BQ223">
        <v>0.8</v>
      </c>
      <c r="CC223" s="1">
        <v>41425</v>
      </c>
      <c r="CD223">
        <v>0</v>
      </c>
      <c r="CE223">
        <v>20130627</v>
      </c>
      <c r="CF223">
        <v>0</v>
      </c>
      <c r="CH223" s="1">
        <v>41425</v>
      </c>
      <c r="CI223">
        <v>-0.4</v>
      </c>
      <c r="CJ223">
        <v>20130627</v>
      </c>
      <c r="CK223">
        <v>-0.4</v>
      </c>
      <c r="CM223" s="1">
        <v>41425</v>
      </c>
      <c r="CN223">
        <v>-0.2</v>
      </c>
      <c r="CO223">
        <v>20130530</v>
      </c>
      <c r="CP223">
        <v>-0.2</v>
      </c>
      <c r="CR223" s="1">
        <v>41425</v>
      </c>
      <c r="CS223">
        <v>-0.3</v>
      </c>
      <c r="CT223">
        <v>20130530</v>
      </c>
      <c r="CU223">
        <v>-0.3</v>
      </c>
      <c r="CW223" s="1">
        <v>41425</v>
      </c>
      <c r="CX223">
        <v>-1</v>
      </c>
      <c r="CY223">
        <v>20130712</v>
      </c>
      <c r="CZ223">
        <v>-1.1000000000000001</v>
      </c>
      <c r="DB223" s="1">
        <v>41425</v>
      </c>
      <c r="DC223">
        <v>26</v>
      </c>
      <c r="DD223">
        <v>20130628</v>
      </c>
      <c r="DE223">
        <v>25.97</v>
      </c>
      <c r="DL223" s="1">
        <v>41425</v>
      </c>
      <c r="DM223">
        <v>2.6</v>
      </c>
      <c r="DN223">
        <v>20130619</v>
      </c>
      <c r="DO223">
        <v>2.6</v>
      </c>
      <c r="DQ223" s="1">
        <v>41425</v>
      </c>
      <c r="DR223">
        <v>109.7</v>
      </c>
      <c r="DS223">
        <v>20130719</v>
      </c>
      <c r="DT223">
        <v>110.7</v>
      </c>
      <c r="DV223" s="1">
        <v>41425</v>
      </c>
      <c r="DW223">
        <v>48.2</v>
      </c>
      <c r="DX223">
        <v>20130528</v>
      </c>
      <c r="DY223">
        <v>48.2</v>
      </c>
      <c r="FJ223" s="1">
        <v>41425</v>
      </c>
      <c r="FK223">
        <v>107.9</v>
      </c>
      <c r="FL223">
        <v>20130719</v>
      </c>
      <c r="FM223">
        <v>106</v>
      </c>
      <c r="FO223" s="1">
        <v>41425</v>
      </c>
      <c r="FP223">
        <v>11.5</v>
      </c>
      <c r="FQ223">
        <v>20130710</v>
      </c>
      <c r="FR223">
        <v>10.5</v>
      </c>
      <c r="FT223" s="1">
        <v>41425</v>
      </c>
      <c r="FU223">
        <v>14.522</v>
      </c>
      <c r="FV223">
        <v>20130628</v>
      </c>
      <c r="FW223">
        <v>14.5</v>
      </c>
      <c r="FY223" s="1">
        <v>41425</v>
      </c>
      <c r="FZ223">
        <v>-7.3</v>
      </c>
      <c r="GA223">
        <v>20130603</v>
      </c>
      <c r="GB223">
        <v>-7.3</v>
      </c>
      <c r="GD223" s="1">
        <v>41425</v>
      </c>
      <c r="GE223">
        <v>-7.4</v>
      </c>
      <c r="GF223">
        <v>20130618</v>
      </c>
      <c r="GG223">
        <v>-7.4</v>
      </c>
      <c r="GI223" s="1">
        <v>41425</v>
      </c>
      <c r="GJ223">
        <v>16.5</v>
      </c>
      <c r="GK223">
        <v>20130710</v>
      </c>
      <c r="GL223">
        <v>16.5</v>
      </c>
      <c r="GN223" s="1">
        <v>41425</v>
      </c>
      <c r="GO223">
        <v>-6.2</v>
      </c>
      <c r="GP223">
        <v>20130628</v>
      </c>
      <c r="GQ223">
        <v>-6.2</v>
      </c>
      <c r="GS223" s="1">
        <v>42155</v>
      </c>
      <c r="GT223">
        <v>3.3</v>
      </c>
      <c r="GU223">
        <v>20150608</v>
      </c>
      <c r="GV223">
        <v>3.3</v>
      </c>
      <c r="GX223" s="1">
        <v>41425</v>
      </c>
      <c r="GY223">
        <v>3.5</v>
      </c>
      <c r="GZ223">
        <v>20130610</v>
      </c>
      <c r="HA223">
        <v>3.4</v>
      </c>
      <c r="HC223" s="1">
        <v>41425</v>
      </c>
      <c r="HD223">
        <v>1.04</v>
      </c>
      <c r="HE223">
        <v>20130712</v>
      </c>
      <c r="HF223">
        <v>2.2999999999999998</v>
      </c>
      <c r="HH223" s="1">
        <v>41425</v>
      </c>
      <c r="HI223">
        <v>49.2</v>
      </c>
      <c r="HJ223">
        <v>20130617</v>
      </c>
      <c r="HK223">
        <v>49.2</v>
      </c>
    </row>
    <row r="224" spans="16:219" x14ac:dyDescent="0.25">
      <c r="P224" s="1">
        <v>41455</v>
      </c>
      <c r="Q224">
        <v>-0.3</v>
      </c>
      <c r="R224">
        <v>20130820</v>
      </c>
      <c r="S224">
        <v>-0.6</v>
      </c>
      <c r="Z224" s="1">
        <v>41455</v>
      </c>
      <c r="AA224">
        <v>0.2</v>
      </c>
      <c r="AB224">
        <v>20130725</v>
      </c>
      <c r="AC224">
        <v>0.2</v>
      </c>
      <c r="AE224" s="1">
        <v>41455</v>
      </c>
      <c r="AF224">
        <v>0.2</v>
      </c>
      <c r="AG224">
        <v>20130627</v>
      </c>
      <c r="AH224">
        <v>0.2</v>
      </c>
      <c r="AJ224" s="1">
        <v>41455</v>
      </c>
      <c r="AK224">
        <v>3.9</v>
      </c>
      <c r="AL224">
        <v>20130729</v>
      </c>
      <c r="AM224">
        <v>3.9</v>
      </c>
      <c r="AO224" s="1">
        <v>41455</v>
      </c>
      <c r="AP224">
        <v>1.2</v>
      </c>
      <c r="AQ224">
        <v>20130709</v>
      </c>
      <c r="AR224">
        <v>1.2</v>
      </c>
      <c r="AT224" s="1">
        <v>41455</v>
      </c>
      <c r="AU224">
        <v>-2.8</v>
      </c>
      <c r="AV224">
        <v>20130812</v>
      </c>
      <c r="AW224">
        <v>-3.1</v>
      </c>
      <c r="BN224" s="1">
        <v>41455</v>
      </c>
      <c r="BO224">
        <v>1.6</v>
      </c>
      <c r="BP224">
        <v>20130728</v>
      </c>
      <c r="BQ224">
        <v>1.6</v>
      </c>
      <c r="CC224" s="1">
        <v>41455</v>
      </c>
      <c r="CD224">
        <v>0.4</v>
      </c>
      <c r="CE224">
        <v>20130725</v>
      </c>
      <c r="CF224">
        <v>0.4</v>
      </c>
      <c r="CH224" s="1">
        <v>41455</v>
      </c>
      <c r="CI224">
        <v>-0.2</v>
      </c>
      <c r="CJ224">
        <v>20130725</v>
      </c>
      <c r="CK224">
        <v>-0.2</v>
      </c>
      <c r="CM224" s="1">
        <v>41455</v>
      </c>
      <c r="CN224">
        <v>0</v>
      </c>
      <c r="CO224">
        <v>20130627</v>
      </c>
      <c r="CP224">
        <v>0</v>
      </c>
      <c r="CR224" s="1">
        <v>41455</v>
      </c>
      <c r="CS224">
        <v>-0.4</v>
      </c>
      <c r="CT224">
        <v>20130627</v>
      </c>
      <c r="CU224">
        <v>-0.4</v>
      </c>
      <c r="CW224" s="1">
        <v>41455</v>
      </c>
      <c r="CX224">
        <v>-4.7</v>
      </c>
      <c r="CY224">
        <v>20130812</v>
      </c>
      <c r="CZ224">
        <v>-4.5999999999999996</v>
      </c>
      <c r="DB224" s="1">
        <v>41455</v>
      </c>
      <c r="DC224">
        <v>21.9</v>
      </c>
      <c r="DD224">
        <v>20130731</v>
      </c>
      <c r="DE224">
        <v>21.9</v>
      </c>
      <c r="DL224" s="1">
        <v>41455</v>
      </c>
      <c r="DM224">
        <v>7.2</v>
      </c>
      <c r="DN224">
        <v>20130718</v>
      </c>
      <c r="DO224">
        <v>7.2</v>
      </c>
      <c r="DQ224" s="1">
        <v>41455</v>
      </c>
      <c r="DR224">
        <v>107.6</v>
      </c>
      <c r="DS224">
        <v>20130819</v>
      </c>
      <c r="DT224">
        <v>107.2</v>
      </c>
      <c r="DV224" s="1">
        <v>41455</v>
      </c>
      <c r="DW224">
        <v>49.6</v>
      </c>
      <c r="DX224">
        <v>20130625</v>
      </c>
      <c r="DY224">
        <v>49.6</v>
      </c>
      <c r="FJ224" s="1">
        <v>41455</v>
      </c>
      <c r="FK224">
        <v>107.9</v>
      </c>
      <c r="FL224">
        <v>20130819</v>
      </c>
      <c r="FM224">
        <v>105.5</v>
      </c>
      <c r="FO224" s="1">
        <v>41455</v>
      </c>
      <c r="FP224">
        <v>-2.7</v>
      </c>
      <c r="FQ224">
        <v>20130812</v>
      </c>
      <c r="FR224">
        <v>-2.7</v>
      </c>
      <c r="FT224" s="1">
        <v>41455</v>
      </c>
      <c r="FU224">
        <v>15.349</v>
      </c>
      <c r="FV224">
        <v>20130731</v>
      </c>
      <c r="FW224">
        <v>15.3</v>
      </c>
      <c r="FY224" s="1">
        <v>41455</v>
      </c>
      <c r="FZ224">
        <v>-15.8</v>
      </c>
      <c r="GA224">
        <v>20130701</v>
      </c>
      <c r="GB224">
        <v>-15.8</v>
      </c>
      <c r="GD224" s="1">
        <v>41455</v>
      </c>
      <c r="GE224">
        <v>-12.4</v>
      </c>
      <c r="GF224">
        <v>20130717</v>
      </c>
      <c r="GG224">
        <v>-12.4</v>
      </c>
      <c r="GI224" s="1">
        <v>41455</v>
      </c>
      <c r="GJ224">
        <v>4.9000000000000004</v>
      </c>
      <c r="GK224">
        <v>20130812</v>
      </c>
      <c r="GL224">
        <v>4.9000000000000004</v>
      </c>
      <c r="GN224" s="1">
        <v>41455</v>
      </c>
      <c r="GO224">
        <v>-10</v>
      </c>
      <c r="GP224">
        <v>20130730</v>
      </c>
      <c r="GQ224">
        <v>-9.5</v>
      </c>
      <c r="GS224" s="1">
        <v>42185</v>
      </c>
      <c r="GT224">
        <v>3.2</v>
      </c>
      <c r="GU224">
        <v>20150708</v>
      </c>
      <c r="GV224">
        <v>3.1</v>
      </c>
      <c r="GX224" s="1">
        <v>41455</v>
      </c>
      <c r="GY224">
        <v>3.8</v>
      </c>
      <c r="GZ224">
        <v>20130708</v>
      </c>
      <c r="HA224">
        <v>3.8</v>
      </c>
      <c r="HC224" s="1">
        <v>41455</v>
      </c>
      <c r="HD224">
        <v>-1.03</v>
      </c>
      <c r="HE224">
        <v>20130812</v>
      </c>
      <c r="HF224">
        <v>-2.2999999999999998</v>
      </c>
      <c r="HH224" s="1">
        <v>41455</v>
      </c>
      <c r="HI224">
        <v>22</v>
      </c>
      <c r="HJ224">
        <v>20130716</v>
      </c>
      <c r="HK224">
        <v>22</v>
      </c>
    </row>
    <row r="225" spans="16:219" x14ac:dyDescent="0.25">
      <c r="P225" s="1">
        <v>41486</v>
      </c>
      <c r="Q225">
        <v>0.3</v>
      </c>
      <c r="R225">
        <v>20130919</v>
      </c>
      <c r="S225">
        <v>0.5</v>
      </c>
      <c r="Z225" s="1">
        <v>41486</v>
      </c>
      <c r="AA225">
        <v>0.7</v>
      </c>
      <c r="AB225">
        <v>20130829</v>
      </c>
      <c r="AC225">
        <v>0.7</v>
      </c>
      <c r="AE225" s="1">
        <v>41486</v>
      </c>
      <c r="AF225">
        <v>0.3</v>
      </c>
      <c r="AG225">
        <v>20130725</v>
      </c>
      <c r="AH225">
        <v>0.3</v>
      </c>
      <c r="AJ225" s="1">
        <v>41486</v>
      </c>
      <c r="AK225">
        <v>3.8</v>
      </c>
      <c r="AL225">
        <v>20130829</v>
      </c>
      <c r="AM225">
        <v>3.8</v>
      </c>
      <c r="AO225" s="1">
        <v>41486</v>
      </c>
      <c r="AP225">
        <v>2.1</v>
      </c>
      <c r="AQ225">
        <v>20130811</v>
      </c>
      <c r="AR225">
        <v>2.2000000000000002</v>
      </c>
      <c r="AT225" s="1">
        <v>41486</v>
      </c>
      <c r="AU225">
        <v>2.7</v>
      </c>
      <c r="AV225">
        <v>20130913</v>
      </c>
      <c r="AW225">
        <v>3.4</v>
      </c>
      <c r="BN225" s="1">
        <v>41486</v>
      </c>
      <c r="BO225">
        <v>-0.3</v>
      </c>
      <c r="BP225">
        <v>20130828</v>
      </c>
      <c r="BQ225">
        <v>-0.3</v>
      </c>
      <c r="CC225" s="1">
        <v>41486</v>
      </c>
      <c r="CD225">
        <v>0.7</v>
      </c>
      <c r="CE225">
        <v>20130829</v>
      </c>
      <c r="CF225">
        <v>0.7</v>
      </c>
      <c r="CH225" s="1">
        <v>41486</v>
      </c>
      <c r="CI225">
        <v>-0.1</v>
      </c>
      <c r="CJ225">
        <v>20130829</v>
      </c>
      <c r="CK225">
        <v>-0.1</v>
      </c>
      <c r="CM225" s="1">
        <v>41486</v>
      </c>
      <c r="CN225">
        <v>0.4</v>
      </c>
      <c r="CO225">
        <v>20130725</v>
      </c>
      <c r="CP225">
        <v>0.4</v>
      </c>
      <c r="CR225" s="1">
        <v>41486</v>
      </c>
      <c r="CS225">
        <v>-0.4</v>
      </c>
      <c r="CT225">
        <v>20130725</v>
      </c>
      <c r="CU225">
        <v>-0.4</v>
      </c>
      <c r="CW225" s="1">
        <v>41486</v>
      </c>
      <c r="CX225">
        <v>1.9</v>
      </c>
      <c r="CY225">
        <v>20130913</v>
      </c>
      <c r="CZ225">
        <v>1.8</v>
      </c>
      <c r="DB225" s="1">
        <v>41486</v>
      </c>
      <c r="DC225">
        <v>13.7</v>
      </c>
      <c r="DD225">
        <v>20130830</v>
      </c>
      <c r="DE225">
        <v>13.7</v>
      </c>
      <c r="DL225" s="1">
        <v>41486</v>
      </c>
      <c r="DM225">
        <v>-2.5</v>
      </c>
      <c r="DN225">
        <v>20130820</v>
      </c>
      <c r="DO225">
        <v>-2.5</v>
      </c>
      <c r="DQ225" s="1">
        <v>41486</v>
      </c>
      <c r="DR225">
        <v>108.4</v>
      </c>
      <c r="DS225">
        <v>20130919</v>
      </c>
      <c r="DT225">
        <v>107.9</v>
      </c>
      <c r="DV225" s="1">
        <v>41486</v>
      </c>
      <c r="DW225">
        <v>49.4</v>
      </c>
      <c r="DX225">
        <v>20130730</v>
      </c>
      <c r="DY225">
        <v>49.4</v>
      </c>
      <c r="FJ225" s="1">
        <v>41486</v>
      </c>
      <c r="FK225">
        <v>109.2</v>
      </c>
      <c r="FL225">
        <v>20130919</v>
      </c>
      <c r="FM225">
        <v>107.7</v>
      </c>
      <c r="FO225" s="1">
        <v>41486</v>
      </c>
      <c r="FP225">
        <v>-0.1</v>
      </c>
      <c r="FQ225">
        <v>20130911</v>
      </c>
      <c r="FR225">
        <v>0</v>
      </c>
      <c r="FT225" s="1">
        <v>41486</v>
      </c>
      <c r="FU225">
        <v>12.436999999999999</v>
      </c>
      <c r="FV225">
        <v>20130830</v>
      </c>
      <c r="FW225">
        <v>12</v>
      </c>
      <c r="FY225" s="1">
        <v>41486</v>
      </c>
      <c r="FZ225">
        <v>-13.5</v>
      </c>
      <c r="GA225">
        <v>20130801</v>
      </c>
      <c r="GB225">
        <v>-13.5</v>
      </c>
      <c r="GD225" s="1">
        <v>41486</v>
      </c>
      <c r="GE225">
        <v>-12.2</v>
      </c>
      <c r="GF225">
        <v>20130822</v>
      </c>
      <c r="GG225">
        <v>-12.2</v>
      </c>
      <c r="GI225" s="1">
        <v>41486</v>
      </c>
      <c r="GJ225">
        <v>6.5</v>
      </c>
      <c r="GK225">
        <v>20130911</v>
      </c>
      <c r="GL225">
        <v>6.5</v>
      </c>
      <c r="GN225" s="1">
        <v>41486</v>
      </c>
      <c r="GO225">
        <v>-1.5</v>
      </c>
      <c r="GP225">
        <v>20130830</v>
      </c>
      <c r="GQ225">
        <v>-1.5</v>
      </c>
      <c r="GS225" s="1">
        <v>42216</v>
      </c>
      <c r="GT225">
        <v>3.3</v>
      </c>
      <c r="GU225">
        <v>20150810</v>
      </c>
      <c r="GV225">
        <v>3.3</v>
      </c>
      <c r="GX225" s="1">
        <v>41486</v>
      </c>
      <c r="GY225">
        <v>3.7</v>
      </c>
      <c r="GZ225">
        <v>20130808</v>
      </c>
      <c r="HA225">
        <v>3.7</v>
      </c>
      <c r="HC225" s="1">
        <v>41486</v>
      </c>
      <c r="HD225">
        <v>1.88</v>
      </c>
      <c r="HE225">
        <v>20130913</v>
      </c>
      <c r="HF225">
        <v>3.7</v>
      </c>
      <c r="HH225" s="1">
        <v>41486</v>
      </c>
      <c r="HI225">
        <v>31.6</v>
      </c>
      <c r="HJ225">
        <v>20130812</v>
      </c>
      <c r="HK225">
        <v>31.6</v>
      </c>
    </row>
    <row r="226" spans="16:219" x14ac:dyDescent="0.25">
      <c r="P226" s="1">
        <v>41517</v>
      </c>
      <c r="Q226">
        <v>0.2</v>
      </c>
      <c r="R226">
        <v>20131021</v>
      </c>
      <c r="S226">
        <v>0.3</v>
      </c>
      <c r="Z226" s="1">
        <v>41517</v>
      </c>
      <c r="AA226">
        <v>0.9</v>
      </c>
      <c r="AB226">
        <v>20130926</v>
      </c>
      <c r="AC226">
        <v>0.9</v>
      </c>
      <c r="AE226" s="1">
        <v>41517</v>
      </c>
      <c r="AF226">
        <v>0.4</v>
      </c>
      <c r="AG226">
        <v>20130829</v>
      </c>
      <c r="AH226">
        <v>0.4</v>
      </c>
      <c r="AJ226" s="1">
        <v>41517</v>
      </c>
      <c r="AK226">
        <v>4.0999999999999996</v>
      </c>
      <c r="AL226">
        <v>20130930</v>
      </c>
      <c r="AM226">
        <v>4.0999999999999996</v>
      </c>
      <c r="AO226" s="1">
        <v>41517</v>
      </c>
      <c r="AP226">
        <v>2.2999999999999998</v>
      </c>
      <c r="AQ226">
        <v>20130910</v>
      </c>
      <c r="AR226">
        <v>2.4</v>
      </c>
      <c r="AT226" s="1">
        <v>41517</v>
      </c>
      <c r="AU226">
        <v>-0.5</v>
      </c>
      <c r="AV226">
        <v>20131015</v>
      </c>
      <c r="AW226">
        <v>-0.9</v>
      </c>
      <c r="BN226" s="1">
        <v>41517</v>
      </c>
      <c r="BO226">
        <v>1.1000000000000001</v>
      </c>
      <c r="BP226">
        <v>20130929</v>
      </c>
      <c r="BQ226">
        <v>1.1000000000000001</v>
      </c>
      <c r="CC226" s="1">
        <v>41517</v>
      </c>
      <c r="CD226">
        <v>0.8</v>
      </c>
      <c r="CE226">
        <v>20130926</v>
      </c>
      <c r="CF226">
        <v>0.8</v>
      </c>
      <c r="CH226" s="1">
        <v>41517</v>
      </c>
      <c r="CI226">
        <v>-0.1</v>
      </c>
      <c r="CJ226">
        <v>20130926</v>
      </c>
      <c r="CK226">
        <v>-0.1</v>
      </c>
      <c r="CM226" s="1">
        <v>41517</v>
      </c>
      <c r="CN226">
        <v>0.5</v>
      </c>
      <c r="CO226">
        <v>20130829</v>
      </c>
      <c r="CP226">
        <v>0.5</v>
      </c>
      <c r="CR226" s="1">
        <v>41517</v>
      </c>
      <c r="CS226">
        <v>-0.4</v>
      </c>
      <c r="CT226">
        <v>20130829</v>
      </c>
      <c r="CU226">
        <v>-0.4</v>
      </c>
      <c r="CW226" s="1">
        <v>41517</v>
      </c>
      <c r="CX226">
        <v>-0.6</v>
      </c>
      <c r="CY226">
        <v>20131015</v>
      </c>
      <c r="CZ226">
        <v>-0.4</v>
      </c>
      <c r="DB226" s="1">
        <v>41517</v>
      </c>
      <c r="DC226">
        <v>21.4</v>
      </c>
      <c r="DD226">
        <v>20130930</v>
      </c>
      <c r="DE226">
        <v>21.4</v>
      </c>
      <c r="DL226" s="1">
        <v>41517</v>
      </c>
      <c r="DM226">
        <v>2.7</v>
      </c>
      <c r="DN226">
        <v>20130920</v>
      </c>
      <c r="DO226">
        <v>2.7</v>
      </c>
      <c r="DQ226" s="1">
        <v>41517</v>
      </c>
      <c r="DR226">
        <v>107.8</v>
      </c>
      <c r="DS226">
        <v>20131021</v>
      </c>
      <c r="DT226">
        <v>106.8</v>
      </c>
      <c r="DV226" s="1">
        <v>41517</v>
      </c>
      <c r="DW226">
        <v>49.7</v>
      </c>
      <c r="DX226">
        <v>20130827</v>
      </c>
      <c r="DY226">
        <v>49.7</v>
      </c>
      <c r="FJ226" s="1">
        <v>41517</v>
      </c>
      <c r="FK226">
        <v>109.7</v>
      </c>
      <c r="FL226">
        <v>20131021</v>
      </c>
      <c r="FM226">
        <v>107.6</v>
      </c>
      <c r="FO226" s="1">
        <v>41517</v>
      </c>
      <c r="FP226">
        <v>4.3</v>
      </c>
      <c r="FQ226">
        <v>20131009</v>
      </c>
      <c r="FR226">
        <v>5.4</v>
      </c>
      <c r="FT226" s="1">
        <v>41517</v>
      </c>
      <c r="FU226">
        <v>8.83</v>
      </c>
      <c r="FV226">
        <v>20130930</v>
      </c>
      <c r="FW226">
        <v>8.8000000000000007</v>
      </c>
      <c r="FY226" s="1">
        <v>41517</v>
      </c>
      <c r="FZ226">
        <v>-6.4</v>
      </c>
      <c r="GA226">
        <v>20130902</v>
      </c>
      <c r="GB226">
        <v>-6.4</v>
      </c>
      <c r="GD226" s="1">
        <v>41517</v>
      </c>
      <c r="GE226">
        <v>-1.7</v>
      </c>
      <c r="GF226">
        <v>20130925</v>
      </c>
      <c r="GG226">
        <v>-1.7</v>
      </c>
      <c r="GI226" s="1">
        <v>41517</v>
      </c>
      <c r="GJ226">
        <v>10.3</v>
      </c>
      <c r="GK226">
        <v>20131009</v>
      </c>
      <c r="GL226">
        <v>10.3</v>
      </c>
      <c r="GN226" s="1">
        <v>41517</v>
      </c>
      <c r="GO226">
        <v>-7.6</v>
      </c>
      <c r="GP226">
        <v>20130930</v>
      </c>
      <c r="GQ226">
        <v>-7.6</v>
      </c>
      <c r="GS226" s="1">
        <v>42247</v>
      </c>
      <c r="GT226">
        <v>3.4</v>
      </c>
      <c r="GU226">
        <v>20150908</v>
      </c>
      <c r="GV226">
        <v>3.4</v>
      </c>
      <c r="GX226" s="1">
        <v>41517</v>
      </c>
      <c r="GY226">
        <v>3.8</v>
      </c>
      <c r="GZ226">
        <v>20130909</v>
      </c>
      <c r="HA226">
        <v>3.7</v>
      </c>
      <c r="HC226" s="1">
        <v>41517</v>
      </c>
      <c r="HD226">
        <v>-1.1200000000000001</v>
      </c>
      <c r="HE226">
        <v>20131015</v>
      </c>
      <c r="HF226">
        <v>-2.1</v>
      </c>
      <c r="HH226" s="1">
        <v>41517</v>
      </c>
      <c r="HI226">
        <v>53.3</v>
      </c>
      <c r="HJ226">
        <v>20130917</v>
      </c>
      <c r="HK226">
        <v>53.3</v>
      </c>
    </row>
    <row r="227" spans="16:219" x14ac:dyDescent="0.25">
      <c r="P227" s="1">
        <v>41547</v>
      </c>
      <c r="Q227">
        <v>0.3</v>
      </c>
      <c r="R227">
        <v>20131119</v>
      </c>
      <c r="S227">
        <v>0.4</v>
      </c>
      <c r="Z227" s="1">
        <v>41547</v>
      </c>
      <c r="AA227">
        <v>1.1000000000000001</v>
      </c>
      <c r="AB227">
        <v>20131024</v>
      </c>
      <c r="AC227">
        <v>1.1000000000000001</v>
      </c>
      <c r="AE227" s="1">
        <v>41547</v>
      </c>
      <c r="AF227">
        <v>0.2</v>
      </c>
      <c r="AG227">
        <v>20130926</v>
      </c>
      <c r="AH227">
        <v>0.2</v>
      </c>
      <c r="AJ227" s="1">
        <v>41547</v>
      </c>
      <c r="AK227">
        <v>3.9</v>
      </c>
      <c r="AL227">
        <v>20131028</v>
      </c>
      <c r="AM227">
        <v>4</v>
      </c>
      <c r="AO227" s="1">
        <v>41547</v>
      </c>
      <c r="AP227">
        <v>2.2999999999999998</v>
      </c>
      <c r="AQ227">
        <v>20131010</v>
      </c>
      <c r="AR227">
        <v>2.2999999999999998</v>
      </c>
      <c r="AT227" s="1">
        <v>41547</v>
      </c>
      <c r="AU227">
        <v>1.5</v>
      </c>
      <c r="AV227">
        <v>20131113</v>
      </c>
      <c r="AW227">
        <v>1.3</v>
      </c>
      <c r="BN227" s="1">
        <v>41547</v>
      </c>
      <c r="BO227">
        <v>3</v>
      </c>
      <c r="BP227">
        <v>20131028</v>
      </c>
      <c r="BQ227">
        <v>3.1</v>
      </c>
      <c r="CC227" s="1">
        <v>41547</v>
      </c>
      <c r="CD227">
        <v>0.7</v>
      </c>
      <c r="CE227">
        <v>20131024</v>
      </c>
      <c r="CF227">
        <v>0.7</v>
      </c>
      <c r="CH227" s="1">
        <v>41547</v>
      </c>
      <c r="CI227">
        <v>0</v>
      </c>
      <c r="CJ227">
        <v>20131024</v>
      </c>
      <c r="CK227">
        <v>0</v>
      </c>
      <c r="CM227" s="1">
        <v>41547</v>
      </c>
      <c r="CN227">
        <v>0.5</v>
      </c>
      <c r="CO227">
        <v>20130926</v>
      </c>
      <c r="CP227">
        <v>0.5</v>
      </c>
      <c r="CR227" s="1">
        <v>41547</v>
      </c>
      <c r="CS227">
        <v>-0.4</v>
      </c>
      <c r="CT227">
        <v>20130926</v>
      </c>
      <c r="CU227">
        <v>-0.3</v>
      </c>
      <c r="CW227" s="1">
        <v>41547</v>
      </c>
      <c r="CX227">
        <v>5.3</v>
      </c>
      <c r="CY227">
        <v>20131113</v>
      </c>
      <c r="CZ227">
        <v>5.0999999999999996</v>
      </c>
      <c r="DB227" s="1">
        <v>41547</v>
      </c>
      <c r="DC227">
        <v>89.8</v>
      </c>
      <c r="DD227">
        <v>20131031</v>
      </c>
      <c r="DE227">
        <v>89.8</v>
      </c>
      <c r="DL227" s="1">
        <v>41547</v>
      </c>
      <c r="DM227">
        <v>2.8</v>
      </c>
      <c r="DN227">
        <v>20131018</v>
      </c>
      <c r="DO227">
        <v>2.8</v>
      </c>
      <c r="DQ227" s="1">
        <v>41547</v>
      </c>
      <c r="DR227">
        <v>110.1</v>
      </c>
      <c r="DS227">
        <v>20131119</v>
      </c>
      <c r="DT227">
        <v>109.2</v>
      </c>
      <c r="DV227" s="1">
        <v>41547</v>
      </c>
      <c r="DW227">
        <v>49.8</v>
      </c>
      <c r="DX227">
        <v>20130925</v>
      </c>
      <c r="DY227">
        <v>49.8</v>
      </c>
      <c r="FJ227" s="1">
        <v>41547</v>
      </c>
      <c r="FK227">
        <v>111.1</v>
      </c>
      <c r="FL227">
        <v>20131119</v>
      </c>
      <c r="FM227">
        <v>108.4</v>
      </c>
      <c r="FO227" s="1">
        <v>41547</v>
      </c>
      <c r="FP227">
        <v>-1.5</v>
      </c>
      <c r="FQ227">
        <v>20131112</v>
      </c>
      <c r="FR227">
        <v>-2.1</v>
      </c>
      <c r="FT227" s="1">
        <v>41547</v>
      </c>
      <c r="FU227">
        <v>19.363</v>
      </c>
      <c r="FV227">
        <v>20131031</v>
      </c>
      <c r="FW227">
        <v>19.399999999999999</v>
      </c>
      <c r="FY227" s="1">
        <v>41547</v>
      </c>
      <c r="FZ227">
        <v>12.4</v>
      </c>
      <c r="GA227">
        <v>20131001</v>
      </c>
      <c r="GB227">
        <v>12.4</v>
      </c>
      <c r="GD227" s="1">
        <v>41547</v>
      </c>
      <c r="GE227">
        <v>-6.3</v>
      </c>
      <c r="GF227">
        <v>20131017</v>
      </c>
      <c r="GG227">
        <v>-6.3</v>
      </c>
      <c r="GI227" s="1">
        <v>41547</v>
      </c>
      <c r="GJ227">
        <v>11.4</v>
      </c>
      <c r="GK227">
        <v>20131112</v>
      </c>
      <c r="GL227">
        <v>11.4</v>
      </c>
      <c r="GN227" s="1">
        <v>41547</v>
      </c>
      <c r="GO227">
        <v>13</v>
      </c>
      <c r="GP227">
        <v>20131030</v>
      </c>
      <c r="GQ227">
        <v>13</v>
      </c>
      <c r="GS227" s="1">
        <v>42277</v>
      </c>
      <c r="GT227">
        <v>3.1</v>
      </c>
      <c r="GU227">
        <v>20151013</v>
      </c>
      <c r="GV227">
        <v>3.1</v>
      </c>
      <c r="GX227" s="1">
        <v>41547</v>
      </c>
      <c r="GY227">
        <v>3.9</v>
      </c>
      <c r="GZ227">
        <v>20131010</v>
      </c>
      <c r="HA227">
        <v>3.8</v>
      </c>
      <c r="HC227" s="1">
        <v>41547</v>
      </c>
      <c r="HD227">
        <v>2.2800000000000002</v>
      </c>
      <c r="HE227">
        <v>20131113</v>
      </c>
      <c r="HF227">
        <v>1.2</v>
      </c>
      <c r="HH227" s="1">
        <v>41547</v>
      </c>
      <c r="HI227">
        <v>77.3</v>
      </c>
      <c r="HJ227">
        <v>20131016</v>
      </c>
      <c r="HK227">
        <v>77.3</v>
      </c>
    </row>
    <row r="228" spans="16:219" x14ac:dyDescent="0.25">
      <c r="P228" s="1">
        <v>41578</v>
      </c>
      <c r="Q228">
        <v>-0.1</v>
      </c>
      <c r="R228">
        <v>20131218</v>
      </c>
      <c r="S228">
        <v>-0.2</v>
      </c>
      <c r="Z228" s="1">
        <v>41578</v>
      </c>
      <c r="AA228">
        <v>1.1000000000000001</v>
      </c>
      <c r="AB228">
        <v>20131128</v>
      </c>
      <c r="AC228">
        <v>1.1000000000000001</v>
      </c>
      <c r="AE228" s="1">
        <v>41578</v>
      </c>
      <c r="AF228">
        <v>0.3</v>
      </c>
      <c r="AG228">
        <v>20131024</v>
      </c>
      <c r="AH228">
        <v>0.3</v>
      </c>
      <c r="AJ228" s="1">
        <v>41578</v>
      </c>
      <c r="AK228">
        <v>4</v>
      </c>
      <c r="AL228">
        <v>20131128</v>
      </c>
      <c r="AM228">
        <v>4</v>
      </c>
      <c r="AO228" s="1">
        <v>41578</v>
      </c>
      <c r="AP228">
        <v>2.5</v>
      </c>
      <c r="AQ228">
        <v>20131112</v>
      </c>
      <c r="AR228">
        <v>2.5</v>
      </c>
      <c r="AT228" s="1">
        <v>41578</v>
      </c>
      <c r="AU228">
        <v>0.6</v>
      </c>
      <c r="AV228">
        <v>20131212</v>
      </c>
      <c r="AW228">
        <v>1</v>
      </c>
      <c r="BN228" s="1">
        <v>41578</v>
      </c>
      <c r="BO228">
        <v>2.4</v>
      </c>
      <c r="BP228">
        <v>20131127</v>
      </c>
      <c r="BQ228">
        <v>2.2999999999999998</v>
      </c>
      <c r="CC228" s="1">
        <v>41578</v>
      </c>
      <c r="CD228">
        <v>0.9</v>
      </c>
      <c r="CE228">
        <v>20131128</v>
      </c>
      <c r="CF228">
        <v>0.9</v>
      </c>
      <c r="CH228" s="1">
        <v>41578</v>
      </c>
      <c r="CI228">
        <v>0.3</v>
      </c>
      <c r="CJ228">
        <v>20131128</v>
      </c>
      <c r="CK228">
        <v>0.3</v>
      </c>
      <c r="CM228" s="1">
        <v>41578</v>
      </c>
      <c r="CN228">
        <v>0.6</v>
      </c>
      <c r="CO228">
        <v>20131024</v>
      </c>
      <c r="CP228">
        <v>0.6</v>
      </c>
      <c r="CR228" s="1">
        <v>41578</v>
      </c>
      <c r="CS228">
        <v>-0.2</v>
      </c>
      <c r="CT228">
        <v>20131024</v>
      </c>
      <c r="CU228">
        <v>-0.2</v>
      </c>
      <c r="CW228" s="1">
        <v>41578</v>
      </c>
      <c r="CX228">
        <v>5.4</v>
      </c>
      <c r="CY228">
        <v>20131212</v>
      </c>
      <c r="CZ228">
        <v>5.4</v>
      </c>
      <c r="DB228" s="1">
        <v>41578</v>
      </c>
      <c r="DC228">
        <v>61.1</v>
      </c>
      <c r="DD228">
        <v>20131129</v>
      </c>
      <c r="DE228">
        <v>61.1</v>
      </c>
      <c r="DL228" s="1">
        <v>41578</v>
      </c>
      <c r="DM228">
        <v>-0.6</v>
      </c>
      <c r="DN228">
        <v>20131119</v>
      </c>
      <c r="DO228">
        <v>-0.6</v>
      </c>
      <c r="DQ228" s="1">
        <v>41578</v>
      </c>
      <c r="DR228">
        <v>110.6</v>
      </c>
      <c r="DS228">
        <v>20131219</v>
      </c>
      <c r="DT228">
        <v>109.8</v>
      </c>
      <c r="DV228" s="1">
        <v>41578</v>
      </c>
      <c r="DW228">
        <v>50.8</v>
      </c>
      <c r="DX228">
        <v>20131029</v>
      </c>
      <c r="DY228">
        <v>50.8</v>
      </c>
      <c r="FJ228" s="1">
        <v>41578</v>
      </c>
      <c r="FK228">
        <v>112.2</v>
      </c>
      <c r="FL228">
        <v>20131219</v>
      </c>
      <c r="FM228">
        <v>110.4</v>
      </c>
      <c r="FO228" s="1">
        <v>41578</v>
      </c>
      <c r="FP228">
        <v>3.4</v>
      </c>
      <c r="FQ228">
        <v>20131210</v>
      </c>
      <c r="FR228">
        <v>0.6</v>
      </c>
      <c r="FT228" s="1">
        <v>41578</v>
      </c>
      <c r="FU228">
        <v>7.0919999999999996</v>
      </c>
      <c r="FV228">
        <v>20131129</v>
      </c>
      <c r="FW228">
        <v>7.1</v>
      </c>
      <c r="FY228" s="1">
        <v>41578</v>
      </c>
      <c r="FZ228">
        <v>17.3</v>
      </c>
      <c r="GA228">
        <v>20131101</v>
      </c>
      <c r="GB228">
        <v>17.3</v>
      </c>
      <c r="GD228" s="1">
        <v>41578</v>
      </c>
      <c r="GE228">
        <v>8.4</v>
      </c>
      <c r="GF228">
        <v>20131121</v>
      </c>
      <c r="GG228">
        <v>8.4</v>
      </c>
      <c r="GI228" s="1">
        <v>41578</v>
      </c>
      <c r="GJ228">
        <v>17.8</v>
      </c>
      <c r="GK228">
        <v>20131210</v>
      </c>
      <c r="GL228">
        <v>17.8</v>
      </c>
      <c r="GN228" s="1">
        <v>41578</v>
      </c>
      <c r="GO228">
        <v>10.1</v>
      </c>
      <c r="GP228">
        <v>20131128</v>
      </c>
      <c r="GQ228">
        <v>10.1</v>
      </c>
      <c r="GS228" s="1">
        <v>42308</v>
      </c>
      <c r="GT228">
        <v>2.9</v>
      </c>
      <c r="GU228">
        <v>20151110</v>
      </c>
      <c r="GV228">
        <v>2.9</v>
      </c>
      <c r="GX228" s="1">
        <v>41578</v>
      </c>
      <c r="GY228">
        <v>4.0999999999999996</v>
      </c>
      <c r="GZ228">
        <v>20131111</v>
      </c>
      <c r="HA228">
        <v>4.0999999999999996</v>
      </c>
      <c r="HC228" s="1">
        <v>41578</v>
      </c>
      <c r="HD228">
        <v>0.51</v>
      </c>
      <c r="HE228">
        <v>20131212</v>
      </c>
      <c r="HF228">
        <v>1.2</v>
      </c>
      <c r="HH228" s="1">
        <v>41578</v>
      </c>
      <c r="HI228">
        <v>21.4</v>
      </c>
      <c r="HJ228">
        <v>20131117</v>
      </c>
      <c r="HK228">
        <v>21.4</v>
      </c>
    </row>
    <row r="229" spans="16:219" x14ac:dyDescent="0.25">
      <c r="P229" s="1">
        <v>41608</v>
      </c>
      <c r="Q229">
        <v>0.2</v>
      </c>
      <c r="R229">
        <v>20140121</v>
      </c>
      <c r="S229">
        <v>0.3</v>
      </c>
      <c r="Z229" s="1">
        <v>41608</v>
      </c>
      <c r="AA229">
        <v>1.5</v>
      </c>
      <c r="AB229">
        <v>20131226</v>
      </c>
      <c r="AC229">
        <v>1.5</v>
      </c>
      <c r="AE229" s="1">
        <v>41608</v>
      </c>
      <c r="AF229">
        <v>0.6</v>
      </c>
      <c r="AG229">
        <v>20131128</v>
      </c>
      <c r="AH229">
        <v>0.6</v>
      </c>
      <c r="AJ229" s="1">
        <v>41608</v>
      </c>
      <c r="AK229">
        <v>3.9</v>
      </c>
      <c r="AL229">
        <v>20131226</v>
      </c>
      <c r="AM229">
        <v>4</v>
      </c>
      <c r="AO229" s="1">
        <v>41608</v>
      </c>
      <c r="AP229">
        <v>2.6</v>
      </c>
      <c r="AQ229">
        <v>20131210</v>
      </c>
      <c r="AR229">
        <v>2.7</v>
      </c>
      <c r="AT229" s="1">
        <v>41608</v>
      </c>
      <c r="AU229">
        <v>0.3</v>
      </c>
      <c r="AV229">
        <v>20140119</v>
      </c>
      <c r="AW229">
        <v>-0.1</v>
      </c>
      <c r="BN229" s="1">
        <v>41608</v>
      </c>
      <c r="BO229">
        <v>4.0999999999999996</v>
      </c>
      <c r="BP229">
        <v>20131226</v>
      </c>
      <c r="BQ229">
        <v>4</v>
      </c>
      <c r="CC229" s="1">
        <v>41608</v>
      </c>
      <c r="CD229">
        <v>1.2</v>
      </c>
      <c r="CE229">
        <v>20131226</v>
      </c>
      <c r="CF229">
        <v>1.2</v>
      </c>
      <c r="CH229" s="1">
        <v>41608</v>
      </c>
      <c r="CI229">
        <v>0.6</v>
      </c>
      <c r="CJ229">
        <v>20131226</v>
      </c>
      <c r="CK229">
        <v>0.6</v>
      </c>
      <c r="CM229" s="1">
        <v>41608</v>
      </c>
      <c r="CN229">
        <v>1</v>
      </c>
      <c r="CO229">
        <v>20131128</v>
      </c>
      <c r="CP229">
        <v>0.9</v>
      </c>
      <c r="CR229" s="1">
        <v>41608</v>
      </c>
      <c r="CS229">
        <v>0.2</v>
      </c>
      <c r="CT229">
        <v>20131128</v>
      </c>
      <c r="CU229">
        <v>0.2</v>
      </c>
      <c r="CW229" s="1">
        <v>41608</v>
      </c>
      <c r="CX229">
        <v>4.8</v>
      </c>
      <c r="CY229">
        <v>20140119</v>
      </c>
      <c r="CZ229">
        <v>4.8</v>
      </c>
      <c r="DB229" s="1">
        <v>41608</v>
      </c>
      <c r="DC229">
        <v>2.2400000000000002</v>
      </c>
      <c r="DD229">
        <v>20131226</v>
      </c>
      <c r="DE229">
        <v>2.2000000000000002</v>
      </c>
      <c r="DL229" s="1">
        <v>41608</v>
      </c>
      <c r="DM229">
        <v>2.4</v>
      </c>
      <c r="DN229">
        <v>20131219</v>
      </c>
      <c r="DO229">
        <v>2.4</v>
      </c>
      <c r="DQ229" s="1">
        <v>41608</v>
      </c>
      <c r="DR229">
        <v>111.8</v>
      </c>
      <c r="DS229">
        <v>20140122</v>
      </c>
      <c r="DT229">
        <v>111.1</v>
      </c>
      <c r="DV229" s="1">
        <v>41608</v>
      </c>
      <c r="DW229">
        <v>51.1</v>
      </c>
      <c r="DX229">
        <v>20131126</v>
      </c>
      <c r="DY229">
        <v>51.1</v>
      </c>
      <c r="FJ229" s="1">
        <v>41608</v>
      </c>
      <c r="FK229">
        <v>112.6</v>
      </c>
      <c r="FL229">
        <v>20140122</v>
      </c>
      <c r="FM229">
        <v>110.7</v>
      </c>
      <c r="FO229" s="1">
        <v>41608</v>
      </c>
      <c r="FP229">
        <v>3.5</v>
      </c>
      <c r="FQ229">
        <v>20140115</v>
      </c>
      <c r="FR229">
        <v>9.3000000000000007</v>
      </c>
      <c r="FT229" s="1">
        <v>41608</v>
      </c>
      <c r="FU229">
        <v>14.137</v>
      </c>
      <c r="FV229">
        <v>20131226</v>
      </c>
      <c r="FW229">
        <v>14.1</v>
      </c>
      <c r="FY229" s="1">
        <v>41608</v>
      </c>
      <c r="FZ229">
        <v>13.3</v>
      </c>
      <c r="GA229">
        <v>20131202</v>
      </c>
      <c r="GB229">
        <v>13.3</v>
      </c>
      <c r="GD229" s="1">
        <v>41608</v>
      </c>
      <c r="GE229">
        <v>15.4</v>
      </c>
      <c r="GF229">
        <v>20131217</v>
      </c>
      <c r="GG229">
        <v>15.4</v>
      </c>
      <c r="GI229" s="1">
        <v>41608</v>
      </c>
      <c r="GJ229">
        <v>16.600000000000001</v>
      </c>
      <c r="GK229">
        <v>20140115</v>
      </c>
      <c r="GL229">
        <v>16.600000000000001</v>
      </c>
      <c r="GN229" s="1">
        <v>41608</v>
      </c>
      <c r="GO229">
        <v>10.199999999999999</v>
      </c>
      <c r="GP229">
        <v>20131226</v>
      </c>
      <c r="GQ229">
        <v>10.199999999999999</v>
      </c>
      <c r="GS229" s="1">
        <v>42338</v>
      </c>
      <c r="GT229">
        <v>2.7</v>
      </c>
      <c r="GU229">
        <v>20151208</v>
      </c>
      <c r="GV229">
        <v>2.7</v>
      </c>
      <c r="GX229" s="1">
        <v>41608</v>
      </c>
      <c r="GY229">
        <v>4.4000000000000004</v>
      </c>
      <c r="GZ229">
        <v>20131209</v>
      </c>
      <c r="HA229">
        <v>4.3</v>
      </c>
      <c r="HC229" s="1">
        <v>41608</v>
      </c>
      <c r="HD229">
        <v>0.5</v>
      </c>
      <c r="HE229">
        <v>20140119</v>
      </c>
      <c r="HF229">
        <v>-0.5</v>
      </c>
      <c r="HH229" s="1">
        <v>41608</v>
      </c>
      <c r="HI229">
        <v>22.3</v>
      </c>
      <c r="HJ229">
        <v>20131215</v>
      </c>
      <c r="HK229">
        <v>22.3</v>
      </c>
    </row>
    <row r="230" spans="16:219" x14ac:dyDescent="0.25">
      <c r="P230" s="1">
        <v>41639</v>
      </c>
      <c r="Q230">
        <v>0</v>
      </c>
      <c r="R230">
        <v>20140218</v>
      </c>
      <c r="S230">
        <v>-0.1</v>
      </c>
      <c r="Z230" s="1">
        <v>41639</v>
      </c>
      <c r="AA230">
        <v>1.6</v>
      </c>
      <c r="AB230">
        <v>20140130</v>
      </c>
      <c r="AC230">
        <v>1.6</v>
      </c>
      <c r="AE230" s="1">
        <v>41639</v>
      </c>
      <c r="AF230">
        <v>0.7</v>
      </c>
      <c r="AG230">
        <v>20131226</v>
      </c>
      <c r="AH230">
        <v>0.7</v>
      </c>
      <c r="AJ230" s="1">
        <v>41639</v>
      </c>
      <c r="AK230">
        <v>3.7</v>
      </c>
      <c r="AL230">
        <v>20140130</v>
      </c>
      <c r="AM230">
        <v>3.7</v>
      </c>
      <c r="AO230" s="1">
        <v>41639</v>
      </c>
      <c r="AP230">
        <v>2.5</v>
      </c>
      <c r="AQ230">
        <v>20140115</v>
      </c>
      <c r="AR230">
        <v>2.5</v>
      </c>
      <c r="AT230" s="1">
        <v>41639</v>
      </c>
      <c r="AU230">
        <v>0.5</v>
      </c>
      <c r="AV230">
        <v>20140216</v>
      </c>
      <c r="AW230">
        <v>0.9</v>
      </c>
      <c r="BN230" s="1">
        <v>41639</v>
      </c>
      <c r="BO230">
        <v>2.5</v>
      </c>
      <c r="BP230">
        <v>20140129</v>
      </c>
      <c r="BQ230">
        <v>2.6</v>
      </c>
      <c r="CC230" s="1">
        <v>41639</v>
      </c>
      <c r="CD230">
        <v>1.3</v>
      </c>
      <c r="CE230">
        <v>20140130</v>
      </c>
      <c r="CF230">
        <v>1.3</v>
      </c>
      <c r="CH230" s="1">
        <v>41639</v>
      </c>
      <c r="CI230">
        <v>0.7</v>
      </c>
      <c r="CJ230">
        <v>20140130</v>
      </c>
      <c r="CK230">
        <v>0.7</v>
      </c>
      <c r="CM230" s="1">
        <v>41639</v>
      </c>
      <c r="CN230">
        <v>1</v>
      </c>
      <c r="CO230">
        <v>20131226</v>
      </c>
      <c r="CP230">
        <v>0.9</v>
      </c>
      <c r="CR230" s="1">
        <v>41639</v>
      </c>
      <c r="CS230">
        <v>0.3</v>
      </c>
      <c r="CT230">
        <v>20131226</v>
      </c>
      <c r="CU230">
        <v>0.3</v>
      </c>
      <c r="CW230" s="1">
        <v>41639</v>
      </c>
      <c r="CX230">
        <v>7.2</v>
      </c>
      <c r="CY230">
        <v>20140216</v>
      </c>
      <c r="CZ230">
        <v>7.1</v>
      </c>
      <c r="DB230" s="1">
        <v>41639</v>
      </c>
      <c r="DC230">
        <v>4.9000000000000004</v>
      </c>
      <c r="DD230">
        <v>20140131</v>
      </c>
      <c r="DE230">
        <v>4.9000000000000004</v>
      </c>
      <c r="DL230" s="1">
        <v>41639</v>
      </c>
      <c r="DM230">
        <v>1.7</v>
      </c>
      <c r="DN230">
        <v>20140117</v>
      </c>
      <c r="DO230">
        <v>1.7</v>
      </c>
      <c r="DQ230" s="1">
        <v>41639</v>
      </c>
      <c r="DR230">
        <v>111.5</v>
      </c>
      <c r="DS230">
        <v>20140219</v>
      </c>
      <c r="DT230">
        <v>111.7</v>
      </c>
      <c r="DV230" s="1">
        <v>41639</v>
      </c>
      <c r="DW230">
        <v>51.1</v>
      </c>
      <c r="DX230">
        <v>20131226</v>
      </c>
      <c r="DY230">
        <v>51.1</v>
      </c>
      <c r="FJ230" s="1">
        <v>41639</v>
      </c>
      <c r="FK230">
        <v>113.3</v>
      </c>
      <c r="FL230">
        <v>20140219</v>
      </c>
      <c r="FM230">
        <v>111.7</v>
      </c>
      <c r="FO230" s="1">
        <v>41639</v>
      </c>
      <c r="FP230">
        <v>-8.8000000000000007</v>
      </c>
      <c r="FQ230">
        <v>20140211</v>
      </c>
      <c r="FR230">
        <v>-15.7</v>
      </c>
      <c r="FT230" s="1">
        <v>41639</v>
      </c>
      <c r="FU230">
        <v>17.952999999999999</v>
      </c>
      <c r="FV230">
        <v>20140131</v>
      </c>
      <c r="FW230">
        <v>18</v>
      </c>
      <c r="FY230" s="1">
        <v>41639</v>
      </c>
      <c r="FZ230">
        <v>18.7</v>
      </c>
      <c r="GA230">
        <v>20140106</v>
      </c>
      <c r="GB230">
        <v>18.7</v>
      </c>
      <c r="GD230" s="1">
        <v>41639</v>
      </c>
      <c r="GE230">
        <v>28.1</v>
      </c>
      <c r="GF230">
        <v>20140120</v>
      </c>
      <c r="GG230">
        <v>28.1</v>
      </c>
      <c r="GI230" s="1">
        <v>41639</v>
      </c>
      <c r="GJ230">
        <v>6.7</v>
      </c>
      <c r="GK230">
        <v>20140211</v>
      </c>
      <c r="GL230">
        <v>6.7</v>
      </c>
      <c r="GN230" s="1">
        <v>41639</v>
      </c>
      <c r="GO230">
        <v>12.2</v>
      </c>
      <c r="GP230">
        <v>20140130</v>
      </c>
      <c r="GQ230">
        <v>12.2</v>
      </c>
      <c r="GS230" s="1">
        <v>42369</v>
      </c>
      <c r="GT230">
        <v>2.5</v>
      </c>
      <c r="GU230">
        <v>20160112</v>
      </c>
      <c r="GV230">
        <v>2.5</v>
      </c>
      <c r="GX230" s="1">
        <v>41639</v>
      </c>
      <c r="GY230">
        <v>4.2</v>
      </c>
      <c r="GZ230">
        <v>20140114</v>
      </c>
      <c r="HA230">
        <v>4.2</v>
      </c>
      <c r="HC230" s="1">
        <v>41639</v>
      </c>
      <c r="HD230">
        <v>1.5</v>
      </c>
      <c r="HE230">
        <v>20140216</v>
      </c>
      <c r="HF230">
        <v>2.2000000000000002</v>
      </c>
      <c r="HH230" s="1">
        <v>41639</v>
      </c>
      <c r="HI230">
        <v>6.1</v>
      </c>
      <c r="HJ230">
        <v>20140121</v>
      </c>
      <c r="HK230">
        <v>6.1</v>
      </c>
    </row>
    <row r="231" spans="16:219" x14ac:dyDescent="0.25">
      <c r="P231" s="1">
        <v>41670</v>
      </c>
      <c r="Q231">
        <v>1.7</v>
      </c>
      <c r="R231">
        <v>20140319</v>
      </c>
      <c r="S231">
        <v>1</v>
      </c>
      <c r="Z231" s="1">
        <v>41670</v>
      </c>
      <c r="AA231">
        <v>1.4</v>
      </c>
      <c r="AB231">
        <v>20140227</v>
      </c>
      <c r="AC231">
        <v>1.4</v>
      </c>
      <c r="AE231" s="1">
        <v>41670</v>
      </c>
      <c r="AF231">
        <v>0.7</v>
      </c>
      <c r="AG231" t="s">
        <v>302</v>
      </c>
      <c r="AH231" t="s">
        <v>302</v>
      </c>
      <c r="AJ231" s="1">
        <v>41670</v>
      </c>
      <c r="AK231">
        <v>3.7</v>
      </c>
      <c r="AL231">
        <v>20140227</v>
      </c>
      <c r="AM231">
        <v>3.7</v>
      </c>
      <c r="AO231" s="1">
        <v>41670</v>
      </c>
      <c r="AP231">
        <v>2.5</v>
      </c>
      <c r="AQ231">
        <v>20140212</v>
      </c>
      <c r="AR231">
        <v>2.4</v>
      </c>
      <c r="AT231" s="1">
        <v>41670</v>
      </c>
      <c r="AU231">
        <v>3.2</v>
      </c>
      <c r="AV231">
        <v>20140314</v>
      </c>
      <c r="AW231">
        <v>3.8</v>
      </c>
      <c r="BN231" s="1">
        <v>41670</v>
      </c>
      <c r="BO231">
        <v>4.4000000000000004</v>
      </c>
      <c r="BP231">
        <v>20140227</v>
      </c>
      <c r="BQ231">
        <v>4.4000000000000004</v>
      </c>
      <c r="CC231" s="1">
        <v>41670</v>
      </c>
      <c r="CD231">
        <v>1.3</v>
      </c>
      <c r="CE231">
        <v>20140227</v>
      </c>
      <c r="CF231">
        <v>1.3</v>
      </c>
      <c r="CH231" s="1">
        <v>41670</v>
      </c>
      <c r="CI231">
        <v>0.7</v>
      </c>
      <c r="CJ231">
        <v>20140227</v>
      </c>
      <c r="CK231">
        <v>0.7</v>
      </c>
      <c r="CM231" s="1">
        <v>41670</v>
      </c>
      <c r="CN231">
        <v>0.7</v>
      </c>
      <c r="CO231">
        <v>20140130</v>
      </c>
      <c r="CP231">
        <v>0.7</v>
      </c>
      <c r="CR231" s="1">
        <v>41670</v>
      </c>
      <c r="CS231">
        <v>0.3</v>
      </c>
      <c r="CT231" t="s">
        <v>302</v>
      </c>
      <c r="CU231" t="s">
        <v>302</v>
      </c>
      <c r="CW231" s="1">
        <v>41670</v>
      </c>
      <c r="CX231">
        <v>10.7</v>
      </c>
      <c r="CY231">
        <v>20140314</v>
      </c>
      <c r="CZ231">
        <v>10.3</v>
      </c>
      <c r="DB231" s="1">
        <v>41670</v>
      </c>
      <c r="DC231">
        <v>15.2</v>
      </c>
      <c r="DD231">
        <v>20140228</v>
      </c>
      <c r="DE231">
        <v>15.2</v>
      </c>
      <c r="DL231" s="1">
        <v>41670</v>
      </c>
      <c r="DM231">
        <v>2.9</v>
      </c>
      <c r="DN231">
        <v>20140219</v>
      </c>
      <c r="DO231">
        <v>2.9</v>
      </c>
      <c r="DQ231" s="1">
        <v>41670</v>
      </c>
      <c r="DR231">
        <v>112.8</v>
      </c>
      <c r="DS231">
        <v>20140319</v>
      </c>
      <c r="DT231">
        <v>113.1</v>
      </c>
      <c r="DV231" s="1">
        <v>41670</v>
      </c>
      <c r="DW231">
        <v>51.3</v>
      </c>
      <c r="DX231">
        <v>20140128</v>
      </c>
      <c r="DY231">
        <v>51.3</v>
      </c>
      <c r="FJ231" s="1">
        <v>41670</v>
      </c>
      <c r="FK231">
        <v>115.8</v>
      </c>
      <c r="FL231">
        <v>20140319</v>
      </c>
      <c r="FM231">
        <v>115.2</v>
      </c>
      <c r="FO231" s="1">
        <v>41670</v>
      </c>
      <c r="FP231">
        <v>4.5</v>
      </c>
      <c r="FQ231">
        <v>20140312</v>
      </c>
      <c r="FR231">
        <v>13.4</v>
      </c>
      <c r="FT231" s="1">
        <v>41670</v>
      </c>
      <c r="FU231">
        <v>12.345000000000001</v>
      </c>
      <c r="FV231">
        <v>20140228</v>
      </c>
      <c r="FW231">
        <v>12.3</v>
      </c>
      <c r="FY231" s="1">
        <v>41670</v>
      </c>
      <c r="FZ231">
        <v>27.5</v>
      </c>
      <c r="GA231">
        <v>20140203</v>
      </c>
      <c r="GB231">
        <v>27.5</v>
      </c>
      <c r="GD231" s="1">
        <v>41670</v>
      </c>
      <c r="GE231">
        <v>40.299999999999997</v>
      </c>
      <c r="GF231">
        <v>20140218</v>
      </c>
      <c r="GG231">
        <v>40.299999999999997</v>
      </c>
      <c r="GI231" s="1">
        <v>41670</v>
      </c>
      <c r="GJ231">
        <v>23.6</v>
      </c>
      <c r="GK231">
        <v>20140312</v>
      </c>
      <c r="GL231">
        <v>23.6</v>
      </c>
      <c r="GN231" s="1">
        <v>41670</v>
      </c>
      <c r="GO231">
        <v>14.5</v>
      </c>
      <c r="GP231">
        <v>20140227</v>
      </c>
      <c r="GQ231">
        <v>14.5</v>
      </c>
      <c r="GS231" s="1">
        <v>42400</v>
      </c>
      <c r="GT231">
        <v>2.6</v>
      </c>
      <c r="GU231">
        <v>20160208</v>
      </c>
      <c r="GV231">
        <v>2.5</v>
      </c>
      <c r="GX231" s="1">
        <v>41670</v>
      </c>
      <c r="GY231">
        <v>4.3</v>
      </c>
      <c r="GZ231">
        <v>20140211</v>
      </c>
      <c r="HA231">
        <v>4.4000000000000004</v>
      </c>
      <c r="HC231" s="1">
        <v>41670</v>
      </c>
      <c r="HD231">
        <v>4.83</v>
      </c>
      <c r="HE231">
        <v>20140314</v>
      </c>
      <c r="HF231">
        <v>5.9</v>
      </c>
      <c r="HH231" s="1">
        <v>41670</v>
      </c>
      <c r="HI231">
        <v>6.1</v>
      </c>
      <c r="HJ231">
        <v>20140212</v>
      </c>
      <c r="HK231">
        <v>6.1</v>
      </c>
    </row>
    <row r="232" spans="16:219" x14ac:dyDescent="0.25">
      <c r="P232" s="1">
        <v>41698</v>
      </c>
      <c r="Q232">
        <v>-0.1</v>
      </c>
      <c r="R232">
        <v>20140425</v>
      </c>
      <c r="S232">
        <v>-1.1000000000000001</v>
      </c>
      <c r="Z232" s="1">
        <v>41698</v>
      </c>
      <c r="AA232">
        <v>1.5</v>
      </c>
      <c r="AB232">
        <v>20140327</v>
      </c>
      <c r="AC232">
        <v>1.5</v>
      </c>
      <c r="AE232" s="1">
        <v>41698</v>
      </c>
      <c r="AF232">
        <v>0.9</v>
      </c>
      <c r="AG232">
        <v>20140227</v>
      </c>
      <c r="AH232">
        <v>0.9</v>
      </c>
      <c r="AJ232" s="1">
        <v>41698</v>
      </c>
      <c r="AK232">
        <v>3.6</v>
      </c>
      <c r="AL232">
        <v>20140327</v>
      </c>
      <c r="AM232">
        <v>3.6</v>
      </c>
      <c r="AO232" s="1">
        <v>41698</v>
      </c>
      <c r="AP232">
        <v>1.8</v>
      </c>
      <c r="AQ232">
        <v>20140311</v>
      </c>
      <c r="AR232">
        <v>1.8</v>
      </c>
      <c r="AT232" s="1">
        <v>41698</v>
      </c>
      <c r="AU232">
        <v>-2.1</v>
      </c>
      <c r="AV232">
        <v>20140416</v>
      </c>
      <c r="AW232">
        <v>-2.2999999999999998</v>
      </c>
      <c r="BN232" s="1">
        <v>41698</v>
      </c>
      <c r="BO232">
        <v>3.6</v>
      </c>
      <c r="BP232">
        <v>20140327</v>
      </c>
      <c r="BQ232">
        <v>3.6</v>
      </c>
      <c r="CC232" s="1">
        <v>41698</v>
      </c>
      <c r="CD232">
        <v>1.3</v>
      </c>
      <c r="CE232">
        <v>20140327</v>
      </c>
      <c r="CF232">
        <v>1.3</v>
      </c>
      <c r="CH232" s="1">
        <v>41698</v>
      </c>
      <c r="CI232">
        <v>0.8</v>
      </c>
      <c r="CJ232">
        <v>20140327</v>
      </c>
      <c r="CK232">
        <v>0.8</v>
      </c>
      <c r="CM232" s="1">
        <v>41698</v>
      </c>
      <c r="CN232">
        <v>1.1000000000000001</v>
      </c>
      <c r="CO232">
        <v>20140227</v>
      </c>
      <c r="CP232">
        <v>1.1000000000000001</v>
      </c>
      <c r="CR232" s="1">
        <v>41698</v>
      </c>
      <c r="CS232">
        <v>0.5</v>
      </c>
      <c r="CT232">
        <v>20140227</v>
      </c>
      <c r="CU232">
        <v>0.5</v>
      </c>
      <c r="CW232" s="1">
        <v>41698</v>
      </c>
      <c r="CX232">
        <v>7</v>
      </c>
      <c r="CY232">
        <v>20140416</v>
      </c>
      <c r="CZ232">
        <v>7</v>
      </c>
      <c r="DB232" s="1">
        <v>41698</v>
      </c>
      <c r="DC232">
        <v>12.3</v>
      </c>
      <c r="DD232">
        <v>20140331</v>
      </c>
      <c r="DE232">
        <v>12.3</v>
      </c>
      <c r="DL232" s="1">
        <v>41698</v>
      </c>
      <c r="DM232">
        <v>3</v>
      </c>
      <c r="DN232">
        <v>20140319</v>
      </c>
      <c r="DO232">
        <v>3</v>
      </c>
      <c r="DQ232" s="1">
        <v>41698</v>
      </c>
      <c r="DR232">
        <v>108.2</v>
      </c>
      <c r="DS232">
        <v>20140422</v>
      </c>
      <c r="DT232">
        <v>108.9</v>
      </c>
      <c r="DV232" s="1">
        <v>41698</v>
      </c>
      <c r="DW232">
        <v>50.6</v>
      </c>
      <c r="DX232">
        <v>20140225</v>
      </c>
      <c r="DY232">
        <v>50.6</v>
      </c>
      <c r="FJ232" s="1">
        <v>41698</v>
      </c>
      <c r="FK232">
        <v>114.2</v>
      </c>
      <c r="FL232">
        <v>20140422</v>
      </c>
      <c r="FM232">
        <v>113</v>
      </c>
      <c r="FO232" s="1">
        <v>41698</v>
      </c>
      <c r="FP232">
        <v>-2.6</v>
      </c>
      <c r="FQ232">
        <v>20140409</v>
      </c>
      <c r="FR232">
        <v>-8.8000000000000007</v>
      </c>
      <c r="FT232" s="1">
        <v>41698</v>
      </c>
      <c r="FU232">
        <v>1.044</v>
      </c>
      <c r="FV232">
        <v>20140331</v>
      </c>
      <c r="FW232">
        <v>1</v>
      </c>
      <c r="FY232" s="1">
        <v>41698</v>
      </c>
      <c r="FZ232">
        <v>15</v>
      </c>
      <c r="GA232">
        <v>20140303</v>
      </c>
      <c r="GB232">
        <v>15</v>
      </c>
      <c r="GD232" s="1">
        <v>41698</v>
      </c>
      <c r="GE232">
        <v>26</v>
      </c>
      <c r="GF232">
        <v>20140318</v>
      </c>
      <c r="GG232">
        <v>26.1</v>
      </c>
      <c r="GI232" s="1">
        <v>41698</v>
      </c>
      <c r="GJ232">
        <v>10.8</v>
      </c>
      <c r="GK232">
        <v>20140409</v>
      </c>
      <c r="GL232">
        <v>10.8</v>
      </c>
      <c r="GN232" s="1">
        <v>41698</v>
      </c>
      <c r="GO232">
        <v>7.1</v>
      </c>
      <c r="GP232">
        <v>20140331</v>
      </c>
      <c r="GQ232">
        <v>7.1</v>
      </c>
      <c r="GS232" s="1">
        <v>42429</v>
      </c>
      <c r="GT232">
        <v>2.6</v>
      </c>
      <c r="GU232">
        <v>20160308</v>
      </c>
      <c r="GV232">
        <v>2.5</v>
      </c>
      <c r="GX232" s="1">
        <v>41698</v>
      </c>
      <c r="GY232">
        <v>4</v>
      </c>
      <c r="GZ232">
        <v>20140310</v>
      </c>
      <c r="HA232">
        <v>4</v>
      </c>
      <c r="HC232" s="1">
        <v>41698</v>
      </c>
      <c r="HD232">
        <v>-2.35</v>
      </c>
      <c r="HE232">
        <v>20140416</v>
      </c>
      <c r="HF232">
        <v>-2.6</v>
      </c>
      <c r="HH232" s="1">
        <v>41698</v>
      </c>
      <c r="HI232">
        <v>-24.1</v>
      </c>
      <c r="HJ232">
        <v>20140319</v>
      </c>
      <c r="HK232">
        <v>-24.1</v>
      </c>
    </row>
    <row r="233" spans="16:219" x14ac:dyDescent="0.25">
      <c r="P233" s="1">
        <v>41729</v>
      </c>
      <c r="Q233">
        <v>0.9</v>
      </c>
      <c r="R233">
        <v>20140520</v>
      </c>
      <c r="S233">
        <v>1.5</v>
      </c>
      <c r="Z233" s="1">
        <v>41729</v>
      </c>
      <c r="AA233">
        <v>1.6</v>
      </c>
      <c r="AB233">
        <v>20140424</v>
      </c>
      <c r="AC233">
        <v>1.6</v>
      </c>
      <c r="AE233" s="1">
        <v>41729</v>
      </c>
      <c r="AF233">
        <v>1</v>
      </c>
      <c r="AG233">
        <v>20140327</v>
      </c>
      <c r="AH233">
        <v>1</v>
      </c>
      <c r="AJ233" s="1">
        <v>41729</v>
      </c>
      <c r="AK233">
        <v>3.6</v>
      </c>
      <c r="AL233">
        <v>20140501</v>
      </c>
      <c r="AM233">
        <v>3.6</v>
      </c>
      <c r="AO233" s="1">
        <v>41729</v>
      </c>
      <c r="AP233">
        <v>1.7</v>
      </c>
      <c r="AQ233">
        <v>20140410</v>
      </c>
      <c r="AR233">
        <v>1.7</v>
      </c>
      <c r="AT233" s="1">
        <v>41729</v>
      </c>
      <c r="AU233">
        <v>0.5</v>
      </c>
      <c r="AV233">
        <v>20140516</v>
      </c>
      <c r="AW233">
        <v>0.7</v>
      </c>
      <c r="BN233" s="1">
        <v>41729</v>
      </c>
      <c r="BO233">
        <v>11</v>
      </c>
      <c r="BP233">
        <v>20140427</v>
      </c>
      <c r="BQ233">
        <v>11</v>
      </c>
      <c r="CC233" s="1">
        <v>41729</v>
      </c>
      <c r="CD233">
        <v>1.3</v>
      </c>
      <c r="CE233">
        <v>20140424</v>
      </c>
      <c r="CF233">
        <v>1.3</v>
      </c>
      <c r="CH233" s="1">
        <v>41729</v>
      </c>
      <c r="CI233">
        <v>0.7</v>
      </c>
      <c r="CJ233">
        <v>20140424</v>
      </c>
      <c r="CK233">
        <v>0.7</v>
      </c>
      <c r="CM233" s="1">
        <v>41729</v>
      </c>
      <c r="CN233">
        <v>1.3</v>
      </c>
      <c r="CO233">
        <v>20140327</v>
      </c>
      <c r="CP233">
        <v>1.3</v>
      </c>
      <c r="CR233" s="1">
        <v>41729</v>
      </c>
      <c r="CS233">
        <v>0.4</v>
      </c>
      <c r="CT233">
        <v>20140327</v>
      </c>
      <c r="CU233">
        <v>0.4</v>
      </c>
      <c r="CW233" s="1">
        <v>41729</v>
      </c>
      <c r="CX233">
        <v>7.4</v>
      </c>
      <c r="CY233">
        <v>20140516</v>
      </c>
      <c r="CZ233">
        <v>7.4</v>
      </c>
      <c r="DB233" s="1">
        <v>41729</v>
      </c>
      <c r="DC233">
        <v>-8.8000000000000007</v>
      </c>
      <c r="DD233">
        <v>20140430</v>
      </c>
      <c r="DE233">
        <v>-8.8000000000000007</v>
      </c>
      <c r="DL233" s="1">
        <v>41729</v>
      </c>
      <c r="DM233">
        <v>25.4</v>
      </c>
      <c r="DN233">
        <v>20140417</v>
      </c>
      <c r="DO233">
        <v>25.4</v>
      </c>
      <c r="DQ233" s="1">
        <v>41729</v>
      </c>
      <c r="DR233">
        <v>106.7</v>
      </c>
      <c r="DS233">
        <v>20140520</v>
      </c>
      <c r="DT233">
        <v>107.1</v>
      </c>
      <c r="DV233" s="1">
        <v>41729</v>
      </c>
      <c r="DW233">
        <v>53.5</v>
      </c>
      <c r="DX233">
        <v>20140325</v>
      </c>
      <c r="DY233">
        <v>53.5</v>
      </c>
      <c r="FJ233" s="1">
        <v>41729</v>
      </c>
      <c r="FK233">
        <v>116.2</v>
      </c>
      <c r="FL233">
        <v>20140520</v>
      </c>
      <c r="FM233">
        <v>114.5</v>
      </c>
      <c r="FO233" s="1">
        <v>41729</v>
      </c>
      <c r="FP233">
        <v>14.2</v>
      </c>
      <c r="FQ233">
        <v>20140518</v>
      </c>
      <c r="FR233">
        <v>19.100000000000001</v>
      </c>
      <c r="FT233" s="1">
        <v>41729</v>
      </c>
      <c r="FU233">
        <v>-2.8620000000000001</v>
      </c>
      <c r="FV233">
        <v>20140430</v>
      </c>
      <c r="FW233">
        <v>-2.9</v>
      </c>
      <c r="FY233" s="1">
        <v>41729</v>
      </c>
      <c r="FZ233">
        <v>14.5</v>
      </c>
      <c r="GA233">
        <v>20140401</v>
      </c>
      <c r="GB233">
        <v>14.5</v>
      </c>
      <c r="GD233" s="1">
        <v>41729</v>
      </c>
      <c r="GE233">
        <v>41.8</v>
      </c>
      <c r="GF233">
        <v>20140415</v>
      </c>
      <c r="GG233">
        <v>41.8</v>
      </c>
      <c r="GI233" s="1">
        <v>41729</v>
      </c>
      <c r="GJ233">
        <v>16.100000000000001</v>
      </c>
      <c r="GK233">
        <v>20140518</v>
      </c>
      <c r="GL233">
        <v>16.100000000000001</v>
      </c>
      <c r="GN233" s="1">
        <v>41729</v>
      </c>
      <c r="GO233">
        <v>14</v>
      </c>
      <c r="GP233">
        <v>20140430</v>
      </c>
      <c r="GQ233">
        <v>14</v>
      </c>
      <c r="GS233" s="1">
        <v>42460</v>
      </c>
      <c r="GT233">
        <v>2.6</v>
      </c>
      <c r="GU233">
        <v>20160412</v>
      </c>
      <c r="GV233">
        <v>2.6</v>
      </c>
      <c r="GX233" s="1">
        <v>41729</v>
      </c>
      <c r="GY233">
        <v>3.5</v>
      </c>
      <c r="GZ233">
        <v>20140410</v>
      </c>
      <c r="HA233">
        <v>3.5</v>
      </c>
      <c r="HC233" s="1">
        <v>41729</v>
      </c>
      <c r="HD233">
        <v>0.28999999999999998</v>
      </c>
      <c r="HE233">
        <v>20140516</v>
      </c>
      <c r="HF233">
        <v>0.4</v>
      </c>
      <c r="HH233" s="1">
        <v>41729</v>
      </c>
      <c r="HI233">
        <v>-9.6999999999999993</v>
      </c>
      <c r="HJ233">
        <v>20140415</v>
      </c>
      <c r="HK233">
        <v>-9.6999999999999993</v>
      </c>
    </row>
    <row r="234" spans="16:219" x14ac:dyDescent="0.25">
      <c r="P234" s="1">
        <v>41759</v>
      </c>
      <c r="Q234">
        <v>-4.5</v>
      </c>
      <c r="R234">
        <v>20140619</v>
      </c>
      <c r="S234">
        <v>-4.3</v>
      </c>
      <c r="Z234" s="1">
        <v>41759</v>
      </c>
      <c r="AA234">
        <v>3.4</v>
      </c>
      <c r="AB234">
        <v>20140529</v>
      </c>
      <c r="AC234">
        <v>3.4</v>
      </c>
      <c r="AE234" s="1">
        <v>41759</v>
      </c>
      <c r="AF234">
        <v>2.7</v>
      </c>
      <c r="AG234">
        <v>20140424</v>
      </c>
      <c r="AH234">
        <v>2.7</v>
      </c>
      <c r="AJ234" s="1">
        <v>41759</v>
      </c>
      <c r="AK234">
        <v>3.6</v>
      </c>
      <c r="AL234">
        <v>20140529</v>
      </c>
      <c r="AM234">
        <v>3.6</v>
      </c>
      <c r="AO234" s="1">
        <v>41759</v>
      </c>
      <c r="AP234">
        <v>4.2</v>
      </c>
      <c r="AQ234">
        <v>20140513</v>
      </c>
      <c r="AR234">
        <v>4.0999999999999996</v>
      </c>
      <c r="AT234" s="1">
        <v>41759</v>
      </c>
      <c r="AU234">
        <v>-2.2999999999999998</v>
      </c>
      <c r="AV234">
        <v>20140613</v>
      </c>
      <c r="AW234">
        <v>-2.8</v>
      </c>
      <c r="BN234" s="1">
        <v>41759</v>
      </c>
      <c r="BO234">
        <v>-4.3</v>
      </c>
      <c r="BP234">
        <v>20140528</v>
      </c>
      <c r="BQ234">
        <v>-4.4000000000000004</v>
      </c>
      <c r="CC234" s="1">
        <v>41759</v>
      </c>
      <c r="CD234">
        <v>3.2</v>
      </c>
      <c r="CE234">
        <v>20140529</v>
      </c>
      <c r="CF234">
        <v>3.2</v>
      </c>
      <c r="CH234" s="1">
        <v>41759</v>
      </c>
      <c r="CI234">
        <v>2.2999999999999998</v>
      </c>
      <c r="CJ234">
        <v>20140529</v>
      </c>
      <c r="CK234">
        <v>2.2999999999999998</v>
      </c>
      <c r="CM234" s="1">
        <v>41759</v>
      </c>
      <c r="CN234">
        <v>2.9</v>
      </c>
      <c r="CO234">
        <v>20140424</v>
      </c>
      <c r="CP234">
        <v>2.9</v>
      </c>
      <c r="CR234" s="1">
        <v>41759</v>
      </c>
      <c r="CS234">
        <v>2</v>
      </c>
      <c r="CT234">
        <v>20140424</v>
      </c>
      <c r="CU234">
        <v>2</v>
      </c>
      <c r="CW234" s="1">
        <v>41759</v>
      </c>
      <c r="CX234">
        <v>3.7</v>
      </c>
      <c r="CY234">
        <v>20140613</v>
      </c>
      <c r="CZ234">
        <v>3.8</v>
      </c>
      <c r="DB234" s="1">
        <v>41759</v>
      </c>
      <c r="DC234">
        <v>104.9</v>
      </c>
      <c r="DD234">
        <v>20140530</v>
      </c>
      <c r="DE234">
        <v>104.9</v>
      </c>
      <c r="DL234" s="1">
        <v>41759</v>
      </c>
      <c r="DM234">
        <v>-12</v>
      </c>
      <c r="DN234">
        <v>20140520</v>
      </c>
      <c r="DO234">
        <v>-12</v>
      </c>
      <c r="DQ234" s="1">
        <v>41759</v>
      </c>
      <c r="DR234">
        <v>105.2</v>
      </c>
      <c r="DS234">
        <v>20140619</v>
      </c>
      <c r="DT234">
        <v>106.5</v>
      </c>
      <c r="DV234" s="1">
        <v>41759</v>
      </c>
      <c r="DW234">
        <v>45.4</v>
      </c>
      <c r="DX234">
        <v>20140430</v>
      </c>
      <c r="DY234">
        <v>45.4</v>
      </c>
      <c r="FJ234" s="1">
        <v>41759</v>
      </c>
      <c r="FK234">
        <v>113</v>
      </c>
      <c r="FL234">
        <v>20140619</v>
      </c>
      <c r="FM234">
        <v>111.1</v>
      </c>
      <c r="FO234" s="1">
        <v>41759</v>
      </c>
      <c r="FP234">
        <v>-8.6999999999999993</v>
      </c>
      <c r="FQ234">
        <v>20140611</v>
      </c>
      <c r="FR234">
        <v>-9.1</v>
      </c>
      <c r="FT234" s="1">
        <v>41759</v>
      </c>
      <c r="FU234">
        <v>-3.3479999999999999</v>
      </c>
      <c r="FV234">
        <v>20140530</v>
      </c>
      <c r="FW234">
        <v>-3.3</v>
      </c>
      <c r="FY234" s="1">
        <v>41759</v>
      </c>
      <c r="FZ234">
        <v>-11.4</v>
      </c>
      <c r="GA234">
        <v>20140501</v>
      </c>
      <c r="GB234">
        <v>-11.4</v>
      </c>
      <c r="GD234" s="1">
        <v>41759</v>
      </c>
      <c r="GE234">
        <v>48.7</v>
      </c>
      <c r="GF234">
        <v>20140520</v>
      </c>
      <c r="GG234">
        <v>48.7</v>
      </c>
      <c r="GI234" s="1">
        <v>41759</v>
      </c>
      <c r="GJ234">
        <v>17.600000000000001</v>
      </c>
      <c r="GK234">
        <v>20140611</v>
      </c>
      <c r="GL234">
        <v>17.600000000000001</v>
      </c>
      <c r="GN234" s="1">
        <v>41759</v>
      </c>
      <c r="GO234">
        <v>3.4</v>
      </c>
      <c r="GP234">
        <v>20140530</v>
      </c>
      <c r="GQ234">
        <v>3.4</v>
      </c>
      <c r="GS234" s="1">
        <v>42490</v>
      </c>
      <c r="GT234">
        <v>2.8</v>
      </c>
      <c r="GU234">
        <v>20160512</v>
      </c>
      <c r="GV234">
        <v>2.7</v>
      </c>
      <c r="GX234" s="1">
        <v>41759</v>
      </c>
      <c r="GY234">
        <v>3.5</v>
      </c>
      <c r="GZ234">
        <v>20140512</v>
      </c>
      <c r="HA234">
        <v>3.4</v>
      </c>
      <c r="HC234" s="1">
        <v>41759</v>
      </c>
      <c r="HD234">
        <v>-1.83</v>
      </c>
      <c r="HE234">
        <v>20140613</v>
      </c>
      <c r="HF234">
        <v>-2.2000000000000002</v>
      </c>
      <c r="HH234" s="1">
        <v>41759</v>
      </c>
      <c r="HI234">
        <v>-39.6</v>
      </c>
      <c r="HJ234">
        <v>20140519</v>
      </c>
      <c r="HK234">
        <v>-39.6</v>
      </c>
    </row>
    <row r="235" spans="16:219" x14ac:dyDescent="0.25">
      <c r="P235" s="1">
        <v>41790</v>
      </c>
      <c r="Q235">
        <v>0.5</v>
      </c>
      <c r="R235">
        <v>20140722</v>
      </c>
      <c r="S235">
        <v>0.6</v>
      </c>
      <c r="Z235" s="1">
        <v>41790</v>
      </c>
      <c r="AA235">
        <v>3.7</v>
      </c>
      <c r="AB235">
        <v>20140626</v>
      </c>
      <c r="AC235">
        <v>3.7</v>
      </c>
      <c r="AE235" s="1">
        <v>41790</v>
      </c>
      <c r="AF235">
        <v>2.8</v>
      </c>
      <c r="AG235">
        <v>20140529</v>
      </c>
      <c r="AH235">
        <v>2.8</v>
      </c>
      <c r="AJ235" s="1">
        <v>41790</v>
      </c>
      <c r="AK235">
        <v>3.6</v>
      </c>
      <c r="AL235">
        <v>20140626</v>
      </c>
      <c r="AM235">
        <v>3.5</v>
      </c>
      <c r="AO235" s="1">
        <v>41790</v>
      </c>
      <c r="AP235">
        <v>4.4000000000000004</v>
      </c>
      <c r="AQ235">
        <v>20140610</v>
      </c>
      <c r="AR235">
        <v>4.4000000000000004</v>
      </c>
      <c r="AT235" s="1">
        <v>41790</v>
      </c>
      <c r="AU235">
        <v>0.3</v>
      </c>
      <c r="AV235">
        <v>20140714</v>
      </c>
      <c r="AW235">
        <v>0.7</v>
      </c>
      <c r="BN235" s="1">
        <v>41790</v>
      </c>
      <c r="BO235">
        <v>-0.4</v>
      </c>
      <c r="BP235">
        <v>20140626</v>
      </c>
      <c r="BQ235">
        <v>-0.4</v>
      </c>
      <c r="CC235" s="1">
        <v>41790</v>
      </c>
      <c r="CD235">
        <v>3.4</v>
      </c>
      <c r="CE235">
        <v>20140626</v>
      </c>
      <c r="CF235">
        <v>3.4</v>
      </c>
      <c r="CH235" s="1">
        <v>41790</v>
      </c>
      <c r="CI235">
        <v>2.2000000000000002</v>
      </c>
      <c r="CJ235">
        <v>20140626</v>
      </c>
      <c r="CK235">
        <v>2.2000000000000002</v>
      </c>
      <c r="CM235" s="1">
        <v>41790</v>
      </c>
      <c r="CN235">
        <v>3.1</v>
      </c>
      <c r="CO235">
        <v>20140529</v>
      </c>
      <c r="CP235">
        <v>3.1</v>
      </c>
      <c r="CR235" s="1">
        <v>41790</v>
      </c>
      <c r="CS235">
        <v>1.9</v>
      </c>
      <c r="CT235">
        <v>20140529</v>
      </c>
      <c r="CU235">
        <v>1.9</v>
      </c>
      <c r="CW235" s="1">
        <v>41790</v>
      </c>
      <c r="CX235">
        <v>1</v>
      </c>
      <c r="CY235">
        <v>20140714</v>
      </c>
      <c r="CZ235">
        <v>1</v>
      </c>
      <c r="DB235" s="1">
        <v>41790</v>
      </c>
      <c r="DC235">
        <v>13.7</v>
      </c>
      <c r="DD235">
        <v>20140630</v>
      </c>
      <c r="DE235">
        <v>13.7</v>
      </c>
      <c r="DL235" s="1">
        <v>41790</v>
      </c>
      <c r="DM235">
        <v>-4.2</v>
      </c>
      <c r="DN235">
        <v>20140618</v>
      </c>
      <c r="DO235">
        <v>-4.2</v>
      </c>
      <c r="DQ235" s="1">
        <v>41790</v>
      </c>
      <c r="DR235">
        <v>103.4</v>
      </c>
      <c r="DS235">
        <v>20140722</v>
      </c>
      <c r="DT235">
        <v>104.8</v>
      </c>
      <c r="DV235" s="1">
        <v>41790</v>
      </c>
      <c r="DW235">
        <v>46.6</v>
      </c>
      <c r="DX235">
        <v>20140527</v>
      </c>
      <c r="DY235">
        <v>46.6</v>
      </c>
      <c r="FJ235" s="1">
        <v>41790</v>
      </c>
      <c r="FK235">
        <v>112.9</v>
      </c>
      <c r="FL235">
        <v>20140722</v>
      </c>
      <c r="FM235">
        <v>111.3</v>
      </c>
      <c r="FO235" s="1">
        <v>41790</v>
      </c>
      <c r="FP235">
        <v>-15.3</v>
      </c>
      <c r="FQ235">
        <v>20140709</v>
      </c>
      <c r="FR235">
        <v>-19.5</v>
      </c>
      <c r="FT235" s="1">
        <v>41790</v>
      </c>
      <c r="FU235">
        <v>-14.997</v>
      </c>
      <c r="FV235">
        <v>20140630</v>
      </c>
      <c r="FW235">
        <v>-15</v>
      </c>
      <c r="FY235" s="1">
        <v>41790</v>
      </c>
      <c r="FZ235">
        <v>-5.6</v>
      </c>
      <c r="GA235">
        <v>20140602</v>
      </c>
      <c r="GB235">
        <v>-5.6</v>
      </c>
      <c r="GD235" s="1">
        <v>41790</v>
      </c>
      <c r="GE235">
        <v>24.1</v>
      </c>
      <c r="GF235">
        <v>20140617</v>
      </c>
      <c r="GG235">
        <v>24.1</v>
      </c>
      <c r="GI235" s="1">
        <v>41790</v>
      </c>
      <c r="GJ235">
        <v>-14.3</v>
      </c>
      <c r="GK235">
        <v>20140709</v>
      </c>
      <c r="GL235">
        <v>-14.3</v>
      </c>
      <c r="GN235" s="1">
        <v>41790</v>
      </c>
      <c r="GO235">
        <v>6.1</v>
      </c>
      <c r="GP235">
        <v>20140630</v>
      </c>
      <c r="GQ235">
        <v>6.1</v>
      </c>
      <c r="GS235" s="1">
        <v>42521</v>
      </c>
      <c r="GT235">
        <v>2.9</v>
      </c>
      <c r="GU235">
        <v>20160608</v>
      </c>
      <c r="GV235">
        <v>2.8</v>
      </c>
      <c r="GX235" s="1">
        <v>41790</v>
      </c>
      <c r="GY235">
        <v>3.3</v>
      </c>
      <c r="GZ235">
        <v>20140609</v>
      </c>
      <c r="HA235">
        <v>3.3</v>
      </c>
      <c r="HC235" s="1">
        <v>41790</v>
      </c>
      <c r="HD235">
        <v>-0.28999999999999998</v>
      </c>
      <c r="HE235">
        <v>20140714</v>
      </c>
      <c r="HF235">
        <v>-0.7</v>
      </c>
      <c r="HH235" s="1">
        <v>41790</v>
      </c>
      <c r="HI235">
        <v>-13.4</v>
      </c>
      <c r="HJ235">
        <v>20140617</v>
      </c>
      <c r="HK235">
        <v>-13.4</v>
      </c>
    </row>
    <row r="236" spans="16:219" x14ac:dyDescent="0.25">
      <c r="P236" s="1">
        <v>41820</v>
      </c>
      <c r="Q236">
        <v>-0.2</v>
      </c>
      <c r="R236">
        <v>20140820</v>
      </c>
      <c r="S236">
        <v>-0.4</v>
      </c>
      <c r="Z236" s="1">
        <v>41820</v>
      </c>
      <c r="AA236">
        <v>3.6</v>
      </c>
      <c r="AB236">
        <v>20140724</v>
      </c>
      <c r="AC236">
        <v>3.6</v>
      </c>
      <c r="AE236" s="1">
        <v>41820</v>
      </c>
      <c r="AF236">
        <v>2.8</v>
      </c>
      <c r="AG236">
        <v>20140626</v>
      </c>
      <c r="AH236">
        <v>2.8</v>
      </c>
      <c r="AJ236" s="1">
        <v>41820</v>
      </c>
      <c r="AK236">
        <v>3.7</v>
      </c>
      <c r="AL236">
        <v>20140728</v>
      </c>
      <c r="AM236">
        <v>3.7</v>
      </c>
      <c r="AO236" s="1">
        <v>41820</v>
      </c>
      <c r="AP236">
        <v>4.5</v>
      </c>
      <c r="AQ236">
        <v>20140709</v>
      </c>
      <c r="AR236">
        <v>4.5999999999999996</v>
      </c>
      <c r="AT236" s="1">
        <v>41820</v>
      </c>
      <c r="AU236">
        <v>-1.9</v>
      </c>
      <c r="AV236">
        <v>20140812</v>
      </c>
      <c r="AW236">
        <v>-3.4</v>
      </c>
      <c r="BN236" s="1">
        <v>41820</v>
      </c>
      <c r="BO236">
        <v>-0.6</v>
      </c>
      <c r="BP236">
        <v>20140728</v>
      </c>
      <c r="BQ236">
        <v>-0.6</v>
      </c>
      <c r="CC236" s="1">
        <v>41820</v>
      </c>
      <c r="CD236">
        <v>3.3</v>
      </c>
      <c r="CE236">
        <v>20140724</v>
      </c>
      <c r="CF236">
        <v>3.3</v>
      </c>
      <c r="CH236" s="1">
        <v>41820</v>
      </c>
      <c r="CI236">
        <v>2.2999999999999998</v>
      </c>
      <c r="CJ236">
        <v>20140724</v>
      </c>
      <c r="CK236">
        <v>2.2999999999999998</v>
      </c>
      <c r="CM236" s="1">
        <v>41820</v>
      </c>
      <c r="CN236">
        <v>3</v>
      </c>
      <c r="CO236">
        <v>20140626</v>
      </c>
      <c r="CP236">
        <v>3</v>
      </c>
      <c r="CR236" s="1">
        <v>41820</v>
      </c>
      <c r="CS236">
        <v>2</v>
      </c>
      <c r="CT236" t="s">
        <v>302</v>
      </c>
      <c r="CU236" t="s">
        <v>302</v>
      </c>
      <c r="CW236" s="1">
        <v>41820</v>
      </c>
      <c r="CX236">
        <v>3.2</v>
      </c>
      <c r="CY236">
        <v>20140812</v>
      </c>
      <c r="CZ236">
        <v>3.1</v>
      </c>
      <c r="DB236" s="1">
        <v>41820</v>
      </c>
      <c r="DC236">
        <v>9.3000000000000007</v>
      </c>
      <c r="DD236">
        <v>20140731</v>
      </c>
      <c r="DE236">
        <v>9.3000000000000007</v>
      </c>
      <c r="DL236" s="1">
        <v>41820</v>
      </c>
      <c r="DM236">
        <v>-4.5999999999999996</v>
      </c>
      <c r="DN236">
        <v>20140718</v>
      </c>
      <c r="DO236">
        <v>-4.5999999999999996</v>
      </c>
      <c r="DQ236" s="1">
        <v>41820</v>
      </c>
      <c r="DR236">
        <v>103.5</v>
      </c>
      <c r="DS236">
        <v>20140819</v>
      </c>
      <c r="DT236">
        <v>105.9</v>
      </c>
      <c r="DV236" s="1">
        <v>41820</v>
      </c>
      <c r="DW236">
        <v>47.3</v>
      </c>
      <c r="DX236">
        <v>20140630</v>
      </c>
      <c r="DY236">
        <v>47.3</v>
      </c>
      <c r="FJ236" s="1">
        <v>41820</v>
      </c>
      <c r="FK236">
        <v>111.6</v>
      </c>
      <c r="FL236">
        <v>20140819</v>
      </c>
      <c r="FM236">
        <v>109.7</v>
      </c>
      <c r="FO236" s="1">
        <v>41820</v>
      </c>
      <c r="FP236">
        <v>7.5</v>
      </c>
      <c r="FQ236">
        <v>20140813</v>
      </c>
      <c r="FR236">
        <v>8.8000000000000007</v>
      </c>
      <c r="FT236" s="1">
        <v>41820</v>
      </c>
      <c r="FU236">
        <v>-9.4939999999999998</v>
      </c>
      <c r="FV236">
        <v>20140731</v>
      </c>
      <c r="FW236">
        <v>-9.5</v>
      </c>
      <c r="FY236" s="1">
        <v>41820</v>
      </c>
      <c r="FZ236">
        <v>-0.7</v>
      </c>
      <c r="GA236">
        <v>20140701</v>
      </c>
      <c r="GB236">
        <v>-0.7</v>
      </c>
      <c r="GD236" s="1">
        <v>41820</v>
      </c>
      <c r="GE236">
        <v>34.1</v>
      </c>
      <c r="GF236">
        <v>20140715</v>
      </c>
      <c r="GG236">
        <v>34.1</v>
      </c>
      <c r="GI236" s="1">
        <v>41820</v>
      </c>
      <c r="GJ236">
        <v>-3</v>
      </c>
      <c r="GK236">
        <v>20140813</v>
      </c>
      <c r="GL236">
        <v>-3</v>
      </c>
      <c r="GN236" s="1">
        <v>41820</v>
      </c>
      <c r="GO236">
        <v>6.6</v>
      </c>
      <c r="GP236">
        <v>20140730</v>
      </c>
      <c r="GQ236">
        <v>6.6</v>
      </c>
      <c r="GS236" s="1">
        <v>42551</v>
      </c>
      <c r="GT236">
        <v>2.9</v>
      </c>
      <c r="GU236">
        <v>20160710</v>
      </c>
      <c r="GV236">
        <v>2.9</v>
      </c>
      <c r="GX236" s="1">
        <v>41820</v>
      </c>
      <c r="GY236">
        <v>3</v>
      </c>
      <c r="GZ236">
        <v>20140708</v>
      </c>
      <c r="HA236">
        <v>3</v>
      </c>
      <c r="HC236" s="1">
        <v>41820</v>
      </c>
      <c r="HD236">
        <v>-2.4500000000000002</v>
      </c>
      <c r="HE236">
        <v>20140812</v>
      </c>
      <c r="HF236">
        <v>-3.3</v>
      </c>
      <c r="HH236" s="1">
        <v>41820</v>
      </c>
      <c r="HI236">
        <v>-28.3</v>
      </c>
      <c r="HJ236">
        <v>20140715</v>
      </c>
      <c r="HK236">
        <v>-28.3</v>
      </c>
    </row>
    <row r="237" spans="16:219" x14ac:dyDescent="0.25">
      <c r="P237" s="1">
        <v>41851</v>
      </c>
      <c r="Q237">
        <v>0</v>
      </c>
      <c r="R237">
        <v>20140919</v>
      </c>
      <c r="S237">
        <v>-0.2</v>
      </c>
      <c r="Z237" s="1">
        <v>41851</v>
      </c>
      <c r="AA237">
        <v>3.4</v>
      </c>
      <c r="AB237">
        <v>20140828</v>
      </c>
      <c r="AC237">
        <v>3.4</v>
      </c>
      <c r="AE237" s="1">
        <v>41851</v>
      </c>
      <c r="AF237">
        <v>2.7</v>
      </c>
      <c r="AG237">
        <v>20140724</v>
      </c>
      <c r="AH237">
        <v>2.8</v>
      </c>
      <c r="AJ237" s="1">
        <v>41851</v>
      </c>
      <c r="AK237">
        <v>3.7</v>
      </c>
      <c r="AL237">
        <v>20140828</v>
      </c>
      <c r="AM237">
        <v>3.8</v>
      </c>
      <c r="AO237" s="1">
        <v>41851</v>
      </c>
      <c r="AP237">
        <v>4.4000000000000004</v>
      </c>
      <c r="AQ237">
        <v>20140811</v>
      </c>
      <c r="AR237">
        <v>4.3</v>
      </c>
      <c r="AT237" s="1">
        <v>41851</v>
      </c>
      <c r="AU237">
        <v>-0.1</v>
      </c>
      <c r="AV237">
        <v>20140912</v>
      </c>
      <c r="AW237">
        <v>0.4</v>
      </c>
      <c r="BN237" s="1">
        <v>41851</v>
      </c>
      <c r="BO237">
        <v>0.6</v>
      </c>
      <c r="BP237">
        <v>20140828</v>
      </c>
      <c r="BQ237">
        <v>0.5</v>
      </c>
      <c r="CC237" s="1">
        <v>41851</v>
      </c>
      <c r="CD237">
        <v>3.3</v>
      </c>
      <c r="CE237">
        <v>20140828</v>
      </c>
      <c r="CF237">
        <v>3.3</v>
      </c>
      <c r="CH237" s="1">
        <v>41851</v>
      </c>
      <c r="CI237">
        <v>2.2999999999999998</v>
      </c>
      <c r="CJ237">
        <v>20140828</v>
      </c>
      <c r="CK237">
        <v>2.2999999999999998</v>
      </c>
      <c r="CM237" s="1">
        <v>41851</v>
      </c>
      <c r="CN237">
        <v>2.8</v>
      </c>
      <c r="CO237">
        <v>20140724</v>
      </c>
      <c r="CP237">
        <v>2.8</v>
      </c>
      <c r="CR237" s="1">
        <v>41851</v>
      </c>
      <c r="CS237">
        <v>2.1</v>
      </c>
      <c r="CT237">
        <v>20140724</v>
      </c>
      <c r="CU237">
        <v>2.1</v>
      </c>
      <c r="CW237" s="1">
        <v>41851</v>
      </c>
      <c r="CX237">
        <v>-0.5</v>
      </c>
      <c r="CY237">
        <v>20140912</v>
      </c>
      <c r="CZ237">
        <v>-0.7</v>
      </c>
      <c r="DB237" s="1">
        <v>41851</v>
      </c>
      <c r="DC237">
        <v>24.4</v>
      </c>
      <c r="DD237">
        <v>20140829</v>
      </c>
      <c r="DE237">
        <v>24.4</v>
      </c>
      <c r="DL237" s="1">
        <v>41851</v>
      </c>
      <c r="DM237">
        <v>-2.5</v>
      </c>
      <c r="DN237">
        <v>20140819</v>
      </c>
      <c r="DO237">
        <v>-2.5</v>
      </c>
      <c r="DQ237" s="1">
        <v>41851</v>
      </c>
      <c r="DR237">
        <v>104.8</v>
      </c>
      <c r="DS237">
        <v>20140919</v>
      </c>
      <c r="DT237">
        <v>105.4</v>
      </c>
      <c r="DV237" s="1">
        <v>41851</v>
      </c>
      <c r="DW237">
        <v>48.7</v>
      </c>
      <c r="DX237">
        <v>20140729</v>
      </c>
      <c r="DY237">
        <v>48.7</v>
      </c>
      <c r="FJ237" s="1">
        <v>41851</v>
      </c>
      <c r="FK237">
        <v>112.1</v>
      </c>
      <c r="FL237">
        <v>20140919</v>
      </c>
      <c r="FM237">
        <v>109.9</v>
      </c>
      <c r="FO237" s="1">
        <v>41851</v>
      </c>
      <c r="FP237">
        <v>4.5999999999999996</v>
      </c>
      <c r="FQ237">
        <v>20140909</v>
      </c>
      <c r="FR237">
        <v>3.5</v>
      </c>
      <c r="FT237" s="1">
        <v>41851</v>
      </c>
      <c r="FU237">
        <v>-14.058</v>
      </c>
      <c r="FV237">
        <v>20140829</v>
      </c>
      <c r="FW237">
        <v>-14.1</v>
      </c>
      <c r="FY237" s="1">
        <v>41851</v>
      </c>
      <c r="FZ237">
        <v>0.6</v>
      </c>
      <c r="GA237">
        <v>20140801</v>
      </c>
      <c r="GB237">
        <v>0.6</v>
      </c>
      <c r="GD237" s="1">
        <v>41851</v>
      </c>
      <c r="GE237">
        <v>37.700000000000003</v>
      </c>
      <c r="GF237">
        <v>20140819</v>
      </c>
      <c r="GG237">
        <v>37.700000000000003</v>
      </c>
      <c r="GI237" s="1">
        <v>41851</v>
      </c>
      <c r="GJ237">
        <v>1.1000000000000001</v>
      </c>
      <c r="GK237">
        <v>20140909</v>
      </c>
      <c r="GL237">
        <v>1.1000000000000001</v>
      </c>
      <c r="GN237" s="1">
        <v>41851</v>
      </c>
      <c r="GO237">
        <v>-1.7</v>
      </c>
      <c r="GP237">
        <v>20140829</v>
      </c>
      <c r="GQ237">
        <v>-1.7</v>
      </c>
      <c r="GX237" s="1">
        <v>41851</v>
      </c>
      <c r="GY237">
        <v>3</v>
      </c>
      <c r="GZ237">
        <v>20140810</v>
      </c>
      <c r="HA237">
        <v>3</v>
      </c>
      <c r="HC237" s="1">
        <v>41851</v>
      </c>
      <c r="HD237">
        <v>-0.6</v>
      </c>
      <c r="HE237">
        <v>20140912</v>
      </c>
      <c r="HF237">
        <v>-0.8</v>
      </c>
      <c r="HH237" s="1">
        <v>41851</v>
      </c>
      <c r="HI237">
        <v>-20.399999999999999</v>
      </c>
      <c r="HJ237">
        <v>20140812</v>
      </c>
      <c r="HK237">
        <v>-20.399999999999999</v>
      </c>
    </row>
    <row r="238" spans="16:219" x14ac:dyDescent="0.25">
      <c r="P238" s="1">
        <v>41882</v>
      </c>
      <c r="Q238">
        <v>0</v>
      </c>
      <c r="R238">
        <v>20141021</v>
      </c>
      <c r="S238">
        <v>-0.1</v>
      </c>
      <c r="Z238" s="1">
        <v>41882</v>
      </c>
      <c r="AA238">
        <v>3.3</v>
      </c>
      <c r="AB238">
        <v>20140925</v>
      </c>
      <c r="AC238">
        <v>3.3</v>
      </c>
      <c r="AE238" s="1">
        <v>41882</v>
      </c>
      <c r="AF238">
        <v>2.7</v>
      </c>
      <c r="AG238">
        <v>20140828</v>
      </c>
      <c r="AH238">
        <v>2.7</v>
      </c>
      <c r="AJ238" s="1">
        <v>41882</v>
      </c>
      <c r="AK238">
        <v>3.5</v>
      </c>
      <c r="AL238">
        <v>20140929</v>
      </c>
      <c r="AM238">
        <v>3.5</v>
      </c>
      <c r="AO238" s="1">
        <v>41882</v>
      </c>
      <c r="AP238">
        <v>4</v>
      </c>
      <c r="AQ238">
        <v>20140909</v>
      </c>
      <c r="AR238">
        <v>3.9</v>
      </c>
      <c r="AT238" s="1">
        <v>41882</v>
      </c>
      <c r="AU238">
        <v>-0.8</v>
      </c>
      <c r="AV238">
        <v>20141015</v>
      </c>
      <c r="AW238">
        <v>-1.9</v>
      </c>
      <c r="BN238" s="1">
        <v>41882</v>
      </c>
      <c r="BO238">
        <v>1.2</v>
      </c>
      <c r="BP238">
        <v>20140929</v>
      </c>
      <c r="BQ238">
        <v>1.2</v>
      </c>
      <c r="CC238" s="1">
        <v>41882</v>
      </c>
      <c r="CD238">
        <v>3.1</v>
      </c>
      <c r="CE238">
        <v>20140925</v>
      </c>
      <c r="CF238">
        <v>3.1</v>
      </c>
      <c r="CH238" s="1">
        <v>41882</v>
      </c>
      <c r="CI238">
        <v>2.2999999999999998</v>
      </c>
      <c r="CJ238">
        <v>20140925</v>
      </c>
      <c r="CK238">
        <v>2.2999999999999998</v>
      </c>
      <c r="CM238" s="1">
        <v>41882</v>
      </c>
      <c r="CN238">
        <v>2.8</v>
      </c>
      <c r="CO238">
        <v>20140828</v>
      </c>
      <c r="CP238">
        <v>2.8</v>
      </c>
      <c r="CR238" s="1">
        <v>41882</v>
      </c>
      <c r="CS238">
        <v>2.1</v>
      </c>
      <c r="CT238">
        <v>20140828</v>
      </c>
      <c r="CU238">
        <v>2.1</v>
      </c>
      <c r="CW238" s="1">
        <v>41882</v>
      </c>
      <c r="CX238">
        <v>-3</v>
      </c>
      <c r="CY238">
        <v>20141015</v>
      </c>
      <c r="CZ238">
        <v>-3.3</v>
      </c>
      <c r="DB238" s="1">
        <v>41882</v>
      </c>
      <c r="DC238">
        <v>8.6</v>
      </c>
      <c r="DD238">
        <v>20140930</v>
      </c>
      <c r="DE238">
        <v>8.6</v>
      </c>
      <c r="DL238" s="1">
        <v>41882</v>
      </c>
      <c r="DM238">
        <v>-0.3</v>
      </c>
      <c r="DN238">
        <v>20140919</v>
      </c>
      <c r="DO238">
        <v>-0.3</v>
      </c>
      <c r="DQ238" s="1">
        <v>41882</v>
      </c>
      <c r="DR238">
        <v>103.6</v>
      </c>
      <c r="DS238">
        <v>20141020</v>
      </c>
      <c r="DT238">
        <v>104.4</v>
      </c>
      <c r="DV238" s="1">
        <v>41882</v>
      </c>
      <c r="DW238">
        <v>47.7</v>
      </c>
      <c r="DX238">
        <v>20140826</v>
      </c>
      <c r="DY238">
        <v>47.7</v>
      </c>
      <c r="FJ238" s="1">
        <v>41882</v>
      </c>
      <c r="FK238">
        <v>110.9</v>
      </c>
      <c r="FL238">
        <v>20141020</v>
      </c>
      <c r="FM238">
        <v>108.3</v>
      </c>
      <c r="FO238" s="1">
        <v>41882</v>
      </c>
      <c r="FP238">
        <v>1.4</v>
      </c>
      <c r="FQ238">
        <v>20141008</v>
      </c>
      <c r="FR238">
        <v>4.7</v>
      </c>
      <c r="FT238" s="1">
        <v>41882</v>
      </c>
      <c r="FU238">
        <v>-12.535</v>
      </c>
      <c r="FV238">
        <v>20140930</v>
      </c>
      <c r="FW238">
        <v>-12.5</v>
      </c>
      <c r="FY238" s="1">
        <v>41882</v>
      </c>
      <c r="FZ238">
        <v>-5</v>
      </c>
      <c r="GA238">
        <v>20140901</v>
      </c>
      <c r="GB238">
        <v>-5</v>
      </c>
      <c r="GD238" s="1">
        <v>41882</v>
      </c>
      <c r="GE238">
        <v>35.5</v>
      </c>
      <c r="GF238">
        <v>20140918</v>
      </c>
      <c r="GG238">
        <v>35.5</v>
      </c>
      <c r="GI238" s="1">
        <v>41882</v>
      </c>
      <c r="GJ238">
        <v>-3.3</v>
      </c>
      <c r="GK238">
        <v>20141008</v>
      </c>
      <c r="GL238">
        <v>-3.3</v>
      </c>
      <c r="GN238" s="1">
        <v>41882</v>
      </c>
      <c r="GO238">
        <v>-6.7</v>
      </c>
      <c r="GP238">
        <v>20140930</v>
      </c>
      <c r="GQ238">
        <v>-6.7</v>
      </c>
      <c r="GX238" s="1">
        <v>41882</v>
      </c>
      <c r="GY238">
        <v>3</v>
      </c>
      <c r="GZ238">
        <v>20140908</v>
      </c>
      <c r="HA238">
        <v>3</v>
      </c>
      <c r="HC238" s="1">
        <v>41882</v>
      </c>
      <c r="HD238">
        <v>-0.51</v>
      </c>
      <c r="HE238">
        <v>20141015</v>
      </c>
      <c r="HF238">
        <v>-1.7</v>
      </c>
      <c r="HH238" s="1">
        <v>41882</v>
      </c>
      <c r="HI238">
        <v>-49.1</v>
      </c>
      <c r="HJ238">
        <v>20140916</v>
      </c>
      <c r="HK238">
        <v>-49.1</v>
      </c>
    </row>
    <row r="239" spans="16:219" x14ac:dyDescent="0.25">
      <c r="P239" s="1">
        <v>41912</v>
      </c>
      <c r="Q239">
        <v>0.7</v>
      </c>
      <c r="R239">
        <v>20141118</v>
      </c>
      <c r="S239">
        <v>1</v>
      </c>
      <c r="Z239" s="1">
        <v>41912</v>
      </c>
      <c r="AA239">
        <v>3.2</v>
      </c>
      <c r="AB239">
        <v>20141030</v>
      </c>
      <c r="AC239">
        <v>3.2</v>
      </c>
      <c r="AE239" s="1">
        <v>41912</v>
      </c>
      <c r="AF239">
        <v>2.6</v>
      </c>
      <c r="AG239">
        <v>20140925</v>
      </c>
      <c r="AH239">
        <v>2.6</v>
      </c>
      <c r="AJ239" s="1">
        <v>41912</v>
      </c>
      <c r="AK239">
        <v>3.5</v>
      </c>
      <c r="AL239">
        <v>20141030</v>
      </c>
      <c r="AM239">
        <v>3.6</v>
      </c>
      <c r="AO239" s="1">
        <v>41912</v>
      </c>
      <c r="AP239">
        <v>3.6</v>
      </c>
      <c r="AQ239">
        <v>20141013</v>
      </c>
      <c r="AR239">
        <v>3.5</v>
      </c>
      <c r="AT239" s="1">
        <v>41912</v>
      </c>
      <c r="AU239">
        <v>1.4</v>
      </c>
      <c r="AV239">
        <v>20141112</v>
      </c>
      <c r="AW239">
        <v>2.9</v>
      </c>
      <c r="BN239" s="1">
        <v>41912</v>
      </c>
      <c r="BO239">
        <v>2.2999999999999998</v>
      </c>
      <c r="BP239">
        <v>20141027</v>
      </c>
      <c r="BQ239">
        <v>2.2999999999999998</v>
      </c>
      <c r="CC239" s="1">
        <v>41912</v>
      </c>
      <c r="CD239">
        <v>3</v>
      </c>
      <c r="CE239">
        <v>20141030</v>
      </c>
      <c r="CF239">
        <v>3</v>
      </c>
      <c r="CH239" s="1">
        <v>41912</v>
      </c>
      <c r="CI239">
        <v>2.2999999999999998</v>
      </c>
      <c r="CJ239">
        <v>20141030</v>
      </c>
      <c r="CK239">
        <v>2.2999999999999998</v>
      </c>
      <c r="CM239" s="1">
        <v>41912</v>
      </c>
      <c r="CN239">
        <v>2.8</v>
      </c>
      <c r="CO239">
        <v>20140925</v>
      </c>
      <c r="CP239">
        <v>2.9</v>
      </c>
      <c r="CR239" s="1">
        <v>41912</v>
      </c>
      <c r="CS239">
        <v>2</v>
      </c>
      <c r="CT239">
        <v>20140925</v>
      </c>
      <c r="CU239">
        <v>2</v>
      </c>
      <c r="CW239" s="1">
        <v>41912</v>
      </c>
      <c r="CX239">
        <v>1</v>
      </c>
      <c r="CY239">
        <v>20141112</v>
      </c>
      <c r="CZ239">
        <v>0.8</v>
      </c>
      <c r="DB239" s="1">
        <v>41912</v>
      </c>
      <c r="DC239">
        <v>-40.299999999999997</v>
      </c>
      <c r="DD239">
        <v>20141031</v>
      </c>
      <c r="DE239">
        <v>-40.299999999999997</v>
      </c>
      <c r="DL239" s="1">
        <v>41912</v>
      </c>
      <c r="DM239">
        <v>-0.7</v>
      </c>
      <c r="DN239">
        <v>20141020</v>
      </c>
      <c r="DO239">
        <v>-0.7</v>
      </c>
      <c r="DQ239" s="1">
        <v>41912</v>
      </c>
      <c r="DR239">
        <v>104.8</v>
      </c>
      <c r="DS239">
        <v>20141119</v>
      </c>
      <c r="DT239">
        <v>105.6</v>
      </c>
      <c r="DV239" s="1">
        <v>41912</v>
      </c>
      <c r="DW239">
        <v>47.6</v>
      </c>
      <c r="DX239">
        <v>20140930</v>
      </c>
      <c r="DY239">
        <v>47.6</v>
      </c>
      <c r="FJ239" s="1">
        <v>41912</v>
      </c>
      <c r="FK239">
        <v>112.3</v>
      </c>
      <c r="FL239">
        <v>20141119</v>
      </c>
      <c r="FM239">
        <v>109.8</v>
      </c>
      <c r="FO239" s="1">
        <v>41912</v>
      </c>
      <c r="FP239">
        <v>2.4</v>
      </c>
      <c r="FQ239">
        <v>20141112</v>
      </c>
      <c r="FR239">
        <v>2.9</v>
      </c>
      <c r="FT239" s="1">
        <v>41912</v>
      </c>
      <c r="FU239">
        <v>-14.295</v>
      </c>
      <c r="FV239">
        <v>20141031</v>
      </c>
      <c r="FW239">
        <v>-14.3</v>
      </c>
      <c r="FY239" s="1">
        <v>41912</v>
      </c>
      <c r="FZ239">
        <v>-2.8</v>
      </c>
      <c r="GA239">
        <v>20141001</v>
      </c>
      <c r="GB239">
        <v>-2.8</v>
      </c>
      <c r="GD239" s="1">
        <v>41912</v>
      </c>
      <c r="GE239">
        <v>34.700000000000003</v>
      </c>
      <c r="GF239">
        <v>20141015</v>
      </c>
      <c r="GG239">
        <v>34.700000000000003</v>
      </c>
      <c r="GI239" s="1">
        <v>41912</v>
      </c>
      <c r="GJ239">
        <v>7.3</v>
      </c>
      <c r="GK239">
        <v>20141112</v>
      </c>
      <c r="GL239">
        <v>7.3</v>
      </c>
      <c r="GN239" s="1">
        <v>41912</v>
      </c>
      <c r="GO239">
        <v>-2.6</v>
      </c>
      <c r="GP239">
        <v>20141029</v>
      </c>
      <c r="GQ239">
        <v>-2.6</v>
      </c>
      <c r="GX239" s="1">
        <v>41912</v>
      </c>
      <c r="GY239">
        <v>3.1</v>
      </c>
      <c r="GZ239">
        <v>20141013</v>
      </c>
      <c r="HA239">
        <v>3</v>
      </c>
      <c r="HC239" s="1">
        <v>41912</v>
      </c>
      <c r="HD239">
        <v>2.0299999999999998</v>
      </c>
      <c r="HE239">
        <v>20141112</v>
      </c>
      <c r="HF239">
        <v>3.6</v>
      </c>
      <c r="HH239" s="1">
        <v>41912</v>
      </c>
      <c r="HI239">
        <v>-44.1</v>
      </c>
      <c r="HJ239">
        <v>20141016</v>
      </c>
      <c r="HK239">
        <v>-44.1</v>
      </c>
    </row>
    <row r="240" spans="16:219" x14ac:dyDescent="0.25">
      <c r="P240" s="1">
        <v>41943</v>
      </c>
      <c r="Q240">
        <v>0.1</v>
      </c>
      <c r="R240">
        <v>20141218</v>
      </c>
      <c r="S240">
        <v>-0.1</v>
      </c>
      <c r="Z240" s="1">
        <v>41943</v>
      </c>
      <c r="AA240">
        <v>2.9</v>
      </c>
      <c r="AB240">
        <v>20141127</v>
      </c>
      <c r="AC240">
        <v>2.9</v>
      </c>
      <c r="AE240" s="1">
        <v>41943</v>
      </c>
      <c r="AF240">
        <v>2.6</v>
      </c>
      <c r="AG240">
        <v>20141030</v>
      </c>
      <c r="AH240">
        <v>2.5</v>
      </c>
      <c r="AJ240" s="1">
        <v>41943</v>
      </c>
      <c r="AK240">
        <v>3.6</v>
      </c>
      <c r="AL240">
        <v>20141127</v>
      </c>
      <c r="AM240">
        <v>3.5</v>
      </c>
      <c r="AO240" s="1">
        <v>41943</v>
      </c>
      <c r="AP240">
        <v>2.8</v>
      </c>
      <c r="AQ240">
        <v>20141112</v>
      </c>
      <c r="AR240">
        <v>2.9</v>
      </c>
      <c r="AT240" s="1">
        <v>41943</v>
      </c>
      <c r="AU240">
        <v>0.4</v>
      </c>
      <c r="AV240">
        <v>20141211</v>
      </c>
      <c r="AW240">
        <v>0.4</v>
      </c>
      <c r="BN240" s="1">
        <v>41943</v>
      </c>
      <c r="BO240">
        <v>1.4</v>
      </c>
      <c r="BP240">
        <v>20141127</v>
      </c>
      <c r="BQ240">
        <v>1.4</v>
      </c>
      <c r="CC240" s="1">
        <v>41943</v>
      </c>
      <c r="CD240">
        <v>2.9</v>
      </c>
      <c r="CE240">
        <v>20141127</v>
      </c>
      <c r="CF240">
        <v>2.9</v>
      </c>
      <c r="CH240" s="1">
        <v>41943</v>
      </c>
      <c r="CI240">
        <v>2.2000000000000002</v>
      </c>
      <c r="CJ240">
        <v>20141127</v>
      </c>
      <c r="CK240">
        <v>2.2000000000000002</v>
      </c>
      <c r="CM240" s="1">
        <v>41943</v>
      </c>
      <c r="CN240">
        <v>2.5</v>
      </c>
      <c r="CO240">
        <v>20141030</v>
      </c>
      <c r="CP240">
        <v>2.5</v>
      </c>
      <c r="CR240" s="1">
        <v>41943</v>
      </c>
      <c r="CS240">
        <v>2.1</v>
      </c>
      <c r="CT240">
        <v>20141030</v>
      </c>
      <c r="CU240">
        <v>2.1</v>
      </c>
      <c r="CW240" s="1">
        <v>41943</v>
      </c>
      <c r="CX240">
        <v>-0.5</v>
      </c>
      <c r="CY240">
        <v>20141211</v>
      </c>
      <c r="CZ240">
        <v>-0.8</v>
      </c>
      <c r="DB240" s="1">
        <v>41943</v>
      </c>
      <c r="DC240">
        <v>15.7</v>
      </c>
      <c r="DD240">
        <v>20141128</v>
      </c>
      <c r="DE240">
        <v>15.7</v>
      </c>
      <c r="DL240" s="1">
        <v>41943</v>
      </c>
      <c r="DM240">
        <v>-2.2000000000000002</v>
      </c>
      <c r="DN240">
        <v>20141119</v>
      </c>
      <c r="DO240">
        <v>-2.2000000000000002</v>
      </c>
      <c r="DQ240" s="1">
        <v>41943</v>
      </c>
      <c r="DR240">
        <v>103.1</v>
      </c>
      <c r="DS240">
        <v>20141219</v>
      </c>
      <c r="DT240">
        <v>104.5</v>
      </c>
      <c r="DV240" s="1">
        <v>41943</v>
      </c>
      <c r="DW240">
        <v>47.4</v>
      </c>
      <c r="DX240">
        <v>20141028</v>
      </c>
      <c r="DY240">
        <v>47.4</v>
      </c>
      <c r="FJ240" s="1">
        <v>41943</v>
      </c>
      <c r="FK240">
        <v>112.5</v>
      </c>
      <c r="FL240">
        <v>20141219</v>
      </c>
      <c r="FM240">
        <v>109.9</v>
      </c>
      <c r="FO240" s="1">
        <v>41943</v>
      </c>
      <c r="FP240">
        <v>-3.2</v>
      </c>
      <c r="FQ240">
        <v>20141210</v>
      </c>
      <c r="FR240">
        <v>-6.4</v>
      </c>
      <c r="FT240" s="1">
        <v>41943</v>
      </c>
      <c r="FU240">
        <v>-12.253</v>
      </c>
      <c r="FV240">
        <v>20141128</v>
      </c>
      <c r="FW240">
        <v>-12.3</v>
      </c>
      <c r="FY240" s="1">
        <v>41943</v>
      </c>
      <c r="FZ240">
        <v>-9.1</v>
      </c>
      <c r="GA240">
        <v>20141104</v>
      </c>
      <c r="GB240">
        <v>-9.1</v>
      </c>
      <c r="GD240" s="1">
        <v>41943</v>
      </c>
      <c r="GE240">
        <v>30.8</v>
      </c>
      <c r="GF240">
        <v>20141120</v>
      </c>
      <c r="GG240">
        <v>30.8</v>
      </c>
      <c r="GI240" s="1">
        <v>41943</v>
      </c>
      <c r="GJ240">
        <v>-4.9000000000000004</v>
      </c>
      <c r="GK240">
        <v>20141210</v>
      </c>
      <c r="GL240">
        <v>-4.9000000000000004</v>
      </c>
      <c r="GN240" s="1">
        <v>41943</v>
      </c>
      <c r="GO240">
        <v>-6.3</v>
      </c>
      <c r="GP240">
        <v>20141127</v>
      </c>
      <c r="GQ240">
        <v>-6.3</v>
      </c>
      <c r="GX240" s="1">
        <v>41943</v>
      </c>
      <c r="GY240">
        <v>3.2</v>
      </c>
      <c r="GZ240">
        <v>20141111</v>
      </c>
      <c r="HA240">
        <v>3.2</v>
      </c>
      <c r="HC240" s="1">
        <v>41943</v>
      </c>
      <c r="HD240">
        <v>0.3</v>
      </c>
      <c r="HE240">
        <v>20141211</v>
      </c>
      <c r="HF240">
        <v>0.7</v>
      </c>
      <c r="HH240" s="1">
        <v>41943</v>
      </c>
      <c r="HI240">
        <v>-10.9</v>
      </c>
      <c r="HJ240">
        <v>20141116</v>
      </c>
      <c r="HK240">
        <v>-10.9</v>
      </c>
    </row>
    <row r="241" spans="16:219" x14ac:dyDescent="0.25">
      <c r="P241" s="1">
        <v>41973</v>
      </c>
      <c r="Q241">
        <v>-0.1</v>
      </c>
      <c r="R241">
        <v>20150120</v>
      </c>
      <c r="S241">
        <v>0.1</v>
      </c>
      <c r="Z241" s="1">
        <v>41973</v>
      </c>
      <c r="AA241">
        <v>2.4</v>
      </c>
      <c r="AB241">
        <v>20141225</v>
      </c>
      <c r="AC241">
        <v>2.4</v>
      </c>
      <c r="AE241" s="1">
        <v>41973</v>
      </c>
      <c r="AF241">
        <v>2.4</v>
      </c>
      <c r="AG241">
        <v>20141127</v>
      </c>
      <c r="AH241">
        <v>2.4</v>
      </c>
      <c r="AJ241" s="1">
        <v>41973</v>
      </c>
      <c r="AK241">
        <v>3.5</v>
      </c>
      <c r="AL241">
        <v>20141225</v>
      </c>
      <c r="AM241">
        <v>3.5</v>
      </c>
      <c r="AO241" s="1">
        <v>41973</v>
      </c>
      <c r="AP241">
        <v>2.6</v>
      </c>
      <c r="AQ241">
        <v>20141209</v>
      </c>
      <c r="AR241">
        <v>2.7</v>
      </c>
      <c r="AT241" s="1">
        <v>41973</v>
      </c>
      <c r="AU241">
        <v>-0.6</v>
      </c>
      <c r="AV241">
        <v>20150118</v>
      </c>
      <c r="AW241">
        <v>-0.5</v>
      </c>
      <c r="BN241" s="1">
        <v>41973</v>
      </c>
      <c r="BO241">
        <v>0.5</v>
      </c>
      <c r="BP241">
        <v>20141225</v>
      </c>
      <c r="BQ241">
        <v>0.4</v>
      </c>
      <c r="CC241" s="1">
        <v>41973</v>
      </c>
      <c r="CD241">
        <v>2.7</v>
      </c>
      <c r="CE241">
        <v>20141225</v>
      </c>
      <c r="CF241">
        <v>2.7</v>
      </c>
      <c r="CH241" s="1">
        <v>41973</v>
      </c>
      <c r="CI241">
        <v>2.1</v>
      </c>
      <c r="CJ241">
        <v>20141225</v>
      </c>
      <c r="CK241">
        <v>2.1</v>
      </c>
      <c r="CM241" s="1">
        <v>41973</v>
      </c>
      <c r="CN241">
        <v>2.1</v>
      </c>
      <c r="CO241">
        <v>20141127</v>
      </c>
      <c r="CP241">
        <v>2.1</v>
      </c>
      <c r="CR241" s="1">
        <v>41973</v>
      </c>
      <c r="CS241">
        <v>1.8</v>
      </c>
      <c r="CT241">
        <v>20141127</v>
      </c>
      <c r="CU241">
        <v>1.8</v>
      </c>
      <c r="CW241" s="1">
        <v>41973</v>
      </c>
      <c r="CX241">
        <v>-3.7</v>
      </c>
      <c r="CY241">
        <v>20150118</v>
      </c>
      <c r="CZ241">
        <v>-3.7</v>
      </c>
      <c r="DB241" s="1">
        <v>41973</v>
      </c>
      <c r="DC241">
        <v>16.899999999999999</v>
      </c>
      <c r="DD241">
        <v>20141225</v>
      </c>
      <c r="DE241">
        <v>16.899999999999999</v>
      </c>
      <c r="DL241" s="1">
        <v>41973</v>
      </c>
      <c r="DM241">
        <v>-1</v>
      </c>
      <c r="DN241">
        <v>20141219</v>
      </c>
      <c r="DO241">
        <v>-1</v>
      </c>
      <c r="DQ241" s="1">
        <v>41973</v>
      </c>
      <c r="DR241">
        <v>102.9</v>
      </c>
      <c r="DS241">
        <v>20150121</v>
      </c>
      <c r="DT241">
        <v>103.9</v>
      </c>
      <c r="DV241" s="1">
        <v>41973</v>
      </c>
      <c r="DW241">
        <v>47.7</v>
      </c>
      <c r="DX241">
        <v>20141126</v>
      </c>
      <c r="DY241">
        <v>47.7</v>
      </c>
      <c r="FJ241" s="1">
        <v>41973</v>
      </c>
      <c r="FK241">
        <v>111.6</v>
      </c>
      <c r="FL241">
        <v>20150121</v>
      </c>
      <c r="FM241">
        <v>109.2</v>
      </c>
      <c r="FO241" s="1">
        <v>41973</v>
      </c>
      <c r="FP241">
        <v>1.4</v>
      </c>
      <c r="FQ241">
        <v>20150114</v>
      </c>
      <c r="FR241">
        <v>1.3</v>
      </c>
      <c r="FT241" s="1">
        <v>41973</v>
      </c>
      <c r="FU241">
        <v>-14.333</v>
      </c>
      <c r="FV241">
        <v>20141225</v>
      </c>
      <c r="FW241">
        <v>-14.3</v>
      </c>
      <c r="FY241" s="1">
        <v>41973</v>
      </c>
      <c r="FZ241">
        <v>-13.5</v>
      </c>
      <c r="GA241">
        <v>20141201</v>
      </c>
      <c r="GB241">
        <v>-13.5</v>
      </c>
      <c r="GD241" s="1">
        <v>41973</v>
      </c>
      <c r="GE241">
        <v>36.6</v>
      </c>
      <c r="GF241">
        <v>20141217</v>
      </c>
      <c r="GG241">
        <v>36.6</v>
      </c>
      <c r="GI241" s="1">
        <v>41973</v>
      </c>
      <c r="GJ241">
        <v>-14.6</v>
      </c>
      <c r="GK241">
        <v>20150114</v>
      </c>
      <c r="GL241">
        <v>-14.6</v>
      </c>
      <c r="GN241" s="1">
        <v>41973</v>
      </c>
      <c r="GO241">
        <v>-12.2</v>
      </c>
      <c r="GP241">
        <v>20141225</v>
      </c>
      <c r="GQ241">
        <v>-12.2</v>
      </c>
      <c r="GX241" s="1">
        <v>41973</v>
      </c>
      <c r="GY241">
        <v>3.6</v>
      </c>
      <c r="GZ241">
        <v>20141208</v>
      </c>
      <c r="HA241">
        <v>3.6</v>
      </c>
      <c r="HC241" s="1">
        <v>41973</v>
      </c>
      <c r="HD241">
        <v>-0.4</v>
      </c>
      <c r="HE241">
        <v>20150118</v>
      </c>
      <c r="HF241">
        <v>-0.8</v>
      </c>
      <c r="HH241" s="1">
        <v>41973</v>
      </c>
      <c r="HI241">
        <v>-33.299999999999997</v>
      </c>
      <c r="HJ241">
        <v>20141214</v>
      </c>
      <c r="HK241">
        <v>-33.299999999999997</v>
      </c>
    </row>
    <row r="242" spans="16:219" x14ac:dyDescent="0.25">
      <c r="P242" s="1">
        <v>42004</v>
      </c>
      <c r="Q242">
        <v>0.3</v>
      </c>
      <c r="R242">
        <v>20150218</v>
      </c>
      <c r="S242">
        <v>-0.3</v>
      </c>
      <c r="Z242" s="1">
        <v>42004</v>
      </c>
      <c r="AA242">
        <v>2.4</v>
      </c>
      <c r="AB242">
        <v>20150129</v>
      </c>
      <c r="AC242">
        <v>2.4</v>
      </c>
      <c r="AE242" s="1">
        <v>42004</v>
      </c>
      <c r="AF242">
        <v>2.2999999999999998</v>
      </c>
      <c r="AG242">
        <v>20141225</v>
      </c>
      <c r="AH242">
        <v>2.2999999999999998</v>
      </c>
      <c r="AJ242" s="1">
        <v>42004</v>
      </c>
      <c r="AK242">
        <v>3.4</v>
      </c>
      <c r="AL242">
        <v>20150129</v>
      </c>
      <c r="AM242">
        <v>3.4</v>
      </c>
      <c r="AO242" s="1">
        <v>42004</v>
      </c>
      <c r="AP242">
        <v>1.8</v>
      </c>
      <c r="AQ242">
        <v>20150114</v>
      </c>
      <c r="AR242">
        <v>1.9</v>
      </c>
      <c r="AT242" s="1">
        <v>42004</v>
      </c>
      <c r="AU242">
        <v>0.2</v>
      </c>
      <c r="AV242">
        <v>20150215</v>
      </c>
      <c r="AW242">
        <v>0.8</v>
      </c>
      <c r="BN242" s="1">
        <v>42004</v>
      </c>
      <c r="BO242">
        <v>0.1</v>
      </c>
      <c r="BP242">
        <v>20150128</v>
      </c>
      <c r="BQ242">
        <v>0.2</v>
      </c>
      <c r="CC242" s="1">
        <v>42004</v>
      </c>
      <c r="CD242">
        <v>2.5</v>
      </c>
      <c r="CE242">
        <v>20150129</v>
      </c>
      <c r="CF242">
        <v>2.5</v>
      </c>
      <c r="CH242" s="1">
        <v>42004</v>
      </c>
      <c r="CI242">
        <v>2.1</v>
      </c>
      <c r="CJ242">
        <v>20150129</v>
      </c>
      <c r="CK242">
        <v>2.1</v>
      </c>
      <c r="CM242" s="1">
        <v>42004</v>
      </c>
      <c r="CN242">
        <v>2.2000000000000002</v>
      </c>
      <c r="CO242">
        <v>20141225</v>
      </c>
      <c r="CP242">
        <v>2.1</v>
      </c>
      <c r="CR242" s="1">
        <v>42004</v>
      </c>
      <c r="CS242">
        <v>1.8</v>
      </c>
      <c r="CT242">
        <v>20141225</v>
      </c>
      <c r="CU242">
        <v>1.8</v>
      </c>
      <c r="CW242" s="1">
        <v>42004</v>
      </c>
      <c r="CX242">
        <v>-0.1</v>
      </c>
      <c r="CY242">
        <v>20150215</v>
      </c>
      <c r="CZ242">
        <v>0.1</v>
      </c>
      <c r="DB242" s="1">
        <v>42004</v>
      </c>
      <c r="DC242">
        <v>7.5</v>
      </c>
      <c r="DD242">
        <v>20150130</v>
      </c>
      <c r="DE242">
        <v>7.5</v>
      </c>
      <c r="DL242" s="1">
        <v>42004</v>
      </c>
      <c r="DM242">
        <v>-1.7</v>
      </c>
      <c r="DN242">
        <v>20150119</v>
      </c>
      <c r="DO242">
        <v>-1.7</v>
      </c>
      <c r="DQ242" s="1">
        <v>42004</v>
      </c>
      <c r="DR242">
        <v>104.3</v>
      </c>
      <c r="DS242">
        <v>20150219</v>
      </c>
      <c r="DT242">
        <v>105.6</v>
      </c>
      <c r="DV242" s="1">
        <v>42004</v>
      </c>
      <c r="DW242">
        <v>46.7</v>
      </c>
      <c r="DX242">
        <v>20141224</v>
      </c>
      <c r="DY242">
        <v>46.7</v>
      </c>
      <c r="FJ242" s="1">
        <v>42004</v>
      </c>
      <c r="FK242">
        <v>112.7</v>
      </c>
      <c r="FL242">
        <v>20150219</v>
      </c>
      <c r="FM242">
        <v>110.7</v>
      </c>
      <c r="FO242" s="1">
        <v>42004</v>
      </c>
      <c r="FP242">
        <v>4.8</v>
      </c>
      <c r="FQ242">
        <v>20150211</v>
      </c>
      <c r="FR242">
        <v>8.3000000000000007</v>
      </c>
      <c r="FT242" s="1">
        <v>42004</v>
      </c>
      <c r="FU242">
        <v>-14.693</v>
      </c>
      <c r="FV242">
        <v>20150130</v>
      </c>
      <c r="FW242">
        <v>-14.7</v>
      </c>
      <c r="FY242" s="1">
        <v>42004</v>
      </c>
      <c r="FZ242">
        <v>-8.8000000000000007</v>
      </c>
      <c r="GA242">
        <v>20150105</v>
      </c>
      <c r="GB242">
        <v>-8.8000000000000007</v>
      </c>
      <c r="GD242" s="1">
        <v>42004</v>
      </c>
      <c r="GE242">
        <v>33.9</v>
      </c>
      <c r="GF242">
        <v>20150121</v>
      </c>
      <c r="GG242">
        <v>33.9</v>
      </c>
      <c r="GI242" s="1">
        <v>42004</v>
      </c>
      <c r="GJ242">
        <v>11.4</v>
      </c>
      <c r="GK242">
        <v>20150211</v>
      </c>
      <c r="GL242">
        <v>11.4</v>
      </c>
      <c r="GN242" s="1">
        <v>42004</v>
      </c>
      <c r="GO242">
        <v>-2.5</v>
      </c>
      <c r="GP242">
        <v>20150129</v>
      </c>
      <c r="GQ242">
        <v>-2.5</v>
      </c>
      <c r="GX242" s="1">
        <v>42004</v>
      </c>
      <c r="GY242">
        <v>3.6</v>
      </c>
      <c r="GZ242">
        <v>20150113</v>
      </c>
      <c r="HA242">
        <v>3.6</v>
      </c>
      <c r="HC242" s="1">
        <v>42004</v>
      </c>
      <c r="HD242">
        <v>1</v>
      </c>
      <c r="HE242">
        <v>20150215</v>
      </c>
      <c r="HF242">
        <v>2</v>
      </c>
      <c r="HH242" s="1">
        <v>42004</v>
      </c>
      <c r="HI242">
        <v>13.9</v>
      </c>
      <c r="HJ242">
        <v>20150120</v>
      </c>
      <c r="HK242">
        <v>13.9</v>
      </c>
    </row>
    <row r="243" spans="16:219" x14ac:dyDescent="0.25">
      <c r="P243" s="1">
        <v>42035</v>
      </c>
      <c r="Q243">
        <v>1.6</v>
      </c>
      <c r="R243">
        <v>20150319</v>
      </c>
      <c r="S243">
        <v>1.9</v>
      </c>
      <c r="Z243" s="1">
        <v>42035</v>
      </c>
      <c r="AA243">
        <v>2.4</v>
      </c>
      <c r="AB243">
        <v>20150226</v>
      </c>
      <c r="AC243">
        <v>2.4</v>
      </c>
      <c r="AE243" s="1">
        <v>42035</v>
      </c>
      <c r="AF243">
        <v>2.2000000000000002</v>
      </c>
      <c r="AG243">
        <v>20150129</v>
      </c>
      <c r="AH243">
        <v>2.2000000000000002</v>
      </c>
      <c r="AJ243" s="1">
        <v>42035</v>
      </c>
      <c r="AK243">
        <v>3.5</v>
      </c>
      <c r="AL243">
        <v>20150226</v>
      </c>
      <c r="AM243">
        <v>3.6</v>
      </c>
      <c r="AO243" s="1">
        <v>42035</v>
      </c>
      <c r="AP243">
        <v>0.3</v>
      </c>
      <c r="AQ243">
        <v>20150211</v>
      </c>
      <c r="AR243">
        <v>0.3</v>
      </c>
      <c r="AT243" s="1">
        <v>42035</v>
      </c>
      <c r="AU243">
        <v>2.9</v>
      </c>
      <c r="AV243">
        <v>20150313</v>
      </c>
      <c r="AW243">
        <v>3.7</v>
      </c>
      <c r="BN243" s="1">
        <v>42035</v>
      </c>
      <c r="BO243">
        <v>-2</v>
      </c>
      <c r="BP243">
        <v>20150226</v>
      </c>
      <c r="BQ243">
        <v>-2</v>
      </c>
      <c r="CC243" s="1">
        <v>42035</v>
      </c>
      <c r="CD243">
        <v>2.2000000000000002</v>
      </c>
      <c r="CE243">
        <v>20150226</v>
      </c>
      <c r="CF243">
        <v>2.2000000000000002</v>
      </c>
      <c r="CH243" s="1">
        <v>42035</v>
      </c>
      <c r="CI243">
        <v>2.1</v>
      </c>
      <c r="CJ243">
        <v>20150226</v>
      </c>
      <c r="CK243">
        <v>2.1</v>
      </c>
      <c r="CM243" s="1">
        <v>42035</v>
      </c>
      <c r="CN243">
        <v>2.2999999999999998</v>
      </c>
      <c r="CO243">
        <v>20150129</v>
      </c>
      <c r="CP243">
        <v>2.2999999999999998</v>
      </c>
      <c r="CR243" s="1">
        <v>42035</v>
      </c>
      <c r="CS243">
        <v>1.7</v>
      </c>
      <c r="CT243">
        <v>20150129</v>
      </c>
      <c r="CU243">
        <v>1.7</v>
      </c>
      <c r="CW243" s="1">
        <v>42035</v>
      </c>
      <c r="CX243">
        <v>-2.6</v>
      </c>
      <c r="CY243">
        <v>20150313</v>
      </c>
      <c r="CZ243">
        <v>-2.8</v>
      </c>
      <c r="DB243" s="1">
        <v>42035</v>
      </c>
      <c r="DC243">
        <v>27.5</v>
      </c>
      <c r="DD243">
        <v>20150227</v>
      </c>
      <c r="DE243">
        <v>27.5</v>
      </c>
      <c r="DL243" s="1">
        <v>42035</v>
      </c>
      <c r="DM243">
        <v>-2.8</v>
      </c>
      <c r="DN243">
        <v>20150219</v>
      </c>
      <c r="DO243">
        <v>-2.8</v>
      </c>
      <c r="DQ243" s="1">
        <v>42035</v>
      </c>
      <c r="DR243">
        <v>103.8</v>
      </c>
      <c r="DS243">
        <v>20150317</v>
      </c>
      <c r="DT243">
        <v>105.5</v>
      </c>
      <c r="DV243" s="1">
        <v>42035</v>
      </c>
      <c r="DW243">
        <v>46.3</v>
      </c>
      <c r="DX243">
        <v>20150127</v>
      </c>
      <c r="DY243">
        <v>46.3</v>
      </c>
      <c r="FJ243" s="1">
        <v>42035</v>
      </c>
      <c r="FK243">
        <v>114.1</v>
      </c>
      <c r="FL243">
        <v>20150317</v>
      </c>
      <c r="FM243">
        <v>113.3</v>
      </c>
      <c r="FO243" s="1">
        <v>42035</v>
      </c>
      <c r="FP243">
        <v>0.6</v>
      </c>
      <c r="FQ243">
        <v>20150310</v>
      </c>
      <c r="FR243">
        <v>-1.7</v>
      </c>
      <c r="FT243" s="1">
        <v>42035</v>
      </c>
      <c r="FU243">
        <v>-13.013</v>
      </c>
      <c r="FV243">
        <v>20150227</v>
      </c>
      <c r="FW243">
        <v>-13</v>
      </c>
      <c r="FY243" s="1">
        <v>42035</v>
      </c>
      <c r="FZ243">
        <v>-18.899999999999999</v>
      </c>
      <c r="GA243">
        <v>20150202</v>
      </c>
      <c r="GB243">
        <v>-18.899999999999999</v>
      </c>
      <c r="GD243" s="1">
        <v>42035</v>
      </c>
      <c r="GE243">
        <v>20.399999999999999</v>
      </c>
      <c r="GF243">
        <v>20150218</v>
      </c>
      <c r="GG243">
        <v>20.399999999999999</v>
      </c>
      <c r="GI243" s="1">
        <v>42035</v>
      </c>
      <c r="GJ243">
        <v>1.9</v>
      </c>
      <c r="GK243">
        <v>20150310</v>
      </c>
      <c r="GL243">
        <v>1.9</v>
      </c>
      <c r="GN243" s="1">
        <v>42035</v>
      </c>
      <c r="GO243">
        <v>-9.6999999999999993</v>
      </c>
      <c r="GP243">
        <v>20150226</v>
      </c>
      <c r="GQ243">
        <v>-9.6999999999999993</v>
      </c>
      <c r="GX243" s="1">
        <v>42035</v>
      </c>
      <c r="GY243">
        <v>3.4</v>
      </c>
      <c r="GZ243">
        <v>20150209</v>
      </c>
      <c r="HA243">
        <v>3.4</v>
      </c>
      <c r="HC243" s="1">
        <v>42035</v>
      </c>
      <c r="HD243">
        <v>2.67</v>
      </c>
      <c r="HE243">
        <v>20150313</v>
      </c>
      <c r="HF243">
        <v>3.6</v>
      </c>
      <c r="HH243" s="1">
        <v>42035</v>
      </c>
      <c r="HI243">
        <v>-8.1</v>
      </c>
      <c r="HJ243">
        <v>20150215</v>
      </c>
      <c r="HK243">
        <v>-8.1</v>
      </c>
    </row>
    <row r="244" spans="16:219" x14ac:dyDescent="0.25">
      <c r="P244" s="1">
        <v>42063</v>
      </c>
      <c r="Q244">
        <v>-0.4</v>
      </c>
      <c r="R244">
        <v>20150424</v>
      </c>
      <c r="S244">
        <v>0.1</v>
      </c>
      <c r="Z244" s="1">
        <v>42063</v>
      </c>
      <c r="AA244">
        <v>2.2000000000000002</v>
      </c>
      <c r="AB244">
        <v>20150326</v>
      </c>
      <c r="AC244">
        <v>2.2000000000000002</v>
      </c>
      <c r="AE244" s="1">
        <v>42063</v>
      </c>
      <c r="AF244">
        <v>2.2000000000000002</v>
      </c>
      <c r="AG244">
        <v>20150226</v>
      </c>
      <c r="AH244">
        <v>2.2000000000000002</v>
      </c>
      <c r="AJ244" s="1">
        <v>42063</v>
      </c>
      <c r="AK244">
        <v>3.5</v>
      </c>
      <c r="AL244">
        <v>20150326</v>
      </c>
      <c r="AM244">
        <v>3.5</v>
      </c>
      <c r="AO244" s="1">
        <v>42063</v>
      </c>
      <c r="AP244">
        <v>0.4</v>
      </c>
      <c r="AQ244">
        <v>20150310</v>
      </c>
      <c r="AR244">
        <v>0.5</v>
      </c>
      <c r="AT244" s="1">
        <v>42063</v>
      </c>
      <c r="AU244">
        <v>-2.2000000000000002</v>
      </c>
      <c r="AV244">
        <v>20150415</v>
      </c>
      <c r="AW244">
        <v>-3.1</v>
      </c>
      <c r="BN244" s="1">
        <v>42063</v>
      </c>
      <c r="BO244">
        <v>-1.7</v>
      </c>
      <c r="BP244">
        <v>20150326</v>
      </c>
      <c r="BQ244">
        <v>-1.8</v>
      </c>
      <c r="CC244" s="1">
        <v>42063</v>
      </c>
      <c r="CD244">
        <v>2</v>
      </c>
      <c r="CE244">
        <v>20150326</v>
      </c>
      <c r="CF244">
        <v>2</v>
      </c>
      <c r="CH244" s="1">
        <v>42063</v>
      </c>
      <c r="CI244">
        <v>2</v>
      </c>
      <c r="CJ244">
        <v>20150326</v>
      </c>
      <c r="CK244">
        <v>2</v>
      </c>
      <c r="CM244" s="1">
        <v>42063</v>
      </c>
      <c r="CN244">
        <v>2.2999999999999998</v>
      </c>
      <c r="CO244">
        <v>20150226</v>
      </c>
      <c r="CP244">
        <v>2.2999999999999998</v>
      </c>
      <c r="CR244" s="1">
        <v>42063</v>
      </c>
      <c r="CS244">
        <v>1.7</v>
      </c>
      <c r="CT244">
        <v>20150226</v>
      </c>
      <c r="CU244">
        <v>1.7</v>
      </c>
      <c r="CW244" s="1">
        <v>42063</v>
      </c>
      <c r="CX244">
        <v>-2.4</v>
      </c>
      <c r="CY244">
        <v>20150415</v>
      </c>
      <c r="CZ244">
        <v>-2</v>
      </c>
      <c r="DB244" s="1">
        <v>42063</v>
      </c>
      <c r="DC244">
        <v>1</v>
      </c>
      <c r="DD244">
        <v>20150331</v>
      </c>
      <c r="DE244">
        <v>1</v>
      </c>
      <c r="DL244" s="1">
        <v>42063</v>
      </c>
      <c r="DM244">
        <v>1.1000000000000001</v>
      </c>
      <c r="DN244">
        <v>20150319</v>
      </c>
      <c r="DO244">
        <v>1.1000000000000001</v>
      </c>
      <c r="DQ244" s="1">
        <v>42063</v>
      </c>
      <c r="DR244">
        <v>103.7</v>
      </c>
      <c r="DS244">
        <v>20150421</v>
      </c>
      <c r="DT244">
        <v>104.8</v>
      </c>
      <c r="DV244" s="1">
        <v>42063</v>
      </c>
      <c r="DW244">
        <v>46.5</v>
      </c>
      <c r="DX244">
        <v>20150224</v>
      </c>
      <c r="DY244">
        <v>46.5</v>
      </c>
      <c r="FJ244" s="1">
        <v>42063</v>
      </c>
      <c r="FK244">
        <v>112.5</v>
      </c>
      <c r="FL244">
        <v>20150421</v>
      </c>
      <c r="FM244">
        <v>110.7</v>
      </c>
      <c r="FO244" s="1">
        <v>42063</v>
      </c>
      <c r="FP244">
        <v>-0.5</v>
      </c>
      <c r="FQ244">
        <v>20150412</v>
      </c>
      <c r="FR244">
        <v>-0.4</v>
      </c>
      <c r="FT244" s="1">
        <v>42063</v>
      </c>
      <c r="FU244">
        <v>-3.0659999999999998</v>
      </c>
      <c r="FV244">
        <v>20150331</v>
      </c>
      <c r="FW244">
        <v>-3.1</v>
      </c>
      <c r="FY244" s="1">
        <v>42063</v>
      </c>
      <c r="FZ244">
        <v>-14.2</v>
      </c>
      <c r="GA244">
        <v>20150302</v>
      </c>
      <c r="GB244">
        <v>-14.2</v>
      </c>
      <c r="GD244" s="1">
        <v>42063</v>
      </c>
      <c r="GE244">
        <v>28.9</v>
      </c>
      <c r="GF244">
        <v>20150318</v>
      </c>
      <c r="GG244">
        <v>28.9</v>
      </c>
      <c r="GI244" s="1">
        <v>42063</v>
      </c>
      <c r="GJ244">
        <v>5.9</v>
      </c>
      <c r="GK244">
        <v>20150412</v>
      </c>
      <c r="GL244">
        <v>5.9</v>
      </c>
      <c r="GN244" s="1">
        <v>42063</v>
      </c>
      <c r="GO244">
        <v>-5.3</v>
      </c>
      <c r="GP244">
        <v>20150331</v>
      </c>
      <c r="GQ244">
        <v>-5.3</v>
      </c>
      <c r="GX244" s="1">
        <v>42063</v>
      </c>
      <c r="GY244">
        <v>3.5</v>
      </c>
      <c r="GZ244">
        <v>20150309</v>
      </c>
      <c r="HA244">
        <v>3.5</v>
      </c>
      <c r="HC244" s="1">
        <v>42063</v>
      </c>
      <c r="HD244">
        <v>-3.27</v>
      </c>
      <c r="HE244">
        <v>20150415</v>
      </c>
      <c r="HF244">
        <v>-3.2</v>
      </c>
      <c r="HH244" s="1">
        <v>42063</v>
      </c>
      <c r="HI244">
        <v>-2</v>
      </c>
      <c r="HJ244">
        <v>20150316</v>
      </c>
      <c r="HK244">
        <v>-2</v>
      </c>
    </row>
    <row r="245" spans="16:219" x14ac:dyDescent="0.25">
      <c r="P245" s="1">
        <v>42094</v>
      </c>
      <c r="Q245">
        <v>0</v>
      </c>
      <c r="R245">
        <v>20150521</v>
      </c>
      <c r="S245">
        <v>-1.3</v>
      </c>
      <c r="Z245" s="1">
        <v>42094</v>
      </c>
      <c r="AA245">
        <v>2.2999999999999998</v>
      </c>
      <c r="AB245">
        <v>20150430</v>
      </c>
      <c r="AC245">
        <v>2.2999999999999998</v>
      </c>
      <c r="AE245" s="1">
        <v>42094</v>
      </c>
      <c r="AF245">
        <v>2.2000000000000002</v>
      </c>
      <c r="AG245">
        <v>20150326</v>
      </c>
      <c r="AH245">
        <v>2.2000000000000002</v>
      </c>
      <c r="AJ245" s="1">
        <v>42094</v>
      </c>
      <c r="AK245">
        <v>3.4</v>
      </c>
      <c r="AL245">
        <v>20150430</v>
      </c>
      <c r="AM245">
        <v>3.4</v>
      </c>
      <c r="AO245" s="1">
        <v>42094</v>
      </c>
      <c r="AP245">
        <v>0.7</v>
      </c>
      <c r="AQ245">
        <v>20150412</v>
      </c>
      <c r="AR245">
        <v>0.7</v>
      </c>
      <c r="AT245" s="1">
        <v>42094</v>
      </c>
      <c r="AU245">
        <v>-0.5</v>
      </c>
      <c r="AV245">
        <v>20150518</v>
      </c>
      <c r="AW245">
        <v>-0.8</v>
      </c>
      <c r="BN245" s="1">
        <v>42094</v>
      </c>
      <c r="BO245">
        <v>-9.6999999999999993</v>
      </c>
      <c r="BP245">
        <v>20150427</v>
      </c>
      <c r="BQ245">
        <v>-9.6999999999999993</v>
      </c>
      <c r="CC245" s="1">
        <v>42094</v>
      </c>
      <c r="CD245">
        <v>2.2000000000000002</v>
      </c>
      <c r="CE245">
        <v>20150430</v>
      </c>
      <c r="CF245">
        <v>2.2000000000000002</v>
      </c>
      <c r="CH245" s="1">
        <v>42094</v>
      </c>
      <c r="CI245">
        <v>2.1</v>
      </c>
      <c r="CJ245">
        <v>20150430</v>
      </c>
      <c r="CK245">
        <v>2.1</v>
      </c>
      <c r="CM245" s="1">
        <v>42094</v>
      </c>
      <c r="CN245">
        <v>2.2999999999999998</v>
      </c>
      <c r="CO245">
        <v>20150326</v>
      </c>
      <c r="CP245">
        <v>2.2999999999999998</v>
      </c>
      <c r="CR245" s="1">
        <v>42094</v>
      </c>
      <c r="CS245">
        <v>1.7</v>
      </c>
      <c r="CT245">
        <v>20150326</v>
      </c>
      <c r="CU245">
        <v>1.7</v>
      </c>
      <c r="CW245" s="1">
        <v>42094</v>
      </c>
      <c r="CX245">
        <v>-2</v>
      </c>
      <c r="CY245">
        <v>20150518</v>
      </c>
      <c r="CZ245">
        <v>-1.7</v>
      </c>
      <c r="DB245" s="1">
        <v>42094</v>
      </c>
      <c r="DC245">
        <v>10.8</v>
      </c>
      <c r="DD245">
        <v>20150430</v>
      </c>
      <c r="DE245">
        <v>10.8</v>
      </c>
      <c r="DL245" s="1">
        <v>42094</v>
      </c>
      <c r="DM245">
        <v>-19.7</v>
      </c>
      <c r="DN245">
        <v>20150421</v>
      </c>
      <c r="DO245">
        <v>-19.7</v>
      </c>
      <c r="DQ245" s="1">
        <v>42094</v>
      </c>
      <c r="DR245">
        <v>104.2</v>
      </c>
      <c r="DS245">
        <v>20150520</v>
      </c>
      <c r="DT245">
        <v>106</v>
      </c>
      <c r="DV245" s="1">
        <v>42094</v>
      </c>
      <c r="DW245">
        <v>49.8</v>
      </c>
      <c r="DX245">
        <v>20150324</v>
      </c>
      <c r="DY245">
        <v>49.8</v>
      </c>
      <c r="FJ245" s="1">
        <v>42094</v>
      </c>
      <c r="FK245">
        <v>111.1</v>
      </c>
      <c r="FL245">
        <v>20150520</v>
      </c>
      <c r="FM245">
        <v>109.2</v>
      </c>
      <c r="FO245" s="1">
        <v>42094</v>
      </c>
      <c r="FP245">
        <v>0.6</v>
      </c>
      <c r="FQ245">
        <v>20150517</v>
      </c>
      <c r="FR245">
        <v>2.9</v>
      </c>
      <c r="FT245" s="1">
        <v>42094</v>
      </c>
      <c r="FU245">
        <v>0.68600000000000005</v>
      </c>
      <c r="FV245">
        <v>20150430</v>
      </c>
      <c r="FW245">
        <v>0.68600000000000005</v>
      </c>
      <c r="FY245" s="1">
        <v>42094</v>
      </c>
      <c r="FZ245">
        <v>-13.1</v>
      </c>
      <c r="GA245">
        <v>20150401</v>
      </c>
      <c r="GB245">
        <v>-13.1</v>
      </c>
      <c r="GD245" s="1">
        <v>42094</v>
      </c>
      <c r="GE245">
        <v>14.9</v>
      </c>
      <c r="GF245">
        <v>20150416</v>
      </c>
      <c r="GG245">
        <v>14.9</v>
      </c>
      <c r="GI245" s="1">
        <v>42094</v>
      </c>
      <c r="GJ245">
        <v>2.6</v>
      </c>
      <c r="GK245">
        <v>20150517</v>
      </c>
      <c r="GL245">
        <v>2.6</v>
      </c>
      <c r="GN245" s="1">
        <v>42094</v>
      </c>
      <c r="GO245">
        <v>-6.5</v>
      </c>
      <c r="GP245">
        <v>20150428</v>
      </c>
      <c r="GQ245">
        <v>-6.5</v>
      </c>
      <c r="GX245" s="1">
        <v>42094</v>
      </c>
      <c r="GY245">
        <v>3.6</v>
      </c>
      <c r="GZ245">
        <v>20150412</v>
      </c>
      <c r="HA245">
        <v>3.6</v>
      </c>
      <c r="HC245" s="1">
        <v>42094</v>
      </c>
      <c r="HD245">
        <v>-0.6</v>
      </c>
      <c r="HE245">
        <v>20150518</v>
      </c>
      <c r="HF245">
        <v>-1.19</v>
      </c>
      <c r="HH245" s="1">
        <v>42094</v>
      </c>
      <c r="HI245">
        <v>-4</v>
      </c>
      <c r="HJ245">
        <v>20150416</v>
      </c>
      <c r="HK245">
        <v>-4</v>
      </c>
    </row>
    <row r="246" spans="16:219" x14ac:dyDescent="0.25">
      <c r="P246" s="1">
        <v>42124</v>
      </c>
      <c r="Q246">
        <v>0.3</v>
      </c>
      <c r="R246">
        <v>20150619</v>
      </c>
      <c r="S246">
        <v>0.1</v>
      </c>
      <c r="Z246" s="1">
        <v>42124</v>
      </c>
      <c r="AA246">
        <v>0.6</v>
      </c>
      <c r="AB246">
        <v>20150528</v>
      </c>
      <c r="AC246">
        <v>0.6</v>
      </c>
      <c r="AE246" s="1">
        <v>42124</v>
      </c>
      <c r="AF246">
        <v>0.4</v>
      </c>
      <c r="AG246">
        <v>20150430</v>
      </c>
      <c r="AH246">
        <v>0.4</v>
      </c>
      <c r="AJ246" s="1">
        <v>42124</v>
      </c>
      <c r="AK246">
        <v>3.4</v>
      </c>
      <c r="AL246">
        <v>20150528</v>
      </c>
      <c r="AM246">
        <v>3.3</v>
      </c>
      <c r="AO246" s="1">
        <v>42124</v>
      </c>
      <c r="AP246">
        <v>-2.1</v>
      </c>
      <c r="AQ246">
        <v>20150514</v>
      </c>
      <c r="AR246">
        <v>-2.1</v>
      </c>
      <c r="AT246" s="1">
        <v>42124</v>
      </c>
      <c r="AU246">
        <v>0.7</v>
      </c>
      <c r="AV246">
        <v>20150612</v>
      </c>
      <c r="AW246">
        <v>1.2</v>
      </c>
      <c r="BN246" s="1">
        <v>42124</v>
      </c>
      <c r="BO246">
        <v>4.9000000000000004</v>
      </c>
      <c r="BP246">
        <v>20150527</v>
      </c>
      <c r="BQ246">
        <v>5</v>
      </c>
      <c r="CC246" s="1">
        <v>42124</v>
      </c>
      <c r="CD246">
        <v>0.3</v>
      </c>
      <c r="CE246">
        <v>20150528</v>
      </c>
      <c r="CF246">
        <v>0.3</v>
      </c>
      <c r="CH246" s="1">
        <v>42124</v>
      </c>
      <c r="CI246">
        <v>0.4</v>
      </c>
      <c r="CJ246">
        <v>20150528</v>
      </c>
      <c r="CK246">
        <v>0.4</v>
      </c>
      <c r="CM246" s="1">
        <v>42124</v>
      </c>
      <c r="CN246">
        <v>0.7</v>
      </c>
      <c r="CO246">
        <v>20150430</v>
      </c>
      <c r="CP246">
        <v>0.7</v>
      </c>
      <c r="CR246" s="1">
        <v>42124</v>
      </c>
      <c r="CS246">
        <v>0</v>
      </c>
      <c r="CT246">
        <v>20150430</v>
      </c>
      <c r="CU246">
        <v>0</v>
      </c>
      <c r="CW246" s="1">
        <v>42124</v>
      </c>
      <c r="CX246">
        <v>-0.2</v>
      </c>
      <c r="CY246">
        <v>20150612</v>
      </c>
      <c r="CZ246">
        <v>0.1</v>
      </c>
      <c r="DB246" s="1">
        <v>42124</v>
      </c>
      <c r="DC246">
        <v>-12.1</v>
      </c>
      <c r="DD246">
        <v>20150529</v>
      </c>
      <c r="DE246">
        <v>-12.1</v>
      </c>
      <c r="DL246" s="1">
        <v>42124</v>
      </c>
      <c r="DM246">
        <v>13.7</v>
      </c>
      <c r="DN246">
        <v>20150519</v>
      </c>
      <c r="DO246">
        <v>13.7</v>
      </c>
      <c r="DQ246" s="1">
        <v>42124</v>
      </c>
      <c r="DR246">
        <v>105.1</v>
      </c>
      <c r="DS246">
        <v>20150619</v>
      </c>
      <c r="DT246">
        <v>106.4</v>
      </c>
      <c r="DV246" s="1">
        <v>42124</v>
      </c>
      <c r="DW246">
        <v>47.4</v>
      </c>
      <c r="DX246">
        <v>20150428</v>
      </c>
      <c r="DY246">
        <v>47.4</v>
      </c>
      <c r="FJ246" s="1">
        <v>42124</v>
      </c>
      <c r="FK246">
        <v>113.3</v>
      </c>
      <c r="FL246">
        <v>20150619</v>
      </c>
      <c r="FM246">
        <v>111</v>
      </c>
      <c r="FO246" s="1">
        <v>42124</v>
      </c>
      <c r="FP246">
        <v>3.2</v>
      </c>
      <c r="FQ246">
        <v>20150609</v>
      </c>
      <c r="FR246">
        <v>3.8</v>
      </c>
      <c r="FT246" s="1">
        <v>42124</v>
      </c>
      <c r="FU246">
        <v>0.44</v>
      </c>
      <c r="FV246">
        <v>20150529</v>
      </c>
      <c r="FW246">
        <v>0.44</v>
      </c>
      <c r="FY246" s="1">
        <v>42124</v>
      </c>
      <c r="FZ246">
        <v>5</v>
      </c>
      <c r="GA246">
        <v>20150501</v>
      </c>
      <c r="GB246">
        <v>5</v>
      </c>
      <c r="GD246" s="1">
        <v>42124</v>
      </c>
      <c r="GE246">
        <v>10.5</v>
      </c>
      <c r="GF246">
        <v>20150520</v>
      </c>
      <c r="GG246">
        <v>10.5</v>
      </c>
      <c r="GI246" s="1">
        <v>42124</v>
      </c>
      <c r="GJ246">
        <v>3</v>
      </c>
      <c r="GK246">
        <v>20150609</v>
      </c>
      <c r="GL246">
        <v>3</v>
      </c>
      <c r="GN246" s="1">
        <v>42124</v>
      </c>
      <c r="GO246">
        <v>-7.4</v>
      </c>
      <c r="GP246">
        <v>20150529</v>
      </c>
      <c r="GQ246">
        <v>-7.5</v>
      </c>
      <c r="GX246" s="1">
        <v>42124</v>
      </c>
      <c r="GY246">
        <v>3.6</v>
      </c>
      <c r="GZ246">
        <v>20150513</v>
      </c>
      <c r="HA246">
        <v>3.6</v>
      </c>
      <c r="HC246" s="1">
        <v>42124</v>
      </c>
      <c r="HD246">
        <v>-0.6</v>
      </c>
      <c r="HE246">
        <v>20150612</v>
      </c>
      <c r="HF246">
        <v>-0.4</v>
      </c>
      <c r="HH246" s="1">
        <v>42124</v>
      </c>
      <c r="HI246">
        <v>-7.6</v>
      </c>
      <c r="HJ246">
        <v>20150518</v>
      </c>
      <c r="HK246">
        <v>-7.6</v>
      </c>
    </row>
    <row r="247" spans="16:219" x14ac:dyDescent="0.25">
      <c r="P247" s="1">
        <v>42155</v>
      </c>
      <c r="Q247">
        <v>-0.7</v>
      </c>
      <c r="R247">
        <v>20150722</v>
      </c>
      <c r="S247">
        <v>-0.5</v>
      </c>
      <c r="Z247" s="1">
        <v>42155</v>
      </c>
      <c r="AA247">
        <v>0.5</v>
      </c>
      <c r="AB247">
        <v>20150625</v>
      </c>
      <c r="AC247">
        <v>0.5</v>
      </c>
      <c r="AE247" s="1">
        <v>42155</v>
      </c>
      <c r="AF247">
        <v>0.2</v>
      </c>
      <c r="AG247">
        <v>20150528</v>
      </c>
      <c r="AH247">
        <v>0.2</v>
      </c>
      <c r="AJ247" s="1">
        <v>42155</v>
      </c>
      <c r="AK247">
        <v>3.3</v>
      </c>
      <c r="AL247">
        <v>20150625</v>
      </c>
      <c r="AM247">
        <v>3.3</v>
      </c>
      <c r="AO247" s="1">
        <v>42155</v>
      </c>
      <c r="AP247">
        <v>-2.2000000000000002</v>
      </c>
      <c r="AQ247">
        <v>20150609</v>
      </c>
      <c r="AR247">
        <v>-2.1</v>
      </c>
      <c r="AT247" s="1">
        <v>42155</v>
      </c>
      <c r="AU247">
        <v>-2.2000000000000002</v>
      </c>
      <c r="AV247">
        <v>20150713</v>
      </c>
      <c r="AW247">
        <v>-2.1</v>
      </c>
      <c r="BN247" s="1">
        <v>42155</v>
      </c>
      <c r="BO247">
        <v>3</v>
      </c>
      <c r="BP247">
        <v>20150628</v>
      </c>
      <c r="BQ247">
        <v>3</v>
      </c>
      <c r="CC247" s="1">
        <v>42155</v>
      </c>
      <c r="CD247">
        <v>0.1</v>
      </c>
      <c r="CE247">
        <v>20150625</v>
      </c>
      <c r="CF247">
        <v>0.1</v>
      </c>
      <c r="CH247" s="1">
        <v>42155</v>
      </c>
      <c r="CI247">
        <v>0.4</v>
      </c>
      <c r="CJ247">
        <v>20150625</v>
      </c>
      <c r="CK247">
        <v>0.4</v>
      </c>
      <c r="CM247" s="1">
        <v>42155</v>
      </c>
      <c r="CN247">
        <v>0.5</v>
      </c>
      <c r="CO247">
        <v>20150528</v>
      </c>
      <c r="CP247">
        <v>0.5</v>
      </c>
      <c r="CR247" s="1">
        <v>42155</v>
      </c>
      <c r="CS247">
        <v>0.1</v>
      </c>
      <c r="CT247">
        <v>20150528</v>
      </c>
      <c r="CU247">
        <v>0.1</v>
      </c>
      <c r="CW247" s="1">
        <v>42155</v>
      </c>
      <c r="CX247">
        <v>-4.5</v>
      </c>
      <c r="CY247">
        <v>20150713</v>
      </c>
      <c r="CZ247">
        <v>-3.9</v>
      </c>
      <c r="DB247" s="1">
        <v>42155</v>
      </c>
      <c r="DC247">
        <v>-7.4</v>
      </c>
      <c r="DD247">
        <v>20150630</v>
      </c>
      <c r="DE247">
        <v>-7.42</v>
      </c>
      <c r="DL247" s="1">
        <v>42155</v>
      </c>
      <c r="DM247">
        <v>6.3</v>
      </c>
      <c r="DN247">
        <v>20150619</v>
      </c>
      <c r="DO247">
        <v>6.3</v>
      </c>
      <c r="DQ247" s="1">
        <v>42155</v>
      </c>
      <c r="DR247">
        <v>105.6</v>
      </c>
      <c r="DS247">
        <v>20150721</v>
      </c>
      <c r="DT247">
        <v>106.2</v>
      </c>
      <c r="DV247" s="1">
        <v>42155</v>
      </c>
      <c r="DW247">
        <v>48.1</v>
      </c>
      <c r="DX247">
        <v>20150527</v>
      </c>
      <c r="DY247">
        <v>48.1</v>
      </c>
      <c r="FJ247" s="1">
        <v>42155</v>
      </c>
      <c r="FK247">
        <v>111.7</v>
      </c>
      <c r="FL247">
        <v>20150721</v>
      </c>
      <c r="FM247">
        <v>109</v>
      </c>
      <c r="FO247" s="1">
        <v>42155</v>
      </c>
      <c r="FP247">
        <v>2.9</v>
      </c>
      <c r="FQ247">
        <v>20150708</v>
      </c>
      <c r="FR247">
        <v>0.6</v>
      </c>
      <c r="FT247" s="1">
        <v>42155</v>
      </c>
      <c r="FU247">
        <v>5.7960000000000003</v>
      </c>
      <c r="FV247">
        <v>20150630</v>
      </c>
      <c r="FW247">
        <v>5.7960000000000003</v>
      </c>
      <c r="FY247" s="1">
        <v>42155</v>
      </c>
      <c r="FZ247">
        <v>1.4</v>
      </c>
      <c r="GA247">
        <v>20150601</v>
      </c>
      <c r="GB247">
        <v>1.4</v>
      </c>
      <c r="GD247" s="1">
        <v>42155</v>
      </c>
      <c r="GE247">
        <v>15</v>
      </c>
      <c r="GF247">
        <v>20150617</v>
      </c>
      <c r="GG247">
        <v>15</v>
      </c>
      <c r="GI247" s="1">
        <v>42155</v>
      </c>
      <c r="GJ247">
        <v>19.3</v>
      </c>
      <c r="GK247">
        <v>20150708</v>
      </c>
      <c r="GL247">
        <v>19.3</v>
      </c>
      <c r="GN247" s="1">
        <v>42155</v>
      </c>
      <c r="GO247">
        <v>-16.600000000000001</v>
      </c>
      <c r="GP247">
        <v>20150630</v>
      </c>
      <c r="GQ247">
        <v>-16.600000000000001</v>
      </c>
      <c r="GX247" s="1">
        <v>42155</v>
      </c>
      <c r="GY247">
        <v>4.0999999999999996</v>
      </c>
      <c r="GZ247">
        <v>20150608</v>
      </c>
      <c r="HA247">
        <v>4</v>
      </c>
      <c r="HC247" s="1">
        <v>42155</v>
      </c>
      <c r="HD247">
        <v>-2.52</v>
      </c>
      <c r="HE247">
        <v>20150713</v>
      </c>
      <c r="HF247">
        <v>-3</v>
      </c>
      <c r="HH247" s="1">
        <v>42155</v>
      </c>
      <c r="HI247">
        <v>-18.7</v>
      </c>
      <c r="HJ247">
        <v>20150616</v>
      </c>
      <c r="HK247">
        <v>-18.7</v>
      </c>
    </row>
    <row r="248" spans="16:219" x14ac:dyDescent="0.25">
      <c r="P248" s="1">
        <v>42185</v>
      </c>
      <c r="Q248">
        <v>0.5</v>
      </c>
      <c r="R248">
        <v>20150819</v>
      </c>
      <c r="S248">
        <v>0.3</v>
      </c>
      <c r="Z248" s="1">
        <v>42185</v>
      </c>
      <c r="AA248">
        <v>0.4</v>
      </c>
      <c r="AB248">
        <v>20150730</v>
      </c>
      <c r="AC248">
        <v>0.4</v>
      </c>
      <c r="AE248" s="1">
        <v>42185</v>
      </c>
      <c r="AF248">
        <v>0.1</v>
      </c>
      <c r="AG248">
        <v>20150625</v>
      </c>
      <c r="AH248">
        <v>0.1</v>
      </c>
      <c r="AJ248" s="1">
        <v>42185</v>
      </c>
      <c r="AK248">
        <v>3.4</v>
      </c>
      <c r="AL248">
        <v>20150730</v>
      </c>
      <c r="AM248">
        <v>3.4</v>
      </c>
      <c r="AO248" s="1">
        <v>42185</v>
      </c>
      <c r="AP248">
        <v>-2.4</v>
      </c>
      <c r="AQ248">
        <v>20150709</v>
      </c>
      <c r="AR248">
        <v>-2.4</v>
      </c>
      <c r="AT248" s="1">
        <v>42185</v>
      </c>
      <c r="AU248">
        <v>1.7</v>
      </c>
      <c r="AV248">
        <v>20150812</v>
      </c>
      <c r="AW248">
        <v>1.1000000000000001</v>
      </c>
      <c r="BN248" s="1">
        <v>42185</v>
      </c>
      <c r="BO248">
        <v>1</v>
      </c>
      <c r="BP248">
        <v>20150728</v>
      </c>
      <c r="BQ248">
        <v>0.9</v>
      </c>
      <c r="CC248" s="1">
        <v>42185</v>
      </c>
      <c r="CD248">
        <v>0.1</v>
      </c>
      <c r="CE248">
        <v>20150730</v>
      </c>
      <c r="CF248">
        <v>0.1</v>
      </c>
      <c r="CH248" s="1">
        <v>42185</v>
      </c>
      <c r="CI248">
        <v>0.6</v>
      </c>
      <c r="CJ248">
        <v>20150730</v>
      </c>
      <c r="CK248">
        <v>0.6</v>
      </c>
      <c r="CM248" s="1">
        <v>42185</v>
      </c>
      <c r="CN248">
        <v>0.3</v>
      </c>
      <c r="CO248">
        <v>20150625</v>
      </c>
      <c r="CP248">
        <v>0.3</v>
      </c>
      <c r="CR248" s="1">
        <v>42185</v>
      </c>
      <c r="CS248">
        <v>0.2</v>
      </c>
      <c r="CT248">
        <v>20150625</v>
      </c>
      <c r="CU248">
        <v>0.2</v>
      </c>
      <c r="CW248" s="1">
        <v>42185</v>
      </c>
      <c r="CX248">
        <v>2.1</v>
      </c>
      <c r="CY248">
        <v>20150812</v>
      </c>
      <c r="CZ248">
        <v>2.2999999999999998</v>
      </c>
      <c r="DB248" s="1">
        <v>42185</v>
      </c>
      <c r="DC248">
        <v>15.4</v>
      </c>
      <c r="DD248">
        <v>20150731</v>
      </c>
      <c r="DE248">
        <v>15.41</v>
      </c>
      <c r="DL248" s="1">
        <v>42185</v>
      </c>
      <c r="DM248">
        <v>0.4</v>
      </c>
      <c r="DN248">
        <v>20150721</v>
      </c>
      <c r="DO248">
        <v>0.4</v>
      </c>
      <c r="DQ248" s="1">
        <v>42185</v>
      </c>
      <c r="DR248">
        <v>106.4</v>
      </c>
      <c r="DS248">
        <v>20150824</v>
      </c>
      <c r="DT248">
        <v>106.5</v>
      </c>
      <c r="DV248" s="1">
        <v>42185</v>
      </c>
      <c r="DW248">
        <v>46.9</v>
      </c>
      <c r="DX248">
        <v>20150624</v>
      </c>
      <c r="DY248">
        <v>46.9</v>
      </c>
      <c r="FJ248" s="1">
        <v>42185</v>
      </c>
      <c r="FK248">
        <v>112.9</v>
      </c>
      <c r="FL248">
        <v>20150824</v>
      </c>
      <c r="FM248">
        <v>112.3</v>
      </c>
      <c r="FO248" s="1">
        <v>42185</v>
      </c>
      <c r="FP248">
        <v>-6.6</v>
      </c>
      <c r="FQ248">
        <v>20150812</v>
      </c>
      <c r="FR248">
        <v>-7.9</v>
      </c>
      <c r="FT248" s="1">
        <v>42185</v>
      </c>
      <c r="FU248">
        <v>16.317</v>
      </c>
      <c r="FV248">
        <v>20150731</v>
      </c>
      <c r="FW248">
        <v>16.3</v>
      </c>
      <c r="FY248" s="1">
        <v>42185</v>
      </c>
      <c r="FZ248">
        <v>5.4</v>
      </c>
      <c r="GA248">
        <v>20150701</v>
      </c>
      <c r="GB248">
        <v>5.4</v>
      </c>
      <c r="GD248" s="1">
        <v>42185</v>
      </c>
      <c r="GE248">
        <v>6.6</v>
      </c>
      <c r="GF248">
        <v>20150722</v>
      </c>
      <c r="GG248">
        <v>6.6</v>
      </c>
      <c r="GI248" s="1">
        <v>42185</v>
      </c>
      <c r="GJ248">
        <v>16.600000000000001</v>
      </c>
      <c r="GK248">
        <v>20150812</v>
      </c>
      <c r="GL248">
        <v>16.600000000000001</v>
      </c>
      <c r="GN248" s="1">
        <v>42185</v>
      </c>
      <c r="GO248">
        <v>-5.3</v>
      </c>
      <c r="GP248">
        <v>20150729</v>
      </c>
      <c r="GQ248">
        <v>-5.3</v>
      </c>
      <c r="GX248" s="1">
        <v>42185</v>
      </c>
      <c r="GY248">
        <v>3.9</v>
      </c>
      <c r="GZ248">
        <v>20150708</v>
      </c>
      <c r="HA248">
        <v>3.8</v>
      </c>
      <c r="HC248" s="1">
        <v>42185</v>
      </c>
      <c r="HD248">
        <v>1.24</v>
      </c>
      <c r="HE248">
        <v>20150812</v>
      </c>
      <c r="HF248">
        <v>0.7</v>
      </c>
      <c r="HH248" s="1">
        <v>42185</v>
      </c>
      <c r="HI248">
        <v>0</v>
      </c>
      <c r="HJ248">
        <v>20150714</v>
      </c>
      <c r="HK248">
        <v>0</v>
      </c>
    </row>
    <row r="249" spans="16:219" x14ac:dyDescent="0.25">
      <c r="P249" s="1">
        <v>42216</v>
      </c>
      <c r="Q249">
        <v>0</v>
      </c>
      <c r="R249">
        <v>20150924</v>
      </c>
      <c r="S249">
        <v>0.2</v>
      </c>
      <c r="Z249" s="1">
        <v>42216</v>
      </c>
      <c r="AA249">
        <v>0.2</v>
      </c>
      <c r="AB249">
        <v>20150827</v>
      </c>
      <c r="AC249">
        <v>0.2</v>
      </c>
      <c r="AE249" s="1">
        <v>42216</v>
      </c>
      <c r="AF249">
        <v>-0.1</v>
      </c>
      <c r="AG249">
        <v>20150730</v>
      </c>
      <c r="AH249">
        <v>-0.1</v>
      </c>
      <c r="AJ249" s="1">
        <v>42216</v>
      </c>
      <c r="AK249">
        <v>3.3</v>
      </c>
      <c r="AL249">
        <v>20150827</v>
      </c>
      <c r="AM249">
        <v>3.3</v>
      </c>
      <c r="AO249" s="1">
        <v>42216</v>
      </c>
      <c r="AP249">
        <v>-3.2</v>
      </c>
      <c r="AQ249">
        <v>20150811</v>
      </c>
      <c r="AR249">
        <v>-3</v>
      </c>
      <c r="AT249" s="1">
        <v>42216</v>
      </c>
      <c r="AU249">
        <v>-0.9</v>
      </c>
      <c r="AV249">
        <v>20150914</v>
      </c>
      <c r="AW249">
        <v>-0.8</v>
      </c>
      <c r="BN249" s="1">
        <v>42216</v>
      </c>
      <c r="BO249">
        <v>1.8</v>
      </c>
      <c r="BP249">
        <v>20150827</v>
      </c>
      <c r="BQ249">
        <v>1.6</v>
      </c>
      <c r="CC249" s="1">
        <v>42216</v>
      </c>
      <c r="CD249">
        <v>0</v>
      </c>
      <c r="CE249">
        <v>20150827</v>
      </c>
      <c r="CF249">
        <v>0</v>
      </c>
      <c r="CH249" s="1">
        <v>42216</v>
      </c>
      <c r="CI249">
        <v>0.6</v>
      </c>
      <c r="CJ249">
        <v>20150827</v>
      </c>
      <c r="CK249">
        <v>0.6</v>
      </c>
      <c r="CM249" s="1">
        <v>42216</v>
      </c>
      <c r="CN249">
        <v>0.1</v>
      </c>
      <c r="CO249">
        <v>20150730</v>
      </c>
      <c r="CP249">
        <v>0.2</v>
      </c>
      <c r="CR249" s="1">
        <v>42216</v>
      </c>
      <c r="CS249">
        <v>0.3</v>
      </c>
      <c r="CT249">
        <v>20150730</v>
      </c>
      <c r="CU249">
        <v>0.3</v>
      </c>
      <c r="CW249" s="1">
        <v>42216</v>
      </c>
      <c r="CX249">
        <v>-0.6</v>
      </c>
      <c r="CY249">
        <v>20150914</v>
      </c>
      <c r="CZ249">
        <v>0</v>
      </c>
      <c r="DB249" s="1">
        <v>42216</v>
      </c>
      <c r="DC249">
        <v>-4</v>
      </c>
      <c r="DD249">
        <v>20150831</v>
      </c>
      <c r="DE249">
        <v>-4</v>
      </c>
      <c r="DL249" s="1">
        <v>42216</v>
      </c>
      <c r="DM249">
        <v>3.4</v>
      </c>
      <c r="DN249">
        <v>20150819</v>
      </c>
      <c r="DO249">
        <v>3.4</v>
      </c>
      <c r="DQ249" s="1">
        <v>42216</v>
      </c>
      <c r="DR249">
        <v>104.7</v>
      </c>
      <c r="DS249">
        <v>20150928</v>
      </c>
      <c r="DT249">
        <v>105</v>
      </c>
      <c r="DV249" s="1">
        <v>42216</v>
      </c>
      <c r="DW249">
        <v>49.3</v>
      </c>
      <c r="DX249">
        <v>20150729</v>
      </c>
      <c r="DY249">
        <v>49.3</v>
      </c>
      <c r="FJ249" s="1">
        <v>42216</v>
      </c>
      <c r="FK249">
        <v>112.5</v>
      </c>
      <c r="FL249">
        <v>20150928</v>
      </c>
      <c r="FM249">
        <v>113.1</v>
      </c>
      <c r="FO249" s="1">
        <v>42216</v>
      </c>
      <c r="FP249">
        <v>-3</v>
      </c>
      <c r="FQ249">
        <v>20150909</v>
      </c>
      <c r="FR249">
        <v>-3.6</v>
      </c>
      <c r="FT249" s="1">
        <v>42216</v>
      </c>
      <c r="FU249">
        <v>7.3860000000000001</v>
      </c>
      <c r="FV249">
        <v>20150831</v>
      </c>
      <c r="FW249">
        <v>7.4</v>
      </c>
      <c r="FY249" s="1">
        <v>42216</v>
      </c>
      <c r="FZ249">
        <v>-1.3</v>
      </c>
      <c r="GA249">
        <v>20150803</v>
      </c>
      <c r="GB249">
        <v>-1.3</v>
      </c>
      <c r="GD249" s="1">
        <v>42216</v>
      </c>
      <c r="GE249">
        <v>1.7</v>
      </c>
      <c r="GF249">
        <v>20150819</v>
      </c>
      <c r="GG249">
        <v>1.7</v>
      </c>
      <c r="GI249" s="1">
        <v>42216</v>
      </c>
      <c r="GJ249">
        <v>2.8</v>
      </c>
      <c r="GK249">
        <v>20150909</v>
      </c>
      <c r="GL249">
        <v>2.8</v>
      </c>
      <c r="GN249" s="1">
        <v>42216</v>
      </c>
      <c r="GO249">
        <v>-5.9</v>
      </c>
      <c r="GP249">
        <v>20150831</v>
      </c>
      <c r="GQ249">
        <v>-5.9</v>
      </c>
      <c r="GX249" s="1">
        <v>42216</v>
      </c>
      <c r="GY249">
        <v>4</v>
      </c>
      <c r="GZ249">
        <v>20150810</v>
      </c>
      <c r="HA249">
        <v>4.0999999999999996</v>
      </c>
      <c r="HC249" s="1">
        <v>42216</v>
      </c>
      <c r="HD249">
        <v>-0.31</v>
      </c>
      <c r="HE249">
        <v>20150914</v>
      </c>
      <c r="HF249">
        <v>-0.2</v>
      </c>
      <c r="HH249" s="1">
        <v>42216</v>
      </c>
      <c r="HI249">
        <v>13.3</v>
      </c>
      <c r="HJ249">
        <v>20150818</v>
      </c>
      <c r="HK249">
        <v>13.3</v>
      </c>
    </row>
    <row r="250" spans="16:219" x14ac:dyDescent="0.25">
      <c r="P250" s="1">
        <v>42247</v>
      </c>
      <c r="Q250">
        <v>0</v>
      </c>
      <c r="R250">
        <v>20151021</v>
      </c>
      <c r="S250">
        <v>-0.2</v>
      </c>
      <c r="Z250" s="1">
        <v>42247</v>
      </c>
      <c r="AA250">
        <v>0.2</v>
      </c>
      <c r="AB250">
        <v>20150924</v>
      </c>
      <c r="AC250">
        <v>0.2</v>
      </c>
      <c r="AE250" s="1">
        <v>42247</v>
      </c>
      <c r="AF250">
        <v>-0.1</v>
      </c>
      <c r="AG250">
        <v>20150827</v>
      </c>
      <c r="AH250">
        <v>-0.1</v>
      </c>
      <c r="AJ250" s="1">
        <v>42247</v>
      </c>
      <c r="AK250">
        <v>3.4</v>
      </c>
      <c r="AL250">
        <v>20151001</v>
      </c>
      <c r="AM250">
        <v>3.4</v>
      </c>
      <c r="AO250" s="1">
        <v>42247</v>
      </c>
      <c r="AP250">
        <v>-3.7</v>
      </c>
      <c r="AQ250">
        <v>20150909</v>
      </c>
      <c r="AR250">
        <v>-3.6</v>
      </c>
      <c r="AT250" s="1">
        <v>42247</v>
      </c>
      <c r="AU250">
        <v>-0.7</v>
      </c>
      <c r="AV250">
        <v>20151015</v>
      </c>
      <c r="AW250">
        <v>-1.2</v>
      </c>
      <c r="BN250" s="1">
        <v>42247</v>
      </c>
      <c r="BO250">
        <v>0.8</v>
      </c>
      <c r="BP250">
        <v>20150929</v>
      </c>
      <c r="BQ250">
        <v>0.8</v>
      </c>
      <c r="CC250" s="1">
        <v>42247</v>
      </c>
      <c r="CD250">
        <v>-0.1</v>
      </c>
      <c r="CE250">
        <v>20150924</v>
      </c>
      <c r="CF250">
        <v>-0.1</v>
      </c>
      <c r="CH250" s="1">
        <v>42247</v>
      </c>
      <c r="CI250">
        <v>0.8</v>
      </c>
      <c r="CJ250">
        <v>20150924</v>
      </c>
      <c r="CK250">
        <v>0.8</v>
      </c>
      <c r="CM250" s="1">
        <v>42247</v>
      </c>
      <c r="CN250">
        <v>0.1</v>
      </c>
      <c r="CO250">
        <v>20150827</v>
      </c>
      <c r="CP250">
        <v>0.1</v>
      </c>
      <c r="CR250" s="1">
        <v>42247</v>
      </c>
      <c r="CS250">
        <v>0.4</v>
      </c>
      <c r="CT250">
        <v>20150827</v>
      </c>
      <c r="CU250">
        <v>0.4</v>
      </c>
      <c r="CW250" s="1">
        <v>42247</v>
      </c>
      <c r="CX250">
        <v>-0.9</v>
      </c>
      <c r="CY250">
        <v>20151015</v>
      </c>
      <c r="CZ250">
        <v>-0.4</v>
      </c>
      <c r="DB250" s="1">
        <v>42247</v>
      </c>
      <c r="DC250">
        <v>-15.6</v>
      </c>
      <c r="DD250">
        <v>20150930</v>
      </c>
      <c r="DE250">
        <v>-15.6</v>
      </c>
      <c r="DL250" s="1">
        <v>42247</v>
      </c>
      <c r="DM250">
        <v>2.7</v>
      </c>
      <c r="DN250">
        <v>20150918</v>
      </c>
      <c r="DO250">
        <v>2.7</v>
      </c>
      <c r="DQ250" s="1">
        <v>42247</v>
      </c>
      <c r="DR250">
        <v>103.7</v>
      </c>
      <c r="DS250">
        <v>20151023</v>
      </c>
      <c r="DT250">
        <v>103.5</v>
      </c>
      <c r="DV250" s="1">
        <v>42247</v>
      </c>
      <c r="DW250">
        <v>48.8</v>
      </c>
      <c r="DX250">
        <v>20150826</v>
      </c>
      <c r="DY250">
        <v>48.8</v>
      </c>
      <c r="FJ250" s="1">
        <v>42247</v>
      </c>
      <c r="FK250">
        <v>111.9</v>
      </c>
      <c r="FL250">
        <v>20151023</v>
      </c>
      <c r="FM250">
        <v>112.2</v>
      </c>
      <c r="FO250" s="1">
        <v>42247</v>
      </c>
      <c r="FP250">
        <v>-2.9</v>
      </c>
      <c r="FQ250">
        <v>20151007</v>
      </c>
      <c r="FR250">
        <v>-5.7</v>
      </c>
      <c r="FT250" s="1">
        <v>42247</v>
      </c>
      <c r="FU250">
        <v>8.7889999999999997</v>
      </c>
      <c r="FV250">
        <v>20150930</v>
      </c>
      <c r="FW250">
        <v>8.8000000000000007</v>
      </c>
      <c r="FY250" s="1">
        <v>42247</v>
      </c>
      <c r="FZ250">
        <v>2.2999999999999998</v>
      </c>
      <c r="GA250">
        <v>20150901</v>
      </c>
      <c r="GB250">
        <v>2.2999999999999998</v>
      </c>
      <c r="GD250" s="1">
        <v>42247</v>
      </c>
      <c r="GE250">
        <v>-16.5</v>
      </c>
      <c r="GF250">
        <v>20150916</v>
      </c>
      <c r="GG250">
        <v>-16.5</v>
      </c>
      <c r="GI250" s="1">
        <v>42247</v>
      </c>
      <c r="GJ250">
        <v>-3.5</v>
      </c>
      <c r="GK250">
        <v>20151007</v>
      </c>
      <c r="GL250">
        <v>-3.5</v>
      </c>
      <c r="GN250" s="1">
        <v>42247</v>
      </c>
      <c r="GO250">
        <v>-4.7</v>
      </c>
      <c r="GP250">
        <v>20150930</v>
      </c>
      <c r="GQ250">
        <v>-4.7</v>
      </c>
      <c r="GX250" s="1">
        <v>42247</v>
      </c>
      <c r="GY250">
        <v>4.2</v>
      </c>
      <c r="GZ250">
        <v>20150908</v>
      </c>
      <c r="HA250">
        <v>4.2</v>
      </c>
      <c r="HC250" s="1">
        <v>42247</v>
      </c>
      <c r="HD250">
        <v>-0.31</v>
      </c>
      <c r="HE250">
        <v>20151015</v>
      </c>
      <c r="HF250">
        <v>-0.9</v>
      </c>
      <c r="HH250" s="1">
        <v>42247</v>
      </c>
      <c r="HI250">
        <v>23.7</v>
      </c>
      <c r="HJ250">
        <v>20150914</v>
      </c>
      <c r="HK250">
        <v>23.7</v>
      </c>
    </row>
    <row r="251" spans="16:219" x14ac:dyDescent="0.25">
      <c r="P251" s="1">
        <v>42277</v>
      </c>
      <c r="Q251">
        <v>-0.3</v>
      </c>
      <c r="R251">
        <v>20151118</v>
      </c>
      <c r="S251">
        <v>-0.2</v>
      </c>
      <c r="Z251" s="1">
        <v>42277</v>
      </c>
      <c r="AA251">
        <v>0</v>
      </c>
      <c r="AB251">
        <v>20151029</v>
      </c>
      <c r="AC251">
        <v>0</v>
      </c>
      <c r="AE251" s="1">
        <v>42277</v>
      </c>
      <c r="AF251">
        <v>-0.2</v>
      </c>
      <c r="AG251">
        <v>20150924</v>
      </c>
      <c r="AH251">
        <v>-0.2</v>
      </c>
      <c r="AJ251" s="1">
        <v>42277</v>
      </c>
      <c r="AK251">
        <v>3.4</v>
      </c>
      <c r="AL251">
        <v>20151029</v>
      </c>
      <c r="AM251">
        <v>3.4</v>
      </c>
      <c r="AO251" s="1">
        <v>42277</v>
      </c>
      <c r="AP251">
        <v>-4</v>
      </c>
      <c r="AQ251">
        <v>20151013</v>
      </c>
      <c r="AR251">
        <v>-3.9</v>
      </c>
      <c r="AT251" s="1">
        <v>42277</v>
      </c>
      <c r="AU251">
        <v>0.3</v>
      </c>
      <c r="AV251">
        <v>20151112</v>
      </c>
      <c r="AW251">
        <v>1.1000000000000001</v>
      </c>
      <c r="BN251" s="1">
        <v>42277</v>
      </c>
      <c r="BO251">
        <v>-0.1</v>
      </c>
      <c r="BP251">
        <v>20151027</v>
      </c>
      <c r="BQ251">
        <v>-0.2</v>
      </c>
      <c r="CC251" s="1">
        <v>42277</v>
      </c>
      <c r="CD251">
        <v>-0.1</v>
      </c>
      <c r="CE251">
        <v>20151029</v>
      </c>
      <c r="CF251">
        <v>-0.1</v>
      </c>
      <c r="CH251" s="1">
        <v>42277</v>
      </c>
      <c r="CI251">
        <v>0.9</v>
      </c>
      <c r="CJ251">
        <v>20151029</v>
      </c>
      <c r="CK251">
        <v>0.9</v>
      </c>
      <c r="CM251" s="1">
        <v>42277</v>
      </c>
      <c r="CN251">
        <v>-0.1</v>
      </c>
      <c r="CO251">
        <v>20150924</v>
      </c>
      <c r="CP251">
        <v>-0.1</v>
      </c>
      <c r="CR251" s="1">
        <v>42277</v>
      </c>
      <c r="CS251">
        <v>0.6</v>
      </c>
      <c r="CT251">
        <v>20150924</v>
      </c>
      <c r="CU251">
        <v>0.6</v>
      </c>
      <c r="CW251" s="1">
        <v>42277</v>
      </c>
      <c r="CX251">
        <v>-1.2</v>
      </c>
      <c r="CY251">
        <v>20151112</v>
      </c>
      <c r="CZ251">
        <v>-0.8</v>
      </c>
      <c r="DB251" s="1">
        <v>42277</v>
      </c>
      <c r="DC251">
        <v>6.7</v>
      </c>
      <c r="DD251">
        <v>20151030</v>
      </c>
      <c r="DE251">
        <v>6.7</v>
      </c>
      <c r="DL251" s="1">
        <v>42277</v>
      </c>
      <c r="DM251">
        <v>1.8</v>
      </c>
      <c r="DN251">
        <v>20151020</v>
      </c>
      <c r="DO251">
        <v>1.8</v>
      </c>
      <c r="DQ251" s="1">
        <v>42277</v>
      </c>
      <c r="DR251">
        <v>101.6</v>
      </c>
      <c r="DS251">
        <v>20151125</v>
      </c>
      <c r="DT251">
        <v>101.6</v>
      </c>
      <c r="DV251" s="1">
        <v>42277</v>
      </c>
      <c r="DW251">
        <v>49</v>
      </c>
      <c r="DX251">
        <v>20150929</v>
      </c>
      <c r="DY251">
        <v>49</v>
      </c>
      <c r="FJ251" s="1">
        <v>42277</v>
      </c>
      <c r="FK251">
        <v>111.4</v>
      </c>
      <c r="FL251">
        <v>20151125</v>
      </c>
      <c r="FM251">
        <v>112.3</v>
      </c>
      <c r="FO251" s="1">
        <v>42277</v>
      </c>
      <c r="FP251">
        <v>5.9</v>
      </c>
      <c r="FQ251">
        <v>20151111</v>
      </c>
      <c r="FR251">
        <v>7.5</v>
      </c>
      <c r="FT251" s="1">
        <v>42277</v>
      </c>
      <c r="FU251">
        <v>2.6219999999999999</v>
      </c>
      <c r="FV251">
        <v>20151030</v>
      </c>
      <c r="FW251">
        <v>2.6219999999999999</v>
      </c>
      <c r="FY251" s="1">
        <v>42277</v>
      </c>
      <c r="FZ251">
        <v>-3</v>
      </c>
      <c r="GA251">
        <v>20151001</v>
      </c>
      <c r="GB251">
        <v>-3</v>
      </c>
      <c r="GD251" s="1">
        <v>42277</v>
      </c>
      <c r="GE251">
        <v>-19.100000000000001</v>
      </c>
      <c r="GF251">
        <v>20151020</v>
      </c>
      <c r="GG251">
        <v>-19.100000000000001</v>
      </c>
      <c r="GI251" s="1">
        <v>42277</v>
      </c>
      <c r="GJ251">
        <v>-1.7</v>
      </c>
      <c r="GK251">
        <v>20151111</v>
      </c>
      <c r="GL251">
        <v>-1.7</v>
      </c>
      <c r="GN251" s="1">
        <v>42277</v>
      </c>
      <c r="GO251">
        <v>-2.6</v>
      </c>
      <c r="GP251">
        <v>20151030</v>
      </c>
      <c r="GQ251">
        <v>-2.6</v>
      </c>
      <c r="GX251" s="1">
        <v>42277</v>
      </c>
      <c r="GY251">
        <v>3.8</v>
      </c>
      <c r="GZ251">
        <v>20151013</v>
      </c>
      <c r="HA251">
        <v>3.8</v>
      </c>
      <c r="HC251" s="1">
        <v>42277</v>
      </c>
      <c r="HD251">
        <v>0.31</v>
      </c>
      <c r="HE251">
        <v>20151112</v>
      </c>
      <c r="HF251">
        <v>1.46</v>
      </c>
      <c r="HH251" s="1">
        <v>42277</v>
      </c>
      <c r="HI251">
        <v>-27.2</v>
      </c>
      <c r="HJ251">
        <v>20151015</v>
      </c>
      <c r="HK251">
        <v>-27.2</v>
      </c>
    </row>
    <row r="252" spans="16:219" x14ac:dyDescent="0.25">
      <c r="P252" s="1">
        <v>42308</v>
      </c>
      <c r="Q252">
        <v>0.7</v>
      </c>
      <c r="R252">
        <v>20151220</v>
      </c>
      <c r="S252">
        <v>1</v>
      </c>
      <c r="Z252" s="1">
        <v>42308</v>
      </c>
      <c r="AA252">
        <v>0.3</v>
      </c>
      <c r="AB252">
        <v>20151126</v>
      </c>
      <c r="AC252">
        <v>0.3</v>
      </c>
      <c r="AE252" s="1">
        <v>42308</v>
      </c>
      <c r="AF252">
        <v>-0.2</v>
      </c>
      <c r="AG252">
        <v>20151029</v>
      </c>
      <c r="AH252">
        <v>-0.2</v>
      </c>
      <c r="AJ252" s="1">
        <v>42308</v>
      </c>
      <c r="AK252">
        <v>3.2</v>
      </c>
      <c r="AL252">
        <v>20151126</v>
      </c>
      <c r="AM252">
        <v>3.1</v>
      </c>
      <c r="AO252" s="1">
        <v>42308</v>
      </c>
      <c r="AP252">
        <v>-3.8</v>
      </c>
      <c r="AQ252">
        <v>20151111</v>
      </c>
      <c r="AR252">
        <v>-3.8</v>
      </c>
      <c r="AT252" s="1">
        <v>42308</v>
      </c>
      <c r="AU252">
        <v>1.2</v>
      </c>
      <c r="AV252">
        <v>20151213</v>
      </c>
      <c r="AW252">
        <v>1.4</v>
      </c>
      <c r="BN252" s="1">
        <v>42308</v>
      </c>
      <c r="BO252">
        <v>1.8</v>
      </c>
      <c r="BP252">
        <v>20151129</v>
      </c>
      <c r="BQ252">
        <v>1.8</v>
      </c>
      <c r="CC252" s="1">
        <v>42308</v>
      </c>
      <c r="CD252">
        <v>-0.1</v>
      </c>
      <c r="CE252">
        <v>20151126</v>
      </c>
      <c r="CF252">
        <v>-0.1</v>
      </c>
      <c r="CH252" s="1">
        <v>42308</v>
      </c>
      <c r="CI252">
        <v>0.7</v>
      </c>
      <c r="CJ252">
        <v>20151126</v>
      </c>
      <c r="CK252">
        <v>0.7</v>
      </c>
      <c r="CM252" s="1">
        <v>42308</v>
      </c>
      <c r="CN252">
        <v>0.1</v>
      </c>
      <c r="CO252">
        <v>20151029</v>
      </c>
      <c r="CP252">
        <v>0.1</v>
      </c>
      <c r="CR252" s="1">
        <v>42308</v>
      </c>
      <c r="CS252">
        <v>0.4</v>
      </c>
      <c r="CT252">
        <v>20151029</v>
      </c>
      <c r="CU252">
        <v>0.4</v>
      </c>
      <c r="CW252" s="1">
        <v>42308</v>
      </c>
      <c r="CX252">
        <v>-1.6</v>
      </c>
      <c r="CY252">
        <v>20151213</v>
      </c>
      <c r="CZ252">
        <v>-1.4</v>
      </c>
      <c r="DB252" s="1">
        <v>42308</v>
      </c>
      <c r="DC252">
        <v>-25.2</v>
      </c>
      <c r="DD252">
        <v>20151130</v>
      </c>
      <c r="DE252">
        <v>-25.2</v>
      </c>
      <c r="DL252" s="1">
        <v>42308</v>
      </c>
      <c r="DM252">
        <v>4.2</v>
      </c>
      <c r="DN252">
        <v>20151119</v>
      </c>
      <c r="DO252">
        <v>4.2</v>
      </c>
      <c r="DQ252" s="1">
        <v>42308</v>
      </c>
      <c r="DR252">
        <v>102.3</v>
      </c>
      <c r="DS252">
        <v>20151225</v>
      </c>
      <c r="DT252">
        <v>104.2</v>
      </c>
      <c r="DV252" s="1">
        <v>42308</v>
      </c>
      <c r="DW252">
        <v>48.7</v>
      </c>
      <c r="DX252">
        <v>20151028</v>
      </c>
      <c r="DY252">
        <v>48.7</v>
      </c>
      <c r="FJ252" s="1">
        <v>42308</v>
      </c>
      <c r="FK252">
        <v>112.8</v>
      </c>
      <c r="FL252">
        <v>20151225</v>
      </c>
      <c r="FM252">
        <v>113.3</v>
      </c>
      <c r="FO252" s="1">
        <v>42308</v>
      </c>
      <c r="FP252">
        <v>6.4</v>
      </c>
      <c r="FQ252">
        <v>20151208</v>
      </c>
      <c r="FR252">
        <v>10.7</v>
      </c>
      <c r="FT252" s="1">
        <v>42308</v>
      </c>
      <c r="FU252">
        <v>-2.5489999999999999</v>
      </c>
      <c r="FV252">
        <v>20151130</v>
      </c>
      <c r="FW252">
        <v>-2.5</v>
      </c>
      <c r="FY252" s="1">
        <v>42308</v>
      </c>
      <c r="FZ252">
        <v>0.2</v>
      </c>
      <c r="GA252">
        <v>20151102</v>
      </c>
      <c r="GB252">
        <v>0.2</v>
      </c>
      <c r="GD252" s="1">
        <v>42308</v>
      </c>
      <c r="GE252">
        <v>-22.9</v>
      </c>
      <c r="GF252">
        <v>20151119</v>
      </c>
      <c r="GG252">
        <v>-22.9</v>
      </c>
      <c r="GI252" s="1">
        <v>42308</v>
      </c>
      <c r="GJ252">
        <v>10.3</v>
      </c>
      <c r="GK252">
        <v>20151208</v>
      </c>
      <c r="GL252">
        <v>10.3</v>
      </c>
      <c r="GN252" s="1">
        <v>42308</v>
      </c>
      <c r="GO252">
        <v>-0.5</v>
      </c>
      <c r="GP252">
        <v>20151129</v>
      </c>
      <c r="GQ252">
        <v>-0.5</v>
      </c>
      <c r="GX252" s="1">
        <v>42308</v>
      </c>
      <c r="GY252">
        <v>3.7</v>
      </c>
      <c r="GZ252">
        <v>20151110</v>
      </c>
      <c r="HA252">
        <v>3.6</v>
      </c>
      <c r="HC252" s="1">
        <v>42308</v>
      </c>
      <c r="HD252">
        <v>0.72</v>
      </c>
      <c r="HE252">
        <v>20151213</v>
      </c>
      <c r="HF252">
        <v>1.3</v>
      </c>
      <c r="HH252" s="1">
        <v>42308</v>
      </c>
      <c r="HI252">
        <v>-6.5</v>
      </c>
      <c r="HJ252">
        <v>20151116</v>
      </c>
      <c r="HK252">
        <v>-6.5</v>
      </c>
    </row>
    <row r="253" spans="16:219" x14ac:dyDescent="0.25">
      <c r="P253" s="1">
        <v>42338</v>
      </c>
      <c r="Q253">
        <v>-0.8</v>
      </c>
      <c r="R253">
        <v>20160120</v>
      </c>
      <c r="S253">
        <v>-1</v>
      </c>
      <c r="Z253" s="1">
        <v>42338</v>
      </c>
      <c r="AA253">
        <v>0.3</v>
      </c>
      <c r="AB253">
        <v>20151224</v>
      </c>
      <c r="AC253">
        <v>0.3</v>
      </c>
      <c r="AE253" s="1">
        <v>42338</v>
      </c>
      <c r="AF253">
        <v>0</v>
      </c>
      <c r="AG253">
        <v>20151126</v>
      </c>
      <c r="AH253">
        <v>0</v>
      </c>
      <c r="AJ253" s="1">
        <v>42338</v>
      </c>
      <c r="AK253">
        <v>3.3</v>
      </c>
      <c r="AL253">
        <v>20151224</v>
      </c>
      <c r="AM253">
        <v>3.3</v>
      </c>
      <c r="AO253" s="1">
        <v>42338</v>
      </c>
      <c r="AP253">
        <v>-3.7</v>
      </c>
      <c r="AQ253">
        <v>20151209</v>
      </c>
      <c r="AR253">
        <v>-3.6</v>
      </c>
      <c r="AT253" s="1">
        <v>42338</v>
      </c>
      <c r="AU253">
        <v>-1.1000000000000001</v>
      </c>
      <c r="AV253">
        <v>20160117</v>
      </c>
      <c r="AW253">
        <v>-0.9</v>
      </c>
      <c r="BN253" s="1">
        <v>42338</v>
      </c>
      <c r="BO253">
        <v>-1.1000000000000001</v>
      </c>
      <c r="BP253">
        <v>20151227</v>
      </c>
      <c r="BQ253">
        <v>-1</v>
      </c>
      <c r="CC253" s="1">
        <v>42338</v>
      </c>
      <c r="CD253">
        <v>0.1</v>
      </c>
      <c r="CE253">
        <v>20151224</v>
      </c>
      <c r="CF253">
        <v>0.1</v>
      </c>
      <c r="CH253" s="1">
        <v>42338</v>
      </c>
      <c r="CI253">
        <v>0.9</v>
      </c>
      <c r="CJ253">
        <v>20151224</v>
      </c>
      <c r="CK253">
        <v>0.9</v>
      </c>
      <c r="CM253" s="1">
        <v>42338</v>
      </c>
      <c r="CN253">
        <v>0.1</v>
      </c>
      <c r="CO253">
        <v>20151126</v>
      </c>
      <c r="CP253">
        <v>0.2</v>
      </c>
      <c r="CR253" s="1">
        <v>42338</v>
      </c>
      <c r="CS253">
        <v>0.6</v>
      </c>
      <c r="CT253">
        <v>20151126</v>
      </c>
      <c r="CU253">
        <v>0.6</v>
      </c>
      <c r="CW253" s="1">
        <v>42338</v>
      </c>
      <c r="CX253">
        <v>1.4</v>
      </c>
      <c r="CY253">
        <v>20160117</v>
      </c>
      <c r="CZ253">
        <v>1.7</v>
      </c>
      <c r="DB253" s="1">
        <v>42338</v>
      </c>
      <c r="DC253">
        <v>5.7</v>
      </c>
      <c r="DD253">
        <v>20151225</v>
      </c>
      <c r="DE253">
        <v>5.6899999999999995</v>
      </c>
      <c r="DL253" s="1">
        <v>42338</v>
      </c>
      <c r="DM253">
        <v>-2.7</v>
      </c>
      <c r="DN253">
        <v>20151218</v>
      </c>
      <c r="DO253">
        <v>-2.7</v>
      </c>
      <c r="DQ253" s="1">
        <v>42338</v>
      </c>
      <c r="DR253">
        <v>101.6</v>
      </c>
      <c r="DS253">
        <v>20160125</v>
      </c>
      <c r="DT253">
        <v>103.5</v>
      </c>
      <c r="DV253" s="1">
        <v>42338</v>
      </c>
      <c r="DW253">
        <v>49.9</v>
      </c>
      <c r="DX253">
        <v>20151125</v>
      </c>
      <c r="DY253">
        <v>49.9</v>
      </c>
      <c r="FJ253" s="1">
        <v>42338</v>
      </c>
      <c r="FK253">
        <v>111.5</v>
      </c>
      <c r="FL253">
        <v>20160125</v>
      </c>
      <c r="FM253">
        <v>111.9</v>
      </c>
      <c r="FO253" s="1">
        <v>42338</v>
      </c>
      <c r="FP253">
        <v>-9.6999999999999993</v>
      </c>
      <c r="FQ253">
        <v>20160113</v>
      </c>
      <c r="FR253">
        <v>-14.4</v>
      </c>
      <c r="FT253" s="1">
        <v>42338</v>
      </c>
      <c r="FU253">
        <v>1.7010000000000001</v>
      </c>
      <c r="FV253">
        <v>20151225</v>
      </c>
      <c r="FW253">
        <v>1.7010000000000001</v>
      </c>
      <c r="FY253" s="1">
        <v>42338</v>
      </c>
      <c r="FZ253">
        <v>0.3</v>
      </c>
      <c r="GA253">
        <v>20151201</v>
      </c>
      <c r="GB253">
        <v>0.3</v>
      </c>
      <c r="GD253" s="1">
        <v>42338</v>
      </c>
      <c r="GE253">
        <v>-17.7</v>
      </c>
      <c r="GF253">
        <v>20151216</v>
      </c>
      <c r="GG253">
        <v>-17.7</v>
      </c>
      <c r="GI253" s="1">
        <v>42338</v>
      </c>
      <c r="GJ253">
        <v>1.2</v>
      </c>
      <c r="GK253">
        <v>20160113</v>
      </c>
      <c r="GL253">
        <v>1.2</v>
      </c>
      <c r="GN253" s="1">
        <v>42338</v>
      </c>
      <c r="GO253">
        <v>6.1</v>
      </c>
      <c r="GP253">
        <v>20151227</v>
      </c>
      <c r="GQ253">
        <v>6</v>
      </c>
      <c r="GX253" s="1">
        <v>42338</v>
      </c>
      <c r="GY253">
        <v>3.3</v>
      </c>
      <c r="GZ253">
        <v>20151208</v>
      </c>
      <c r="HA253">
        <v>3.3</v>
      </c>
      <c r="HC253" s="1">
        <v>42338</v>
      </c>
      <c r="HD253">
        <v>-0.2</v>
      </c>
      <c r="HE253">
        <v>20160117</v>
      </c>
      <c r="HF253">
        <v>-0.1</v>
      </c>
      <c r="HH253" s="1">
        <v>42338</v>
      </c>
      <c r="HI253">
        <v>4.8</v>
      </c>
      <c r="HJ253">
        <v>20151213</v>
      </c>
      <c r="HK253">
        <v>4.8</v>
      </c>
    </row>
    <row r="254" spans="16:219" x14ac:dyDescent="0.25">
      <c r="P254" s="1">
        <v>42369</v>
      </c>
      <c r="Q254">
        <v>-0.6</v>
      </c>
      <c r="R254">
        <v>20160218</v>
      </c>
      <c r="S254">
        <v>-0.9</v>
      </c>
      <c r="Z254" s="1">
        <v>42369</v>
      </c>
      <c r="AA254">
        <v>0.2</v>
      </c>
      <c r="AB254">
        <v>20160128</v>
      </c>
      <c r="AC254">
        <v>0.2</v>
      </c>
      <c r="AE254" s="1">
        <v>42369</v>
      </c>
      <c r="AF254">
        <v>0.1</v>
      </c>
      <c r="AG254">
        <v>20151224</v>
      </c>
      <c r="AH254">
        <v>0.1</v>
      </c>
      <c r="AJ254" s="1">
        <v>42369</v>
      </c>
      <c r="AK254">
        <v>3.3</v>
      </c>
      <c r="AL254">
        <v>20160128</v>
      </c>
      <c r="AM254">
        <v>3.3</v>
      </c>
      <c r="AO254" s="1">
        <v>42369</v>
      </c>
      <c r="AP254">
        <v>-3.5</v>
      </c>
      <c r="AQ254">
        <v>20160113</v>
      </c>
      <c r="AR254">
        <v>-3.4</v>
      </c>
      <c r="AT254" s="1">
        <v>42369</v>
      </c>
      <c r="AU254">
        <v>-1.2</v>
      </c>
      <c r="AV254">
        <v>20160214</v>
      </c>
      <c r="AW254">
        <v>-1.7</v>
      </c>
      <c r="BN254" s="1">
        <v>42369</v>
      </c>
      <c r="BO254">
        <v>-1.1000000000000001</v>
      </c>
      <c r="BP254">
        <v>20160127</v>
      </c>
      <c r="BQ254">
        <v>-1.1000000000000001</v>
      </c>
      <c r="CC254" s="1">
        <v>42369</v>
      </c>
      <c r="CD254">
        <v>0.1</v>
      </c>
      <c r="CE254">
        <v>20160128</v>
      </c>
      <c r="CF254">
        <v>0.1</v>
      </c>
      <c r="CH254" s="1">
        <v>42369</v>
      </c>
      <c r="CI254">
        <v>0.8</v>
      </c>
      <c r="CJ254">
        <v>20160128</v>
      </c>
      <c r="CK254">
        <v>0.8</v>
      </c>
      <c r="CM254" s="1">
        <v>42369</v>
      </c>
      <c r="CN254">
        <v>0.1</v>
      </c>
      <c r="CO254">
        <v>20151224</v>
      </c>
      <c r="CP254">
        <v>0</v>
      </c>
      <c r="CR254" s="1">
        <v>42369</v>
      </c>
      <c r="CS254">
        <v>0.6</v>
      </c>
      <c r="CT254">
        <v>20151224</v>
      </c>
      <c r="CU254">
        <v>0.6</v>
      </c>
      <c r="CW254" s="1">
        <v>42369</v>
      </c>
      <c r="CX254">
        <v>-2.1</v>
      </c>
      <c r="CY254">
        <v>20160214</v>
      </c>
      <c r="CZ254">
        <v>-1.9</v>
      </c>
      <c r="DB254" s="1">
        <v>42369</v>
      </c>
      <c r="DC254">
        <v>14.8</v>
      </c>
      <c r="DD254">
        <v>20160129</v>
      </c>
      <c r="DE254">
        <v>14.8</v>
      </c>
      <c r="DL254" s="1">
        <v>42369</v>
      </c>
      <c r="DM254">
        <v>0.1</v>
      </c>
      <c r="DN254">
        <v>20160118</v>
      </c>
      <c r="DO254">
        <v>0.1</v>
      </c>
      <c r="DQ254" s="1">
        <v>42369</v>
      </c>
      <c r="DR254">
        <v>100.4</v>
      </c>
      <c r="DS254">
        <v>20160224</v>
      </c>
      <c r="DT254">
        <v>102.1</v>
      </c>
      <c r="DV254" s="1">
        <v>42369</v>
      </c>
      <c r="DW254">
        <v>48.3</v>
      </c>
      <c r="DX254">
        <v>20151222</v>
      </c>
      <c r="DY254">
        <v>48.3</v>
      </c>
      <c r="FJ254" s="1">
        <v>42369</v>
      </c>
      <c r="FK254">
        <v>110.6</v>
      </c>
      <c r="FL254">
        <v>20160224</v>
      </c>
      <c r="FM254">
        <v>110.9</v>
      </c>
      <c r="FO254" s="1">
        <v>42369</v>
      </c>
      <c r="FP254">
        <v>1</v>
      </c>
      <c r="FQ254">
        <v>20160216</v>
      </c>
      <c r="FR254">
        <v>4.2</v>
      </c>
      <c r="FT254" s="1">
        <v>42369</v>
      </c>
      <c r="FU254">
        <v>-1.262</v>
      </c>
      <c r="FV254">
        <v>20160129</v>
      </c>
      <c r="FW254">
        <v>-1.3</v>
      </c>
      <c r="FY254" s="1">
        <v>42369</v>
      </c>
      <c r="FZ254">
        <v>3.1</v>
      </c>
      <c r="GA254">
        <v>20160105</v>
      </c>
      <c r="GB254">
        <v>3.1</v>
      </c>
      <c r="GD254" s="1">
        <v>42369</v>
      </c>
      <c r="GE254">
        <v>-25.7</v>
      </c>
      <c r="GF254">
        <v>20160119</v>
      </c>
      <c r="GG254">
        <v>-25.7</v>
      </c>
      <c r="GI254" s="1">
        <v>42369</v>
      </c>
      <c r="GJ254">
        <v>-3.6</v>
      </c>
      <c r="GK254">
        <v>20160216</v>
      </c>
      <c r="GL254">
        <v>-3.6</v>
      </c>
      <c r="GN254" s="1">
        <v>42369</v>
      </c>
      <c r="GO254">
        <v>-2.2999999999999998</v>
      </c>
      <c r="GP254">
        <v>20160128</v>
      </c>
      <c r="GQ254">
        <v>-2.2999999999999998</v>
      </c>
      <c r="GX254" s="1">
        <v>42369</v>
      </c>
      <c r="GY254">
        <v>3.1</v>
      </c>
      <c r="GZ254">
        <v>20160112</v>
      </c>
      <c r="HA254">
        <v>3</v>
      </c>
      <c r="HC254" s="1">
        <v>42369</v>
      </c>
      <c r="HD254">
        <v>-1.02</v>
      </c>
      <c r="HE254">
        <v>20160214</v>
      </c>
      <c r="HF254">
        <v>-1</v>
      </c>
      <c r="HH254" s="1">
        <v>42369</v>
      </c>
      <c r="HI254">
        <v>-34.1</v>
      </c>
      <c r="HJ254">
        <v>20160119</v>
      </c>
      <c r="HK254">
        <v>-34.1</v>
      </c>
    </row>
    <row r="255" spans="16:219" x14ac:dyDescent="0.25">
      <c r="P255" s="1">
        <v>42400</v>
      </c>
      <c r="Q255">
        <v>1.2</v>
      </c>
      <c r="R255">
        <v>20160322</v>
      </c>
      <c r="S255">
        <v>2</v>
      </c>
      <c r="Z255" s="1">
        <v>42400</v>
      </c>
      <c r="AA255">
        <v>0</v>
      </c>
      <c r="AB255">
        <v>20160225</v>
      </c>
      <c r="AC255">
        <v>0</v>
      </c>
      <c r="AE255" s="1">
        <v>42400</v>
      </c>
      <c r="AF255">
        <v>-0.1</v>
      </c>
      <c r="AG255">
        <v>20160128</v>
      </c>
      <c r="AH255">
        <v>-0.1</v>
      </c>
      <c r="AJ255" s="1">
        <v>42400</v>
      </c>
      <c r="AK255">
        <v>3.2</v>
      </c>
      <c r="AL255">
        <v>20160229</v>
      </c>
      <c r="AM255">
        <v>3.2</v>
      </c>
      <c r="AO255" s="1">
        <v>42400</v>
      </c>
      <c r="AP255">
        <v>-3.2</v>
      </c>
      <c r="AQ255">
        <v>20160209</v>
      </c>
      <c r="AR255">
        <v>-3.1</v>
      </c>
      <c r="AT255" s="1">
        <v>42400</v>
      </c>
      <c r="AU255">
        <v>2.5</v>
      </c>
      <c r="AV255">
        <v>20160315</v>
      </c>
      <c r="AW255">
        <v>3.7</v>
      </c>
      <c r="BN255" s="1">
        <v>42400</v>
      </c>
      <c r="BO255">
        <v>-0.2</v>
      </c>
      <c r="BP255">
        <v>20160228</v>
      </c>
      <c r="BQ255">
        <v>-0.1</v>
      </c>
      <c r="CC255" s="1">
        <v>42400</v>
      </c>
      <c r="CD255">
        <v>0</v>
      </c>
      <c r="CE255">
        <v>20160225</v>
      </c>
      <c r="CF255">
        <v>0</v>
      </c>
      <c r="CH255" s="1">
        <v>42400</v>
      </c>
      <c r="CI255">
        <v>0.7</v>
      </c>
      <c r="CJ255">
        <v>20160225</v>
      </c>
      <c r="CK255">
        <v>0.7</v>
      </c>
      <c r="CM255" s="1">
        <v>42400</v>
      </c>
      <c r="CN255">
        <v>-0.3</v>
      </c>
      <c r="CO255">
        <v>20160128</v>
      </c>
      <c r="CP255">
        <v>-0.3</v>
      </c>
      <c r="CR255" s="1">
        <v>42400</v>
      </c>
      <c r="CS255">
        <v>0.4</v>
      </c>
      <c r="CT255">
        <v>20160128</v>
      </c>
      <c r="CU255">
        <v>0.4</v>
      </c>
      <c r="CW255" s="1">
        <v>42400</v>
      </c>
      <c r="CX255">
        <v>-4.2</v>
      </c>
      <c r="CY255">
        <v>20160315</v>
      </c>
      <c r="CZ255">
        <v>-3.8</v>
      </c>
      <c r="DB255" s="1">
        <v>42400</v>
      </c>
      <c r="DC255">
        <v>-13.8</v>
      </c>
      <c r="DD255">
        <v>20160229</v>
      </c>
      <c r="DE255">
        <v>-13.8</v>
      </c>
      <c r="DL255" s="1">
        <v>42400</v>
      </c>
      <c r="DM255">
        <v>-1.9</v>
      </c>
      <c r="DN255">
        <v>20160219</v>
      </c>
      <c r="DO255">
        <v>-1.9</v>
      </c>
      <c r="DQ255" s="1">
        <v>42400</v>
      </c>
      <c r="DR255">
        <v>100.3</v>
      </c>
      <c r="DS255">
        <v>20160325</v>
      </c>
      <c r="DT255">
        <v>101.8</v>
      </c>
      <c r="DV255" s="1">
        <v>42400</v>
      </c>
      <c r="DW255">
        <v>47.2</v>
      </c>
      <c r="DX255">
        <v>20160127</v>
      </c>
      <c r="DY255">
        <v>47.2</v>
      </c>
      <c r="FJ255" s="1">
        <v>42400</v>
      </c>
      <c r="FK255">
        <v>111.8</v>
      </c>
      <c r="FL255">
        <v>20160325</v>
      </c>
      <c r="FM255">
        <v>113.5</v>
      </c>
      <c r="FO255" s="1">
        <v>42400</v>
      </c>
      <c r="FP255">
        <v>15</v>
      </c>
      <c r="FQ255">
        <v>20160313</v>
      </c>
      <c r="FR255">
        <v>15</v>
      </c>
      <c r="FT255" s="1">
        <v>42400</v>
      </c>
      <c r="FU255">
        <v>0.151</v>
      </c>
      <c r="FV255">
        <v>20160229</v>
      </c>
      <c r="FW255">
        <v>0.2</v>
      </c>
      <c r="FY255" s="1">
        <v>42400</v>
      </c>
      <c r="FZ255">
        <v>0.2</v>
      </c>
      <c r="GA255">
        <v>20160201</v>
      </c>
      <c r="GB255">
        <v>0.2</v>
      </c>
      <c r="GD255" s="1">
        <v>42400</v>
      </c>
      <c r="GE255">
        <v>-17.2</v>
      </c>
      <c r="GF255">
        <v>20160217</v>
      </c>
      <c r="GG255">
        <v>-17.2</v>
      </c>
      <c r="GI255" s="1">
        <v>42400</v>
      </c>
      <c r="GJ255">
        <v>8.4</v>
      </c>
      <c r="GK255">
        <v>20160313</v>
      </c>
      <c r="GL255">
        <v>8.4</v>
      </c>
      <c r="GN255" s="1">
        <v>42400</v>
      </c>
      <c r="GO255">
        <v>-5.8</v>
      </c>
      <c r="GP255">
        <v>20160228</v>
      </c>
      <c r="GQ255">
        <v>-5.8</v>
      </c>
      <c r="GX255" s="1">
        <v>42400</v>
      </c>
      <c r="GY255">
        <v>3.2</v>
      </c>
      <c r="GZ255">
        <v>20160208</v>
      </c>
      <c r="HA255">
        <v>3.2</v>
      </c>
      <c r="HC255" s="1">
        <v>42400</v>
      </c>
      <c r="HD255">
        <v>2.7800000000000002</v>
      </c>
      <c r="HE255">
        <v>20160315</v>
      </c>
      <c r="HF255">
        <v>2.56</v>
      </c>
      <c r="HH255" s="1">
        <v>42400</v>
      </c>
      <c r="HI255">
        <v>-11</v>
      </c>
      <c r="HJ255">
        <v>20160215</v>
      </c>
      <c r="HK255">
        <v>-11</v>
      </c>
    </row>
    <row r="256" spans="16:219" x14ac:dyDescent="0.25">
      <c r="P256" s="1">
        <v>42429</v>
      </c>
      <c r="Q256">
        <v>-0.9</v>
      </c>
      <c r="R256">
        <v>20160427</v>
      </c>
      <c r="S256">
        <v>-1.2</v>
      </c>
      <c r="Z256" s="1">
        <v>42429</v>
      </c>
      <c r="AA256">
        <v>0.3</v>
      </c>
      <c r="AB256">
        <v>20160324</v>
      </c>
      <c r="AC256">
        <v>0.3</v>
      </c>
      <c r="AE256" s="1">
        <v>42429</v>
      </c>
      <c r="AF256">
        <v>-0.1</v>
      </c>
      <c r="AG256">
        <v>20160225</v>
      </c>
      <c r="AH256">
        <v>-0.1</v>
      </c>
      <c r="AJ256" s="1">
        <v>42429</v>
      </c>
      <c r="AK256">
        <v>3.3</v>
      </c>
      <c r="AL256">
        <v>20160328</v>
      </c>
      <c r="AM256">
        <v>3.3</v>
      </c>
      <c r="AO256" s="1">
        <v>42429</v>
      </c>
      <c r="AP256">
        <v>-3.4</v>
      </c>
      <c r="AQ256">
        <v>20160309</v>
      </c>
      <c r="AR256">
        <v>-3.4</v>
      </c>
      <c r="AT256" s="1">
        <v>42429</v>
      </c>
      <c r="AU256">
        <v>-5.2</v>
      </c>
      <c r="AV256">
        <v>20160415</v>
      </c>
      <c r="AW256">
        <v>-5.2</v>
      </c>
      <c r="BN256" s="1">
        <v>42429</v>
      </c>
      <c r="BO256">
        <v>0.4</v>
      </c>
      <c r="BP256">
        <v>20160328</v>
      </c>
      <c r="BQ256">
        <v>0.5</v>
      </c>
      <c r="CC256" s="1">
        <v>42429</v>
      </c>
      <c r="CD256">
        <v>0</v>
      </c>
      <c r="CE256">
        <v>20160324</v>
      </c>
      <c r="CF256">
        <v>0</v>
      </c>
      <c r="CH256" s="1">
        <v>42429</v>
      </c>
      <c r="CI256">
        <v>0.8</v>
      </c>
      <c r="CJ256">
        <v>20160324</v>
      </c>
      <c r="CK256">
        <v>0.8</v>
      </c>
      <c r="CM256" s="1">
        <v>42429</v>
      </c>
      <c r="CN256">
        <v>0.1</v>
      </c>
      <c r="CO256">
        <v>20160225</v>
      </c>
      <c r="CP256">
        <v>0.1</v>
      </c>
      <c r="CR256" s="1">
        <v>42429</v>
      </c>
      <c r="CS256">
        <v>0.5</v>
      </c>
      <c r="CT256">
        <v>20160225</v>
      </c>
      <c r="CU256">
        <v>0.5</v>
      </c>
      <c r="CW256" s="1">
        <v>42429</v>
      </c>
      <c r="CX256">
        <v>-1.2</v>
      </c>
      <c r="CY256">
        <v>20160415</v>
      </c>
      <c r="CZ256">
        <v>-1.2</v>
      </c>
      <c r="DB256" s="1">
        <v>42429</v>
      </c>
      <c r="DC256">
        <v>-12.4</v>
      </c>
      <c r="DD256">
        <v>20160331</v>
      </c>
      <c r="DE256">
        <v>-12.4</v>
      </c>
      <c r="DL256" s="1">
        <v>42429</v>
      </c>
      <c r="DM256">
        <v>0.2</v>
      </c>
      <c r="DN256">
        <v>20160318</v>
      </c>
      <c r="DO256">
        <v>0.2</v>
      </c>
      <c r="DQ256" s="1">
        <v>42429</v>
      </c>
      <c r="DR256">
        <v>99</v>
      </c>
      <c r="DS256">
        <v>20160425</v>
      </c>
      <c r="DT256">
        <v>96.8</v>
      </c>
      <c r="DV256" s="1">
        <v>42429</v>
      </c>
      <c r="DW256">
        <v>47.9</v>
      </c>
      <c r="DX256">
        <v>20160224</v>
      </c>
      <c r="DY256">
        <v>47.9</v>
      </c>
      <c r="FJ256" s="1">
        <v>42429</v>
      </c>
      <c r="FK256">
        <v>110</v>
      </c>
      <c r="FL256">
        <v>20160425</v>
      </c>
      <c r="FM256">
        <v>110.7</v>
      </c>
      <c r="FO256" s="1">
        <v>42429</v>
      </c>
      <c r="FP256">
        <v>-9.1999999999999993</v>
      </c>
      <c r="FQ256">
        <v>20160410</v>
      </c>
      <c r="FR256">
        <v>-9.1999999999999993</v>
      </c>
      <c r="FT256" s="1">
        <v>42429</v>
      </c>
      <c r="FU256">
        <v>7.8149999999999995</v>
      </c>
      <c r="FV256">
        <v>20160331</v>
      </c>
      <c r="FW256">
        <v>7.8</v>
      </c>
      <c r="FY256" s="1">
        <v>42429</v>
      </c>
      <c r="FZ256">
        <v>-4.5999999999999996</v>
      </c>
      <c r="GA256">
        <v>20160301</v>
      </c>
      <c r="GB256">
        <v>-4.5999999999999996</v>
      </c>
      <c r="GD256" s="1">
        <v>42429</v>
      </c>
      <c r="GE256">
        <v>-22.5</v>
      </c>
      <c r="GF256">
        <v>20160316</v>
      </c>
      <c r="GG256">
        <v>-22.5</v>
      </c>
      <c r="GI256" s="1">
        <v>42429</v>
      </c>
      <c r="GJ256">
        <v>-0.7</v>
      </c>
      <c r="GK256">
        <v>20160410</v>
      </c>
      <c r="GL256">
        <v>-0.7</v>
      </c>
      <c r="GN256" s="1">
        <v>42429</v>
      </c>
      <c r="GO256">
        <v>-6.9</v>
      </c>
      <c r="GP256">
        <v>20160330</v>
      </c>
      <c r="GQ256">
        <v>-6.9</v>
      </c>
      <c r="GX256" s="1">
        <v>42429</v>
      </c>
      <c r="GY256">
        <v>3.2</v>
      </c>
      <c r="GZ256">
        <v>20160308</v>
      </c>
      <c r="HA256">
        <v>3.1</v>
      </c>
      <c r="HC256" s="1">
        <v>42429</v>
      </c>
      <c r="HD256">
        <v>-5.41</v>
      </c>
      <c r="HE256">
        <v>20160415</v>
      </c>
      <c r="HF256">
        <v>-5.4</v>
      </c>
      <c r="HH256" s="1">
        <v>42429</v>
      </c>
      <c r="HI256">
        <v>-13.9</v>
      </c>
      <c r="HJ256">
        <v>20160315</v>
      </c>
      <c r="HK256">
        <v>-13.9</v>
      </c>
    </row>
    <row r="257" spans="16:219" x14ac:dyDescent="0.25">
      <c r="P257" s="1">
        <v>42460</v>
      </c>
      <c r="Q257">
        <v>0.2</v>
      </c>
      <c r="R257">
        <v>20160523</v>
      </c>
      <c r="S257">
        <v>0.1</v>
      </c>
      <c r="Z257" s="1">
        <v>42460</v>
      </c>
      <c r="AA257">
        <v>-0.1</v>
      </c>
      <c r="AB257">
        <v>20160427</v>
      </c>
      <c r="AC257">
        <v>-0.1</v>
      </c>
      <c r="AE257" s="1">
        <v>42460</v>
      </c>
      <c r="AF257">
        <v>-0.3</v>
      </c>
      <c r="AG257">
        <v>20160324</v>
      </c>
      <c r="AH257">
        <v>-0.3</v>
      </c>
      <c r="AJ257" s="1">
        <v>42460</v>
      </c>
      <c r="AK257">
        <v>3.2</v>
      </c>
      <c r="AL257">
        <v>20160427</v>
      </c>
      <c r="AM257">
        <v>3.2</v>
      </c>
      <c r="AO257" s="1">
        <v>42460</v>
      </c>
      <c r="AP257">
        <v>-3.8</v>
      </c>
      <c r="AQ257">
        <v>20160412</v>
      </c>
      <c r="AR257">
        <v>-3.8</v>
      </c>
      <c r="AT257" s="1">
        <v>42460</v>
      </c>
      <c r="AU257">
        <v>3.8</v>
      </c>
      <c r="AV257">
        <v>20160517</v>
      </c>
      <c r="AW257">
        <v>3.8</v>
      </c>
      <c r="BN257" s="1">
        <v>42460</v>
      </c>
      <c r="BO257">
        <v>-1</v>
      </c>
      <c r="BP257">
        <v>20160427</v>
      </c>
      <c r="BQ257">
        <v>-1.1000000000000001</v>
      </c>
      <c r="CC257" s="1">
        <v>42460</v>
      </c>
      <c r="CD257">
        <v>-0.3</v>
      </c>
      <c r="CE257">
        <v>20160427</v>
      </c>
      <c r="CF257">
        <v>-0.3</v>
      </c>
      <c r="CH257" s="1">
        <v>42460</v>
      </c>
      <c r="CI257">
        <v>0.7</v>
      </c>
      <c r="CJ257">
        <v>20160427</v>
      </c>
      <c r="CK257">
        <v>0.7</v>
      </c>
      <c r="CM257" s="1">
        <v>42460</v>
      </c>
      <c r="CN257">
        <v>-0.1</v>
      </c>
      <c r="CO257">
        <v>20160324</v>
      </c>
      <c r="CP257">
        <v>-0.1</v>
      </c>
      <c r="CR257" s="1">
        <v>42460</v>
      </c>
      <c r="CS257">
        <v>0.6</v>
      </c>
      <c r="CT257">
        <v>20160324</v>
      </c>
      <c r="CU257">
        <v>0.6</v>
      </c>
      <c r="CW257" s="1">
        <v>42460</v>
      </c>
      <c r="CX257">
        <v>0.2</v>
      </c>
      <c r="CY257">
        <v>20160517</v>
      </c>
      <c r="CZ257">
        <v>0.2</v>
      </c>
      <c r="DB257" s="1">
        <v>42460</v>
      </c>
      <c r="DC257">
        <v>19.8</v>
      </c>
      <c r="DD257">
        <v>20160428</v>
      </c>
      <c r="DE257">
        <v>19.8</v>
      </c>
      <c r="DL257" s="1">
        <v>42460</v>
      </c>
      <c r="DM257">
        <v>-2.9</v>
      </c>
      <c r="DN257">
        <v>20160419</v>
      </c>
      <c r="DO257">
        <v>-2.9</v>
      </c>
      <c r="DQ257" s="1">
        <v>42460</v>
      </c>
      <c r="DR257">
        <v>99.1</v>
      </c>
      <c r="DS257">
        <v>20160523</v>
      </c>
      <c r="DT257">
        <v>99.3</v>
      </c>
      <c r="DV257" s="1">
        <v>42460</v>
      </c>
      <c r="DW257">
        <v>48.8</v>
      </c>
      <c r="DX257">
        <v>20160329</v>
      </c>
      <c r="DY257">
        <v>48.8</v>
      </c>
      <c r="FJ257" s="1">
        <v>42460</v>
      </c>
      <c r="FK257">
        <v>110.2</v>
      </c>
      <c r="FL257">
        <v>20160523</v>
      </c>
      <c r="FM257">
        <v>111.1</v>
      </c>
      <c r="FO257" s="1">
        <v>42460</v>
      </c>
      <c r="FP257">
        <v>5.5</v>
      </c>
      <c r="FQ257">
        <v>20160518</v>
      </c>
      <c r="FR257">
        <v>5.5</v>
      </c>
      <c r="FT257" s="1">
        <v>42460</v>
      </c>
      <c r="FU257">
        <v>8.3810000000000002</v>
      </c>
      <c r="FV257">
        <v>20160428</v>
      </c>
      <c r="FW257">
        <v>8.4</v>
      </c>
      <c r="FY257" s="1">
        <v>42460</v>
      </c>
      <c r="FZ257">
        <v>-3.2</v>
      </c>
      <c r="GA257">
        <v>20160401</v>
      </c>
      <c r="GB257">
        <v>-3.2</v>
      </c>
      <c r="GD257" s="1">
        <v>42460</v>
      </c>
      <c r="GE257">
        <v>-21.2</v>
      </c>
      <c r="GF257">
        <v>20160420</v>
      </c>
      <c r="GG257">
        <v>-21.2</v>
      </c>
      <c r="GI257" s="1">
        <v>42460</v>
      </c>
      <c r="GJ257">
        <v>3.2</v>
      </c>
      <c r="GK257">
        <v>20160518</v>
      </c>
      <c r="GL257">
        <v>3.2</v>
      </c>
      <c r="GN257" s="1">
        <v>42460</v>
      </c>
      <c r="GO257">
        <v>1.3</v>
      </c>
      <c r="GP257">
        <v>20160428</v>
      </c>
      <c r="GQ257">
        <v>1.2</v>
      </c>
      <c r="GX257" s="1">
        <v>42460</v>
      </c>
      <c r="GY257">
        <v>3.2</v>
      </c>
      <c r="GZ257">
        <v>20160412</v>
      </c>
      <c r="HA257">
        <v>3.2</v>
      </c>
      <c r="HC257" s="1">
        <v>42460</v>
      </c>
      <c r="HD257">
        <v>3.17</v>
      </c>
      <c r="HE257">
        <v>20160517</v>
      </c>
      <c r="HF257">
        <v>3.2</v>
      </c>
      <c r="HH257" s="1">
        <v>42460</v>
      </c>
      <c r="HI257">
        <v>-39.6</v>
      </c>
      <c r="HJ257">
        <v>20160414</v>
      </c>
      <c r="HK257">
        <v>-39.6</v>
      </c>
    </row>
    <row r="258" spans="16:219" x14ac:dyDescent="0.25">
      <c r="P258" s="1">
        <v>42490</v>
      </c>
      <c r="Q258">
        <v>1.3</v>
      </c>
      <c r="R258">
        <v>20160621</v>
      </c>
      <c r="S258">
        <v>1.3</v>
      </c>
      <c r="Z258" s="1">
        <v>42490</v>
      </c>
      <c r="AA258">
        <v>-0.3</v>
      </c>
      <c r="AB258">
        <v>20160526</v>
      </c>
      <c r="AC258">
        <v>-0.3</v>
      </c>
      <c r="AE258" s="1">
        <v>42490</v>
      </c>
      <c r="AF258">
        <v>-0.3</v>
      </c>
      <c r="AG258">
        <v>20160427</v>
      </c>
      <c r="AH258">
        <v>-0.3</v>
      </c>
      <c r="AJ258" s="1">
        <v>42490</v>
      </c>
      <c r="AK258">
        <v>3.2</v>
      </c>
      <c r="AL258">
        <v>20160530</v>
      </c>
      <c r="AM258">
        <v>3.2</v>
      </c>
      <c r="AO258" s="1">
        <v>42490</v>
      </c>
      <c r="AP258">
        <v>-4.2</v>
      </c>
      <c r="AQ258">
        <v>20160515</v>
      </c>
      <c r="AR258">
        <v>-4.2</v>
      </c>
      <c r="AT258" s="1">
        <v>42490</v>
      </c>
      <c r="AU258">
        <v>0.5</v>
      </c>
      <c r="AV258">
        <v>20160614</v>
      </c>
      <c r="AW258">
        <v>0.5</v>
      </c>
      <c r="BN258" s="1">
        <v>42490</v>
      </c>
      <c r="BO258">
        <v>-0.9</v>
      </c>
      <c r="BP258">
        <v>20160529</v>
      </c>
      <c r="BQ258">
        <v>-0.8</v>
      </c>
      <c r="CC258" s="1">
        <v>42490</v>
      </c>
      <c r="CD258">
        <v>-0.3</v>
      </c>
      <c r="CE258">
        <v>20160526</v>
      </c>
      <c r="CF258">
        <v>-0.3</v>
      </c>
      <c r="CH258" s="1">
        <v>42490</v>
      </c>
      <c r="CI258">
        <v>0.7</v>
      </c>
      <c r="CJ258">
        <v>20160526</v>
      </c>
      <c r="CK258">
        <v>0.7</v>
      </c>
      <c r="CM258" s="1">
        <v>42490</v>
      </c>
      <c r="CN258">
        <v>-0.4</v>
      </c>
      <c r="CO258">
        <v>20160427</v>
      </c>
      <c r="CP258">
        <v>-0.4</v>
      </c>
      <c r="CR258" s="1">
        <v>42490</v>
      </c>
      <c r="CS258">
        <v>0.6</v>
      </c>
      <c r="CT258">
        <v>20160427</v>
      </c>
      <c r="CU258">
        <v>0.6</v>
      </c>
      <c r="CW258" s="1">
        <v>42490</v>
      </c>
      <c r="CX258">
        <v>-3.3</v>
      </c>
      <c r="CY258">
        <v>20160614</v>
      </c>
      <c r="CZ258">
        <v>-3.3</v>
      </c>
      <c r="DB258" s="1">
        <v>42490</v>
      </c>
      <c r="DC258">
        <v>-16.899999999999999</v>
      </c>
      <c r="DD258">
        <v>20160531</v>
      </c>
      <c r="DE258">
        <v>-16.899999999999999</v>
      </c>
      <c r="DL258" s="1">
        <v>42490</v>
      </c>
      <c r="DM258">
        <v>-3.8</v>
      </c>
      <c r="DN258">
        <v>20160520</v>
      </c>
      <c r="DO258">
        <v>-3.8</v>
      </c>
      <c r="DQ258" s="1">
        <v>42490</v>
      </c>
      <c r="DR258">
        <v>100</v>
      </c>
      <c r="DS258">
        <v>20160623</v>
      </c>
      <c r="DT258">
        <v>100</v>
      </c>
      <c r="DV258" s="1">
        <v>42490</v>
      </c>
      <c r="DW258">
        <v>47.8</v>
      </c>
      <c r="DX258">
        <v>20160427</v>
      </c>
      <c r="DY258">
        <v>47.8</v>
      </c>
      <c r="FJ258" s="1">
        <v>42490</v>
      </c>
      <c r="FK258">
        <v>112</v>
      </c>
      <c r="FL258">
        <v>20160623</v>
      </c>
      <c r="FM258">
        <v>112</v>
      </c>
      <c r="FO258" s="1">
        <v>42490</v>
      </c>
      <c r="FP258">
        <v>-11</v>
      </c>
      <c r="FQ258">
        <v>20160608</v>
      </c>
      <c r="FR258">
        <v>-11</v>
      </c>
      <c r="FT258" s="1">
        <v>42490</v>
      </c>
      <c r="FU258">
        <v>8.968</v>
      </c>
      <c r="FV258">
        <v>20160531</v>
      </c>
      <c r="FW258">
        <v>9</v>
      </c>
      <c r="FY258" s="1">
        <v>42490</v>
      </c>
      <c r="FZ258">
        <v>7.2</v>
      </c>
      <c r="GA258">
        <v>20160502</v>
      </c>
      <c r="GB258">
        <v>7.2</v>
      </c>
      <c r="GD258" s="1">
        <v>42490</v>
      </c>
      <c r="GE258">
        <v>-26.3</v>
      </c>
      <c r="GF258">
        <v>20160519</v>
      </c>
      <c r="GG258">
        <v>-26.3</v>
      </c>
      <c r="GI258" s="1">
        <v>42490</v>
      </c>
      <c r="GJ258">
        <v>-8.1999999999999993</v>
      </c>
      <c r="GK258">
        <v>20160608</v>
      </c>
      <c r="GL258">
        <v>-8.1999999999999993</v>
      </c>
      <c r="GN258" s="1">
        <v>42490</v>
      </c>
      <c r="GO258">
        <v>-9.6999999999999993</v>
      </c>
      <c r="GP258">
        <v>20160531</v>
      </c>
      <c r="GQ258">
        <v>-9.6999999999999993</v>
      </c>
      <c r="GX258" s="1">
        <v>42490</v>
      </c>
      <c r="GY258">
        <v>3.4</v>
      </c>
      <c r="GZ258">
        <v>20160512</v>
      </c>
      <c r="HA258">
        <v>3.3</v>
      </c>
      <c r="HC258" s="1">
        <v>42490</v>
      </c>
      <c r="HD258">
        <v>-1.03</v>
      </c>
      <c r="HE258">
        <v>20160614</v>
      </c>
      <c r="HF258">
        <v>-1</v>
      </c>
      <c r="HH258" s="1">
        <v>42490</v>
      </c>
      <c r="HI258">
        <v>-13.5</v>
      </c>
      <c r="HJ258">
        <v>20160518</v>
      </c>
      <c r="HK258">
        <v>-13.5</v>
      </c>
    </row>
    <row r="259" spans="16:219" x14ac:dyDescent="0.25">
      <c r="P259" s="1">
        <v>42521</v>
      </c>
      <c r="Q259" t="s">
        <v>302</v>
      </c>
      <c r="R259">
        <v>20160721</v>
      </c>
      <c r="S259" t="s">
        <v>302</v>
      </c>
      <c r="Z259" s="1">
        <v>42521</v>
      </c>
      <c r="AA259">
        <v>-0.4</v>
      </c>
      <c r="AB259">
        <v>20160630</v>
      </c>
      <c r="AC259">
        <v>-0.4</v>
      </c>
      <c r="AE259" s="1">
        <v>42521</v>
      </c>
      <c r="AF259">
        <v>-0.5</v>
      </c>
      <c r="AG259">
        <v>20160526</v>
      </c>
      <c r="AH259">
        <v>-0.5</v>
      </c>
      <c r="AJ259" s="1">
        <v>42521</v>
      </c>
      <c r="AK259">
        <v>3.2</v>
      </c>
      <c r="AL259">
        <v>20160630</v>
      </c>
      <c r="AM259">
        <v>3.2</v>
      </c>
      <c r="AO259" s="1">
        <v>42521</v>
      </c>
      <c r="AP259">
        <v>-4.3</v>
      </c>
      <c r="AQ259">
        <v>20160609</v>
      </c>
      <c r="AR259">
        <v>-4.2</v>
      </c>
      <c r="AT259" s="1">
        <v>42521</v>
      </c>
      <c r="AU259">
        <v>-2.6</v>
      </c>
      <c r="AV259">
        <v>20160713</v>
      </c>
      <c r="AW259">
        <v>-2.6</v>
      </c>
      <c r="BN259" s="1">
        <v>42521</v>
      </c>
      <c r="BO259">
        <v>-2.1</v>
      </c>
      <c r="BP259">
        <v>20160628</v>
      </c>
      <c r="BQ259">
        <v>-1.9</v>
      </c>
      <c r="CC259" s="1">
        <v>42521</v>
      </c>
      <c r="CD259">
        <v>-0.4</v>
      </c>
      <c r="CE259">
        <v>20160630</v>
      </c>
      <c r="CF259">
        <v>-0.4</v>
      </c>
      <c r="CH259" s="1">
        <v>42521</v>
      </c>
      <c r="CI259">
        <v>0.6</v>
      </c>
      <c r="CJ259">
        <v>20160630</v>
      </c>
      <c r="CK259">
        <v>0.6</v>
      </c>
      <c r="CM259" s="1">
        <v>42521</v>
      </c>
      <c r="CN259">
        <v>-0.5</v>
      </c>
      <c r="CO259">
        <v>20160526</v>
      </c>
      <c r="CP259">
        <v>-0.5</v>
      </c>
      <c r="CR259" s="1">
        <v>42521</v>
      </c>
      <c r="CS259">
        <v>0.5</v>
      </c>
      <c r="CT259">
        <v>20160526</v>
      </c>
      <c r="CU259">
        <v>0.5</v>
      </c>
      <c r="CW259" s="1">
        <v>42521</v>
      </c>
      <c r="CX259">
        <v>-0.4</v>
      </c>
      <c r="CY259">
        <v>20160713</v>
      </c>
      <c r="CZ259">
        <v>-0.4</v>
      </c>
      <c r="DB259" s="1">
        <v>42521</v>
      </c>
      <c r="DC259">
        <v>34.5</v>
      </c>
      <c r="DD259">
        <v>20160630</v>
      </c>
      <c r="DE259">
        <v>34.5</v>
      </c>
      <c r="DL259" s="1">
        <v>42521</v>
      </c>
      <c r="DM259">
        <v>-5.0999999999999996</v>
      </c>
      <c r="DN259">
        <v>20160620</v>
      </c>
      <c r="DO259">
        <v>-5.0999999999999996</v>
      </c>
      <c r="DQ259" s="1">
        <v>42521</v>
      </c>
      <c r="DR259">
        <v>100</v>
      </c>
      <c r="DS259">
        <v>20160707</v>
      </c>
      <c r="DT259">
        <v>100</v>
      </c>
      <c r="DV259" s="1">
        <v>42521</v>
      </c>
      <c r="DW259">
        <v>45.6</v>
      </c>
      <c r="DX259">
        <v>20160531</v>
      </c>
      <c r="DY259">
        <v>45.6</v>
      </c>
      <c r="FJ259" s="1">
        <v>42521</v>
      </c>
      <c r="FK259">
        <v>110.5</v>
      </c>
      <c r="FL259">
        <v>20160707</v>
      </c>
      <c r="FM259">
        <v>110.5</v>
      </c>
      <c r="FO259" s="1">
        <v>42521</v>
      </c>
      <c r="FP259">
        <v>-1.4</v>
      </c>
      <c r="FQ259">
        <v>20160710</v>
      </c>
      <c r="FR259">
        <v>-1.4</v>
      </c>
      <c r="FT259" s="1">
        <v>42521</v>
      </c>
      <c r="FU259">
        <v>9.7710000000000008</v>
      </c>
      <c r="FV259">
        <v>20160630</v>
      </c>
      <c r="FW259">
        <v>9.8000000000000007</v>
      </c>
      <c r="FY259" s="1">
        <v>42521</v>
      </c>
      <c r="FZ259">
        <v>6.6</v>
      </c>
      <c r="GA259">
        <v>20160601</v>
      </c>
      <c r="GB259">
        <v>6.6</v>
      </c>
      <c r="GD259" s="1">
        <v>42521</v>
      </c>
      <c r="GE259">
        <v>-24.7</v>
      </c>
      <c r="GF259">
        <v>20160615</v>
      </c>
      <c r="GG259">
        <v>-24.7</v>
      </c>
      <c r="GI259" s="1">
        <v>42521</v>
      </c>
      <c r="GJ259">
        <v>-11.7</v>
      </c>
      <c r="GK259">
        <v>20160710</v>
      </c>
      <c r="GL259">
        <v>-11.7</v>
      </c>
      <c r="GN259" s="1">
        <v>42521</v>
      </c>
      <c r="GO259">
        <v>1.7</v>
      </c>
      <c r="GP259">
        <v>20160630</v>
      </c>
      <c r="GQ259">
        <v>1.7</v>
      </c>
      <c r="GX259" s="1">
        <v>42521</v>
      </c>
      <c r="GY259">
        <v>3.4</v>
      </c>
      <c r="GZ259">
        <v>20160608</v>
      </c>
      <c r="HA259">
        <v>3.4</v>
      </c>
      <c r="HC259" s="1">
        <v>42521</v>
      </c>
      <c r="HD259">
        <v>-2.38</v>
      </c>
      <c r="HE259">
        <v>20160713</v>
      </c>
      <c r="HF259">
        <v>-2.38</v>
      </c>
      <c r="HH259" s="1">
        <v>42521</v>
      </c>
      <c r="HI259">
        <v>-14.1</v>
      </c>
      <c r="HJ259">
        <v>20160616</v>
      </c>
      <c r="HK259">
        <v>-14.1</v>
      </c>
    </row>
    <row r="260" spans="16:219" x14ac:dyDescent="0.25">
      <c r="P260" s="1">
        <v>42551</v>
      </c>
      <c r="Q260" t="s">
        <v>302</v>
      </c>
      <c r="R260">
        <v>20160819</v>
      </c>
      <c r="S260" t="s">
        <v>302</v>
      </c>
      <c r="Z260" s="1">
        <v>42551</v>
      </c>
      <c r="AA260" t="s">
        <v>302</v>
      </c>
      <c r="AB260">
        <v>20160728</v>
      </c>
      <c r="AC260" t="s">
        <v>302</v>
      </c>
      <c r="AE260" s="1">
        <v>42551</v>
      </c>
      <c r="AF260">
        <v>-0.5</v>
      </c>
      <c r="AG260">
        <v>20160630</v>
      </c>
      <c r="AH260">
        <v>-0.5</v>
      </c>
      <c r="AJ260" s="1">
        <v>42551</v>
      </c>
      <c r="AK260" t="s">
        <v>302</v>
      </c>
      <c r="AL260">
        <v>20160728</v>
      </c>
      <c r="AM260" t="s">
        <v>302</v>
      </c>
      <c r="AO260" s="1">
        <v>42551</v>
      </c>
      <c r="AP260">
        <v>-4.2</v>
      </c>
      <c r="AQ260">
        <v>20160711</v>
      </c>
      <c r="AR260">
        <v>-4.2</v>
      </c>
      <c r="AT260" s="1">
        <v>42551</v>
      </c>
      <c r="AU260" t="s">
        <v>302</v>
      </c>
      <c r="AV260">
        <v>20160815</v>
      </c>
      <c r="AW260" t="s">
        <v>302</v>
      </c>
      <c r="BN260" s="1">
        <v>42551</v>
      </c>
      <c r="BO260" t="s">
        <v>302</v>
      </c>
      <c r="BP260">
        <v>20160728</v>
      </c>
      <c r="BQ260" t="s">
        <v>302</v>
      </c>
      <c r="CC260" s="1">
        <v>42551</v>
      </c>
      <c r="CD260" t="s">
        <v>302</v>
      </c>
      <c r="CE260">
        <v>20160728</v>
      </c>
      <c r="CF260" t="s">
        <v>302</v>
      </c>
      <c r="CH260" s="1">
        <v>42551</v>
      </c>
      <c r="CI260" t="s">
        <v>302</v>
      </c>
      <c r="CJ260">
        <v>20160728</v>
      </c>
      <c r="CK260" t="s">
        <v>302</v>
      </c>
      <c r="CM260" s="1">
        <v>42551</v>
      </c>
      <c r="CN260">
        <v>-0.5</v>
      </c>
      <c r="CO260">
        <v>20160630</v>
      </c>
      <c r="CP260">
        <v>-0.5</v>
      </c>
      <c r="CR260" s="1">
        <v>42551</v>
      </c>
      <c r="CS260">
        <v>0.4</v>
      </c>
      <c r="CT260">
        <v>20160630</v>
      </c>
      <c r="CU260">
        <v>0.4</v>
      </c>
      <c r="CW260" s="1">
        <v>42551</v>
      </c>
      <c r="CX260" t="s">
        <v>302</v>
      </c>
      <c r="CY260">
        <v>20160815</v>
      </c>
      <c r="CZ260" t="s">
        <v>302</v>
      </c>
      <c r="DB260" s="1">
        <v>42551</v>
      </c>
      <c r="DC260" t="s">
        <v>302</v>
      </c>
      <c r="DD260">
        <v>20160729</v>
      </c>
      <c r="DE260" t="s">
        <v>302</v>
      </c>
      <c r="DL260" s="1">
        <v>42551</v>
      </c>
      <c r="DM260" t="s">
        <v>302</v>
      </c>
      <c r="DN260">
        <v>20160720</v>
      </c>
      <c r="DO260" t="s">
        <v>302</v>
      </c>
      <c r="DQ260" s="1">
        <v>42551</v>
      </c>
      <c r="DR260" t="s">
        <v>302</v>
      </c>
      <c r="DS260">
        <v>20160824</v>
      </c>
      <c r="DT260" t="s">
        <v>302</v>
      </c>
      <c r="DV260" s="1">
        <v>42551</v>
      </c>
      <c r="DW260">
        <v>46.5</v>
      </c>
      <c r="DX260">
        <v>20160629</v>
      </c>
      <c r="DY260">
        <v>46.5</v>
      </c>
      <c r="FJ260" s="1">
        <v>42551</v>
      </c>
      <c r="FK260" t="s">
        <v>302</v>
      </c>
      <c r="FL260">
        <v>20160824</v>
      </c>
      <c r="FM260" t="s">
        <v>302</v>
      </c>
      <c r="FO260" s="1">
        <v>42551</v>
      </c>
      <c r="FP260" t="s">
        <v>302</v>
      </c>
      <c r="FQ260">
        <v>20160809</v>
      </c>
      <c r="FR260" t="s">
        <v>302</v>
      </c>
      <c r="FT260" s="1">
        <v>42551</v>
      </c>
      <c r="FU260" t="s">
        <v>302</v>
      </c>
      <c r="FV260">
        <v>20160729</v>
      </c>
      <c r="FW260" t="s">
        <v>302</v>
      </c>
      <c r="FY260" s="1">
        <v>42551</v>
      </c>
      <c r="FZ260">
        <v>3</v>
      </c>
      <c r="GA260">
        <v>20160701</v>
      </c>
      <c r="GB260">
        <v>3</v>
      </c>
      <c r="GD260" s="1">
        <v>42551</v>
      </c>
      <c r="GE260">
        <v>-19.899999999999999</v>
      </c>
      <c r="GF260">
        <v>20160711</v>
      </c>
      <c r="GG260">
        <v>-19.899999999999999</v>
      </c>
      <c r="GI260" s="1">
        <v>42551</v>
      </c>
      <c r="GJ260" t="s">
        <v>302</v>
      </c>
      <c r="GK260">
        <v>20160809</v>
      </c>
      <c r="GL260" t="s">
        <v>302</v>
      </c>
      <c r="GN260" s="1">
        <v>42551</v>
      </c>
      <c r="GO260" t="s">
        <v>302</v>
      </c>
      <c r="GP260">
        <v>20160729</v>
      </c>
      <c r="GQ260" t="s">
        <v>302</v>
      </c>
      <c r="GX260" s="1">
        <v>42551</v>
      </c>
      <c r="GY260">
        <v>3.4</v>
      </c>
      <c r="GZ260">
        <v>20160710</v>
      </c>
      <c r="HA260">
        <v>3.4</v>
      </c>
      <c r="HH260" s="1">
        <v>42551</v>
      </c>
      <c r="HI260">
        <v>-12.9</v>
      </c>
      <c r="HJ260">
        <v>20160714</v>
      </c>
      <c r="HK260">
        <v>-12.9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J265"/>
  <sheetViews>
    <sheetView topLeftCell="CR1" workbookViewId="0">
      <selection activeCell="T1" sqref="T1"/>
    </sheetView>
  </sheetViews>
  <sheetFormatPr defaultRowHeight="15" x14ac:dyDescent="0.25"/>
  <sheetData>
    <row r="1" spans="1:114" x14ac:dyDescent="0.25">
      <c r="A1" t="s">
        <v>154</v>
      </c>
      <c r="F1" t="s">
        <v>155</v>
      </c>
      <c r="K1" t="s">
        <v>156</v>
      </c>
      <c r="P1" t="s">
        <v>157</v>
      </c>
      <c r="U1" t="s">
        <v>158</v>
      </c>
      <c r="Z1" t="s">
        <v>159</v>
      </c>
      <c r="AE1" t="s">
        <v>160</v>
      </c>
      <c r="AJ1" t="s">
        <v>161</v>
      </c>
      <c r="AO1" t="s">
        <v>162</v>
      </c>
      <c r="AT1" t="s">
        <v>163</v>
      </c>
      <c r="AY1" t="s">
        <v>164</v>
      </c>
      <c r="BD1" t="s">
        <v>165</v>
      </c>
      <c r="BI1" t="s">
        <v>166</v>
      </c>
      <c r="BN1" t="s">
        <v>167</v>
      </c>
      <c r="BS1" t="s">
        <v>168</v>
      </c>
      <c r="BX1" t="s">
        <v>169</v>
      </c>
      <c r="CC1" t="s">
        <v>170</v>
      </c>
      <c r="CH1" t="s">
        <v>171</v>
      </c>
      <c r="CM1" t="s">
        <v>172</v>
      </c>
      <c r="CR1" t="s">
        <v>173</v>
      </c>
      <c r="CW1" t="s">
        <v>174</v>
      </c>
      <c r="DB1" t="s">
        <v>175</v>
      </c>
      <c r="DG1" t="s">
        <v>176</v>
      </c>
    </row>
    <row r="2" spans="1:114" x14ac:dyDescent="0.25">
      <c r="A2" t="s">
        <v>298</v>
      </c>
      <c r="B2" t="s">
        <v>299</v>
      </c>
      <c r="C2" t="s">
        <v>300</v>
      </c>
      <c r="D2" t="s">
        <v>301</v>
      </c>
      <c r="F2" t="s">
        <v>298</v>
      </c>
      <c r="G2" t="s">
        <v>299</v>
      </c>
      <c r="H2" t="s">
        <v>300</v>
      </c>
      <c r="I2" t="s">
        <v>301</v>
      </c>
      <c r="K2" t="s">
        <v>298</v>
      </c>
      <c r="L2" t="s">
        <v>299</v>
      </c>
      <c r="M2" t="s">
        <v>300</v>
      </c>
      <c r="N2" t="s">
        <v>301</v>
      </c>
      <c r="P2" t="s">
        <v>298</v>
      </c>
      <c r="Q2" t="s">
        <v>299</v>
      </c>
      <c r="R2" t="s">
        <v>300</v>
      </c>
      <c r="S2" t="s">
        <v>301</v>
      </c>
      <c r="U2" t="s">
        <v>298</v>
      </c>
      <c r="V2" t="s">
        <v>299</v>
      </c>
      <c r="W2" t="s">
        <v>300</v>
      </c>
      <c r="X2" t="s">
        <v>301</v>
      </c>
      <c r="Z2" t="s">
        <v>298</v>
      </c>
      <c r="AA2" t="s">
        <v>299</v>
      </c>
      <c r="AB2" t="s">
        <v>300</v>
      </c>
      <c r="AC2" t="s">
        <v>301</v>
      </c>
      <c r="AE2" t="s">
        <v>298</v>
      </c>
      <c r="AF2" t="s">
        <v>299</v>
      </c>
      <c r="AG2" t="s">
        <v>300</v>
      </c>
      <c r="AH2" t="s">
        <v>301</v>
      </c>
      <c r="AJ2" t="s">
        <v>298</v>
      </c>
      <c r="AK2" t="s">
        <v>299</v>
      </c>
      <c r="AL2" t="s">
        <v>300</v>
      </c>
      <c r="AM2" t="s">
        <v>301</v>
      </c>
      <c r="AO2" t="s">
        <v>298</v>
      </c>
      <c r="AP2" t="s">
        <v>299</v>
      </c>
      <c r="AQ2" t="s">
        <v>300</v>
      </c>
      <c r="AR2" t="s">
        <v>301</v>
      </c>
      <c r="AT2" t="s">
        <v>298</v>
      </c>
      <c r="AU2" t="s">
        <v>299</v>
      </c>
      <c r="AV2" t="s">
        <v>300</v>
      </c>
      <c r="AW2" t="s">
        <v>301</v>
      </c>
      <c r="AY2" t="s">
        <v>298</v>
      </c>
      <c r="AZ2" t="s">
        <v>299</v>
      </c>
      <c r="BA2" t="s">
        <v>300</v>
      </c>
      <c r="BB2" t="s">
        <v>301</v>
      </c>
      <c r="BD2" t="s">
        <v>298</v>
      </c>
      <c r="BE2" t="s">
        <v>299</v>
      </c>
      <c r="BF2" t="s">
        <v>300</v>
      </c>
      <c r="BG2" t="s">
        <v>301</v>
      </c>
      <c r="BI2" t="s">
        <v>298</v>
      </c>
      <c r="BJ2" t="s">
        <v>299</v>
      </c>
      <c r="BK2" t="s">
        <v>300</v>
      </c>
      <c r="BL2" t="s">
        <v>301</v>
      </c>
      <c r="BN2" t="s">
        <v>298</v>
      </c>
      <c r="BO2" t="s">
        <v>299</v>
      </c>
      <c r="BP2" t="s">
        <v>300</v>
      </c>
      <c r="BQ2" t="s">
        <v>301</v>
      </c>
      <c r="BS2" t="s">
        <v>298</v>
      </c>
      <c r="BT2" t="s">
        <v>299</v>
      </c>
      <c r="BU2" t="s">
        <v>300</v>
      </c>
      <c r="BV2" t="s">
        <v>301</v>
      </c>
      <c r="BX2" t="s">
        <v>298</v>
      </c>
      <c r="BY2" t="s">
        <v>299</v>
      </c>
      <c r="BZ2" t="s">
        <v>300</v>
      </c>
      <c r="CA2" t="s">
        <v>301</v>
      </c>
      <c r="CC2" t="s">
        <v>298</v>
      </c>
      <c r="CD2" t="s">
        <v>299</v>
      </c>
      <c r="CE2" t="s">
        <v>300</v>
      </c>
      <c r="CF2" t="s">
        <v>301</v>
      </c>
      <c r="CH2" t="s">
        <v>298</v>
      </c>
      <c r="CI2" t="s">
        <v>299</v>
      </c>
      <c r="CJ2" t="s">
        <v>300</v>
      </c>
      <c r="CK2" t="s">
        <v>301</v>
      </c>
      <c r="CM2" t="s">
        <v>298</v>
      </c>
      <c r="CN2" t="s">
        <v>299</v>
      </c>
      <c r="CO2" t="s">
        <v>300</v>
      </c>
      <c r="CP2" t="s">
        <v>301</v>
      </c>
      <c r="CR2" t="s">
        <v>298</v>
      </c>
      <c r="CS2" t="s">
        <v>299</v>
      </c>
      <c r="CT2" t="s">
        <v>300</v>
      </c>
      <c r="CU2" t="s">
        <v>301</v>
      </c>
      <c r="CW2" t="s">
        <v>298</v>
      </c>
      <c r="CX2" t="s">
        <v>299</v>
      </c>
      <c r="CY2" t="s">
        <v>300</v>
      </c>
      <c r="CZ2" t="s">
        <v>301</v>
      </c>
      <c r="DB2" t="s">
        <v>298</v>
      </c>
      <c r="DC2" t="s">
        <v>299</v>
      </c>
      <c r="DD2" t="s">
        <v>300</v>
      </c>
      <c r="DE2" t="s">
        <v>301</v>
      </c>
      <c r="DG2" t="s">
        <v>298</v>
      </c>
      <c r="DH2" t="s">
        <v>299</v>
      </c>
      <c r="DI2" t="s">
        <v>300</v>
      </c>
      <c r="DJ2" t="s">
        <v>301</v>
      </c>
    </row>
    <row r="3" spans="1:114" x14ac:dyDescent="0.25">
      <c r="A3" s="1">
        <f>_xll.BDH($A$1,$B$2:$D$2,"1/1/1995","6/30/2016","Dir=V","Dts=S","Sort=A","Quote=C","QtTyp=Y","Days=T","Per=cd","DtFmt=D","UseDPDF=Y","CshAdjNormal=N","CshAdjAbnormal=N","CapChg=N","cols=4;rows=237")</f>
        <v>34758</v>
      </c>
      <c r="B3">
        <v>22.9</v>
      </c>
      <c r="C3" t="s">
        <v>302</v>
      </c>
      <c r="D3" t="s">
        <v>302</v>
      </c>
      <c r="F3" s="1">
        <f>_xll.BDH($F$1,$G$2:$I$2,"1/1/1995","6/30/2016","Dir=V","Dts=S","Sort=A","Quote=C","QtTyp=Y","Days=T","Per=cd","DtFmt=D","UseDPDF=Y","CshAdjNormal=N","CshAdjAbnormal=N","CapChg=N","cols=4;rows=167")</f>
        <v>37499</v>
      </c>
      <c r="G3">
        <v>56.9</v>
      </c>
      <c r="H3" t="s">
        <v>302</v>
      </c>
      <c r="I3" t="s">
        <v>302</v>
      </c>
      <c r="K3" s="1">
        <f>_xll.BDH($K$1,$L$2:$N$2,"1/1/1995","6/30/2016","Dir=V","Dts=S","Sort=A","Quote=C","QtTyp=Y","Days=T","Per=cd","DtFmt=D","UseDPDF=Y","CshAdjNormal=N","CshAdjAbnormal=N","CapChg=N","cols=4;rows=84")</f>
        <v>35064</v>
      </c>
      <c r="L3">
        <v>0</v>
      </c>
      <c r="M3" t="s">
        <v>302</v>
      </c>
      <c r="N3" t="s">
        <v>302</v>
      </c>
      <c r="P3" s="1">
        <f>_xll.BDH($P$1,$Q$2:$S$2,"1/1/1995","6/30/2016","Dir=V","Dts=S","Sort=A","Quote=C","QtTyp=Y","Days=T","Per=cd","DtFmt=D","UseDPDF=Y","CshAdjNormal=N","CshAdjAbnormal=N","CapChg=N","cols=4;rows=84")</f>
        <v>34789</v>
      </c>
      <c r="Q3">
        <v>-2</v>
      </c>
      <c r="R3" t="s">
        <v>302</v>
      </c>
      <c r="S3" t="s">
        <v>302</v>
      </c>
      <c r="U3" s="1">
        <f>_xll.BDH($U$1,$V$2:$X$2,"1/1/1995","6/30/2016","Dir=V","Dts=S","Sort=A","Quote=C","QtTyp=Y","Days=T","Per=cd","DtFmt=D","UseDPDF=Y","CshAdjNormal=N","CshAdjAbnormal=N","CapChg=N","cols=4;rows=87")</f>
        <v>34789</v>
      </c>
      <c r="V3">
        <v>0</v>
      </c>
      <c r="W3" t="s">
        <v>302</v>
      </c>
      <c r="X3" t="s">
        <v>302</v>
      </c>
      <c r="Z3" t="str">
        <f>_xll.BDH($Z$1,$AA$2:$AC$2,"1/1/1995","6/30/2016","Dir=V","Dts=S","Sort=A","Quote=C","QtTyp=Y","Days=T","Per=cd","DtFmt=D","UseDPDF=Y","CshAdjNormal=N","CshAdjAbnormal=N","CapChg=N")</f>
        <v>#N/A N/A</v>
      </c>
      <c r="AE3" s="1">
        <f>_xll.BDH($AE$1,$AF$2:$AH$2,"1/1/1995","6/30/2016","Dir=V","Dts=S","Sort=A","Quote=C","QtTyp=Y","Days=T","Per=cd","DtFmt=D","UseDPDF=Y","CshAdjNormal=N","CshAdjAbnormal=N","CapChg=N","cols=4;rows=150")</f>
        <v>38017</v>
      </c>
      <c r="AF3">
        <v>135.69999999999999</v>
      </c>
      <c r="AG3" t="s">
        <v>302</v>
      </c>
      <c r="AH3" t="s">
        <v>302</v>
      </c>
      <c r="AJ3" s="1">
        <f>_xll.BDH($AJ$1,$AK$2:$AM$2,"1/1/1995","6/30/2016","Dir=V","Dts=S","Sort=A","Quote=C","QtTyp=Y","Days=T","Per=cd","DtFmt=D","UseDPDF=Y","CshAdjNormal=N","CshAdjAbnormal=N","CapChg=N","cols=4;rows=86")</f>
        <v>34789</v>
      </c>
      <c r="AK3">
        <v>120.1</v>
      </c>
      <c r="AL3" t="s">
        <v>302</v>
      </c>
      <c r="AM3" t="s">
        <v>302</v>
      </c>
      <c r="AO3" s="1">
        <f>_xll.BDH($AO$1,$AP$2:$AR$2,"1/1/1995","6/30/2016","Dir=V","Dts=S","Sort=A","Quote=C","QtTyp=Y","Days=T","Per=cd","DtFmt=D","UseDPDF=Y","CshAdjNormal=N","CshAdjAbnormal=N","CapChg=N","cols=4;rows=86")</f>
        <v>34789</v>
      </c>
      <c r="AP3">
        <v>12.5</v>
      </c>
      <c r="AQ3" t="s">
        <v>302</v>
      </c>
      <c r="AR3" t="s">
        <v>302</v>
      </c>
      <c r="AT3" s="1">
        <f>_xll.BDH($AT$1,$AU$2:$AW$2,"1/1/1995","6/30/2016","Dir=V","Dts=S","Sort=A","Quote=C","QtTyp=Y","Days=T","Per=cd","DtFmt=D","UseDPDF=Y","CshAdjNormal=N","CshAdjAbnormal=N","CapChg=N","cols=4;rows=237")</f>
        <v>34758</v>
      </c>
      <c r="AU3">
        <v>41.7</v>
      </c>
      <c r="AV3" t="s">
        <v>302</v>
      </c>
      <c r="AW3" t="s">
        <v>302</v>
      </c>
      <c r="AY3" s="1">
        <f>_xll.BDH($AY$1,$AZ$2:$BB$2,"1/1/1995","6/30/2016","Dir=V","Dts=S","Sort=A","Quote=C","QtTyp=Y","Days=T","Per=cd","DtFmt=D","UseDPDF=Y","CshAdjNormal=N","CshAdjAbnormal=N","CapChg=N","cols=4;rows=149")</f>
        <v>38046</v>
      </c>
      <c r="AZ3">
        <v>-2.9</v>
      </c>
      <c r="BA3" t="s">
        <v>302</v>
      </c>
      <c r="BB3" t="s">
        <v>302</v>
      </c>
      <c r="BD3" s="1">
        <f>_xll.BDH($BD$1,$BE$2:$BG$2,"1/1/1995","6/30/2016","Dir=V","Dts=S","Sort=A","Quote=C","QtTyp=Y","Days=T","Per=cd","DtFmt=D","UseDPDF=Y","CshAdjNormal=N","CshAdjAbnormal=N","CapChg=N","cols=4;rows=111")</f>
        <v>39202</v>
      </c>
      <c r="BE3">
        <v>60.8</v>
      </c>
      <c r="BF3" t="s">
        <v>302</v>
      </c>
      <c r="BG3" t="s">
        <v>302</v>
      </c>
      <c r="BI3" s="1">
        <f>_xll.BDH($BI$1,$BJ$2:$BL$2,"1/1/1995","6/30/2016","Dir=V","Dts=S","Sort=A","Quote=C","QtTyp=Y","Days=T","Per=cd","DtFmt=D","UseDPDF=Y","CshAdjNormal=N","CshAdjAbnormal=N","CapChg=N","cols=4;rows=87")</f>
        <v>34789</v>
      </c>
      <c r="BJ3">
        <v>1.2</v>
      </c>
      <c r="BK3" t="s">
        <v>302</v>
      </c>
      <c r="BL3" t="s">
        <v>302</v>
      </c>
      <c r="BN3" s="1">
        <f>_xll.BDH($BN$1,$BO$2:$BQ$2,"1/1/1995","6/30/2016","Dir=V","Dts=S","Sort=A","Quote=C","QtTyp=Y","Days=T","Per=cd","DtFmt=D","UseDPDF=Y","CshAdjNormal=N","CshAdjAbnormal=N","CapChg=N","cols=4;rows=86")</f>
        <v>34789</v>
      </c>
      <c r="BO3">
        <v>1.2</v>
      </c>
      <c r="BP3" t="s">
        <v>302</v>
      </c>
      <c r="BQ3" t="s">
        <v>302</v>
      </c>
      <c r="BS3" s="1">
        <f>_xll.BDH($BS$1,$BT$2:$BV$2,"1/1/1995","6/30/2016","Dir=V","Dts=S","Sort=A","Quote=C","QtTyp=Y","Days=T","Per=cd","DtFmt=D","UseDPDF=Y","CshAdjNormal=N","CshAdjAbnormal=N","CapChg=N","cols=4;rows=86")</f>
        <v>34789</v>
      </c>
      <c r="BT3">
        <v>4.9000000000000004</v>
      </c>
      <c r="BU3" t="s">
        <v>302</v>
      </c>
      <c r="BV3" t="s">
        <v>302</v>
      </c>
      <c r="BX3" s="1">
        <f>_xll.BDH($BX$1,$BY$2:$CA$2,"1/1/1995","6/30/2016","Dir=V","Dts=S","Sort=A","Quote=C","QtTyp=Y","Days=T","Per=cd","DtFmt=D","UseDPDF=Y","CshAdjNormal=N","CshAdjAbnormal=N","CapChg=N","cols=4;rows=263")</f>
        <v>34730</v>
      </c>
      <c r="BY3">
        <v>-6</v>
      </c>
      <c r="BZ3" t="s">
        <v>302</v>
      </c>
      <c r="CA3" t="s">
        <v>302</v>
      </c>
      <c r="CC3" s="1">
        <f>_xll.BDH($CC$1,$CD$2:$CF$2,"1/1/1995","6/30/2016","Dir=V","Dts=S","Sort=A","Quote=C","QtTyp=Y","Days=T","Per=cd","DtFmt=D","UseDPDF=Y","CshAdjNormal=N","CshAdjAbnormal=N","CapChg=N","cols=4;rows=258")</f>
        <v>34730</v>
      </c>
      <c r="CD3">
        <v>-17.600000000000001</v>
      </c>
      <c r="CE3" t="s">
        <v>302</v>
      </c>
      <c r="CF3" t="s">
        <v>302</v>
      </c>
      <c r="CH3" s="1">
        <f>_xll.BDH($CH$1,$CI$2:$CK$2,"1/1/1995","6/30/2016","Dir=V","Dts=S","Sort=A","Quote=C","QtTyp=Y","Days=T","Per=cd","DtFmt=D","UseDPDF=Y","CshAdjNormal=N","CshAdjAbnormal=N","CapChg=N","cols=4;rows=44")</f>
        <v>38625</v>
      </c>
      <c r="CI3">
        <v>-4.7</v>
      </c>
      <c r="CJ3" t="s">
        <v>302</v>
      </c>
      <c r="CK3" t="s">
        <v>302</v>
      </c>
      <c r="CM3" s="1">
        <f>_xll.BDH($CM$1,$CN$2:$CP$2,"1/1/1995","6/30/2016","Dir=V","Dts=S","Sort=A","Quote=C","QtTyp=Y","Days=T","Per=cd","DtFmt=D","UseDPDF=Y","CshAdjNormal=N","CshAdjAbnormal=N","CapChg=N","cols=4;rows=243")</f>
        <v>34730</v>
      </c>
      <c r="CN3">
        <v>1240.7</v>
      </c>
      <c r="CO3" t="s">
        <v>302</v>
      </c>
      <c r="CP3" t="s">
        <v>302</v>
      </c>
      <c r="CR3" s="1">
        <f>_xll.BDH($CR$1,$CS$2:$CU$2,"1/1/1995","6/30/2016","Dir=V","Dts=S","Sort=A","Quote=C","QtTyp=Y","Days=T","Per=cd","DtFmt=D","UseDPDF=Y","CshAdjNormal=N","CshAdjAbnormal=N","CapChg=N","cols=4;rows=258")</f>
        <v>34730</v>
      </c>
      <c r="CS3">
        <v>9.8000000000000007</v>
      </c>
      <c r="CT3" t="s">
        <v>302</v>
      </c>
      <c r="CU3" t="s">
        <v>302</v>
      </c>
      <c r="CW3" s="1">
        <f>_xll.BDH($CW$1,$CX$2:$CZ$2,"1/1/1995","6/30/2016","Dir=V","Dts=S","Sort=A","Quote=C","QtTyp=Y","Days=T","Per=cd","DtFmt=D","UseDPDF=Y","CshAdjNormal=N","CshAdjAbnormal=N","CapChg=N","cols=4;rows=116")</f>
        <v>39051</v>
      </c>
      <c r="CX3">
        <v>0.6</v>
      </c>
      <c r="CY3" t="s">
        <v>302</v>
      </c>
      <c r="CZ3" t="s">
        <v>302</v>
      </c>
      <c r="DB3" s="1">
        <f>_xll.BDH($DB$1,$DC$2:$DE$2,"1/1/1995","6/30/2016","Dir=V","Dts=S","Sort=A","Quote=C","QtTyp=Y","Days=T","Per=cd","DtFmt=D","UseDPDF=Y","CshAdjNormal=N","CshAdjAbnormal=N","CapChg=N","cols=4;rows=244")</f>
        <v>34730</v>
      </c>
      <c r="DC3">
        <v>-2</v>
      </c>
      <c r="DD3" t="s">
        <v>302</v>
      </c>
      <c r="DE3" t="s">
        <v>302</v>
      </c>
      <c r="DG3" s="1">
        <f>_xll.BDH($DG$1,$DH$2:$DJ$2,"1/1/1995","6/30/2016","Dir=V","Dts=S","Sort=A","Quote=C","QtTyp=Y","Days=T","Per=cd","DtFmt=D","UseDPDF=Y","CshAdjNormal=N","CshAdjAbnormal=N","CapChg=N","cols=4;rows=116")</f>
        <v>39051</v>
      </c>
      <c r="DH3">
        <v>0.2</v>
      </c>
      <c r="DI3" t="s">
        <v>302</v>
      </c>
      <c r="DJ3" t="s">
        <v>302</v>
      </c>
    </row>
    <row r="4" spans="1:114" x14ac:dyDescent="0.25">
      <c r="A4" s="1">
        <v>34789</v>
      </c>
      <c r="B4">
        <v>20</v>
      </c>
      <c r="C4" t="s">
        <v>302</v>
      </c>
      <c r="D4" t="s">
        <v>302</v>
      </c>
      <c r="F4" s="1">
        <v>37529</v>
      </c>
      <c r="G4">
        <v>58.6</v>
      </c>
      <c r="H4" t="s">
        <v>302</v>
      </c>
      <c r="I4" t="s">
        <v>302</v>
      </c>
      <c r="K4" s="1">
        <v>35155</v>
      </c>
      <c r="L4">
        <v>1.9</v>
      </c>
      <c r="M4" t="s">
        <v>302</v>
      </c>
      <c r="N4" t="s">
        <v>302</v>
      </c>
      <c r="P4" s="1">
        <v>34880</v>
      </c>
      <c r="Q4">
        <v>-5</v>
      </c>
      <c r="R4" t="s">
        <v>302</v>
      </c>
      <c r="S4" t="s">
        <v>302</v>
      </c>
      <c r="U4" s="1">
        <v>34880</v>
      </c>
      <c r="V4">
        <v>0.41</v>
      </c>
      <c r="W4" t="s">
        <v>302</v>
      </c>
      <c r="X4" t="s">
        <v>302</v>
      </c>
      <c r="AE4" s="1">
        <v>38046</v>
      </c>
      <c r="AF4">
        <v>131.69999999999999</v>
      </c>
      <c r="AG4" t="s">
        <v>302</v>
      </c>
      <c r="AH4" t="s">
        <v>302</v>
      </c>
      <c r="AJ4" s="1">
        <v>34880</v>
      </c>
      <c r="AK4">
        <v>126.4</v>
      </c>
      <c r="AL4" t="s">
        <v>302</v>
      </c>
      <c r="AM4" t="s">
        <v>302</v>
      </c>
      <c r="AO4" s="1">
        <v>34880</v>
      </c>
      <c r="AP4">
        <v>-1.1599999999999999</v>
      </c>
      <c r="AQ4" t="s">
        <v>302</v>
      </c>
      <c r="AR4" t="s">
        <v>302</v>
      </c>
      <c r="AT4" s="1">
        <v>34789</v>
      </c>
      <c r="AU4">
        <v>41.6</v>
      </c>
      <c r="AV4" t="s">
        <v>302</v>
      </c>
      <c r="AW4" t="s">
        <v>302</v>
      </c>
      <c r="AY4" s="1">
        <v>38077</v>
      </c>
      <c r="AZ4">
        <v>-1.1000000000000001</v>
      </c>
      <c r="BA4" t="s">
        <v>302</v>
      </c>
      <c r="BB4" t="s">
        <v>302</v>
      </c>
      <c r="BD4" s="1">
        <v>39233</v>
      </c>
      <c r="BE4">
        <v>59.8</v>
      </c>
      <c r="BF4" t="s">
        <v>302</v>
      </c>
      <c r="BG4" t="s">
        <v>302</v>
      </c>
      <c r="BI4" s="1">
        <v>34880</v>
      </c>
      <c r="BJ4">
        <v>1</v>
      </c>
      <c r="BK4" t="s">
        <v>302</v>
      </c>
      <c r="BL4" t="s">
        <v>302</v>
      </c>
      <c r="BN4" s="1">
        <v>34880</v>
      </c>
      <c r="BO4">
        <v>1.2</v>
      </c>
      <c r="BP4" t="s">
        <v>302</v>
      </c>
      <c r="BQ4" t="s">
        <v>302</v>
      </c>
      <c r="BS4" s="1">
        <v>34880</v>
      </c>
      <c r="BT4">
        <v>5.5</v>
      </c>
      <c r="BU4" t="s">
        <v>302</v>
      </c>
      <c r="BV4" t="s">
        <v>302</v>
      </c>
      <c r="BX4" s="1">
        <v>34758</v>
      </c>
      <c r="BY4">
        <v>10.7</v>
      </c>
      <c r="BZ4" t="s">
        <v>302</v>
      </c>
      <c r="CA4" t="s">
        <v>302</v>
      </c>
      <c r="CC4" s="1">
        <v>34758</v>
      </c>
      <c r="CD4">
        <v>-21.5</v>
      </c>
      <c r="CE4" t="s">
        <v>302</v>
      </c>
      <c r="CF4" t="s">
        <v>302</v>
      </c>
      <c r="CH4" s="1">
        <v>38717</v>
      </c>
      <c r="CI4">
        <v>0</v>
      </c>
      <c r="CJ4" t="s">
        <v>302</v>
      </c>
      <c r="CK4" t="s">
        <v>302</v>
      </c>
      <c r="CM4" s="1">
        <v>34758</v>
      </c>
      <c r="CN4">
        <v>1274.7</v>
      </c>
      <c r="CO4" t="s">
        <v>302</v>
      </c>
      <c r="CP4" t="s">
        <v>302</v>
      </c>
      <c r="CR4" s="1">
        <v>34758</v>
      </c>
      <c r="CS4">
        <v>9</v>
      </c>
      <c r="CT4" t="s">
        <v>302</v>
      </c>
      <c r="CU4" t="s">
        <v>302</v>
      </c>
      <c r="CW4" s="1">
        <v>39082</v>
      </c>
      <c r="CX4">
        <v>1.2</v>
      </c>
      <c r="CY4" t="s">
        <v>302</v>
      </c>
      <c r="CZ4" t="s">
        <v>302</v>
      </c>
      <c r="DB4" s="1">
        <v>34758</v>
      </c>
      <c r="DC4">
        <v>2.7</v>
      </c>
      <c r="DD4" t="s">
        <v>302</v>
      </c>
      <c r="DE4" t="s">
        <v>302</v>
      </c>
      <c r="DG4" s="1">
        <v>39082</v>
      </c>
      <c r="DH4">
        <v>1.2</v>
      </c>
      <c r="DI4" t="s">
        <v>302</v>
      </c>
      <c r="DJ4" t="s">
        <v>302</v>
      </c>
    </row>
    <row r="5" spans="1:114" x14ac:dyDescent="0.25">
      <c r="A5" s="1">
        <v>34819</v>
      </c>
      <c r="B5">
        <v>23</v>
      </c>
      <c r="C5" t="s">
        <v>302</v>
      </c>
      <c r="D5" t="s">
        <v>302</v>
      </c>
      <c r="F5" s="1">
        <v>37560</v>
      </c>
      <c r="G5">
        <v>57.9</v>
      </c>
      <c r="H5" t="s">
        <v>302</v>
      </c>
      <c r="I5" t="s">
        <v>302</v>
      </c>
      <c r="K5" s="1">
        <v>35246</v>
      </c>
      <c r="L5">
        <v>0.4</v>
      </c>
      <c r="M5" t="s">
        <v>302</v>
      </c>
      <c r="N5" t="s">
        <v>302</v>
      </c>
      <c r="P5" s="1">
        <v>34972</v>
      </c>
      <c r="Q5">
        <v>7</v>
      </c>
      <c r="R5" t="s">
        <v>302</v>
      </c>
      <c r="S5" t="s">
        <v>302</v>
      </c>
      <c r="U5" s="1">
        <v>34972</v>
      </c>
      <c r="V5">
        <v>0.31</v>
      </c>
      <c r="W5" t="s">
        <v>302</v>
      </c>
      <c r="X5" t="s">
        <v>302</v>
      </c>
      <c r="AE5" s="1">
        <v>38077</v>
      </c>
      <c r="AF5">
        <v>130.19999999999999</v>
      </c>
      <c r="AG5" t="s">
        <v>302</v>
      </c>
      <c r="AH5" t="s">
        <v>302</v>
      </c>
      <c r="AJ5" s="1">
        <v>34972</v>
      </c>
      <c r="AK5">
        <v>126</v>
      </c>
      <c r="AL5" t="s">
        <v>302</v>
      </c>
      <c r="AM5" t="s">
        <v>302</v>
      </c>
      <c r="AO5" s="1">
        <v>34972</v>
      </c>
      <c r="AP5">
        <v>2.0699999999999998</v>
      </c>
      <c r="AQ5" t="s">
        <v>302</v>
      </c>
      <c r="AR5" t="s">
        <v>302</v>
      </c>
      <c r="AT5" s="1">
        <v>34819</v>
      </c>
      <c r="AU5">
        <v>39</v>
      </c>
      <c r="AV5" t="s">
        <v>302</v>
      </c>
      <c r="AW5" t="s">
        <v>302</v>
      </c>
      <c r="AY5" s="1">
        <v>38107</v>
      </c>
      <c r="AZ5">
        <v>2.5</v>
      </c>
      <c r="BA5" t="s">
        <v>302</v>
      </c>
      <c r="BB5" t="s">
        <v>302</v>
      </c>
      <c r="BD5" s="1">
        <v>39263</v>
      </c>
      <c r="BE5">
        <v>60.2</v>
      </c>
      <c r="BF5" t="s">
        <v>302</v>
      </c>
      <c r="BG5" t="s">
        <v>302</v>
      </c>
      <c r="BI5" s="1">
        <v>34972</v>
      </c>
      <c r="BJ5">
        <v>0.2</v>
      </c>
      <c r="BK5" t="s">
        <v>302</v>
      </c>
      <c r="BL5" t="s">
        <v>302</v>
      </c>
      <c r="BN5" s="1">
        <v>34972</v>
      </c>
      <c r="BO5">
        <v>0.9</v>
      </c>
      <c r="BP5" t="s">
        <v>302</v>
      </c>
      <c r="BQ5" t="s">
        <v>302</v>
      </c>
      <c r="BS5" s="1">
        <v>34972</v>
      </c>
      <c r="BT5">
        <v>4.7</v>
      </c>
      <c r="BU5" t="s">
        <v>302</v>
      </c>
      <c r="BV5" t="s">
        <v>302</v>
      </c>
      <c r="BX5" s="1">
        <v>34789</v>
      </c>
      <c r="BY5">
        <v>-9.5</v>
      </c>
      <c r="BZ5" t="s">
        <v>302</v>
      </c>
      <c r="CA5" t="s">
        <v>302</v>
      </c>
      <c r="CC5" s="1">
        <v>34789</v>
      </c>
      <c r="CD5">
        <v>-20.5</v>
      </c>
      <c r="CE5" t="s">
        <v>302</v>
      </c>
      <c r="CF5" t="s">
        <v>302</v>
      </c>
      <c r="CH5" s="1">
        <v>38807</v>
      </c>
      <c r="CI5">
        <v>4</v>
      </c>
      <c r="CJ5" t="s">
        <v>302</v>
      </c>
      <c r="CK5" t="s">
        <v>302</v>
      </c>
      <c r="CM5" s="1">
        <v>34789</v>
      </c>
      <c r="CN5">
        <v>1263.9000000000001</v>
      </c>
      <c r="CO5" t="s">
        <v>302</v>
      </c>
      <c r="CP5" t="s">
        <v>302</v>
      </c>
      <c r="CR5" s="1">
        <v>34789</v>
      </c>
      <c r="CS5">
        <v>8</v>
      </c>
      <c r="CT5" t="s">
        <v>302</v>
      </c>
      <c r="CU5" t="s">
        <v>302</v>
      </c>
      <c r="CW5" s="1">
        <v>39113</v>
      </c>
      <c r="CX5">
        <v>0.2</v>
      </c>
      <c r="CY5" t="s">
        <v>302</v>
      </c>
      <c r="CZ5" t="s">
        <v>302</v>
      </c>
      <c r="DB5" s="1">
        <v>34789</v>
      </c>
      <c r="DC5">
        <v>-0.8</v>
      </c>
      <c r="DD5" t="s">
        <v>302</v>
      </c>
      <c r="DE5" t="s">
        <v>302</v>
      </c>
      <c r="DG5" s="1">
        <v>39113</v>
      </c>
      <c r="DH5">
        <v>0.4</v>
      </c>
      <c r="DI5" t="s">
        <v>302</v>
      </c>
      <c r="DJ5" t="s">
        <v>302</v>
      </c>
    </row>
    <row r="6" spans="1:114" x14ac:dyDescent="0.25">
      <c r="A6" s="1">
        <v>34850</v>
      </c>
      <c r="B6">
        <v>14.4</v>
      </c>
      <c r="C6" t="s">
        <v>302</v>
      </c>
      <c r="D6" t="s">
        <v>302</v>
      </c>
      <c r="F6" s="1">
        <v>37590</v>
      </c>
      <c r="G6">
        <v>57</v>
      </c>
      <c r="H6" t="s">
        <v>302</v>
      </c>
      <c r="I6" t="s">
        <v>302</v>
      </c>
      <c r="K6" s="1">
        <v>35338</v>
      </c>
      <c r="L6">
        <v>0.3</v>
      </c>
      <c r="M6" t="s">
        <v>302</v>
      </c>
      <c r="N6" t="s">
        <v>302</v>
      </c>
      <c r="P6" s="1">
        <v>35064</v>
      </c>
      <c r="Q6">
        <v>16</v>
      </c>
      <c r="R6" t="s">
        <v>302</v>
      </c>
      <c r="S6" t="s">
        <v>302</v>
      </c>
      <c r="U6" s="1">
        <v>35064</v>
      </c>
      <c r="V6">
        <v>-0.1</v>
      </c>
      <c r="W6" t="s">
        <v>302</v>
      </c>
      <c r="X6" t="s">
        <v>302</v>
      </c>
      <c r="AE6" s="1">
        <v>38107</v>
      </c>
      <c r="AF6">
        <v>133.5</v>
      </c>
      <c r="AG6" t="s">
        <v>302</v>
      </c>
      <c r="AH6" t="s">
        <v>302</v>
      </c>
      <c r="AJ6" s="1">
        <v>35064</v>
      </c>
      <c r="AK6">
        <v>122.1</v>
      </c>
      <c r="AL6" t="s">
        <v>302</v>
      </c>
      <c r="AM6" t="s">
        <v>302</v>
      </c>
      <c r="AO6" s="1">
        <v>35064</v>
      </c>
      <c r="AP6">
        <v>-0.61</v>
      </c>
      <c r="AQ6" t="s">
        <v>302</v>
      </c>
      <c r="AR6" t="s">
        <v>302</v>
      </c>
      <c r="AT6" s="1">
        <v>34850</v>
      </c>
      <c r="AU6">
        <v>35.1</v>
      </c>
      <c r="AV6" t="s">
        <v>302</v>
      </c>
      <c r="AW6" t="s">
        <v>302</v>
      </c>
      <c r="AY6" s="1">
        <v>38138</v>
      </c>
      <c r="AZ6">
        <v>-2.8</v>
      </c>
      <c r="BA6" t="s">
        <v>302</v>
      </c>
      <c r="BB6" t="s">
        <v>302</v>
      </c>
      <c r="BD6" s="1">
        <v>39294</v>
      </c>
      <c r="BE6">
        <v>55.5</v>
      </c>
      <c r="BF6" t="s">
        <v>302</v>
      </c>
      <c r="BG6" t="s">
        <v>302</v>
      </c>
      <c r="BI6" s="1">
        <v>35064</v>
      </c>
      <c r="BJ6">
        <v>0.6</v>
      </c>
      <c r="BK6" t="s">
        <v>302</v>
      </c>
      <c r="BL6" t="s">
        <v>302</v>
      </c>
      <c r="BN6" s="1">
        <v>35064</v>
      </c>
      <c r="BO6">
        <v>0.7</v>
      </c>
      <c r="BP6" t="s">
        <v>302</v>
      </c>
      <c r="BQ6" t="s">
        <v>302</v>
      </c>
      <c r="BS6" s="1">
        <v>35064</v>
      </c>
      <c r="BT6">
        <v>4</v>
      </c>
      <c r="BU6" t="s">
        <v>302</v>
      </c>
      <c r="BV6" t="s">
        <v>302</v>
      </c>
      <c r="BX6" s="1">
        <v>34819</v>
      </c>
      <c r="BY6">
        <v>-8.5</v>
      </c>
      <c r="BZ6" t="s">
        <v>302</v>
      </c>
      <c r="CA6" t="s">
        <v>302</v>
      </c>
      <c r="CC6" s="1">
        <v>34819</v>
      </c>
      <c r="CD6">
        <v>-23.5</v>
      </c>
      <c r="CE6" t="s">
        <v>302</v>
      </c>
      <c r="CF6" t="s">
        <v>302</v>
      </c>
      <c r="CH6" s="1">
        <v>38898</v>
      </c>
      <c r="CI6">
        <v>-6.4</v>
      </c>
      <c r="CJ6" t="s">
        <v>302</v>
      </c>
      <c r="CK6" t="s">
        <v>302</v>
      </c>
      <c r="CM6" s="1">
        <v>34819</v>
      </c>
      <c r="CN6">
        <v>1282.5</v>
      </c>
      <c r="CO6" t="s">
        <v>302</v>
      </c>
      <c r="CP6" t="s">
        <v>302</v>
      </c>
      <c r="CR6" s="1">
        <v>34819</v>
      </c>
      <c r="CS6">
        <v>8.8000000000000007</v>
      </c>
      <c r="CT6" t="s">
        <v>302</v>
      </c>
      <c r="CU6" t="s">
        <v>302</v>
      </c>
      <c r="CW6" s="1">
        <v>39141</v>
      </c>
      <c r="CX6">
        <v>1.4</v>
      </c>
      <c r="CY6" t="s">
        <v>302</v>
      </c>
      <c r="CZ6" t="s">
        <v>302</v>
      </c>
      <c r="DB6" s="1">
        <v>34819</v>
      </c>
      <c r="DC6">
        <v>1.5</v>
      </c>
      <c r="DD6" t="s">
        <v>302</v>
      </c>
      <c r="DE6" t="s">
        <v>302</v>
      </c>
      <c r="DG6" s="1">
        <v>39141</v>
      </c>
      <c r="DH6">
        <v>1.3</v>
      </c>
      <c r="DI6" t="s">
        <v>302</v>
      </c>
      <c r="DJ6" t="s">
        <v>302</v>
      </c>
    </row>
    <row r="7" spans="1:114" x14ac:dyDescent="0.25">
      <c r="A7" s="1">
        <v>34880</v>
      </c>
      <c r="B7">
        <v>20.8</v>
      </c>
      <c r="C7" t="s">
        <v>302</v>
      </c>
      <c r="D7" t="s">
        <v>302</v>
      </c>
      <c r="F7" s="1">
        <v>37621</v>
      </c>
      <c r="G7">
        <v>57.2</v>
      </c>
      <c r="H7" t="s">
        <v>302</v>
      </c>
      <c r="I7" t="s">
        <v>302</v>
      </c>
      <c r="K7" s="1">
        <v>35430</v>
      </c>
      <c r="L7">
        <v>-0.5</v>
      </c>
      <c r="M7" t="s">
        <v>302</v>
      </c>
      <c r="N7" t="s">
        <v>302</v>
      </c>
      <c r="P7" s="1">
        <v>35155</v>
      </c>
      <c r="Q7">
        <v>4.2</v>
      </c>
      <c r="R7" t="s">
        <v>302</v>
      </c>
      <c r="S7" t="s">
        <v>302</v>
      </c>
      <c r="U7" s="1">
        <v>35155</v>
      </c>
      <c r="V7">
        <v>0.2</v>
      </c>
      <c r="W7" t="s">
        <v>302</v>
      </c>
      <c r="X7" t="s">
        <v>302</v>
      </c>
      <c r="AE7" s="1">
        <v>38138</v>
      </c>
      <c r="AF7">
        <v>129.80000000000001</v>
      </c>
      <c r="AG7" t="s">
        <v>302</v>
      </c>
      <c r="AH7" t="s">
        <v>302</v>
      </c>
      <c r="AJ7" s="1">
        <v>35155</v>
      </c>
      <c r="AK7">
        <v>128.80000000000001</v>
      </c>
      <c r="AL7" t="s">
        <v>302</v>
      </c>
      <c r="AM7" t="s">
        <v>302</v>
      </c>
      <c r="AO7" s="1">
        <v>35155</v>
      </c>
      <c r="AP7">
        <v>2.27</v>
      </c>
      <c r="AQ7" t="s">
        <v>302</v>
      </c>
      <c r="AR7" t="s">
        <v>302</v>
      </c>
      <c r="AT7" s="1">
        <v>34880</v>
      </c>
      <c r="AU7">
        <v>37.1</v>
      </c>
      <c r="AV7" t="s">
        <v>302</v>
      </c>
      <c r="AW7" t="s">
        <v>302</v>
      </c>
      <c r="AY7" s="1">
        <v>38168</v>
      </c>
      <c r="AZ7">
        <v>0.2</v>
      </c>
      <c r="BA7" t="s">
        <v>302</v>
      </c>
      <c r="BB7" t="s">
        <v>302</v>
      </c>
      <c r="BD7" s="1">
        <v>39325</v>
      </c>
      <c r="BE7">
        <v>58.6</v>
      </c>
      <c r="BF7" t="s">
        <v>302</v>
      </c>
      <c r="BG7" t="s">
        <v>302</v>
      </c>
      <c r="BI7" s="1">
        <v>35155</v>
      </c>
      <c r="BJ7">
        <v>0.5</v>
      </c>
      <c r="BK7" t="s">
        <v>302</v>
      </c>
      <c r="BL7" t="s">
        <v>302</v>
      </c>
      <c r="BN7" s="1">
        <v>35155</v>
      </c>
      <c r="BO7">
        <v>1.4</v>
      </c>
      <c r="BP7" t="s">
        <v>302</v>
      </c>
      <c r="BQ7" t="s">
        <v>302</v>
      </c>
      <c r="BS7" s="1">
        <v>35155</v>
      </c>
      <c r="BT7">
        <v>4.3</v>
      </c>
      <c r="BU7" t="s">
        <v>302</v>
      </c>
      <c r="BV7" t="s">
        <v>302</v>
      </c>
      <c r="BX7" s="1">
        <v>34850</v>
      </c>
      <c r="BY7">
        <v>-1.5</v>
      </c>
      <c r="BZ7" t="s">
        <v>302</v>
      </c>
      <c r="CA7" t="s">
        <v>302</v>
      </c>
      <c r="CC7" s="1">
        <v>34850</v>
      </c>
      <c r="CD7">
        <v>-9.5</v>
      </c>
      <c r="CE7" t="s">
        <v>302</v>
      </c>
      <c r="CF7" t="s">
        <v>302</v>
      </c>
      <c r="CH7" s="1">
        <v>38990</v>
      </c>
      <c r="CI7">
        <v>-1.1000000000000001</v>
      </c>
      <c r="CJ7" t="s">
        <v>302</v>
      </c>
      <c r="CK7" t="s">
        <v>302</v>
      </c>
      <c r="CM7" s="1">
        <v>34850</v>
      </c>
      <c r="CN7">
        <v>1276.2</v>
      </c>
      <c r="CO7" t="s">
        <v>302</v>
      </c>
      <c r="CP7" t="s">
        <v>302</v>
      </c>
      <c r="CR7" s="1">
        <v>34850</v>
      </c>
      <c r="CS7">
        <v>9.9</v>
      </c>
      <c r="CT7" t="s">
        <v>302</v>
      </c>
      <c r="CU7" t="s">
        <v>302</v>
      </c>
      <c r="CW7" s="1">
        <v>39172</v>
      </c>
      <c r="CX7">
        <v>0.3</v>
      </c>
      <c r="CY7" t="s">
        <v>302</v>
      </c>
      <c r="CZ7" t="s">
        <v>302</v>
      </c>
      <c r="DB7" s="1">
        <v>34850</v>
      </c>
      <c r="DC7">
        <v>-0.5</v>
      </c>
      <c r="DD7" t="s">
        <v>302</v>
      </c>
      <c r="DE7" t="s">
        <v>302</v>
      </c>
      <c r="DG7" s="1">
        <v>39172</v>
      </c>
      <c r="DH7">
        <v>0.3</v>
      </c>
      <c r="DI7" t="s">
        <v>302</v>
      </c>
      <c r="DJ7" t="s">
        <v>302</v>
      </c>
    </row>
    <row r="8" spans="1:114" x14ac:dyDescent="0.25">
      <c r="A8" s="1">
        <v>34911</v>
      </c>
      <c r="B8">
        <v>17.399999999999999</v>
      </c>
      <c r="C8" t="s">
        <v>302</v>
      </c>
      <c r="D8" t="s">
        <v>302</v>
      </c>
      <c r="F8" s="1">
        <v>37652</v>
      </c>
      <c r="G8">
        <v>56</v>
      </c>
      <c r="H8" t="s">
        <v>302</v>
      </c>
      <c r="I8" t="s">
        <v>302</v>
      </c>
      <c r="K8" s="1">
        <v>35520</v>
      </c>
      <c r="L8">
        <v>-2</v>
      </c>
      <c r="M8" t="s">
        <v>302</v>
      </c>
      <c r="N8" t="s">
        <v>302</v>
      </c>
      <c r="P8" s="1">
        <v>35246</v>
      </c>
      <c r="Q8">
        <v>-34</v>
      </c>
      <c r="R8" t="s">
        <v>302</v>
      </c>
      <c r="S8" t="s">
        <v>302</v>
      </c>
      <c r="U8" s="1">
        <v>35246</v>
      </c>
      <c r="V8">
        <v>-0.1</v>
      </c>
      <c r="W8" t="s">
        <v>302</v>
      </c>
      <c r="X8" t="s">
        <v>302</v>
      </c>
      <c r="AE8" s="1">
        <v>38168</v>
      </c>
      <c r="AF8">
        <v>130</v>
      </c>
      <c r="AG8" t="s">
        <v>302</v>
      </c>
      <c r="AH8" t="s">
        <v>302</v>
      </c>
      <c r="AJ8" s="1">
        <v>35246</v>
      </c>
      <c r="AK8">
        <v>113.1</v>
      </c>
      <c r="AL8" t="s">
        <v>302</v>
      </c>
      <c r="AM8" t="s">
        <v>302</v>
      </c>
      <c r="AO8" s="1">
        <v>35246</v>
      </c>
      <c r="AP8">
        <v>0.74</v>
      </c>
      <c r="AQ8" t="s">
        <v>302</v>
      </c>
      <c r="AR8" t="s">
        <v>302</v>
      </c>
      <c r="AT8" s="1">
        <v>34911</v>
      </c>
      <c r="AU8">
        <v>34.4</v>
      </c>
      <c r="AV8" t="s">
        <v>302</v>
      </c>
      <c r="AW8" t="s">
        <v>302</v>
      </c>
      <c r="AY8" s="1">
        <v>38199</v>
      </c>
      <c r="AZ8">
        <v>3.4</v>
      </c>
      <c r="BA8" t="s">
        <v>302</v>
      </c>
      <c r="BB8" t="s">
        <v>302</v>
      </c>
      <c r="BD8" s="1">
        <v>39355</v>
      </c>
      <c r="BE8">
        <v>57.6</v>
      </c>
      <c r="BF8" t="s">
        <v>302</v>
      </c>
      <c r="BG8" t="s">
        <v>302</v>
      </c>
      <c r="BI8" s="1">
        <v>35246</v>
      </c>
      <c r="BJ8">
        <v>0.8</v>
      </c>
      <c r="BK8" t="s">
        <v>302</v>
      </c>
      <c r="BL8" t="s">
        <v>302</v>
      </c>
      <c r="BN8" s="1">
        <v>35246</v>
      </c>
      <c r="BO8">
        <v>0.9</v>
      </c>
      <c r="BP8" t="s">
        <v>302</v>
      </c>
      <c r="BQ8" t="s">
        <v>302</v>
      </c>
      <c r="BS8" s="1">
        <v>35246</v>
      </c>
      <c r="BT8">
        <v>3.9</v>
      </c>
      <c r="BU8" t="s">
        <v>302</v>
      </c>
      <c r="BV8" t="s">
        <v>302</v>
      </c>
      <c r="BX8" s="1">
        <v>34880</v>
      </c>
      <c r="BY8">
        <v>9.8000000000000007</v>
      </c>
      <c r="BZ8" t="s">
        <v>302</v>
      </c>
      <c r="CA8" t="s">
        <v>302</v>
      </c>
      <c r="CC8" s="1">
        <v>34880</v>
      </c>
      <c r="CD8">
        <v>-10.8</v>
      </c>
      <c r="CE8" t="s">
        <v>302</v>
      </c>
      <c r="CF8" t="s">
        <v>302</v>
      </c>
      <c r="CH8" s="1">
        <v>39082</v>
      </c>
      <c r="CI8">
        <v>-0.3</v>
      </c>
      <c r="CJ8" t="s">
        <v>302</v>
      </c>
      <c r="CK8" t="s">
        <v>302</v>
      </c>
      <c r="CM8" s="1">
        <v>34880</v>
      </c>
      <c r="CN8">
        <v>1298.7</v>
      </c>
      <c r="CO8" t="s">
        <v>302</v>
      </c>
      <c r="CP8" t="s">
        <v>302</v>
      </c>
      <c r="CR8" s="1">
        <v>34880</v>
      </c>
      <c r="CS8">
        <v>10.5</v>
      </c>
      <c r="CT8" t="s">
        <v>302</v>
      </c>
      <c r="CU8" t="s">
        <v>302</v>
      </c>
      <c r="CW8" s="1">
        <v>39202</v>
      </c>
      <c r="CX8">
        <v>0.7</v>
      </c>
      <c r="CY8" t="s">
        <v>302</v>
      </c>
      <c r="CZ8" t="s">
        <v>302</v>
      </c>
      <c r="DB8" s="1">
        <v>34880</v>
      </c>
      <c r="DC8">
        <v>1.8</v>
      </c>
      <c r="DD8" t="s">
        <v>302</v>
      </c>
      <c r="DE8" t="s">
        <v>302</v>
      </c>
      <c r="DG8" s="1">
        <v>39202</v>
      </c>
      <c r="DH8">
        <v>1</v>
      </c>
      <c r="DI8" t="s">
        <v>302</v>
      </c>
      <c r="DJ8" t="s">
        <v>302</v>
      </c>
    </row>
    <row r="9" spans="1:114" x14ac:dyDescent="0.25">
      <c r="A9" s="1">
        <v>34942</v>
      </c>
      <c r="B9">
        <v>17.899999999999999</v>
      </c>
      <c r="C9" t="s">
        <v>302</v>
      </c>
      <c r="D9" t="s">
        <v>302</v>
      </c>
      <c r="F9" s="1">
        <v>37680</v>
      </c>
      <c r="G9">
        <v>54.5</v>
      </c>
      <c r="H9" t="s">
        <v>302</v>
      </c>
      <c r="I9" t="s">
        <v>302</v>
      </c>
      <c r="K9" s="1">
        <v>35611</v>
      </c>
      <c r="L9">
        <v>2.1</v>
      </c>
      <c r="M9" t="s">
        <v>302</v>
      </c>
      <c r="N9" t="s">
        <v>302</v>
      </c>
      <c r="P9" s="1">
        <v>35338</v>
      </c>
      <c r="Q9">
        <v>-0.6</v>
      </c>
      <c r="R9" t="s">
        <v>302</v>
      </c>
      <c r="S9" t="s">
        <v>302</v>
      </c>
      <c r="U9" s="1">
        <v>35338</v>
      </c>
      <c r="V9">
        <v>0.41</v>
      </c>
      <c r="W9" t="s">
        <v>302</v>
      </c>
      <c r="X9" t="s">
        <v>302</v>
      </c>
      <c r="AE9" s="1">
        <v>38199</v>
      </c>
      <c r="AF9">
        <v>134.4</v>
      </c>
      <c r="AG9" t="s">
        <v>302</v>
      </c>
      <c r="AH9" t="s">
        <v>302</v>
      </c>
      <c r="AJ9" s="1">
        <v>35338</v>
      </c>
      <c r="AK9">
        <v>121.2</v>
      </c>
      <c r="AL9" t="s">
        <v>302</v>
      </c>
      <c r="AM9" t="s">
        <v>302</v>
      </c>
      <c r="AO9" s="1">
        <v>35338</v>
      </c>
      <c r="AP9">
        <v>-0.34</v>
      </c>
      <c r="AQ9" t="s">
        <v>302</v>
      </c>
      <c r="AR9" t="s">
        <v>302</v>
      </c>
      <c r="AT9" s="1">
        <v>34942</v>
      </c>
      <c r="AU9">
        <v>32.200000000000003</v>
      </c>
      <c r="AV9" t="s">
        <v>302</v>
      </c>
      <c r="AW9" t="s">
        <v>302</v>
      </c>
      <c r="AY9" s="1">
        <v>38230</v>
      </c>
      <c r="AZ9">
        <v>-1.1000000000000001</v>
      </c>
      <c r="BA9" t="s">
        <v>302</v>
      </c>
      <c r="BB9" t="s">
        <v>302</v>
      </c>
      <c r="BD9" s="1">
        <v>39386</v>
      </c>
      <c r="BE9">
        <v>57.6</v>
      </c>
      <c r="BF9" t="s">
        <v>302</v>
      </c>
      <c r="BG9" t="s">
        <v>302</v>
      </c>
      <c r="BI9" s="1">
        <v>35338</v>
      </c>
      <c r="BJ9">
        <v>0.6</v>
      </c>
      <c r="BK9" t="s">
        <v>302</v>
      </c>
      <c r="BL9" t="s">
        <v>302</v>
      </c>
      <c r="BN9" s="1">
        <v>35338</v>
      </c>
      <c r="BO9">
        <v>0.7</v>
      </c>
      <c r="BP9" t="s">
        <v>302</v>
      </c>
      <c r="BQ9" t="s">
        <v>302</v>
      </c>
      <c r="BS9" s="1">
        <v>35338</v>
      </c>
      <c r="BT9">
        <v>3.7</v>
      </c>
      <c r="BU9" t="s">
        <v>302</v>
      </c>
      <c r="BV9" t="s">
        <v>302</v>
      </c>
      <c r="BX9" s="1">
        <v>34911</v>
      </c>
      <c r="BY9">
        <v>-13.9</v>
      </c>
      <c r="BZ9" t="s">
        <v>302</v>
      </c>
      <c r="CA9" t="s">
        <v>302</v>
      </c>
      <c r="CC9" s="1">
        <v>34911</v>
      </c>
      <c r="CD9">
        <v>1</v>
      </c>
      <c r="CE9" t="s">
        <v>302</v>
      </c>
      <c r="CF9" t="s">
        <v>302</v>
      </c>
      <c r="CH9" s="1">
        <v>39172</v>
      </c>
      <c r="CI9">
        <v>2.4</v>
      </c>
      <c r="CJ9" t="s">
        <v>302</v>
      </c>
      <c r="CK9" t="s">
        <v>302</v>
      </c>
      <c r="CM9" s="1">
        <v>34911</v>
      </c>
      <c r="CN9">
        <v>1284.0999999999999</v>
      </c>
      <c r="CO9" t="s">
        <v>302</v>
      </c>
      <c r="CP9" t="s">
        <v>302</v>
      </c>
      <c r="CR9" s="1">
        <v>34911</v>
      </c>
      <c r="CS9">
        <v>10.7</v>
      </c>
      <c r="CT9" t="s">
        <v>302</v>
      </c>
      <c r="CU9" t="s">
        <v>302</v>
      </c>
      <c r="CW9" s="1">
        <v>39233</v>
      </c>
      <c r="CX9">
        <v>0.5</v>
      </c>
      <c r="CY9" t="s">
        <v>302</v>
      </c>
      <c r="CZ9" t="s">
        <v>302</v>
      </c>
      <c r="DB9" s="1">
        <v>34911</v>
      </c>
      <c r="DC9">
        <v>-1.1000000000000001</v>
      </c>
      <c r="DD9" t="s">
        <v>302</v>
      </c>
      <c r="DE9" t="s">
        <v>302</v>
      </c>
      <c r="DG9" s="1">
        <v>39233</v>
      </c>
      <c r="DH9">
        <v>-0.3</v>
      </c>
      <c r="DI9" t="s">
        <v>302</v>
      </c>
      <c r="DJ9" t="s">
        <v>302</v>
      </c>
    </row>
    <row r="10" spans="1:114" x14ac:dyDescent="0.25">
      <c r="A10" s="1">
        <v>34972</v>
      </c>
      <c r="B10">
        <v>13.8</v>
      </c>
      <c r="C10" t="s">
        <v>302</v>
      </c>
      <c r="D10" t="s">
        <v>302</v>
      </c>
      <c r="F10" s="1">
        <v>37711</v>
      </c>
      <c r="G10">
        <v>52.8</v>
      </c>
      <c r="H10" t="s">
        <v>302</v>
      </c>
      <c r="I10" t="s">
        <v>302</v>
      </c>
      <c r="K10" s="1">
        <v>35703</v>
      </c>
      <c r="L10">
        <v>-0.1</v>
      </c>
      <c r="M10" t="s">
        <v>302</v>
      </c>
      <c r="N10" t="s">
        <v>302</v>
      </c>
      <c r="P10" s="1">
        <v>35430</v>
      </c>
      <c r="Q10">
        <v>7.8</v>
      </c>
      <c r="R10" t="s">
        <v>302</v>
      </c>
      <c r="S10" t="s">
        <v>302</v>
      </c>
      <c r="U10" s="1">
        <v>35430</v>
      </c>
      <c r="V10">
        <v>0.1</v>
      </c>
      <c r="W10" t="s">
        <v>302</v>
      </c>
      <c r="X10" t="s">
        <v>302</v>
      </c>
      <c r="AE10" s="1">
        <v>38230</v>
      </c>
      <c r="AF10">
        <v>132.9</v>
      </c>
      <c r="AG10" t="s">
        <v>302</v>
      </c>
      <c r="AH10" t="s">
        <v>302</v>
      </c>
      <c r="AJ10" s="1">
        <v>35430</v>
      </c>
      <c r="AK10">
        <v>121.2</v>
      </c>
      <c r="AL10" t="s">
        <v>302</v>
      </c>
      <c r="AM10" t="s">
        <v>302</v>
      </c>
      <c r="AO10" s="1">
        <v>35430</v>
      </c>
      <c r="AP10">
        <v>-0.64</v>
      </c>
      <c r="AQ10" t="s">
        <v>302</v>
      </c>
      <c r="AR10" t="s">
        <v>302</v>
      </c>
      <c r="AT10" s="1">
        <v>34972</v>
      </c>
      <c r="AU10">
        <v>34</v>
      </c>
      <c r="AV10" t="s">
        <v>302</v>
      </c>
      <c r="AW10" t="s">
        <v>302</v>
      </c>
      <c r="AY10" s="1">
        <v>38260</v>
      </c>
      <c r="AZ10">
        <v>0.8</v>
      </c>
      <c r="BA10" t="s">
        <v>302</v>
      </c>
      <c r="BB10" t="s">
        <v>302</v>
      </c>
      <c r="BD10" s="1">
        <v>39416</v>
      </c>
      <c r="BE10">
        <v>60.2</v>
      </c>
      <c r="BF10" t="s">
        <v>302</v>
      </c>
      <c r="BG10" t="s">
        <v>302</v>
      </c>
      <c r="BI10" s="1">
        <v>35430</v>
      </c>
      <c r="BJ10">
        <v>0.7</v>
      </c>
      <c r="BK10" t="s">
        <v>302</v>
      </c>
      <c r="BL10" t="s">
        <v>302</v>
      </c>
      <c r="BN10" s="1">
        <v>35430</v>
      </c>
      <c r="BO10">
        <v>1.3</v>
      </c>
      <c r="BP10" t="s">
        <v>302</v>
      </c>
      <c r="BQ10" t="s">
        <v>302</v>
      </c>
      <c r="BS10" s="1">
        <v>35430</v>
      </c>
      <c r="BT10">
        <v>4.4000000000000004</v>
      </c>
      <c r="BU10" t="s">
        <v>302</v>
      </c>
      <c r="BV10" t="s">
        <v>302</v>
      </c>
      <c r="BX10" s="1">
        <v>34942</v>
      </c>
      <c r="BY10">
        <v>6.5</v>
      </c>
      <c r="BZ10" t="s">
        <v>302</v>
      </c>
      <c r="CA10" t="s">
        <v>302</v>
      </c>
      <c r="CC10" s="1">
        <v>34942</v>
      </c>
      <c r="CD10">
        <v>-4</v>
      </c>
      <c r="CE10" t="s">
        <v>302</v>
      </c>
      <c r="CF10" t="s">
        <v>302</v>
      </c>
      <c r="CH10" s="1">
        <v>39263</v>
      </c>
      <c r="CI10">
        <v>0.3</v>
      </c>
      <c r="CJ10" t="s">
        <v>302</v>
      </c>
      <c r="CK10" t="s">
        <v>302</v>
      </c>
      <c r="CM10" s="1">
        <v>34942</v>
      </c>
      <c r="CN10">
        <v>1304.5</v>
      </c>
      <c r="CO10" t="s">
        <v>302</v>
      </c>
      <c r="CP10" t="s">
        <v>302</v>
      </c>
      <c r="CR10" s="1">
        <v>34942</v>
      </c>
      <c r="CS10">
        <v>11.5</v>
      </c>
      <c r="CT10" t="s">
        <v>302</v>
      </c>
      <c r="CU10" t="s">
        <v>302</v>
      </c>
      <c r="CW10" s="1">
        <v>39263</v>
      </c>
      <c r="CX10">
        <v>0.8</v>
      </c>
      <c r="CY10" t="s">
        <v>302</v>
      </c>
      <c r="CZ10" t="s">
        <v>302</v>
      </c>
      <c r="DB10" s="1">
        <v>34942</v>
      </c>
      <c r="DC10">
        <v>1.6</v>
      </c>
      <c r="DD10" t="s">
        <v>302</v>
      </c>
      <c r="DE10" t="s">
        <v>302</v>
      </c>
      <c r="DG10" s="1">
        <v>39263</v>
      </c>
      <c r="DH10">
        <v>1.5</v>
      </c>
      <c r="DI10" t="s">
        <v>302</v>
      </c>
      <c r="DJ10" t="s">
        <v>302</v>
      </c>
    </row>
    <row r="11" spans="1:114" x14ac:dyDescent="0.25">
      <c r="A11" s="1">
        <v>35003</v>
      </c>
      <c r="B11">
        <v>11</v>
      </c>
      <c r="C11" t="s">
        <v>302</v>
      </c>
      <c r="D11" t="s">
        <v>302</v>
      </c>
      <c r="F11" s="1">
        <v>37741</v>
      </c>
      <c r="G11">
        <v>53.3</v>
      </c>
      <c r="H11" t="s">
        <v>302</v>
      </c>
      <c r="I11" t="s">
        <v>302</v>
      </c>
      <c r="K11" s="1">
        <v>35795</v>
      </c>
      <c r="L11">
        <v>0</v>
      </c>
      <c r="M11" t="s">
        <v>302</v>
      </c>
      <c r="N11" t="s">
        <v>302</v>
      </c>
      <c r="P11" s="1">
        <v>35520</v>
      </c>
      <c r="Q11">
        <v>-9.5</v>
      </c>
      <c r="R11" t="s">
        <v>302</v>
      </c>
      <c r="S11" t="s">
        <v>302</v>
      </c>
      <c r="U11" s="1">
        <v>35520</v>
      </c>
      <c r="V11">
        <v>0.2</v>
      </c>
      <c r="W11" t="s">
        <v>302</v>
      </c>
      <c r="X11" t="s">
        <v>302</v>
      </c>
      <c r="AE11" s="1">
        <v>38260</v>
      </c>
      <c r="AF11">
        <v>133.9</v>
      </c>
      <c r="AG11" t="s">
        <v>302</v>
      </c>
      <c r="AH11" t="s">
        <v>302</v>
      </c>
      <c r="AJ11" s="1">
        <v>35520</v>
      </c>
      <c r="AK11">
        <v>115.6</v>
      </c>
      <c r="AL11" t="s">
        <v>302</v>
      </c>
      <c r="AM11" t="s">
        <v>302</v>
      </c>
      <c r="AO11" s="1">
        <v>35520</v>
      </c>
      <c r="AP11">
        <v>0.57999999999999996</v>
      </c>
      <c r="AQ11" t="s">
        <v>302</v>
      </c>
      <c r="AR11" t="s">
        <v>302</v>
      </c>
      <c r="AT11" s="1">
        <v>35003</v>
      </c>
      <c r="AU11">
        <v>28.8</v>
      </c>
      <c r="AV11" t="s">
        <v>302</v>
      </c>
      <c r="AW11" t="s">
        <v>302</v>
      </c>
      <c r="AY11" s="1">
        <v>38291</v>
      </c>
      <c r="AZ11">
        <v>1.1000000000000001</v>
      </c>
      <c r="BA11" t="s">
        <v>302</v>
      </c>
      <c r="BB11" t="s">
        <v>302</v>
      </c>
      <c r="BD11" s="1">
        <v>39447</v>
      </c>
      <c r="BE11">
        <v>52.5</v>
      </c>
      <c r="BF11" t="s">
        <v>302</v>
      </c>
      <c r="BG11" t="s">
        <v>302</v>
      </c>
      <c r="BI11" s="1">
        <v>35520</v>
      </c>
      <c r="BJ11">
        <v>-0.3</v>
      </c>
      <c r="BK11">
        <v>19970414</v>
      </c>
      <c r="BL11">
        <v>-0.3</v>
      </c>
      <c r="BN11" s="1">
        <v>35520</v>
      </c>
      <c r="BO11">
        <v>-0.4</v>
      </c>
      <c r="BP11" t="s">
        <v>302</v>
      </c>
      <c r="BQ11" t="s">
        <v>302</v>
      </c>
      <c r="BS11" s="1">
        <v>35520</v>
      </c>
      <c r="BT11">
        <v>2.5</v>
      </c>
      <c r="BU11" t="s">
        <v>302</v>
      </c>
      <c r="BV11" t="s">
        <v>302</v>
      </c>
      <c r="BX11" s="1">
        <v>34972</v>
      </c>
      <c r="BY11">
        <v>1.4</v>
      </c>
      <c r="BZ11" t="s">
        <v>302</v>
      </c>
      <c r="CA11" t="s">
        <v>302</v>
      </c>
      <c r="CC11" s="1">
        <v>34972</v>
      </c>
      <c r="CD11">
        <v>-3.4</v>
      </c>
      <c r="CE11" t="s">
        <v>302</v>
      </c>
      <c r="CF11" t="s">
        <v>302</v>
      </c>
      <c r="CH11" s="1">
        <v>39355</v>
      </c>
      <c r="CI11">
        <v>1.9</v>
      </c>
      <c r="CJ11" t="s">
        <v>302</v>
      </c>
      <c r="CK11" t="s">
        <v>302</v>
      </c>
      <c r="CM11" s="1">
        <v>34972</v>
      </c>
      <c r="CN11">
        <v>1328.7</v>
      </c>
      <c r="CO11" t="s">
        <v>302</v>
      </c>
      <c r="CP11" t="s">
        <v>302</v>
      </c>
      <c r="CR11" s="1">
        <v>34972</v>
      </c>
      <c r="CS11">
        <v>10.3</v>
      </c>
      <c r="CT11" t="s">
        <v>302</v>
      </c>
      <c r="CU11" t="s">
        <v>302</v>
      </c>
      <c r="CW11" s="1">
        <v>39294</v>
      </c>
      <c r="CX11">
        <v>0.2</v>
      </c>
      <c r="CY11" t="s">
        <v>302</v>
      </c>
      <c r="CZ11" t="s">
        <v>302</v>
      </c>
      <c r="DB11" s="1">
        <v>34972</v>
      </c>
      <c r="DC11">
        <v>1.9</v>
      </c>
      <c r="DD11" t="s">
        <v>302</v>
      </c>
      <c r="DE11" t="s">
        <v>302</v>
      </c>
      <c r="DG11" s="1">
        <v>39294</v>
      </c>
      <c r="DH11">
        <v>-0.2</v>
      </c>
      <c r="DI11" t="s">
        <v>302</v>
      </c>
      <c r="DJ11" t="s">
        <v>302</v>
      </c>
    </row>
    <row r="12" spans="1:114" x14ac:dyDescent="0.25">
      <c r="A12" s="1">
        <v>35033</v>
      </c>
      <c r="B12">
        <v>26.1</v>
      </c>
      <c r="C12" t="s">
        <v>302</v>
      </c>
      <c r="D12" t="s">
        <v>302</v>
      </c>
      <c r="F12" s="1">
        <v>37772</v>
      </c>
      <c r="G12">
        <v>51.9</v>
      </c>
      <c r="H12" t="s">
        <v>302</v>
      </c>
      <c r="I12" t="s">
        <v>302</v>
      </c>
      <c r="K12" s="1">
        <v>35885</v>
      </c>
      <c r="L12">
        <v>-0.6</v>
      </c>
      <c r="M12" t="s">
        <v>302</v>
      </c>
      <c r="N12" t="s">
        <v>302</v>
      </c>
      <c r="P12" s="1">
        <v>35611</v>
      </c>
      <c r="Q12">
        <v>-16.600000000000001</v>
      </c>
      <c r="R12" t="s">
        <v>302</v>
      </c>
      <c r="S12" t="s">
        <v>302</v>
      </c>
      <c r="U12" s="1">
        <v>35611</v>
      </c>
      <c r="V12">
        <v>-0.1</v>
      </c>
      <c r="W12" t="s">
        <v>302</v>
      </c>
      <c r="X12" t="s">
        <v>302</v>
      </c>
      <c r="AE12" s="1">
        <v>38291</v>
      </c>
      <c r="AF12">
        <v>135.4</v>
      </c>
      <c r="AG12" t="s">
        <v>302</v>
      </c>
      <c r="AH12" t="s">
        <v>302</v>
      </c>
      <c r="AJ12" s="1">
        <v>35611</v>
      </c>
      <c r="AK12">
        <v>111.5</v>
      </c>
      <c r="AL12" t="s">
        <v>302</v>
      </c>
      <c r="AM12" t="s">
        <v>302</v>
      </c>
      <c r="AO12" s="1">
        <v>35611</v>
      </c>
      <c r="AP12">
        <v>2.21</v>
      </c>
      <c r="AQ12" t="s">
        <v>302</v>
      </c>
      <c r="AR12" t="s">
        <v>302</v>
      </c>
      <c r="AT12" s="1">
        <v>35033</v>
      </c>
      <c r="AU12">
        <v>33.799999999999997</v>
      </c>
      <c r="AV12" t="s">
        <v>302</v>
      </c>
      <c r="AW12" t="s">
        <v>302</v>
      </c>
      <c r="AY12" s="1">
        <v>38321</v>
      </c>
      <c r="AZ12">
        <v>-0.3</v>
      </c>
      <c r="BA12" t="s">
        <v>302</v>
      </c>
      <c r="BB12" t="s">
        <v>302</v>
      </c>
      <c r="BD12" s="1">
        <v>39478</v>
      </c>
      <c r="BE12">
        <v>54</v>
      </c>
      <c r="BF12" t="s">
        <v>302</v>
      </c>
      <c r="BG12" t="s">
        <v>302</v>
      </c>
      <c r="BI12" s="1">
        <v>35611</v>
      </c>
      <c r="BJ12">
        <v>0.1</v>
      </c>
      <c r="BK12">
        <v>19970714</v>
      </c>
      <c r="BL12">
        <v>0.1</v>
      </c>
      <c r="BN12" s="1">
        <v>35611</v>
      </c>
      <c r="BO12">
        <v>2</v>
      </c>
      <c r="BP12" t="s">
        <v>302</v>
      </c>
      <c r="BQ12" t="s">
        <v>302</v>
      </c>
      <c r="BS12" s="1">
        <v>35611</v>
      </c>
      <c r="BT12">
        <v>3.6</v>
      </c>
      <c r="BU12" t="s">
        <v>302</v>
      </c>
      <c r="BV12" t="s">
        <v>302</v>
      </c>
      <c r="BX12" s="1">
        <v>35003</v>
      </c>
      <c r="BY12">
        <v>17.5</v>
      </c>
      <c r="BZ12" t="s">
        <v>302</v>
      </c>
      <c r="CA12" t="s">
        <v>302</v>
      </c>
      <c r="CC12" s="1">
        <v>35003</v>
      </c>
      <c r="CD12">
        <v>1</v>
      </c>
      <c r="CE12" t="s">
        <v>302</v>
      </c>
      <c r="CF12" t="s">
        <v>302</v>
      </c>
      <c r="CH12" s="1">
        <v>39447</v>
      </c>
      <c r="CI12">
        <v>2.9</v>
      </c>
      <c r="CJ12" t="s">
        <v>302</v>
      </c>
      <c r="CK12" t="s">
        <v>302</v>
      </c>
      <c r="CM12" s="1">
        <v>35003</v>
      </c>
      <c r="CN12">
        <v>1340.5</v>
      </c>
      <c r="CO12" t="s">
        <v>302</v>
      </c>
      <c r="CP12" t="s">
        <v>302</v>
      </c>
      <c r="CR12" s="1">
        <v>35003</v>
      </c>
      <c r="CS12">
        <v>12.1</v>
      </c>
      <c r="CT12" t="s">
        <v>302</v>
      </c>
      <c r="CU12" t="s">
        <v>302</v>
      </c>
      <c r="CW12" s="1">
        <v>39325</v>
      </c>
      <c r="CX12">
        <v>0.8</v>
      </c>
      <c r="CY12" t="s">
        <v>302</v>
      </c>
      <c r="CZ12" t="s">
        <v>302</v>
      </c>
      <c r="DB12" s="1">
        <v>35003</v>
      </c>
      <c r="DC12">
        <v>0.9</v>
      </c>
      <c r="DD12" t="s">
        <v>302</v>
      </c>
      <c r="DE12" t="s">
        <v>302</v>
      </c>
      <c r="DG12" s="1">
        <v>39325</v>
      </c>
      <c r="DH12">
        <v>0.9</v>
      </c>
      <c r="DI12" t="s">
        <v>302</v>
      </c>
      <c r="DJ12" t="s">
        <v>302</v>
      </c>
    </row>
    <row r="13" spans="1:114" x14ac:dyDescent="0.25">
      <c r="A13" s="1">
        <v>35064</v>
      </c>
      <c r="B13">
        <v>36.1</v>
      </c>
      <c r="C13" t="s">
        <v>302</v>
      </c>
      <c r="D13" t="s">
        <v>302</v>
      </c>
      <c r="F13" s="1">
        <v>37802</v>
      </c>
      <c r="G13">
        <v>53.4</v>
      </c>
      <c r="H13" t="s">
        <v>302</v>
      </c>
      <c r="I13" t="s">
        <v>302</v>
      </c>
      <c r="K13" s="1">
        <v>35976</v>
      </c>
      <c r="L13">
        <v>-0.3</v>
      </c>
      <c r="M13" t="s">
        <v>302</v>
      </c>
      <c r="N13" t="s">
        <v>302</v>
      </c>
      <c r="P13" s="1">
        <v>35703</v>
      </c>
      <c r="Q13">
        <v>7.1</v>
      </c>
      <c r="R13" t="s">
        <v>302</v>
      </c>
      <c r="S13" t="s">
        <v>302</v>
      </c>
      <c r="U13" s="1">
        <v>35703</v>
      </c>
      <c r="V13">
        <v>0.3</v>
      </c>
      <c r="W13" t="s">
        <v>302</v>
      </c>
      <c r="X13" t="s">
        <v>302</v>
      </c>
      <c r="AE13" s="1">
        <v>38321</v>
      </c>
      <c r="AF13">
        <v>135</v>
      </c>
      <c r="AG13" t="s">
        <v>302</v>
      </c>
      <c r="AH13" t="s">
        <v>302</v>
      </c>
      <c r="AJ13" s="1">
        <v>35703</v>
      </c>
      <c r="AK13">
        <v>109.4</v>
      </c>
      <c r="AL13" t="s">
        <v>302</v>
      </c>
      <c r="AM13" t="s">
        <v>302</v>
      </c>
      <c r="AO13" s="1">
        <v>35703</v>
      </c>
      <c r="AP13">
        <v>0.13</v>
      </c>
      <c r="AQ13" t="s">
        <v>302</v>
      </c>
      <c r="AR13" t="s">
        <v>302</v>
      </c>
      <c r="AT13" s="1">
        <v>35064</v>
      </c>
      <c r="AU13">
        <v>37.200000000000003</v>
      </c>
      <c r="AV13" t="s">
        <v>302</v>
      </c>
      <c r="AW13" t="s">
        <v>302</v>
      </c>
      <c r="AY13" s="1">
        <v>38352</v>
      </c>
      <c r="AZ13">
        <v>0.8</v>
      </c>
      <c r="BA13" t="s">
        <v>302</v>
      </c>
      <c r="BB13" t="s">
        <v>302</v>
      </c>
      <c r="BD13" s="1">
        <v>39507</v>
      </c>
      <c r="BE13">
        <v>54.8</v>
      </c>
      <c r="BF13" t="s">
        <v>302</v>
      </c>
      <c r="BG13" t="s">
        <v>302</v>
      </c>
      <c r="BI13" s="1">
        <v>35703</v>
      </c>
      <c r="BJ13">
        <v>0.5</v>
      </c>
      <c r="BK13">
        <v>19971014</v>
      </c>
      <c r="BL13">
        <v>0.5</v>
      </c>
      <c r="BN13" s="1">
        <v>35703</v>
      </c>
      <c r="BO13">
        <v>-0.3</v>
      </c>
      <c r="BP13" t="s">
        <v>302</v>
      </c>
      <c r="BQ13" t="s">
        <v>302</v>
      </c>
      <c r="BS13" s="1">
        <v>35703</v>
      </c>
      <c r="BT13">
        <v>2.6</v>
      </c>
      <c r="BU13" t="s">
        <v>302</v>
      </c>
      <c r="BV13" t="s">
        <v>302</v>
      </c>
      <c r="BX13" s="1">
        <v>35033</v>
      </c>
      <c r="BY13">
        <v>-13.1</v>
      </c>
      <c r="BZ13" t="s">
        <v>302</v>
      </c>
      <c r="CA13" t="s">
        <v>302</v>
      </c>
      <c r="CC13" s="1">
        <v>35033</v>
      </c>
      <c r="CD13">
        <v>18.7</v>
      </c>
      <c r="CE13" t="s">
        <v>302</v>
      </c>
      <c r="CF13" t="s">
        <v>302</v>
      </c>
      <c r="CH13" s="1">
        <v>39538</v>
      </c>
      <c r="CI13">
        <v>-7</v>
      </c>
      <c r="CJ13" t="s">
        <v>302</v>
      </c>
      <c r="CK13" t="s">
        <v>302</v>
      </c>
      <c r="CM13" s="1">
        <v>35033</v>
      </c>
      <c r="CN13">
        <v>1364.4</v>
      </c>
      <c r="CO13" t="s">
        <v>302</v>
      </c>
      <c r="CP13" t="s">
        <v>302</v>
      </c>
      <c r="CR13" s="1">
        <v>35033</v>
      </c>
      <c r="CS13">
        <v>13.3</v>
      </c>
      <c r="CT13" t="s">
        <v>302</v>
      </c>
      <c r="CU13" t="s">
        <v>302</v>
      </c>
      <c r="CW13" s="1">
        <v>39355</v>
      </c>
      <c r="CX13">
        <v>0.7</v>
      </c>
      <c r="CY13" t="s">
        <v>302</v>
      </c>
      <c r="CZ13" t="s">
        <v>302</v>
      </c>
      <c r="DB13" s="1">
        <v>35033</v>
      </c>
      <c r="DC13">
        <v>1.8</v>
      </c>
      <c r="DD13" t="s">
        <v>302</v>
      </c>
      <c r="DE13" t="s">
        <v>302</v>
      </c>
      <c r="DG13" s="1">
        <v>39355</v>
      </c>
      <c r="DH13">
        <v>1</v>
      </c>
      <c r="DI13" t="s">
        <v>302</v>
      </c>
      <c r="DJ13" t="s">
        <v>302</v>
      </c>
    </row>
    <row r="14" spans="1:114" x14ac:dyDescent="0.25">
      <c r="A14" s="1">
        <v>35124</v>
      </c>
      <c r="B14">
        <v>27</v>
      </c>
      <c r="C14" t="s">
        <v>302</v>
      </c>
      <c r="D14" t="s">
        <v>302</v>
      </c>
      <c r="F14" s="1">
        <v>37833</v>
      </c>
      <c r="G14">
        <v>53.1</v>
      </c>
      <c r="H14" t="s">
        <v>302</v>
      </c>
      <c r="I14" t="s">
        <v>302</v>
      </c>
      <c r="K14" s="1">
        <v>36068</v>
      </c>
      <c r="L14">
        <v>0.6</v>
      </c>
      <c r="M14" t="s">
        <v>302</v>
      </c>
      <c r="N14" t="s">
        <v>302</v>
      </c>
      <c r="P14" s="1">
        <v>35795</v>
      </c>
      <c r="Q14">
        <v>-19.899999999999999</v>
      </c>
      <c r="R14" t="s">
        <v>302</v>
      </c>
      <c r="S14" t="s">
        <v>302</v>
      </c>
      <c r="U14" s="1">
        <v>35795</v>
      </c>
      <c r="V14">
        <v>0.7</v>
      </c>
      <c r="W14" t="s">
        <v>302</v>
      </c>
      <c r="X14" t="s">
        <v>302</v>
      </c>
      <c r="AE14" s="1">
        <v>38352</v>
      </c>
      <c r="AF14">
        <v>136.1</v>
      </c>
      <c r="AG14" t="s">
        <v>302</v>
      </c>
      <c r="AH14" t="s">
        <v>302</v>
      </c>
      <c r="AJ14" s="1">
        <v>35795</v>
      </c>
      <c r="AK14">
        <v>108.1</v>
      </c>
      <c r="AL14" t="s">
        <v>302</v>
      </c>
      <c r="AM14" t="s">
        <v>302</v>
      </c>
      <c r="AO14" s="1">
        <v>35795</v>
      </c>
      <c r="AP14">
        <v>1.5699999999999998</v>
      </c>
      <c r="AQ14" t="s">
        <v>302</v>
      </c>
      <c r="AR14" t="s">
        <v>302</v>
      </c>
      <c r="AT14" s="1">
        <v>35124</v>
      </c>
      <c r="AU14">
        <v>37.5</v>
      </c>
      <c r="AV14" t="s">
        <v>302</v>
      </c>
      <c r="AW14" t="s">
        <v>302</v>
      </c>
      <c r="AY14" s="1">
        <v>38383</v>
      </c>
      <c r="AZ14">
        <v>3.5</v>
      </c>
      <c r="BA14" t="s">
        <v>302</v>
      </c>
      <c r="BB14" t="s">
        <v>302</v>
      </c>
      <c r="BD14" s="1">
        <v>39538</v>
      </c>
      <c r="BE14">
        <v>49.9</v>
      </c>
      <c r="BF14" t="s">
        <v>302</v>
      </c>
      <c r="BG14" t="s">
        <v>302</v>
      </c>
      <c r="BI14" s="1">
        <v>35794</v>
      </c>
      <c r="BJ14" t="s">
        <v>302</v>
      </c>
      <c r="BK14" t="s">
        <v>302</v>
      </c>
      <c r="BL14">
        <v>0.6</v>
      </c>
      <c r="BN14" s="1">
        <v>35795</v>
      </c>
      <c r="BO14">
        <v>-0.3</v>
      </c>
      <c r="BP14" t="s">
        <v>302</v>
      </c>
      <c r="BQ14" t="s">
        <v>302</v>
      </c>
      <c r="BS14" s="1">
        <v>35795</v>
      </c>
      <c r="BT14">
        <v>1</v>
      </c>
      <c r="BU14" t="s">
        <v>302</v>
      </c>
      <c r="BV14" t="s">
        <v>302</v>
      </c>
      <c r="BX14" s="1">
        <v>35064</v>
      </c>
      <c r="BY14">
        <v>3.8</v>
      </c>
      <c r="BZ14" t="s">
        <v>302</v>
      </c>
      <c r="CA14" t="s">
        <v>302</v>
      </c>
      <c r="CC14" s="1">
        <v>35064</v>
      </c>
      <c r="CD14">
        <v>4.5999999999999996</v>
      </c>
      <c r="CE14" t="s">
        <v>302</v>
      </c>
      <c r="CF14" t="s">
        <v>302</v>
      </c>
      <c r="CH14" s="1">
        <v>39629</v>
      </c>
      <c r="CI14">
        <v>-5.4</v>
      </c>
      <c r="CJ14" t="s">
        <v>302</v>
      </c>
      <c r="CK14" t="s">
        <v>302</v>
      </c>
      <c r="CM14" s="1">
        <v>35064</v>
      </c>
      <c r="CN14">
        <v>1384.6</v>
      </c>
      <c r="CO14" t="s">
        <v>302</v>
      </c>
      <c r="CP14" t="s">
        <v>302</v>
      </c>
      <c r="CR14" s="1">
        <v>35064</v>
      </c>
      <c r="CS14">
        <v>14.5</v>
      </c>
      <c r="CT14" t="s">
        <v>302</v>
      </c>
      <c r="CU14" t="s">
        <v>302</v>
      </c>
      <c r="CW14" s="1">
        <v>39386</v>
      </c>
      <c r="CX14">
        <v>0.3</v>
      </c>
      <c r="CY14" t="s">
        <v>302</v>
      </c>
      <c r="CZ14" t="s">
        <v>302</v>
      </c>
      <c r="DB14" s="1">
        <v>35064</v>
      </c>
      <c r="DC14">
        <v>1.5</v>
      </c>
      <c r="DD14" t="s">
        <v>302</v>
      </c>
      <c r="DE14" t="s">
        <v>302</v>
      </c>
      <c r="DG14" s="1">
        <v>39386</v>
      </c>
      <c r="DH14">
        <v>-0.1</v>
      </c>
      <c r="DI14" t="s">
        <v>302</v>
      </c>
      <c r="DJ14" t="s">
        <v>302</v>
      </c>
    </row>
    <row r="15" spans="1:114" x14ac:dyDescent="0.25">
      <c r="A15" s="1">
        <v>35155</v>
      </c>
      <c r="B15">
        <v>24</v>
      </c>
      <c r="C15" t="s">
        <v>302</v>
      </c>
      <c r="D15" t="s">
        <v>302</v>
      </c>
      <c r="F15" s="1">
        <v>37864</v>
      </c>
      <c r="G15">
        <v>50.6</v>
      </c>
      <c r="H15" t="s">
        <v>302</v>
      </c>
      <c r="I15" t="s">
        <v>302</v>
      </c>
      <c r="K15" s="1">
        <v>36160</v>
      </c>
      <c r="L15">
        <v>1.4</v>
      </c>
      <c r="M15" t="s">
        <v>302</v>
      </c>
      <c r="N15" t="s">
        <v>302</v>
      </c>
      <c r="P15" s="1">
        <v>35885</v>
      </c>
      <c r="Q15">
        <v>-35.700000000000003</v>
      </c>
      <c r="R15" t="s">
        <v>302</v>
      </c>
      <c r="S15" t="s">
        <v>302</v>
      </c>
      <c r="U15" s="1">
        <v>35885</v>
      </c>
      <c r="V15">
        <v>-0.5</v>
      </c>
      <c r="W15" t="s">
        <v>302</v>
      </c>
      <c r="X15" t="s">
        <v>302</v>
      </c>
      <c r="AE15" s="1">
        <v>38383</v>
      </c>
      <c r="AF15">
        <v>140.9</v>
      </c>
      <c r="AG15" t="s">
        <v>302</v>
      </c>
      <c r="AH15" t="s">
        <v>302</v>
      </c>
      <c r="AJ15" s="1">
        <v>35885</v>
      </c>
      <c r="AK15">
        <v>102.9</v>
      </c>
      <c r="AL15" t="s">
        <v>302</v>
      </c>
      <c r="AM15" t="s">
        <v>302</v>
      </c>
      <c r="AO15" s="1">
        <v>35885</v>
      </c>
      <c r="AP15">
        <v>-1.0900000000000001</v>
      </c>
      <c r="AQ15" t="s">
        <v>302</v>
      </c>
      <c r="AR15" t="s">
        <v>302</v>
      </c>
      <c r="AT15" s="1">
        <v>35155</v>
      </c>
      <c r="AU15">
        <v>35.1</v>
      </c>
      <c r="AV15" t="s">
        <v>302</v>
      </c>
      <c r="AW15" t="s">
        <v>302</v>
      </c>
      <c r="AY15" s="1">
        <v>38411</v>
      </c>
      <c r="AZ15">
        <v>-1.3</v>
      </c>
      <c r="BA15" t="s">
        <v>302</v>
      </c>
      <c r="BB15" t="s">
        <v>302</v>
      </c>
      <c r="BD15" s="1">
        <v>39568</v>
      </c>
      <c r="BE15">
        <v>51.3</v>
      </c>
      <c r="BF15" t="s">
        <v>302</v>
      </c>
      <c r="BG15" t="s">
        <v>302</v>
      </c>
      <c r="BI15" s="1">
        <v>35795</v>
      </c>
      <c r="BJ15">
        <v>0.6</v>
      </c>
      <c r="BK15">
        <v>19980119</v>
      </c>
      <c r="BL15">
        <v>0.6</v>
      </c>
      <c r="BN15" s="1">
        <v>35885</v>
      </c>
      <c r="BO15">
        <v>-0.7</v>
      </c>
      <c r="BP15" t="s">
        <v>302</v>
      </c>
      <c r="BQ15" t="s">
        <v>302</v>
      </c>
      <c r="BS15" s="1">
        <v>35885</v>
      </c>
      <c r="BT15">
        <v>0.7</v>
      </c>
      <c r="BU15" t="s">
        <v>302</v>
      </c>
      <c r="BV15" t="s">
        <v>302</v>
      </c>
      <c r="BX15" s="1">
        <v>35095</v>
      </c>
      <c r="BY15">
        <v>-1</v>
      </c>
      <c r="BZ15" t="s">
        <v>302</v>
      </c>
      <c r="CA15" t="s">
        <v>302</v>
      </c>
      <c r="CC15" s="1">
        <v>35095</v>
      </c>
      <c r="CD15">
        <v>42.1</v>
      </c>
      <c r="CE15" t="s">
        <v>302</v>
      </c>
      <c r="CF15" t="s">
        <v>302</v>
      </c>
      <c r="CH15" s="1">
        <v>39721</v>
      </c>
      <c r="CI15">
        <v>-1.2</v>
      </c>
      <c r="CJ15" t="s">
        <v>302</v>
      </c>
      <c r="CK15" t="s">
        <v>302</v>
      </c>
      <c r="CM15" s="1">
        <v>35095</v>
      </c>
      <c r="CN15">
        <v>1379.3</v>
      </c>
      <c r="CO15" t="s">
        <v>302</v>
      </c>
      <c r="CP15" t="s">
        <v>302</v>
      </c>
      <c r="CR15" s="1">
        <v>35095</v>
      </c>
      <c r="CS15">
        <v>12.5</v>
      </c>
      <c r="CT15" t="s">
        <v>302</v>
      </c>
      <c r="CU15" t="s">
        <v>302</v>
      </c>
      <c r="CW15" s="1">
        <v>39416</v>
      </c>
      <c r="CX15">
        <v>2</v>
      </c>
      <c r="CY15" t="s">
        <v>302</v>
      </c>
      <c r="CZ15" t="s">
        <v>302</v>
      </c>
      <c r="DB15" s="1">
        <v>35095</v>
      </c>
      <c r="DC15">
        <v>-0.4</v>
      </c>
      <c r="DD15" t="s">
        <v>302</v>
      </c>
      <c r="DE15" t="s">
        <v>302</v>
      </c>
      <c r="DG15" s="1">
        <v>39416</v>
      </c>
      <c r="DH15">
        <v>1.9</v>
      </c>
      <c r="DI15" t="s">
        <v>302</v>
      </c>
      <c r="DJ15" t="s">
        <v>302</v>
      </c>
    </row>
    <row r="16" spans="1:114" x14ac:dyDescent="0.25">
      <c r="A16" s="1">
        <v>35185</v>
      </c>
      <c r="B16">
        <v>7.4</v>
      </c>
      <c r="C16" t="s">
        <v>302</v>
      </c>
      <c r="D16" t="s">
        <v>302</v>
      </c>
      <c r="F16" s="1">
        <v>37894</v>
      </c>
      <c r="G16">
        <v>57.8</v>
      </c>
      <c r="H16" t="s">
        <v>302</v>
      </c>
      <c r="I16" t="s">
        <v>302</v>
      </c>
      <c r="K16" s="1">
        <v>36250</v>
      </c>
      <c r="L16">
        <v>1.1000000000000001</v>
      </c>
      <c r="M16" t="s">
        <v>302</v>
      </c>
      <c r="N16" t="s">
        <v>302</v>
      </c>
      <c r="P16" s="1">
        <v>35976</v>
      </c>
      <c r="Q16">
        <v>-51.3</v>
      </c>
      <c r="R16">
        <v>19981020</v>
      </c>
      <c r="S16">
        <v>-20</v>
      </c>
      <c r="U16" s="1">
        <v>35976</v>
      </c>
      <c r="V16">
        <v>0.7</v>
      </c>
      <c r="W16" t="s">
        <v>302</v>
      </c>
      <c r="X16" t="s">
        <v>302</v>
      </c>
      <c r="AE16" s="1">
        <v>38411</v>
      </c>
      <c r="AF16">
        <v>139.1</v>
      </c>
      <c r="AG16" t="s">
        <v>302</v>
      </c>
      <c r="AH16" t="s">
        <v>302</v>
      </c>
      <c r="AJ16" s="1">
        <v>35976</v>
      </c>
      <c r="AK16">
        <v>94.2</v>
      </c>
      <c r="AL16" t="s">
        <v>302</v>
      </c>
      <c r="AM16" t="s">
        <v>302</v>
      </c>
      <c r="AO16" s="1">
        <v>35976</v>
      </c>
      <c r="AP16">
        <v>-2.73</v>
      </c>
      <c r="AQ16" t="s">
        <v>302</v>
      </c>
      <c r="AR16" t="s">
        <v>302</v>
      </c>
      <c r="AT16" s="1">
        <v>35185</v>
      </c>
      <c r="AU16">
        <v>31.8</v>
      </c>
      <c r="AV16" t="s">
        <v>302</v>
      </c>
      <c r="AW16" t="s">
        <v>302</v>
      </c>
      <c r="AY16" s="1">
        <v>38442</v>
      </c>
      <c r="AZ16">
        <v>-2.2000000000000002</v>
      </c>
      <c r="BA16" t="s">
        <v>302</v>
      </c>
      <c r="BB16" t="s">
        <v>302</v>
      </c>
      <c r="BD16" s="1">
        <v>39599</v>
      </c>
      <c r="BE16">
        <v>50.4</v>
      </c>
      <c r="BF16" t="s">
        <v>302</v>
      </c>
      <c r="BG16" t="s">
        <v>302</v>
      </c>
      <c r="BI16" s="1">
        <v>35885</v>
      </c>
      <c r="BJ16">
        <v>0.2</v>
      </c>
      <c r="BK16">
        <v>19980416</v>
      </c>
      <c r="BL16">
        <v>0.2</v>
      </c>
      <c r="BN16" s="1">
        <v>35976</v>
      </c>
      <c r="BO16">
        <v>0.4</v>
      </c>
      <c r="BP16" t="s">
        <v>302</v>
      </c>
      <c r="BQ16" t="s">
        <v>302</v>
      </c>
      <c r="BS16" s="1">
        <v>35976</v>
      </c>
      <c r="BT16">
        <v>-0.8</v>
      </c>
      <c r="BU16" t="s">
        <v>302</v>
      </c>
      <c r="BV16" t="s">
        <v>302</v>
      </c>
      <c r="BX16" s="1">
        <v>35124</v>
      </c>
      <c r="BY16">
        <v>11.9</v>
      </c>
      <c r="BZ16" t="s">
        <v>302</v>
      </c>
      <c r="CA16" t="s">
        <v>302</v>
      </c>
      <c r="CC16" s="1">
        <v>35124</v>
      </c>
      <c r="CD16">
        <v>55.9</v>
      </c>
      <c r="CE16" t="s">
        <v>302</v>
      </c>
      <c r="CF16" t="s">
        <v>302</v>
      </c>
      <c r="CH16" s="1">
        <v>39813</v>
      </c>
      <c r="CI16">
        <v>-7.7</v>
      </c>
      <c r="CJ16" t="s">
        <v>302</v>
      </c>
      <c r="CK16" t="s">
        <v>302</v>
      </c>
      <c r="CM16" s="1">
        <v>35124</v>
      </c>
      <c r="CN16">
        <v>1422.1</v>
      </c>
      <c r="CO16" t="s">
        <v>302</v>
      </c>
      <c r="CP16" t="s">
        <v>302</v>
      </c>
      <c r="CR16" s="1">
        <v>35124</v>
      </c>
      <c r="CS16">
        <v>11.4</v>
      </c>
      <c r="CT16" t="s">
        <v>302</v>
      </c>
      <c r="CU16" t="s">
        <v>302</v>
      </c>
      <c r="CW16" s="1">
        <v>39447</v>
      </c>
      <c r="CX16">
        <v>0.1</v>
      </c>
      <c r="CY16" t="s">
        <v>302</v>
      </c>
      <c r="CZ16" t="s">
        <v>302</v>
      </c>
      <c r="DB16" s="1">
        <v>35124</v>
      </c>
      <c r="DC16">
        <v>3.1</v>
      </c>
      <c r="DD16" t="s">
        <v>302</v>
      </c>
      <c r="DE16" t="s">
        <v>302</v>
      </c>
      <c r="DG16" s="1">
        <v>39447</v>
      </c>
      <c r="DH16">
        <v>-0.2</v>
      </c>
      <c r="DI16" t="s">
        <v>302</v>
      </c>
      <c r="DJ16" t="s">
        <v>302</v>
      </c>
    </row>
    <row r="17" spans="1:114" x14ac:dyDescent="0.25">
      <c r="A17" s="1">
        <v>35216</v>
      </c>
      <c r="B17">
        <v>-10</v>
      </c>
      <c r="C17" t="s">
        <v>302</v>
      </c>
      <c r="D17" t="s">
        <v>302</v>
      </c>
      <c r="F17" s="1">
        <v>37925</v>
      </c>
      <c r="G17">
        <v>60.9</v>
      </c>
      <c r="H17" t="s">
        <v>302</v>
      </c>
      <c r="I17" t="s">
        <v>302</v>
      </c>
      <c r="K17" s="1">
        <v>36341</v>
      </c>
      <c r="L17">
        <v>1.6</v>
      </c>
      <c r="M17" t="s">
        <v>302</v>
      </c>
      <c r="N17" t="s">
        <v>302</v>
      </c>
      <c r="P17" s="1">
        <v>36068</v>
      </c>
      <c r="Q17">
        <v>-20</v>
      </c>
      <c r="R17" t="s">
        <v>302</v>
      </c>
      <c r="S17" t="s">
        <v>302</v>
      </c>
      <c r="U17" s="1">
        <v>36068</v>
      </c>
      <c r="V17">
        <v>0.3</v>
      </c>
      <c r="W17" t="s">
        <v>302</v>
      </c>
      <c r="X17" t="s">
        <v>302</v>
      </c>
      <c r="AE17" s="1">
        <v>38442</v>
      </c>
      <c r="AF17">
        <v>136</v>
      </c>
      <c r="AG17" t="s">
        <v>302</v>
      </c>
      <c r="AH17" t="s">
        <v>302</v>
      </c>
      <c r="AJ17" s="1">
        <v>36068</v>
      </c>
      <c r="AK17">
        <v>98.5</v>
      </c>
      <c r="AL17">
        <v>19981001</v>
      </c>
      <c r="AM17">
        <v>98.5</v>
      </c>
      <c r="AO17" s="1">
        <v>36068</v>
      </c>
      <c r="AP17">
        <v>-1.85</v>
      </c>
      <c r="AQ17" t="s">
        <v>302</v>
      </c>
      <c r="AR17" t="s">
        <v>302</v>
      </c>
      <c r="AT17" s="1">
        <v>35216</v>
      </c>
      <c r="AU17">
        <v>22.7</v>
      </c>
      <c r="AV17" t="s">
        <v>302</v>
      </c>
      <c r="AW17" t="s">
        <v>302</v>
      </c>
      <c r="AY17" s="1">
        <v>38472</v>
      </c>
      <c r="AZ17">
        <v>-7.9</v>
      </c>
      <c r="BA17" t="s">
        <v>302</v>
      </c>
      <c r="BB17" t="s">
        <v>302</v>
      </c>
      <c r="BD17" s="1">
        <v>39629</v>
      </c>
      <c r="BE17">
        <v>47.7</v>
      </c>
      <c r="BF17" t="s">
        <v>302</v>
      </c>
      <c r="BG17" t="s">
        <v>302</v>
      </c>
      <c r="BI17" s="1">
        <v>35976</v>
      </c>
      <c r="BJ17">
        <v>0.5</v>
      </c>
      <c r="BK17" t="s">
        <v>302</v>
      </c>
      <c r="BL17" t="s">
        <v>302</v>
      </c>
      <c r="BN17" s="1">
        <v>36068</v>
      </c>
      <c r="BO17">
        <v>0.2</v>
      </c>
      <c r="BP17" t="s">
        <v>302</v>
      </c>
      <c r="BQ17" t="s">
        <v>302</v>
      </c>
      <c r="BS17" s="1">
        <v>36068</v>
      </c>
      <c r="BT17">
        <v>-0.4</v>
      </c>
      <c r="BU17" t="s">
        <v>302</v>
      </c>
      <c r="BV17" t="s">
        <v>302</v>
      </c>
      <c r="BX17" s="1">
        <v>35155</v>
      </c>
      <c r="BY17">
        <v>5.3</v>
      </c>
      <c r="BZ17" t="s">
        <v>302</v>
      </c>
      <c r="CA17" t="s">
        <v>302</v>
      </c>
      <c r="CC17" s="1">
        <v>35155</v>
      </c>
      <c r="CD17">
        <v>34.6</v>
      </c>
      <c r="CE17" t="s">
        <v>302</v>
      </c>
      <c r="CF17" t="s">
        <v>302</v>
      </c>
      <c r="CH17" s="1">
        <v>39903</v>
      </c>
      <c r="CI17">
        <v>0.2</v>
      </c>
      <c r="CJ17" t="s">
        <v>302</v>
      </c>
      <c r="CK17" t="s">
        <v>302</v>
      </c>
      <c r="CM17" s="1">
        <v>35155</v>
      </c>
      <c r="CN17">
        <v>1459</v>
      </c>
      <c r="CO17" t="s">
        <v>302</v>
      </c>
      <c r="CP17" t="s">
        <v>302</v>
      </c>
      <c r="CR17" s="1">
        <v>35155</v>
      </c>
      <c r="CS17">
        <v>13.1</v>
      </c>
      <c r="CT17" t="s">
        <v>302</v>
      </c>
      <c r="CU17" t="s">
        <v>302</v>
      </c>
      <c r="CW17" s="1">
        <v>39478</v>
      </c>
      <c r="CX17">
        <v>0.4</v>
      </c>
      <c r="CY17" t="s">
        <v>302</v>
      </c>
      <c r="CZ17" t="s">
        <v>302</v>
      </c>
      <c r="DB17" s="1">
        <v>35155</v>
      </c>
      <c r="DC17">
        <v>2.6</v>
      </c>
      <c r="DD17" t="s">
        <v>302</v>
      </c>
      <c r="DE17" t="s">
        <v>302</v>
      </c>
      <c r="DG17" s="1">
        <v>39478</v>
      </c>
      <c r="DH17">
        <v>0.4</v>
      </c>
      <c r="DI17" t="s">
        <v>302</v>
      </c>
      <c r="DJ17" t="s">
        <v>302</v>
      </c>
    </row>
    <row r="18" spans="1:114" x14ac:dyDescent="0.25">
      <c r="A18" s="1">
        <v>35246</v>
      </c>
      <c r="B18">
        <v>-25</v>
      </c>
      <c r="C18" t="s">
        <v>302</v>
      </c>
      <c r="D18" t="s">
        <v>302</v>
      </c>
      <c r="F18" s="1">
        <v>37955</v>
      </c>
      <c r="G18">
        <v>56.4</v>
      </c>
      <c r="H18" t="s">
        <v>302</v>
      </c>
      <c r="I18" t="s">
        <v>302</v>
      </c>
      <c r="K18" s="1">
        <v>36433</v>
      </c>
      <c r="L18">
        <v>2.9</v>
      </c>
      <c r="M18" t="s">
        <v>302</v>
      </c>
      <c r="N18" t="s">
        <v>302</v>
      </c>
      <c r="P18" s="1">
        <v>36159</v>
      </c>
      <c r="Q18" t="s">
        <v>302</v>
      </c>
      <c r="R18">
        <v>0</v>
      </c>
      <c r="S18" t="s">
        <v>302</v>
      </c>
      <c r="U18" s="1">
        <v>36160</v>
      </c>
      <c r="V18">
        <v>-0.1</v>
      </c>
      <c r="W18" t="s">
        <v>302</v>
      </c>
      <c r="X18" t="s">
        <v>302</v>
      </c>
      <c r="AE18" s="1">
        <v>38472</v>
      </c>
      <c r="AF18">
        <v>125.2</v>
      </c>
      <c r="AG18" t="s">
        <v>302</v>
      </c>
      <c r="AH18" t="s">
        <v>302</v>
      </c>
      <c r="AJ18" s="1">
        <v>36160</v>
      </c>
      <c r="AK18">
        <v>108.1</v>
      </c>
      <c r="AL18" t="s">
        <v>302</v>
      </c>
      <c r="AM18" t="s">
        <v>302</v>
      </c>
      <c r="AO18" s="1">
        <v>36160</v>
      </c>
      <c r="AP18">
        <v>-1.81</v>
      </c>
      <c r="AQ18" t="s">
        <v>302</v>
      </c>
      <c r="AR18" t="s">
        <v>302</v>
      </c>
      <c r="AT18" s="1">
        <v>35246</v>
      </c>
      <c r="AU18">
        <v>15.1</v>
      </c>
      <c r="AV18" t="s">
        <v>302</v>
      </c>
      <c r="AW18" t="s">
        <v>302</v>
      </c>
      <c r="AY18" s="1">
        <v>38503</v>
      </c>
      <c r="AZ18">
        <v>0.3</v>
      </c>
      <c r="BA18" t="s">
        <v>302</v>
      </c>
      <c r="BB18" t="s">
        <v>302</v>
      </c>
      <c r="BD18" s="1">
        <v>39660</v>
      </c>
      <c r="BE18">
        <v>49.4</v>
      </c>
      <c r="BF18" t="s">
        <v>302</v>
      </c>
      <c r="BG18" t="s">
        <v>302</v>
      </c>
      <c r="BI18" s="1">
        <v>36068</v>
      </c>
      <c r="BJ18">
        <v>0.5</v>
      </c>
      <c r="BK18" t="s">
        <v>302</v>
      </c>
      <c r="BL18" t="s">
        <v>302</v>
      </c>
      <c r="BN18" s="1">
        <v>36160</v>
      </c>
      <c r="BO18">
        <v>1</v>
      </c>
      <c r="BP18" t="s">
        <v>302</v>
      </c>
      <c r="BQ18" t="s">
        <v>302</v>
      </c>
      <c r="BS18" s="1">
        <v>36160</v>
      </c>
      <c r="BT18">
        <v>0.8</v>
      </c>
      <c r="BU18" t="s">
        <v>302</v>
      </c>
      <c r="BV18" t="s">
        <v>302</v>
      </c>
      <c r="BX18" s="1">
        <v>35185</v>
      </c>
      <c r="BY18">
        <v>-3</v>
      </c>
      <c r="BZ18" t="s">
        <v>302</v>
      </c>
      <c r="CA18" t="s">
        <v>302</v>
      </c>
      <c r="CC18" s="1">
        <v>35185</v>
      </c>
      <c r="CD18">
        <v>39</v>
      </c>
      <c r="CE18" t="s">
        <v>302</v>
      </c>
      <c r="CF18" t="s">
        <v>302</v>
      </c>
      <c r="CH18" s="1">
        <v>39994</v>
      </c>
      <c r="CI18">
        <v>-5.6</v>
      </c>
      <c r="CJ18" t="s">
        <v>302</v>
      </c>
      <c r="CK18" t="s">
        <v>302</v>
      </c>
      <c r="CM18" s="1">
        <v>35185</v>
      </c>
      <c r="CN18">
        <v>1446.5</v>
      </c>
      <c r="CO18" t="s">
        <v>302</v>
      </c>
      <c r="CP18" t="s">
        <v>302</v>
      </c>
      <c r="CR18" s="1">
        <v>35185</v>
      </c>
      <c r="CS18">
        <v>14.3</v>
      </c>
      <c r="CT18" t="s">
        <v>302</v>
      </c>
      <c r="CU18" t="s">
        <v>302</v>
      </c>
      <c r="CW18" s="1">
        <v>39507</v>
      </c>
      <c r="CX18">
        <v>-0.1</v>
      </c>
      <c r="CY18" t="s">
        <v>302</v>
      </c>
      <c r="CZ18" t="s">
        <v>302</v>
      </c>
      <c r="DB18" s="1">
        <v>35185</v>
      </c>
      <c r="DC18">
        <v>-0.9</v>
      </c>
      <c r="DD18" t="s">
        <v>302</v>
      </c>
      <c r="DE18" t="s">
        <v>302</v>
      </c>
      <c r="DG18" s="1">
        <v>39507</v>
      </c>
      <c r="DH18">
        <v>0.1</v>
      </c>
      <c r="DI18" t="s">
        <v>302</v>
      </c>
      <c r="DJ18" t="s">
        <v>302</v>
      </c>
    </row>
    <row r="19" spans="1:114" x14ac:dyDescent="0.25">
      <c r="A19" s="1">
        <v>35277</v>
      </c>
      <c r="B19">
        <v>-16</v>
      </c>
      <c r="C19" t="s">
        <v>302</v>
      </c>
      <c r="D19" t="s">
        <v>302</v>
      </c>
      <c r="F19" s="1">
        <v>37986</v>
      </c>
      <c r="G19">
        <v>54.8</v>
      </c>
      <c r="H19" t="s">
        <v>302</v>
      </c>
      <c r="I19" t="s">
        <v>302</v>
      </c>
      <c r="K19" s="1">
        <v>36525</v>
      </c>
      <c r="L19">
        <v>1.2</v>
      </c>
      <c r="M19" t="s">
        <v>302</v>
      </c>
      <c r="N19" t="s">
        <v>302</v>
      </c>
      <c r="P19" s="1">
        <v>36160</v>
      </c>
      <c r="Q19">
        <v>19</v>
      </c>
      <c r="R19">
        <v>19990126</v>
      </c>
      <c r="S19">
        <v>19</v>
      </c>
      <c r="U19" s="1">
        <v>36250</v>
      </c>
      <c r="V19">
        <v>-0.5</v>
      </c>
      <c r="W19">
        <v>19990525</v>
      </c>
      <c r="X19">
        <v>-0.4</v>
      </c>
      <c r="AE19" s="1">
        <v>38503</v>
      </c>
      <c r="AF19">
        <v>125.6</v>
      </c>
      <c r="AG19" t="s">
        <v>302</v>
      </c>
      <c r="AH19" t="s">
        <v>302</v>
      </c>
      <c r="AJ19" s="1">
        <v>36250</v>
      </c>
      <c r="AK19">
        <v>116.3</v>
      </c>
      <c r="AL19">
        <v>19990408</v>
      </c>
      <c r="AM19">
        <v>116.3</v>
      </c>
      <c r="AO19" s="1">
        <v>36250</v>
      </c>
      <c r="AP19">
        <v>1.1499999999999999</v>
      </c>
      <c r="AQ19" t="s">
        <v>302</v>
      </c>
      <c r="AR19" t="s">
        <v>302</v>
      </c>
      <c r="AT19" s="1">
        <v>35277</v>
      </c>
      <c r="AU19">
        <v>12.8</v>
      </c>
      <c r="AV19" t="s">
        <v>302</v>
      </c>
      <c r="AW19" t="s">
        <v>302</v>
      </c>
      <c r="AY19" s="1">
        <v>38533</v>
      </c>
      <c r="AZ19">
        <v>1.9</v>
      </c>
      <c r="BA19" t="s">
        <v>302</v>
      </c>
      <c r="BB19" t="s">
        <v>302</v>
      </c>
      <c r="BD19" s="1">
        <v>39691</v>
      </c>
      <c r="BE19">
        <v>47.1</v>
      </c>
      <c r="BF19" t="s">
        <v>302</v>
      </c>
      <c r="BG19" t="s">
        <v>302</v>
      </c>
      <c r="BI19" s="1">
        <v>36160</v>
      </c>
      <c r="BJ19">
        <v>-0.8</v>
      </c>
      <c r="BK19" t="s">
        <v>302</v>
      </c>
      <c r="BL19" t="s">
        <v>302</v>
      </c>
      <c r="BN19" s="1">
        <v>36250</v>
      </c>
      <c r="BO19">
        <v>1.2</v>
      </c>
      <c r="BP19" t="s">
        <v>302</v>
      </c>
      <c r="BQ19" t="s">
        <v>302</v>
      </c>
      <c r="BS19" s="1">
        <v>36250</v>
      </c>
      <c r="BT19">
        <v>2.8</v>
      </c>
      <c r="BU19" t="s">
        <v>302</v>
      </c>
      <c r="BV19" t="s">
        <v>302</v>
      </c>
      <c r="BX19" s="1">
        <v>35216</v>
      </c>
      <c r="BY19">
        <v>5</v>
      </c>
      <c r="BZ19" t="s">
        <v>302</v>
      </c>
      <c r="CA19" t="s">
        <v>302</v>
      </c>
      <c r="CC19" s="1">
        <v>35216</v>
      </c>
      <c r="CD19">
        <v>10</v>
      </c>
      <c r="CE19" t="s">
        <v>302</v>
      </c>
      <c r="CF19" t="s">
        <v>302</v>
      </c>
      <c r="CH19" s="1">
        <v>40086</v>
      </c>
      <c r="CI19">
        <v>-3.8</v>
      </c>
      <c r="CJ19" t="s">
        <v>302</v>
      </c>
      <c r="CK19" t="s">
        <v>302</v>
      </c>
      <c r="CM19" s="1">
        <v>35216</v>
      </c>
      <c r="CN19">
        <v>1456.5</v>
      </c>
      <c r="CO19" t="s">
        <v>302</v>
      </c>
      <c r="CP19" t="s">
        <v>302</v>
      </c>
      <c r="CR19" s="1">
        <v>35216</v>
      </c>
      <c r="CS19">
        <v>17.3</v>
      </c>
      <c r="CT19" t="s">
        <v>302</v>
      </c>
      <c r="CU19" t="s">
        <v>302</v>
      </c>
      <c r="CW19" s="1">
        <v>39538</v>
      </c>
      <c r="CX19">
        <v>-1.1000000000000001</v>
      </c>
      <c r="CY19" t="s">
        <v>302</v>
      </c>
      <c r="CZ19" t="s">
        <v>302</v>
      </c>
      <c r="DB19" s="1">
        <v>35216</v>
      </c>
      <c r="DC19">
        <v>0.7</v>
      </c>
      <c r="DD19" t="s">
        <v>302</v>
      </c>
      <c r="DE19" t="s">
        <v>302</v>
      </c>
      <c r="DG19" s="1">
        <v>39538</v>
      </c>
      <c r="DH19">
        <v>-0.1</v>
      </c>
      <c r="DI19" t="s">
        <v>302</v>
      </c>
      <c r="DJ19" t="s">
        <v>302</v>
      </c>
    </row>
    <row r="20" spans="1:114" x14ac:dyDescent="0.25">
      <c r="A20" s="1">
        <v>35308</v>
      </c>
      <c r="B20">
        <v>6</v>
      </c>
      <c r="C20" t="s">
        <v>302</v>
      </c>
      <c r="D20" t="s">
        <v>302</v>
      </c>
      <c r="F20" s="1">
        <v>38017</v>
      </c>
      <c r="G20">
        <v>55.8</v>
      </c>
      <c r="H20" t="s">
        <v>302</v>
      </c>
      <c r="I20" t="s">
        <v>302</v>
      </c>
      <c r="K20" s="1">
        <v>36616</v>
      </c>
      <c r="L20">
        <v>0.8</v>
      </c>
      <c r="M20" t="s">
        <v>302</v>
      </c>
      <c r="N20" t="s">
        <v>302</v>
      </c>
      <c r="P20" s="1">
        <v>36250</v>
      </c>
      <c r="Q20">
        <v>47</v>
      </c>
      <c r="R20">
        <v>19990421</v>
      </c>
      <c r="S20">
        <v>47</v>
      </c>
      <c r="U20" s="1">
        <v>36341</v>
      </c>
      <c r="V20">
        <v>0.5</v>
      </c>
      <c r="W20">
        <v>19990825</v>
      </c>
      <c r="X20">
        <v>0.4</v>
      </c>
      <c r="AE20" s="1">
        <v>38533</v>
      </c>
      <c r="AF20">
        <v>128</v>
      </c>
      <c r="AG20" t="s">
        <v>302</v>
      </c>
      <c r="AH20" t="s">
        <v>302</v>
      </c>
      <c r="AJ20" s="1">
        <v>36341</v>
      </c>
      <c r="AK20">
        <v>113.7</v>
      </c>
      <c r="AL20">
        <v>19990628</v>
      </c>
      <c r="AM20">
        <v>113.7</v>
      </c>
      <c r="AO20" s="1">
        <v>36341</v>
      </c>
      <c r="AP20">
        <v>0</v>
      </c>
      <c r="AQ20" t="s">
        <v>302</v>
      </c>
      <c r="AR20" t="s">
        <v>302</v>
      </c>
      <c r="AT20" s="1">
        <v>35308</v>
      </c>
      <c r="AU20">
        <v>24</v>
      </c>
      <c r="AV20" t="s">
        <v>302</v>
      </c>
      <c r="AW20" t="s">
        <v>302</v>
      </c>
      <c r="AY20" s="1">
        <v>38564</v>
      </c>
      <c r="AZ20">
        <v>-0.2</v>
      </c>
      <c r="BA20" t="s">
        <v>302</v>
      </c>
      <c r="BB20" t="s">
        <v>302</v>
      </c>
      <c r="BD20" s="1">
        <v>39721</v>
      </c>
      <c r="BE20">
        <v>45.6</v>
      </c>
      <c r="BF20" t="s">
        <v>302</v>
      </c>
      <c r="BG20" t="s">
        <v>302</v>
      </c>
      <c r="BI20" s="1">
        <v>36250</v>
      </c>
      <c r="BJ20">
        <v>-0.3</v>
      </c>
      <c r="BK20" t="s">
        <v>302</v>
      </c>
      <c r="BL20" t="s">
        <v>302</v>
      </c>
      <c r="BN20" s="1">
        <v>36341</v>
      </c>
      <c r="BO20">
        <v>0.8</v>
      </c>
      <c r="BP20" t="s">
        <v>302</v>
      </c>
      <c r="BQ20" t="s">
        <v>302</v>
      </c>
      <c r="BS20" s="1">
        <v>36341</v>
      </c>
      <c r="BT20">
        <v>3.2</v>
      </c>
      <c r="BU20" t="s">
        <v>302</v>
      </c>
      <c r="BV20" t="s">
        <v>302</v>
      </c>
      <c r="BX20" s="1">
        <v>35246</v>
      </c>
      <c r="BY20">
        <v>-10.3</v>
      </c>
      <c r="BZ20" t="s">
        <v>302</v>
      </c>
      <c r="CA20" t="s">
        <v>302</v>
      </c>
      <c r="CC20" s="1">
        <v>35246</v>
      </c>
      <c r="CD20">
        <v>-17.100000000000001</v>
      </c>
      <c r="CE20" t="s">
        <v>302</v>
      </c>
      <c r="CF20" t="s">
        <v>302</v>
      </c>
      <c r="CH20" s="1">
        <v>40178</v>
      </c>
      <c r="CI20">
        <v>0.6</v>
      </c>
      <c r="CJ20" t="s">
        <v>302</v>
      </c>
      <c r="CK20" t="s">
        <v>302</v>
      </c>
      <c r="CM20" s="1">
        <v>35246</v>
      </c>
      <c r="CN20">
        <v>1429.2</v>
      </c>
      <c r="CO20" t="s">
        <v>302</v>
      </c>
      <c r="CP20" t="s">
        <v>302</v>
      </c>
      <c r="CR20" s="1">
        <v>35246</v>
      </c>
      <c r="CS20">
        <v>17.600000000000001</v>
      </c>
      <c r="CT20" t="s">
        <v>302</v>
      </c>
      <c r="CU20" t="s">
        <v>302</v>
      </c>
      <c r="CW20" s="1">
        <v>39568</v>
      </c>
      <c r="CX20">
        <v>1.6</v>
      </c>
      <c r="CY20" t="s">
        <v>302</v>
      </c>
      <c r="CZ20" t="s">
        <v>302</v>
      </c>
      <c r="DB20" s="1">
        <v>35246</v>
      </c>
      <c r="DC20">
        <v>-1.9</v>
      </c>
      <c r="DD20" t="s">
        <v>302</v>
      </c>
      <c r="DE20" t="s">
        <v>302</v>
      </c>
      <c r="DG20" s="1">
        <v>39568</v>
      </c>
      <c r="DH20">
        <v>0.2</v>
      </c>
      <c r="DI20" t="s">
        <v>302</v>
      </c>
      <c r="DJ20" t="s">
        <v>302</v>
      </c>
    </row>
    <row r="21" spans="1:114" x14ac:dyDescent="0.25">
      <c r="A21" s="1">
        <v>35338</v>
      </c>
      <c r="B21">
        <v>21</v>
      </c>
      <c r="C21" t="s">
        <v>302</v>
      </c>
      <c r="D21" t="s">
        <v>302</v>
      </c>
      <c r="F21" s="1">
        <v>38046</v>
      </c>
      <c r="G21">
        <v>56.8</v>
      </c>
      <c r="H21" t="s">
        <v>302</v>
      </c>
      <c r="I21" t="s">
        <v>302</v>
      </c>
      <c r="K21" s="1">
        <v>36707</v>
      </c>
      <c r="L21">
        <v>0</v>
      </c>
      <c r="M21" t="s">
        <v>302</v>
      </c>
      <c r="N21" t="s">
        <v>302</v>
      </c>
      <c r="P21" s="1">
        <v>36341</v>
      </c>
      <c r="Q21">
        <v>30</v>
      </c>
      <c r="R21">
        <v>19990718</v>
      </c>
      <c r="S21">
        <v>30</v>
      </c>
      <c r="U21" s="1">
        <v>36433</v>
      </c>
      <c r="V21">
        <v>1.1000000000000001</v>
      </c>
      <c r="W21">
        <v>19991125</v>
      </c>
      <c r="X21">
        <v>1</v>
      </c>
      <c r="AE21" s="1">
        <v>38564</v>
      </c>
      <c r="AF21">
        <v>127.7</v>
      </c>
      <c r="AG21" t="s">
        <v>302</v>
      </c>
      <c r="AH21" t="s">
        <v>302</v>
      </c>
      <c r="AJ21" s="1">
        <v>36433</v>
      </c>
      <c r="AK21">
        <v>114.6</v>
      </c>
      <c r="AL21" t="s">
        <v>302</v>
      </c>
      <c r="AM21" t="s">
        <v>302</v>
      </c>
      <c r="AO21" s="1">
        <v>36433</v>
      </c>
      <c r="AP21">
        <v>3.51</v>
      </c>
      <c r="AQ21" t="s">
        <v>302</v>
      </c>
      <c r="AR21" t="s">
        <v>302</v>
      </c>
      <c r="AT21" s="1">
        <v>35338</v>
      </c>
      <c r="AU21">
        <v>30.1</v>
      </c>
      <c r="AV21" t="s">
        <v>302</v>
      </c>
      <c r="AW21" t="s">
        <v>302</v>
      </c>
      <c r="AY21" s="1">
        <v>38595</v>
      </c>
      <c r="AZ21">
        <v>-1.6</v>
      </c>
      <c r="BA21" t="s">
        <v>302</v>
      </c>
      <c r="BB21" t="s">
        <v>302</v>
      </c>
      <c r="BD21" s="1">
        <v>39752</v>
      </c>
      <c r="BE21">
        <v>48</v>
      </c>
      <c r="BF21" t="s">
        <v>302</v>
      </c>
      <c r="BG21" t="s">
        <v>302</v>
      </c>
      <c r="BI21" s="1">
        <v>36341</v>
      </c>
      <c r="BJ21">
        <v>0.2</v>
      </c>
      <c r="BK21" t="s">
        <v>302</v>
      </c>
      <c r="BL21" t="s">
        <v>302</v>
      </c>
      <c r="BN21" s="1">
        <v>36433</v>
      </c>
      <c r="BO21">
        <v>2.8</v>
      </c>
      <c r="BP21" t="s">
        <v>302</v>
      </c>
      <c r="BQ21" t="s">
        <v>302</v>
      </c>
      <c r="BS21" s="1">
        <v>36433</v>
      </c>
      <c r="BT21">
        <v>6</v>
      </c>
      <c r="BU21" t="s">
        <v>302</v>
      </c>
      <c r="BV21" t="s">
        <v>302</v>
      </c>
      <c r="BX21" s="1">
        <v>35277</v>
      </c>
      <c r="BY21">
        <v>-9</v>
      </c>
      <c r="BZ21" t="s">
        <v>302</v>
      </c>
      <c r="CA21" t="s">
        <v>302</v>
      </c>
      <c r="CC21" s="1">
        <v>35277</v>
      </c>
      <c r="CD21">
        <v>-4.7</v>
      </c>
      <c r="CE21" t="s">
        <v>302</v>
      </c>
      <c r="CF21" t="s">
        <v>302</v>
      </c>
      <c r="CH21" s="1">
        <v>40268</v>
      </c>
      <c r="CI21">
        <v>1.3</v>
      </c>
      <c r="CJ21" t="s">
        <v>302</v>
      </c>
      <c r="CK21" t="s">
        <v>302</v>
      </c>
      <c r="CM21" s="1">
        <v>35277</v>
      </c>
      <c r="CN21">
        <v>1458.9</v>
      </c>
      <c r="CO21" t="s">
        <v>302</v>
      </c>
      <c r="CP21" t="s">
        <v>302</v>
      </c>
      <c r="CR21" s="1">
        <v>35277</v>
      </c>
      <c r="CS21">
        <v>16.3</v>
      </c>
      <c r="CT21" t="s">
        <v>302</v>
      </c>
      <c r="CU21" t="s">
        <v>302</v>
      </c>
      <c r="CW21" s="1">
        <v>39599</v>
      </c>
      <c r="CX21">
        <v>0.7</v>
      </c>
      <c r="CY21" t="s">
        <v>302</v>
      </c>
      <c r="CZ21" t="s">
        <v>302</v>
      </c>
      <c r="DB21" s="1">
        <v>35277</v>
      </c>
      <c r="DC21">
        <v>2.1</v>
      </c>
      <c r="DD21" t="s">
        <v>302</v>
      </c>
      <c r="DE21" t="s">
        <v>302</v>
      </c>
      <c r="DG21" s="1">
        <v>39599</v>
      </c>
      <c r="DH21">
        <v>1.2</v>
      </c>
      <c r="DI21" t="s">
        <v>302</v>
      </c>
      <c r="DJ21" t="s">
        <v>302</v>
      </c>
    </row>
    <row r="22" spans="1:114" x14ac:dyDescent="0.25">
      <c r="A22" s="1">
        <v>35369</v>
      </c>
      <c r="B22">
        <v>12</v>
      </c>
      <c r="C22" t="s">
        <v>302</v>
      </c>
      <c r="D22" t="s">
        <v>302</v>
      </c>
      <c r="F22" s="1">
        <v>38077</v>
      </c>
      <c r="G22">
        <v>59</v>
      </c>
      <c r="H22" t="s">
        <v>302</v>
      </c>
      <c r="I22" t="s">
        <v>302</v>
      </c>
      <c r="K22" s="1">
        <v>36799</v>
      </c>
      <c r="L22">
        <v>2.9</v>
      </c>
      <c r="M22" t="s">
        <v>302</v>
      </c>
      <c r="N22" t="s">
        <v>302</v>
      </c>
      <c r="P22" s="1">
        <v>36433</v>
      </c>
      <c r="Q22">
        <v>18</v>
      </c>
      <c r="R22" t="s">
        <v>302</v>
      </c>
      <c r="S22" t="s">
        <v>302</v>
      </c>
      <c r="U22" s="1">
        <v>36525</v>
      </c>
      <c r="V22">
        <v>1.08</v>
      </c>
      <c r="W22">
        <v>20000224</v>
      </c>
      <c r="X22">
        <v>1</v>
      </c>
      <c r="AE22" s="1">
        <v>38595</v>
      </c>
      <c r="AF22">
        <v>125.6</v>
      </c>
      <c r="AG22" t="s">
        <v>302</v>
      </c>
      <c r="AH22" t="s">
        <v>302</v>
      </c>
      <c r="AJ22" s="1">
        <v>36525</v>
      </c>
      <c r="AK22">
        <v>120.6</v>
      </c>
      <c r="AL22" t="s">
        <v>302</v>
      </c>
      <c r="AM22" t="s">
        <v>302</v>
      </c>
      <c r="AO22" s="1">
        <v>36525</v>
      </c>
      <c r="AP22">
        <v>3.44</v>
      </c>
      <c r="AQ22" t="s">
        <v>302</v>
      </c>
      <c r="AR22" t="s">
        <v>302</v>
      </c>
      <c r="AT22" s="1">
        <v>35369</v>
      </c>
      <c r="AU22">
        <v>29.3</v>
      </c>
      <c r="AV22" t="s">
        <v>302</v>
      </c>
      <c r="AW22" t="s">
        <v>302</v>
      </c>
      <c r="AY22" s="1">
        <v>38625</v>
      </c>
      <c r="AZ22">
        <v>0.5</v>
      </c>
      <c r="BA22" t="s">
        <v>302</v>
      </c>
      <c r="BB22" t="s">
        <v>302</v>
      </c>
      <c r="BD22" s="1">
        <v>39782</v>
      </c>
      <c r="BE22">
        <v>44.9</v>
      </c>
      <c r="BF22" t="s">
        <v>302</v>
      </c>
      <c r="BG22" t="s">
        <v>302</v>
      </c>
      <c r="BI22" s="1">
        <v>36433</v>
      </c>
      <c r="BJ22">
        <v>0.4</v>
      </c>
      <c r="BK22" t="s">
        <v>302</v>
      </c>
      <c r="BL22" t="s">
        <v>302</v>
      </c>
      <c r="BN22" s="1">
        <v>36525</v>
      </c>
      <c r="BO22">
        <v>1.2</v>
      </c>
      <c r="BP22">
        <v>20000326</v>
      </c>
      <c r="BQ22">
        <v>2.2000000000000002</v>
      </c>
      <c r="BS22" s="1">
        <v>36525</v>
      </c>
      <c r="BT22">
        <v>6.3</v>
      </c>
      <c r="BU22">
        <v>20000326</v>
      </c>
      <c r="BV22">
        <v>5.8</v>
      </c>
      <c r="BX22" s="1">
        <v>35308</v>
      </c>
      <c r="BY22">
        <v>2.2000000000000002</v>
      </c>
      <c r="BZ22" t="s">
        <v>302</v>
      </c>
      <c r="CA22" t="s">
        <v>302</v>
      </c>
      <c r="CC22" s="1">
        <v>35308</v>
      </c>
      <c r="CD22">
        <v>-12.3</v>
      </c>
      <c r="CE22" t="s">
        <v>302</v>
      </c>
      <c r="CF22" t="s">
        <v>302</v>
      </c>
      <c r="CH22" s="1">
        <v>40359</v>
      </c>
      <c r="CI22">
        <v>8.5</v>
      </c>
      <c r="CJ22" t="s">
        <v>302</v>
      </c>
      <c r="CK22" t="s">
        <v>302</v>
      </c>
      <c r="CM22" s="1">
        <v>35308</v>
      </c>
      <c r="CN22">
        <v>1428.8</v>
      </c>
      <c r="CO22" t="s">
        <v>302</v>
      </c>
      <c r="CP22" t="s">
        <v>302</v>
      </c>
      <c r="CR22" s="1">
        <v>35308</v>
      </c>
      <c r="CS22">
        <v>15.1</v>
      </c>
      <c r="CT22" t="s">
        <v>302</v>
      </c>
      <c r="CU22" t="s">
        <v>302</v>
      </c>
      <c r="CW22" s="1">
        <v>39629</v>
      </c>
      <c r="CX22">
        <v>-0.3</v>
      </c>
      <c r="CY22" t="s">
        <v>302</v>
      </c>
      <c r="CZ22" t="s">
        <v>302</v>
      </c>
      <c r="DB22" s="1">
        <v>35308</v>
      </c>
      <c r="DC22">
        <v>-2.1</v>
      </c>
      <c r="DD22" t="s">
        <v>302</v>
      </c>
      <c r="DE22" t="s">
        <v>302</v>
      </c>
      <c r="DG22" s="1">
        <v>39629</v>
      </c>
      <c r="DH22">
        <v>-0.3</v>
      </c>
      <c r="DI22" t="s">
        <v>302</v>
      </c>
      <c r="DJ22" t="s">
        <v>302</v>
      </c>
    </row>
    <row r="23" spans="1:114" x14ac:dyDescent="0.25">
      <c r="A23" s="1">
        <v>35399</v>
      </c>
      <c r="B23">
        <v>20</v>
      </c>
      <c r="C23" t="s">
        <v>302</v>
      </c>
      <c r="D23" t="s">
        <v>302</v>
      </c>
      <c r="F23" s="1">
        <v>38107</v>
      </c>
      <c r="G23">
        <v>58.7</v>
      </c>
      <c r="H23" t="s">
        <v>302</v>
      </c>
      <c r="I23" t="s">
        <v>302</v>
      </c>
      <c r="K23" s="1">
        <v>36891</v>
      </c>
      <c r="L23">
        <v>1.5</v>
      </c>
      <c r="M23">
        <v>20010213</v>
      </c>
      <c r="N23">
        <v>-0.5</v>
      </c>
      <c r="P23" s="1">
        <v>36525</v>
      </c>
      <c r="Q23">
        <v>21</v>
      </c>
      <c r="R23" t="s">
        <v>302</v>
      </c>
      <c r="S23" t="s">
        <v>302</v>
      </c>
      <c r="U23" s="1">
        <v>36616</v>
      </c>
      <c r="V23">
        <v>0.88</v>
      </c>
      <c r="W23">
        <v>20000525</v>
      </c>
      <c r="X23">
        <v>0.9</v>
      </c>
      <c r="AE23" s="1">
        <v>38625</v>
      </c>
      <c r="AF23">
        <v>126.2</v>
      </c>
      <c r="AG23" t="s">
        <v>302</v>
      </c>
      <c r="AH23" t="s">
        <v>302</v>
      </c>
      <c r="AJ23" s="1">
        <v>36616</v>
      </c>
      <c r="AK23">
        <v>123</v>
      </c>
      <c r="AL23" t="s">
        <v>302</v>
      </c>
      <c r="AM23" t="s">
        <v>302</v>
      </c>
      <c r="AO23" s="1">
        <v>36616</v>
      </c>
      <c r="AP23">
        <v>0.84</v>
      </c>
      <c r="AQ23" t="s">
        <v>302</v>
      </c>
      <c r="AR23" t="s">
        <v>302</v>
      </c>
      <c r="AT23" s="1">
        <v>35399</v>
      </c>
      <c r="AU23">
        <v>31.1</v>
      </c>
      <c r="AV23" t="s">
        <v>302</v>
      </c>
      <c r="AW23" t="s">
        <v>302</v>
      </c>
      <c r="AY23" s="1">
        <v>38656</v>
      </c>
      <c r="AZ23">
        <v>-3.9</v>
      </c>
      <c r="BA23" t="s">
        <v>302</v>
      </c>
      <c r="BB23" t="s">
        <v>302</v>
      </c>
      <c r="BD23" s="1">
        <v>39813</v>
      </c>
      <c r="BE23">
        <v>46.8</v>
      </c>
      <c r="BF23" t="s">
        <v>302</v>
      </c>
      <c r="BG23" t="s">
        <v>302</v>
      </c>
      <c r="BI23" s="1">
        <v>36525</v>
      </c>
      <c r="BJ23">
        <v>0.2</v>
      </c>
      <c r="BK23" t="s">
        <v>302</v>
      </c>
      <c r="BL23" t="s">
        <v>302</v>
      </c>
      <c r="BN23" s="1">
        <v>36616</v>
      </c>
      <c r="BO23">
        <v>1.4</v>
      </c>
      <c r="BP23">
        <v>20000625</v>
      </c>
      <c r="BQ23">
        <v>0.8</v>
      </c>
      <c r="BS23" s="1">
        <v>36616</v>
      </c>
      <c r="BT23">
        <v>6.5</v>
      </c>
      <c r="BU23" t="s">
        <v>302</v>
      </c>
      <c r="BV23" t="s">
        <v>302</v>
      </c>
      <c r="BX23" s="1">
        <v>35338</v>
      </c>
      <c r="BY23">
        <v>-2.2000000000000002</v>
      </c>
      <c r="BZ23" t="s">
        <v>302</v>
      </c>
      <c r="CA23" t="s">
        <v>302</v>
      </c>
      <c r="CC23" s="1">
        <v>35338</v>
      </c>
      <c r="CD23">
        <v>-9.5</v>
      </c>
      <c r="CE23" t="s">
        <v>302</v>
      </c>
      <c r="CF23" t="s">
        <v>302</v>
      </c>
      <c r="CH23" s="1">
        <v>40451</v>
      </c>
      <c r="CI23">
        <v>-3.3</v>
      </c>
      <c r="CJ23" t="s">
        <v>302</v>
      </c>
      <c r="CK23" t="s">
        <v>302</v>
      </c>
      <c r="CM23" s="1">
        <v>35338</v>
      </c>
      <c r="CN23">
        <v>1432.4</v>
      </c>
      <c r="CO23" t="s">
        <v>302</v>
      </c>
      <c r="CP23" t="s">
        <v>302</v>
      </c>
      <c r="CR23" s="1">
        <v>35338</v>
      </c>
      <c r="CS23">
        <v>14.5</v>
      </c>
      <c r="CT23" t="s">
        <v>302</v>
      </c>
      <c r="CU23" t="s">
        <v>302</v>
      </c>
      <c r="CW23" s="1">
        <v>39660</v>
      </c>
      <c r="CX23">
        <v>0.6</v>
      </c>
      <c r="CY23" t="s">
        <v>302</v>
      </c>
      <c r="CZ23" t="s">
        <v>302</v>
      </c>
      <c r="DB23" s="1">
        <v>35338</v>
      </c>
      <c r="DC23">
        <v>0.3</v>
      </c>
      <c r="DD23" t="s">
        <v>302</v>
      </c>
      <c r="DE23" t="s">
        <v>302</v>
      </c>
      <c r="DG23" s="1">
        <v>39660</v>
      </c>
      <c r="DH23">
        <v>0.9</v>
      </c>
      <c r="DI23" t="s">
        <v>302</v>
      </c>
      <c r="DJ23" t="s">
        <v>302</v>
      </c>
    </row>
    <row r="24" spans="1:114" x14ac:dyDescent="0.25">
      <c r="A24" s="1">
        <v>35430</v>
      </c>
      <c r="B24">
        <v>7</v>
      </c>
      <c r="C24" t="s">
        <v>302</v>
      </c>
      <c r="D24" t="s">
        <v>302</v>
      </c>
      <c r="F24" s="1">
        <v>38138</v>
      </c>
      <c r="G24">
        <v>56.2</v>
      </c>
      <c r="H24" t="s">
        <v>302</v>
      </c>
      <c r="I24" t="s">
        <v>302</v>
      </c>
      <c r="K24" s="1">
        <v>36980</v>
      </c>
      <c r="L24" t="s">
        <v>302</v>
      </c>
      <c r="M24">
        <v>0</v>
      </c>
      <c r="N24">
        <v>1.4</v>
      </c>
      <c r="P24" s="1">
        <v>36616</v>
      </c>
      <c r="Q24">
        <v>6</v>
      </c>
      <c r="R24" t="s">
        <v>302</v>
      </c>
      <c r="S24" t="s">
        <v>302</v>
      </c>
      <c r="U24" s="1">
        <v>36707</v>
      </c>
      <c r="V24">
        <v>1.06</v>
      </c>
      <c r="W24">
        <v>20000824</v>
      </c>
      <c r="X24">
        <v>1</v>
      </c>
      <c r="AE24" s="1">
        <v>38656</v>
      </c>
      <c r="AF24">
        <v>121.3</v>
      </c>
      <c r="AG24" t="s">
        <v>302</v>
      </c>
      <c r="AH24" t="s">
        <v>302</v>
      </c>
      <c r="AJ24" s="1">
        <v>36707</v>
      </c>
      <c r="AK24">
        <v>103.9</v>
      </c>
      <c r="AL24" t="s">
        <v>302</v>
      </c>
      <c r="AM24" t="s">
        <v>302</v>
      </c>
      <c r="AO24" s="1">
        <v>36707</v>
      </c>
      <c r="AP24">
        <v>-1.6800000000000002</v>
      </c>
      <c r="AQ24" t="s">
        <v>302</v>
      </c>
      <c r="AR24" t="s">
        <v>302</v>
      </c>
      <c r="AT24" s="1">
        <v>35430</v>
      </c>
      <c r="AU24">
        <v>25.4</v>
      </c>
      <c r="AV24" t="s">
        <v>302</v>
      </c>
      <c r="AW24" t="s">
        <v>302</v>
      </c>
      <c r="AY24" s="1">
        <v>38686</v>
      </c>
      <c r="AZ24">
        <v>-1.2</v>
      </c>
      <c r="BA24" t="s">
        <v>302</v>
      </c>
      <c r="BB24" t="s">
        <v>302</v>
      </c>
      <c r="BD24" s="1">
        <v>39844</v>
      </c>
      <c r="BE24">
        <v>44.9</v>
      </c>
      <c r="BF24" t="s">
        <v>302</v>
      </c>
      <c r="BG24" t="s">
        <v>302</v>
      </c>
      <c r="BI24" s="1">
        <v>36616</v>
      </c>
      <c r="BJ24">
        <v>0.7</v>
      </c>
      <c r="BK24" t="s">
        <v>302</v>
      </c>
      <c r="BL24" t="s">
        <v>302</v>
      </c>
      <c r="BN24" s="1">
        <v>36707</v>
      </c>
      <c r="BO24">
        <v>0</v>
      </c>
      <c r="BP24">
        <v>20000928</v>
      </c>
      <c r="BQ24">
        <v>-0.7</v>
      </c>
      <c r="BS24" s="1">
        <v>36707</v>
      </c>
      <c r="BT24">
        <v>5.6</v>
      </c>
      <c r="BU24" t="s">
        <v>302</v>
      </c>
      <c r="BV24" t="s">
        <v>302</v>
      </c>
      <c r="BX24" s="1">
        <v>35369</v>
      </c>
      <c r="BY24">
        <v>5.2</v>
      </c>
      <c r="BZ24" t="s">
        <v>302</v>
      </c>
      <c r="CA24" t="s">
        <v>302</v>
      </c>
      <c r="CC24" s="1">
        <v>35369</v>
      </c>
      <c r="CD24">
        <v>-11.4</v>
      </c>
      <c r="CE24" t="s">
        <v>302</v>
      </c>
      <c r="CF24" t="s">
        <v>302</v>
      </c>
      <c r="CH24" s="1">
        <v>40543</v>
      </c>
      <c r="CI24">
        <v>0.4</v>
      </c>
      <c r="CJ24">
        <v>20110307</v>
      </c>
      <c r="CK24">
        <v>0.1</v>
      </c>
      <c r="CM24" s="1">
        <v>35369</v>
      </c>
      <c r="CN24">
        <v>1458.5</v>
      </c>
      <c r="CO24" t="s">
        <v>302</v>
      </c>
      <c r="CP24" t="s">
        <v>302</v>
      </c>
      <c r="CR24" s="1">
        <v>35369</v>
      </c>
      <c r="CS24">
        <v>15.7</v>
      </c>
      <c r="CT24" t="s">
        <v>302</v>
      </c>
      <c r="CU24" t="s">
        <v>302</v>
      </c>
      <c r="CW24" s="1">
        <v>39691</v>
      </c>
      <c r="CX24">
        <v>0.5</v>
      </c>
      <c r="CY24" t="s">
        <v>302</v>
      </c>
      <c r="CZ24" t="s">
        <v>302</v>
      </c>
      <c r="DB24" s="1">
        <v>35369</v>
      </c>
      <c r="DC24">
        <v>1.8</v>
      </c>
      <c r="DD24" t="s">
        <v>302</v>
      </c>
      <c r="DE24" t="s">
        <v>302</v>
      </c>
      <c r="DG24" s="1">
        <v>39691</v>
      </c>
      <c r="DH24">
        <v>0.7</v>
      </c>
      <c r="DI24" t="s">
        <v>302</v>
      </c>
      <c r="DJ24" t="s">
        <v>302</v>
      </c>
    </row>
    <row r="25" spans="1:114" x14ac:dyDescent="0.25">
      <c r="A25" s="1">
        <v>35489</v>
      </c>
      <c r="B25">
        <v>12</v>
      </c>
      <c r="C25" t="s">
        <v>302</v>
      </c>
      <c r="D25" t="s">
        <v>302</v>
      </c>
      <c r="F25" s="1">
        <v>38168</v>
      </c>
      <c r="G25">
        <v>62.8</v>
      </c>
      <c r="H25" t="s">
        <v>302</v>
      </c>
      <c r="I25" t="s">
        <v>302</v>
      </c>
      <c r="K25" s="1">
        <v>36981</v>
      </c>
      <c r="L25">
        <v>-0.2</v>
      </c>
      <c r="M25">
        <v>20010517</v>
      </c>
      <c r="N25">
        <v>1.4</v>
      </c>
      <c r="P25" s="1">
        <v>36707</v>
      </c>
      <c r="Q25">
        <v>-42</v>
      </c>
      <c r="R25" t="s">
        <v>302</v>
      </c>
      <c r="S25" t="s">
        <v>302</v>
      </c>
      <c r="U25" s="1">
        <v>36799</v>
      </c>
      <c r="V25">
        <v>2.77</v>
      </c>
      <c r="W25" t="s">
        <v>302</v>
      </c>
      <c r="X25" t="s">
        <v>302</v>
      </c>
      <c r="AE25" s="1">
        <v>38686</v>
      </c>
      <c r="AF25">
        <v>119.8</v>
      </c>
      <c r="AG25" t="s">
        <v>302</v>
      </c>
      <c r="AH25" t="s">
        <v>302</v>
      </c>
      <c r="AJ25" s="1">
        <v>36799</v>
      </c>
      <c r="AK25">
        <v>98.1</v>
      </c>
      <c r="AL25" t="s">
        <v>302</v>
      </c>
      <c r="AM25" t="s">
        <v>302</v>
      </c>
      <c r="AO25" s="1">
        <v>36799</v>
      </c>
      <c r="AP25">
        <v>1.38</v>
      </c>
      <c r="AQ25" t="s">
        <v>302</v>
      </c>
      <c r="AR25" t="s">
        <v>302</v>
      </c>
      <c r="AT25" s="1">
        <v>35489</v>
      </c>
      <c r="AU25">
        <v>28.8</v>
      </c>
      <c r="AV25" t="s">
        <v>302</v>
      </c>
      <c r="AW25" t="s">
        <v>302</v>
      </c>
      <c r="AY25" s="1">
        <v>38717</v>
      </c>
      <c r="AZ25">
        <v>-1.8</v>
      </c>
      <c r="BA25" t="s">
        <v>302</v>
      </c>
      <c r="BB25" t="s">
        <v>302</v>
      </c>
      <c r="BD25" s="1">
        <v>39872</v>
      </c>
      <c r="BE25">
        <v>45.4</v>
      </c>
      <c r="BF25" t="s">
        <v>302</v>
      </c>
      <c r="BG25" t="s">
        <v>302</v>
      </c>
      <c r="BI25" s="1">
        <v>36707</v>
      </c>
      <c r="BJ25">
        <v>0.7</v>
      </c>
      <c r="BK25" t="s">
        <v>302</v>
      </c>
      <c r="BL25" t="s">
        <v>302</v>
      </c>
      <c r="BN25" s="1">
        <v>36799</v>
      </c>
      <c r="BO25">
        <v>0.4</v>
      </c>
      <c r="BP25">
        <v>20001220</v>
      </c>
      <c r="BQ25">
        <v>0.7</v>
      </c>
      <c r="BS25" s="1">
        <v>36799</v>
      </c>
      <c r="BT25">
        <v>3</v>
      </c>
      <c r="BU25" t="s">
        <v>302</v>
      </c>
      <c r="BV25" t="s">
        <v>302</v>
      </c>
      <c r="BX25" s="1">
        <v>35399</v>
      </c>
      <c r="BY25">
        <v>4.2</v>
      </c>
      <c r="BZ25" t="s">
        <v>302</v>
      </c>
      <c r="CA25" t="s">
        <v>302</v>
      </c>
      <c r="CC25" s="1">
        <v>35399</v>
      </c>
      <c r="CD25">
        <v>1.7</v>
      </c>
      <c r="CE25" t="s">
        <v>302</v>
      </c>
      <c r="CF25" t="s">
        <v>302</v>
      </c>
      <c r="CH25" s="1">
        <v>40633</v>
      </c>
      <c r="CI25">
        <v>-7.5</v>
      </c>
      <c r="CJ25">
        <v>20110607</v>
      </c>
      <c r="CK25">
        <v>-6.3</v>
      </c>
      <c r="CM25" s="1">
        <v>35399</v>
      </c>
      <c r="CN25">
        <v>1459.6</v>
      </c>
      <c r="CO25" t="s">
        <v>302</v>
      </c>
      <c r="CP25" t="s">
        <v>302</v>
      </c>
      <c r="CR25" s="1">
        <v>35399</v>
      </c>
      <c r="CS25">
        <v>12</v>
      </c>
      <c r="CT25" t="s">
        <v>302</v>
      </c>
      <c r="CU25" t="s">
        <v>302</v>
      </c>
      <c r="CW25" s="1">
        <v>39721</v>
      </c>
      <c r="CX25">
        <v>0.2</v>
      </c>
      <c r="CY25">
        <v>20081019</v>
      </c>
      <c r="CZ25">
        <v>0</v>
      </c>
      <c r="DB25" s="1">
        <v>35399</v>
      </c>
      <c r="DC25">
        <v>0.1</v>
      </c>
      <c r="DD25" t="s">
        <v>302</v>
      </c>
      <c r="DE25" t="s">
        <v>302</v>
      </c>
      <c r="DG25" s="1">
        <v>39721</v>
      </c>
      <c r="DH25">
        <v>-0.3</v>
      </c>
      <c r="DI25" t="s">
        <v>302</v>
      </c>
      <c r="DJ25" t="s">
        <v>302</v>
      </c>
    </row>
    <row r="26" spans="1:114" x14ac:dyDescent="0.25">
      <c r="A26" s="1">
        <v>35520</v>
      </c>
      <c r="B26">
        <v>6</v>
      </c>
      <c r="C26" t="s">
        <v>302</v>
      </c>
      <c r="D26" t="s">
        <v>302</v>
      </c>
      <c r="F26" s="1">
        <v>38199</v>
      </c>
      <c r="G26">
        <v>58.8</v>
      </c>
      <c r="H26" t="s">
        <v>302</v>
      </c>
      <c r="I26" t="s">
        <v>302</v>
      </c>
      <c r="K26" s="1">
        <v>37072</v>
      </c>
      <c r="L26">
        <v>2.7</v>
      </c>
      <c r="M26">
        <v>20010808</v>
      </c>
      <c r="N26">
        <v>1.3</v>
      </c>
      <c r="P26" s="1">
        <v>36799</v>
      </c>
      <c r="Q26">
        <v>-45</v>
      </c>
      <c r="R26" t="s">
        <v>302</v>
      </c>
      <c r="S26" t="s">
        <v>302</v>
      </c>
      <c r="U26" s="1">
        <v>36890</v>
      </c>
      <c r="V26" t="s">
        <v>302</v>
      </c>
      <c r="W26">
        <v>0</v>
      </c>
      <c r="X26" t="s">
        <v>302</v>
      </c>
      <c r="AE26" s="1">
        <v>38717</v>
      </c>
      <c r="AF26">
        <v>117.6</v>
      </c>
      <c r="AG26" t="s">
        <v>302</v>
      </c>
      <c r="AH26" t="s">
        <v>302</v>
      </c>
      <c r="AJ26" s="1">
        <v>36891</v>
      </c>
      <c r="AK26">
        <v>113.8</v>
      </c>
      <c r="AL26" t="s">
        <v>302</v>
      </c>
      <c r="AM26" t="s">
        <v>302</v>
      </c>
      <c r="AO26" s="1">
        <v>36891</v>
      </c>
      <c r="AP26">
        <v>3.38</v>
      </c>
      <c r="AQ26" t="s">
        <v>302</v>
      </c>
      <c r="AR26" t="s">
        <v>302</v>
      </c>
      <c r="AT26" s="1">
        <v>35520</v>
      </c>
      <c r="AU26">
        <v>29.6</v>
      </c>
      <c r="AV26" t="s">
        <v>302</v>
      </c>
      <c r="AW26" t="s">
        <v>302</v>
      </c>
      <c r="AY26" s="1">
        <v>38748</v>
      </c>
      <c r="AZ26">
        <v>4.5999999999999996</v>
      </c>
      <c r="BA26" t="s">
        <v>302</v>
      </c>
      <c r="BB26" t="s">
        <v>302</v>
      </c>
      <c r="BD26" s="1">
        <v>39903</v>
      </c>
      <c r="BE26">
        <v>46.3</v>
      </c>
      <c r="BF26" t="s">
        <v>302</v>
      </c>
      <c r="BG26" t="s">
        <v>302</v>
      </c>
      <c r="BI26" s="1">
        <v>36799</v>
      </c>
      <c r="BJ26">
        <v>1.4</v>
      </c>
      <c r="BK26">
        <v>20001015</v>
      </c>
      <c r="BL26">
        <v>1.4</v>
      </c>
      <c r="BN26" s="1">
        <v>36891</v>
      </c>
      <c r="BO26">
        <v>0.2</v>
      </c>
      <c r="BP26">
        <v>20010329</v>
      </c>
      <c r="BQ26">
        <v>0.5</v>
      </c>
      <c r="BS26" s="1">
        <v>36891</v>
      </c>
      <c r="BT26">
        <v>1.9</v>
      </c>
      <c r="BU26" t="s">
        <v>302</v>
      </c>
      <c r="BV26" t="s">
        <v>302</v>
      </c>
      <c r="BX26" s="1">
        <v>35430</v>
      </c>
      <c r="BY26">
        <v>0.4</v>
      </c>
      <c r="BZ26" t="s">
        <v>302</v>
      </c>
      <c r="CA26" t="s">
        <v>302</v>
      </c>
      <c r="CC26" s="1">
        <v>35430</v>
      </c>
      <c r="CD26">
        <v>-10.6</v>
      </c>
      <c r="CE26" t="s">
        <v>302</v>
      </c>
      <c r="CF26" t="s">
        <v>302</v>
      </c>
      <c r="CH26" s="1">
        <v>40724</v>
      </c>
      <c r="CI26">
        <v>-5</v>
      </c>
      <c r="CJ26">
        <v>20110907</v>
      </c>
      <c r="CK26">
        <v>-6.6</v>
      </c>
      <c r="CM26" s="1">
        <v>35430</v>
      </c>
      <c r="CN26">
        <v>1460.3</v>
      </c>
      <c r="CO26" t="s">
        <v>302</v>
      </c>
      <c r="CP26" t="s">
        <v>302</v>
      </c>
      <c r="CR26" s="1">
        <v>35430</v>
      </c>
      <c r="CS26">
        <v>12.7</v>
      </c>
      <c r="CT26" t="s">
        <v>302</v>
      </c>
      <c r="CU26" t="s">
        <v>302</v>
      </c>
      <c r="CW26" s="1">
        <v>39752</v>
      </c>
      <c r="CX26">
        <v>1</v>
      </c>
      <c r="CY26">
        <v>20081120</v>
      </c>
      <c r="CZ26">
        <v>0.5</v>
      </c>
      <c r="DB26" s="1">
        <v>35430</v>
      </c>
      <c r="DC26">
        <v>0</v>
      </c>
      <c r="DD26" t="s">
        <v>302</v>
      </c>
      <c r="DE26" t="s">
        <v>302</v>
      </c>
      <c r="DG26" s="1">
        <v>39752</v>
      </c>
      <c r="DH26">
        <v>0.5</v>
      </c>
      <c r="DI26" t="s">
        <v>302</v>
      </c>
      <c r="DJ26" t="s">
        <v>302</v>
      </c>
    </row>
    <row r="27" spans="1:114" x14ac:dyDescent="0.25">
      <c r="A27" s="1">
        <v>35550</v>
      </c>
      <c r="B27">
        <v>-6</v>
      </c>
      <c r="C27" t="s">
        <v>302</v>
      </c>
      <c r="D27" t="s">
        <v>302</v>
      </c>
      <c r="F27" s="1">
        <v>38230</v>
      </c>
      <c r="G27">
        <v>57.4</v>
      </c>
      <c r="H27" t="s">
        <v>302</v>
      </c>
      <c r="I27" t="s">
        <v>302</v>
      </c>
      <c r="K27" s="1">
        <v>37164</v>
      </c>
      <c r="L27">
        <v>1.4</v>
      </c>
      <c r="M27">
        <v>20011109</v>
      </c>
      <c r="N27">
        <v>0.6</v>
      </c>
      <c r="P27" s="1">
        <v>36891</v>
      </c>
      <c r="Q27">
        <v>31</v>
      </c>
      <c r="R27" t="s">
        <v>302</v>
      </c>
      <c r="S27" t="s">
        <v>302</v>
      </c>
      <c r="U27" s="1">
        <v>36891</v>
      </c>
      <c r="V27">
        <v>2.14</v>
      </c>
      <c r="W27">
        <v>20010227</v>
      </c>
      <c r="X27">
        <v>2.2000000000000002</v>
      </c>
      <c r="AE27" s="1">
        <v>38748</v>
      </c>
      <c r="AF27">
        <v>123</v>
      </c>
      <c r="AG27" t="s">
        <v>302</v>
      </c>
      <c r="AH27" t="s">
        <v>302</v>
      </c>
      <c r="AJ27" s="1">
        <v>36981</v>
      </c>
      <c r="AK27">
        <v>121.6</v>
      </c>
      <c r="AL27" t="s">
        <v>302</v>
      </c>
      <c r="AM27" t="s">
        <v>302</v>
      </c>
      <c r="AO27" s="1">
        <v>36981</v>
      </c>
      <c r="AP27">
        <v>-1.55</v>
      </c>
      <c r="AQ27" t="s">
        <v>302</v>
      </c>
      <c r="AR27" t="s">
        <v>302</v>
      </c>
      <c r="AT27" s="1">
        <v>35550</v>
      </c>
      <c r="AU27">
        <v>20.9</v>
      </c>
      <c r="AV27" t="s">
        <v>302</v>
      </c>
      <c r="AW27" t="s">
        <v>302</v>
      </c>
      <c r="AY27" s="1">
        <v>38776</v>
      </c>
      <c r="AZ27">
        <v>-6.5</v>
      </c>
      <c r="BA27" t="s">
        <v>302</v>
      </c>
      <c r="BB27" t="s">
        <v>302</v>
      </c>
      <c r="BD27" s="1">
        <v>39933</v>
      </c>
      <c r="BE27">
        <v>46</v>
      </c>
      <c r="BF27" t="s">
        <v>302</v>
      </c>
      <c r="BG27" t="s">
        <v>302</v>
      </c>
      <c r="BI27" s="1">
        <v>36891</v>
      </c>
      <c r="BJ27">
        <v>1.2</v>
      </c>
      <c r="BK27">
        <v>20010116</v>
      </c>
      <c r="BL27">
        <v>1.2</v>
      </c>
      <c r="BN27" s="1">
        <v>36981</v>
      </c>
      <c r="BO27">
        <v>0.3</v>
      </c>
      <c r="BP27">
        <v>20010628</v>
      </c>
      <c r="BQ27">
        <v>0</v>
      </c>
      <c r="BS27" s="1">
        <v>36981</v>
      </c>
      <c r="BT27">
        <v>0.8</v>
      </c>
      <c r="BU27" t="s">
        <v>302</v>
      </c>
      <c r="BV27" t="s">
        <v>302</v>
      </c>
      <c r="BX27" s="1">
        <v>35461</v>
      </c>
      <c r="BY27">
        <v>2.7</v>
      </c>
      <c r="BZ27" t="s">
        <v>302</v>
      </c>
      <c r="CA27" t="s">
        <v>302</v>
      </c>
      <c r="CC27" s="1">
        <v>35461</v>
      </c>
      <c r="CD27">
        <v>8</v>
      </c>
      <c r="CE27" t="s">
        <v>302</v>
      </c>
      <c r="CF27" t="s">
        <v>302</v>
      </c>
      <c r="CH27" s="1">
        <v>40816</v>
      </c>
      <c r="CI27">
        <v>-2.4</v>
      </c>
      <c r="CJ27">
        <v>20111204</v>
      </c>
      <c r="CK27">
        <v>-2.2999999999999998</v>
      </c>
      <c r="CM27" s="1">
        <v>35461</v>
      </c>
      <c r="CN27">
        <v>1487.6</v>
      </c>
      <c r="CO27" t="s">
        <v>302</v>
      </c>
      <c r="CP27" t="s">
        <v>302</v>
      </c>
      <c r="CR27" s="1">
        <v>35461</v>
      </c>
      <c r="CS27">
        <v>12</v>
      </c>
      <c r="CT27" t="s">
        <v>302</v>
      </c>
      <c r="CU27" t="s">
        <v>302</v>
      </c>
      <c r="CW27" s="1">
        <v>39782</v>
      </c>
      <c r="CX27">
        <v>-2.5</v>
      </c>
      <c r="CY27">
        <v>20090104</v>
      </c>
      <c r="CZ27">
        <v>-2.2999999999999998</v>
      </c>
      <c r="DB27" s="1">
        <v>35461</v>
      </c>
      <c r="DC27">
        <v>1.9</v>
      </c>
      <c r="DD27" t="s">
        <v>302</v>
      </c>
      <c r="DE27" t="s">
        <v>302</v>
      </c>
      <c r="DG27" s="1">
        <v>39782</v>
      </c>
      <c r="DH27">
        <v>-1.7</v>
      </c>
      <c r="DI27" t="s">
        <v>302</v>
      </c>
      <c r="DJ27" t="s">
        <v>302</v>
      </c>
    </row>
    <row r="28" spans="1:114" x14ac:dyDescent="0.25">
      <c r="A28" s="1">
        <v>35581</v>
      </c>
      <c r="B28">
        <v>-8</v>
      </c>
      <c r="C28" t="s">
        <v>302</v>
      </c>
      <c r="D28" t="s">
        <v>302</v>
      </c>
      <c r="F28" s="1">
        <v>38260</v>
      </c>
      <c r="G28">
        <v>55</v>
      </c>
      <c r="H28" t="s">
        <v>302</v>
      </c>
      <c r="I28" t="s">
        <v>302</v>
      </c>
      <c r="K28" s="1">
        <v>37256</v>
      </c>
      <c r="L28">
        <v>2</v>
      </c>
      <c r="M28">
        <v>20020212</v>
      </c>
      <c r="N28">
        <v>2.1</v>
      </c>
      <c r="P28" s="1">
        <v>36981</v>
      </c>
      <c r="Q28">
        <v>-2</v>
      </c>
      <c r="R28" t="s">
        <v>302</v>
      </c>
      <c r="S28" t="s">
        <v>302</v>
      </c>
      <c r="U28" s="1">
        <v>36981</v>
      </c>
      <c r="V28">
        <v>-0.09</v>
      </c>
      <c r="W28" t="s">
        <v>302</v>
      </c>
      <c r="X28" t="s">
        <v>302</v>
      </c>
      <c r="AE28" s="1">
        <v>38776</v>
      </c>
      <c r="AF28">
        <v>115</v>
      </c>
      <c r="AG28" t="s">
        <v>302</v>
      </c>
      <c r="AH28" t="s">
        <v>302</v>
      </c>
      <c r="AJ28" s="1">
        <v>37072</v>
      </c>
      <c r="AK28">
        <v>117</v>
      </c>
      <c r="AL28" t="s">
        <v>302</v>
      </c>
      <c r="AM28" t="s">
        <v>302</v>
      </c>
      <c r="AO28" s="1">
        <v>37072</v>
      </c>
      <c r="AP28">
        <v>0.78</v>
      </c>
      <c r="AQ28" t="s">
        <v>302</v>
      </c>
      <c r="AR28" t="s">
        <v>302</v>
      </c>
      <c r="AT28" s="1">
        <v>35581</v>
      </c>
      <c r="AU28">
        <v>20</v>
      </c>
      <c r="AV28" t="s">
        <v>302</v>
      </c>
      <c r="AW28" t="s">
        <v>302</v>
      </c>
      <c r="AY28" s="1">
        <v>38807</v>
      </c>
      <c r="AZ28">
        <v>1.3</v>
      </c>
      <c r="BA28" t="s">
        <v>302</v>
      </c>
      <c r="BB28" t="s">
        <v>302</v>
      </c>
      <c r="BD28" s="1">
        <v>39964</v>
      </c>
      <c r="BE28">
        <v>47.3</v>
      </c>
      <c r="BF28" t="s">
        <v>302</v>
      </c>
      <c r="BG28" t="s">
        <v>302</v>
      </c>
      <c r="BI28" s="1">
        <v>36981</v>
      </c>
      <c r="BJ28">
        <v>-0.2</v>
      </c>
      <c r="BK28">
        <v>20010417</v>
      </c>
      <c r="BL28">
        <v>-0.2</v>
      </c>
      <c r="BN28" s="1">
        <v>37072</v>
      </c>
      <c r="BO28">
        <v>1.4</v>
      </c>
      <c r="BP28">
        <v>20010927</v>
      </c>
      <c r="BQ28">
        <v>2</v>
      </c>
      <c r="BS28" s="1">
        <v>37072</v>
      </c>
      <c r="BT28">
        <v>2.2000000000000002</v>
      </c>
      <c r="BU28" t="s">
        <v>302</v>
      </c>
      <c r="BV28" t="s">
        <v>302</v>
      </c>
      <c r="BX28" s="1">
        <v>35489</v>
      </c>
      <c r="BY28">
        <v>-1.2</v>
      </c>
      <c r="BZ28" t="s">
        <v>302</v>
      </c>
      <c r="CA28" t="s">
        <v>302</v>
      </c>
      <c r="CC28" s="1">
        <v>35489</v>
      </c>
      <c r="CD28">
        <v>-19.399999999999999</v>
      </c>
      <c r="CE28" t="s">
        <v>302</v>
      </c>
      <c r="CF28" t="s">
        <v>302</v>
      </c>
      <c r="CH28" s="1">
        <v>40908</v>
      </c>
      <c r="CI28">
        <v>4</v>
      </c>
      <c r="CJ28">
        <v>20120304</v>
      </c>
      <c r="CK28">
        <v>2.9</v>
      </c>
      <c r="CM28" s="1">
        <v>35489</v>
      </c>
      <c r="CN28">
        <v>1520.2</v>
      </c>
      <c r="CO28" t="s">
        <v>302</v>
      </c>
      <c r="CP28" t="s">
        <v>302</v>
      </c>
      <c r="CR28" s="1">
        <v>35489</v>
      </c>
      <c r="CS28">
        <v>11.4</v>
      </c>
      <c r="CT28" t="s">
        <v>302</v>
      </c>
      <c r="CU28" t="s">
        <v>302</v>
      </c>
      <c r="CW28" s="1">
        <v>39813</v>
      </c>
      <c r="CX28">
        <v>-0.3</v>
      </c>
      <c r="CY28">
        <v>20090121</v>
      </c>
      <c r="CZ28">
        <v>-0.5</v>
      </c>
      <c r="DB28" s="1">
        <v>35489</v>
      </c>
      <c r="DC28">
        <v>2.2000000000000002</v>
      </c>
      <c r="DD28" t="s">
        <v>302</v>
      </c>
      <c r="DE28" t="s">
        <v>302</v>
      </c>
      <c r="DG28" s="1">
        <v>39813</v>
      </c>
      <c r="DH28">
        <v>0.7</v>
      </c>
      <c r="DI28" t="s">
        <v>302</v>
      </c>
      <c r="DJ28" t="s">
        <v>302</v>
      </c>
    </row>
    <row r="29" spans="1:114" x14ac:dyDescent="0.25">
      <c r="A29" s="1">
        <v>35611</v>
      </c>
      <c r="B29">
        <v>-15</v>
      </c>
      <c r="C29" t="s">
        <v>302</v>
      </c>
      <c r="D29" t="s">
        <v>302</v>
      </c>
      <c r="F29" s="1">
        <v>38291</v>
      </c>
      <c r="G29">
        <v>52.9</v>
      </c>
      <c r="H29" t="s">
        <v>302</v>
      </c>
      <c r="I29" t="s">
        <v>302</v>
      </c>
      <c r="K29" s="1">
        <v>37346</v>
      </c>
      <c r="L29">
        <v>1.4</v>
      </c>
      <c r="M29">
        <v>20020510</v>
      </c>
      <c r="N29">
        <v>2.2000000000000002</v>
      </c>
      <c r="P29" s="1">
        <v>37072</v>
      </c>
      <c r="Q29">
        <v>1</v>
      </c>
      <c r="R29" t="s">
        <v>302</v>
      </c>
      <c r="S29" t="s">
        <v>302</v>
      </c>
      <c r="U29" s="1">
        <v>37072</v>
      </c>
      <c r="V29">
        <v>1.28</v>
      </c>
      <c r="W29">
        <v>20010829</v>
      </c>
      <c r="X29">
        <v>1.3</v>
      </c>
      <c r="AE29" s="1">
        <v>38807</v>
      </c>
      <c r="AF29">
        <v>116.5</v>
      </c>
      <c r="AG29" t="s">
        <v>302</v>
      </c>
      <c r="AH29" t="s">
        <v>302</v>
      </c>
      <c r="AJ29" s="1">
        <v>37164</v>
      </c>
      <c r="AK29">
        <v>115.8</v>
      </c>
      <c r="AL29" t="s">
        <v>302</v>
      </c>
      <c r="AM29" t="s">
        <v>302</v>
      </c>
      <c r="AO29" s="1">
        <v>37164</v>
      </c>
      <c r="AP29">
        <v>-3.22</v>
      </c>
      <c r="AQ29" t="s">
        <v>302</v>
      </c>
      <c r="AR29" t="s">
        <v>302</v>
      </c>
      <c r="AT29" s="1">
        <v>35611</v>
      </c>
      <c r="AU29">
        <v>14.1</v>
      </c>
      <c r="AV29" t="s">
        <v>302</v>
      </c>
      <c r="AW29" t="s">
        <v>302</v>
      </c>
      <c r="AY29" s="1">
        <v>38837</v>
      </c>
      <c r="AZ29">
        <v>0.2</v>
      </c>
      <c r="BA29" t="s">
        <v>302</v>
      </c>
      <c r="BB29" t="s">
        <v>302</v>
      </c>
      <c r="BD29" s="1">
        <v>39994</v>
      </c>
      <c r="BE29">
        <v>46.8</v>
      </c>
      <c r="BF29" t="s">
        <v>302</v>
      </c>
      <c r="BG29" t="s">
        <v>302</v>
      </c>
      <c r="BI29" s="1">
        <v>37072</v>
      </c>
      <c r="BJ29">
        <v>0.9</v>
      </c>
      <c r="BK29">
        <v>20010715</v>
      </c>
      <c r="BL29">
        <v>0.9</v>
      </c>
      <c r="BN29" s="1">
        <v>37164</v>
      </c>
      <c r="BO29">
        <v>0.8</v>
      </c>
      <c r="BP29">
        <v>20011220</v>
      </c>
      <c r="BQ29">
        <v>0.2</v>
      </c>
      <c r="BS29" s="1">
        <v>37164</v>
      </c>
      <c r="BT29">
        <v>2.7</v>
      </c>
      <c r="BU29" t="s">
        <v>302</v>
      </c>
      <c r="BV29" t="s">
        <v>302</v>
      </c>
      <c r="BX29" s="1">
        <v>35520</v>
      </c>
      <c r="BY29">
        <v>-9.3000000000000007</v>
      </c>
      <c r="BZ29" t="s">
        <v>302</v>
      </c>
      <c r="CA29" t="s">
        <v>302</v>
      </c>
      <c r="CC29" s="1">
        <v>35520</v>
      </c>
      <c r="CD29">
        <v>-17.8</v>
      </c>
      <c r="CE29" t="s">
        <v>302</v>
      </c>
      <c r="CF29" t="s">
        <v>302</v>
      </c>
      <c r="CH29" s="1">
        <v>40999</v>
      </c>
      <c r="CI29">
        <v>-2</v>
      </c>
      <c r="CJ29">
        <v>20120605</v>
      </c>
      <c r="CK29">
        <v>-0.4</v>
      </c>
      <c r="CM29" s="1">
        <v>35520</v>
      </c>
      <c r="CN29">
        <v>1537.9</v>
      </c>
      <c r="CO29" t="s">
        <v>302</v>
      </c>
      <c r="CP29" t="s">
        <v>302</v>
      </c>
      <c r="CR29" s="1">
        <v>35520</v>
      </c>
      <c r="CS29">
        <v>9</v>
      </c>
      <c r="CT29" t="s">
        <v>302</v>
      </c>
      <c r="CU29" t="s">
        <v>302</v>
      </c>
      <c r="CW29" s="1">
        <v>39844</v>
      </c>
      <c r="CX29">
        <v>-0.1</v>
      </c>
      <c r="CY29">
        <v>20090210</v>
      </c>
      <c r="CZ29">
        <v>-0.6</v>
      </c>
      <c r="DB29" s="1">
        <v>35520</v>
      </c>
      <c r="DC29">
        <v>1.2</v>
      </c>
      <c r="DD29" t="s">
        <v>302</v>
      </c>
      <c r="DE29" t="s">
        <v>302</v>
      </c>
      <c r="DG29" s="1">
        <v>39844</v>
      </c>
      <c r="DH29">
        <v>-0.7</v>
      </c>
      <c r="DI29" t="s">
        <v>302</v>
      </c>
      <c r="DJ29" t="s">
        <v>302</v>
      </c>
    </row>
    <row r="30" spans="1:114" x14ac:dyDescent="0.25">
      <c r="A30" s="1">
        <v>35642</v>
      </c>
      <c r="B30">
        <v>-3</v>
      </c>
      <c r="C30">
        <v>19970730</v>
      </c>
      <c r="D30">
        <v>-3</v>
      </c>
      <c r="F30" s="1">
        <v>38321</v>
      </c>
      <c r="G30">
        <v>57.9</v>
      </c>
      <c r="H30" t="s">
        <v>302</v>
      </c>
      <c r="I30" t="s">
        <v>302</v>
      </c>
      <c r="K30" s="1">
        <v>37437</v>
      </c>
      <c r="L30">
        <v>3.1</v>
      </c>
      <c r="M30">
        <v>20020807</v>
      </c>
      <c r="N30">
        <v>1.2</v>
      </c>
      <c r="P30" s="1">
        <v>37164</v>
      </c>
      <c r="Q30">
        <v>-44</v>
      </c>
      <c r="R30" t="s">
        <v>302</v>
      </c>
      <c r="S30" t="s">
        <v>302</v>
      </c>
      <c r="U30" s="1">
        <v>37164</v>
      </c>
      <c r="V30">
        <v>1.44</v>
      </c>
      <c r="W30">
        <v>20011129</v>
      </c>
      <c r="X30">
        <v>1.4</v>
      </c>
      <c r="AE30" s="1">
        <v>38837</v>
      </c>
      <c r="AF30">
        <v>116.7</v>
      </c>
      <c r="AG30" t="s">
        <v>302</v>
      </c>
      <c r="AH30" t="s">
        <v>302</v>
      </c>
      <c r="AJ30" s="1">
        <v>37256</v>
      </c>
      <c r="AK30">
        <v>118.7</v>
      </c>
      <c r="AL30" t="s">
        <v>302</v>
      </c>
      <c r="AM30" t="s">
        <v>302</v>
      </c>
      <c r="AO30" s="1">
        <v>37256</v>
      </c>
      <c r="AP30">
        <v>4.66</v>
      </c>
      <c r="AQ30" t="s">
        <v>302</v>
      </c>
      <c r="AR30" t="s">
        <v>302</v>
      </c>
      <c r="AT30" s="1">
        <v>35642</v>
      </c>
      <c r="AU30">
        <v>14.7</v>
      </c>
      <c r="AV30" t="s">
        <v>302</v>
      </c>
      <c r="AW30" t="s">
        <v>302</v>
      </c>
      <c r="AY30" s="1">
        <v>38868</v>
      </c>
      <c r="AZ30">
        <v>-3.6</v>
      </c>
      <c r="BA30" t="s">
        <v>302</v>
      </c>
      <c r="BB30" t="s">
        <v>302</v>
      </c>
      <c r="BD30" s="1">
        <v>40025</v>
      </c>
      <c r="BE30">
        <v>50.6</v>
      </c>
      <c r="BF30" t="s">
        <v>302</v>
      </c>
      <c r="BG30" t="s">
        <v>302</v>
      </c>
      <c r="BI30" s="1">
        <v>37164</v>
      </c>
      <c r="BJ30">
        <v>0.6</v>
      </c>
      <c r="BK30">
        <v>20011014</v>
      </c>
      <c r="BL30">
        <v>0.6</v>
      </c>
      <c r="BN30" s="1">
        <v>37256</v>
      </c>
      <c r="BO30">
        <v>1.5</v>
      </c>
      <c r="BP30">
        <v>20020327</v>
      </c>
      <c r="BQ30">
        <v>0.6</v>
      </c>
      <c r="BS30" s="1">
        <v>37256</v>
      </c>
      <c r="BT30">
        <v>4.0999999999999996</v>
      </c>
      <c r="BU30" t="s">
        <v>302</v>
      </c>
      <c r="BV30" t="s">
        <v>302</v>
      </c>
      <c r="BX30" s="1">
        <v>35550</v>
      </c>
      <c r="BY30">
        <v>19.399999999999999</v>
      </c>
      <c r="BZ30" t="s">
        <v>302</v>
      </c>
      <c r="CA30" t="s">
        <v>302</v>
      </c>
      <c r="CC30" s="1">
        <v>35550</v>
      </c>
      <c r="CD30">
        <v>-2.9</v>
      </c>
      <c r="CE30" t="s">
        <v>302</v>
      </c>
      <c r="CF30" t="s">
        <v>302</v>
      </c>
      <c r="CH30" s="1">
        <v>41090</v>
      </c>
      <c r="CI30">
        <v>2.7</v>
      </c>
      <c r="CJ30">
        <v>20120904</v>
      </c>
      <c r="CK30">
        <v>0.8</v>
      </c>
      <c r="CM30" s="1">
        <v>35550</v>
      </c>
      <c r="CN30">
        <v>1530.2</v>
      </c>
      <c r="CO30" t="s">
        <v>302</v>
      </c>
      <c r="CP30" t="s">
        <v>302</v>
      </c>
      <c r="CR30" s="1">
        <v>35550</v>
      </c>
      <c r="CS30">
        <v>8.6</v>
      </c>
      <c r="CT30" t="s">
        <v>302</v>
      </c>
      <c r="CU30" t="s">
        <v>302</v>
      </c>
      <c r="CW30" s="1">
        <v>39872</v>
      </c>
      <c r="CX30">
        <v>0.9</v>
      </c>
      <c r="CY30">
        <v>20090309</v>
      </c>
      <c r="CZ30">
        <v>0.5</v>
      </c>
      <c r="DB30" s="1">
        <v>35550</v>
      </c>
      <c r="DC30">
        <v>-0.5</v>
      </c>
      <c r="DD30" t="s">
        <v>302</v>
      </c>
      <c r="DE30" t="s">
        <v>302</v>
      </c>
      <c r="DG30" s="1">
        <v>39872</v>
      </c>
      <c r="DH30">
        <v>1.1000000000000001</v>
      </c>
      <c r="DI30" t="s">
        <v>302</v>
      </c>
      <c r="DJ30" t="s">
        <v>302</v>
      </c>
    </row>
    <row r="31" spans="1:114" x14ac:dyDescent="0.25">
      <c r="A31" s="1">
        <v>35673</v>
      </c>
      <c r="B31">
        <v>9</v>
      </c>
      <c r="C31">
        <v>19970828</v>
      </c>
      <c r="D31">
        <v>9</v>
      </c>
      <c r="F31" s="1">
        <v>38352</v>
      </c>
      <c r="G31">
        <v>59</v>
      </c>
      <c r="H31" t="s">
        <v>302</v>
      </c>
      <c r="I31" t="s">
        <v>302</v>
      </c>
      <c r="K31" s="1">
        <v>37529</v>
      </c>
      <c r="L31">
        <v>1.6</v>
      </c>
      <c r="M31">
        <v>20021111</v>
      </c>
      <c r="N31">
        <v>1.1000000000000001</v>
      </c>
      <c r="P31" s="1">
        <v>37256</v>
      </c>
      <c r="Q31">
        <v>-10</v>
      </c>
      <c r="R31" t="s">
        <v>302</v>
      </c>
      <c r="S31" t="s">
        <v>302</v>
      </c>
      <c r="U31" s="1">
        <v>37256</v>
      </c>
      <c r="V31">
        <v>0</v>
      </c>
      <c r="W31">
        <v>20020227</v>
      </c>
      <c r="X31">
        <v>0</v>
      </c>
      <c r="AE31" s="1">
        <v>38868</v>
      </c>
      <c r="AF31">
        <v>112.5</v>
      </c>
      <c r="AG31" t="s">
        <v>302</v>
      </c>
      <c r="AH31" t="s">
        <v>302</v>
      </c>
      <c r="AJ31" s="1">
        <v>37346</v>
      </c>
      <c r="AK31">
        <v>120.2</v>
      </c>
      <c r="AL31" t="s">
        <v>302</v>
      </c>
      <c r="AM31" t="s">
        <v>302</v>
      </c>
      <c r="AO31" s="1">
        <v>37346</v>
      </c>
      <c r="AP31">
        <v>-0.32</v>
      </c>
      <c r="AQ31" t="s">
        <v>302</v>
      </c>
      <c r="AR31" t="s">
        <v>302</v>
      </c>
      <c r="AT31" s="1">
        <v>35673</v>
      </c>
      <c r="AU31">
        <v>21.4</v>
      </c>
      <c r="AV31" t="s">
        <v>302</v>
      </c>
      <c r="AW31" t="s">
        <v>302</v>
      </c>
      <c r="AY31" s="1">
        <v>38898</v>
      </c>
      <c r="AZ31">
        <v>1.4</v>
      </c>
      <c r="BA31" t="s">
        <v>302</v>
      </c>
      <c r="BB31" t="s">
        <v>302</v>
      </c>
      <c r="BD31" s="1">
        <v>40056</v>
      </c>
      <c r="BE31">
        <v>50.8</v>
      </c>
      <c r="BF31" t="s">
        <v>302</v>
      </c>
      <c r="BG31" t="s">
        <v>302</v>
      </c>
      <c r="BI31" s="1">
        <v>37256</v>
      </c>
      <c r="BJ31">
        <v>0.6</v>
      </c>
      <c r="BK31">
        <v>20020116</v>
      </c>
      <c r="BL31">
        <v>0.6</v>
      </c>
      <c r="BN31" s="1">
        <v>37346</v>
      </c>
      <c r="BO31">
        <v>0.9</v>
      </c>
      <c r="BP31">
        <v>20020627</v>
      </c>
      <c r="BQ31">
        <v>1.1000000000000001</v>
      </c>
      <c r="BS31" s="1">
        <v>37346</v>
      </c>
      <c r="BT31">
        <v>4.7</v>
      </c>
      <c r="BU31" t="s">
        <v>302</v>
      </c>
      <c r="BV31" t="s">
        <v>302</v>
      </c>
      <c r="BX31" s="1">
        <v>35581</v>
      </c>
      <c r="BY31">
        <v>-6</v>
      </c>
      <c r="BZ31" t="s">
        <v>302</v>
      </c>
      <c r="CA31" t="s">
        <v>302</v>
      </c>
      <c r="CC31" s="1">
        <v>35581</v>
      </c>
      <c r="CD31">
        <v>0.1</v>
      </c>
      <c r="CE31" t="s">
        <v>302</v>
      </c>
      <c r="CF31" t="s">
        <v>302</v>
      </c>
      <c r="CH31" s="1">
        <v>41182</v>
      </c>
      <c r="CI31">
        <v>9</v>
      </c>
      <c r="CJ31">
        <v>20121204</v>
      </c>
      <c r="CK31">
        <v>9.6</v>
      </c>
      <c r="CM31" s="1">
        <v>35581</v>
      </c>
      <c r="CN31">
        <v>1520.6</v>
      </c>
      <c r="CO31" t="s">
        <v>302</v>
      </c>
      <c r="CP31" t="s">
        <v>302</v>
      </c>
      <c r="CR31" s="1">
        <v>35581</v>
      </c>
      <c r="CS31">
        <v>3.6</v>
      </c>
      <c r="CT31" t="s">
        <v>302</v>
      </c>
      <c r="CU31" t="s">
        <v>302</v>
      </c>
      <c r="CW31" s="1">
        <v>39903</v>
      </c>
      <c r="CX31">
        <v>-0.5</v>
      </c>
      <c r="CY31">
        <v>20090408</v>
      </c>
      <c r="CZ31">
        <v>0.3</v>
      </c>
      <c r="DB31" s="1">
        <v>35581</v>
      </c>
      <c r="DC31">
        <v>-0.6</v>
      </c>
      <c r="DD31" t="s">
        <v>302</v>
      </c>
      <c r="DE31" t="s">
        <v>302</v>
      </c>
      <c r="DG31" s="1">
        <v>39903</v>
      </c>
      <c r="DH31">
        <v>-0.3</v>
      </c>
      <c r="DI31" t="s">
        <v>302</v>
      </c>
      <c r="DJ31" t="s">
        <v>302</v>
      </c>
    </row>
    <row r="32" spans="1:114" x14ac:dyDescent="0.25">
      <c r="A32" s="1">
        <v>35703</v>
      </c>
      <c r="B32">
        <v>28</v>
      </c>
      <c r="C32">
        <v>19970929</v>
      </c>
      <c r="D32">
        <v>28</v>
      </c>
      <c r="F32" s="1">
        <v>38383</v>
      </c>
      <c r="G32">
        <v>57</v>
      </c>
      <c r="H32" t="s">
        <v>302</v>
      </c>
      <c r="I32" t="s">
        <v>302</v>
      </c>
      <c r="K32" s="1">
        <v>37621</v>
      </c>
      <c r="L32">
        <v>0.2</v>
      </c>
      <c r="M32">
        <v>20030213</v>
      </c>
      <c r="N32">
        <v>1.3</v>
      </c>
      <c r="P32" s="1">
        <v>37346</v>
      </c>
      <c r="Q32">
        <v>23</v>
      </c>
      <c r="R32" t="s">
        <v>302</v>
      </c>
      <c r="S32" t="s">
        <v>302</v>
      </c>
      <c r="U32" s="1">
        <v>37346</v>
      </c>
      <c r="V32">
        <v>0.35</v>
      </c>
      <c r="W32">
        <v>20020527</v>
      </c>
      <c r="X32">
        <v>0.4</v>
      </c>
      <c r="AE32" s="1">
        <v>38898</v>
      </c>
      <c r="AF32">
        <v>114.1</v>
      </c>
      <c r="AG32" t="s">
        <v>302</v>
      </c>
      <c r="AH32" t="s">
        <v>302</v>
      </c>
      <c r="AJ32" s="1">
        <v>37437</v>
      </c>
      <c r="AK32">
        <v>121</v>
      </c>
      <c r="AL32" t="s">
        <v>302</v>
      </c>
      <c r="AM32" t="s">
        <v>302</v>
      </c>
      <c r="AO32" s="1">
        <v>37437</v>
      </c>
      <c r="AP32">
        <v>-1.29</v>
      </c>
      <c r="AQ32" t="s">
        <v>302</v>
      </c>
      <c r="AR32" t="s">
        <v>302</v>
      </c>
      <c r="AT32" s="1">
        <v>35703</v>
      </c>
      <c r="AU32">
        <v>29.8</v>
      </c>
      <c r="AV32" t="s">
        <v>302</v>
      </c>
      <c r="AW32" t="s">
        <v>302</v>
      </c>
      <c r="AY32" s="1">
        <v>38929</v>
      </c>
      <c r="AZ32">
        <v>4.0999999999999996</v>
      </c>
      <c r="BA32" t="s">
        <v>302</v>
      </c>
      <c r="BB32" t="s">
        <v>302</v>
      </c>
      <c r="BD32" s="1">
        <v>40086</v>
      </c>
      <c r="BE32">
        <v>52.1</v>
      </c>
      <c r="BF32" t="s">
        <v>302</v>
      </c>
      <c r="BG32" t="s">
        <v>302</v>
      </c>
      <c r="BI32" s="1">
        <v>37346</v>
      </c>
      <c r="BJ32">
        <v>0.6</v>
      </c>
      <c r="BK32">
        <v>20020415</v>
      </c>
      <c r="BL32">
        <v>0.6</v>
      </c>
      <c r="BN32" s="1">
        <v>37437</v>
      </c>
      <c r="BO32">
        <v>1.4</v>
      </c>
      <c r="BP32">
        <v>20020926</v>
      </c>
      <c r="BQ32">
        <v>1.7</v>
      </c>
      <c r="BS32" s="1">
        <v>37437</v>
      </c>
      <c r="BT32">
        <v>4.7</v>
      </c>
      <c r="BU32" t="s">
        <v>302</v>
      </c>
      <c r="BV32" t="s">
        <v>302</v>
      </c>
      <c r="BX32" s="1">
        <v>35611</v>
      </c>
      <c r="BY32">
        <v>12</v>
      </c>
      <c r="BZ32" t="s">
        <v>302</v>
      </c>
      <c r="CA32" t="s">
        <v>302</v>
      </c>
      <c r="CC32" s="1">
        <v>35611</v>
      </c>
      <c r="CD32">
        <v>17.100000000000001</v>
      </c>
      <c r="CE32" t="s">
        <v>302</v>
      </c>
      <c r="CF32" t="s">
        <v>302</v>
      </c>
      <c r="CH32" s="1">
        <v>41274</v>
      </c>
      <c r="CI32">
        <v>3.5</v>
      </c>
      <c r="CJ32">
        <v>20130305</v>
      </c>
      <c r="CK32">
        <v>1.8</v>
      </c>
      <c r="CM32" s="1">
        <v>35611</v>
      </c>
      <c r="CN32">
        <v>1524.2</v>
      </c>
      <c r="CO32" t="s">
        <v>302</v>
      </c>
      <c r="CP32" t="s">
        <v>302</v>
      </c>
      <c r="CR32" s="1">
        <v>35611</v>
      </c>
      <c r="CS32">
        <v>3.8</v>
      </c>
      <c r="CT32" t="s">
        <v>302</v>
      </c>
      <c r="CU32" t="s">
        <v>302</v>
      </c>
      <c r="CW32" s="1">
        <v>39933</v>
      </c>
      <c r="CX32">
        <v>1</v>
      </c>
      <c r="CY32">
        <v>20090510</v>
      </c>
      <c r="CZ32">
        <v>0.3</v>
      </c>
      <c r="DB32" s="1">
        <v>35611</v>
      </c>
      <c r="DC32">
        <v>0.2</v>
      </c>
      <c r="DD32" t="s">
        <v>302</v>
      </c>
      <c r="DE32" t="s">
        <v>302</v>
      </c>
      <c r="DG32" s="1">
        <v>39933</v>
      </c>
      <c r="DH32">
        <v>0.4</v>
      </c>
      <c r="DI32" t="s">
        <v>302</v>
      </c>
      <c r="DJ32" t="s">
        <v>302</v>
      </c>
    </row>
    <row r="33" spans="1:114" x14ac:dyDescent="0.25">
      <c r="A33" s="1">
        <v>35734</v>
      </c>
      <c r="B33">
        <v>34.700000000000003</v>
      </c>
      <c r="C33">
        <v>19971029</v>
      </c>
      <c r="D33">
        <v>34.700000000000003</v>
      </c>
      <c r="F33" s="1">
        <v>38411</v>
      </c>
      <c r="G33">
        <v>56.3</v>
      </c>
      <c r="H33" t="s">
        <v>302</v>
      </c>
      <c r="I33" t="s">
        <v>302</v>
      </c>
      <c r="K33" s="1">
        <v>37711</v>
      </c>
      <c r="L33">
        <v>0.5</v>
      </c>
      <c r="M33">
        <v>20030512</v>
      </c>
      <c r="N33">
        <v>1</v>
      </c>
      <c r="P33" s="1">
        <v>37437</v>
      </c>
      <c r="Q33">
        <v>-2</v>
      </c>
      <c r="R33" t="s">
        <v>302</v>
      </c>
      <c r="S33" t="s">
        <v>302</v>
      </c>
      <c r="U33" s="1">
        <v>37437</v>
      </c>
      <c r="V33">
        <v>0.53</v>
      </c>
      <c r="W33">
        <v>20020827</v>
      </c>
      <c r="X33">
        <v>0.5</v>
      </c>
      <c r="AE33" s="1">
        <v>38929</v>
      </c>
      <c r="AF33">
        <v>118.8</v>
      </c>
      <c r="AG33" t="s">
        <v>302</v>
      </c>
      <c r="AH33" t="s">
        <v>302</v>
      </c>
      <c r="AJ33" s="1">
        <v>37529</v>
      </c>
      <c r="AK33">
        <v>119.6</v>
      </c>
      <c r="AL33" t="s">
        <v>302</v>
      </c>
      <c r="AM33" t="s">
        <v>302</v>
      </c>
      <c r="AO33" s="1">
        <v>37529</v>
      </c>
      <c r="AP33">
        <v>6.42</v>
      </c>
      <c r="AQ33" t="s">
        <v>302</v>
      </c>
      <c r="AR33" t="s">
        <v>302</v>
      </c>
      <c r="AT33" s="1">
        <v>35734</v>
      </c>
      <c r="AU33">
        <v>36.1</v>
      </c>
      <c r="AV33" t="s">
        <v>302</v>
      </c>
      <c r="AW33" t="s">
        <v>302</v>
      </c>
      <c r="AY33" s="1">
        <v>38960</v>
      </c>
      <c r="AZ33">
        <v>-4.5999999999999996</v>
      </c>
      <c r="BA33" t="s">
        <v>302</v>
      </c>
      <c r="BB33" t="s">
        <v>302</v>
      </c>
      <c r="BD33" s="1">
        <v>40117</v>
      </c>
      <c r="BE33">
        <v>49.3</v>
      </c>
      <c r="BF33" t="s">
        <v>302</v>
      </c>
      <c r="BG33" t="s">
        <v>302</v>
      </c>
      <c r="BI33" s="1">
        <v>37437</v>
      </c>
      <c r="BJ33">
        <v>1</v>
      </c>
      <c r="BK33">
        <v>20020714</v>
      </c>
      <c r="BL33">
        <v>1</v>
      </c>
      <c r="BN33" s="1">
        <v>37529</v>
      </c>
      <c r="BO33">
        <v>1.2</v>
      </c>
      <c r="BP33">
        <v>20021219</v>
      </c>
      <c r="BQ33">
        <v>1</v>
      </c>
      <c r="BS33" s="1">
        <v>37529</v>
      </c>
      <c r="BT33">
        <v>5.0999999999999996</v>
      </c>
      <c r="BU33" t="s">
        <v>302</v>
      </c>
      <c r="BV33" t="s">
        <v>302</v>
      </c>
      <c r="BX33" s="1">
        <v>35642</v>
      </c>
      <c r="BY33">
        <v>1.1000000000000001</v>
      </c>
      <c r="BZ33" t="s">
        <v>302</v>
      </c>
      <c r="CA33" t="s">
        <v>302</v>
      </c>
      <c r="CC33" s="1">
        <v>35642</v>
      </c>
      <c r="CD33">
        <v>13</v>
      </c>
      <c r="CE33" t="s">
        <v>302</v>
      </c>
      <c r="CF33" t="s">
        <v>302</v>
      </c>
      <c r="CH33" s="1">
        <v>41364</v>
      </c>
      <c r="CI33">
        <v>2.1</v>
      </c>
      <c r="CJ33">
        <v>20130604</v>
      </c>
      <c r="CK33">
        <v>5.8</v>
      </c>
      <c r="CM33" s="1">
        <v>35642</v>
      </c>
      <c r="CN33">
        <v>1532.2</v>
      </c>
      <c r="CO33" t="s">
        <v>302</v>
      </c>
      <c r="CP33" t="s">
        <v>302</v>
      </c>
      <c r="CR33" s="1">
        <v>35642</v>
      </c>
      <c r="CS33">
        <v>6.1</v>
      </c>
      <c r="CT33" t="s">
        <v>302</v>
      </c>
      <c r="CU33" t="s">
        <v>302</v>
      </c>
      <c r="CW33" s="1">
        <v>39964</v>
      </c>
      <c r="CX33">
        <v>0.7</v>
      </c>
      <c r="CY33">
        <v>20090609</v>
      </c>
      <c r="CZ33">
        <v>0.9</v>
      </c>
      <c r="DB33" s="1">
        <v>35642</v>
      </c>
      <c r="DC33">
        <v>0.5</v>
      </c>
      <c r="DD33" t="s">
        <v>302</v>
      </c>
      <c r="DE33" t="s">
        <v>302</v>
      </c>
      <c r="DG33" s="1">
        <v>39964</v>
      </c>
      <c r="DH33">
        <v>0.8</v>
      </c>
      <c r="DI33" t="s">
        <v>302</v>
      </c>
      <c r="DJ33" t="s">
        <v>302</v>
      </c>
    </row>
    <row r="34" spans="1:114" x14ac:dyDescent="0.25">
      <c r="A34" s="1">
        <v>35764</v>
      </c>
      <c r="B34">
        <v>25.6</v>
      </c>
      <c r="C34">
        <v>19971127</v>
      </c>
      <c r="D34">
        <v>25.6</v>
      </c>
      <c r="F34" s="1">
        <v>38442</v>
      </c>
      <c r="G34">
        <v>51.6</v>
      </c>
      <c r="H34" t="s">
        <v>302</v>
      </c>
      <c r="I34" t="s">
        <v>302</v>
      </c>
      <c r="K34" s="1">
        <v>37802</v>
      </c>
      <c r="L34">
        <v>0.8</v>
      </c>
      <c r="M34">
        <v>20030811</v>
      </c>
      <c r="N34">
        <v>1.5</v>
      </c>
      <c r="P34" s="1">
        <v>37529</v>
      </c>
      <c r="Q34">
        <v>-5</v>
      </c>
      <c r="R34" t="s">
        <v>302</v>
      </c>
      <c r="S34" t="s">
        <v>302</v>
      </c>
      <c r="U34" s="1">
        <v>37529</v>
      </c>
      <c r="V34">
        <v>-1.06</v>
      </c>
      <c r="W34">
        <v>20021127</v>
      </c>
      <c r="X34">
        <v>-0.6</v>
      </c>
      <c r="AE34" s="1">
        <v>38960</v>
      </c>
      <c r="AF34">
        <v>113.3</v>
      </c>
      <c r="AG34" t="s">
        <v>302</v>
      </c>
      <c r="AH34" t="s">
        <v>302</v>
      </c>
      <c r="AJ34" s="1">
        <v>37621</v>
      </c>
      <c r="AK34">
        <v>119.4</v>
      </c>
      <c r="AL34" t="s">
        <v>302</v>
      </c>
      <c r="AM34" t="s">
        <v>302</v>
      </c>
      <c r="AO34" s="1">
        <v>37621</v>
      </c>
      <c r="AP34">
        <v>-0.97</v>
      </c>
      <c r="AQ34" t="s">
        <v>302</v>
      </c>
      <c r="AR34" t="s">
        <v>302</v>
      </c>
      <c r="AT34" s="1">
        <v>35764</v>
      </c>
      <c r="AU34">
        <v>30.5</v>
      </c>
      <c r="AV34" t="s">
        <v>302</v>
      </c>
      <c r="AW34" t="s">
        <v>302</v>
      </c>
      <c r="AY34" s="1">
        <v>38990</v>
      </c>
      <c r="AZ34">
        <v>9.3000000000000007</v>
      </c>
      <c r="BA34" t="s">
        <v>302</v>
      </c>
      <c r="BB34" t="s">
        <v>302</v>
      </c>
      <c r="BD34" s="1">
        <v>40147</v>
      </c>
      <c r="BE34">
        <v>53.5</v>
      </c>
      <c r="BF34" t="s">
        <v>302</v>
      </c>
      <c r="BG34" t="s">
        <v>302</v>
      </c>
      <c r="BI34" s="1">
        <v>37529</v>
      </c>
      <c r="BJ34">
        <v>0.5</v>
      </c>
      <c r="BK34">
        <v>20021014</v>
      </c>
      <c r="BL34">
        <v>0.5</v>
      </c>
      <c r="BN34" s="1">
        <v>37621</v>
      </c>
      <c r="BO34">
        <v>1.4</v>
      </c>
      <c r="BP34">
        <v>20030327</v>
      </c>
      <c r="BQ34">
        <v>0.8</v>
      </c>
      <c r="BS34" s="1">
        <v>37621</v>
      </c>
      <c r="BT34">
        <v>5</v>
      </c>
      <c r="BU34" t="s">
        <v>302</v>
      </c>
      <c r="BV34" t="s">
        <v>302</v>
      </c>
      <c r="BX34" s="1">
        <v>35673</v>
      </c>
      <c r="BY34">
        <v>-4.5999999999999996</v>
      </c>
      <c r="BZ34" t="s">
        <v>302</v>
      </c>
      <c r="CA34" t="s">
        <v>302</v>
      </c>
      <c r="CC34" s="1">
        <v>35673</v>
      </c>
      <c r="CD34">
        <v>2.8</v>
      </c>
      <c r="CE34" t="s">
        <v>302</v>
      </c>
      <c r="CF34" t="s">
        <v>302</v>
      </c>
      <c r="CH34" s="1">
        <v>41455</v>
      </c>
      <c r="CI34">
        <v>1.5</v>
      </c>
      <c r="CJ34">
        <v>20130903</v>
      </c>
      <c r="CK34">
        <v>-0.4</v>
      </c>
      <c r="CM34" s="1">
        <v>35673</v>
      </c>
      <c r="CN34">
        <v>1542.5</v>
      </c>
      <c r="CO34" t="s">
        <v>302</v>
      </c>
      <c r="CP34" t="s">
        <v>302</v>
      </c>
      <c r="CR34" s="1">
        <v>35673</v>
      </c>
      <c r="CS34">
        <v>6.8</v>
      </c>
      <c r="CT34" t="s">
        <v>302</v>
      </c>
      <c r="CU34" t="s">
        <v>302</v>
      </c>
      <c r="CW34" s="1">
        <v>39994</v>
      </c>
      <c r="CX34">
        <v>-0.4</v>
      </c>
      <c r="CY34">
        <v>20090708</v>
      </c>
      <c r="CZ34">
        <v>-1</v>
      </c>
      <c r="DB34" s="1">
        <v>35673</v>
      </c>
      <c r="DC34">
        <v>0.7</v>
      </c>
      <c r="DD34" t="s">
        <v>302</v>
      </c>
      <c r="DE34" t="s">
        <v>302</v>
      </c>
      <c r="DG34" s="1">
        <v>39994</v>
      </c>
      <c r="DH34">
        <v>-0.6</v>
      </c>
      <c r="DI34" t="s">
        <v>302</v>
      </c>
      <c r="DJ34" t="s">
        <v>302</v>
      </c>
    </row>
    <row r="35" spans="1:114" x14ac:dyDescent="0.25">
      <c r="A35" s="1">
        <v>35795</v>
      </c>
      <c r="B35">
        <v>5.8</v>
      </c>
      <c r="C35" t="s">
        <v>302</v>
      </c>
      <c r="D35" t="s">
        <v>302</v>
      </c>
      <c r="F35" s="1">
        <v>38472</v>
      </c>
      <c r="G35">
        <v>51.6</v>
      </c>
      <c r="H35" t="s">
        <v>302</v>
      </c>
      <c r="I35" t="s">
        <v>302</v>
      </c>
      <c r="K35" s="1">
        <v>37894</v>
      </c>
      <c r="L35">
        <v>2.2999999999999998</v>
      </c>
      <c r="M35">
        <v>20031112</v>
      </c>
      <c r="N35">
        <v>2</v>
      </c>
      <c r="P35" s="1">
        <v>37621</v>
      </c>
      <c r="Q35">
        <v>3</v>
      </c>
      <c r="R35" t="s">
        <v>302</v>
      </c>
      <c r="S35" t="s">
        <v>302</v>
      </c>
      <c r="U35" s="1">
        <v>37621</v>
      </c>
      <c r="V35">
        <v>0</v>
      </c>
      <c r="W35">
        <v>20030227</v>
      </c>
      <c r="X35">
        <v>-0.1</v>
      </c>
      <c r="AE35" s="1">
        <v>38990</v>
      </c>
      <c r="AF35">
        <v>123.8</v>
      </c>
      <c r="AG35" t="s">
        <v>302</v>
      </c>
      <c r="AH35" t="s">
        <v>302</v>
      </c>
      <c r="AJ35" s="1">
        <v>37711</v>
      </c>
      <c r="AK35">
        <v>112.1</v>
      </c>
      <c r="AL35" t="s">
        <v>302</v>
      </c>
      <c r="AM35" t="s">
        <v>302</v>
      </c>
      <c r="AO35" s="1">
        <v>37711</v>
      </c>
      <c r="AP35">
        <v>-1.1499999999999999</v>
      </c>
      <c r="AQ35" t="s">
        <v>302</v>
      </c>
      <c r="AR35" t="s">
        <v>302</v>
      </c>
      <c r="AT35" s="1">
        <v>35795</v>
      </c>
      <c r="AU35">
        <v>21.1</v>
      </c>
      <c r="AV35" t="s">
        <v>302</v>
      </c>
      <c r="AW35" t="s">
        <v>302</v>
      </c>
      <c r="AY35" s="1">
        <v>39021</v>
      </c>
      <c r="AZ35">
        <v>0.8</v>
      </c>
      <c r="BA35" t="s">
        <v>302</v>
      </c>
      <c r="BB35" t="s">
        <v>302</v>
      </c>
      <c r="BD35" s="1">
        <v>40178</v>
      </c>
      <c r="BE35">
        <v>53.4</v>
      </c>
      <c r="BF35" t="s">
        <v>302</v>
      </c>
      <c r="BG35" t="s">
        <v>302</v>
      </c>
      <c r="BI35" s="1">
        <v>37621</v>
      </c>
      <c r="BJ35">
        <v>0.6</v>
      </c>
      <c r="BK35">
        <v>20030116</v>
      </c>
      <c r="BL35">
        <v>0.6</v>
      </c>
      <c r="BN35" s="1">
        <v>37711</v>
      </c>
      <c r="BO35">
        <v>0.6</v>
      </c>
      <c r="BP35">
        <v>20030626</v>
      </c>
      <c r="BQ35">
        <v>0.6</v>
      </c>
      <c r="BS35" s="1">
        <v>37711</v>
      </c>
      <c r="BT35">
        <v>4.7</v>
      </c>
      <c r="BU35" t="s">
        <v>302</v>
      </c>
      <c r="BV35" t="s">
        <v>302</v>
      </c>
      <c r="BX35" s="1">
        <v>35703</v>
      </c>
      <c r="BY35">
        <v>15.8</v>
      </c>
      <c r="BZ35" t="s">
        <v>302</v>
      </c>
      <c r="CA35" t="s">
        <v>302</v>
      </c>
      <c r="CC35" s="1">
        <v>35703</v>
      </c>
      <c r="CD35">
        <v>3.8</v>
      </c>
      <c r="CE35" t="s">
        <v>302</v>
      </c>
      <c r="CF35" t="s">
        <v>302</v>
      </c>
      <c r="CH35" s="1">
        <v>41547</v>
      </c>
      <c r="CI35">
        <v>0.9</v>
      </c>
      <c r="CJ35">
        <v>20131203</v>
      </c>
      <c r="CK35">
        <v>1.4</v>
      </c>
      <c r="CM35" s="1">
        <v>35703</v>
      </c>
      <c r="CN35">
        <v>1543.9</v>
      </c>
      <c r="CO35" t="s">
        <v>302</v>
      </c>
      <c r="CP35" t="s">
        <v>302</v>
      </c>
      <c r="CR35" s="1">
        <v>35703</v>
      </c>
      <c r="CS35">
        <v>6.8</v>
      </c>
      <c r="CT35" t="s">
        <v>302</v>
      </c>
      <c r="CU35" t="s">
        <v>302</v>
      </c>
      <c r="CW35" s="1">
        <v>40025</v>
      </c>
      <c r="CX35">
        <v>1.2</v>
      </c>
      <c r="CY35">
        <v>20090810</v>
      </c>
      <c r="CZ35">
        <v>0.8</v>
      </c>
      <c r="DB35" s="1">
        <v>35703</v>
      </c>
      <c r="DC35">
        <v>0.1</v>
      </c>
      <c r="DD35" t="s">
        <v>302</v>
      </c>
      <c r="DE35" t="s">
        <v>302</v>
      </c>
      <c r="DG35" s="1">
        <v>40025</v>
      </c>
      <c r="DH35">
        <v>1</v>
      </c>
      <c r="DI35" t="s">
        <v>302</v>
      </c>
      <c r="DJ35" t="s">
        <v>302</v>
      </c>
    </row>
    <row r="36" spans="1:114" x14ac:dyDescent="0.25">
      <c r="A36" s="1">
        <v>35826</v>
      </c>
      <c r="B36">
        <v>0</v>
      </c>
      <c r="C36" t="s">
        <v>302</v>
      </c>
      <c r="D36" t="s">
        <v>302</v>
      </c>
      <c r="F36" s="1">
        <v>38503</v>
      </c>
      <c r="G36">
        <v>51.3</v>
      </c>
      <c r="H36" t="s">
        <v>302</v>
      </c>
      <c r="I36" t="s">
        <v>302</v>
      </c>
      <c r="K36" s="1">
        <v>37986</v>
      </c>
      <c r="L36">
        <v>2.5</v>
      </c>
      <c r="M36">
        <v>20040213</v>
      </c>
      <c r="N36">
        <v>1.2</v>
      </c>
      <c r="P36" s="1">
        <v>37711</v>
      </c>
      <c r="Q36">
        <v>-36</v>
      </c>
      <c r="R36" t="s">
        <v>302</v>
      </c>
      <c r="S36" t="s">
        <v>302</v>
      </c>
      <c r="U36" s="1">
        <v>37711</v>
      </c>
      <c r="V36">
        <v>0.09</v>
      </c>
      <c r="W36">
        <v>20030527</v>
      </c>
      <c r="X36">
        <v>0.1</v>
      </c>
      <c r="AE36" s="1">
        <v>39021</v>
      </c>
      <c r="AF36">
        <v>124.8</v>
      </c>
      <c r="AG36" t="s">
        <v>302</v>
      </c>
      <c r="AH36" t="s">
        <v>302</v>
      </c>
      <c r="AJ36" s="1">
        <v>37802</v>
      </c>
      <c r="AK36">
        <v>118.6</v>
      </c>
      <c r="AL36" t="s">
        <v>302</v>
      </c>
      <c r="AM36" t="s">
        <v>302</v>
      </c>
      <c r="AO36" s="1">
        <v>37802</v>
      </c>
      <c r="AP36">
        <v>-0.68</v>
      </c>
      <c r="AQ36" t="s">
        <v>302</v>
      </c>
      <c r="AR36" t="s">
        <v>302</v>
      </c>
      <c r="AT36" s="1">
        <v>35854</v>
      </c>
      <c r="AU36">
        <v>6.3</v>
      </c>
      <c r="AV36" t="s">
        <v>302</v>
      </c>
      <c r="AW36" t="s">
        <v>302</v>
      </c>
      <c r="AY36" s="1">
        <v>39051</v>
      </c>
      <c r="AZ36">
        <v>-1.2</v>
      </c>
      <c r="BA36" t="s">
        <v>302</v>
      </c>
      <c r="BB36" t="s">
        <v>302</v>
      </c>
      <c r="BD36" s="1">
        <v>40209</v>
      </c>
      <c r="BE36">
        <v>55.4</v>
      </c>
      <c r="BF36">
        <v>20100214</v>
      </c>
      <c r="BG36">
        <v>53.1</v>
      </c>
      <c r="BI36" s="1">
        <v>37711</v>
      </c>
      <c r="BJ36">
        <v>0.4</v>
      </c>
      <c r="BK36">
        <v>20030414</v>
      </c>
      <c r="BL36">
        <v>0.4</v>
      </c>
      <c r="BN36" s="1">
        <v>37802</v>
      </c>
      <c r="BO36">
        <v>0.5</v>
      </c>
      <c r="BP36">
        <v>20030925</v>
      </c>
      <c r="BQ36">
        <v>0.2</v>
      </c>
      <c r="BS36" s="1">
        <v>37802</v>
      </c>
      <c r="BT36">
        <v>3.7</v>
      </c>
      <c r="BU36" t="s">
        <v>302</v>
      </c>
      <c r="BV36" t="s">
        <v>302</v>
      </c>
      <c r="BX36" s="1">
        <v>35734</v>
      </c>
      <c r="BY36">
        <v>-14.8</v>
      </c>
      <c r="BZ36" t="s">
        <v>302</v>
      </c>
      <c r="CA36" t="s">
        <v>302</v>
      </c>
      <c r="CC36" s="1">
        <v>35734</v>
      </c>
      <c r="CD36">
        <v>8.6</v>
      </c>
      <c r="CE36" t="s">
        <v>302</v>
      </c>
      <c r="CF36" t="s">
        <v>302</v>
      </c>
      <c r="CH36" s="1">
        <v>41639</v>
      </c>
      <c r="CI36">
        <v>0.2</v>
      </c>
      <c r="CJ36">
        <v>20140304</v>
      </c>
      <c r="CK36">
        <v>-1</v>
      </c>
      <c r="CM36" s="1">
        <v>35734</v>
      </c>
      <c r="CN36">
        <v>1555.7</v>
      </c>
      <c r="CO36" t="s">
        <v>302</v>
      </c>
      <c r="CP36" t="s">
        <v>302</v>
      </c>
      <c r="CR36" s="1">
        <v>35734</v>
      </c>
      <c r="CS36">
        <v>4.0999999999999996</v>
      </c>
      <c r="CT36" t="s">
        <v>302</v>
      </c>
      <c r="CU36" t="s">
        <v>302</v>
      </c>
      <c r="CW36" s="1">
        <v>40056</v>
      </c>
      <c r="CX36">
        <v>0.3</v>
      </c>
      <c r="CY36">
        <v>20090908</v>
      </c>
      <c r="CZ36">
        <v>0.2</v>
      </c>
      <c r="DB36" s="1">
        <v>35734</v>
      </c>
      <c r="DC36">
        <v>0.8</v>
      </c>
      <c r="DD36" t="s">
        <v>302</v>
      </c>
      <c r="DE36" t="s">
        <v>302</v>
      </c>
      <c r="DG36" s="1">
        <v>40056</v>
      </c>
      <c r="DH36">
        <v>0.7</v>
      </c>
      <c r="DI36" t="s">
        <v>302</v>
      </c>
      <c r="DJ36" t="s">
        <v>302</v>
      </c>
    </row>
    <row r="37" spans="1:114" x14ac:dyDescent="0.25">
      <c r="A37" s="1">
        <v>35854</v>
      </c>
      <c r="B37">
        <v>-23.6</v>
      </c>
      <c r="C37" t="s">
        <v>302</v>
      </c>
      <c r="D37" t="s">
        <v>302</v>
      </c>
      <c r="F37" s="1">
        <v>38533</v>
      </c>
      <c r="G37">
        <v>52.9</v>
      </c>
      <c r="H37" t="s">
        <v>302</v>
      </c>
      <c r="I37" t="s">
        <v>302</v>
      </c>
      <c r="K37" s="1">
        <v>38077</v>
      </c>
      <c r="L37">
        <v>0.9</v>
      </c>
      <c r="M37">
        <v>20040514</v>
      </c>
      <c r="N37">
        <v>2.6</v>
      </c>
      <c r="P37" s="1">
        <v>37802</v>
      </c>
      <c r="Q37">
        <v>-20</v>
      </c>
      <c r="R37" t="s">
        <v>302</v>
      </c>
      <c r="S37" t="s">
        <v>302</v>
      </c>
      <c r="U37" s="1">
        <v>37802</v>
      </c>
      <c r="V37">
        <v>0.27</v>
      </c>
      <c r="W37">
        <v>20030827</v>
      </c>
      <c r="X37">
        <v>0.3</v>
      </c>
      <c r="AE37" s="1">
        <v>39051</v>
      </c>
      <c r="AF37">
        <v>123.3</v>
      </c>
      <c r="AG37" t="s">
        <v>302</v>
      </c>
      <c r="AH37" t="s">
        <v>302</v>
      </c>
      <c r="AJ37" s="1">
        <v>37894</v>
      </c>
      <c r="AK37">
        <v>123.3</v>
      </c>
      <c r="AL37" t="s">
        <v>302</v>
      </c>
      <c r="AM37" t="s">
        <v>302</v>
      </c>
      <c r="AO37" s="1">
        <v>37894</v>
      </c>
      <c r="AP37">
        <v>1.71</v>
      </c>
      <c r="AQ37" t="s">
        <v>302</v>
      </c>
      <c r="AR37" t="s">
        <v>302</v>
      </c>
      <c r="AT37" s="1">
        <v>35885</v>
      </c>
      <c r="AU37">
        <v>3.4</v>
      </c>
      <c r="AV37" t="s">
        <v>302</v>
      </c>
      <c r="AW37" t="s">
        <v>302</v>
      </c>
      <c r="AY37" s="1">
        <v>39082</v>
      </c>
      <c r="AZ37">
        <v>3.6</v>
      </c>
      <c r="BA37" t="s">
        <v>302</v>
      </c>
      <c r="BB37" t="s">
        <v>302</v>
      </c>
      <c r="BD37" s="1">
        <v>40237</v>
      </c>
      <c r="BE37">
        <v>52.7</v>
      </c>
      <c r="BF37">
        <v>20100314</v>
      </c>
      <c r="BG37">
        <v>53.7</v>
      </c>
      <c r="BI37" s="1">
        <v>37802</v>
      </c>
      <c r="BJ37">
        <v>0</v>
      </c>
      <c r="BK37">
        <v>20030714</v>
      </c>
      <c r="BL37">
        <v>0</v>
      </c>
      <c r="BN37" s="1">
        <v>37894</v>
      </c>
      <c r="BO37">
        <v>2.1</v>
      </c>
      <c r="BP37">
        <v>20031218</v>
      </c>
      <c r="BQ37">
        <v>1.5</v>
      </c>
      <c r="BS37" s="1">
        <v>37894</v>
      </c>
      <c r="BT37">
        <v>4.7</v>
      </c>
      <c r="BU37" t="s">
        <v>302</v>
      </c>
      <c r="BV37" t="s">
        <v>302</v>
      </c>
      <c r="BX37" s="1">
        <v>35764</v>
      </c>
      <c r="BY37">
        <v>2.1</v>
      </c>
      <c r="BZ37" t="s">
        <v>302</v>
      </c>
      <c r="CA37" t="s">
        <v>302</v>
      </c>
      <c r="CC37" s="1">
        <v>35764</v>
      </c>
      <c r="CD37">
        <v>-13.9</v>
      </c>
      <c r="CE37" t="s">
        <v>302</v>
      </c>
      <c r="CF37" t="s">
        <v>302</v>
      </c>
      <c r="CH37" s="1">
        <v>41729</v>
      </c>
      <c r="CI37">
        <v>14.7</v>
      </c>
      <c r="CJ37">
        <v>20140603</v>
      </c>
      <c r="CK37">
        <v>16</v>
      </c>
      <c r="CM37" s="1">
        <v>35764</v>
      </c>
      <c r="CN37">
        <v>1573.9</v>
      </c>
      <c r="CO37" t="s">
        <v>302</v>
      </c>
      <c r="CP37" t="s">
        <v>302</v>
      </c>
      <c r="CR37" s="1">
        <v>35764</v>
      </c>
      <c r="CS37">
        <v>6.8</v>
      </c>
      <c r="CT37" t="s">
        <v>302</v>
      </c>
      <c r="CU37" t="s">
        <v>302</v>
      </c>
      <c r="CW37" s="1">
        <v>40086</v>
      </c>
      <c r="CX37">
        <v>0.2</v>
      </c>
      <c r="CY37">
        <v>20091008</v>
      </c>
      <c r="CZ37">
        <v>0.7</v>
      </c>
      <c r="DB37" s="1">
        <v>35764</v>
      </c>
      <c r="DC37">
        <v>1.2</v>
      </c>
      <c r="DD37" t="s">
        <v>302</v>
      </c>
      <c r="DE37" t="s">
        <v>302</v>
      </c>
      <c r="DG37" s="1">
        <v>40086</v>
      </c>
      <c r="DH37">
        <v>0.1</v>
      </c>
      <c r="DI37" t="s">
        <v>302</v>
      </c>
      <c r="DJ37" t="s">
        <v>302</v>
      </c>
    </row>
    <row r="38" spans="1:114" x14ac:dyDescent="0.25">
      <c r="A38" s="1">
        <v>35885</v>
      </c>
      <c r="B38">
        <v>-23.4</v>
      </c>
      <c r="C38" t="s">
        <v>302</v>
      </c>
      <c r="D38" t="s">
        <v>302</v>
      </c>
      <c r="F38" s="1">
        <v>38564</v>
      </c>
      <c r="G38">
        <v>49.2</v>
      </c>
      <c r="H38" t="s">
        <v>302</v>
      </c>
      <c r="I38" t="s">
        <v>302</v>
      </c>
      <c r="K38" s="1">
        <v>38168</v>
      </c>
      <c r="L38">
        <v>2.4</v>
      </c>
      <c r="M38">
        <v>20040811</v>
      </c>
      <c r="N38">
        <v>0.8</v>
      </c>
      <c r="P38" s="1">
        <v>37894</v>
      </c>
      <c r="Q38">
        <v>-3</v>
      </c>
      <c r="R38" t="s">
        <v>302</v>
      </c>
      <c r="S38" t="s">
        <v>302</v>
      </c>
      <c r="U38" s="1">
        <v>37894</v>
      </c>
      <c r="V38">
        <v>0.44</v>
      </c>
      <c r="W38">
        <v>20031127</v>
      </c>
      <c r="X38">
        <v>0.4</v>
      </c>
      <c r="AE38" s="1">
        <v>39082</v>
      </c>
      <c r="AF38">
        <v>127.8</v>
      </c>
      <c r="AG38" t="s">
        <v>302</v>
      </c>
      <c r="AH38" t="s">
        <v>302</v>
      </c>
      <c r="AJ38" s="1">
        <v>37986</v>
      </c>
      <c r="AK38">
        <v>126</v>
      </c>
      <c r="AL38" t="s">
        <v>302</v>
      </c>
      <c r="AM38" t="s">
        <v>302</v>
      </c>
      <c r="AO38" s="1">
        <v>37986</v>
      </c>
      <c r="AP38">
        <v>2.7</v>
      </c>
      <c r="AQ38" t="s">
        <v>302</v>
      </c>
      <c r="AR38" t="s">
        <v>302</v>
      </c>
      <c r="AT38" s="1">
        <v>35915</v>
      </c>
      <c r="AU38">
        <v>1.2</v>
      </c>
      <c r="AV38" t="s">
        <v>302</v>
      </c>
      <c r="AW38" t="s">
        <v>302</v>
      </c>
      <c r="AY38" s="1">
        <v>39113</v>
      </c>
      <c r="AZ38">
        <v>7.1</v>
      </c>
      <c r="BA38" t="s">
        <v>302</v>
      </c>
      <c r="BB38" t="s">
        <v>302</v>
      </c>
      <c r="BD38" s="1">
        <v>40268</v>
      </c>
      <c r="BE38">
        <v>56.4</v>
      </c>
      <c r="BF38">
        <v>20100418</v>
      </c>
      <c r="BG38">
        <v>57.3</v>
      </c>
      <c r="BI38" s="1">
        <v>37894</v>
      </c>
      <c r="BJ38">
        <v>0.5</v>
      </c>
      <c r="BK38">
        <v>20031014</v>
      </c>
      <c r="BL38">
        <v>0.5</v>
      </c>
      <c r="BN38" s="1">
        <v>37986</v>
      </c>
      <c r="BO38">
        <v>1.2</v>
      </c>
      <c r="BP38">
        <v>20040325</v>
      </c>
      <c r="BQ38">
        <v>0.6</v>
      </c>
      <c r="BS38" s="1">
        <v>37986</v>
      </c>
      <c r="BT38">
        <v>4.5</v>
      </c>
      <c r="BU38" t="s">
        <v>302</v>
      </c>
      <c r="BV38" t="s">
        <v>302</v>
      </c>
      <c r="BX38" s="1">
        <v>35795</v>
      </c>
      <c r="BY38">
        <v>2.5</v>
      </c>
      <c r="BZ38" t="s">
        <v>302</v>
      </c>
      <c r="CA38" t="s">
        <v>302</v>
      </c>
      <c r="CC38" s="1">
        <v>35795</v>
      </c>
      <c r="CD38">
        <v>-3.4</v>
      </c>
      <c r="CE38" t="s">
        <v>302</v>
      </c>
      <c r="CF38" t="s">
        <v>302</v>
      </c>
      <c r="CH38" s="1">
        <v>41820</v>
      </c>
      <c r="CI38">
        <v>0.7</v>
      </c>
      <c r="CJ38">
        <v>20140902</v>
      </c>
      <c r="CK38">
        <v>1</v>
      </c>
      <c r="CM38" s="1">
        <v>35795</v>
      </c>
      <c r="CN38">
        <v>1556.4</v>
      </c>
      <c r="CO38" t="s">
        <v>302</v>
      </c>
      <c r="CP38" t="s">
        <v>302</v>
      </c>
      <c r="CR38" s="1">
        <v>35795</v>
      </c>
      <c r="CS38">
        <v>4.2</v>
      </c>
      <c r="CT38" t="s">
        <v>302</v>
      </c>
      <c r="CU38" t="s">
        <v>302</v>
      </c>
      <c r="CW38" s="1">
        <v>40117</v>
      </c>
      <c r="CX38">
        <v>0</v>
      </c>
      <c r="CY38">
        <v>20091109</v>
      </c>
      <c r="CZ38">
        <v>-0.2</v>
      </c>
      <c r="DB38" s="1">
        <v>35795</v>
      </c>
      <c r="DC38">
        <v>-1.1000000000000001</v>
      </c>
      <c r="DD38" t="s">
        <v>302</v>
      </c>
      <c r="DE38" t="s">
        <v>302</v>
      </c>
      <c r="DG38" s="1">
        <v>40117</v>
      </c>
      <c r="DH38">
        <v>-0.6</v>
      </c>
      <c r="DI38" t="s">
        <v>302</v>
      </c>
      <c r="DJ38" t="s">
        <v>302</v>
      </c>
    </row>
    <row r="39" spans="1:114" x14ac:dyDescent="0.25">
      <c r="A39" s="1">
        <v>35915</v>
      </c>
      <c r="B39">
        <v>-23.7</v>
      </c>
      <c r="C39">
        <v>0</v>
      </c>
      <c r="D39" t="s">
        <v>302</v>
      </c>
      <c r="F39" s="1">
        <v>38595</v>
      </c>
      <c r="G39">
        <v>51.8</v>
      </c>
      <c r="H39" t="s">
        <v>302</v>
      </c>
      <c r="I39" t="s">
        <v>302</v>
      </c>
      <c r="K39" s="1">
        <v>38260</v>
      </c>
      <c r="L39">
        <v>2.8</v>
      </c>
      <c r="M39">
        <v>20041112</v>
      </c>
      <c r="N39">
        <v>2.6</v>
      </c>
      <c r="P39" s="1">
        <v>37986</v>
      </c>
      <c r="Q39">
        <v>-2</v>
      </c>
      <c r="R39" t="s">
        <v>302</v>
      </c>
      <c r="S39" t="s">
        <v>302</v>
      </c>
      <c r="U39" s="1">
        <v>37986</v>
      </c>
      <c r="V39">
        <v>0.35</v>
      </c>
      <c r="W39">
        <v>20040225</v>
      </c>
      <c r="X39">
        <v>0.4</v>
      </c>
      <c r="AE39" s="1">
        <v>39113</v>
      </c>
      <c r="AF39">
        <v>136.9</v>
      </c>
      <c r="AG39" t="s">
        <v>302</v>
      </c>
      <c r="AH39" t="s">
        <v>302</v>
      </c>
      <c r="AJ39" s="1">
        <v>38077</v>
      </c>
      <c r="AK39">
        <v>124</v>
      </c>
      <c r="AL39" t="s">
        <v>302</v>
      </c>
      <c r="AM39" t="s">
        <v>302</v>
      </c>
      <c r="AO39" s="1">
        <v>38077</v>
      </c>
      <c r="AP39">
        <v>1.33</v>
      </c>
      <c r="AQ39" t="s">
        <v>302</v>
      </c>
      <c r="AR39" t="s">
        <v>302</v>
      </c>
      <c r="AT39" s="1">
        <v>35946</v>
      </c>
      <c r="AU39">
        <v>15</v>
      </c>
      <c r="AV39" t="s">
        <v>302</v>
      </c>
      <c r="AW39" t="s">
        <v>302</v>
      </c>
      <c r="AY39" s="1">
        <v>39141</v>
      </c>
      <c r="AZ39">
        <v>-2.2999999999999998</v>
      </c>
      <c r="BA39" t="s">
        <v>302</v>
      </c>
      <c r="BB39" t="s">
        <v>302</v>
      </c>
      <c r="BD39" s="1">
        <v>40298</v>
      </c>
      <c r="BE39">
        <v>52.8</v>
      </c>
      <c r="BF39">
        <v>20100516</v>
      </c>
      <c r="BG39">
        <v>54.1</v>
      </c>
      <c r="BI39" s="1">
        <v>37986</v>
      </c>
      <c r="BJ39">
        <v>0.7</v>
      </c>
      <c r="BK39">
        <v>20040119</v>
      </c>
      <c r="BL39">
        <v>0.7</v>
      </c>
      <c r="BN39" s="1">
        <v>38077</v>
      </c>
      <c r="BO39">
        <v>1.5</v>
      </c>
      <c r="BP39">
        <v>20040624</v>
      </c>
      <c r="BQ39">
        <v>2.2999999999999998</v>
      </c>
      <c r="BS39" s="1">
        <v>38077</v>
      </c>
      <c r="BT39">
        <v>5.5</v>
      </c>
      <c r="BU39" t="s">
        <v>302</v>
      </c>
      <c r="BV39" t="s">
        <v>302</v>
      </c>
      <c r="BX39" s="1">
        <v>35826</v>
      </c>
      <c r="BY39">
        <v>-9.1999999999999993</v>
      </c>
      <c r="BZ39">
        <v>19980317</v>
      </c>
      <c r="CA39">
        <v>-6</v>
      </c>
      <c r="CC39" s="1">
        <v>35826</v>
      </c>
      <c r="CD39">
        <v>-35</v>
      </c>
      <c r="CE39" t="s">
        <v>302</v>
      </c>
      <c r="CF39" t="s">
        <v>302</v>
      </c>
      <c r="CH39" s="1">
        <v>41912</v>
      </c>
      <c r="CI39">
        <v>2.5</v>
      </c>
      <c r="CJ39">
        <v>20141202</v>
      </c>
      <c r="CK39">
        <v>1.5</v>
      </c>
      <c r="CM39" s="1">
        <v>35826</v>
      </c>
      <c r="CN39">
        <v>1520.9</v>
      </c>
      <c r="CO39" t="s">
        <v>302</v>
      </c>
      <c r="CP39" t="s">
        <v>302</v>
      </c>
      <c r="CR39" s="1">
        <v>35826</v>
      </c>
      <c r="CS39">
        <v>6.5</v>
      </c>
      <c r="CT39" t="s">
        <v>302</v>
      </c>
      <c r="CU39" t="s">
        <v>302</v>
      </c>
      <c r="CW39" s="1">
        <v>40147</v>
      </c>
      <c r="CX39">
        <v>0.5</v>
      </c>
      <c r="CY39">
        <v>20091208</v>
      </c>
      <c r="CZ39">
        <v>0.7</v>
      </c>
      <c r="DB39" s="1">
        <v>35826</v>
      </c>
      <c r="DC39">
        <v>-2.2999999999999998</v>
      </c>
      <c r="DD39" t="s">
        <v>302</v>
      </c>
      <c r="DE39" t="s">
        <v>302</v>
      </c>
      <c r="DG39" s="1">
        <v>40147</v>
      </c>
      <c r="DH39">
        <v>1.2</v>
      </c>
      <c r="DI39" t="s">
        <v>302</v>
      </c>
      <c r="DJ39" t="s">
        <v>302</v>
      </c>
    </row>
    <row r="40" spans="1:114" x14ac:dyDescent="0.25">
      <c r="A40" s="1">
        <v>35946</v>
      </c>
      <c r="B40">
        <v>-9.1</v>
      </c>
      <c r="C40">
        <v>19980528</v>
      </c>
      <c r="D40">
        <v>-9.1</v>
      </c>
      <c r="F40" s="1">
        <v>38625</v>
      </c>
      <c r="G40">
        <v>50.6</v>
      </c>
      <c r="H40" t="s">
        <v>302</v>
      </c>
      <c r="I40" t="s">
        <v>302</v>
      </c>
      <c r="K40" s="1">
        <v>38352</v>
      </c>
      <c r="L40">
        <v>0.9</v>
      </c>
      <c r="M40">
        <v>20050213</v>
      </c>
      <c r="N40" t="s">
        <v>302</v>
      </c>
      <c r="P40" s="1">
        <v>38077</v>
      </c>
      <c r="Q40">
        <v>-29</v>
      </c>
      <c r="R40" t="s">
        <v>302</v>
      </c>
      <c r="S40" t="s">
        <v>302</v>
      </c>
      <c r="U40" s="1">
        <v>38077</v>
      </c>
      <c r="V40">
        <v>-0.18</v>
      </c>
      <c r="W40">
        <v>20040527</v>
      </c>
      <c r="X40">
        <v>-0.1</v>
      </c>
      <c r="AE40" s="1">
        <v>39141</v>
      </c>
      <c r="AF40">
        <v>133.69999999999999</v>
      </c>
      <c r="AG40" t="s">
        <v>302</v>
      </c>
      <c r="AH40" t="s">
        <v>302</v>
      </c>
      <c r="AJ40" s="1">
        <v>38168</v>
      </c>
      <c r="AK40">
        <v>121.7</v>
      </c>
      <c r="AL40" t="s">
        <v>302</v>
      </c>
      <c r="AM40" t="s">
        <v>302</v>
      </c>
      <c r="AO40" s="1">
        <v>38168</v>
      </c>
      <c r="AP40">
        <v>-0.17</v>
      </c>
      <c r="AQ40" t="s">
        <v>302</v>
      </c>
      <c r="AR40" t="s">
        <v>302</v>
      </c>
      <c r="AT40" s="1">
        <v>35976</v>
      </c>
      <c r="AU40">
        <v>18.3</v>
      </c>
      <c r="AV40" t="s">
        <v>302</v>
      </c>
      <c r="AW40" t="s">
        <v>302</v>
      </c>
      <c r="AY40" s="1">
        <v>39172</v>
      </c>
      <c r="AZ40">
        <v>-3</v>
      </c>
      <c r="BA40" t="s">
        <v>302</v>
      </c>
      <c r="BB40" t="s">
        <v>302</v>
      </c>
      <c r="BD40" s="1">
        <v>40329</v>
      </c>
      <c r="BE40">
        <v>52.2</v>
      </c>
      <c r="BF40">
        <v>20100612</v>
      </c>
      <c r="BG40">
        <v>55.1</v>
      </c>
      <c r="BI40" s="1">
        <v>38077</v>
      </c>
      <c r="BJ40">
        <v>0.4</v>
      </c>
      <c r="BK40">
        <v>20040418</v>
      </c>
      <c r="BL40">
        <v>0.4</v>
      </c>
      <c r="BN40" s="1">
        <v>38168</v>
      </c>
      <c r="BO40">
        <v>0.9</v>
      </c>
      <c r="BP40">
        <v>20040923</v>
      </c>
      <c r="BQ40">
        <v>0.9</v>
      </c>
      <c r="BS40" s="1">
        <v>38168</v>
      </c>
      <c r="BT40">
        <v>6</v>
      </c>
      <c r="BU40" t="s">
        <v>302</v>
      </c>
      <c r="BV40" t="s">
        <v>302</v>
      </c>
      <c r="BX40" s="1">
        <v>35854</v>
      </c>
      <c r="BY40">
        <v>13.2</v>
      </c>
      <c r="BZ40">
        <v>19980419</v>
      </c>
      <c r="CA40" t="s">
        <v>302</v>
      </c>
      <c r="CC40" s="1">
        <v>35854</v>
      </c>
      <c r="CD40">
        <v>-30.5</v>
      </c>
      <c r="CE40" t="s">
        <v>302</v>
      </c>
      <c r="CF40" t="s">
        <v>302</v>
      </c>
      <c r="CH40" s="1">
        <v>42004</v>
      </c>
      <c r="CI40">
        <v>-1.9</v>
      </c>
      <c r="CJ40">
        <v>20150303</v>
      </c>
      <c r="CK40">
        <v>0.3</v>
      </c>
      <c r="CM40" s="1">
        <v>35854</v>
      </c>
      <c r="CN40">
        <v>1514.1</v>
      </c>
      <c r="CO40" t="s">
        <v>302</v>
      </c>
      <c r="CP40" t="s">
        <v>302</v>
      </c>
      <c r="CR40" s="1">
        <v>35854</v>
      </c>
      <c r="CS40">
        <v>6.9</v>
      </c>
      <c r="CT40" t="s">
        <v>302</v>
      </c>
      <c r="CU40" t="s">
        <v>302</v>
      </c>
      <c r="CW40" s="1">
        <v>40178</v>
      </c>
      <c r="CX40">
        <v>1</v>
      </c>
      <c r="CY40">
        <v>20100114</v>
      </c>
      <c r="CZ40">
        <v>0.7</v>
      </c>
      <c r="DB40" s="1">
        <v>35854</v>
      </c>
      <c r="DC40">
        <v>-0.4</v>
      </c>
      <c r="DD40" t="s">
        <v>302</v>
      </c>
      <c r="DE40" t="s">
        <v>302</v>
      </c>
      <c r="DG40" s="1">
        <v>40178</v>
      </c>
      <c r="DH40">
        <v>0.9</v>
      </c>
      <c r="DI40" t="s">
        <v>302</v>
      </c>
      <c r="DJ40" t="s">
        <v>302</v>
      </c>
    </row>
    <row r="41" spans="1:114" x14ac:dyDescent="0.25">
      <c r="A41" s="1">
        <v>35976</v>
      </c>
      <c r="B41">
        <v>11.5</v>
      </c>
      <c r="C41">
        <v>19980629</v>
      </c>
      <c r="D41">
        <v>11.5</v>
      </c>
      <c r="F41" s="1">
        <v>38656</v>
      </c>
      <c r="G41">
        <v>45.9</v>
      </c>
      <c r="H41" t="s">
        <v>302</v>
      </c>
      <c r="I41" t="s">
        <v>302</v>
      </c>
      <c r="K41" s="1">
        <v>38442</v>
      </c>
      <c r="L41">
        <v>0.9</v>
      </c>
      <c r="M41">
        <v>20050513</v>
      </c>
      <c r="N41">
        <v>1.3</v>
      </c>
      <c r="P41" s="1">
        <v>38168</v>
      </c>
      <c r="Q41">
        <v>-20</v>
      </c>
      <c r="R41" t="s">
        <v>302</v>
      </c>
      <c r="S41" t="s">
        <v>302</v>
      </c>
      <c r="U41" s="1">
        <v>38168</v>
      </c>
      <c r="V41">
        <v>1.41</v>
      </c>
      <c r="W41">
        <v>20040822</v>
      </c>
      <c r="X41">
        <v>1.3</v>
      </c>
      <c r="AE41" s="1">
        <v>39172</v>
      </c>
      <c r="AF41">
        <v>129.69999999999999</v>
      </c>
      <c r="AG41" t="s">
        <v>302</v>
      </c>
      <c r="AH41" t="s">
        <v>302</v>
      </c>
      <c r="AJ41" s="1">
        <v>38260</v>
      </c>
      <c r="AK41">
        <v>125</v>
      </c>
      <c r="AL41" t="s">
        <v>302</v>
      </c>
      <c r="AM41" t="s">
        <v>302</v>
      </c>
      <c r="AO41" s="1">
        <v>38260</v>
      </c>
      <c r="AP41">
        <v>-0.09</v>
      </c>
      <c r="AQ41" t="s">
        <v>302</v>
      </c>
      <c r="AR41" t="s">
        <v>302</v>
      </c>
      <c r="AT41" s="1">
        <v>36007</v>
      </c>
      <c r="AU41">
        <v>22.9</v>
      </c>
      <c r="AV41" t="s">
        <v>302</v>
      </c>
      <c r="AW41" t="s">
        <v>302</v>
      </c>
      <c r="AY41" s="1">
        <v>39202</v>
      </c>
      <c r="AZ41">
        <v>-2.4</v>
      </c>
      <c r="BA41" t="s">
        <v>302</v>
      </c>
      <c r="BB41" t="s">
        <v>302</v>
      </c>
      <c r="BD41" s="1">
        <v>40359</v>
      </c>
      <c r="BE41">
        <v>54.3</v>
      </c>
      <c r="BF41">
        <v>20100717</v>
      </c>
      <c r="BG41">
        <v>55.7</v>
      </c>
      <c r="BI41" s="1">
        <v>38168</v>
      </c>
      <c r="BJ41">
        <v>0.8</v>
      </c>
      <c r="BK41">
        <v>20040714</v>
      </c>
      <c r="BL41">
        <v>0.8</v>
      </c>
      <c r="BN41" s="1">
        <v>38260</v>
      </c>
      <c r="BO41">
        <v>0.1</v>
      </c>
      <c r="BP41">
        <v>20041221</v>
      </c>
      <c r="BQ41">
        <v>0.6</v>
      </c>
      <c r="BS41" s="1">
        <v>38260</v>
      </c>
      <c r="BT41">
        <v>3.9</v>
      </c>
      <c r="BU41" t="s">
        <v>302</v>
      </c>
      <c r="BV41" t="s">
        <v>302</v>
      </c>
      <c r="BX41" s="1">
        <v>35885</v>
      </c>
      <c r="BY41">
        <v>-17.899999999999999</v>
      </c>
      <c r="BZ41">
        <v>19980518</v>
      </c>
      <c r="CA41">
        <v>-12.8</v>
      </c>
      <c r="CC41" s="1">
        <v>35885</v>
      </c>
      <c r="CD41">
        <v>-17</v>
      </c>
      <c r="CE41" t="s">
        <v>302</v>
      </c>
      <c r="CF41" t="s">
        <v>302</v>
      </c>
      <c r="CH41" s="1">
        <v>42094</v>
      </c>
      <c r="CI41">
        <v>1.3</v>
      </c>
      <c r="CJ41">
        <v>20150603</v>
      </c>
      <c r="CK41">
        <v>1</v>
      </c>
      <c r="CM41" s="1">
        <v>35885</v>
      </c>
      <c r="CN41">
        <v>1534.6</v>
      </c>
      <c r="CO41" t="s">
        <v>302</v>
      </c>
      <c r="CP41" t="s">
        <v>302</v>
      </c>
      <c r="CR41" s="1">
        <v>35885</v>
      </c>
      <c r="CS41">
        <v>7.5</v>
      </c>
      <c r="CT41" t="s">
        <v>302</v>
      </c>
      <c r="CU41" t="s">
        <v>302</v>
      </c>
      <c r="CW41" s="1">
        <v>40209</v>
      </c>
      <c r="CX41">
        <v>0.4</v>
      </c>
      <c r="CY41">
        <v>20100209</v>
      </c>
      <c r="CZ41">
        <v>0.5</v>
      </c>
      <c r="DB41" s="1">
        <v>35885</v>
      </c>
      <c r="DC41">
        <v>1.4</v>
      </c>
      <c r="DD41" t="s">
        <v>302</v>
      </c>
      <c r="DE41" t="s">
        <v>302</v>
      </c>
      <c r="DG41" s="1">
        <v>40209</v>
      </c>
      <c r="DH41">
        <v>0</v>
      </c>
      <c r="DI41" t="s">
        <v>302</v>
      </c>
      <c r="DJ41" t="s">
        <v>302</v>
      </c>
    </row>
    <row r="42" spans="1:114" x14ac:dyDescent="0.25">
      <c r="A42" s="1">
        <v>36007</v>
      </c>
      <c r="B42">
        <v>14.9</v>
      </c>
      <c r="C42">
        <v>19980730</v>
      </c>
      <c r="D42">
        <v>14.9</v>
      </c>
      <c r="F42" s="1">
        <v>38686</v>
      </c>
      <c r="G42">
        <v>44.3</v>
      </c>
      <c r="H42" t="s">
        <v>302</v>
      </c>
      <c r="I42" t="s">
        <v>302</v>
      </c>
      <c r="K42" s="1">
        <v>38533</v>
      </c>
      <c r="L42">
        <v>0.7</v>
      </c>
      <c r="M42">
        <v>20050812</v>
      </c>
      <c r="N42">
        <v>1.3</v>
      </c>
      <c r="P42" s="1">
        <v>38260</v>
      </c>
      <c r="Q42">
        <v>-16</v>
      </c>
      <c r="R42" t="s">
        <v>302</v>
      </c>
      <c r="S42" t="s">
        <v>302</v>
      </c>
      <c r="U42" s="1">
        <v>38260</v>
      </c>
      <c r="V42">
        <v>0.69</v>
      </c>
      <c r="W42">
        <v>20041122</v>
      </c>
      <c r="X42">
        <v>0.8</v>
      </c>
      <c r="AE42" s="1">
        <v>39202</v>
      </c>
      <c r="AF42">
        <v>126.6</v>
      </c>
      <c r="AG42" t="s">
        <v>302</v>
      </c>
      <c r="AH42" t="s">
        <v>302</v>
      </c>
      <c r="AJ42" s="1">
        <v>38352</v>
      </c>
      <c r="AK42">
        <v>130.19999999999999</v>
      </c>
      <c r="AL42" t="s">
        <v>302</v>
      </c>
      <c r="AM42" t="s">
        <v>302</v>
      </c>
      <c r="AO42" s="1">
        <v>38352</v>
      </c>
      <c r="AP42">
        <v>-1.2</v>
      </c>
      <c r="AQ42" t="s">
        <v>302</v>
      </c>
      <c r="AR42" t="s">
        <v>302</v>
      </c>
      <c r="AT42" s="1">
        <v>36038</v>
      </c>
      <c r="AU42">
        <v>33.9</v>
      </c>
      <c r="AV42" t="s">
        <v>302</v>
      </c>
      <c r="AW42" t="s">
        <v>302</v>
      </c>
      <c r="AY42" s="1">
        <v>39233</v>
      </c>
      <c r="AZ42">
        <v>-3.2</v>
      </c>
      <c r="BA42" t="s">
        <v>302</v>
      </c>
      <c r="BB42" t="s">
        <v>302</v>
      </c>
      <c r="BD42" s="1">
        <v>40390</v>
      </c>
      <c r="BE42">
        <v>49.6</v>
      </c>
      <c r="BF42">
        <v>20100815</v>
      </c>
      <c r="BG42">
        <v>50.5</v>
      </c>
      <c r="BI42" s="1">
        <v>38260</v>
      </c>
      <c r="BJ42">
        <v>0.6</v>
      </c>
      <c r="BK42">
        <v>20041014</v>
      </c>
      <c r="BL42">
        <v>0.6</v>
      </c>
      <c r="BN42" s="1">
        <v>38352</v>
      </c>
      <c r="BO42">
        <v>0.4</v>
      </c>
      <c r="BP42">
        <v>20050323</v>
      </c>
      <c r="BQ42">
        <v>0.4</v>
      </c>
      <c r="BS42" s="1">
        <v>38352</v>
      </c>
      <c r="BT42">
        <v>3</v>
      </c>
      <c r="BU42" t="s">
        <v>302</v>
      </c>
      <c r="BV42" t="s">
        <v>302</v>
      </c>
      <c r="BX42" s="1">
        <v>35915</v>
      </c>
      <c r="BY42">
        <v>-4.4000000000000004</v>
      </c>
      <c r="BZ42">
        <v>19980618</v>
      </c>
      <c r="CA42">
        <v>-6.6</v>
      </c>
      <c r="CC42" s="1">
        <v>35915</v>
      </c>
      <c r="CD42">
        <v>-37</v>
      </c>
      <c r="CE42" t="s">
        <v>302</v>
      </c>
      <c r="CF42" t="s">
        <v>302</v>
      </c>
      <c r="CH42" s="1">
        <v>42185</v>
      </c>
      <c r="CI42">
        <v>1.5</v>
      </c>
      <c r="CJ42">
        <v>20150902</v>
      </c>
      <c r="CK42">
        <v>1.6</v>
      </c>
      <c r="CM42" s="1">
        <v>35915</v>
      </c>
      <c r="CN42">
        <v>1521.7</v>
      </c>
      <c r="CO42" t="s">
        <v>302</v>
      </c>
      <c r="CP42" t="s">
        <v>302</v>
      </c>
      <c r="CR42" s="1">
        <v>35915</v>
      </c>
      <c r="CS42">
        <v>6.4</v>
      </c>
      <c r="CT42" t="s">
        <v>302</v>
      </c>
      <c r="CU42" t="s">
        <v>302</v>
      </c>
      <c r="CW42" s="1">
        <v>40237</v>
      </c>
      <c r="CX42">
        <v>-0.2</v>
      </c>
      <c r="CY42">
        <v>20100308</v>
      </c>
      <c r="CZ42">
        <v>-0.4</v>
      </c>
      <c r="DB42" s="1">
        <v>35915</v>
      </c>
      <c r="DC42">
        <v>-0.8</v>
      </c>
      <c r="DD42" t="s">
        <v>302</v>
      </c>
      <c r="DE42" t="s">
        <v>302</v>
      </c>
      <c r="DG42" s="1">
        <v>40237</v>
      </c>
      <c r="DH42">
        <v>0.1</v>
      </c>
      <c r="DI42" t="s">
        <v>302</v>
      </c>
      <c r="DJ42" t="s">
        <v>302</v>
      </c>
    </row>
    <row r="43" spans="1:114" x14ac:dyDescent="0.25">
      <c r="A43" s="1">
        <v>36038</v>
      </c>
      <c r="B43">
        <v>39.799999999999997</v>
      </c>
      <c r="C43">
        <v>19980827</v>
      </c>
      <c r="D43">
        <v>39.799999999999997</v>
      </c>
      <c r="F43" s="1">
        <v>38717</v>
      </c>
      <c r="G43">
        <v>48.5</v>
      </c>
      <c r="H43" t="s">
        <v>302</v>
      </c>
      <c r="I43" t="s">
        <v>302</v>
      </c>
      <c r="K43" s="1">
        <v>38625</v>
      </c>
      <c r="L43">
        <v>2</v>
      </c>
      <c r="M43">
        <v>20051115</v>
      </c>
      <c r="N43">
        <v>1.3</v>
      </c>
      <c r="P43" s="1">
        <v>38352</v>
      </c>
      <c r="Q43">
        <v>-6</v>
      </c>
      <c r="R43" t="s">
        <v>302</v>
      </c>
      <c r="S43" t="s">
        <v>302</v>
      </c>
      <c r="U43" s="1">
        <v>38352</v>
      </c>
      <c r="V43">
        <v>0.52</v>
      </c>
      <c r="W43">
        <v>20050222</v>
      </c>
      <c r="X43">
        <v>0.5</v>
      </c>
      <c r="AE43" s="1">
        <v>39233</v>
      </c>
      <c r="AF43">
        <v>122.5</v>
      </c>
      <c r="AG43" t="s">
        <v>302</v>
      </c>
      <c r="AH43" t="s">
        <v>302</v>
      </c>
      <c r="AJ43" s="1">
        <v>38442</v>
      </c>
      <c r="AK43">
        <v>126.7</v>
      </c>
      <c r="AL43" t="s">
        <v>302</v>
      </c>
      <c r="AM43" t="s">
        <v>302</v>
      </c>
      <c r="AO43" s="1">
        <v>38442</v>
      </c>
      <c r="AP43">
        <v>1.1299999999999999</v>
      </c>
      <c r="AQ43" t="s">
        <v>302</v>
      </c>
      <c r="AR43" t="s">
        <v>302</v>
      </c>
      <c r="AT43" s="1">
        <v>36068</v>
      </c>
      <c r="AU43">
        <v>26.9</v>
      </c>
      <c r="AV43" t="s">
        <v>302</v>
      </c>
      <c r="AW43" t="s">
        <v>302</v>
      </c>
      <c r="AY43" s="1">
        <v>39263</v>
      </c>
      <c r="AZ43">
        <v>-3.1</v>
      </c>
      <c r="BA43" t="s">
        <v>302</v>
      </c>
      <c r="BB43" t="s">
        <v>302</v>
      </c>
      <c r="BD43" s="1">
        <v>40421</v>
      </c>
      <c r="BE43">
        <v>52.3</v>
      </c>
      <c r="BF43">
        <v>20100919</v>
      </c>
      <c r="BG43">
        <v>51.4</v>
      </c>
      <c r="BI43" s="1">
        <v>38352</v>
      </c>
      <c r="BJ43">
        <v>0.9</v>
      </c>
      <c r="BK43">
        <v>20050118</v>
      </c>
      <c r="BL43">
        <v>0.9</v>
      </c>
      <c r="BN43" s="1">
        <v>38442</v>
      </c>
      <c r="BO43">
        <v>1</v>
      </c>
      <c r="BP43">
        <v>20050623</v>
      </c>
      <c r="BQ43">
        <v>0.6</v>
      </c>
      <c r="BS43" s="1">
        <v>38442</v>
      </c>
      <c r="BT43">
        <v>2.5</v>
      </c>
      <c r="BU43" t="s">
        <v>302</v>
      </c>
      <c r="BV43" t="s">
        <v>302</v>
      </c>
      <c r="BX43" s="1">
        <v>35946</v>
      </c>
      <c r="BY43">
        <v>-10.6</v>
      </c>
      <c r="BZ43">
        <v>19980716</v>
      </c>
      <c r="CA43">
        <v>-5.3</v>
      </c>
      <c r="CC43" s="1">
        <v>35946</v>
      </c>
      <c r="CD43">
        <v>-33.5</v>
      </c>
      <c r="CE43" t="s">
        <v>302</v>
      </c>
      <c r="CF43" t="s">
        <v>302</v>
      </c>
      <c r="CH43" s="1">
        <v>42277</v>
      </c>
      <c r="CI43">
        <v>0.6</v>
      </c>
      <c r="CJ43">
        <v>20151202</v>
      </c>
      <c r="CK43">
        <v>0.5</v>
      </c>
      <c r="CM43" s="1">
        <v>35946</v>
      </c>
      <c r="CN43">
        <v>1490.2</v>
      </c>
      <c r="CO43" t="s">
        <v>302</v>
      </c>
      <c r="CP43" t="s">
        <v>302</v>
      </c>
      <c r="CR43" s="1">
        <v>35946</v>
      </c>
      <c r="CS43">
        <v>9</v>
      </c>
      <c r="CT43" t="s">
        <v>302</v>
      </c>
      <c r="CU43" t="s">
        <v>302</v>
      </c>
      <c r="CW43" s="1">
        <v>40268</v>
      </c>
      <c r="CX43">
        <v>0.9</v>
      </c>
      <c r="CY43">
        <v>20100412</v>
      </c>
      <c r="CZ43">
        <v>2.1</v>
      </c>
      <c r="DB43" s="1">
        <v>35946</v>
      </c>
      <c r="DC43">
        <v>-2.1</v>
      </c>
      <c r="DD43" t="s">
        <v>302</v>
      </c>
      <c r="DE43" t="s">
        <v>302</v>
      </c>
      <c r="DG43" s="1">
        <v>40268</v>
      </c>
      <c r="DH43">
        <v>1.8</v>
      </c>
      <c r="DI43" t="s">
        <v>302</v>
      </c>
      <c r="DJ43" t="s">
        <v>302</v>
      </c>
    </row>
    <row r="44" spans="1:114" x14ac:dyDescent="0.25">
      <c r="A44" s="1">
        <v>36068</v>
      </c>
      <c r="B44">
        <v>14.3</v>
      </c>
      <c r="C44">
        <v>19980929</v>
      </c>
      <c r="D44">
        <v>14.3</v>
      </c>
      <c r="F44" s="1">
        <v>38748</v>
      </c>
      <c r="G44">
        <v>48.6</v>
      </c>
      <c r="H44" t="s">
        <v>302</v>
      </c>
      <c r="I44" t="s">
        <v>302</v>
      </c>
      <c r="K44" s="1">
        <v>38717</v>
      </c>
      <c r="L44">
        <v>-1.3</v>
      </c>
      <c r="M44">
        <v>20060214</v>
      </c>
      <c r="N44">
        <v>-0.7</v>
      </c>
      <c r="P44" s="1">
        <v>38442</v>
      </c>
      <c r="Q44">
        <v>-28</v>
      </c>
      <c r="R44" t="s">
        <v>302</v>
      </c>
      <c r="S44" t="s">
        <v>302</v>
      </c>
      <c r="U44" s="1">
        <v>38442</v>
      </c>
      <c r="V44">
        <v>0.43</v>
      </c>
      <c r="W44">
        <v>20050522</v>
      </c>
      <c r="X44">
        <v>0.5</v>
      </c>
      <c r="AE44" s="1">
        <v>39263</v>
      </c>
      <c r="AF44">
        <v>118.7</v>
      </c>
      <c r="AG44" t="s">
        <v>302</v>
      </c>
      <c r="AH44" t="s">
        <v>302</v>
      </c>
      <c r="AJ44" s="1">
        <v>38533</v>
      </c>
      <c r="AK44">
        <v>120.2</v>
      </c>
      <c r="AL44" t="s">
        <v>302</v>
      </c>
      <c r="AM44" t="s">
        <v>302</v>
      </c>
      <c r="AO44" s="1">
        <v>38533</v>
      </c>
      <c r="AP44">
        <v>-2.73</v>
      </c>
      <c r="AQ44" t="s">
        <v>302</v>
      </c>
      <c r="AR44" t="s">
        <v>302</v>
      </c>
      <c r="AT44" s="1">
        <v>36099</v>
      </c>
      <c r="AU44">
        <v>21.6</v>
      </c>
      <c r="AV44" t="s">
        <v>302</v>
      </c>
      <c r="AW44" t="s">
        <v>302</v>
      </c>
      <c r="AY44" s="1">
        <v>39294</v>
      </c>
      <c r="AZ44">
        <v>1.7</v>
      </c>
      <c r="BA44" t="s">
        <v>302</v>
      </c>
      <c r="BB44" t="s">
        <v>302</v>
      </c>
      <c r="BD44" s="1">
        <v>40451</v>
      </c>
      <c r="BE44">
        <v>55.8</v>
      </c>
      <c r="BF44">
        <v>20101017</v>
      </c>
      <c r="BG44">
        <v>54.8</v>
      </c>
      <c r="BI44" s="1">
        <v>38442</v>
      </c>
      <c r="BJ44">
        <v>0.4</v>
      </c>
      <c r="BK44">
        <v>20050414</v>
      </c>
      <c r="BL44">
        <v>0.4</v>
      </c>
      <c r="BN44" s="1">
        <v>38533</v>
      </c>
      <c r="BO44">
        <v>2</v>
      </c>
      <c r="BP44">
        <v>20050928</v>
      </c>
      <c r="BQ44">
        <v>1.1000000000000001</v>
      </c>
      <c r="BS44" s="1">
        <v>38533</v>
      </c>
      <c r="BT44">
        <v>3.5</v>
      </c>
      <c r="BU44" t="s">
        <v>302</v>
      </c>
      <c r="BV44" t="s">
        <v>302</v>
      </c>
      <c r="BX44" s="1">
        <v>35976</v>
      </c>
      <c r="BY44">
        <v>-1.6</v>
      </c>
      <c r="BZ44">
        <v>19980817</v>
      </c>
      <c r="CA44">
        <v>-4.3</v>
      </c>
      <c r="CC44" s="1">
        <v>35976</v>
      </c>
      <c r="CD44">
        <v>-25.5</v>
      </c>
      <c r="CE44" t="s">
        <v>302</v>
      </c>
      <c r="CF44" t="s">
        <v>302</v>
      </c>
      <c r="CH44" s="1">
        <v>42369</v>
      </c>
      <c r="CI44">
        <v>2.8</v>
      </c>
      <c r="CJ44">
        <v>20160302</v>
      </c>
      <c r="CK44">
        <v>2.5</v>
      </c>
      <c r="CM44" s="1">
        <v>35976</v>
      </c>
      <c r="CN44">
        <v>1504.9</v>
      </c>
      <c r="CO44" t="s">
        <v>302</v>
      </c>
      <c r="CP44" t="s">
        <v>302</v>
      </c>
      <c r="CR44" s="1">
        <v>35976</v>
      </c>
      <c r="CS44">
        <v>7.7</v>
      </c>
      <c r="CT44" t="s">
        <v>302</v>
      </c>
      <c r="CU44" t="s">
        <v>302</v>
      </c>
      <c r="CW44" s="1">
        <v>40298</v>
      </c>
      <c r="CX44">
        <v>-1</v>
      </c>
      <c r="CY44">
        <v>20100510</v>
      </c>
      <c r="CZ44">
        <v>-1.7</v>
      </c>
      <c r="DB44" s="1">
        <v>35976</v>
      </c>
      <c r="DC44">
        <v>1</v>
      </c>
      <c r="DD44" t="s">
        <v>302</v>
      </c>
      <c r="DE44" t="s">
        <v>302</v>
      </c>
      <c r="DG44" s="1">
        <v>40298</v>
      </c>
      <c r="DH44">
        <v>-1.8</v>
      </c>
      <c r="DI44" t="s">
        <v>302</v>
      </c>
      <c r="DJ44" t="s">
        <v>302</v>
      </c>
    </row>
    <row r="45" spans="1:114" x14ac:dyDescent="0.25">
      <c r="A45" s="1">
        <v>36099</v>
      </c>
      <c r="B45">
        <v>9.4</v>
      </c>
      <c r="C45">
        <v>19981029</v>
      </c>
      <c r="D45">
        <v>9.4</v>
      </c>
      <c r="F45" s="1">
        <v>38776</v>
      </c>
      <c r="G45">
        <v>52.2</v>
      </c>
      <c r="H45">
        <v>20060316</v>
      </c>
      <c r="I45">
        <v>51.2</v>
      </c>
      <c r="K45" s="1">
        <v>38807</v>
      </c>
      <c r="L45">
        <v>2</v>
      </c>
      <c r="M45">
        <v>20060515</v>
      </c>
      <c r="N45">
        <v>1</v>
      </c>
      <c r="P45" s="1">
        <v>38533</v>
      </c>
      <c r="Q45">
        <v>-34</v>
      </c>
      <c r="R45" t="s">
        <v>302</v>
      </c>
      <c r="S45" t="s">
        <v>302</v>
      </c>
      <c r="U45" s="1">
        <v>38533</v>
      </c>
      <c r="V45">
        <v>1.2</v>
      </c>
      <c r="W45">
        <v>20050822</v>
      </c>
      <c r="X45">
        <v>1.2</v>
      </c>
      <c r="AE45" s="1">
        <v>39294</v>
      </c>
      <c r="AF45">
        <v>120.7</v>
      </c>
      <c r="AG45" t="s">
        <v>302</v>
      </c>
      <c r="AH45" t="s">
        <v>302</v>
      </c>
      <c r="AJ45" s="1">
        <v>38625</v>
      </c>
      <c r="AK45">
        <v>120.2</v>
      </c>
      <c r="AL45" t="s">
        <v>302</v>
      </c>
      <c r="AM45" t="s">
        <v>302</v>
      </c>
      <c r="AO45" s="1">
        <v>38625</v>
      </c>
      <c r="AP45">
        <v>-0.01</v>
      </c>
      <c r="AQ45" t="s">
        <v>302</v>
      </c>
      <c r="AR45" t="s">
        <v>302</v>
      </c>
      <c r="AT45" s="1">
        <v>36129</v>
      </c>
      <c r="AU45">
        <v>28.1</v>
      </c>
      <c r="AV45" t="s">
        <v>302</v>
      </c>
      <c r="AW45" t="s">
        <v>302</v>
      </c>
      <c r="AY45" s="1">
        <v>39325</v>
      </c>
      <c r="AZ45">
        <v>3</v>
      </c>
      <c r="BA45" t="s">
        <v>302</v>
      </c>
      <c r="BB45" t="s">
        <v>302</v>
      </c>
      <c r="BD45" s="1">
        <v>40482</v>
      </c>
      <c r="BE45">
        <v>52.3</v>
      </c>
      <c r="BF45">
        <v>20101114</v>
      </c>
      <c r="BG45">
        <v>52</v>
      </c>
      <c r="BI45" s="1">
        <v>38533</v>
      </c>
      <c r="BJ45">
        <v>0.9</v>
      </c>
      <c r="BK45">
        <v>20050713</v>
      </c>
      <c r="BL45">
        <v>0.9</v>
      </c>
      <c r="BN45" s="1">
        <v>38625</v>
      </c>
      <c r="BO45">
        <v>0.4</v>
      </c>
      <c r="BP45">
        <v>20051221</v>
      </c>
      <c r="BQ45">
        <v>0.2</v>
      </c>
      <c r="BS45" s="1">
        <v>38625</v>
      </c>
      <c r="BT45">
        <v>3.8</v>
      </c>
      <c r="BU45" t="s">
        <v>302</v>
      </c>
      <c r="BV45" t="s">
        <v>302</v>
      </c>
      <c r="BX45" s="1">
        <v>36007</v>
      </c>
      <c r="BY45">
        <v>-0.6</v>
      </c>
      <c r="BZ45">
        <v>19980917</v>
      </c>
      <c r="CA45">
        <v>3.2</v>
      </c>
      <c r="CC45" s="1">
        <v>36007</v>
      </c>
      <c r="CD45">
        <v>-28.7</v>
      </c>
      <c r="CE45" t="s">
        <v>302</v>
      </c>
      <c r="CF45" t="s">
        <v>302</v>
      </c>
      <c r="CH45" s="1">
        <v>42460</v>
      </c>
      <c r="CI45">
        <v>5.3</v>
      </c>
      <c r="CJ45">
        <v>20160602</v>
      </c>
      <c r="CK45">
        <v>5.3</v>
      </c>
      <c r="CM45" s="1">
        <v>36007</v>
      </c>
      <c r="CN45">
        <v>1483.4</v>
      </c>
      <c r="CO45" t="s">
        <v>302</v>
      </c>
      <c r="CP45" t="s">
        <v>302</v>
      </c>
      <c r="CR45" s="1">
        <v>36007</v>
      </c>
      <c r="CS45">
        <v>5.6</v>
      </c>
      <c r="CT45" t="s">
        <v>302</v>
      </c>
      <c r="CU45" t="s">
        <v>302</v>
      </c>
      <c r="CW45" s="1">
        <v>40329</v>
      </c>
      <c r="CX45">
        <v>0.4</v>
      </c>
      <c r="CY45">
        <v>20100609</v>
      </c>
      <c r="CZ45">
        <v>0.4</v>
      </c>
      <c r="DB45" s="1">
        <v>36007</v>
      </c>
      <c r="DC45">
        <v>-1.4</v>
      </c>
      <c r="DD45" t="s">
        <v>302</v>
      </c>
      <c r="DE45" t="s">
        <v>302</v>
      </c>
      <c r="DG45" s="1">
        <v>40329</v>
      </c>
      <c r="DH45">
        <v>0.7</v>
      </c>
      <c r="DI45" t="s">
        <v>302</v>
      </c>
      <c r="DJ45" t="s">
        <v>302</v>
      </c>
    </row>
    <row r="46" spans="1:114" x14ac:dyDescent="0.25">
      <c r="A46" s="1">
        <v>36129</v>
      </c>
      <c r="B46">
        <v>27</v>
      </c>
      <c r="C46">
        <v>19981126</v>
      </c>
      <c r="D46">
        <v>27</v>
      </c>
      <c r="F46" s="1">
        <v>38807</v>
      </c>
      <c r="G46">
        <v>53.5</v>
      </c>
      <c r="H46">
        <v>20060412</v>
      </c>
      <c r="I46">
        <v>53.5</v>
      </c>
      <c r="K46" s="1">
        <v>38898</v>
      </c>
      <c r="L46">
        <v>0</v>
      </c>
      <c r="M46">
        <v>20060814</v>
      </c>
      <c r="N46">
        <v>-0.5</v>
      </c>
      <c r="P46" s="1">
        <v>38625</v>
      </c>
      <c r="Q46">
        <v>-32</v>
      </c>
      <c r="R46" t="s">
        <v>302</v>
      </c>
      <c r="S46" t="s">
        <v>302</v>
      </c>
      <c r="U46" s="1">
        <v>38625</v>
      </c>
      <c r="V46">
        <v>1.77</v>
      </c>
      <c r="W46">
        <v>20051123</v>
      </c>
      <c r="X46">
        <v>1.8</v>
      </c>
      <c r="AE46" s="1">
        <v>39325</v>
      </c>
      <c r="AF46">
        <v>124.3</v>
      </c>
      <c r="AG46" t="s">
        <v>302</v>
      </c>
      <c r="AH46" t="s">
        <v>302</v>
      </c>
      <c r="AJ46" s="1">
        <v>38717</v>
      </c>
      <c r="AK46">
        <v>110.1</v>
      </c>
      <c r="AL46" t="s">
        <v>302</v>
      </c>
      <c r="AM46" t="s">
        <v>302</v>
      </c>
      <c r="AO46" s="1">
        <v>38717</v>
      </c>
      <c r="AP46">
        <v>1.37</v>
      </c>
      <c r="AQ46" t="s">
        <v>302</v>
      </c>
      <c r="AR46" t="s">
        <v>302</v>
      </c>
      <c r="AT46" s="1">
        <v>36160</v>
      </c>
      <c r="AU46">
        <v>39.9</v>
      </c>
      <c r="AV46" t="s">
        <v>302</v>
      </c>
      <c r="AW46" t="s">
        <v>302</v>
      </c>
      <c r="AY46" s="1">
        <v>39355</v>
      </c>
      <c r="AZ46">
        <v>-3.6</v>
      </c>
      <c r="BA46" t="s">
        <v>302</v>
      </c>
      <c r="BB46" t="s">
        <v>302</v>
      </c>
      <c r="BD46" s="1">
        <v>40512</v>
      </c>
      <c r="BE46">
        <v>51.4</v>
      </c>
      <c r="BF46">
        <v>20101219</v>
      </c>
      <c r="BG46">
        <v>51.4</v>
      </c>
      <c r="BI46" s="1">
        <v>38625</v>
      </c>
      <c r="BJ46">
        <v>1.1000000000000001</v>
      </c>
      <c r="BK46">
        <v>20051016</v>
      </c>
      <c r="BL46">
        <v>1.1000000000000001</v>
      </c>
      <c r="BN46" s="1">
        <v>38717</v>
      </c>
      <c r="BO46">
        <v>-0.4</v>
      </c>
      <c r="BP46">
        <v>20060323</v>
      </c>
      <c r="BQ46">
        <v>-0.1</v>
      </c>
      <c r="BS46" s="1">
        <v>38717</v>
      </c>
      <c r="BT46">
        <v>3</v>
      </c>
      <c r="BU46" t="s">
        <v>302</v>
      </c>
      <c r="BV46" t="s">
        <v>302</v>
      </c>
      <c r="BX46" s="1">
        <v>36038</v>
      </c>
      <c r="BY46">
        <v>-0.7</v>
      </c>
      <c r="BZ46">
        <v>19981015</v>
      </c>
      <c r="CA46">
        <v>-1.2</v>
      </c>
      <c r="CC46" s="1">
        <v>36038</v>
      </c>
      <c r="CD46">
        <v>-15</v>
      </c>
      <c r="CE46" t="s">
        <v>302</v>
      </c>
      <c r="CF46" t="s">
        <v>302</v>
      </c>
      <c r="CH46" s="1">
        <v>42551</v>
      </c>
      <c r="CI46" t="s">
        <v>302</v>
      </c>
      <c r="CJ46">
        <v>20160901</v>
      </c>
      <c r="CK46" t="s">
        <v>302</v>
      </c>
      <c r="CM46" s="1">
        <v>36038</v>
      </c>
      <c r="CN46">
        <v>1497.2</v>
      </c>
      <c r="CO46" t="s">
        <v>302</v>
      </c>
      <c r="CP46" t="s">
        <v>302</v>
      </c>
      <c r="CR46" s="1">
        <v>36038</v>
      </c>
      <c r="CS46">
        <v>4.8</v>
      </c>
      <c r="CT46" t="s">
        <v>302</v>
      </c>
      <c r="CU46" t="s">
        <v>302</v>
      </c>
      <c r="CW46" s="1">
        <v>40359</v>
      </c>
      <c r="CX46">
        <v>0.8</v>
      </c>
      <c r="CY46">
        <v>20100708</v>
      </c>
      <c r="CZ46">
        <v>0.4</v>
      </c>
      <c r="DB46" s="1">
        <v>36038</v>
      </c>
      <c r="DC46">
        <v>0.9</v>
      </c>
      <c r="DD46" t="s">
        <v>302</v>
      </c>
      <c r="DE46" t="s">
        <v>302</v>
      </c>
      <c r="DG46" s="1">
        <v>40359</v>
      </c>
      <c r="DH46">
        <v>0.4</v>
      </c>
      <c r="DI46" t="s">
        <v>302</v>
      </c>
      <c r="DJ46" t="s">
        <v>302</v>
      </c>
    </row>
    <row r="47" spans="1:114" x14ac:dyDescent="0.25">
      <c r="A47" s="1">
        <v>36160</v>
      </c>
      <c r="B47">
        <v>44.1</v>
      </c>
      <c r="C47" t="s">
        <v>302</v>
      </c>
      <c r="D47" t="s">
        <v>302</v>
      </c>
      <c r="F47" s="1">
        <v>38837</v>
      </c>
      <c r="G47">
        <v>52</v>
      </c>
      <c r="H47">
        <v>20060511</v>
      </c>
      <c r="I47">
        <v>53.1</v>
      </c>
      <c r="K47" s="1">
        <v>38990</v>
      </c>
      <c r="L47">
        <v>1.5</v>
      </c>
      <c r="M47">
        <v>20061115</v>
      </c>
      <c r="N47">
        <v>1</v>
      </c>
      <c r="P47" s="1">
        <v>38717</v>
      </c>
      <c r="Q47">
        <v>-61</v>
      </c>
      <c r="R47" t="s">
        <v>302</v>
      </c>
      <c r="S47" t="s">
        <v>302</v>
      </c>
      <c r="U47" s="1">
        <v>38717</v>
      </c>
      <c r="V47">
        <v>0.25</v>
      </c>
      <c r="W47">
        <v>20060215</v>
      </c>
      <c r="X47">
        <v>0.3</v>
      </c>
      <c r="AE47" s="1">
        <v>39355</v>
      </c>
      <c r="AF47">
        <v>119.8</v>
      </c>
      <c r="AG47" t="s">
        <v>302</v>
      </c>
      <c r="AH47" t="s">
        <v>302</v>
      </c>
      <c r="AJ47" s="1">
        <v>38807</v>
      </c>
      <c r="AK47">
        <v>109.3</v>
      </c>
      <c r="AL47" t="s">
        <v>302</v>
      </c>
      <c r="AM47" t="s">
        <v>302</v>
      </c>
      <c r="AO47" s="1">
        <v>38807</v>
      </c>
      <c r="AP47">
        <v>0.37</v>
      </c>
      <c r="AQ47" t="s">
        <v>302</v>
      </c>
      <c r="AR47" t="s">
        <v>302</v>
      </c>
      <c r="AT47" s="1">
        <v>36219</v>
      </c>
      <c r="AU47">
        <v>51.4</v>
      </c>
      <c r="AV47" t="s">
        <v>302</v>
      </c>
      <c r="AW47" t="s">
        <v>302</v>
      </c>
      <c r="AY47" s="1">
        <v>39386</v>
      </c>
      <c r="AZ47">
        <v>6.8</v>
      </c>
      <c r="BA47" t="s">
        <v>302</v>
      </c>
      <c r="BB47" t="s">
        <v>302</v>
      </c>
      <c r="BD47" s="1">
        <v>40543</v>
      </c>
      <c r="BE47">
        <v>53.8</v>
      </c>
      <c r="BF47">
        <v>20110124</v>
      </c>
      <c r="BG47">
        <v>52.5</v>
      </c>
      <c r="BI47" s="1">
        <v>38717</v>
      </c>
      <c r="BJ47">
        <v>0.7</v>
      </c>
      <c r="BK47">
        <v>20060117</v>
      </c>
      <c r="BL47">
        <v>0.7</v>
      </c>
      <c r="BN47" s="1">
        <v>38807</v>
      </c>
      <c r="BO47">
        <v>1.4</v>
      </c>
      <c r="BP47">
        <v>20060622</v>
      </c>
      <c r="BQ47">
        <v>0.7</v>
      </c>
      <c r="BS47" s="1">
        <v>38807</v>
      </c>
      <c r="BT47">
        <v>3.3</v>
      </c>
      <c r="BU47" t="s">
        <v>302</v>
      </c>
      <c r="BV47" t="s">
        <v>302</v>
      </c>
      <c r="BX47" s="1">
        <v>36068</v>
      </c>
      <c r="BY47">
        <v>-1.6</v>
      </c>
      <c r="BZ47">
        <v>19981117</v>
      </c>
      <c r="CA47">
        <v>-1.9</v>
      </c>
      <c r="CC47" s="1">
        <v>36068</v>
      </c>
      <c r="CD47">
        <v>-14.2</v>
      </c>
      <c r="CE47" t="s">
        <v>302</v>
      </c>
      <c r="CF47" t="s">
        <v>302</v>
      </c>
      <c r="CM47" s="1">
        <v>36068</v>
      </c>
      <c r="CN47">
        <v>1492.7</v>
      </c>
      <c r="CO47" t="s">
        <v>302</v>
      </c>
      <c r="CP47" t="s">
        <v>302</v>
      </c>
      <c r="CR47" s="1">
        <v>36068</v>
      </c>
      <c r="CS47">
        <v>1</v>
      </c>
      <c r="CT47" t="s">
        <v>302</v>
      </c>
      <c r="CU47" t="s">
        <v>302</v>
      </c>
      <c r="CW47" s="1">
        <v>40390</v>
      </c>
      <c r="CX47">
        <v>-0.2</v>
      </c>
      <c r="CY47">
        <v>20100809</v>
      </c>
      <c r="CZ47">
        <v>-0.1</v>
      </c>
      <c r="DB47" s="1">
        <v>36068</v>
      </c>
      <c r="DC47">
        <v>-0.3</v>
      </c>
      <c r="DD47" t="s">
        <v>302</v>
      </c>
      <c r="DE47" t="s">
        <v>302</v>
      </c>
      <c r="DG47" s="1">
        <v>40390</v>
      </c>
      <c r="DH47">
        <v>0.1</v>
      </c>
      <c r="DI47" t="s">
        <v>302</v>
      </c>
      <c r="DJ47" t="s">
        <v>302</v>
      </c>
    </row>
    <row r="48" spans="1:114" x14ac:dyDescent="0.25">
      <c r="A48" s="1">
        <v>36219</v>
      </c>
      <c r="B48">
        <v>67.900000000000006</v>
      </c>
      <c r="C48">
        <v>19990225</v>
      </c>
      <c r="D48">
        <v>67.900000000000006</v>
      </c>
      <c r="F48" s="1">
        <v>38868</v>
      </c>
      <c r="G48">
        <v>57.2</v>
      </c>
      <c r="H48">
        <v>20060615</v>
      </c>
      <c r="I48">
        <v>58.2</v>
      </c>
      <c r="K48" s="1">
        <v>39082</v>
      </c>
      <c r="L48">
        <v>2.7</v>
      </c>
      <c r="M48">
        <v>20070215</v>
      </c>
      <c r="N48">
        <v>1.8</v>
      </c>
      <c r="P48" s="1">
        <v>38807</v>
      </c>
      <c r="Q48">
        <v>-49</v>
      </c>
      <c r="R48">
        <v>20060410</v>
      </c>
      <c r="S48">
        <v>-49</v>
      </c>
      <c r="U48" s="1">
        <v>38807</v>
      </c>
      <c r="V48">
        <v>0.66</v>
      </c>
      <c r="W48">
        <v>20060516</v>
      </c>
      <c r="X48">
        <v>0.7</v>
      </c>
      <c r="AE48" s="1">
        <v>39386</v>
      </c>
      <c r="AF48">
        <v>128</v>
      </c>
      <c r="AG48" t="s">
        <v>302</v>
      </c>
      <c r="AH48" t="s">
        <v>302</v>
      </c>
      <c r="AJ48" s="1">
        <v>38898</v>
      </c>
      <c r="AK48">
        <v>106</v>
      </c>
      <c r="AL48">
        <v>20060627</v>
      </c>
      <c r="AM48">
        <v>106</v>
      </c>
      <c r="AO48" s="1">
        <v>38898</v>
      </c>
      <c r="AP48">
        <v>0.24</v>
      </c>
      <c r="AQ48" t="s">
        <v>302</v>
      </c>
      <c r="AR48" t="s">
        <v>302</v>
      </c>
      <c r="AT48" s="1">
        <v>36250</v>
      </c>
      <c r="AU48">
        <v>50.6</v>
      </c>
      <c r="AV48" t="s">
        <v>302</v>
      </c>
      <c r="AW48" t="s">
        <v>302</v>
      </c>
      <c r="AY48" s="1">
        <v>39416</v>
      </c>
      <c r="AZ48">
        <v>-5.5</v>
      </c>
      <c r="BA48" t="s">
        <v>302</v>
      </c>
      <c r="BB48" t="s">
        <v>302</v>
      </c>
      <c r="BD48" s="1">
        <v>40574</v>
      </c>
      <c r="BE48">
        <v>51.2</v>
      </c>
      <c r="BF48">
        <v>20110220</v>
      </c>
      <c r="BG48">
        <v>50.8</v>
      </c>
      <c r="BI48" s="1">
        <v>38807</v>
      </c>
      <c r="BJ48">
        <v>0.6</v>
      </c>
      <c r="BK48">
        <v>20060418</v>
      </c>
      <c r="BL48">
        <v>0.7</v>
      </c>
      <c r="BN48" s="1">
        <v>38898</v>
      </c>
      <c r="BO48">
        <v>0.6</v>
      </c>
      <c r="BP48">
        <v>20060928</v>
      </c>
      <c r="BQ48">
        <v>0.5</v>
      </c>
      <c r="BS48" s="1">
        <v>38898</v>
      </c>
      <c r="BT48">
        <v>1.9</v>
      </c>
      <c r="BU48" t="s">
        <v>302</v>
      </c>
      <c r="BV48" t="s">
        <v>302</v>
      </c>
      <c r="BX48" s="1">
        <v>36099</v>
      </c>
      <c r="BY48">
        <v>-0.5</v>
      </c>
      <c r="BZ48">
        <v>19981215</v>
      </c>
      <c r="CA48">
        <v>-0.6</v>
      </c>
      <c r="CC48" s="1">
        <v>36099</v>
      </c>
      <c r="CD48">
        <v>-11.4</v>
      </c>
      <c r="CE48" t="s">
        <v>302</v>
      </c>
      <c r="CF48" t="s">
        <v>302</v>
      </c>
      <c r="CM48" s="1">
        <v>36099</v>
      </c>
      <c r="CN48">
        <v>1500.7</v>
      </c>
      <c r="CO48" t="s">
        <v>302</v>
      </c>
      <c r="CP48" t="s">
        <v>302</v>
      </c>
      <c r="CR48" s="1">
        <v>36099</v>
      </c>
      <c r="CS48">
        <v>2.9</v>
      </c>
      <c r="CT48" t="s">
        <v>302</v>
      </c>
      <c r="CU48" t="s">
        <v>302</v>
      </c>
      <c r="CW48" s="1">
        <v>40421</v>
      </c>
      <c r="CX48">
        <v>0.6</v>
      </c>
      <c r="CY48">
        <v>20100914</v>
      </c>
      <c r="CZ48">
        <v>-0.2</v>
      </c>
      <c r="DB48" s="1">
        <v>36099</v>
      </c>
      <c r="DC48">
        <v>0.5</v>
      </c>
      <c r="DD48" t="s">
        <v>302</v>
      </c>
      <c r="DE48" t="s">
        <v>302</v>
      </c>
      <c r="DG48" s="1">
        <v>40421</v>
      </c>
      <c r="DH48">
        <v>0.2</v>
      </c>
      <c r="DI48" t="s">
        <v>302</v>
      </c>
      <c r="DJ48" t="s">
        <v>302</v>
      </c>
    </row>
    <row r="49" spans="1:114" x14ac:dyDescent="0.25">
      <c r="A49" s="1">
        <v>36250</v>
      </c>
      <c r="B49">
        <v>59</v>
      </c>
      <c r="C49">
        <v>19990330</v>
      </c>
      <c r="D49">
        <v>59</v>
      </c>
      <c r="F49" s="1">
        <v>38898</v>
      </c>
      <c r="G49">
        <v>53.8</v>
      </c>
      <c r="H49">
        <v>20060713</v>
      </c>
      <c r="I49">
        <v>52.1</v>
      </c>
      <c r="K49" s="1">
        <v>39172</v>
      </c>
      <c r="L49">
        <v>2.2999999999999998</v>
      </c>
      <c r="M49">
        <v>20070514</v>
      </c>
      <c r="N49">
        <v>3.8</v>
      </c>
      <c r="P49" s="1">
        <v>38898</v>
      </c>
      <c r="Q49">
        <v>-44</v>
      </c>
      <c r="R49">
        <v>20060710</v>
      </c>
      <c r="S49">
        <v>-44</v>
      </c>
      <c r="U49" s="1">
        <v>38898</v>
      </c>
      <c r="V49">
        <v>2.88</v>
      </c>
      <c r="W49">
        <v>20060814</v>
      </c>
      <c r="X49">
        <v>2.7</v>
      </c>
      <c r="AE49" s="1">
        <v>39416</v>
      </c>
      <c r="AF49">
        <v>121</v>
      </c>
      <c r="AG49" t="s">
        <v>302</v>
      </c>
      <c r="AH49" t="s">
        <v>302</v>
      </c>
      <c r="AJ49" s="1">
        <v>38990</v>
      </c>
      <c r="AK49">
        <v>111.7</v>
      </c>
      <c r="AL49">
        <v>20060926</v>
      </c>
      <c r="AM49">
        <v>111.7</v>
      </c>
      <c r="AO49" s="1">
        <v>38990</v>
      </c>
      <c r="AP49">
        <v>1.19</v>
      </c>
      <c r="AQ49" t="s">
        <v>302</v>
      </c>
      <c r="AR49" t="s">
        <v>302</v>
      </c>
      <c r="AT49" s="1">
        <v>36280</v>
      </c>
      <c r="AU49">
        <v>50.2</v>
      </c>
      <c r="AV49" t="s">
        <v>302</v>
      </c>
      <c r="AW49" t="s">
        <v>302</v>
      </c>
      <c r="AY49" s="1">
        <v>39447</v>
      </c>
      <c r="AZ49">
        <v>4.4000000000000004</v>
      </c>
      <c r="BA49" t="s">
        <v>302</v>
      </c>
      <c r="BB49" t="s">
        <v>302</v>
      </c>
      <c r="BD49" s="1">
        <v>40602</v>
      </c>
      <c r="BE49">
        <v>50.9</v>
      </c>
      <c r="BF49" t="s">
        <v>302</v>
      </c>
      <c r="BG49" t="s">
        <v>302</v>
      </c>
      <c r="BI49" s="1">
        <v>38898</v>
      </c>
      <c r="BJ49">
        <v>1.5</v>
      </c>
      <c r="BK49">
        <v>20060716</v>
      </c>
      <c r="BL49">
        <v>1.5</v>
      </c>
      <c r="BN49" s="1">
        <v>38990</v>
      </c>
      <c r="BO49">
        <v>0.7</v>
      </c>
      <c r="BP49">
        <v>20061220</v>
      </c>
      <c r="BQ49">
        <v>0.3</v>
      </c>
      <c r="BS49" s="1">
        <v>38990</v>
      </c>
      <c r="BT49">
        <v>2.2999999999999998</v>
      </c>
      <c r="BU49" t="s">
        <v>302</v>
      </c>
      <c r="BV49" t="s">
        <v>302</v>
      </c>
      <c r="BX49" s="1">
        <v>36129</v>
      </c>
      <c r="BY49">
        <v>29.9</v>
      </c>
      <c r="BZ49">
        <v>19990127</v>
      </c>
      <c r="CA49">
        <v>26</v>
      </c>
      <c r="CC49" s="1">
        <v>36129</v>
      </c>
      <c r="CD49">
        <v>1.9</v>
      </c>
      <c r="CE49" t="s">
        <v>302</v>
      </c>
      <c r="CF49" t="s">
        <v>302</v>
      </c>
      <c r="CM49" s="1">
        <v>36129</v>
      </c>
      <c r="CN49">
        <v>1494</v>
      </c>
      <c r="CO49" t="s">
        <v>302</v>
      </c>
      <c r="CP49" t="s">
        <v>302</v>
      </c>
      <c r="CR49" s="1">
        <v>36129</v>
      </c>
      <c r="CS49">
        <v>2.2999999999999998</v>
      </c>
      <c r="CT49" t="s">
        <v>302</v>
      </c>
      <c r="CU49" t="s">
        <v>302</v>
      </c>
      <c r="CW49" s="1">
        <v>40451</v>
      </c>
      <c r="CX49">
        <v>1.3</v>
      </c>
      <c r="CY49">
        <v>20101010</v>
      </c>
      <c r="CZ49">
        <v>1.5</v>
      </c>
      <c r="DB49" s="1">
        <v>36129</v>
      </c>
      <c r="DC49">
        <v>-0.4</v>
      </c>
      <c r="DD49" t="s">
        <v>302</v>
      </c>
      <c r="DE49" t="s">
        <v>302</v>
      </c>
      <c r="DG49" s="1">
        <v>40451</v>
      </c>
      <c r="DH49">
        <v>1.7</v>
      </c>
      <c r="DI49" t="s">
        <v>302</v>
      </c>
      <c r="DJ49" t="s">
        <v>302</v>
      </c>
    </row>
    <row r="50" spans="1:114" x14ac:dyDescent="0.25">
      <c r="A50" s="1">
        <v>36280</v>
      </c>
      <c r="B50">
        <v>52.9</v>
      </c>
      <c r="C50">
        <v>19990429</v>
      </c>
      <c r="D50">
        <v>52.9</v>
      </c>
      <c r="F50" s="1">
        <v>38929</v>
      </c>
      <c r="G50">
        <v>53.4</v>
      </c>
      <c r="H50">
        <v>20060810</v>
      </c>
      <c r="I50">
        <v>53.9</v>
      </c>
      <c r="K50" s="1">
        <v>39263</v>
      </c>
      <c r="L50">
        <v>0</v>
      </c>
      <c r="M50">
        <v>20070814</v>
      </c>
      <c r="N50">
        <v>-0.6</v>
      </c>
      <c r="P50" s="1">
        <v>38990</v>
      </c>
      <c r="Q50">
        <v>-19</v>
      </c>
      <c r="R50">
        <v>20061009</v>
      </c>
      <c r="S50">
        <v>-19</v>
      </c>
      <c r="U50" s="1">
        <v>38990</v>
      </c>
      <c r="V50">
        <v>1.04</v>
      </c>
      <c r="W50">
        <v>20061113</v>
      </c>
      <c r="X50">
        <v>0.7</v>
      </c>
      <c r="AE50" s="1">
        <v>39447</v>
      </c>
      <c r="AF50">
        <v>126.3</v>
      </c>
      <c r="AG50" t="s">
        <v>302</v>
      </c>
      <c r="AH50" t="s">
        <v>302</v>
      </c>
      <c r="AJ50" s="1">
        <v>39082</v>
      </c>
      <c r="AK50">
        <v>119.7</v>
      </c>
      <c r="AL50">
        <v>20061219</v>
      </c>
      <c r="AM50">
        <v>119.7</v>
      </c>
      <c r="AO50" s="1">
        <v>39082</v>
      </c>
      <c r="AP50">
        <v>-2.13</v>
      </c>
      <c r="AQ50" t="s">
        <v>302</v>
      </c>
      <c r="AR50" t="s">
        <v>302</v>
      </c>
      <c r="AT50" s="1">
        <v>36311</v>
      </c>
      <c r="AU50">
        <v>45.5</v>
      </c>
      <c r="AV50" t="s">
        <v>302</v>
      </c>
      <c r="AW50" t="s">
        <v>302</v>
      </c>
      <c r="AY50" s="1">
        <v>39478</v>
      </c>
      <c r="AZ50">
        <v>-4</v>
      </c>
      <c r="BA50" t="s">
        <v>302</v>
      </c>
      <c r="BB50" t="s">
        <v>302</v>
      </c>
      <c r="BD50" s="1">
        <v>40633</v>
      </c>
      <c r="BE50">
        <v>50.9</v>
      </c>
      <c r="BF50">
        <v>20110417</v>
      </c>
      <c r="BG50">
        <v>50.8</v>
      </c>
      <c r="BI50" s="1">
        <v>38990</v>
      </c>
      <c r="BJ50">
        <v>0.7</v>
      </c>
      <c r="BK50">
        <v>20061024</v>
      </c>
      <c r="BL50">
        <v>0.7</v>
      </c>
      <c r="BN50" s="1">
        <v>39082</v>
      </c>
      <c r="BO50">
        <v>0.8</v>
      </c>
      <c r="BP50">
        <v>20070329</v>
      </c>
      <c r="BQ50">
        <v>0.8</v>
      </c>
      <c r="BS50" s="1">
        <v>39082</v>
      </c>
      <c r="BT50">
        <v>3.5</v>
      </c>
      <c r="BU50" t="s">
        <v>302</v>
      </c>
      <c r="BV50" t="s">
        <v>302</v>
      </c>
      <c r="BX50" s="1">
        <v>36160</v>
      </c>
      <c r="BY50">
        <v>-6.9</v>
      </c>
      <c r="BZ50">
        <v>19990128</v>
      </c>
      <c r="CA50">
        <v>-18</v>
      </c>
      <c r="CC50" s="1">
        <v>36160</v>
      </c>
      <c r="CD50">
        <v>10.9</v>
      </c>
      <c r="CE50" t="s">
        <v>302</v>
      </c>
      <c r="CF50" t="s">
        <v>302</v>
      </c>
      <c r="CM50" s="1">
        <v>36160</v>
      </c>
      <c r="CN50">
        <v>1522.3</v>
      </c>
      <c r="CO50" t="s">
        <v>302</v>
      </c>
      <c r="CP50" t="s">
        <v>302</v>
      </c>
      <c r="CR50" s="1">
        <v>36160</v>
      </c>
      <c r="CS50">
        <v>1.1000000000000001</v>
      </c>
      <c r="CT50" t="s">
        <v>302</v>
      </c>
      <c r="CU50" t="s">
        <v>302</v>
      </c>
      <c r="CW50" s="1">
        <v>40482</v>
      </c>
      <c r="CX50">
        <v>-2.7</v>
      </c>
      <c r="CY50">
        <v>20101108</v>
      </c>
      <c r="CZ50">
        <v>0.8</v>
      </c>
      <c r="DB50" s="1">
        <v>36160</v>
      </c>
      <c r="DC50">
        <v>1.9</v>
      </c>
      <c r="DD50" t="s">
        <v>302</v>
      </c>
      <c r="DE50" t="s">
        <v>302</v>
      </c>
      <c r="DG50" s="1">
        <v>40482</v>
      </c>
      <c r="DH50">
        <v>-3.3</v>
      </c>
      <c r="DI50" t="s">
        <v>302</v>
      </c>
      <c r="DJ50" t="s">
        <v>302</v>
      </c>
    </row>
    <row r="51" spans="1:114" x14ac:dyDescent="0.25">
      <c r="A51" s="1">
        <v>36311</v>
      </c>
      <c r="B51">
        <v>46.2</v>
      </c>
      <c r="C51">
        <v>19990530</v>
      </c>
      <c r="D51">
        <v>46.2</v>
      </c>
      <c r="F51" s="1">
        <v>38960</v>
      </c>
      <c r="G51">
        <v>52.5</v>
      </c>
      <c r="H51">
        <v>20060914</v>
      </c>
      <c r="I51">
        <v>53</v>
      </c>
      <c r="K51" s="1">
        <v>39355</v>
      </c>
      <c r="L51">
        <v>-0.4</v>
      </c>
      <c r="M51">
        <v>20071114</v>
      </c>
      <c r="N51">
        <v>0.2</v>
      </c>
      <c r="P51" s="1">
        <v>39082</v>
      </c>
      <c r="Q51">
        <v>3</v>
      </c>
      <c r="R51">
        <v>20070115</v>
      </c>
      <c r="S51">
        <v>3</v>
      </c>
      <c r="U51" s="1">
        <v>39082</v>
      </c>
      <c r="V51">
        <v>-0.55000000000000004</v>
      </c>
      <c r="W51">
        <v>20070212</v>
      </c>
      <c r="X51">
        <v>-0.5</v>
      </c>
      <c r="AE51" s="1">
        <v>39478</v>
      </c>
      <c r="AF51">
        <v>121.2</v>
      </c>
      <c r="AG51" t="s">
        <v>302</v>
      </c>
      <c r="AH51" t="s">
        <v>302</v>
      </c>
      <c r="AJ51" s="1">
        <v>39172</v>
      </c>
      <c r="AK51">
        <v>117.7</v>
      </c>
      <c r="AL51">
        <v>20070327</v>
      </c>
      <c r="AM51">
        <v>117.7</v>
      </c>
      <c r="AO51" s="1">
        <v>39172</v>
      </c>
      <c r="AP51">
        <v>-0.09</v>
      </c>
      <c r="AQ51" t="s">
        <v>302</v>
      </c>
      <c r="AR51" t="s">
        <v>302</v>
      </c>
      <c r="AT51" s="1">
        <v>36341</v>
      </c>
      <c r="AU51">
        <v>38.700000000000003</v>
      </c>
      <c r="AV51" t="s">
        <v>302</v>
      </c>
      <c r="AW51" t="s">
        <v>302</v>
      </c>
      <c r="AY51" s="1">
        <v>39507</v>
      </c>
      <c r="AZ51">
        <v>-5.8</v>
      </c>
      <c r="BA51" t="s">
        <v>302</v>
      </c>
      <c r="BB51" t="s">
        <v>302</v>
      </c>
      <c r="BD51" s="1">
        <v>40663</v>
      </c>
      <c r="BE51">
        <v>51.6</v>
      </c>
      <c r="BF51">
        <v>20110515</v>
      </c>
      <c r="BG51">
        <v>52.6</v>
      </c>
      <c r="BI51" s="1">
        <v>39082</v>
      </c>
      <c r="BJ51">
        <v>-0.2</v>
      </c>
      <c r="BK51">
        <v>20070116</v>
      </c>
      <c r="BL51">
        <v>-0.2</v>
      </c>
      <c r="BN51" s="1">
        <v>39172</v>
      </c>
      <c r="BO51">
        <v>1.2</v>
      </c>
      <c r="BP51">
        <v>20070628</v>
      </c>
      <c r="BQ51">
        <v>1</v>
      </c>
      <c r="BS51" s="1">
        <v>39172</v>
      </c>
      <c r="BT51">
        <v>3.3</v>
      </c>
      <c r="BU51">
        <v>20070628</v>
      </c>
      <c r="BV51">
        <v>2.5</v>
      </c>
      <c r="BX51" s="1">
        <v>36190</v>
      </c>
      <c r="BY51" t="s">
        <v>302</v>
      </c>
      <c r="BZ51">
        <v>0</v>
      </c>
      <c r="CA51">
        <v>14.2</v>
      </c>
      <c r="CC51" s="1">
        <v>36191</v>
      </c>
      <c r="CD51">
        <v>25.6</v>
      </c>
      <c r="CE51" t="s">
        <v>302</v>
      </c>
      <c r="CF51" t="s">
        <v>302</v>
      </c>
      <c r="CM51" s="1">
        <v>36191</v>
      </c>
      <c r="CN51">
        <v>1518.4</v>
      </c>
      <c r="CO51" t="s">
        <v>302</v>
      </c>
      <c r="CP51" t="s">
        <v>302</v>
      </c>
      <c r="CR51" s="1">
        <v>36191</v>
      </c>
      <c r="CS51">
        <v>2.7</v>
      </c>
      <c r="CT51" t="s">
        <v>302</v>
      </c>
      <c r="CU51" t="s">
        <v>302</v>
      </c>
      <c r="CW51" s="1">
        <v>40512</v>
      </c>
      <c r="CX51">
        <v>1.2</v>
      </c>
      <c r="CY51">
        <v>20101208</v>
      </c>
      <c r="CZ51">
        <v>1.4</v>
      </c>
      <c r="DB51" s="1">
        <v>36191</v>
      </c>
      <c r="DC51">
        <v>-0.3</v>
      </c>
      <c r="DD51" t="s">
        <v>302</v>
      </c>
      <c r="DE51" t="s">
        <v>302</v>
      </c>
      <c r="DG51" s="1">
        <v>40512</v>
      </c>
      <c r="DH51">
        <v>1.4</v>
      </c>
      <c r="DI51" t="s">
        <v>302</v>
      </c>
      <c r="DJ51" t="s">
        <v>302</v>
      </c>
    </row>
    <row r="52" spans="1:114" x14ac:dyDescent="0.25">
      <c r="A52" s="1">
        <v>36341</v>
      </c>
      <c r="B52">
        <v>28.6</v>
      </c>
      <c r="C52">
        <v>19990629</v>
      </c>
      <c r="D52">
        <v>28.6</v>
      </c>
      <c r="F52" s="1">
        <v>38990</v>
      </c>
      <c r="G52">
        <v>51.3</v>
      </c>
      <c r="H52">
        <v>20061012</v>
      </c>
      <c r="I52">
        <v>50.5</v>
      </c>
      <c r="K52" s="1">
        <v>39447</v>
      </c>
      <c r="L52">
        <v>-1.1000000000000001</v>
      </c>
      <c r="M52">
        <v>20080214</v>
      </c>
      <c r="N52">
        <v>0.3</v>
      </c>
      <c r="P52" s="1">
        <v>39172</v>
      </c>
      <c r="Q52">
        <v>-15</v>
      </c>
      <c r="R52">
        <v>20070409</v>
      </c>
      <c r="S52">
        <v>-15</v>
      </c>
      <c r="U52" s="1">
        <v>39172</v>
      </c>
      <c r="V52">
        <v>-0.24</v>
      </c>
      <c r="W52">
        <v>20070515</v>
      </c>
      <c r="X52">
        <v>-0.2</v>
      </c>
      <c r="AE52" s="1">
        <v>39507</v>
      </c>
      <c r="AF52">
        <v>114.2</v>
      </c>
      <c r="AG52" t="s">
        <v>302</v>
      </c>
      <c r="AH52" t="s">
        <v>302</v>
      </c>
      <c r="AJ52" s="1">
        <v>39263</v>
      </c>
      <c r="AK52">
        <v>111.4</v>
      </c>
      <c r="AL52">
        <v>20070626</v>
      </c>
      <c r="AM52">
        <v>111.4</v>
      </c>
      <c r="AO52" s="1">
        <v>39263</v>
      </c>
      <c r="AP52">
        <v>2.21</v>
      </c>
      <c r="AQ52" t="s">
        <v>302</v>
      </c>
      <c r="AR52" t="s">
        <v>302</v>
      </c>
      <c r="AT52" s="1">
        <v>36372</v>
      </c>
      <c r="AU52">
        <v>38</v>
      </c>
      <c r="AV52" t="s">
        <v>302</v>
      </c>
      <c r="AW52" t="s">
        <v>302</v>
      </c>
      <c r="AY52" s="1">
        <v>39538</v>
      </c>
      <c r="AZ52">
        <v>-6.7</v>
      </c>
      <c r="BA52" t="s">
        <v>302</v>
      </c>
      <c r="BB52" t="s">
        <v>302</v>
      </c>
      <c r="BD52" s="1">
        <v>40694</v>
      </c>
      <c r="BE52">
        <v>52.1</v>
      </c>
      <c r="BF52">
        <v>20110619</v>
      </c>
      <c r="BG52">
        <v>52.8</v>
      </c>
      <c r="BI52" s="1">
        <v>39172</v>
      </c>
      <c r="BJ52">
        <v>0.5</v>
      </c>
      <c r="BK52">
        <v>20070417</v>
      </c>
      <c r="BL52">
        <v>0.5</v>
      </c>
      <c r="BN52" s="1">
        <v>39263</v>
      </c>
      <c r="BO52">
        <v>0.7</v>
      </c>
      <c r="BP52">
        <v>20070928</v>
      </c>
      <c r="BQ52">
        <v>0.7</v>
      </c>
      <c r="BS52" s="1">
        <v>39263</v>
      </c>
      <c r="BT52">
        <v>3.5</v>
      </c>
      <c r="BU52">
        <v>20070927</v>
      </c>
      <c r="BV52">
        <v>3.2</v>
      </c>
      <c r="BX52" s="1">
        <v>36191</v>
      </c>
      <c r="BY52">
        <v>8.6</v>
      </c>
      <c r="BZ52">
        <v>19990310</v>
      </c>
      <c r="CA52">
        <v>14.2</v>
      </c>
      <c r="CC52" s="1">
        <v>36219</v>
      </c>
      <c r="CD52">
        <v>25.7</v>
      </c>
      <c r="CE52" t="s">
        <v>302</v>
      </c>
      <c r="CF52" t="s">
        <v>302</v>
      </c>
      <c r="CM52" s="1">
        <v>36219</v>
      </c>
      <c r="CN52">
        <v>1547.9</v>
      </c>
      <c r="CO52" t="s">
        <v>302</v>
      </c>
      <c r="CP52" t="s">
        <v>302</v>
      </c>
      <c r="CR52" s="1">
        <v>36219</v>
      </c>
      <c r="CS52">
        <v>3.7</v>
      </c>
      <c r="CT52" t="s">
        <v>302</v>
      </c>
      <c r="CU52" t="s">
        <v>302</v>
      </c>
      <c r="CW52" s="1">
        <v>40543</v>
      </c>
      <c r="CX52">
        <v>0.4</v>
      </c>
      <c r="CY52">
        <v>20110112</v>
      </c>
      <c r="CZ52">
        <v>-0.9</v>
      </c>
      <c r="DB52" s="1">
        <v>36219</v>
      </c>
      <c r="DC52">
        <v>1.9</v>
      </c>
      <c r="DD52" t="s">
        <v>302</v>
      </c>
      <c r="DE52" t="s">
        <v>302</v>
      </c>
      <c r="DG52" s="1">
        <v>40543</v>
      </c>
      <c r="DH52">
        <v>0.6</v>
      </c>
      <c r="DI52" t="s">
        <v>302</v>
      </c>
      <c r="DJ52" t="s">
        <v>302</v>
      </c>
    </row>
    <row r="53" spans="1:114" x14ac:dyDescent="0.25">
      <c r="A53" s="1">
        <v>36372</v>
      </c>
      <c r="B53">
        <v>24.4</v>
      </c>
      <c r="C53">
        <v>19990729</v>
      </c>
      <c r="D53">
        <v>24.4</v>
      </c>
      <c r="F53" s="1">
        <v>39021</v>
      </c>
      <c r="G53">
        <v>56.5</v>
      </c>
      <c r="H53">
        <v>20061116</v>
      </c>
      <c r="I53">
        <v>56.4</v>
      </c>
      <c r="K53" s="1">
        <v>39538</v>
      </c>
      <c r="L53">
        <v>-0.3</v>
      </c>
      <c r="M53">
        <v>20080514</v>
      </c>
      <c r="N53">
        <v>-1.2</v>
      </c>
      <c r="P53" s="1">
        <v>39263</v>
      </c>
      <c r="Q53">
        <v>-37</v>
      </c>
      <c r="R53">
        <v>20070709</v>
      </c>
      <c r="S53">
        <v>-37</v>
      </c>
      <c r="U53" s="1">
        <v>39263</v>
      </c>
      <c r="V53">
        <v>1.2</v>
      </c>
      <c r="W53">
        <v>20070909</v>
      </c>
      <c r="X53">
        <v>1.2</v>
      </c>
      <c r="AE53" s="1">
        <v>39538</v>
      </c>
      <c r="AF53">
        <v>106.6</v>
      </c>
      <c r="AG53" t="s">
        <v>302</v>
      </c>
      <c r="AH53" t="s">
        <v>302</v>
      </c>
      <c r="AJ53" s="1">
        <v>39355</v>
      </c>
      <c r="AK53">
        <v>113.5</v>
      </c>
      <c r="AL53">
        <v>20070925</v>
      </c>
      <c r="AM53">
        <v>113.5</v>
      </c>
      <c r="AO53" s="1">
        <v>39355</v>
      </c>
      <c r="AP53">
        <v>-0.75</v>
      </c>
      <c r="AQ53" t="s">
        <v>302</v>
      </c>
      <c r="AR53" t="s">
        <v>302</v>
      </c>
      <c r="AT53" s="1">
        <v>36403</v>
      </c>
      <c r="AU53">
        <v>38.700000000000003</v>
      </c>
      <c r="AV53" t="s">
        <v>302</v>
      </c>
      <c r="AW53" t="s">
        <v>302</v>
      </c>
      <c r="AY53" s="1">
        <v>39568</v>
      </c>
      <c r="AZ53">
        <v>-6.2</v>
      </c>
      <c r="BA53" t="s">
        <v>302</v>
      </c>
      <c r="BB53" t="s">
        <v>302</v>
      </c>
      <c r="BD53" s="1">
        <v>40724</v>
      </c>
      <c r="BE53">
        <v>54</v>
      </c>
      <c r="BF53">
        <v>20110717</v>
      </c>
      <c r="BG53">
        <v>54.7</v>
      </c>
      <c r="BI53" s="1">
        <v>39263</v>
      </c>
      <c r="BJ53">
        <v>1</v>
      </c>
      <c r="BK53">
        <v>20070715</v>
      </c>
      <c r="BL53">
        <v>1</v>
      </c>
      <c r="BN53" s="1">
        <v>39355</v>
      </c>
      <c r="BO53">
        <v>0.9</v>
      </c>
      <c r="BP53">
        <v>20071221</v>
      </c>
      <c r="BQ53">
        <v>0.5</v>
      </c>
      <c r="BS53" s="1">
        <v>39355</v>
      </c>
      <c r="BT53">
        <v>3.7</v>
      </c>
      <c r="BU53">
        <v>20071220</v>
      </c>
      <c r="BV53">
        <v>3.3</v>
      </c>
      <c r="BX53" s="1">
        <v>36218</v>
      </c>
      <c r="BY53" t="s">
        <v>302</v>
      </c>
      <c r="BZ53">
        <v>0</v>
      </c>
      <c r="CA53">
        <v>-5.0999999999999996</v>
      </c>
      <c r="CC53" s="1">
        <v>36250</v>
      </c>
      <c r="CD53">
        <v>19.2</v>
      </c>
      <c r="CE53" t="s">
        <v>302</v>
      </c>
      <c r="CF53" t="s">
        <v>302</v>
      </c>
      <c r="CM53" s="1">
        <v>36250</v>
      </c>
      <c r="CN53">
        <v>1546.5</v>
      </c>
      <c r="CO53" t="s">
        <v>302</v>
      </c>
      <c r="CP53" t="s">
        <v>302</v>
      </c>
      <c r="CR53" s="1">
        <v>36250</v>
      </c>
      <c r="CS53">
        <v>1.6</v>
      </c>
      <c r="CT53" t="s">
        <v>302</v>
      </c>
      <c r="CU53" t="s">
        <v>302</v>
      </c>
      <c r="CW53" s="1">
        <v>40574</v>
      </c>
      <c r="CX53">
        <v>0.5</v>
      </c>
      <c r="CY53">
        <v>20110208</v>
      </c>
      <c r="CZ53">
        <v>2.4</v>
      </c>
      <c r="DB53" s="1">
        <v>36250</v>
      </c>
      <c r="DC53">
        <v>-0.1</v>
      </c>
      <c r="DD53" t="s">
        <v>302</v>
      </c>
      <c r="DE53" t="s">
        <v>302</v>
      </c>
      <c r="DG53" s="1">
        <v>40574</v>
      </c>
      <c r="DH53">
        <v>0.7</v>
      </c>
      <c r="DI53" t="s">
        <v>302</v>
      </c>
      <c r="DJ53" t="s">
        <v>302</v>
      </c>
    </row>
    <row r="54" spans="1:114" x14ac:dyDescent="0.25">
      <c r="A54" s="1">
        <v>36403</v>
      </c>
      <c r="B54">
        <v>19.600000000000001</v>
      </c>
      <c r="C54" t="s">
        <v>302</v>
      </c>
      <c r="D54" t="s">
        <v>302</v>
      </c>
      <c r="F54" s="1">
        <v>39051</v>
      </c>
      <c r="G54">
        <v>54.8</v>
      </c>
      <c r="H54">
        <v>20061214</v>
      </c>
      <c r="I54">
        <v>55.4</v>
      </c>
      <c r="K54" s="1">
        <v>39629</v>
      </c>
      <c r="L54">
        <v>-2.6</v>
      </c>
      <c r="M54">
        <v>20080814</v>
      </c>
      <c r="N54">
        <v>-1.5</v>
      </c>
      <c r="P54" s="1">
        <v>39355</v>
      </c>
      <c r="Q54">
        <v>-27</v>
      </c>
      <c r="R54">
        <v>20071008</v>
      </c>
      <c r="S54">
        <v>-27</v>
      </c>
      <c r="U54" s="1">
        <v>39355</v>
      </c>
      <c r="V54">
        <v>1.5699999999999998</v>
      </c>
      <c r="W54">
        <v>20071113</v>
      </c>
      <c r="X54">
        <v>1.6</v>
      </c>
      <c r="AE54" s="1">
        <v>39568</v>
      </c>
      <c r="AF54">
        <v>100</v>
      </c>
      <c r="AG54" t="s">
        <v>302</v>
      </c>
      <c r="AH54" t="s">
        <v>302</v>
      </c>
      <c r="AJ54" s="1">
        <v>39447</v>
      </c>
      <c r="AK54">
        <v>110</v>
      </c>
      <c r="AL54">
        <v>20071219</v>
      </c>
      <c r="AM54">
        <v>110</v>
      </c>
      <c r="AO54" s="1">
        <v>39447</v>
      </c>
      <c r="AP54">
        <v>0.15</v>
      </c>
      <c r="AQ54" t="s">
        <v>302</v>
      </c>
      <c r="AR54" t="s">
        <v>302</v>
      </c>
      <c r="AT54" s="1">
        <v>36433</v>
      </c>
      <c r="AU54">
        <v>37.6</v>
      </c>
      <c r="AV54" t="s">
        <v>302</v>
      </c>
      <c r="AW54" t="s">
        <v>302</v>
      </c>
      <c r="AY54" s="1">
        <v>39599</v>
      </c>
      <c r="AZ54">
        <v>-14.4</v>
      </c>
      <c r="BA54" t="s">
        <v>302</v>
      </c>
      <c r="BB54" t="s">
        <v>302</v>
      </c>
      <c r="BD54" s="1">
        <v>40755</v>
      </c>
      <c r="BE54">
        <v>52.4</v>
      </c>
      <c r="BF54">
        <v>20110814</v>
      </c>
      <c r="BG54">
        <v>54.5</v>
      </c>
      <c r="BI54" s="1">
        <v>39355</v>
      </c>
      <c r="BJ54">
        <v>0.5</v>
      </c>
      <c r="BK54">
        <v>20071014</v>
      </c>
      <c r="BL54">
        <v>0.5</v>
      </c>
      <c r="BN54" s="1">
        <v>39447</v>
      </c>
      <c r="BO54">
        <v>0.2</v>
      </c>
      <c r="BP54">
        <v>20080327</v>
      </c>
      <c r="BQ54">
        <v>1</v>
      </c>
      <c r="BS54" s="1">
        <v>39447</v>
      </c>
      <c r="BT54">
        <v>3.1</v>
      </c>
      <c r="BU54">
        <v>20080327</v>
      </c>
      <c r="BV54">
        <v>3.7</v>
      </c>
      <c r="BX54" s="1">
        <v>36219</v>
      </c>
      <c r="BY54">
        <v>-0.7</v>
      </c>
      <c r="BZ54">
        <v>19990407</v>
      </c>
      <c r="CA54">
        <v>-5.0999999999999996</v>
      </c>
      <c r="CC54" s="1">
        <v>36280</v>
      </c>
      <c r="CD54">
        <v>37.4</v>
      </c>
      <c r="CE54" t="s">
        <v>302</v>
      </c>
      <c r="CF54" t="s">
        <v>302</v>
      </c>
      <c r="CM54" s="1">
        <v>36280</v>
      </c>
      <c r="CN54">
        <v>1559.1</v>
      </c>
      <c r="CO54" t="s">
        <v>302</v>
      </c>
      <c r="CP54" t="s">
        <v>302</v>
      </c>
      <c r="CR54" s="1">
        <v>36280</v>
      </c>
      <c r="CS54">
        <v>1.2</v>
      </c>
      <c r="CT54" t="s">
        <v>302</v>
      </c>
      <c r="CU54" t="s">
        <v>302</v>
      </c>
      <c r="CW54" s="1">
        <v>40602</v>
      </c>
      <c r="CX54">
        <v>0.4</v>
      </c>
      <c r="CY54">
        <v>20110309</v>
      </c>
      <c r="CZ54">
        <v>-0.2</v>
      </c>
      <c r="DB54" s="1">
        <v>36280</v>
      </c>
      <c r="DC54">
        <v>0.8</v>
      </c>
      <c r="DD54" t="s">
        <v>302</v>
      </c>
      <c r="DE54" t="s">
        <v>302</v>
      </c>
      <c r="DG54" s="1">
        <v>40602</v>
      </c>
      <c r="DH54">
        <v>-0.1</v>
      </c>
      <c r="DI54" t="s">
        <v>302</v>
      </c>
      <c r="DJ54" t="s">
        <v>302</v>
      </c>
    </row>
    <row r="55" spans="1:114" x14ac:dyDescent="0.25">
      <c r="A55" s="1">
        <v>36433</v>
      </c>
      <c r="B55">
        <v>17.399999999999999</v>
      </c>
      <c r="C55" t="s">
        <v>302</v>
      </c>
      <c r="D55" t="s">
        <v>302</v>
      </c>
      <c r="F55" s="1">
        <v>39082</v>
      </c>
      <c r="G55">
        <v>54.2</v>
      </c>
      <c r="H55">
        <v>20070125</v>
      </c>
      <c r="I55">
        <v>54.2</v>
      </c>
      <c r="K55" s="1">
        <v>39721</v>
      </c>
      <c r="L55">
        <v>-0.4</v>
      </c>
      <c r="M55">
        <v>20081112</v>
      </c>
      <c r="N55">
        <v>-0.9</v>
      </c>
      <c r="P55" s="1">
        <v>39447</v>
      </c>
      <c r="Q55">
        <v>-26</v>
      </c>
      <c r="R55">
        <v>20080115</v>
      </c>
      <c r="S55">
        <v>-26</v>
      </c>
      <c r="U55" s="1">
        <v>39447</v>
      </c>
      <c r="V55">
        <v>1.4</v>
      </c>
      <c r="W55">
        <v>20080212</v>
      </c>
      <c r="X55">
        <v>1.5</v>
      </c>
      <c r="AE55" s="1">
        <v>39599</v>
      </c>
      <c r="AF55">
        <v>85.6</v>
      </c>
      <c r="AG55" t="s">
        <v>302</v>
      </c>
      <c r="AH55" t="s">
        <v>302</v>
      </c>
      <c r="AJ55" s="1">
        <v>39538</v>
      </c>
      <c r="AK55">
        <v>96.5</v>
      </c>
      <c r="AL55">
        <v>20080325</v>
      </c>
      <c r="AM55">
        <v>96.5</v>
      </c>
      <c r="AO55" s="1">
        <v>39538</v>
      </c>
      <c r="AP55">
        <v>0.28999999999999998</v>
      </c>
      <c r="AQ55" t="s">
        <v>302</v>
      </c>
      <c r="AR55" t="s">
        <v>302</v>
      </c>
      <c r="AT55" s="1">
        <v>36464</v>
      </c>
      <c r="AU55">
        <v>38.9</v>
      </c>
      <c r="AV55" t="s">
        <v>302</v>
      </c>
      <c r="AW55" t="s">
        <v>302</v>
      </c>
      <c r="AY55" s="1">
        <v>39629</v>
      </c>
      <c r="AZ55">
        <v>2.2999999999999998</v>
      </c>
      <c r="BA55" t="s">
        <v>302</v>
      </c>
      <c r="BB55" t="s">
        <v>302</v>
      </c>
      <c r="BD55" s="1">
        <v>40786</v>
      </c>
      <c r="BE55">
        <v>55.1</v>
      </c>
      <c r="BF55">
        <v>20110918</v>
      </c>
      <c r="BG55">
        <v>53.9</v>
      </c>
      <c r="BI55" s="1">
        <v>39447</v>
      </c>
      <c r="BJ55">
        <v>1.2</v>
      </c>
      <c r="BK55">
        <v>20080116</v>
      </c>
      <c r="BL55">
        <v>1.2</v>
      </c>
      <c r="BN55" s="1">
        <v>39538</v>
      </c>
      <c r="BO55">
        <v>-0.3</v>
      </c>
      <c r="BP55">
        <v>20080626</v>
      </c>
      <c r="BQ55">
        <v>-0.3</v>
      </c>
      <c r="BS55" s="1">
        <v>39538</v>
      </c>
      <c r="BT55">
        <v>1.6</v>
      </c>
      <c r="BU55">
        <v>20080626</v>
      </c>
      <c r="BV55">
        <v>1.9</v>
      </c>
      <c r="BX55" s="1">
        <v>36249</v>
      </c>
      <c r="BY55" t="s">
        <v>302</v>
      </c>
      <c r="BZ55">
        <v>0</v>
      </c>
      <c r="CA55">
        <v>14.6</v>
      </c>
      <c r="CC55" s="1">
        <v>36311</v>
      </c>
      <c r="CD55">
        <v>35.1</v>
      </c>
      <c r="CE55" t="s">
        <v>302</v>
      </c>
      <c r="CF55" t="s">
        <v>302</v>
      </c>
      <c r="CM55" s="1">
        <v>36311</v>
      </c>
      <c r="CN55">
        <v>1537.9</v>
      </c>
      <c r="CO55" t="s">
        <v>302</v>
      </c>
      <c r="CP55" t="s">
        <v>302</v>
      </c>
      <c r="CR55" s="1">
        <v>36311</v>
      </c>
      <c r="CS55">
        <v>-1</v>
      </c>
      <c r="CT55" t="s">
        <v>302</v>
      </c>
      <c r="CU55" t="s">
        <v>302</v>
      </c>
      <c r="CW55" s="1">
        <v>40633</v>
      </c>
      <c r="CX55">
        <v>0.9</v>
      </c>
      <c r="CY55">
        <v>20110410</v>
      </c>
      <c r="CZ55">
        <v>0.5</v>
      </c>
      <c r="DB55" s="1">
        <v>36311</v>
      </c>
      <c r="DC55">
        <v>-1.4</v>
      </c>
      <c r="DD55" t="s">
        <v>302</v>
      </c>
      <c r="DE55" t="s">
        <v>302</v>
      </c>
      <c r="DG55" s="1">
        <v>40633</v>
      </c>
      <c r="DH55">
        <v>1.1000000000000001</v>
      </c>
      <c r="DI55">
        <v>20110410</v>
      </c>
      <c r="DJ55">
        <v>1.3</v>
      </c>
    </row>
    <row r="56" spans="1:114" x14ac:dyDescent="0.25">
      <c r="A56" s="1">
        <v>36464</v>
      </c>
      <c r="B56">
        <v>16.8</v>
      </c>
      <c r="C56" t="s">
        <v>302</v>
      </c>
      <c r="D56" t="s">
        <v>302</v>
      </c>
      <c r="F56" s="1">
        <v>39113</v>
      </c>
      <c r="G56">
        <v>56</v>
      </c>
      <c r="H56">
        <v>20070215</v>
      </c>
      <c r="I56">
        <v>56</v>
      </c>
      <c r="K56" s="1">
        <v>39813</v>
      </c>
      <c r="L56">
        <v>-1.3</v>
      </c>
      <c r="M56">
        <v>20090212</v>
      </c>
      <c r="N56">
        <v>-0.6</v>
      </c>
      <c r="P56" s="1">
        <v>39538</v>
      </c>
      <c r="Q56">
        <v>-64</v>
      </c>
      <c r="R56">
        <v>20080407</v>
      </c>
      <c r="S56">
        <v>-64</v>
      </c>
      <c r="U56" s="1">
        <v>39538</v>
      </c>
      <c r="V56">
        <v>1.76</v>
      </c>
      <c r="W56">
        <v>20080515</v>
      </c>
      <c r="X56">
        <v>1.8</v>
      </c>
      <c r="AE56" s="1">
        <v>39629</v>
      </c>
      <c r="AF56">
        <v>87.6</v>
      </c>
      <c r="AG56" t="s">
        <v>302</v>
      </c>
      <c r="AH56" t="s">
        <v>302</v>
      </c>
      <c r="AJ56" s="1">
        <v>39629</v>
      </c>
      <c r="AK56">
        <v>81.7</v>
      </c>
      <c r="AL56">
        <v>20080624</v>
      </c>
      <c r="AM56">
        <v>81.7</v>
      </c>
      <c r="AO56" s="1">
        <v>39629</v>
      </c>
      <c r="AP56">
        <v>-1.02</v>
      </c>
      <c r="AQ56" t="s">
        <v>302</v>
      </c>
      <c r="AR56" t="s">
        <v>302</v>
      </c>
      <c r="AT56" s="1">
        <v>36494</v>
      </c>
      <c r="AU56">
        <v>42</v>
      </c>
      <c r="AV56" t="s">
        <v>302</v>
      </c>
      <c r="AW56" t="s">
        <v>302</v>
      </c>
      <c r="AY56" s="1">
        <v>39660</v>
      </c>
      <c r="AZ56">
        <v>-2.2000000000000002</v>
      </c>
      <c r="BA56" t="s">
        <v>302</v>
      </c>
      <c r="BB56" t="s">
        <v>302</v>
      </c>
      <c r="BD56" s="1">
        <v>40816</v>
      </c>
      <c r="BE56">
        <v>53.8</v>
      </c>
      <c r="BF56">
        <v>20111016</v>
      </c>
      <c r="BG56">
        <v>53.2</v>
      </c>
      <c r="BI56" s="1">
        <v>39538</v>
      </c>
      <c r="BJ56">
        <v>0.7</v>
      </c>
      <c r="BK56">
        <v>20080414</v>
      </c>
      <c r="BL56">
        <v>0.7</v>
      </c>
      <c r="BN56" s="1">
        <v>39629</v>
      </c>
      <c r="BO56">
        <v>-1.1000000000000001</v>
      </c>
      <c r="BP56">
        <v>20080925</v>
      </c>
      <c r="BQ56">
        <v>-0.2</v>
      </c>
      <c r="BS56" s="1">
        <v>39629</v>
      </c>
      <c r="BT56">
        <v>-0.3</v>
      </c>
      <c r="BU56">
        <v>20080925</v>
      </c>
      <c r="BV56">
        <v>1</v>
      </c>
      <c r="BX56" s="1">
        <v>36250</v>
      </c>
      <c r="BY56">
        <v>7</v>
      </c>
      <c r="BZ56">
        <v>19990505</v>
      </c>
      <c r="CA56">
        <v>14.6</v>
      </c>
      <c r="CC56" s="1">
        <v>36341</v>
      </c>
      <c r="CD56">
        <v>21.6</v>
      </c>
      <c r="CE56" t="s">
        <v>302</v>
      </c>
      <c r="CF56" t="s">
        <v>302</v>
      </c>
      <c r="CM56" s="1">
        <v>36341</v>
      </c>
      <c r="CN56">
        <v>1557.5</v>
      </c>
      <c r="CO56" t="s">
        <v>302</v>
      </c>
      <c r="CP56" t="s">
        <v>302</v>
      </c>
      <c r="CR56" s="1">
        <v>36341</v>
      </c>
      <c r="CS56">
        <v>0.2</v>
      </c>
      <c r="CT56" t="s">
        <v>302</v>
      </c>
      <c r="CU56" t="s">
        <v>302</v>
      </c>
      <c r="CW56" s="1">
        <v>40663</v>
      </c>
      <c r="CX56">
        <v>1.2</v>
      </c>
      <c r="CY56">
        <v>20110509</v>
      </c>
      <c r="CZ56">
        <v>1.7</v>
      </c>
      <c r="DB56" s="1">
        <v>36341</v>
      </c>
      <c r="DC56">
        <v>1.3</v>
      </c>
      <c r="DD56" t="s">
        <v>302</v>
      </c>
      <c r="DE56" t="s">
        <v>302</v>
      </c>
      <c r="DG56" s="1">
        <v>40663</v>
      </c>
      <c r="DH56">
        <v>1.9</v>
      </c>
      <c r="DI56">
        <v>20110509</v>
      </c>
      <c r="DJ56">
        <v>1.5</v>
      </c>
    </row>
    <row r="57" spans="1:114" x14ac:dyDescent="0.25">
      <c r="A57" s="1">
        <v>36494</v>
      </c>
      <c r="B57">
        <v>24.7</v>
      </c>
      <c r="C57" t="s">
        <v>302</v>
      </c>
      <c r="D57" t="s">
        <v>302</v>
      </c>
      <c r="F57" s="1">
        <v>39141</v>
      </c>
      <c r="G57">
        <v>54.7</v>
      </c>
      <c r="H57">
        <v>20070315</v>
      </c>
      <c r="I57">
        <v>53.9</v>
      </c>
      <c r="K57" s="1">
        <v>39903</v>
      </c>
      <c r="L57">
        <v>-2.6</v>
      </c>
      <c r="M57">
        <v>20090514</v>
      </c>
      <c r="N57">
        <v>-2.9</v>
      </c>
      <c r="P57" s="1">
        <v>39629</v>
      </c>
      <c r="Q57">
        <v>-64</v>
      </c>
      <c r="R57">
        <v>20080707</v>
      </c>
      <c r="S57">
        <v>-64</v>
      </c>
      <c r="U57" s="1">
        <v>39629</v>
      </c>
      <c r="V57">
        <v>3.5300000000000002</v>
      </c>
      <c r="W57">
        <v>20080818</v>
      </c>
      <c r="X57">
        <v>3.5</v>
      </c>
      <c r="AE57" s="1">
        <v>39660</v>
      </c>
      <c r="AF57">
        <v>85.7</v>
      </c>
      <c r="AG57" t="s">
        <v>302</v>
      </c>
      <c r="AH57" t="s">
        <v>302</v>
      </c>
      <c r="AJ57" s="1">
        <v>39721</v>
      </c>
      <c r="AK57">
        <v>104.8</v>
      </c>
      <c r="AL57">
        <v>20080923</v>
      </c>
      <c r="AM57">
        <v>104.8</v>
      </c>
      <c r="AO57" s="1">
        <v>39721</v>
      </c>
      <c r="AP57">
        <v>-2.98</v>
      </c>
      <c r="AQ57" t="s">
        <v>302</v>
      </c>
      <c r="AR57" t="s">
        <v>302</v>
      </c>
      <c r="AT57" s="1">
        <v>36525</v>
      </c>
      <c r="AU57">
        <v>35</v>
      </c>
      <c r="AV57" t="s">
        <v>302</v>
      </c>
      <c r="AW57" t="s">
        <v>302</v>
      </c>
      <c r="AY57" s="1">
        <v>39691</v>
      </c>
      <c r="AZ57">
        <v>10.7</v>
      </c>
      <c r="BA57" t="s">
        <v>302</v>
      </c>
      <c r="BB57" t="s">
        <v>302</v>
      </c>
      <c r="BD57" s="1">
        <v>40847</v>
      </c>
      <c r="BE57">
        <v>50.4</v>
      </c>
      <c r="BF57">
        <v>20111113</v>
      </c>
      <c r="BG57">
        <v>50.6</v>
      </c>
      <c r="BI57" s="1">
        <v>39629</v>
      </c>
      <c r="BJ57">
        <v>1.6</v>
      </c>
      <c r="BK57">
        <v>20080714</v>
      </c>
      <c r="BL57">
        <v>1.6</v>
      </c>
      <c r="BN57" s="1">
        <v>39721</v>
      </c>
      <c r="BO57">
        <v>-0.2</v>
      </c>
      <c r="BP57">
        <v>20081222</v>
      </c>
      <c r="BQ57">
        <v>-0.4</v>
      </c>
      <c r="BS57" s="1">
        <v>39721</v>
      </c>
      <c r="BT57">
        <v>-1.3</v>
      </c>
      <c r="BU57">
        <v>20081222</v>
      </c>
      <c r="BV57">
        <v>-0.1</v>
      </c>
      <c r="BX57" s="1">
        <v>36279</v>
      </c>
      <c r="BY57" t="s">
        <v>302</v>
      </c>
      <c r="BZ57">
        <v>0</v>
      </c>
      <c r="CA57">
        <v>-0.6</v>
      </c>
      <c r="CC57" s="1">
        <v>36372</v>
      </c>
      <c r="CD57">
        <v>29.8</v>
      </c>
      <c r="CE57" t="s">
        <v>302</v>
      </c>
      <c r="CF57" t="s">
        <v>302</v>
      </c>
      <c r="CM57" s="1">
        <v>36372</v>
      </c>
      <c r="CN57">
        <v>1545.3</v>
      </c>
      <c r="CO57" t="s">
        <v>302</v>
      </c>
      <c r="CP57" t="s">
        <v>302</v>
      </c>
      <c r="CR57" s="1">
        <v>36372</v>
      </c>
      <c r="CS57">
        <v>5.5</v>
      </c>
      <c r="CT57" t="s">
        <v>302</v>
      </c>
      <c r="CU57" t="s">
        <v>302</v>
      </c>
      <c r="CW57" s="1">
        <v>40694</v>
      </c>
      <c r="CX57">
        <v>-0.4</v>
      </c>
      <c r="CY57">
        <v>20110609</v>
      </c>
      <c r="CZ57">
        <v>-0.1</v>
      </c>
      <c r="DB57" s="1">
        <v>36372</v>
      </c>
      <c r="DC57">
        <v>-0.8</v>
      </c>
      <c r="DD57" t="s">
        <v>302</v>
      </c>
      <c r="DE57" t="s">
        <v>302</v>
      </c>
      <c r="DG57" s="1">
        <v>40694</v>
      </c>
      <c r="DH57">
        <v>-1.3</v>
      </c>
      <c r="DI57">
        <v>20110609</v>
      </c>
      <c r="DJ57">
        <v>-0.8</v>
      </c>
    </row>
    <row r="58" spans="1:114" x14ac:dyDescent="0.25">
      <c r="A58" s="1">
        <v>36525</v>
      </c>
      <c r="B58">
        <v>21</v>
      </c>
      <c r="C58" t="s">
        <v>302</v>
      </c>
      <c r="D58" t="s">
        <v>302</v>
      </c>
      <c r="F58" s="1">
        <v>39172</v>
      </c>
      <c r="G58">
        <v>57.6</v>
      </c>
      <c r="H58">
        <v>20070412</v>
      </c>
      <c r="I58">
        <v>57.1</v>
      </c>
      <c r="K58" s="1">
        <v>39994</v>
      </c>
      <c r="L58">
        <v>1</v>
      </c>
      <c r="M58">
        <v>20090813</v>
      </c>
      <c r="N58">
        <v>0.4</v>
      </c>
      <c r="P58" s="1">
        <v>39721</v>
      </c>
      <c r="Q58">
        <v>-19</v>
      </c>
      <c r="R58">
        <v>20081006</v>
      </c>
      <c r="S58">
        <v>-19</v>
      </c>
      <c r="U58" s="1">
        <v>39721</v>
      </c>
      <c r="V58">
        <v>2.83</v>
      </c>
      <c r="W58">
        <v>20081118</v>
      </c>
      <c r="X58">
        <v>2.8</v>
      </c>
      <c r="AE58" s="1">
        <v>39691</v>
      </c>
      <c r="AF58">
        <v>94.9</v>
      </c>
      <c r="AG58" t="s">
        <v>302</v>
      </c>
      <c r="AH58" t="s">
        <v>302</v>
      </c>
      <c r="AJ58" s="1">
        <v>39813</v>
      </c>
      <c r="AK58">
        <v>101.3</v>
      </c>
      <c r="AL58">
        <v>20081221</v>
      </c>
      <c r="AM58">
        <v>101.3</v>
      </c>
      <c r="AO58" s="1">
        <v>39813</v>
      </c>
      <c r="AP58">
        <v>-4.09</v>
      </c>
      <c r="AQ58" t="s">
        <v>302</v>
      </c>
      <c r="AR58" t="s">
        <v>302</v>
      </c>
      <c r="AT58" s="1">
        <v>36585</v>
      </c>
      <c r="AU58">
        <v>37.9</v>
      </c>
      <c r="AV58" t="s">
        <v>302</v>
      </c>
      <c r="AW58" t="s">
        <v>302</v>
      </c>
      <c r="AY58" s="1">
        <v>39721</v>
      </c>
      <c r="AZ58">
        <v>15.8</v>
      </c>
      <c r="BA58" t="s">
        <v>302</v>
      </c>
      <c r="BB58" t="s">
        <v>302</v>
      </c>
      <c r="BD58" s="1">
        <v>40877</v>
      </c>
      <c r="BE58">
        <v>57.4</v>
      </c>
      <c r="BF58">
        <v>20111218</v>
      </c>
      <c r="BG58">
        <v>56.6</v>
      </c>
      <c r="BI58" s="1">
        <v>39721</v>
      </c>
      <c r="BJ58">
        <v>1.5</v>
      </c>
      <c r="BK58">
        <v>20081020</v>
      </c>
      <c r="BL58">
        <v>1.5</v>
      </c>
      <c r="BN58" s="1">
        <v>39813</v>
      </c>
      <c r="BO58">
        <v>-0.5</v>
      </c>
      <c r="BP58">
        <v>20090326</v>
      </c>
      <c r="BQ58">
        <v>-0.9</v>
      </c>
      <c r="BS58" s="1">
        <v>39813</v>
      </c>
      <c r="BT58">
        <v>-2</v>
      </c>
      <c r="BU58">
        <v>20090326</v>
      </c>
      <c r="BV58">
        <v>-1.9</v>
      </c>
      <c r="BX58" s="1">
        <v>36280</v>
      </c>
      <c r="BY58">
        <v>8.4</v>
      </c>
      <c r="BZ58">
        <v>19990531</v>
      </c>
      <c r="CA58">
        <v>-0.6</v>
      </c>
      <c r="CC58" s="1">
        <v>36403</v>
      </c>
      <c r="CD58">
        <v>9.9</v>
      </c>
      <c r="CE58" t="s">
        <v>302</v>
      </c>
      <c r="CF58" t="s">
        <v>302</v>
      </c>
      <c r="CM58" s="1">
        <v>36403</v>
      </c>
      <c r="CN58">
        <v>1536.6</v>
      </c>
      <c r="CO58" t="s">
        <v>302</v>
      </c>
      <c r="CP58" t="s">
        <v>302</v>
      </c>
      <c r="CR58" s="1">
        <v>36403</v>
      </c>
      <c r="CS58">
        <v>4.5</v>
      </c>
      <c r="CT58" t="s">
        <v>302</v>
      </c>
      <c r="CU58" t="s">
        <v>302</v>
      </c>
      <c r="CW58" s="1">
        <v>40724</v>
      </c>
      <c r="CX58">
        <v>0.6</v>
      </c>
      <c r="CY58">
        <v>20110710</v>
      </c>
      <c r="CZ58">
        <v>0.8</v>
      </c>
      <c r="DB58" s="1">
        <v>36403</v>
      </c>
      <c r="DC58">
        <v>-0.6</v>
      </c>
      <c r="DD58" t="s">
        <v>302</v>
      </c>
      <c r="DE58" t="s">
        <v>302</v>
      </c>
      <c r="DG58" s="1">
        <v>40724</v>
      </c>
      <c r="DH58">
        <v>1.1000000000000001</v>
      </c>
      <c r="DI58">
        <v>20110710</v>
      </c>
      <c r="DJ58">
        <v>1.2</v>
      </c>
    </row>
    <row r="59" spans="1:114" x14ac:dyDescent="0.25">
      <c r="A59" s="1">
        <v>36585</v>
      </c>
      <c r="B59">
        <v>21</v>
      </c>
      <c r="C59" t="s">
        <v>302</v>
      </c>
      <c r="D59" t="s">
        <v>302</v>
      </c>
      <c r="F59" s="1">
        <v>39202</v>
      </c>
      <c r="G59">
        <v>53.2</v>
      </c>
      <c r="H59">
        <v>20070509</v>
      </c>
      <c r="I59">
        <v>54.2</v>
      </c>
      <c r="K59" s="1">
        <v>40086</v>
      </c>
      <c r="L59">
        <v>1.3</v>
      </c>
      <c r="M59">
        <v>20091111</v>
      </c>
      <c r="N59">
        <v>0.1</v>
      </c>
      <c r="P59" s="1">
        <v>39813</v>
      </c>
      <c r="Q59">
        <v>-64</v>
      </c>
      <c r="R59">
        <v>20090112</v>
      </c>
      <c r="S59">
        <v>-64</v>
      </c>
      <c r="U59" s="1">
        <v>39813</v>
      </c>
      <c r="V59">
        <v>1.41</v>
      </c>
      <c r="W59">
        <v>20090215</v>
      </c>
      <c r="X59">
        <v>1.4</v>
      </c>
      <c r="AE59" s="1">
        <v>39721</v>
      </c>
      <c r="AF59">
        <v>109.9</v>
      </c>
      <c r="AG59" t="s">
        <v>302</v>
      </c>
      <c r="AH59" t="s">
        <v>302</v>
      </c>
      <c r="AJ59" s="1">
        <v>39903</v>
      </c>
      <c r="AK59">
        <v>96</v>
      </c>
      <c r="AL59">
        <v>20090324</v>
      </c>
      <c r="AM59">
        <v>96</v>
      </c>
      <c r="AO59" s="1">
        <v>39903</v>
      </c>
      <c r="AP59">
        <v>1.23</v>
      </c>
      <c r="AQ59" t="s">
        <v>302</v>
      </c>
      <c r="AR59" t="s">
        <v>302</v>
      </c>
      <c r="AT59" s="1">
        <v>36616</v>
      </c>
      <c r="AU59">
        <v>36.799999999999997</v>
      </c>
      <c r="AV59" t="s">
        <v>302</v>
      </c>
      <c r="AW59" t="s">
        <v>302</v>
      </c>
      <c r="AY59" s="1">
        <v>39752</v>
      </c>
      <c r="AZ59">
        <v>-11.7</v>
      </c>
      <c r="BA59" t="s">
        <v>302</v>
      </c>
      <c r="BB59" t="s">
        <v>302</v>
      </c>
      <c r="BD59" s="1">
        <v>40908</v>
      </c>
      <c r="BE59">
        <v>52.4</v>
      </c>
      <c r="BF59">
        <v>20120129</v>
      </c>
      <c r="BG59">
        <v>50.6</v>
      </c>
      <c r="BI59" s="1">
        <v>39813</v>
      </c>
      <c r="BJ59">
        <v>-0.5</v>
      </c>
      <c r="BK59">
        <v>20090119</v>
      </c>
      <c r="BL59">
        <v>-0.5</v>
      </c>
      <c r="BN59" s="1">
        <v>39903</v>
      </c>
      <c r="BO59">
        <v>-1.2</v>
      </c>
      <c r="BP59">
        <v>20090625</v>
      </c>
      <c r="BQ59">
        <v>-1</v>
      </c>
      <c r="BS59" s="1">
        <v>39903</v>
      </c>
      <c r="BT59">
        <v>-2.9</v>
      </c>
      <c r="BU59">
        <v>20090625</v>
      </c>
      <c r="BV59">
        <v>-2.7</v>
      </c>
      <c r="BX59" s="1">
        <v>36310</v>
      </c>
      <c r="BY59" t="s">
        <v>302</v>
      </c>
      <c r="BZ59">
        <v>0</v>
      </c>
      <c r="CA59">
        <v>9.6</v>
      </c>
      <c r="CC59" s="1">
        <v>36433</v>
      </c>
      <c r="CD59">
        <v>6.7</v>
      </c>
      <c r="CE59" t="s">
        <v>302</v>
      </c>
      <c r="CF59" t="s">
        <v>302</v>
      </c>
      <c r="CM59" s="1">
        <v>36433</v>
      </c>
      <c r="CN59">
        <v>1556.4</v>
      </c>
      <c r="CO59" t="s">
        <v>302</v>
      </c>
      <c r="CP59" t="s">
        <v>302</v>
      </c>
      <c r="CR59" s="1">
        <v>36433</v>
      </c>
      <c r="CS59">
        <v>8.6</v>
      </c>
      <c r="CT59" t="s">
        <v>302</v>
      </c>
      <c r="CU59" t="s">
        <v>302</v>
      </c>
      <c r="CW59" s="1">
        <v>40755</v>
      </c>
      <c r="CX59">
        <v>0.7</v>
      </c>
      <c r="CY59">
        <v>20110808</v>
      </c>
      <c r="CZ59">
        <v>0.2</v>
      </c>
      <c r="DB59" s="1">
        <v>36433</v>
      </c>
      <c r="DC59">
        <v>1.3</v>
      </c>
      <c r="DD59" t="s">
        <v>302</v>
      </c>
      <c r="DE59" t="s">
        <v>302</v>
      </c>
      <c r="DG59" s="1">
        <v>40755</v>
      </c>
      <c r="DH59">
        <v>1</v>
      </c>
      <c r="DI59">
        <v>20110808</v>
      </c>
      <c r="DJ59">
        <v>0.4</v>
      </c>
    </row>
    <row r="60" spans="1:114" x14ac:dyDescent="0.25">
      <c r="A60" s="1">
        <v>36616</v>
      </c>
      <c r="B60">
        <v>27</v>
      </c>
      <c r="C60" t="s">
        <v>302</v>
      </c>
      <c r="D60" t="s">
        <v>302</v>
      </c>
      <c r="F60" s="1">
        <v>39233</v>
      </c>
      <c r="G60">
        <v>55.4</v>
      </c>
      <c r="H60">
        <v>20070613</v>
      </c>
      <c r="I60">
        <v>56.8</v>
      </c>
      <c r="K60" s="1">
        <v>40178</v>
      </c>
      <c r="L60">
        <v>0.6</v>
      </c>
      <c r="M60">
        <v>20100211</v>
      </c>
      <c r="N60">
        <v>1</v>
      </c>
      <c r="P60" s="1">
        <v>39903</v>
      </c>
      <c r="Q60">
        <v>-65</v>
      </c>
      <c r="R60">
        <v>20090406</v>
      </c>
      <c r="S60">
        <v>-65</v>
      </c>
      <c r="U60" s="1">
        <v>39903</v>
      </c>
      <c r="V60">
        <v>-1.3900000000000001</v>
      </c>
      <c r="W60">
        <v>20090517</v>
      </c>
      <c r="X60">
        <v>-1.4</v>
      </c>
      <c r="AE60" s="1">
        <v>39752</v>
      </c>
      <c r="AF60">
        <v>97</v>
      </c>
      <c r="AG60" t="s">
        <v>302</v>
      </c>
      <c r="AH60" t="s">
        <v>302</v>
      </c>
      <c r="AJ60" s="1">
        <v>39994</v>
      </c>
      <c r="AK60">
        <v>106</v>
      </c>
      <c r="AL60">
        <v>20090623</v>
      </c>
      <c r="AM60">
        <v>106</v>
      </c>
      <c r="AO60" s="1">
        <v>39994</v>
      </c>
      <c r="AP60">
        <v>-4.74</v>
      </c>
      <c r="AQ60" t="s">
        <v>302</v>
      </c>
      <c r="AR60" t="s">
        <v>302</v>
      </c>
      <c r="AT60" s="1">
        <v>36646</v>
      </c>
      <c r="AU60">
        <v>36.6</v>
      </c>
      <c r="AV60" t="s">
        <v>302</v>
      </c>
      <c r="AW60" t="s">
        <v>302</v>
      </c>
      <c r="AY60" s="1">
        <v>39782</v>
      </c>
      <c r="AZ60">
        <v>2.8</v>
      </c>
      <c r="BA60" t="s">
        <v>302</v>
      </c>
      <c r="BB60" t="s">
        <v>302</v>
      </c>
      <c r="BD60" s="1">
        <v>40939</v>
      </c>
      <c r="BE60">
        <v>54.1</v>
      </c>
      <c r="BF60">
        <v>20120219</v>
      </c>
      <c r="BG60">
        <v>53.6</v>
      </c>
      <c r="BI60" s="1">
        <v>39903</v>
      </c>
      <c r="BJ60">
        <v>0.3</v>
      </c>
      <c r="BK60">
        <v>20090416</v>
      </c>
      <c r="BL60">
        <v>0.3</v>
      </c>
      <c r="BN60" s="1">
        <v>39994</v>
      </c>
      <c r="BO60">
        <v>0.1</v>
      </c>
      <c r="BP60">
        <v>20090922</v>
      </c>
      <c r="BQ60">
        <v>0.1</v>
      </c>
      <c r="BS60" s="1">
        <v>39994</v>
      </c>
      <c r="BT60">
        <v>-1.8</v>
      </c>
      <c r="BU60">
        <v>20090922</v>
      </c>
      <c r="BV60">
        <v>-2.1</v>
      </c>
      <c r="BX60" s="1">
        <v>36311</v>
      </c>
      <c r="BY60">
        <v>2.1</v>
      </c>
      <c r="BZ60">
        <v>19990629</v>
      </c>
      <c r="CA60">
        <v>9.6</v>
      </c>
      <c r="CC60" s="1">
        <v>36464</v>
      </c>
      <c r="CD60">
        <v>-6.4</v>
      </c>
      <c r="CE60" t="s">
        <v>302</v>
      </c>
      <c r="CF60" t="s">
        <v>302</v>
      </c>
      <c r="CM60" s="1">
        <v>36464</v>
      </c>
      <c r="CN60">
        <v>1550.4</v>
      </c>
      <c r="CO60" t="s">
        <v>302</v>
      </c>
      <c r="CP60" t="s">
        <v>302</v>
      </c>
      <c r="CR60" s="1">
        <v>36464</v>
      </c>
      <c r="CS60">
        <v>4.3</v>
      </c>
      <c r="CT60" t="s">
        <v>302</v>
      </c>
      <c r="CU60" t="s">
        <v>302</v>
      </c>
      <c r="CW60" s="1">
        <v>40786</v>
      </c>
      <c r="CX60">
        <v>-0.5</v>
      </c>
      <c r="CY60">
        <v>20110908</v>
      </c>
      <c r="CZ60">
        <v>-0.5</v>
      </c>
      <c r="DB60" s="1">
        <v>36464</v>
      </c>
      <c r="DC60">
        <v>-0.4</v>
      </c>
      <c r="DD60" t="s">
        <v>302</v>
      </c>
      <c r="DE60" t="s">
        <v>302</v>
      </c>
      <c r="DG60" s="1">
        <v>40786</v>
      </c>
      <c r="DH60">
        <v>-0.9</v>
      </c>
      <c r="DI60">
        <v>20110908</v>
      </c>
      <c r="DJ60">
        <v>-0.7</v>
      </c>
    </row>
    <row r="61" spans="1:114" x14ac:dyDescent="0.25">
      <c r="A61" s="1">
        <v>36646</v>
      </c>
      <c r="B61">
        <v>15</v>
      </c>
      <c r="C61" t="s">
        <v>302</v>
      </c>
      <c r="D61" t="s">
        <v>302</v>
      </c>
      <c r="F61" s="1">
        <v>39263</v>
      </c>
      <c r="G61">
        <v>51.4</v>
      </c>
      <c r="H61">
        <v>20070711</v>
      </c>
      <c r="I61">
        <v>50.4</v>
      </c>
      <c r="K61" s="1">
        <v>40268</v>
      </c>
      <c r="L61">
        <v>1</v>
      </c>
      <c r="M61">
        <v>20100513</v>
      </c>
      <c r="N61">
        <v>0.2</v>
      </c>
      <c r="P61" s="1">
        <v>39994</v>
      </c>
      <c r="Q61">
        <v>-25</v>
      </c>
      <c r="R61">
        <v>20090706</v>
      </c>
      <c r="S61">
        <v>-25</v>
      </c>
      <c r="U61" s="1">
        <v>39994</v>
      </c>
      <c r="V61">
        <v>-0.71</v>
      </c>
      <c r="W61">
        <v>20090818</v>
      </c>
      <c r="X61">
        <v>-0.7</v>
      </c>
      <c r="AE61" s="1">
        <v>39782</v>
      </c>
      <c r="AF61">
        <v>99.7</v>
      </c>
      <c r="AG61" t="s">
        <v>302</v>
      </c>
      <c r="AH61" t="s">
        <v>302</v>
      </c>
      <c r="AJ61" s="1">
        <v>40086</v>
      </c>
      <c r="AK61">
        <v>120.3</v>
      </c>
      <c r="AL61">
        <v>20090923</v>
      </c>
      <c r="AM61">
        <v>120.3</v>
      </c>
      <c r="AO61" s="1">
        <v>40086</v>
      </c>
      <c r="AP61">
        <v>2.42</v>
      </c>
      <c r="AQ61" t="s">
        <v>302</v>
      </c>
      <c r="AR61" t="s">
        <v>302</v>
      </c>
      <c r="AT61" s="1">
        <v>36677</v>
      </c>
      <c r="AU61">
        <v>18.8</v>
      </c>
      <c r="AV61" t="s">
        <v>302</v>
      </c>
      <c r="AW61" t="s">
        <v>302</v>
      </c>
      <c r="AY61" s="1">
        <v>39813</v>
      </c>
      <c r="AZ61">
        <v>0.4</v>
      </c>
      <c r="BA61" t="s">
        <v>302</v>
      </c>
      <c r="BB61" t="s">
        <v>302</v>
      </c>
      <c r="BD61" s="1">
        <v>40968</v>
      </c>
      <c r="BE61">
        <v>55.4</v>
      </c>
      <c r="BF61">
        <v>20120318</v>
      </c>
      <c r="BG61">
        <v>55.5</v>
      </c>
      <c r="BI61" s="1">
        <v>39994</v>
      </c>
      <c r="BJ61">
        <v>0.6</v>
      </c>
      <c r="BK61">
        <v>20090715</v>
      </c>
      <c r="BL61">
        <v>0.6</v>
      </c>
      <c r="BN61" s="1">
        <v>40086</v>
      </c>
      <c r="BO61">
        <v>0.4</v>
      </c>
      <c r="BP61">
        <v>20091222</v>
      </c>
      <c r="BQ61">
        <v>0.2</v>
      </c>
      <c r="BS61" s="1">
        <v>40086</v>
      </c>
      <c r="BT61">
        <v>-1.2</v>
      </c>
      <c r="BU61">
        <v>20091222</v>
      </c>
      <c r="BV61">
        <v>-1.3</v>
      </c>
      <c r="BX61" s="1">
        <v>36341</v>
      </c>
      <c r="BY61">
        <v>-7.7</v>
      </c>
      <c r="BZ61">
        <v>19990728</v>
      </c>
      <c r="CA61">
        <v>-8.6999999999999993</v>
      </c>
      <c r="CC61" s="1">
        <v>36494</v>
      </c>
      <c r="CD61">
        <v>-9.8000000000000007</v>
      </c>
      <c r="CE61" t="s">
        <v>302</v>
      </c>
      <c r="CF61" t="s">
        <v>302</v>
      </c>
      <c r="CM61" s="1">
        <v>36494</v>
      </c>
      <c r="CN61">
        <v>1553.3</v>
      </c>
      <c r="CO61" t="s">
        <v>302</v>
      </c>
      <c r="CP61" t="s">
        <v>302</v>
      </c>
      <c r="CR61" s="1">
        <v>36494</v>
      </c>
      <c r="CS61">
        <v>4.8</v>
      </c>
      <c r="CT61" t="s">
        <v>302</v>
      </c>
      <c r="CU61" t="s">
        <v>302</v>
      </c>
      <c r="CW61" s="1">
        <v>40816</v>
      </c>
      <c r="CX61">
        <v>0.7</v>
      </c>
      <c r="CY61">
        <v>20111010</v>
      </c>
      <c r="CZ61">
        <v>0.2</v>
      </c>
      <c r="DB61" s="1">
        <v>36494</v>
      </c>
      <c r="DC61">
        <v>0.2</v>
      </c>
      <c r="DD61" t="s">
        <v>302</v>
      </c>
      <c r="DE61" t="s">
        <v>302</v>
      </c>
      <c r="DG61" s="1">
        <v>40816</v>
      </c>
      <c r="DH61">
        <v>1</v>
      </c>
      <c r="DI61">
        <v>20111010</v>
      </c>
      <c r="DJ61">
        <v>0.4</v>
      </c>
    </row>
    <row r="62" spans="1:114" x14ac:dyDescent="0.25">
      <c r="A62" s="1">
        <v>36677</v>
      </c>
      <c r="B62">
        <v>-20.8</v>
      </c>
      <c r="C62" t="s">
        <v>302</v>
      </c>
      <c r="D62" t="s">
        <v>302</v>
      </c>
      <c r="F62" s="1">
        <v>39294</v>
      </c>
      <c r="G62">
        <v>54</v>
      </c>
      <c r="H62">
        <v>20070815</v>
      </c>
      <c r="I62">
        <v>54.6</v>
      </c>
      <c r="K62" s="1">
        <v>40359</v>
      </c>
      <c r="L62">
        <v>0.3</v>
      </c>
      <c r="M62">
        <v>20100812</v>
      </c>
      <c r="N62">
        <v>1.3</v>
      </c>
      <c r="P62" s="1">
        <v>40086</v>
      </c>
      <c r="Q62">
        <v>36</v>
      </c>
      <c r="R62">
        <v>20091005</v>
      </c>
      <c r="S62">
        <v>36</v>
      </c>
      <c r="U62" s="1">
        <v>40086</v>
      </c>
      <c r="V62">
        <v>-1.42</v>
      </c>
      <c r="W62">
        <v>20091115</v>
      </c>
      <c r="X62">
        <v>-1.4</v>
      </c>
      <c r="AE62" s="1">
        <v>39813</v>
      </c>
      <c r="AF62">
        <v>100.1</v>
      </c>
      <c r="AG62" t="s">
        <v>302</v>
      </c>
      <c r="AH62" t="s">
        <v>302</v>
      </c>
      <c r="AJ62" s="1">
        <v>40178</v>
      </c>
      <c r="AK62">
        <v>116.9</v>
      </c>
      <c r="AL62">
        <v>20091216</v>
      </c>
      <c r="AM62">
        <v>116.9</v>
      </c>
      <c r="AO62" s="1">
        <v>40178</v>
      </c>
      <c r="AP62">
        <v>3.22</v>
      </c>
      <c r="AQ62" t="s">
        <v>302</v>
      </c>
      <c r="AR62" t="s">
        <v>302</v>
      </c>
      <c r="AT62" s="1">
        <v>36707</v>
      </c>
      <c r="AU62">
        <v>-3.6</v>
      </c>
      <c r="AV62" t="s">
        <v>302</v>
      </c>
      <c r="AW62" t="s">
        <v>302</v>
      </c>
      <c r="AY62" s="1">
        <v>39844</v>
      </c>
      <c r="AZ62">
        <v>3.6</v>
      </c>
      <c r="BA62" t="s">
        <v>302</v>
      </c>
      <c r="BB62" t="s">
        <v>302</v>
      </c>
      <c r="BD62" s="1">
        <v>40999</v>
      </c>
      <c r="BE62">
        <v>53.1</v>
      </c>
      <c r="BF62">
        <v>20120415</v>
      </c>
      <c r="BG62">
        <v>53.9</v>
      </c>
      <c r="BI62" s="1">
        <v>40086</v>
      </c>
      <c r="BJ62">
        <v>1.3</v>
      </c>
      <c r="BK62">
        <v>20091014</v>
      </c>
      <c r="BL62">
        <v>1.3</v>
      </c>
      <c r="BN62" s="1">
        <v>40178</v>
      </c>
      <c r="BO62">
        <v>1</v>
      </c>
      <c r="BP62">
        <v>20100324</v>
      </c>
      <c r="BQ62">
        <v>0.8</v>
      </c>
      <c r="BS62" s="1">
        <v>40178</v>
      </c>
      <c r="BT62">
        <v>0.3</v>
      </c>
      <c r="BU62">
        <v>20100324</v>
      </c>
      <c r="BV62">
        <v>0.4</v>
      </c>
      <c r="BX62" s="1">
        <v>36372</v>
      </c>
      <c r="BY62">
        <v>14.6</v>
      </c>
      <c r="BZ62">
        <v>19990817</v>
      </c>
      <c r="CA62">
        <v>2.2000000000000002</v>
      </c>
      <c r="CC62" s="1">
        <v>36525</v>
      </c>
      <c r="CD62">
        <v>-23.4</v>
      </c>
      <c r="CE62" t="s">
        <v>302</v>
      </c>
      <c r="CF62" t="s">
        <v>302</v>
      </c>
      <c r="CM62" s="1">
        <v>36525</v>
      </c>
      <c r="CN62">
        <v>1554.8</v>
      </c>
      <c r="CO62" t="s">
        <v>302</v>
      </c>
      <c r="CP62" t="s">
        <v>302</v>
      </c>
      <c r="CR62" s="1">
        <v>36525</v>
      </c>
      <c r="CS62">
        <v>6.9</v>
      </c>
      <c r="CT62" t="s">
        <v>302</v>
      </c>
      <c r="CU62" t="s">
        <v>302</v>
      </c>
      <c r="CW62" s="1">
        <v>40847</v>
      </c>
      <c r="CX62">
        <v>1.4</v>
      </c>
      <c r="CY62">
        <v>20111108</v>
      </c>
      <c r="CZ62">
        <v>1.8</v>
      </c>
      <c r="DB62" s="1">
        <v>36525</v>
      </c>
      <c r="DC62">
        <v>0.1</v>
      </c>
      <c r="DD62" t="s">
        <v>302</v>
      </c>
      <c r="DE62" t="s">
        <v>302</v>
      </c>
      <c r="DG62" s="1">
        <v>40847</v>
      </c>
      <c r="DH62">
        <v>1.3</v>
      </c>
      <c r="DI62">
        <v>20111108</v>
      </c>
      <c r="DJ62">
        <v>1.5</v>
      </c>
    </row>
    <row r="63" spans="1:114" x14ac:dyDescent="0.25">
      <c r="A63" s="1">
        <v>36707</v>
      </c>
      <c r="B63">
        <v>-55.5</v>
      </c>
      <c r="C63" t="s">
        <v>302</v>
      </c>
      <c r="D63" t="s">
        <v>302</v>
      </c>
      <c r="F63" s="1">
        <v>39325</v>
      </c>
      <c r="G63">
        <v>56.6</v>
      </c>
      <c r="H63">
        <v>20070912</v>
      </c>
      <c r="I63">
        <v>55.7</v>
      </c>
      <c r="K63" s="1">
        <v>40451</v>
      </c>
      <c r="L63">
        <v>-0.3</v>
      </c>
      <c r="M63">
        <v>20101114</v>
      </c>
      <c r="N63">
        <v>0.7</v>
      </c>
      <c r="P63" s="1">
        <v>40178</v>
      </c>
      <c r="Q63">
        <v>31</v>
      </c>
      <c r="R63">
        <v>20100111</v>
      </c>
      <c r="S63">
        <v>31</v>
      </c>
      <c r="U63" s="1">
        <v>40178</v>
      </c>
      <c r="V63">
        <v>-0.14000000000000001</v>
      </c>
      <c r="W63">
        <v>20100215</v>
      </c>
      <c r="X63">
        <v>-0.4</v>
      </c>
      <c r="AE63" s="1">
        <v>39844</v>
      </c>
      <c r="AF63">
        <v>103.7</v>
      </c>
      <c r="AG63" t="s">
        <v>302</v>
      </c>
      <c r="AH63" t="s">
        <v>302</v>
      </c>
      <c r="AJ63" s="1">
        <v>40268</v>
      </c>
      <c r="AK63">
        <v>114.7</v>
      </c>
      <c r="AL63">
        <v>20100316</v>
      </c>
      <c r="AM63">
        <v>114.7</v>
      </c>
      <c r="AO63" s="1">
        <v>40268</v>
      </c>
      <c r="AP63">
        <v>-2.14</v>
      </c>
      <c r="AQ63" t="s">
        <v>302</v>
      </c>
      <c r="AR63" t="s">
        <v>302</v>
      </c>
      <c r="AT63" s="1">
        <v>36738</v>
      </c>
      <c r="AU63">
        <v>7</v>
      </c>
      <c r="AV63" t="s">
        <v>302</v>
      </c>
      <c r="AW63" t="s">
        <v>302</v>
      </c>
      <c r="AY63" s="1">
        <v>39872</v>
      </c>
      <c r="AZ63">
        <v>-6.4</v>
      </c>
      <c r="BA63" t="s">
        <v>302</v>
      </c>
      <c r="BB63" t="s">
        <v>302</v>
      </c>
      <c r="BD63" s="1">
        <v>41029</v>
      </c>
      <c r="BE63">
        <v>55.1</v>
      </c>
      <c r="BF63">
        <v>20120513</v>
      </c>
      <c r="BG63">
        <v>56.7</v>
      </c>
      <c r="BI63" s="1">
        <v>40178</v>
      </c>
      <c r="BJ63">
        <v>-0.2</v>
      </c>
      <c r="BK63">
        <v>20100119</v>
      </c>
      <c r="BL63">
        <v>-0.2</v>
      </c>
      <c r="BN63" s="1">
        <v>40268</v>
      </c>
      <c r="BO63">
        <v>0.2</v>
      </c>
      <c r="BP63">
        <v>20100623</v>
      </c>
      <c r="BQ63">
        <v>0.6</v>
      </c>
      <c r="BS63" s="1">
        <v>40268</v>
      </c>
      <c r="BT63">
        <v>1.7</v>
      </c>
      <c r="BU63">
        <v>20100623</v>
      </c>
      <c r="BV63">
        <v>1.9</v>
      </c>
      <c r="BX63" s="1">
        <v>36403</v>
      </c>
      <c r="BY63">
        <v>-2.2000000000000002</v>
      </c>
      <c r="BZ63" t="s">
        <v>302</v>
      </c>
      <c r="CA63" t="s">
        <v>302</v>
      </c>
      <c r="CC63" s="1">
        <v>36556</v>
      </c>
      <c r="CD63">
        <v>-18.600000000000001</v>
      </c>
      <c r="CE63" t="s">
        <v>302</v>
      </c>
      <c r="CF63" t="s">
        <v>302</v>
      </c>
      <c r="CM63" s="1">
        <v>36556</v>
      </c>
      <c r="CN63">
        <v>1552.2</v>
      </c>
      <c r="CO63" t="s">
        <v>302</v>
      </c>
      <c r="CP63" t="s">
        <v>302</v>
      </c>
      <c r="CR63" s="1">
        <v>36556</v>
      </c>
      <c r="CS63">
        <v>4.0999999999999996</v>
      </c>
      <c r="CT63" t="s">
        <v>302</v>
      </c>
      <c r="CU63" t="s">
        <v>302</v>
      </c>
      <c r="CW63" s="1">
        <v>40877</v>
      </c>
      <c r="CX63">
        <v>-0.5</v>
      </c>
      <c r="CY63">
        <v>20111208</v>
      </c>
      <c r="CZ63">
        <v>-0.2</v>
      </c>
      <c r="DB63" s="1">
        <v>36556</v>
      </c>
      <c r="DC63">
        <v>-0.2</v>
      </c>
      <c r="DD63" t="s">
        <v>302</v>
      </c>
      <c r="DE63" t="s">
        <v>302</v>
      </c>
      <c r="DG63" s="1">
        <v>40877</v>
      </c>
      <c r="DH63">
        <v>-0.8</v>
      </c>
      <c r="DI63">
        <v>20111208</v>
      </c>
      <c r="DJ63">
        <v>-0.5</v>
      </c>
    </row>
    <row r="64" spans="1:114" x14ac:dyDescent="0.25">
      <c r="A64" s="1">
        <v>36738</v>
      </c>
      <c r="B64">
        <v>-35.700000000000003</v>
      </c>
      <c r="C64" t="s">
        <v>302</v>
      </c>
      <c r="D64" t="s">
        <v>302</v>
      </c>
      <c r="F64" s="1">
        <v>39355</v>
      </c>
      <c r="G64">
        <v>54.2</v>
      </c>
      <c r="H64">
        <v>20071010</v>
      </c>
      <c r="I64">
        <v>54.6</v>
      </c>
      <c r="K64" s="1">
        <v>40543</v>
      </c>
      <c r="L64">
        <v>-0.8</v>
      </c>
      <c r="M64">
        <v>20110213</v>
      </c>
      <c r="N64">
        <v>-0.4</v>
      </c>
      <c r="P64" s="1">
        <v>40268</v>
      </c>
      <c r="Q64">
        <v>22</v>
      </c>
      <c r="R64">
        <v>20100405</v>
      </c>
      <c r="S64">
        <v>22</v>
      </c>
      <c r="U64" s="1">
        <v>40268</v>
      </c>
      <c r="V64">
        <v>1.81</v>
      </c>
      <c r="W64">
        <v>20100517</v>
      </c>
      <c r="X64">
        <v>1.8</v>
      </c>
      <c r="AE64" s="1">
        <v>39872</v>
      </c>
      <c r="AF64">
        <v>97.1</v>
      </c>
      <c r="AG64" t="s">
        <v>302</v>
      </c>
      <c r="AH64" t="s">
        <v>302</v>
      </c>
      <c r="AJ64" s="1">
        <v>40359</v>
      </c>
      <c r="AK64">
        <v>119.3</v>
      </c>
      <c r="AL64">
        <v>20100615</v>
      </c>
      <c r="AM64">
        <v>119.3</v>
      </c>
      <c r="AO64" s="1">
        <v>40359</v>
      </c>
      <c r="AP64">
        <v>-1.44</v>
      </c>
      <c r="AQ64">
        <v>20100908</v>
      </c>
      <c r="AR64">
        <v>-1.8</v>
      </c>
      <c r="AT64" s="1">
        <v>36769</v>
      </c>
      <c r="AU64">
        <v>16</v>
      </c>
      <c r="AV64" t="s">
        <v>302</v>
      </c>
      <c r="AW64" t="s">
        <v>302</v>
      </c>
      <c r="AY64" s="1">
        <v>39903</v>
      </c>
      <c r="AZ64">
        <v>-3.8</v>
      </c>
      <c r="BA64" t="s">
        <v>302</v>
      </c>
      <c r="BB64" t="s">
        <v>302</v>
      </c>
      <c r="BD64" s="1">
        <v>41060</v>
      </c>
      <c r="BE64">
        <v>55.7</v>
      </c>
      <c r="BF64">
        <v>20120617</v>
      </c>
      <c r="BG64">
        <v>56.8</v>
      </c>
      <c r="BI64" s="1">
        <v>40268</v>
      </c>
      <c r="BJ64">
        <v>0.4</v>
      </c>
      <c r="BK64">
        <v>20100419</v>
      </c>
      <c r="BL64">
        <v>0.4</v>
      </c>
      <c r="BN64" s="1">
        <v>40359</v>
      </c>
      <c r="BO64">
        <v>1</v>
      </c>
      <c r="BP64">
        <v>20100922</v>
      </c>
      <c r="BQ64">
        <v>0.2</v>
      </c>
      <c r="BS64" s="1">
        <v>40359</v>
      </c>
      <c r="BT64">
        <v>2.7</v>
      </c>
      <c r="BU64">
        <v>20100922</v>
      </c>
      <c r="BV64">
        <v>1.9</v>
      </c>
      <c r="BX64" s="1">
        <v>36433</v>
      </c>
      <c r="BY64">
        <v>2.2000000000000002</v>
      </c>
      <c r="BZ64" t="s">
        <v>302</v>
      </c>
      <c r="CA64" t="s">
        <v>302</v>
      </c>
      <c r="CC64" s="1">
        <v>36585</v>
      </c>
      <c r="CD64">
        <v>-9.4</v>
      </c>
      <c r="CE64" t="s">
        <v>302</v>
      </c>
      <c r="CF64" t="s">
        <v>302</v>
      </c>
      <c r="CM64" s="1">
        <v>36585</v>
      </c>
      <c r="CN64">
        <v>1570.6</v>
      </c>
      <c r="CO64" t="s">
        <v>302</v>
      </c>
      <c r="CP64" t="s">
        <v>302</v>
      </c>
      <c r="CR64" s="1">
        <v>36585</v>
      </c>
      <c r="CS64">
        <v>3</v>
      </c>
      <c r="CT64" t="s">
        <v>302</v>
      </c>
      <c r="CU64" t="s">
        <v>302</v>
      </c>
      <c r="CW64" s="1">
        <v>40908</v>
      </c>
      <c r="CX64">
        <v>0</v>
      </c>
      <c r="CY64">
        <v>20120116</v>
      </c>
      <c r="CZ64">
        <v>-0.2</v>
      </c>
      <c r="DB64" s="1">
        <v>36585</v>
      </c>
      <c r="DC64">
        <v>1.2</v>
      </c>
      <c r="DD64" t="s">
        <v>302</v>
      </c>
      <c r="DE64" t="s">
        <v>302</v>
      </c>
      <c r="DG64" s="1">
        <v>40908</v>
      </c>
      <c r="DH64">
        <v>0</v>
      </c>
      <c r="DI64">
        <v>20120116</v>
      </c>
      <c r="DJ64">
        <v>-0.3</v>
      </c>
    </row>
    <row r="65" spans="1:114" x14ac:dyDescent="0.25">
      <c r="A65" s="1">
        <v>36769</v>
      </c>
      <c r="B65">
        <v>-14.3</v>
      </c>
      <c r="C65" t="s">
        <v>302</v>
      </c>
      <c r="D65" t="s">
        <v>302</v>
      </c>
      <c r="F65" s="1">
        <v>39386</v>
      </c>
      <c r="G65">
        <v>57.4</v>
      </c>
      <c r="H65">
        <v>20071114</v>
      </c>
      <c r="I65">
        <v>56.9</v>
      </c>
      <c r="K65" s="1">
        <v>40633</v>
      </c>
      <c r="L65">
        <v>1.2</v>
      </c>
      <c r="M65">
        <v>20110614</v>
      </c>
      <c r="N65">
        <v>0.9</v>
      </c>
      <c r="P65" s="1">
        <v>40359</v>
      </c>
      <c r="Q65">
        <v>18</v>
      </c>
      <c r="R65">
        <v>20100705</v>
      </c>
      <c r="S65">
        <v>18</v>
      </c>
      <c r="U65" s="1">
        <v>40359</v>
      </c>
      <c r="V65">
        <v>1.06</v>
      </c>
      <c r="W65">
        <v>20100818</v>
      </c>
      <c r="X65">
        <v>1.1000000000000001</v>
      </c>
      <c r="AE65" s="1">
        <v>39903</v>
      </c>
      <c r="AF65">
        <v>93.4</v>
      </c>
      <c r="AG65" t="s">
        <v>302</v>
      </c>
      <c r="AH65" t="s">
        <v>302</v>
      </c>
      <c r="AJ65" s="1">
        <v>40451</v>
      </c>
      <c r="AK65">
        <v>114.1</v>
      </c>
      <c r="AL65">
        <v>20100916</v>
      </c>
      <c r="AM65">
        <v>114.1</v>
      </c>
      <c r="AO65" s="1">
        <v>40451</v>
      </c>
      <c r="AP65">
        <v>-2.1800000000000002</v>
      </c>
      <c r="AQ65">
        <v>20101207</v>
      </c>
      <c r="AR65">
        <v>-1.4</v>
      </c>
      <c r="AT65" s="1">
        <v>36799</v>
      </c>
      <c r="AU65">
        <v>15.9</v>
      </c>
      <c r="AV65" t="s">
        <v>302</v>
      </c>
      <c r="AW65" t="s">
        <v>302</v>
      </c>
      <c r="AY65" s="1">
        <v>39933</v>
      </c>
      <c r="AZ65">
        <v>12</v>
      </c>
      <c r="BA65" t="s">
        <v>302</v>
      </c>
      <c r="BB65" t="s">
        <v>302</v>
      </c>
      <c r="BD65" s="1">
        <v>41090</v>
      </c>
      <c r="BE65">
        <v>53.9</v>
      </c>
      <c r="BF65">
        <v>20120715</v>
      </c>
      <c r="BG65">
        <v>54.3</v>
      </c>
      <c r="BI65" s="1">
        <v>40359</v>
      </c>
      <c r="BJ65">
        <v>0.2</v>
      </c>
      <c r="BK65">
        <v>20100715</v>
      </c>
      <c r="BL65">
        <v>0.3</v>
      </c>
      <c r="BN65" s="1">
        <v>40451</v>
      </c>
      <c r="BO65">
        <v>-0.5</v>
      </c>
      <c r="BP65">
        <v>20101222</v>
      </c>
      <c r="BQ65">
        <v>-0.2</v>
      </c>
      <c r="BS65" s="1">
        <v>40451</v>
      </c>
      <c r="BT65">
        <v>1.7</v>
      </c>
      <c r="BU65">
        <v>20101222</v>
      </c>
      <c r="BV65">
        <v>1.5</v>
      </c>
      <c r="BX65" s="1">
        <v>36464</v>
      </c>
      <c r="BY65">
        <v>-10.199999999999999</v>
      </c>
      <c r="BZ65" t="s">
        <v>302</v>
      </c>
      <c r="CA65" t="s">
        <v>302</v>
      </c>
      <c r="CC65" s="1">
        <v>36616</v>
      </c>
      <c r="CD65">
        <v>-17.5</v>
      </c>
      <c r="CE65" t="s">
        <v>302</v>
      </c>
      <c r="CF65" t="s">
        <v>302</v>
      </c>
      <c r="CM65" s="1">
        <v>36616</v>
      </c>
      <c r="CN65">
        <v>1574.1</v>
      </c>
      <c r="CO65" t="s">
        <v>302</v>
      </c>
      <c r="CP65" t="s">
        <v>302</v>
      </c>
      <c r="CR65" s="1">
        <v>36616</v>
      </c>
      <c r="CS65">
        <v>4.2</v>
      </c>
      <c r="CT65" t="s">
        <v>302</v>
      </c>
      <c r="CU65" t="s">
        <v>302</v>
      </c>
      <c r="CW65" s="1">
        <v>40939</v>
      </c>
      <c r="CX65">
        <v>1.3</v>
      </c>
      <c r="CY65">
        <v>20120209</v>
      </c>
      <c r="CZ65">
        <v>1</v>
      </c>
      <c r="DB65" s="1">
        <v>36616</v>
      </c>
      <c r="DC65">
        <v>0.2</v>
      </c>
      <c r="DD65" t="s">
        <v>302</v>
      </c>
      <c r="DE65" t="s">
        <v>302</v>
      </c>
      <c r="DG65" s="1">
        <v>40939</v>
      </c>
      <c r="DH65">
        <v>1.4</v>
      </c>
      <c r="DI65">
        <v>20120209</v>
      </c>
      <c r="DJ65">
        <v>1.2</v>
      </c>
    </row>
    <row r="66" spans="1:114" x14ac:dyDescent="0.25">
      <c r="A66" s="1">
        <v>36799</v>
      </c>
      <c r="B66">
        <v>-20.100000000000001</v>
      </c>
      <c r="C66" t="s">
        <v>302</v>
      </c>
      <c r="D66" t="s">
        <v>302</v>
      </c>
      <c r="F66" s="1">
        <v>39416</v>
      </c>
      <c r="G66">
        <v>57.2</v>
      </c>
      <c r="H66">
        <v>20071212</v>
      </c>
      <c r="I66">
        <v>57.2</v>
      </c>
      <c r="K66" s="1">
        <v>40724</v>
      </c>
      <c r="L66">
        <v>0.6</v>
      </c>
      <c r="M66">
        <v>20110824</v>
      </c>
      <c r="N66">
        <v>0.9</v>
      </c>
      <c r="P66" s="1">
        <v>40451</v>
      </c>
      <c r="Q66">
        <v>6</v>
      </c>
      <c r="R66">
        <v>20101005</v>
      </c>
      <c r="S66">
        <v>6</v>
      </c>
      <c r="U66" s="1">
        <v>40451</v>
      </c>
      <c r="V66">
        <v>1.19</v>
      </c>
      <c r="W66">
        <v>20101117</v>
      </c>
      <c r="X66">
        <v>1.2</v>
      </c>
      <c r="AE66" s="1">
        <v>39933</v>
      </c>
      <c r="AF66">
        <v>104.6</v>
      </c>
      <c r="AG66" t="s">
        <v>302</v>
      </c>
      <c r="AH66" t="s">
        <v>302</v>
      </c>
      <c r="AJ66" s="1">
        <v>40543</v>
      </c>
      <c r="AK66">
        <v>108.3</v>
      </c>
      <c r="AL66">
        <v>20101215</v>
      </c>
      <c r="AM66">
        <v>108.3</v>
      </c>
      <c r="AO66" s="1">
        <v>40543</v>
      </c>
      <c r="AP66">
        <v>3.04</v>
      </c>
      <c r="AQ66">
        <v>20110331</v>
      </c>
      <c r="AR66">
        <v>3.3</v>
      </c>
      <c r="AT66" s="1">
        <v>36830</v>
      </c>
      <c r="AU66">
        <v>9</v>
      </c>
      <c r="AV66" t="s">
        <v>302</v>
      </c>
      <c r="AW66" t="s">
        <v>302</v>
      </c>
      <c r="AY66" s="1">
        <v>39964</v>
      </c>
      <c r="AZ66">
        <v>1.1000000000000001</v>
      </c>
      <c r="BA66" t="s">
        <v>302</v>
      </c>
      <c r="BB66" t="s">
        <v>302</v>
      </c>
      <c r="BD66" s="1">
        <v>41121</v>
      </c>
      <c r="BE66">
        <v>51.9</v>
      </c>
      <c r="BF66">
        <v>20120819</v>
      </c>
      <c r="BG66">
        <v>53.1</v>
      </c>
      <c r="BI66" s="1">
        <v>40451</v>
      </c>
      <c r="BJ66">
        <v>1.1000000000000001</v>
      </c>
      <c r="BK66">
        <v>20101017</v>
      </c>
      <c r="BL66">
        <v>1.1000000000000001</v>
      </c>
      <c r="BN66" s="1">
        <v>40543</v>
      </c>
      <c r="BO66">
        <v>-0.4</v>
      </c>
      <c r="BP66">
        <v>20110323</v>
      </c>
      <c r="BQ66">
        <v>0.2</v>
      </c>
      <c r="BS66" s="1">
        <v>40543</v>
      </c>
      <c r="BT66">
        <v>0.3</v>
      </c>
      <c r="BU66">
        <v>20110323</v>
      </c>
      <c r="BV66">
        <v>0.8</v>
      </c>
      <c r="BX66" s="1">
        <v>36494</v>
      </c>
      <c r="BY66">
        <v>-13.2</v>
      </c>
      <c r="BZ66" t="s">
        <v>302</v>
      </c>
      <c r="CA66" t="s">
        <v>302</v>
      </c>
      <c r="CC66" s="1">
        <v>36646</v>
      </c>
      <c r="CD66">
        <v>-25.6</v>
      </c>
      <c r="CE66" t="s">
        <v>302</v>
      </c>
      <c r="CF66" t="s">
        <v>302</v>
      </c>
      <c r="CM66" s="1">
        <v>36646</v>
      </c>
      <c r="CN66">
        <v>1600.1</v>
      </c>
      <c r="CO66" t="s">
        <v>302</v>
      </c>
      <c r="CP66" t="s">
        <v>302</v>
      </c>
      <c r="CR66" s="1">
        <v>36646</v>
      </c>
      <c r="CS66">
        <v>4.3</v>
      </c>
      <c r="CT66" t="s">
        <v>302</v>
      </c>
      <c r="CU66" t="s">
        <v>302</v>
      </c>
      <c r="CW66" s="1">
        <v>40968</v>
      </c>
      <c r="CX66">
        <v>-0.3</v>
      </c>
      <c r="CY66">
        <v>20120308</v>
      </c>
      <c r="CZ66">
        <v>-0.3</v>
      </c>
      <c r="DB66" s="1">
        <v>36646</v>
      </c>
      <c r="DC66">
        <v>1.7</v>
      </c>
      <c r="DD66" t="s">
        <v>302</v>
      </c>
      <c r="DE66" t="s">
        <v>302</v>
      </c>
      <c r="DG66" s="1">
        <v>40968</v>
      </c>
      <c r="DH66">
        <v>-0.5</v>
      </c>
      <c r="DI66">
        <v>20120308</v>
      </c>
      <c r="DJ66">
        <v>-0.7</v>
      </c>
    </row>
    <row r="67" spans="1:114" x14ac:dyDescent="0.25">
      <c r="A67" s="1">
        <v>36830</v>
      </c>
      <c r="B67">
        <v>-30.9</v>
      </c>
      <c r="C67" t="s">
        <v>302</v>
      </c>
      <c r="D67" t="s">
        <v>302</v>
      </c>
      <c r="F67" s="1">
        <v>39447</v>
      </c>
      <c r="G67">
        <v>53.2</v>
      </c>
      <c r="H67">
        <v>20080123</v>
      </c>
      <c r="I67">
        <v>53.8</v>
      </c>
      <c r="K67" s="1">
        <v>40816</v>
      </c>
      <c r="L67">
        <v>2.1</v>
      </c>
      <c r="M67">
        <v>20111113</v>
      </c>
      <c r="N67">
        <v>2.2000000000000002</v>
      </c>
      <c r="P67" s="1">
        <v>40543</v>
      </c>
      <c r="Q67">
        <v>8</v>
      </c>
      <c r="R67">
        <v>20110110</v>
      </c>
      <c r="S67">
        <v>8</v>
      </c>
      <c r="U67" s="1">
        <v>40543</v>
      </c>
      <c r="V67">
        <v>0.21</v>
      </c>
      <c r="W67">
        <v>20110216</v>
      </c>
      <c r="X67">
        <v>0.2</v>
      </c>
      <c r="AE67" s="1">
        <v>39964</v>
      </c>
      <c r="AF67">
        <v>105.8</v>
      </c>
      <c r="AG67" t="s">
        <v>302</v>
      </c>
      <c r="AH67" t="s">
        <v>302</v>
      </c>
      <c r="AJ67" s="1">
        <v>40633</v>
      </c>
      <c r="AK67">
        <v>97.9</v>
      </c>
      <c r="AL67">
        <v>20110316</v>
      </c>
      <c r="AM67">
        <v>97.9</v>
      </c>
      <c r="AO67" s="1">
        <v>40633</v>
      </c>
      <c r="AP67">
        <v>0.84</v>
      </c>
      <c r="AQ67">
        <v>20110619</v>
      </c>
      <c r="AR67">
        <v>1.9</v>
      </c>
      <c r="AT67" s="1">
        <v>36860</v>
      </c>
      <c r="AU67">
        <v>16.600000000000001</v>
      </c>
      <c r="AV67" t="s">
        <v>302</v>
      </c>
      <c r="AW67" t="s">
        <v>302</v>
      </c>
      <c r="AY67" s="1">
        <v>39994</v>
      </c>
      <c r="AZ67">
        <v>-2.2999999999999998</v>
      </c>
      <c r="BA67" t="s">
        <v>302</v>
      </c>
      <c r="BB67" t="s">
        <v>302</v>
      </c>
      <c r="BD67" s="1">
        <v>41152</v>
      </c>
      <c r="BE67">
        <v>51.3</v>
      </c>
      <c r="BF67">
        <v>20120916</v>
      </c>
      <c r="BG67">
        <v>50</v>
      </c>
      <c r="BI67" s="1">
        <v>40543</v>
      </c>
      <c r="BJ67">
        <v>2.2999999999999998</v>
      </c>
      <c r="BK67">
        <v>20110119</v>
      </c>
      <c r="BL67">
        <v>2.2999999999999998</v>
      </c>
      <c r="BN67" s="1">
        <v>40633</v>
      </c>
      <c r="BO67">
        <v>1.1000000000000001</v>
      </c>
      <c r="BP67">
        <v>20110713</v>
      </c>
      <c r="BQ67">
        <v>0.8</v>
      </c>
      <c r="BS67" s="1">
        <v>40633</v>
      </c>
      <c r="BT67">
        <v>1.1000000000000001</v>
      </c>
      <c r="BU67">
        <v>20110713</v>
      </c>
      <c r="BV67">
        <v>1.4</v>
      </c>
      <c r="BX67" s="1">
        <v>36525</v>
      </c>
      <c r="BY67">
        <v>6</v>
      </c>
      <c r="BZ67" t="s">
        <v>302</v>
      </c>
      <c r="CA67" t="s">
        <v>302</v>
      </c>
      <c r="CC67" s="1">
        <v>36677</v>
      </c>
      <c r="CD67">
        <v>-27.3</v>
      </c>
      <c r="CE67" t="s">
        <v>302</v>
      </c>
      <c r="CF67" t="s">
        <v>302</v>
      </c>
      <c r="CM67" s="1">
        <v>36677</v>
      </c>
      <c r="CN67">
        <v>1567.5</v>
      </c>
      <c r="CO67" t="s">
        <v>302</v>
      </c>
      <c r="CP67" t="s">
        <v>302</v>
      </c>
      <c r="CR67" s="1">
        <v>36677</v>
      </c>
      <c r="CS67">
        <v>7.1</v>
      </c>
      <c r="CT67" t="s">
        <v>302</v>
      </c>
      <c r="CU67" t="s">
        <v>302</v>
      </c>
      <c r="CW67" s="1">
        <v>40999</v>
      </c>
      <c r="CX67">
        <v>0.5</v>
      </c>
      <c r="CY67">
        <v>20120411</v>
      </c>
      <c r="CZ67">
        <v>-0.2</v>
      </c>
      <c r="DB67" s="1">
        <v>36677</v>
      </c>
      <c r="DC67">
        <v>-2</v>
      </c>
      <c r="DD67" t="s">
        <v>302</v>
      </c>
      <c r="DE67" t="s">
        <v>302</v>
      </c>
      <c r="DG67" s="1">
        <v>40999</v>
      </c>
      <c r="DH67">
        <v>0.7</v>
      </c>
      <c r="DI67">
        <v>20120411</v>
      </c>
      <c r="DJ67">
        <v>0.3</v>
      </c>
    </row>
    <row r="68" spans="1:114" x14ac:dyDescent="0.25">
      <c r="A68" s="1">
        <v>36860</v>
      </c>
      <c r="B68">
        <v>-13.1</v>
      </c>
      <c r="C68" t="s">
        <v>302</v>
      </c>
      <c r="D68" t="s">
        <v>302</v>
      </c>
      <c r="F68" s="1">
        <v>39478</v>
      </c>
      <c r="G68">
        <v>53.1</v>
      </c>
      <c r="H68">
        <v>20080213</v>
      </c>
      <c r="I68">
        <v>53.3</v>
      </c>
      <c r="K68" s="1">
        <v>40908</v>
      </c>
      <c r="L68">
        <v>1.3</v>
      </c>
      <c r="M68">
        <v>20120214</v>
      </c>
      <c r="N68">
        <v>2.2000000000000002</v>
      </c>
      <c r="P68" s="1">
        <v>40633</v>
      </c>
      <c r="Q68">
        <v>-27</v>
      </c>
      <c r="R68">
        <v>20110404</v>
      </c>
      <c r="S68">
        <v>-27</v>
      </c>
      <c r="U68" s="1">
        <v>40633</v>
      </c>
      <c r="V68">
        <v>1.7</v>
      </c>
      <c r="W68">
        <v>20110517</v>
      </c>
      <c r="X68">
        <v>1.7</v>
      </c>
      <c r="AE68" s="1">
        <v>39994</v>
      </c>
      <c r="AF68">
        <v>103.4</v>
      </c>
      <c r="AG68" t="s">
        <v>302</v>
      </c>
      <c r="AH68" t="s">
        <v>302</v>
      </c>
      <c r="AJ68" s="1">
        <v>40724</v>
      </c>
      <c r="AK68">
        <v>112</v>
      </c>
      <c r="AL68">
        <v>20110615</v>
      </c>
      <c r="AM68">
        <v>112</v>
      </c>
      <c r="AO68" s="1">
        <v>40724</v>
      </c>
      <c r="AP68">
        <v>0.3</v>
      </c>
      <c r="AQ68">
        <v>20110912</v>
      </c>
      <c r="AR68">
        <v>-0.7</v>
      </c>
      <c r="AT68" s="1">
        <v>36891</v>
      </c>
      <c r="AU68">
        <v>28.2</v>
      </c>
      <c r="AV68" t="s">
        <v>302</v>
      </c>
      <c r="AW68" t="s">
        <v>302</v>
      </c>
      <c r="AY68" s="1">
        <v>40025</v>
      </c>
      <c r="AZ68">
        <v>4.3</v>
      </c>
      <c r="BA68" t="s">
        <v>302</v>
      </c>
      <c r="BB68" t="s">
        <v>302</v>
      </c>
      <c r="BD68" s="1">
        <v>41182</v>
      </c>
      <c r="BE68">
        <v>51.4</v>
      </c>
      <c r="BF68">
        <v>20121014</v>
      </c>
      <c r="BG68">
        <v>49.6</v>
      </c>
      <c r="BI68" s="1">
        <v>40633</v>
      </c>
      <c r="BJ68">
        <v>0.8</v>
      </c>
      <c r="BK68">
        <v>20110417</v>
      </c>
      <c r="BL68">
        <v>0.8</v>
      </c>
      <c r="BN68" s="1">
        <v>40724</v>
      </c>
      <c r="BO68">
        <v>0.7</v>
      </c>
      <c r="BP68">
        <v>20110921</v>
      </c>
      <c r="BQ68">
        <v>0.1</v>
      </c>
      <c r="BS68" s="1">
        <v>40724</v>
      </c>
      <c r="BT68">
        <v>1.1000000000000001</v>
      </c>
      <c r="BU68">
        <v>20110921</v>
      </c>
      <c r="BV68">
        <v>1.5</v>
      </c>
      <c r="BX68" s="1">
        <v>36556</v>
      </c>
      <c r="BY68">
        <v>-4.5</v>
      </c>
      <c r="BZ68" t="s">
        <v>302</v>
      </c>
      <c r="CA68" t="s">
        <v>302</v>
      </c>
      <c r="CC68" s="1">
        <v>36707</v>
      </c>
      <c r="CD68">
        <v>-11.1</v>
      </c>
      <c r="CE68" t="s">
        <v>302</v>
      </c>
      <c r="CF68" t="s">
        <v>302</v>
      </c>
      <c r="CM68" s="1">
        <v>36707</v>
      </c>
      <c r="CN68">
        <v>1585.3</v>
      </c>
      <c r="CO68" t="s">
        <v>302</v>
      </c>
      <c r="CP68" t="s">
        <v>302</v>
      </c>
      <c r="CR68" s="1">
        <v>36707</v>
      </c>
      <c r="CS68">
        <v>3.2</v>
      </c>
      <c r="CT68" t="s">
        <v>302</v>
      </c>
      <c r="CU68" t="s">
        <v>302</v>
      </c>
      <c r="CW68" s="1">
        <v>41029</v>
      </c>
      <c r="CX68">
        <v>0.6</v>
      </c>
      <c r="CY68">
        <v>20120510</v>
      </c>
      <c r="CZ68">
        <v>0.6</v>
      </c>
      <c r="DB68" s="1">
        <v>36707</v>
      </c>
      <c r="DC68">
        <v>1.1000000000000001</v>
      </c>
      <c r="DD68" t="s">
        <v>302</v>
      </c>
      <c r="DE68" t="s">
        <v>302</v>
      </c>
      <c r="DG68" s="1">
        <v>41029</v>
      </c>
      <c r="DH68">
        <v>0.9</v>
      </c>
      <c r="DI68">
        <v>20120510</v>
      </c>
      <c r="DJ68">
        <v>0.8</v>
      </c>
    </row>
    <row r="69" spans="1:114" x14ac:dyDescent="0.25">
      <c r="A69" s="1">
        <v>36891</v>
      </c>
      <c r="B69">
        <v>19.399999999999999</v>
      </c>
      <c r="C69" t="s">
        <v>302</v>
      </c>
      <c r="D69" t="s">
        <v>302</v>
      </c>
      <c r="F69" s="1">
        <v>39507</v>
      </c>
      <c r="G69">
        <v>52.5</v>
      </c>
      <c r="H69">
        <v>20080312</v>
      </c>
      <c r="I69">
        <v>52.2</v>
      </c>
      <c r="K69" s="1">
        <v>40999</v>
      </c>
      <c r="L69">
        <v>-0.8</v>
      </c>
      <c r="M69">
        <v>20120612</v>
      </c>
      <c r="N69">
        <v>-0.6</v>
      </c>
      <c r="P69" s="1">
        <v>40724</v>
      </c>
      <c r="Q69">
        <v>27</v>
      </c>
      <c r="R69">
        <v>20110704</v>
      </c>
      <c r="S69">
        <v>27</v>
      </c>
      <c r="U69" s="1">
        <v>40724</v>
      </c>
      <c r="V69">
        <v>1.38</v>
      </c>
      <c r="W69">
        <v>20110816</v>
      </c>
      <c r="X69">
        <v>1.4</v>
      </c>
      <c r="AE69" s="1">
        <v>40025</v>
      </c>
      <c r="AF69">
        <v>107.8</v>
      </c>
      <c r="AG69" t="s">
        <v>302</v>
      </c>
      <c r="AH69" t="s">
        <v>302</v>
      </c>
      <c r="AJ69" s="1">
        <v>40816</v>
      </c>
      <c r="AK69">
        <v>112</v>
      </c>
      <c r="AL69">
        <v>20110918</v>
      </c>
      <c r="AM69">
        <v>112</v>
      </c>
      <c r="AO69" s="1">
        <v>40816</v>
      </c>
      <c r="AP69">
        <v>-1.33</v>
      </c>
      <c r="AQ69">
        <v>20111207</v>
      </c>
      <c r="AR69">
        <v>-1.4</v>
      </c>
      <c r="AT69" s="1">
        <v>36950</v>
      </c>
      <c r="AU69">
        <v>38.700000000000003</v>
      </c>
      <c r="AV69" t="s">
        <v>302</v>
      </c>
      <c r="AW69" t="s">
        <v>302</v>
      </c>
      <c r="AY69" s="1">
        <v>40056</v>
      </c>
      <c r="AZ69">
        <v>4.2</v>
      </c>
      <c r="BA69" t="s">
        <v>302</v>
      </c>
      <c r="BB69" t="s">
        <v>302</v>
      </c>
      <c r="BD69" s="1">
        <v>41213</v>
      </c>
      <c r="BE69">
        <v>57.3</v>
      </c>
      <c r="BF69">
        <v>20121118</v>
      </c>
      <c r="BG69">
        <v>57.4</v>
      </c>
      <c r="BI69" s="1">
        <v>40724</v>
      </c>
      <c r="BJ69">
        <v>1</v>
      </c>
      <c r="BK69">
        <v>20110717</v>
      </c>
      <c r="BL69">
        <v>1</v>
      </c>
      <c r="BN69" s="1">
        <v>40816</v>
      </c>
      <c r="BO69">
        <v>0.9</v>
      </c>
      <c r="BP69">
        <v>20111221</v>
      </c>
      <c r="BQ69">
        <v>0.8</v>
      </c>
      <c r="BS69" s="1">
        <v>40816</v>
      </c>
      <c r="BT69">
        <v>2.2999999999999998</v>
      </c>
      <c r="BU69">
        <v>20111221</v>
      </c>
      <c r="BV69">
        <v>1.9</v>
      </c>
      <c r="BX69" s="1">
        <v>36585</v>
      </c>
      <c r="BY69">
        <v>-11.8</v>
      </c>
      <c r="BZ69" t="s">
        <v>302</v>
      </c>
      <c r="CA69" t="s">
        <v>302</v>
      </c>
      <c r="CC69" s="1">
        <v>36738</v>
      </c>
      <c r="CD69">
        <v>-24.5</v>
      </c>
      <c r="CE69" t="s">
        <v>302</v>
      </c>
      <c r="CF69" t="s">
        <v>302</v>
      </c>
      <c r="CM69" s="1">
        <v>36738</v>
      </c>
      <c r="CN69">
        <v>1551</v>
      </c>
      <c r="CO69" t="s">
        <v>302</v>
      </c>
      <c r="CP69" t="s">
        <v>302</v>
      </c>
      <c r="CR69" s="1">
        <v>36738</v>
      </c>
      <c r="CS69">
        <v>1.5</v>
      </c>
      <c r="CT69" t="s">
        <v>302</v>
      </c>
      <c r="CU69" t="s">
        <v>302</v>
      </c>
      <c r="CW69" s="1">
        <v>41060</v>
      </c>
      <c r="CX69">
        <v>0.6</v>
      </c>
      <c r="CY69">
        <v>20120611</v>
      </c>
      <c r="CZ69">
        <v>1.2</v>
      </c>
      <c r="DB69" s="1">
        <v>36738</v>
      </c>
      <c r="DC69">
        <v>-2.2000000000000002</v>
      </c>
      <c r="DD69" t="s">
        <v>302</v>
      </c>
      <c r="DE69" t="s">
        <v>302</v>
      </c>
      <c r="DG69" s="1">
        <v>41060</v>
      </c>
      <c r="DH69">
        <v>0.2</v>
      </c>
      <c r="DI69">
        <v>20120611</v>
      </c>
      <c r="DJ69">
        <v>0.9</v>
      </c>
    </row>
    <row r="70" spans="1:114" x14ac:dyDescent="0.25">
      <c r="A70" s="1">
        <v>36950</v>
      </c>
      <c r="B70">
        <v>31.1</v>
      </c>
      <c r="C70" t="s">
        <v>302</v>
      </c>
      <c r="D70" t="s">
        <v>302</v>
      </c>
      <c r="F70" s="1">
        <v>39538</v>
      </c>
      <c r="G70">
        <v>48.1</v>
      </c>
      <c r="H70">
        <v>20080409</v>
      </c>
      <c r="I70">
        <v>48.3</v>
      </c>
      <c r="K70" s="1">
        <v>41090</v>
      </c>
      <c r="L70">
        <v>2</v>
      </c>
      <c r="M70">
        <v>20120813</v>
      </c>
      <c r="N70">
        <v>1.3</v>
      </c>
      <c r="P70" s="1">
        <v>40816</v>
      </c>
      <c r="Q70">
        <v>25</v>
      </c>
      <c r="R70">
        <v>20111003</v>
      </c>
      <c r="S70">
        <v>25</v>
      </c>
      <c r="U70" s="1">
        <v>40816</v>
      </c>
      <c r="V70">
        <v>0.19</v>
      </c>
      <c r="W70">
        <v>20111116</v>
      </c>
      <c r="X70">
        <v>0.2</v>
      </c>
      <c r="AE70" s="1">
        <v>40056</v>
      </c>
      <c r="AF70">
        <v>112.3</v>
      </c>
      <c r="AG70" t="s">
        <v>302</v>
      </c>
      <c r="AH70" t="s">
        <v>302</v>
      </c>
      <c r="AJ70" s="1">
        <v>40908</v>
      </c>
      <c r="AK70">
        <v>101.3</v>
      </c>
      <c r="AL70">
        <v>20111218</v>
      </c>
      <c r="AM70">
        <v>101.3</v>
      </c>
      <c r="AO70" s="1">
        <v>40908</v>
      </c>
      <c r="AP70">
        <v>0.02</v>
      </c>
      <c r="AQ70">
        <v>20120307</v>
      </c>
      <c r="AR70">
        <v>1.3</v>
      </c>
      <c r="AT70" s="1">
        <v>36981</v>
      </c>
      <c r="AU70">
        <v>41.3</v>
      </c>
      <c r="AV70" t="s">
        <v>302</v>
      </c>
      <c r="AW70" t="s">
        <v>302</v>
      </c>
      <c r="AY70" s="1">
        <v>40086</v>
      </c>
      <c r="AZ70">
        <v>6.9</v>
      </c>
      <c r="BA70" t="s">
        <v>302</v>
      </c>
      <c r="BB70" t="s">
        <v>302</v>
      </c>
      <c r="BD70" s="1">
        <v>41243</v>
      </c>
      <c r="BE70">
        <v>54.7</v>
      </c>
      <c r="BF70">
        <v>20121216</v>
      </c>
      <c r="BG70">
        <v>54.1</v>
      </c>
      <c r="BI70" s="1">
        <v>40816</v>
      </c>
      <c r="BJ70">
        <v>0.4</v>
      </c>
      <c r="BK70">
        <v>20111024</v>
      </c>
      <c r="BL70">
        <v>0.4</v>
      </c>
      <c r="BN70" s="1">
        <v>40908</v>
      </c>
      <c r="BO70">
        <v>0.6</v>
      </c>
      <c r="BP70">
        <v>20120321</v>
      </c>
      <c r="BQ70">
        <v>0.3</v>
      </c>
      <c r="BS70" s="1">
        <v>40908</v>
      </c>
      <c r="BT70">
        <v>3.4</v>
      </c>
      <c r="BU70">
        <v>20120321</v>
      </c>
      <c r="BV70">
        <v>1.8</v>
      </c>
      <c r="BX70" s="1">
        <v>36616</v>
      </c>
      <c r="BY70">
        <v>7.2</v>
      </c>
      <c r="BZ70" t="s">
        <v>302</v>
      </c>
      <c r="CA70" t="s">
        <v>302</v>
      </c>
      <c r="CC70" s="1">
        <v>36769</v>
      </c>
      <c r="CD70">
        <v>-12.1</v>
      </c>
      <c r="CE70" t="s">
        <v>302</v>
      </c>
      <c r="CF70" t="s">
        <v>302</v>
      </c>
      <c r="CM70" s="1">
        <v>36769</v>
      </c>
      <c r="CN70">
        <v>1541.9</v>
      </c>
      <c r="CO70" t="s">
        <v>302</v>
      </c>
      <c r="CP70" t="s">
        <v>302</v>
      </c>
      <c r="CR70" s="1">
        <v>36769</v>
      </c>
      <c r="CS70">
        <v>-0.1</v>
      </c>
      <c r="CT70" t="s">
        <v>302</v>
      </c>
      <c r="CU70" t="s">
        <v>302</v>
      </c>
      <c r="CW70" s="1">
        <v>41090</v>
      </c>
      <c r="CX70">
        <v>-0.1</v>
      </c>
      <c r="CY70">
        <v>20120709</v>
      </c>
      <c r="CZ70">
        <v>0.3</v>
      </c>
      <c r="DB70" s="1">
        <v>36769</v>
      </c>
      <c r="DC70">
        <v>-0.6</v>
      </c>
      <c r="DD70" t="s">
        <v>302</v>
      </c>
      <c r="DE70" t="s">
        <v>302</v>
      </c>
      <c r="DG70" s="1">
        <v>41090</v>
      </c>
      <c r="DH70">
        <v>0.4</v>
      </c>
      <c r="DI70">
        <v>20120709</v>
      </c>
      <c r="DJ70">
        <v>0.4</v>
      </c>
    </row>
    <row r="71" spans="1:114" x14ac:dyDescent="0.25">
      <c r="A71" s="1">
        <v>36981</v>
      </c>
      <c r="B71">
        <v>30</v>
      </c>
      <c r="C71" t="s">
        <v>302</v>
      </c>
      <c r="D71" t="s">
        <v>302</v>
      </c>
      <c r="F71" s="1">
        <v>39568</v>
      </c>
      <c r="G71">
        <v>50.4</v>
      </c>
      <c r="H71">
        <v>20080514</v>
      </c>
      <c r="I71">
        <v>51.4</v>
      </c>
      <c r="K71" s="1">
        <v>41182</v>
      </c>
      <c r="L71">
        <v>0.3</v>
      </c>
      <c r="M71">
        <v>20121113</v>
      </c>
      <c r="N71">
        <v>-0.4</v>
      </c>
      <c r="P71" s="1">
        <v>40908</v>
      </c>
      <c r="Q71">
        <v>0</v>
      </c>
      <c r="R71">
        <v>20120116</v>
      </c>
      <c r="S71">
        <v>0</v>
      </c>
      <c r="U71" s="1">
        <v>40908</v>
      </c>
      <c r="V71">
        <v>0.1</v>
      </c>
      <c r="W71">
        <v>20120219</v>
      </c>
      <c r="X71">
        <v>0.1</v>
      </c>
      <c r="AE71" s="1">
        <v>40086</v>
      </c>
      <c r="AF71">
        <v>120</v>
      </c>
      <c r="AG71" t="s">
        <v>302</v>
      </c>
      <c r="AH71" t="s">
        <v>302</v>
      </c>
      <c r="AJ71" s="1">
        <v>40999</v>
      </c>
      <c r="AK71">
        <v>102.4</v>
      </c>
      <c r="AL71">
        <v>20120318</v>
      </c>
      <c r="AM71">
        <v>102.4</v>
      </c>
      <c r="AO71" s="1">
        <v>40999</v>
      </c>
      <c r="AP71">
        <v>1.43</v>
      </c>
      <c r="AQ71">
        <v>20120610</v>
      </c>
      <c r="AR71">
        <v>0.7</v>
      </c>
      <c r="AT71" s="1">
        <v>37011</v>
      </c>
      <c r="AU71">
        <v>37.1</v>
      </c>
      <c r="AV71" t="s">
        <v>302</v>
      </c>
      <c r="AW71" t="s">
        <v>302</v>
      </c>
      <c r="AY71" s="1">
        <v>40117</v>
      </c>
      <c r="AZ71">
        <v>4.9000000000000004</v>
      </c>
      <c r="BA71" t="s">
        <v>302</v>
      </c>
      <c r="BB71" t="s">
        <v>302</v>
      </c>
      <c r="BD71" s="1">
        <v>41274</v>
      </c>
      <c r="BE71">
        <v>52.5</v>
      </c>
      <c r="BF71">
        <v>20130127</v>
      </c>
      <c r="BG71">
        <v>51.5</v>
      </c>
      <c r="BI71" s="1">
        <v>40908</v>
      </c>
      <c r="BJ71">
        <v>-0.3</v>
      </c>
      <c r="BK71">
        <v>20120118</v>
      </c>
      <c r="BL71">
        <v>-0.3</v>
      </c>
      <c r="BN71" s="1">
        <v>40999</v>
      </c>
      <c r="BO71">
        <v>0.8</v>
      </c>
      <c r="BP71">
        <v>20120620</v>
      </c>
      <c r="BQ71">
        <v>1.1000000000000001</v>
      </c>
      <c r="BS71" s="1">
        <v>40999</v>
      </c>
      <c r="BT71">
        <v>3</v>
      </c>
      <c r="BU71">
        <v>20120620</v>
      </c>
      <c r="BV71">
        <v>2.4</v>
      </c>
      <c r="BX71" s="1">
        <v>36646</v>
      </c>
      <c r="BY71">
        <v>-13.9</v>
      </c>
      <c r="BZ71" t="s">
        <v>302</v>
      </c>
      <c r="CA71" t="s">
        <v>302</v>
      </c>
      <c r="CC71" s="1">
        <v>36799</v>
      </c>
      <c r="CD71">
        <v>-19.399999999999999</v>
      </c>
      <c r="CE71" t="s">
        <v>302</v>
      </c>
      <c r="CF71" t="s">
        <v>302</v>
      </c>
      <c r="CM71" s="1">
        <v>36799</v>
      </c>
      <c r="CN71">
        <v>1560.4</v>
      </c>
      <c r="CO71" t="s">
        <v>302</v>
      </c>
      <c r="CP71" t="s">
        <v>302</v>
      </c>
      <c r="CR71" s="1">
        <v>36799</v>
      </c>
      <c r="CS71">
        <v>0</v>
      </c>
      <c r="CT71" t="s">
        <v>302</v>
      </c>
      <c r="CU71" t="s">
        <v>302</v>
      </c>
      <c r="CW71" s="1">
        <v>41121</v>
      </c>
      <c r="CX71">
        <v>-0.2</v>
      </c>
      <c r="CY71">
        <v>20120809</v>
      </c>
      <c r="CZ71">
        <v>-0.8</v>
      </c>
      <c r="DB71" s="1">
        <v>36799</v>
      </c>
      <c r="DC71">
        <v>1.2</v>
      </c>
      <c r="DD71" t="s">
        <v>302</v>
      </c>
      <c r="DE71" t="s">
        <v>302</v>
      </c>
      <c r="DG71" s="1">
        <v>41121</v>
      </c>
      <c r="DH71">
        <v>-0.4</v>
      </c>
      <c r="DI71">
        <v>20120809</v>
      </c>
      <c r="DJ71">
        <v>-0.6</v>
      </c>
    </row>
    <row r="72" spans="1:114" x14ac:dyDescent="0.25">
      <c r="A72" s="1">
        <v>37011</v>
      </c>
      <c r="B72">
        <v>16.600000000000001</v>
      </c>
      <c r="C72" t="s">
        <v>302</v>
      </c>
      <c r="D72" t="s">
        <v>302</v>
      </c>
      <c r="F72" s="1">
        <v>39599</v>
      </c>
      <c r="G72">
        <v>48.3</v>
      </c>
      <c r="H72">
        <v>20080611</v>
      </c>
      <c r="I72">
        <v>49.3</v>
      </c>
      <c r="K72" s="1">
        <v>41274</v>
      </c>
      <c r="L72">
        <v>1.3</v>
      </c>
      <c r="M72">
        <v>20130214</v>
      </c>
      <c r="N72">
        <v>2.1</v>
      </c>
      <c r="P72" s="1">
        <v>40999</v>
      </c>
      <c r="Q72">
        <v>13</v>
      </c>
      <c r="R72">
        <v>20120410</v>
      </c>
      <c r="S72">
        <v>13</v>
      </c>
      <c r="U72" s="1">
        <v>40999</v>
      </c>
      <c r="V72">
        <v>-0.1</v>
      </c>
      <c r="W72">
        <v>20120516</v>
      </c>
      <c r="X72">
        <v>-0.1</v>
      </c>
      <c r="AE72" s="1">
        <v>40117</v>
      </c>
      <c r="AF72">
        <v>125.9</v>
      </c>
      <c r="AG72" t="s">
        <v>302</v>
      </c>
      <c r="AH72" t="s">
        <v>302</v>
      </c>
      <c r="AJ72" s="1">
        <v>41090</v>
      </c>
      <c r="AK72">
        <v>99.9</v>
      </c>
      <c r="AL72">
        <v>20120617</v>
      </c>
      <c r="AM72">
        <v>99.9</v>
      </c>
      <c r="AO72" s="1">
        <v>41090</v>
      </c>
      <c r="AP72">
        <v>1.26</v>
      </c>
      <c r="AQ72">
        <v>20120909</v>
      </c>
      <c r="AR72">
        <v>0.3</v>
      </c>
      <c r="AT72" s="1">
        <v>37042</v>
      </c>
      <c r="AU72">
        <v>31.3</v>
      </c>
      <c r="AV72" t="s">
        <v>302</v>
      </c>
      <c r="AW72" t="s">
        <v>302</v>
      </c>
      <c r="AY72" s="1">
        <v>40147</v>
      </c>
      <c r="AZ72">
        <v>-3.5</v>
      </c>
      <c r="BA72" t="s">
        <v>302</v>
      </c>
      <c r="BB72" t="s">
        <v>302</v>
      </c>
      <c r="BD72" s="1">
        <v>41305</v>
      </c>
      <c r="BE72">
        <v>53</v>
      </c>
      <c r="BF72">
        <v>20130217</v>
      </c>
      <c r="BG72">
        <v>52.6</v>
      </c>
      <c r="BI72" s="1">
        <v>40999</v>
      </c>
      <c r="BJ72">
        <v>0.5</v>
      </c>
      <c r="BK72">
        <v>20120418</v>
      </c>
      <c r="BL72">
        <v>0.5</v>
      </c>
      <c r="BN72" s="1">
        <v>41090</v>
      </c>
      <c r="BO72">
        <v>0.3</v>
      </c>
      <c r="BP72">
        <v>20120919</v>
      </c>
      <c r="BQ72">
        <v>0.6</v>
      </c>
      <c r="BS72" s="1">
        <v>41090</v>
      </c>
      <c r="BT72">
        <v>2.6</v>
      </c>
      <c r="BU72">
        <v>20120919</v>
      </c>
      <c r="BV72">
        <v>2.6</v>
      </c>
      <c r="BX72" s="1">
        <v>36677</v>
      </c>
      <c r="BY72">
        <v>19.7</v>
      </c>
      <c r="BZ72">
        <v>20000618</v>
      </c>
      <c r="CA72">
        <v>15.1</v>
      </c>
      <c r="CC72" s="1">
        <v>36830</v>
      </c>
      <c r="CD72">
        <v>-21.4</v>
      </c>
      <c r="CE72" t="s">
        <v>302</v>
      </c>
      <c r="CF72" t="s">
        <v>302</v>
      </c>
      <c r="CM72" s="1">
        <v>36830</v>
      </c>
      <c r="CN72">
        <v>1551.3</v>
      </c>
      <c r="CO72" t="s">
        <v>302</v>
      </c>
      <c r="CP72" t="s">
        <v>302</v>
      </c>
      <c r="CR72" s="1">
        <v>36830</v>
      </c>
      <c r="CS72">
        <v>2.9</v>
      </c>
      <c r="CT72" t="s">
        <v>302</v>
      </c>
      <c r="CU72" t="s">
        <v>302</v>
      </c>
      <c r="CW72" s="1">
        <v>41152</v>
      </c>
      <c r="CX72">
        <v>1.6</v>
      </c>
      <c r="CY72">
        <v>20120910</v>
      </c>
      <c r="CZ72">
        <v>2.4</v>
      </c>
      <c r="DB72" s="1">
        <v>36830</v>
      </c>
      <c r="DC72">
        <v>-0.6</v>
      </c>
      <c r="DD72" t="s">
        <v>302</v>
      </c>
      <c r="DE72" t="s">
        <v>302</v>
      </c>
      <c r="DG72" s="1">
        <v>41152</v>
      </c>
      <c r="DH72">
        <v>1.9</v>
      </c>
      <c r="DI72">
        <v>20120910</v>
      </c>
      <c r="DJ72">
        <v>3</v>
      </c>
    </row>
    <row r="73" spans="1:114" x14ac:dyDescent="0.25">
      <c r="A73" s="1">
        <v>37042</v>
      </c>
      <c r="B73">
        <v>3.8</v>
      </c>
      <c r="C73" t="s">
        <v>302</v>
      </c>
      <c r="D73" t="s">
        <v>302</v>
      </c>
      <c r="F73" s="1">
        <v>39629</v>
      </c>
      <c r="G73">
        <v>44.3</v>
      </c>
      <c r="H73">
        <v>20080709</v>
      </c>
      <c r="I73">
        <v>45.7</v>
      </c>
      <c r="K73" s="1">
        <v>41364</v>
      </c>
      <c r="L73">
        <v>1.2</v>
      </c>
      <c r="M73">
        <v>20130513</v>
      </c>
      <c r="N73">
        <v>0.5</v>
      </c>
      <c r="P73" s="1">
        <v>41090</v>
      </c>
      <c r="Q73">
        <v>-4</v>
      </c>
      <c r="R73">
        <v>20120709</v>
      </c>
      <c r="S73">
        <v>-4</v>
      </c>
      <c r="U73" s="1">
        <v>41090</v>
      </c>
      <c r="V73">
        <v>0.28999999999999998</v>
      </c>
      <c r="W73">
        <v>20120816</v>
      </c>
      <c r="X73">
        <v>0.3</v>
      </c>
      <c r="AE73" s="1">
        <v>40147</v>
      </c>
      <c r="AF73">
        <v>121.5</v>
      </c>
      <c r="AG73" t="s">
        <v>302</v>
      </c>
      <c r="AH73" t="s">
        <v>302</v>
      </c>
      <c r="AJ73" s="1">
        <v>41182</v>
      </c>
      <c r="AK73">
        <v>102.5</v>
      </c>
      <c r="AL73">
        <v>20120916</v>
      </c>
      <c r="AM73">
        <v>102.5</v>
      </c>
      <c r="AO73" s="1">
        <v>41182</v>
      </c>
      <c r="AP73">
        <v>2.13</v>
      </c>
      <c r="AQ73">
        <v>20121209</v>
      </c>
      <c r="AR73">
        <v>2.6</v>
      </c>
      <c r="AT73" s="1">
        <v>37072</v>
      </c>
      <c r="AU73">
        <v>31.9</v>
      </c>
      <c r="AV73" t="s">
        <v>302</v>
      </c>
      <c r="AW73" t="s">
        <v>302</v>
      </c>
      <c r="AY73" s="1">
        <v>40178</v>
      </c>
      <c r="AZ73">
        <v>-2.4</v>
      </c>
      <c r="BA73" t="s">
        <v>302</v>
      </c>
      <c r="BB73" t="s">
        <v>302</v>
      </c>
      <c r="BD73" s="1">
        <v>41333</v>
      </c>
      <c r="BE73">
        <v>55.7</v>
      </c>
      <c r="BF73">
        <v>20130317</v>
      </c>
      <c r="BG73">
        <v>55.5</v>
      </c>
      <c r="BI73" s="1">
        <v>41090</v>
      </c>
      <c r="BJ73">
        <v>0.3</v>
      </c>
      <c r="BK73">
        <v>20120716</v>
      </c>
      <c r="BL73">
        <v>0.3</v>
      </c>
      <c r="BN73" s="1">
        <v>41182</v>
      </c>
      <c r="BO73">
        <v>0.3</v>
      </c>
      <c r="BP73">
        <v>20121219</v>
      </c>
      <c r="BQ73">
        <v>0.2</v>
      </c>
      <c r="BS73" s="1">
        <v>41182</v>
      </c>
      <c r="BT73">
        <v>2</v>
      </c>
      <c r="BU73">
        <v>20121219</v>
      </c>
      <c r="BV73">
        <v>2</v>
      </c>
      <c r="BX73" s="1">
        <v>36707</v>
      </c>
      <c r="BY73">
        <v>-13.5</v>
      </c>
      <c r="BZ73">
        <v>20000724</v>
      </c>
      <c r="CA73">
        <v>-9.1999999999999993</v>
      </c>
      <c r="CC73" s="1">
        <v>36860</v>
      </c>
      <c r="CD73">
        <v>-13.3</v>
      </c>
      <c r="CE73" t="s">
        <v>302</v>
      </c>
      <c r="CF73" t="s">
        <v>302</v>
      </c>
      <c r="CM73" s="1">
        <v>36860</v>
      </c>
      <c r="CN73">
        <v>1571.7</v>
      </c>
      <c r="CO73" t="s">
        <v>302</v>
      </c>
      <c r="CP73" t="s">
        <v>302</v>
      </c>
      <c r="CR73" s="1">
        <v>36860</v>
      </c>
      <c r="CS73">
        <v>4.4000000000000004</v>
      </c>
      <c r="CT73" t="s">
        <v>302</v>
      </c>
      <c r="CU73" t="s">
        <v>302</v>
      </c>
      <c r="CW73" s="1">
        <v>41182</v>
      </c>
      <c r="CX73">
        <v>0.1</v>
      </c>
      <c r="CY73">
        <v>20121008</v>
      </c>
      <c r="CZ73">
        <v>-0.6</v>
      </c>
      <c r="DB73" s="1">
        <v>36860</v>
      </c>
      <c r="DC73">
        <v>1.3</v>
      </c>
      <c r="DD73" t="s">
        <v>302</v>
      </c>
      <c r="DE73" t="s">
        <v>302</v>
      </c>
      <c r="DG73" s="1">
        <v>41182</v>
      </c>
      <c r="DH73">
        <v>0.2</v>
      </c>
      <c r="DI73">
        <v>20121008</v>
      </c>
      <c r="DJ73">
        <v>-0.6</v>
      </c>
    </row>
    <row r="74" spans="1:114" x14ac:dyDescent="0.25">
      <c r="A74" s="1">
        <v>37072</v>
      </c>
      <c r="B74">
        <v>3.3</v>
      </c>
      <c r="C74" t="s">
        <v>302</v>
      </c>
      <c r="D74" t="s">
        <v>302</v>
      </c>
      <c r="F74" s="1">
        <v>39660</v>
      </c>
      <c r="G74">
        <v>48.2</v>
      </c>
      <c r="H74">
        <v>20080813</v>
      </c>
      <c r="I74">
        <v>48.8</v>
      </c>
      <c r="K74" s="1">
        <v>41455</v>
      </c>
      <c r="L74">
        <v>1.4</v>
      </c>
      <c r="M74">
        <v>20130813</v>
      </c>
      <c r="N74">
        <v>1.7</v>
      </c>
      <c r="P74" s="1">
        <v>41182</v>
      </c>
      <c r="Q74">
        <v>8</v>
      </c>
      <c r="R74">
        <v>20121008</v>
      </c>
      <c r="S74">
        <v>8</v>
      </c>
      <c r="U74" s="1">
        <v>41182</v>
      </c>
      <c r="V74">
        <v>-0.87</v>
      </c>
      <c r="W74">
        <v>20121118</v>
      </c>
      <c r="X74">
        <v>-0.9</v>
      </c>
      <c r="AE74" s="1">
        <v>40178</v>
      </c>
      <c r="AF74">
        <v>118.6</v>
      </c>
      <c r="AG74" t="s">
        <v>302</v>
      </c>
      <c r="AH74" t="s">
        <v>302</v>
      </c>
      <c r="AJ74" s="1">
        <v>41274</v>
      </c>
      <c r="AK74">
        <v>111.1</v>
      </c>
      <c r="AL74">
        <v>20121216</v>
      </c>
      <c r="AM74">
        <v>111.1</v>
      </c>
      <c r="AO74" s="1">
        <v>41274</v>
      </c>
      <c r="AP74">
        <v>-1.32</v>
      </c>
      <c r="AQ74">
        <v>20130307</v>
      </c>
      <c r="AR74">
        <v>1.5</v>
      </c>
      <c r="AT74" s="1">
        <v>37103</v>
      </c>
      <c r="AU74">
        <v>35.5</v>
      </c>
      <c r="AV74" t="s">
        <v>302</v>
      </c>
      <c r="AW74" t="s">
        <v>302</v>
      </c>
      <c r="AY74" s="1">
        <v>40209</v>
      </c>
      <c r="AZ74">
        <v>10.8</v>
      </c>
      <c r="BA74" t="s">
        <v>302</v>
      </c>
      <c r="BB74" t="s">
        <v>302</v>
      </c>
      <c r="BD74" s="1">
        <v>41364</v>
      </c>
      <c r="BE74">
        <v>54.8</v>
      </c>
      <c r="BF74">
        <v>20130414</v>
      </c>
      <c r="BG74">
        <v>55.4</v>
      </c>
      <c r="BI74" s="1">
        <v>41182</v>
      </c>
      <c r="BJ74">
        <v>0.3</v>
      </c>
      <c r="BK74">
        <v>20121015</v>
      </c>
      <c r="BL74">
        <v>0.3</v>
      </c>
      <c r="BN74" s="1">
        <v>41274</v>
      </c>
      <c r="BO74">
        <v>1.4</v>
      </c>
      <c r="BP74">
        <v>20130320</v>
      </c>
      <c r="BQ74">
        <v>1.5</v>
      </c>
      <c r="BS74" s="1">
        <v>41274</v>
      </c>
      <c r="BT74">
        <v>2.8</v>
      </c>
      <c r="BU74">
        <v>20130320</v>
      </c>
      <c r="BV74">
        <v>3</v>
      </c>
      <c r="BX74" s="1">
        <v>36738</v>
      </c>
      <c r="BY74">
        <v>8.5</v>
      </c>
      <c r="BZ74">
        <v>20000822</v>
      </c>
      <c r="CA74">
        <v>2.2999999999999998</v>
      </c>
      <c r="CC74" s="1">
        <v>36891</v>
      </c>
      <c r="CD74">
        <v>-2.8</v>
      </c>
      <c r="CE74" t="s">
        <v>302</v>
      </c>
      <c r="CF74" t="s">
        <v>302</v>
      </c>
      <c r="CM74" s="1">
        <v>36891</v>
      </c>
      <c r="CN74">
        <v>1546.5</v>
      </c>
      <c r="CO74" t="s">
        <v>302</v>
      </c>
      <c r="CP74" t="s">
        <v>302</v>
      </c>
      <c r="CR74" s="1">
        <v>36891</v>
      </c>
      <c r="CS74">
        <v>6.5</v>
      </c>
      <c r="CT74" t="s">
        <v>302</v>
      </c>
      <c r="CU74" t="s">
        <v>302</v>
      </c>
      <c r="CW74" s="1">
        <v>41213</v>
      </c>
      <c r="CX74">
        <v>-0.2</v>
      </c>
      <c r="CY74">
        <v>20121108</v>
      </c>
      <c r="CZ74">
        <v>0.4</v>
      </c>
      <c r="DB74" s="1">
        <v>36891</v>
      </c>
      <c r="DC74">
        <v>-1.6</v>
      </c>
      <c r="DD74" t="s">
        <v>302</v>
      </c>
      <c r="DE74" t="s">
        <v>302</v>
      </c>
      <c r="DG74" s="1">
        <v>41213</v>
      </c>
      <c r="DH74">
        <v>-0.2</v>
      </c>
      <c r="DI74">
        <v>20121108</v>
      </c>
      <c r="DJ74">
        <v>0.4</v>
      </c>
    </row>
    <row r="75" spans="1:114" x14ac:dyDescent="0.25">
      <c r="A75" s="1">
        <v>37103</v>
      </c>
      <c r="B75">
        <v>16.899999999999999</v>
      </c>
      <c r="C75" t="s">
        <v>302</v>
      </c>
      <c r="D75" t="s">
        <v>302</v>
      </c>
      <c r="F75" s="1">
        <v>39691</v>
      </c>
      <c r="G75">
        <v>46.1</v>
      </c>
      <c r="H75">
        <v>20080910</v>
      </c>
      <c r="I75">
        <v>45.7</v>
      </c>
      <c r="K75" s="1">
        <v>41547</v>
      </c>
      <c r="L75">
        <v>0.2</v>
      </c>
      <c r="M75">
        <v>20131113</v>
      </c>
      <c r="N75">
        <v>0.3</v>
      </c>
      <c r="P75" s="1">
        <v>41274</v>
      </c>
      <c r="Q75">
        <v>20</v>
      </c>
      <c r="R75">
        <v>20130114</v>
      </c>
      <c r="S75">
        <v>20</v>
      </c>
      <c r="U75" s="1">
        <v>41274</v>
      </c>
      <c r="V75">
        <v>-0.1</v>
      </c>
      <c r="W75">
        <v>20130219</v>
      </c>
      <c r="X75">
        <v>-0.1</v>
      </c>
      <c r="AE75" s="1">
        <v>40209</v>
      </c>
      <c r="AF75">
        <v>131.4</v>
      </c>
      <c r="AG75" t="s">
        <v>302</v>
      </c>
      <c r="AH75" t="s">
        <v>302</v>
      </c>
      <c r="AJ75" s="1">
        <v>41364</v>
      </c>
      <c r="AK75">
        <v>110.8</v>
      </c>
      <c r="AL75">
        <v>20130317</v>
      </c>
      <c r="AM75">
        <v>110.8</v>
      </c>
      <c r="AO75" s="1">
        <v>41364</v>
      </c>
      <c r="AP75">
        <v>0.08</v>
      </c>
      <c r="AQ75">
        <v>20130609</v>
      </c>
      <c r="AR75">
        <v>-0.6</v>
      </c>
      <c r="AT75" s="1">
        <v>37134</v>
      </c>
      <c r="AU75">
        <v>39.5</v>
      </c>
      <c r="AV75" t="s">
        <v>302</v>
      </c>
      <c r="AW75" t="s">
        <v>302</v>
      </c>
      <c r="AY75" s="1">
        <v>40237</v>
      </c>
      <c r="AZ75">
        <v>-5.9</v>
      </c>
      <c r="BA75">
        <v>20100217</v>
      </c>
      <c r="BB75">
        <v>-5.9</v>
      </c>
      <c r="BD75" s="1">
        <v>41394</v>
      </c>
      <c r="BE75">
        <v>55.2</v>
      </c>
      <c r="BF75">
        <v>20130519</v>
      </c>
      <c r="BG75">
        <v>56.1</v>
      </c>
      <c r="BI75" s="1">
        <v>41274</v>
      </c>
      <c r="BJ75">
        <v>-0.2</v>
      </c>
      <c r="BK75">
        <v>20130117</v>
      </c>
      <c r="BL75">
        <v>-0.2</v>
      </c>
      <c r="BN75" s="1">
        <v>41364</v>
      </c>
      <c r="BO75">
        <v>-0.1</v>
      </c>
      <c r="BP75">
        <v>20130619</v>
      </c>
      <c r="BQ75">
        <v>0.3</v>
      </c>
      <c r="BS75" s="1">
        <v>41364</v>
      </c>
      <c r="BT75">
        <v>1.9</v>
      </c>
      <c r="BU75">
        <v>20130619</v>
      </c>
      <c r="BV75">
        <v>2.4</v>
      </c>
      <c r="BX75" s="1">
        <v>36769</v>
      </c>
      <c r="BY75">
        <v>-8</v>
      </c>
      <c r="BZ75" t="s">
        <v>302</v>
      </c>
      <c r="CA75" t="s">
        <v>302</v>
      </c>
      <c r="CC75" s="1">
        <v>36922</v>
      </c>
      <c r="CD75">
        <v>-9.1</v>
      </c>
      <c r="CE75" t="s">
        <v>302</v>
      </c>
      <c r="CF75" t="s">
        <v>302</v>
      </c>
      <c r="CM75" s="1">
        <v>36922</v>
      </c>
      <c r="CN75">
        <v>1548.2</v>
      </c>
      <c r="CO75" t="s">
        <v>302</v>
      </c>
      <c r="CP75" t="s">
        <v>302</v>
      </c>
      <c r="CR75" s="1">
        <v>36922</v>
      </c>
      <c r="CS75">
        <v>7.6</v>
      </c>
      <c r="CT75" t="s">
        <v>302</v>
      </c>
      <c r="CU75" t="s">
        <v>302</v>
      </c>
      <c r="CW75" s="1">
        <v>41243</v>
      </c>
      <c r="CX75">
        <v>0.9</v>
      </c>
      <c r="CY75">
        <v>20121210</v>
      </c>
      <c r="CZ75">
        <v>0.7</v>
      </c>
      <c r="DB75" s="1">
        <v>36922</v>
      </c>
      <c r="DC75">
        <v>0.1</v>
      </c>
      <c r="DD75" t="s">
        <v>302</v>
      </c>
      <c r="DE75" t="s">
        <v>302</v>
      </c>
      <c r="DG75" s="1">
        <v>41243</v>
      </c>
      <c r="DH75">
        <v>0.6</v>
      </c>
      <c r="DI75">
        <v>20121210</v>
      </c>
      <c r="DJ75">
        <v>0.5</v>
      </c>
    </row>
    <row r="76" spans="1:114" x14ac:dyDescent="0.25">
      <c r="A76" s="1">
        <v>37134</v>
      </c>
      <c r="B76">
        <v>22.9</v>
      </c>
      <c r="C76" t="s">
        <v>302</v>
      </c>
      <c r="D76" t="s">
        <v>302</v>
      </c>
      <c r="F76" s="1">
        <v>39721</v>
      </c>
      <c r="G76">
        <v>46.9</v>
      </c>
      <c r="H76">
        <v>20081015</v>
      </c>
      <c r="I76">
        <v>47</v>
      </c>
      <c r="K76" s="1">
        <v>41639</v>
      </c>
      <c r="L76">
        <v>1.1000000000000001</v>
      </c>
      <c r="M76">
        <v>20140216</v>
      </c>
      <c r="N76">
        <v>1.2</v>
      </c>
      <c r="P76" s="1">
        <v>41364</v>
      </c>
      <c r="Q76">
        <v>23</v>
      </c>
      <c r="R76">
        <v>20130408</v>
      </c>
      <c r="S76">
        <v>23</v>
      </c>
      <c r="U76" s="1">
        <v>41364</v>
      </c>
      <c r="V76">
        <v>0.78</v>
      </c>
      <c r="W76">
        <v>20130516</v>
      </c>
      <c r="X76">
        <v>0.8</v>
      </c>
      <c r="AE76" s="1">
        <v>40237</v>
      </c>
      <c r="AF76">
        <v>123.6</v>
      </c>
      <c r="AG76">
        <v>20100217</v>
      </c>
      <c r="AH76">
        <v>123.6</v>
      </c>
      <c r="AJ76" s="1">
        <v>41455</v>
      </c>
      <c r="AK76">
        <v>116.6</v>
      </c>
      <c r="AL76">
        <v>20130616</v>
      </c>
      <c r="AM76">
        <v>116.6</v>
      </c>
      <c r="AO76" s="1">
        <v>41455</v>
      </c>
      <c r="AP76">
        <v>-2.14</v>
      </c>
      <c r="AQ76">
        <v>20130908</v>
      </c>
      <c r="AR76">
        <v>-3.4</v>
      </c>
      <c r="AT76" s="1">
        <v>37164</v>
      </c>
      <c r="AU76">
        <v>39.1</v>
      </c>
      <c r="AV76" t="s">
        <v>302</v>
      </c>
      <c r="AW76" t="s">
        <v>302</v>
      </c>
      <c r="AY76" s="1">
        <v>40268</v>
      </c>
      <c r="AZ76">
        <v>-1.5</v>
      </c>
      <c r="BA76">
        <v>20100317</v>
      </c>
      <c r="BB76">
        <v>-1.5</v>
      </c>
      <c r="BD76" s="1">
        <v>41425</v>
      </c>
      <c r="BE76">
        <v>56.2</v>
      </c>
      <c r="BF76">
        <v>20130616</v>
      </c>
      <c r="BG76">
        <v>56.2</v>
      </c>
      <c r="BI76" s="1">
        <v>41364</v>
      </c>
      <c r="BJ76">
        <v>0.4</v>
      </c>
      <c r="BK76">
        <v>20130416</v>
      </c>
      <c r="BL76">
        <v>0.4</v>
      </c>
      <c r="BN76" s="1">
        <v>41455</v>
      </c>
      <c r="BO76">
        <v>0.8</v>
      </c>
      <c r="BP76">
        <v>20130918</v>
      </c>
      <c r="BQ76">
        <v>0.2</v>
      </c>
      <c r="BS76" s="1">
        <v>41455</v>
      </c>
      <c r="BT76">
        <v>2.5</v>
      </c>
      <c r="BU76">
        <v>20130918</v>
      </c>
      <c r="BV76">
        <v>2.5</v>
      </c>
      <c r="BX76" s="1">
        <v>36799</v>
      </c>
      <c r="BY76">
        <v>-0.4</v>
      </c>
      <c r="BZ76">
        <v>20001024</v>
      </c>
      <c r="CA76">
        <v>-1.8</v>
      </c>
      <c r="CC76" s="1">
        <v>36950</v>
      </c>
      <c r="CD76">
        <v>-3.3</v>
      </c>
      <c r="CE76" t="s">
        <v>302</v>
      </c>
      <c r="CF76" t="s">
        <v>302</v>
      </c>
      <c r="CM76" s="1">
        <v>36950</v>
      </c>
      <c r="CN76">
        <v>1561.2</v>
      </c>
      <c r="CO76" t="s">
        <v>302</v>
      </c>
      <c r="CP76" t="s">
        <v>302</v>
      </c>
      <c r="CR76" s="1">
        <v>36950</v>
      </c>
      <c r="CS76">
        <v>7.2</v>
      </c>
      <c r="CT76" t="s">
        <v>302</v>
      </c>
      <c r="CU76" t="s">
        <v>302</v>
      </c>
      <c r="CW76" s="1">
        <v>41274</v>
      </c>
      <c r="CX76">
        <v>0.3</v>
      </c>
      <c r="CY76">
        <v>20130113</v>
      </c>
      <c r="CZ76">
        <v>0.4</v>
      </c>
      <c r="DB76" s="1">
        <v>36950</v>
      </c>
      <c r="DC76">
        <v>0.8</v>
      </c>
      <c r="DD76" t="s">
        <v>302</v>
      </c>
      <c r="DE76" t="s">
        <v>302</v>
      </c>
      <c r="DG76" s="1">
        <v>41274</v>
      </c>
      <c r="DH76">
        <v>0.4</v>
      </c>
      <c r="DI76">
        <v>20130113</v>
      </c>
      <c r="DJ76">
        <v>0.3</v>
      </c>
    </row>
    <row r="77" spans="1:114" x14ac:dyDescent="0.25">
      <c r="A77" s="1">
        <v>37164</v>
      </c>
      <c r="B77">
        <v>13.3</v>
      </c>
      <c r="C77" t="s">
        <v>302</v>
      </c>
      <c r="D77" t="s">
        <v>302</v>
      </c>
      <c r="F77" s="1">
        <v>39752</v>
      </c>
      <c r="G77">
        <v>44</v>
      </c>
      <c r="H77">
        <v>20081112</v>
      </c>
      <c r="I77">
        <v>43.5</v>
      </c>
      <c r="K77" s="1">
        <v>41729</v>
      </c>
      <c r="L77">
        <v>0.8</v>
      </c>
      <c r="M77">
        <v>20140513</v>
      </c>
      <c r="N77">
        <v>0.7</v>
      </c>
      <c r="P77" s="1">
        <v>41455</v>
      </c>
      <c r="Q77">
        <v>36</v>
      </c>
      <c r="R77">
        <v>20130708</v>
      </c>
      <c r="S77">
        <v>32</v>
      </c>
      <c r="U77" s="1">
        <v>41455</v>
      </c>
      <c r="V77">
        <v>0.97</v>
      </c>
      <c r="W77">
        <v>20130818</v>
      </c>
      <c r="X77">
        <v>1</v>
      </c>
      <c r="AE77" s="1">
        <v>40268</v>
      </c>
      <c r="AF77">
        <v>121.8</v>
      </c>
      <c r="AG77">
        <v>20100317</v>
      </c>
      <c r="AH77">
        <v>121.8</v>
      </c>
      <c r="AJ77" s="1">
        <v>41547</v>
      </c>
      <c r="AK77">
        <v>115.4</v>
      </c>
      <c r="AL77">
        <v>20130915</v>
      </c>
      <c r="AM77">
        <v>115.4</v>
      </c>
      <c r="AO77" s="1">
        <v>41547</v>
      </c>
      <c r="AP77">
        <v>0.92</v>
      </c>
      <c r="AQ77">
        <v>20131208</v>
      </c>
      <c r="AR77">
        <v>0.5</v>
      </c>
      <c r="AT77" s="1">
        <v>37195</v>
      </c>
      <c r="AU77">
        <v>18.399999999999999</v>
      </c>
      <c r="AV77" t="s">
        <v>302</v>
      </c>
      <c r="AW77" t="s">
        <v>302</v>
      </c>
      <c r="AY77" s="1">
        <v>40298</v>
      </c>
      <c r="AZ77">
        <v>0.1</v>
      </c>
      <c r="BA77">
        <v>20100421</v>
      </c>
      <c r="BB77">
        <v>0.1</v>
      </c>
      <c r="BD77" s="1">
        <v>41455</v>
      </c>
      <c r="BE77">
        <v>55.7</v>
      </c>
      <c r="BF77">
        <v>20130714</v>
      </c>
      <c r="BG77">
        <v>55</v>
      </c>
      <c r="BI77" s="1">
        <v>41455</v>
      </c>
      <c r="BJ77">
        <v>0.2</v>
      </c>
      <c r="BK77">
        <v>20130715</v>
      </c>
      <c r="BL77">
        <v>0.2</v>
      </c>
      <c r="BN77" s="1">
        <v>41547</v>
      </c>
      <c r="BO77">
        <v>0.8</v>
      </c>
      <c r="BP77">
        <v>20131218</v>
      </c>
      <c r="BQ77">
        <v>1.4</v>
      </c>
      <c r="BS77" s="1">
        <v>41547</v>
      </c>
      <c r="BT77">
        <v>3</v>
      </c>
      <c r="BU77">
        <v>20131218</v>
      </c>
      <c r="BV77">
        <v>3.5</v>
      </c>
      <c r="BX77" s="1">
        <v>36830</v>
      </c>
      <c r="BY77">
        <v>-3</v>
      </c>
      <c r="BZ77" t="s">
        <v>302</v>
      </c>
      <c r="CA77" t="s">
        <v>302</v>
      </c>
      <c r="CC77" s="1">
        <v>36981</v>
      </c>
      <c r="CD77">
        <v>-1.4</v>
      </c>
      <c r="CE77" t="s">
        <v>302</v>
      </c>
      <c r="CF77" t="s">
        <v>302</v>
      </c>
      <c r="CM77" s="1">
        <v>36981</v>
      </c>
      <c r="CN77">
        <v>1556.4</v>
      </c>
      <c r="CO77" t="s">
        <v>302</v>
      </c>
      <c r="CP77" t="s">
        <v>302</v>
      </c>
      <c r="CR77" s="1">
        <v>36981</v>
      </c>
      <c r="CS77">
        <v>11.2</v>
      </c>
      <c r="CT77" t="s">
        <v>302</v>
      </c>
      <c r="CU77" t="s">
        <v>302</v>
      </c>
      <c r="CW77" s="1">
        <v>41305</v>
      </c>
      <c r="CX77">
        <v>0.8</v>
      </c>
      <c r="CY77">
        <v>20130211</v>
      </c>
      <c r="CZ77">
        <v>0.4</v>
      </c>
      <c r="DB77" s="1">
        <v>36981</v>
      </c>
      <c r="DC77">
        <v>-0.3</v>
      </c>
      <c r="DD77" t="s">
        <v>302</v>
      </c>
      <c r="DE77" t="s">
        <v>302</v>
      </c>
      <c r="DG77" s="1">
        <v>41305</v>
      </c>
      <c r="DH77">
        <v>0.9</v>
      </c>
      <c r="DI77">
        <v>20130211</v>
      </c>
      <c r="DJ77">
        <v>0.3</v>
      </c>
    </row>
    <row r="78" spans="1:114" x14ac:dyDescent="0.25">
      <c r="A78" s="1">
        <v>37195</v>
      </c>
      <c r="B78">
        <v>-18.8</v>
      </c>
      <c r="C78" t="s">
        <v>302</v>
      </c>
      <c r="D78" t="s">
        <v>302</v>
      </c>
      <c r="F78" s="1">
        <v>39782</v>
      </c>
      <c r="G78">
        <v>36.1</v>
      </c>
      <c r="H78">
        <v>20081210</v>
      </c>
      <c r="I78">
        <v>35.4</v>
      </c>
      <c r="K78" s="1">
        <v>41820</v>
      </c>
      <c r="L78">
        <v>1.6</v>
      </c>
      <c r="M78">
        <v>20140813</v>
      </c>
      <c r="N78">
        <v>1.2</v>
      </c>
      <c r="P78" s="1">
        <v>41547</v>
      </c>
      <c r="Q78">
        <v>38</v>
      </c>
      <c r="R78">
        <v>20131007</v>
      </c>
      <c r="S78">
        <v>38</v>
      </c>
      <c r="U78" s="1">
        <v>41547</v>
      </c>
      <c r="V78">
        <v>2.39</v>
      </c>
      <c r="W78">
        <v>20131119</v>
      </c>
      <c r="X78">
        <v>2.4</v>
      </c>
      <c r="AE78" s="1">
        <v>40298</v>
      </c>
      <c r="AF78">
        <v>121.9</v>
      </c>
      <c r="AG78">
        <v>20100421</v>
      </c>
      <c r="AH78">
        <v>121.9</v>
      </c>
      <c r="AJ78" s="1">
        <v>41639</v>
      </c>
      <c r="AK78">
        <v>120.1</v>
      </c>
      <c r="AL78">
        <v>20131215</v>
      </c>
      <c r="AM78">
        <v>120.1</v>
      </c>
      <c r="AO78" s="1">
        <v>41639</v>
      </c>
      <c r="AP78">
        <v>1.02</v>
      </c>
      <c r="AQ78">
        <v>20140309</v>
      </c>
      <c r="AR78">
        <v>5.7</v>
      </c>
      <c r="AT78" s="1">
        <v>37225</v>
      </c>
      <c r="AU78">
        <v>16.100000000000001</v>
      </c>
      <c r="AV78" t="s">
        <v>302</v>
      </c>
      <c r="AW78" t="s">
        <v>302</v>
      </c>
      <c r="AY78" s="1">
        <v>40329</v>
      </c>
      <c r="AZ78">
        <v>3.4</v>
      </c>
      <c r="BA78">
        <v>20100520</v>
      </c>
      <c r="BB78">
        <v>3.4</v>
      </c>
      <c r="BD78" s="1">
        <v>41486</v>
      </c>
      <c r="BE78">
        <v>57.5</v>
      </c>
      <c r="BF78">
        <v>20130818</v>
      </c>
      <c r="BG78">
        <v>58.1</v>
      </c>
      <c r="BI78" s="1">
        <v>41547</v>
      </c>
      <c r="BJ78">
        <v>0.9</v>
      </c>
      <c r="BK78">
        <v>20131015</v>
      </c>
      <c r="BL78">
        <v>0.9</v>
      </c>
      <c r="BN78" s="1">
        <v>41639</v>
      </c>
      <c r="BO78">
        <v>0.5</v>
      </c>
      <c r="BP78">
        <v>20140319</v>
      </c>
      <c r="BQ78">
        <v>0.9</v>
      </c>
      <c r="BS78" s="1">
        <v>41639</v>
      </c>
      <c r="BT78">
        <v>2</v>
      </c>
      <c r="BU78">
        <v>20140319</v>
      </c>
      <c r="BV78">
        <v>3.1</v>
      </c>
      <c r="BX78" s="1">
        <v>36860</v>
      </c>
      <c r="BY78">
        <v>-1.6</v>
      </c>
      <c r="BZ78" t="s">
        <v>302</v>
      </c>
      <c r="CA78" t="s">
        <v>302</v>
      </c>
      <c r="CC78" s="1">
        <v>37011</v>
      </c>
      <c r="CD78">
        <v>24.2</v>
      </c>
      <c r="CE78" t="s">
        <v>302</v>
      </c>
      <c r="CF78" t="s">
        <v>302</v>
      </c>
      <c r="CM78" s="1">
        <v>37011</v>
      </c>
      <c r="CN78">
        <v>1569.2</v>
      </c>
      <c r="CO78" t="s">
        <v>302</v>
      </c>
      <c r="CP78" t="s">
        <v>302</v>
      </c>
      <c r="CR78" s="1">
        <v>37011</v>
      </c>
      <c r="CS78">
        <v>10.6</v>
      </c>
      <c r="CT78" t="s">
        <v>302</v>
      </c>
      <c r="CU78" t="s">
        <v>302</v>
      </c>
      <c r="CW78" s="1">
        <v>41333</v>
      </c>
      <c r="CX78">
        <v>0.6</v>
      </c>
      <c r="CY78">
        <v>20130310</v>
      </c>
      <c r="CZ78">
        <v>0.8</v>
      </c>
      <c r="DB78" s="1">
        <v>37011</v>
      </c>
      <c r="DC78">
        <v>0.8</v>
      </c>
      <c r="DD78" t="s">
        <v>302</v>
      </c>
      <c r="DE78" t="s">
        <v>302</v>
      </c>
      <c r="DG78" s="1">
        <v>41333</v>
      </c>
      <c r="DH78">
        <v>0.4</v>
      </c>
      <c r="DI78">
        <v>20130310</v>
      </c>
      <c r="DJ78">
        <v>0.8</v>
      </c>
    </row>
    <row r="79" spans="1:114" x14ac:dyDescent="0.25">
      <c r="A79" s="1">
        <v>37225</v>
      </c>
      <c r="B79">
        <v>-17.5</v>
      </c>
      <c r="C79" t="s">
        <v>302</v>
      </c>
      <c r="D79" t="s">
        <v>302</v>
      </c>
      <c r="F79" s="1">
        <v>39813</v>
      </c>
      <c r="G79">
        <v>42.4</v>
      </c>
      <c r="H79">
        <v>20090121</v>
      </c>
      <c r="I79">
        <v>42.5</v>
      </c>
      <c r="K79" s="1">
        <v>41912</v>
      </c>
      <c r="L79">
        <v>1.5</v>
      </c>
      <c r="M79">
        <v>20141116</v>
      </c>
      <c r="N79">
        <v>1.5</v>
      </c>
      <c r="P79" s="1">
        <v>41639</v>
      </c>
      <c r="Q79">
        <v>53</v>
      </c>
      <c r="R79">
        <v>20140113</v>
      </c>
      <c r="S79">
        <v>52</v>
      </c>
      <c r="U79" s="1">
        <v>41639</v>
      </c>
      <c r="V79">
        <v>-0.37</v>
      </c>
      <c r="W79">
        <v>20140219</v>
      </c>
      <c r="X79">
        <v>-0.4</v>
      </c>
      <c r="AE79" s="1">
        <v>40329</v>
      </c>
      <c r="AF79">
        <v>126</v>
      </c>
      <c r="AG79">
        <v>20100520</v>
      </c>
      <c r="AH79">
        <v>126</v>
      </c>
      <c r="AJ79" s="1">
        <v>41729</v>
      </c>
      <c r="AK79">
        <v>121.7</v>
      </c>
      <c r="AL79">
        <v>20140316</v>
      </c>
      <c r="AM79">
        <v>121.7</v>
      </c>
      <c r="AO79" s="1">
        <v>41729</v>
      </c>
      <c r="AP79">
        <v>0.96</v>
      </c>
      <c r="AQ79">
        <v>20140609</v>
      </c>
      <c r="AR79">
        <v>0.5</v>
      </c>
      <c r="AT79" s="1">
        <v>37256</v>
      </c>
      <c r="AU79">
        <v>28.2</v>
      </c>
      <c r="AV79" t="s">
        <v>302</v>
      </c>
      <c r="AW79" t="s">
        <v>302</v>
      </c>
      <c r="AY79" s="1">
        <v>40359</v>
      </c>
      <c r="AZ79">
        <v>-3.2</v>
      </c>
      <c r="BA79">
        <v>20100616</v>
      </c>
      <c r="BB79">
        <v>-3.2</v>
      </c>
      <c r="BD79" s="1">
        <v>41517</v>
      </c>
      <c r="BE79">
        <v>53.6</v>
      </c>
      <c r="BF79">
        <v>20130915</v>
      </c>
      <c r="BG79">
        <v>53.2</v>
      </c>
      <c r="BI79" s="1">
        <v>41639</v>
      </c>
      <c r="BJ79">
        <v>0.1</v>
      </c>
      <c r="BK79">
        <v>20140120</v>
      </c>
      <c r="BL79">
        <v>0.1</v>
      </c>
      <c r="BN79" s="1">
        <v>41729</v>
      </c>
      <c r="BO79">
        <v>1.4</v>
      </c>
      <c r="BP79">
        <v>20140618</v>
      </c>
      <c r="BQ79">
        <v>1</v>
      </c>
      <c r="BS79" s="1">
        <v>41729</v>
      </c>
      <c r="BT79">
        <v>3.5</v>
      </c>
      <c r="BU79">
        <v>20140618</v>
      </c>
      <c r="BV79">
        <v>3.8</v>
      </c>
      <c r="BX79" s="1">
        <v>36891</v>
      </c>
      <c r="BY79">
        <v>-9.5</v>
      </c>
      <c r="BZ79" t="s">
        <v>302</v>
      </c>
      <c r="CA79" t="s">
        <v>302</v>
      </c>
      <c r="CC79" s="1">
        <v>37042</v>
      </c>
      <c r="CD79">
        <v>23.3</v>
      </c>
      <c r="CE79" t="s">
        <v>302</v>
      </c>
      <c r="CF79" t="s">
        <v>302</v>
      </c>
      <c r="CM79" s="1">
        <v>37042</v>
      </c>
      <c r="CN79">
        <v>1551.1</v>
      </c>
      <c r="CO79" t="s">
        <v>302</v>
      </c>
      <c r="CP79" t="s">
        <v>302</v>
      </c>
      <c r="CR79" s="1">
        <v>37042</v>
      </c>
      <c r="CS79">
        <v>10.4</v>
      </c>
      <c r="CT79" t="s">
        <v>302</v>
      </c>
      <c r="CU79" t="s">
        <v>302</v>
      </c>
      <c r="CW79" s="1">
        <v>41364</v>
      </c>
      <c r="CX79">
        <v>-0.2</v>
      </c>
      <c r="CY79">
        <v>20130409</v>
      </c>
      <c r="CZ79">
        <v>-1.2</v>
      </c>
      <c r="DB79" s="1">
        <v>37042</v>
      </c>
      <c r="DC79">
        <v>-1.2</v>
      </c>
      <c r="DD79" t="s">
        <v>302</v>
      </c>
      <c r="DE79" t="s">
        <v>302</v>
      </c>
      <c r="DG79" s="1">
        <v>41364</v>
      </c>
      <c r="DH79">
        <v>0.1</v>
      </c>
      <c r="DI79">
        <v>20130409</v>
      </c>
      <c r="DJ79">
        <v>-0.5</v>
      </c>
    </row>
    <row r="80" spans="1:114" x14ac:dyDescent="0.25">
      <c r="A80" s="1">
        <v>37256</v>
      </c>
      <c r="B80">
        <v>-1.7</v>
      </c>
      <c r="C80" t="s">
        <v>302</v>
      </c>
      <c r="D80" t="s">
        <v>302</v>
      </c>
      <c r="F80" s="1">
        <v>39844</v>
      </c>
      <c r="G80">
        <v>42.2</v>
      </c>
      <c r="H80">
        <v>20090211</v>
      </c>
      <c r="I80">
        <v>42</v>
      </c>
      <c r="K80" s="1">
        <v>42004</v>
      </c>
      <c r="L80">
        <v>1.8</v>
      </c>
      <c r="M80">
        <v>20150215</v>
      </c>
      <c r="N80">
        <v>1.7</v>
      </c>
      <c r="P80" s="1">
        <v>41729</v>
      </c>
      <c r="Q80">
        <v>52</v>
      </c>
      <c r="R80">
        <v>20140407</v>
      </c>
      <c r="S80">
        <v>52</v>
      </c>
      <c r="U80" s="1">
        <v>41729</v>
      </c>
      <c r="V80">
        <v>0.94</v>
      </c>
      <c r="W80">
        <v>20140518</v>
      </c>
      <c r="X80">
        <v>0.9</v>
      </c>
      <c r="AE80" s="1">
        <v>40359</v>
      </c>
      <c r="AF80">
        <v>122</v>
      </c>
      <c r="AG80">
        <v>20100616</v>
      </c>
      <c r="AH80">
        <v>122</v>
      </c>
      <c r="AJ80" s="1">
        <v>41820</v>
      </c>
      <c r="AK80">
        <v>121.2</v>
      </c>
      <c r="AL80">
        <v>20140615</v>
      </c>
      <c r="AM80">
        <v>121.2</v>
      </c>
      <c r="AO80" s="1">
        <v>41820</v>
      </c>
      <c r="AP80">
        <v>-0.23</v>
      </c>
      <c r="AQ80">
        <v>20140907</v>
      </c>
      <c r="AR80">
        <v>-0.7</v>
      </c>
      <c r="AT80" s="1">
        <v>37315</v>
      </c>
      <c r="AU80">
        <v>38.5</v>
      </c>
      <c r="AV80" t="s">
        <v>302</v>
      </c>
      <c r="AW80" t="s">
        <v>302</v>
      </c>
      <c r="AY80" s="1">
        <v>40390</v>
      </c>
      <c r="AZ80">
        <v>-5.2</v>
      </c>
      <c r="BA80">
        <v>20100721</v>
      </c>
      <c r="BB80">
        <v>-5.2</v>
      </c>
      <c r="BD80" s="1">
        <v>41547</v>
      </c>
      <c r="BE80">
        <v>56.1</v>
      </c>
      <c r="BF80">
        <v>20131013</v>
      </c>
      <c r="BG80">
        <v>55.6</v>
      </c>
      <c r="BI80" s="1">
        <v>41729</v>
      </c>
      <c r="BJ80">
        <v>0.3</v>
      </c>
      <c r="BK80">
        <v>20140415</v>
      </c>
      <c r="BL80">
        <v>0.3</v>
      </c>
      <c r="BN80" s="1">
        <v>41820</v>
      </c>
      <c r="BO80">
        <v>0.9</v>
      </c>
      <c r="BP80">
        <v>20140917</v>
      </c>
      <c r="BQ80">
        <v>0.7</v>
      </c>
      <c r="BS80" s="1">
        <v>41820</v>
      </c>
      <c r="BT80">
        <v>3.6</v>
      </c>
      <c r="BU80">
        <v>20140917</v>
      </c>
      <c r="BV80">
        <v>3.9</v>
      </c>
      <c r="BX80" s="1">
        <v>36922</v>
      </c>
      <c r="BY80">
        <v>8.1999999999999993</v>
      </c>
      <c r="BZ80" t="s">
        <v>302</v>
      </c>
      <c r="CA80" t="s">
        <v>302</v>
      </c>
      <c r="CC80" s="1">
        <v>37072</v>
      </c>
      <c r="CD80">
        <v>11.5</v>
      </c>
      <c r="CE80" t="s">
        <v>302</v>
      </c>
      <c r="CF80" t="s">
        <v>302</v>
      </c>
      <c r="CM80" s="1">
        <v>37072</v>
      </c>
      <c r="CN80">
        <v>1583.4</v>
      </c>
      <c r="CO80" t="s">
        <v>302</v>
      </c>
      <c r="CP80" t="s">
        <v>302</v>
      </c>
      <c r="CR80" s="1">
        <v>37072</v>
      </c>
      <c r="CS80">
        <v>14.6</v>
      </c>
      <c r="CT80" t="s">
        <v>302</v>
      </c>
      <c r="CU80" t="s">
        <v>302</v>
      </c>
      <c r="CW80" s="1">
        <v>41394</v>
      </c>
      <c r="CX80">
        <v>1.3</v>
      </c>
      <c r="CY80">
        <v>20130509</v>
      </c>
      <c r="CZ80">
        <v>1.1000000000000001</v>
      </c>
      <c r="DB80" s="1">
        <v>37072</v>
      </c>
      <c r="DC80">
        <v>2.1</v>
      </c>
      <c r="DD80" t="s">
        <v>302</v>
      </c>
      <c r="DE80" t="s">
        <v>302</v>
      </c>
      <c r="DG80" s="1">
        <v>41394</v>
      </c>
      <c r="DH80">
        <v>1</v>
      </c>
      <c r="DI80">
        <v>20130509</v>
      </c>
      <c r="DJ80">
        <v>0.6</v>
      </c>
    </row>
    <row r="81" spans="1:114" x14ac:dyDescent="0.25">
      <c r="A81" s="1">
        <v>37315</v>
      </c>
      <c r="B81">
        <v>15.6</v>
      </c>
      <c r="C81" t="s">
        <v>302</v>
      </c>
      <c r="D81" t="s">
        <v>302</v>
      </c>
      <c r="F81" s="1">
        <v>39872</v>
      </c>
      <c r="G81">
        <v>38.9</v>
      </c>
      <c r="H81">
        <v>20090311</v>
      </c>
      <c r="I81">
        <v>38.6</v>
      </c>
      <c r="K81" s="1">
        <v>42094</v>
      </c>
      <c r="L81">
        <v>2</v>
      </c>
      <c r="M81">
        <v>20150513</v>
      </c>
      <c r="N81">
        <v>2.7</v>
      </c>
      <c r="P81" s="1">
        <v>41820</v>
      </c>
      <c r="Q81">
        <v>32</v>
      </c>
      <c r="R81">
        <v>20140707</v>
      </c>
      <c r="S81">
        <v>32</v>
      </c>
      <c r="U81" s="1">
        <v>41820</v>
      </c>
      <c r="V81">
        <v>-0.47</v>
      </c>
      <c r="W81">
        <v>20140818</v>
      </c>
      <c r="X81">
        <v>-0.5</v>
      </c>
      <c r="AE81" s="1">
        <v>40390</v>
      </c>
      <c r="AF81">
        <v>115.6</v>
      </c>
      <c r="AG81">
        <v>20100721</v>
      </c>
      <c r="AH81">
        <v>115.6</v>
      </c>
      <c r="AJ81" s="1">
        <v>41912</v>
      </c>
      <c r="AK81">
        <v>116.7</v>
      </c>
      <c r="AL81">
        <v>20140921</v>
      </c>
      <c r="AM81">
        <v>116.7</v>
      </c>
      <c r="AO81" s="1">
        <v>41912</v>
      </c>
      <c r="AP81">
        <v>0.28000000000000003</v>
      </c>
      <c r="AQ81">
        <v>20141207</v>
      </c>
      <c r="AR81">
        <v>0.4</v>
      </c>
      <c r="AT81" s="1">
        <v>37346</v>
      </c>
      <c r="AU81">
        <v>41</v>
      </c>
      <c r="AV81" t="s">
        <v>302</v>
      </c>
      <c r="AW81" t="s">
        <v>302</v>
      </c>
      <c r="AY81" s="1">
        <v>40421</v>
      </c>
      <c r="AZ81">
        <v>0.6</v>
      </c>
      <c r="BA81">
        <v>20100818</v>
      </c>
      <c r="BB81">
        <v>0.6</v>
      </c>
      <c r="BD81" s="1">
        <v>41578</v>
      </c>
      <c r="BE81">
        <v>58</v>
      </c>
      <c r="BF81">
        <v>20131117</v>
      </c>
      <c r="BG81">
        <v>58.2</v>
      </c>
      <c r="BI81" s="1">
        <v>41820</v>
      </c>
      <c r="BJ81">
        <v>0.3</v>
      </c>
      <c r="BK81">
        <v>20140715</v>
      </c>
      <c r="BL81">
        <v>0.3</v>
      </c>
      <c r="BN81" s="1">
        <v>41912</v>
      </c>
      <c r="BO81">
        <v>0.9</v>
      </c>
      <c r="BP81">
        <v>20141217</v>
      </c>
      <c r="BQ81">
        <v>1</v>
      </c>
      <c r="BS81" s="1">
        <v>41912</v>
      </c>
      <c r="BT81">
        <v>3.7</v>
      </c>
      <c r="BU81">
        <v>20141217</v>
      </c>
      <c r="BV81">
        <v>3.2</v>
      </c>
      <c r="BX81" s="1">
        <v>36950</v>
      </c>
      <c r="BY81">
        <v>2.6</v>
      </c>
      <c r="BZ81" t="s">
        <v>302</v>
      </c>
      <c r="CA81" t="s">
        <v>302</v>
      </c>
      <c r="CC81" s="1">
        <v>37103</v>
      </c>
      <c r="CD81">
        <v>18.5</v>
      </c>
      <c r="CE81" t="s">
        <v>302</v>
      </c>
      <c r="CF81" t="s">
        <v>302</v>
      </c>
      <c r="CM81" s="1">
        <v>37103</v>
      </c>
      <c r="CN81">
        <v>1569</v>
      </c>
      <c r="CO81" t="s">
        <v>302</v>
      </c>
      <c r="CP81" t="s">
        <v>302</v>
      </c>
      <c r="CR81" s="1">
        <v>37103</v>
      </c>
      <c r="CS81">
        <v>12.8</v>
      </c>
      <c r="CT81" t="s">
        <v>302</v>
      </c>
      <c r="CU81" t="s">
        <v>302</v>
      </c>
      <c r="CW81" s="1">
        <v>41425</v>
      </c>
      <c r="CX81">
        <v>-0.2</v>
      </c>
      <c r="CY81">
        <v>20130611</v>
      </c>
      <c r="CZ81">
        <v>0.6</v>
      </c>
      <c r="DB81" s="1">
        <v>37103</v>
      </c>
      <c r="DC81">
        <v>-0.9</v>
      </c>
      <c r="DD81" t="s">
        <v>302</v>
      </c>
      <c r="DE81" t="s">
        <v>302</v>
      </c>
      <c r="DG81" s="1">
        <v>41425</v>
      </c>
      <c r="DH81">
        <v>0</v>
      </c>
      <c r="DI81">
        <v>20130611</v>
      </c>
      <c r="DJ81">
        <v>0.5</v>
      </c>
    </row>
    <row r="82" spans="1:114" x14ac:dyDescent="0.25">
      <c r="A82" s="1">
        <v>37346</v>
      </c>
      <c r="B82">
        <v>19.600000000000001</v>
      </c>
      <c r="C82" t="s">
        <v>302</v>
      </c>
      <c r="D82" t="s">
        <v>302</v>
      </c>
      <c r="F82" s="1">
        <v>39903</v>
      </c>
      <c r="G82">
        <v>41.6</v>
      </c>
      <c r="H82">
        <v>20090415</v>
      </c>
      <c r="I82">
        <v>40.700000000000003</v>
      </c>
      <c r="K82" s="1">
        <v>42185</v>
      </c>
      <c r="L82">
        <v>0.2</v>
      </c>
      <c r="M82">
        <v>20150813</v>
      </c>
      <c r="N82">
        <v>0.1</v>
      </c>
      <c r="P82" s="1">
        <v>41912</v>
      </c>
      <c r="Q82">
        <v>19</v>
      </c>
      <c r="R82">
        <v>20141006</v>
      </c>
      <c r="S82">
        <v>19</v>
      </c>
      <c r="U82" s="1">
        <v>41912</v>
      </c>
      <c r="V82">
        <v>-1.1200000000000001</v>
      </c>
      <c r="W82">
        <v>20141119</v>
      </c>
      <c r="X82">
        <v>-1.1000000000000001</v>
      </c>
      <c r="AE82" s="1">
        <v>40421</v>
      </c>
      <c r="AF82">
        <v>116.3</v>
      </c>
      <c r="AG82">
        <v>20100818</v>
      </c>
      <c r="AH82">
        <v>116.3</v>
      </c>
      <c r="AJ82" s="1">
        <v>42004</v>
      </c>
      <c r="AK82">
        <v>114.8</v>
      </c>
      <c r="AL82">
        <v>20141221</v>
      </c>
      <c r="AM82">
        <v>114.8</v>
      </c>
      <c r="AO82" s="1">
        <v>42004</v>
      </c>
      <c r="AP82">
        <v>0.46</v>
      </c>
      <c r="AQ82">
        <v>20150308</v>
      </c>
      <c r="AR82">
        <v>0.9</v>
      </c>
      <c r="AT82" s="1">
        <v>37376</v>
      </c>
      <c r="AU82">
        <v>39.1</v>
      </c>
      <c r="AV82" t="s">
        <v>302</v>
      </c>
      <c r="AW82" t="s">
        <v>302</v>
      </c>
      <c r="AY82" s="1">
        <v>40451</v>
      </c>
      <c r="AZ82">
        <v>0.1</v>
      </c>
      <c r="BA82">
        <v>20100915</v>
      </c>
      <c r="BB82">
        <v>0.1</v>
      </c>
      <c r="BD82" s="1">
        <v>41608</v>
      </c>
      <c r="BE82">
        <v>56.4</v>
      </c>
      <c r="BF82">
        <v>20131215</v>
      </c>
      <c r="BG82">
        <v>56.3</v>
      </c>
      <c r="BI82" s="1">
        <v>41912</v>
      </c>
      <c r="BJ82">
        <v>0.3</v>
      </c>
      <c r="BK82">
        <v>20141022</v>
      </c>
      <c r="BL82">
        <v>0.3</v>
      </c>
      <c r="BN82" s="1">
        <v>42004</v>
      </c>
      <c r="BO82">
        <v>0.9</v>
      </c>
      <c r="BP82">
        <v>20150318</v>
      </c>
      <c r="BQ82">
        <v>0.8</v>
      </c>
      <c r="BS82" s="1">
        <v>42004</v>
      </c>
      <c r="BT82">
        <v>4.0999999999999996</v>
      </c>
      <c r="BU82">
        <v>20150318</v>
      </c>
      <c r="BV82">
        <v>3.5</v>
      </c>
      <c r="BX82" s="1">
        <v>36981</v>
      </c>
      <c r="BY82">
        <v>5</v>
      </c>
      <c r="BZ82" t="s">
        <v>302</v>
      </c>
      <c r="CA82" t="s">
        <v>302</v>
      </c>
      <c r="CC82" s="1">
        <v>37134</v>
      </c>
      <c r="CD82">
        <v>27.1</v>
      </c>
      <c r="CE82" t="s">
        <v>302</v>
      </c>
      <c r="CF82" t="s">
        <v>302</v>
      </c>
      <c r="CM82" s="1">
        <v>37134</v>
      </c>
      <c r="CN82">
        <v>1564.1</v>
      </c>
      <c r="CO82" t="s">
        <v>302</v>
      </c>
      <c r="CP82" t="s">
        <v>302</v>
      </c>
      <c r="CR82" s="1">
        <v>37134</v>
      </c>
      <c r="CS82">
        <v>17.5</v>
      </c>
      <c r="CT82" t="s">
        <v>302</v>
      </c>
      <c r="CU82" t="s">
        <v>302</v>
      </c>
      <c r="CW82" s="1">
        <v>41455</v>
      </c>
      <c r="CX82">
        <v>1.1000000000000001</v>
      </c>
      <c r="CY82">
        <v>20130708</v>
      </c>
      <c r="CZ82">
        <v>1.2</v>
      </c>
      <c r="DB82" s="1">
        <v>37134</v>
      </c>
      <c r="DC82">
        <v>-0.3</v>
      </c>
      <c r="DD82" t="s">
        <v>302</v>
      </c>
      <c r="DE82" t="s">
        <v>302</v>
      </c>
      <c r="DG82" s="1">
        <v>41455</v>
      </c>
      <c r="DH82">
        <v>1.2</v>
      </c>
      <c r="DI82">
        <v>20130708</v>
      </c>
      <c r="DJ82">
        <v>1.1000000000000001</v>
      </c>
    </row>
    <row r="83" spans="1:114" x14ac:dyDescent="0.25">
      <c r="A83" s="1">
        <v>37376</v>
      </c>
      <c r="B83">
        <v>14.2</v>
      </c>
      <c r="C83" t="s">
        <v>302</v>
      </c>
      <c r="D83" t="s">
        <v>302</v>
      </c>
      <c r="F83" s="1">
        <v>39933</v>
      </c>
      <c r="G83">
        <v>43.3</v>
      </c>
      <c r="H83">
        <v>20090513</v>
      </c>
      <c r="I83">
        <v>43.7</v>
      </c>
      <c r="K83" s="1">
        <v>42277</v>
      </c>
      <c r="L83">
        <v>1.5</v>
      </c>
      <c r="M83">
        <v>20151115</v>
      </c>
      <c r="N83">
        <v>1.6</v>
      </c>
      <c r="P83" s="1">
        <v>42004</v>
      </c>
      <c r="Q83">
        <v>24</v>
      </c>
      <c r="R83">
        <v>20150119</v>
      </c>
      <c r="S83">
        <v>23</v>
      </c>
      <c r="U83" s="1">
        <v>42004</v>
      </c>
      <c r="V83">
        <v>-0.09</v>
      </c>
      <c r="W83">
        <v>20150218</v>
      </c>
      <c r="X83">
        <v>-0.1</v>
      </c>
      <c r="AE83" s="1">
        <v>40451</v>
      </c>
      <c r="AF83">
        <v>116.4</v>
      </c>
      <c r="AG83">
        <v>20100919</v>
      </c>
      <c r="AH83">
        <v>116.4</v>
      </c>
      <c r="AJ83" s="1">
        <v>42094</v>
      </c>
      <c r="AK83">
        <v>117.4</v>
      </c>
      <c r="AL83">
        <v>20150322</v>
      </c>
      <c r="AM83">
        <v>117.4</v>
      </c>
      <c r="AO83" s="1">
        <v>42094</v>
      </c>
      <c r="AP83">
        <v>-0.33</v>
      </c>
      <c r="AQ83">
        <v>20150608</v>
      </c>
      <c r="AR83">
        <v>-0.3</v>
      </c>
      <c r="AT83" s="1">
        <v>37407</v>
      </c>
      <c r="AU83">
        <v>39.299999999999997</v>
      </c>
      <c r="AV83" t="s">
        <v>302</v>
      </c>
      <c r="AW83" t="s">
        <v>302</v>
      </c>
      <c r="AY83" s="1">
        <v>40482</v>
      </c>
      <c r="AZ83">
        <v>-2.4</v>
      </c>
      <c r="BA83">
        <v>20101020</v>
      </c>
      <c r="BB83">
        <v>-2.4</v>
      </c>
      <c r="BD83" s="1">
        <v>41639</v>
      </c>
      <c r="BE83">
        <v>57.5</v>
      </c>
      <c r="BF83">
        <v>20140126</v>
      </c>
      <c r="BG83">
        <v>57.5</v>
      </c>
      <c r="BI83" s="1">
        <v>42004</v>
      </c>
      <c r="BJ83">
        <v>-0.2</v>
      </c>
      <c r="BK83">
        <v>20150120</v>
      </c>
      <c r="BL83">
        <v>-0.2</v>
      </c>
      <c r="BN83" s="1">
        <v>42094</v>
      </c>
      <c r="BO83">
        <v>0.2</v>
      </c>
      <c r="BP83">
        <v>20150617</v>
      </c>
      <c r="BQ83">
        <v>0.2</v>
      </c>
      <c r="BS83" s="1">
        <v>42094</v>
      </c>
      <c r="BT83">
        <v>3</v>
      </c>
      <c r="BU83">
        <v>20150617</v>
      </c>
      <c r="BV83">
        <v>2.6</v>
      </c>
      <c r="BX83" s="1">
        <v>37011</v>
      </c>
      <c r="BY83">
        <v>3.9</v>
      </c>
      <c r="BZ83" t="s">
        <v>302</v>
      </c>
      <c r="CA83" t="s">
        <v>302</v>
      </c>
      <c r="CC83" s="1">
        <v>37164</v>
      </c>
      <c r="CD83">
        <v>10.5</v>
      </c>
      <c r="CE83" t="s">
        <v>302</v>
      </c>
      <c r="CF83" t="s">
        <v>302</v>
      </c>
      <c r="CM83" s="1">
        <v>37164</v>
      </c>
      <c r="CN83">
        <v>1595.4</v>
      </c>
      <c r="CO83" t="s">
        <v>302</v>
      </c>
      <c r="CP83" t="s">
        <v>302</v>
      </c>
      <c r="CR83" s="1">
        <v>37164</v>
      </c>
      <c r="CS83">
        <v>21.2</v>
      </c>
      <c r="CT83" t="s">
        <v>302</v>
      </c>
      <c r="CU83" t="s">
        <v>302</v>
      </c>
      <c r="CW83" s="1">
        <v>41486</v>
      </c>
      <c r="CX83">
        <v>0.5</v>
      </c>
      <c r="CY83">
        <v>20130808</v>
      </c>
      <c r="CZ83">
        <v>0.2</v>
      </c>
      <c r="DB83" s="1">
        <v>37164</v>
      </c>
      <c r="DC83">
        <v>2</v>
      </c>
      <c r="DD83" t="s">
        <v>302</v>
      </c>
      <c r="DE83" t="s">
        <v>302</v>
      </c>
      <c r="DG83" s="1">
        <v>41486</v>
      </c>
      <c r="DH83">
        <v>0.7</v>
      </c>
      <c r="DI83">
        <v>20130808</v>
      </c>
      <c r="DJ83">
        <v>0.4</v>
      </c>
    </row>
    <row r="84" spans="1:114" x14ac:dyDescent="0.25">
      <c r="A84" s="1">
        <v>37407</v>
      </c>
      <c r="B84">
        <v>6.7</v>
      </c>
      <c r="C84" t="s">
        <v>302</v>
      </c>
      <c r="D84" t="s">
        <v>302</v>
      </c>
      <c r="F84" s="1">
        <v>39964</v>
      </c>
      <c r="G84">
        <v>41.9</v>
      </c>
      <c r="H84">
        <v>20090610</v>
      </c>
      <c r="I84">
        <v>42.7</v>
      </c>
      <c r="K84" s="1">
        <v>42369</v>
      </c>
      <c r="L84">
        <v>1.1000000000000001</v>
      </c>
      <c r="M84">
        <v>20160215</v>
      </c>
      <c r="N84">
        <v>1.2</v>
      </c>
      <c r="P84" s="1">
        <v>42094</v>
      </c>
      <c r="Q84">
        <v>23</v>
      </c>
      <c r="R84">
        <v>20150413</v>
      </c>
      <c r="S84">
        <v>23</v>
      </c>
      <c r="U84" s="1">
        <v>42094</v>
      </c>
      <c r="V84">
        <v>-0.85</v>
      </c>
      <c r="W84">
        <v>20150518</v>
      </c>
      <c r="X84">
        <v>-0.9</v>
      </c>
      <c r="AE84" s="1">
        <v>40482</v>
      </c>
      <c r="AF84">
        <v>113.6</v>
      </c>
      <c r="AG84">
        <v>20101020</v>
      </c>
      <c r="AH84">
        <v>113.6</v>
      </c>
      <c r="AJ84" s="1">
        <v>42185</v>
      </c>
      <c r="AK84">
        <v>113</v>
      </c>
      <c r="AL84">
        <v>20150621</v>
      </c>
      <c r="AM84">
        <v>113</v>
      </c>
      <c r="AO84" s="1">
        <v>42185</v>
      </c>
      <c r="AP84">
        <v>-0.22</v>
      </c>
      <c r="AQ84">
        <v>20150907</v>
      </c>
      <c r="AR84">
        <v>-0.2</v>
      </c>
      <c r="AT84" s="1">
        <v>37437</v>
      </c>
      <c r="AU84">
        <v>33.1</v>
      </c>
      <c r="AV84" t="s">
        <v>302</v>
      </c>
      <c r="AW84" t="s">
        <v>302</v>
      </c>
      <c r="AY84" s="1">
        <v>40512</v>
      </c>
      <c r="AZ84">
        <v>0.8</v>
      </c>
      <c r="BA84">
        <v>20101117</v>
      </c>
      <c r="BB84">
        <v>0.8</v>
      </c>
      <c r="BD84" s="1">
        <v>41670</v>
      </c>
      <c r="BE84">
        <v>57.8</v>
      </c>
      <c r="BF84">
        <v>20140216</v>
      </c>
      <c r="BG84">
        <v>58.1</v>
      </c>
      <c r="BI84" s="1">
        <v>42094</v>
      </c>
      <c r="BJ84">
        <v>-0.2</v>
      </c>
      <c r="BK84">
        <v>20150419</v>
      </c>
      <c r="BL84">
        <v>-0.3</v>
      </c>
      <c r="BN84" s="1">
        <v>42185</v>
      </c>
      <c r="BO84">
        <v>0.3</v>
      </c>
      <c r="BP84">
        <v>20150916</v>
      </c>
      <c r="BQ84">
        <v>0.4</v>
      </c>
      <c r="BS84" s="1">
        <v>42185</v>
      </c>
      <c r="BT84">
        <v>2.4</v>
      </c>
      <c r="BU84">
        <v>20150916</v>
      </c>
      <c r="BV84">
        <v>2.4</v>
      </c>
      <c r="BX84" s="1">
        <v>37042</v>
      </c>
      <c r="BY84">
        <v>0.6</v>
      </c>
      <c r="BZ84" t="s">
        <v>302</v>
      </c>
      <c r="CA84" t="s">
        <v>302</v>
      </c>
      <c r="CC84" s="1">
        <v>37195</v>
      </c>
      <c r="CD84">
        <v>36.4</v>
      </c>
      <c r="CE84" t="s">
        <v>302</v>
      </c>
      <c r="CF84" t="s">
        <v>302</v>
      </c>
      <c r="CM84" s="1">
        <v>37195</v>
      </c>
      <c r="CN84">
        <v>1591.7</v>
      </c>
      <c r="CO84" t="s">
        <v>302</v>
      </c>
      <c r="CP84" t="s">
        <v>302</v>
      </c>
      <c r="CR84" s="1">
        <v>37195</v>
      </c>
      <c r="CS84">
        <v>20</v>
      </c>
      <c r="CT84" t="s">
        <v>302</v>
      </c>
      <c r="CU84" t="s">
        <v>302</v>
      </c>
      <c r="CW84" s="1">
        <v>41517</v>
      </c>
      <c r="CX84">
        <v>0.4</v>
      </c>
      <c r="CY84">
        <v>20130909</v>
      </c>
      <c r="CZ84">
        <v>0.4</v>
      </c>
      <c r="DB84" s="1">
        <v>37195</v>
      </c>
      <c r="DC84">
        <v>-0.2</v>
      </c>
      <c r="DD84" t="s">
        <v>302</v>
      </c>
      <c r="DE84" t="s">
        <v>302</v>
      </c>
      <c r="DG84" s="1">
        <v>41517</v>
      </c>
      <c r="DH84">
        <v>0.2</v>
      </c>
      <c r="DI84">
        <v>20130909</v>
      </c>
      <c r="DJ84">
        <v>0.8</v>
      </c>
    </row>
    <row r="85" spans="1:114" x14ac:dyDescent="0.25">
      <c r="A85" s="1">
        <v>37437</v>
      </c>
      <c r="B85">
        <v>-7.1</v>
      </c>
      <c r="C85" t="s">
        <v>302</v>
      </c>
      <c r="D85" t="s">
        <v>302</v>
      </c>
      <c r="F85" s="1">
        <v>39994</v>
      </c>
      <c r="G85">
        <v>45.6</v>
      </c>
      <c r="H85">
        <v>20090715</v>
      </c>
      <c r="I85">
        <v>46.2</v>
      </c>
      <c r="K85" s="1">
        <v>42460</v>
      </c>
      <c r="L85">
        <v>0.8</v>
      </c>
      <c r="M85">
        <v>20160512</v>
      </c>
      <c r="N85">
        <v>0.8</v>
      </c>
      <c r="P85" s="1">
        <v>42185</v>
      </c>
      <c r="Q85">
        <v>5</v>
      </c>
      <c r="R85">
        <v>20150706</v>
      </c>
      <c r="S85">
        <v>5</v>
      </c>
      <c r="U85" s="1">
        <v>42185</v>
      </c>
      <c r="V85">
        <v>-0.19</v>
      </c>
      <c r="W85">
        <v>20150818</v>
      </c>
      <c r="X85">
        <v>-0.2</v>
      </c>
      <c r="AE85" s="1">
        <v>40512</v>
      </c>
      <c r="AF85">
        <v>114.5</v>
      </c>
      <c r="AG85">
        <v>20101117</v>
      </c>
      <c r="AH85">
        <v>114.5</v>
      </c>
      <c r="AJ85" s="1">
        <v>42277</v>
      </c>
      <c r="AK85">
        <v>106</v>
      </c>
      <c r="AL85">
        <v>20150920</v>
      </c>
      <c r="AM85">
        <v>106</v>
      </c>
      <c r="AO85" s="1">
        <v>42277</v>
      </c>
      <c r="AP85">
        <v>3.32</v>
      </c>
      <c r="AQ85">
        <v>20151207</v>
      </c>
      <c r="AR85">
        <v>3.5</v>
      </c>
      <c r="AT85" s="1">
        <v>37468</v>
      </c>
      <c r="AU85">
        <v>26.5</v>
      </c>
      <c r="AV85" t="s">
        <v>302</v>
      </c>
      <c r="AW85" t="s">
        <v>302</v>
      </c>
      <c r="AY85" s="1">
        <v>40543</v>
      </c>
      <c r="AZ85">
        <v>-2</v>
      </c>
      <c r="BA85">
        <v>20101214</v>
      </c>
      <c r="BB85">
        <v>-2</v>
      </c>
      <c r="BD85" s="1">
        <v>41698</v>
      </c>
      <c r="BE85">
        <v>53.3</v>
      </c>
      <c r="BF85">
        <v>20140316</v>
      </c>
      <c r="BG85">
        <v>53.1</v>
      </c>
      <c r="BI85" s="1">
        <v>42185</v>
      </c>
      <c r="BJ85">
        <v>0.4</v>
      </c>
      <c r="BK85">
        <v>20150715</v>
      </c>
      <c r="BL85">
        <v>0.4</v>
      </c>
      <c r="BN85" s="1">
        <v>42277</v>
      </c>
      <c r="BO85">
        <v>0.8</v>
      </c>
      <c r="BP85">
        <v>20151216</v>
      </c>
      <c r="BQ85">
        <v>0.9</v>
      </c>
      <c r="BS85" s="1">
        <v>42277</v>
      </c>
      <c r="BT85">
        <v>2.2999999999999998</v>
      </c>
      <c r="BU85">
        <v>20151216</v>
      </c>
      <c r="BV85">
        <v>2.2999999999999998</v>
      </c>
      <c r="BX85" s="1">
        <v>37072</v>
      </c>
      <c r="BY85">
        <v>1.5</v>
      </c>
      <c r="BZ85" t="s">
        <v>302</v>
      </c>
      <c r="CA85" t="s">
        <v>302</v>
      </c>
      <c r="CC85" s="1">
        <v>37225</v>
      </c>
      <c r="CD85">
        <v>35.6</v>
      </c>
      <c r="CE85" t="s">
        <v>302</v>
      </c>
      <c r="CF85" t="s">
        <v>302</v>
      </c>
      <c r="CM85" s="1">
        <v>37225</v>
      </c>
      <c r="CN85">
        <v>1601.5</v>
      </c>
      <c r="CO85" t="s">
        <v>302</v>
      </c>
      <c r="CP85" t="s">
        <v>302</v>
      </c>
      <c r="CR85" s="1">
        <v>37225</v>
      </c>
      <c r="CS85">
        <v>17.8</v>
      </c>
      <c r="CT85" t="s">
        <v>302</v>
      </c>
      <c r="CU85" t="s">
        <v>302</v>
      </c>
      <c r="CW85" s="1">
        <v>41547</v>
      </c>
      <c r="CX85">
        <v>0</v>
      </c>
      <c r="CY85">
        <v>20131008</v>
      </c>
      <c r="CZ85">
        <v>-0.4</v>
      </c>
      <c r="DB85" s="1">
        <v>37225</v>
      </c>
      <c r="DC85">
        <v>0.6</v>
      </c>
      <c r="DD85" t="s">
        <v>302</v>
      </c>
      <c r="DE85" t="s">
        <v>302</v>
      </c>
      <c r="DG85" s="1">
        <v>41547</v>
      </c>
      <c r="DH85">
        <v>-0.3</v>
      </c>
      <c r="DI85">
        <v>20131008</v>
      </c>
      <c r="DJ85">
        <v>-0.8</v>
      </c>
    </row>
    <row r="86" spans="1:114" x14ac:dyDescent="0.25">
      <c r="A86" s="1">
        <v>37468</v>
      </c>
      <c r="B86">
        <v>-21.9</v>
      </c>
      <c r="C86" t="s">
        <v>302</v>
      </c>
      <c r="D86" t="s">
        <v>302</v>
      </c>
      <c r="F86" s="1">
        <v>40025</v>
      </c>
      <c r="G86">
        <v>49.8</v>
      </c>
      <c r="H86">
        <v>20090812</v>
      </c>
      <c r="I86">
        <v>49.7</v>
      </c>
      <c r="K86" s="1">
        <v>42551</v>
      </c>
      <c r="L86" t="s">
        <v>302</v>
      </c>
      <c r="M86">
        <v>20160811</v>
      </c>
      <c r="N86" t="s">
        <v>302</v>
      </c>
      <c r="P86" s="1">
        <v>42277</v>
      </c>
      <c r="Q86">
        <v>-14</v>
      </c>
      <c r="R86">
        <v>20151005</v>
      </c>
      <c r="S86">
        <v>-14</v>
      </c>
      <c r="U86" s="1">
        <v>42277</v>
      </c>
      <c r="V86">
        <v>1.34</v>
      </c>
      <c r="W86">
        <v>20151118</v>
      </c>
      <c r="X86">
        <v>1.3</v>
      </c>
      <c r="AE86" s="1">
        <v>40543</v>
      </c>
      <c r="AF86">
        <v>112.2</v>
      </c>
      <c r="AG86">
        <v>20101214</v>
      </c>
      <c r="AH86">
        <v>112.2</v>
      </c>
      <c r="AJ86" s="1">
        <v>42369</v>
      </c>
      <c r="AK86">
        <v>110.7</v>
      </c>
      <c r="AL86">
        <v>20151220</v>
      </c>
      <c r="AM86">
        <v>110.7</v>
      </c>
      <c r="AO86" s="1">
        <v>42369</v>
      </c>
      <c r="AP86">
        <v>0.8</v>
      </c>
      <c r="AQ86">
        <v>20160307</v>
      </c>
      <c r="AR86">
        <v>1.3</v>
      </c>
      <c r="AT86" s="1">
        <v>37499</v>
      </c>
      <c r="AU86">
        <v>15.6</v>
      </c>
      <c r="AV86" t="s">
        <v>302</v>
      </c>
      <c r="AW86" t="s">
        <v>302</v>
      </c>
      <c r="AY86" s="1">
        <v>40574</v>
      </c>
      <c r="AZ86">
        <v>4.4000000000000004</v>
      </c>
      <c r="BA86">
        <v>20110119</v>
      </c>
      <c r="BB86">
        <v>4.4000000000000004</v>
      </c>
      <c r="BD86" s="1">
        <v>41729</v>
      </c>
      <c r="BE86">
        <v>57.7</v>
      </c>
      <c r="BF86">
        <v>20140413</v>
      </c>
      <c r="BG86">
        <v>58.3</v>
      </c>
      <c r="BI86" s="1">
        <v>42277</v>
      </c>
      <c r="BJ86">
        <v>0.3</v>
      </c>
      <c r="BK86">
        <v>20151015</v>
      </c>
      <c r="BL86">
        <v>0.3</v>
      </c>
      <c r="BN86" s="1">
        <v>42369</v>
      </c>
      <c r="BO86">
        <v>0.9</v>
      </c>
      <c r="BP86">
        <v>20160316</v>
      </c>
      <c r="BQ86">
        <v>0.9</v>
      </c>
      <c r="BS86" s="1">
        <v>42369</v>
      </c>
      <c r="BT86">
        <v>2.2999999999999998</v>
      </c>
      <c r="BU86">
        <v>20160316</v>
      </c>
      <c r="BV86">
        <v>2.2999999999999998</v>
      </c>
      <c r="BX86" s="1">
        <v>37103</v>
      </c>
      <c r="BY86">
        <v>-7.8</v>
      </c>
      <c r="BZ86" t="s">
        <v>302</v>
      </c>
      <c r="CA86" t="s">
        <v>302</v>
      </c>
      <c r="CC86" s="1">
        <v>37256</v>
      </c>
      <c r="CD86">
        <v>33.299999999999997</v>
      </c>
      <c r="CE86" t="s">
        <v>302</v>
      </c>
      <c r="CF86" t="s">
        <v>302</v>
      </c>
      <c r="CM86" s="1">
        <v>37256</v>
      </c>
      <c r="CN86">
        <v>1607.7</v>
      </c>
      <c r="CO86" t="s">
        <v>302</v>
      </c>
      <c r="CP86" t="s">
        <v>302</v>
      </c>
      <c r="CR86" s="1">
        <v>37256</v>
      </c>
      <c r="CS86">
        <v>11.4</v>
      </c>
      <c r="CT86" t="s">
        <v>302</v>
      </c>
      <c r="CU86" t="s">
        <v>302</v>
      </c>
      <c r="CW86" s="1">
        <v>41578</v>
      </c>
      <c r="CX86">
        <v>0.7</v>
      </c>
      <c r="CY86">
        <v>20131110</v>
      </c>
      <c r="CZ86">
        <v>1.1000000000000001</v>
      </c>
      <c r="DB86" s="1">
        <v>37256</v>
      </c>
      <c r="DC86">
        <v>0.4</v>
      </c>
      <c r="DD86" t="s">
        <v>302</v>
      </c>
      <c r="DE86" t="s">
        <v>302</v>
      </c>
      <c r="DG86" s="1">
        <v>41578</v>
      </c>
      <c r="DH86">
        <v>1</v>
      </c>
      <c r="DI86">
        <v>20131110</v>
      </c>
      <c r="DJ86">
        <v>1.4</v>
      </c>
    </row>
    <row r="87" spans="1:114" x14ac:dyDescent="0.25">
      <c r="A87" s="1">
        <v>37499</v>
      </c>
      <c r="B87">
        <v>-30.9</v>
      </c>
      <c r="C87" t="s">
        <v>302</v>
      </c>
      <c r="D87" t="s">
        <v>302</v>
      </c>
      <c r="F87" s="1">
        <v>40056</v>
      </c>
      <c r="G87">
        <v>49.7</v>
      </c>
      <c r="H87">
        <v>20090916</v>
      </c>
      <c r="I87">
        <v>48.7</v>
      </c>
      <c r="U87" s="1">
        <v>42369</v>
      </c>
      <c r="V87">
        <v>-0.85</v>
      </c>
      <c r="W87">
        <v>20160217</v>
      </c>
      <c r="X87">
        <v>-0.8</v>
      </c>
      <c r="AE87" s="1">
        <v>40574</v>
      </c>
      <c r="AF87">
        <v>117.1</v>
      </c>
      <c r="AG87">
        <v>20110119</v>
      </c>
      <c r="AH87">
        <v>117.1</v>
      </c>
      <c r="AJ87" s="1">
        <v>42460</v>
      </c>
      <c r="AK87">
        <v>109.6</v>
      </c>
      <c r="AL87">
        <v>20160320</v>
      </c>
      <c r="AM87">
        <v>109.6</v>
      </c>
      <c r="AO87" s="1">
        <v>42460</v>
      </c>
      <c r="AP87">
        <v>-1.2</v>
      </c>
      <c r="AQ87">
        <v>20160607</v>
      </c>
      <c r="AR87">
        <v>-1.2</v>
      </c>
      <c r="AT87" s="1">
        <v>37529</v>
      </c>
      <c r="AU87">
        <v>23</v>
      </c>
      <c r="AV87" t="s">
        <v>302</v>
      </c>
      <c r="AW87" t="s">
        <v>302</v>
      </c>
      <c r="AY87" s="1">
        <v>40602</v>
      </c>
      <c r="AZ87">
        <v>-7.7</v>
      </c>
      <c r="BA87">
        <v>20110216</v>
      </c>
      <c r="BB87">
        <v>-7.7</v>
      </c>
      <c r="BD87" s="1">
        <v>41759</v>
      </c>
      <c r="BE87">
        <v>58.7</v>
      </c>
      <c r="BF87">
        <v>20140518</v>
      </c>
      <c r="BG87">
        <v>58.9</v>
      </c>
      <c r="BI87" s="1">
        <v>42369</v>
      </c>
      <c r="BJ87">
        <v>-0.5</v>
      </c>
      <c r="BK87">
        <v>20160119</v>
      </c>
      <c r="BL87">
        <v>-0.5</v>
      </c>
      <c r="BN87" s="1">
        <v>42460</v>
      </c>
      <c r="BO87">
        <v>0.7</v>
      </c>
      <c r="BP87">
        <v>20160615</v>
      </c>
      <c r="BQ87">
        <v>0.7</v>
      </c>
      <c r="BS87" s="1">
        <v>42460</v>
      </c>
      <c r="BT87">
        <v>2.8</v>
      </c>
      <c r="BU87">
        <v>20160615</v>
      </c>
      <c r="BV87">
        <v>2.8</v>
      </c>
      <c r="BX87" s="1">
        <v>37134</v>
      </c>
      <c r="BY87">
        <v>18.600000000000001</v>
      </c>
      <c r="BZ87" t="s">
        <v>302</v>
      </c>
      <c r="CA87" t="s">
        <v>302</v>
      </c>
      <c r="CC87" s="1">
        <v>37287</v>
      </c>
      <c r="CD87">
        <v>42.8</v>
      </c>
      <c r="CE87" t="s">
        <v>302</v>
      </c>
      <c r="CF87" t="s">
        <v>302</v>
      </c>
      <c r="CM87" s="1">
        <v>37287</v>
      </c>
      <c r="CN87">
        <v>1578.8</v>
      </c>
      <c r="CO87" t="s">
        <v>302</v>
      </c>
      <c r="CP87" t="s">
        <v>302</v>
      </c>
      <c r="CR87" s="1">
        <v>37287</v>
      </c>
      <c r="CS87">
        <v>14.5</v>
      </c>
      <c r="CT87" t="s">
        <v>302</v>
      </c>
      <c r="CU87" t="s">
        <v>302</v>
      </c>
      <c r="CW87" s="1">
        <v>41608</v>
      </c>
      <c r="CX87">
        <v>0.1</v>
      </c>
      <c r="CY87">
        <v>20131209</v>
      </c>
      <c r="CZ87">
        <v>0.2</v>
      </c>
      <c r="DB87" s="1">
        <v>37287</v>
      </c>
      <c r="DC87">
        <v>-1.8</v>
      </c>
      <c r="DD87" t="s">
        <v>302</v>
      </c>
      <c r="DE87" t="s">
        <v>302</v>
      </c>
      <c r="DG87" s="1">
        <v>41608</v>
      </c>
      <c r="DH87">
        <v>0.5</v>
      </c>
      <c r="DI87">
        <v>20131209</v>
      </c>
      <c r="DJ87">
        <v>0.6</v>
      </c>
    </row>
    <row r="88" spans="1:114" x14ac:dyDescent="0.25">
      <c r="A88" s="1">
        <v>37529</v>
      </c>
      <c r="B88">
        <v>-20.8</v>
      </c>
      <c r="C88" t="s">
        <v>302</v>
      </c>
      <c r="D88" t="s">
        <v>302</v>
      </c>
      <c r="F88" s="1">
        <v>40086</v>
      </c>
      <c r="G88">
        <v>52.8</v>
      </c>
      <c r="H88">
        <v>20091014</v>
      </c>
      <c r="I88">
        <v>51.7</v>
      </c>
      <c r="U88" s="1">
        <v>42460</v>
      </c>
      <c r="V88">
        <v>-0.19</v>
      </c>
      <c r="W88">
        <v>20160517</v>
      </c>
      <c r="X88">
        <v>-0.2</v>
      </c>
      <c r="AE88" s="1">
        <v>40602</v>
      </c>
      <c r="AF88">
        <v>108.1</v>
      </c>
      <c r="AG88">
        <v>20110216</v>
      </c>
      <c r="AH88">
        <v>108.1</v>
      </c>
      <c r="AJ88" s="1">
        <v>42551</v>
      </c>
      <c r="AK88">
        <v>106</v>
      </c>
      <c r="AL88">
        <v>20160619</v>
      </c>
      <c r="AM88">
        <v>106</v>
      </c>
      <c r="AO88" s="1">
        <v>42551</v>
      </c>
      <c r="AP88" t="s">
        <v>302</v>
      </c>
      <c r="AQ88">
        <v>20160906</v>
      </c>
      <c r="AR88" t="s">
        <v>302</v>
      </c>
      <c r="AT88" s="1">
        <v>37560</v>
      </c>
      <c r="AU88">
        <v>23.3</v>
      </c>
      <c r="AV88" t="s">
        <v>302</v>
      </c>
      <c r="AW88" t="s">
        <v>302</v>
      </c>
      <c r="AY88" s="1">
        <v>40633</v>
      </c>
      <c r="AZ88">
        <v>-6.2</v>
      </c>
      <c r="BA88">
        <v>20110315</v>
      </c>
      <c r="BB88">
        <v>-6.2</v>
      </c>
      <c r="BD88" s="1">
        <v>41790</v>
      </c>
      <c r="BE88">
        <v>54.1</v>
      </c>
      <c r="BF88">
        <v>20140615</v>
      </c>
      <c r="BG88">
        <v>54.2</v>
      </c>
      <c r="BI88" s="1">
        <v>42460</v>
      </c>
      <c r="BJ88">
        <v>0.2</v>
      </c>
      <c r="BK88">
        <v>20160417</v>
      </c>
      <c r="BL88">
        <v>0.2</v>
      </c>
      <c r="BN88" s="1">
        <v>42551</v>
      </c>
      <c r="BO88" t="s">
        <v>302</v>
      </c>
      <c r="BP88">
        <v>20160914</v>
      </c>
      <c r="BQ88" t="s">
        <v>302</v>
      </c>
      <c r="BS88" s="1">
        <v>42551</v>
      </c>
      <c r="BT88" t="s">
        <v>302</v>
      </c>
      <c r="BU88">
        <v>20160914</v>
      </c>
      <c r="BV88" t="s">
        <v>302</v>
      </c>
      <c r="BX88" s="1">
        <v>37164</v>
      </c>
      <c r="BY88">
        <v>-11.3</v>
      </c>
      <c r="BZ88" t="s">
        <v>302</v>
      </c>
      <c r="CA88" t="s">
        <v>302</v>
      </c>
      <c r="CC88" s="1">
        <v>37315</v>
      </c>
      <c r="CD88">
        <v>41.9</v>
      </c>
      <c r="CE88" t="s">
        <v>302</v>
      </c>
      <c r="CF88" t="s">
        <v>302</v>
      </c>
      <c r="CM88" s="1">
        <v>37315</v>
      </c>
      <c r="CN88">
        <v>1638</v>
      </c>
      <c r="CO88" t="s">
        <v>302</v>
      </c>
      <c r="CP88" t="s">
        <v>302</v>
      </c>
      <c r="CR88" s="1">
        <v>37315</v>
      </c>
      <c r="CS88">
        <v>15</v>
      </c>
      <c r="CT88" t="s">
        <v>302</v>
      </c>
      <c r="CU88" t="s">
        <v>302</v>
      </c>
      <c r="CW88" s="1">
        <v>41639</v>
      </c>
      <c r="CX88">
        <v>1.2</v>
      </c>
      <c r="CY88">
        <v>20140113</v>
      </c>
      <c r="CZ88">
        <v>1</v>
      </c>
      <c r="DB88" s="1">
        <v>37315</v>
      </c>
      <c r="DC88">
        <v>3.7</v>
      </c>
      <c r="DD88" t="s">
        <v>302</v>
      </c>
      <c r="DE88" t="s">
        <v>302</v>
      </c>
      <c r="DG88" s="1">
        <v>41639</v>
      </c>
      <c r="DH88">
        <v>0.7</v>
      </c>
      <c r="DI88">
        <v>20140113</v>
      </c>
      <c r="DJ88">
        <v>0.6</v>
      </c>
    </row>
    <row r="89" spans="1:114" x14ac:dyDescent="0.25">
      <c r="A89" s="1">
        <v>37560</v>
      </c>
      <c r="B89">
        <v>-11.6</v>
      </c>
      <c r="C89" t="s">
        <v>302</v>
      </c>
      <c r="D89" t="s">
        <v>302</v>
      </c>
      <c r="F89" s="1">
        <v>40117</v>
      </c>
      <c r="G89">
        <v>51.7</v>
      </c>
      <c r="H89">
        <v>20091111</v>
      </c>
      <c r="I89">
        <v>50.6</v>
      </c>
      <c r="U89" s="1">
        <v>42551</v>
      </c>
      <c r="V89" t="s">
        <v>302</v>
      </c>
      <c r="W89">
        <v>20160816</v>
      </c>
      <c r="X89" t="s">
        <v>302</v>
      </c>
      <c r="AE89" s="1">
        <v>40633</v>
      </c>
      <c r="AF89">
        <v>101.4</v>
      </c>
      <c r="AG89">
        <v>20110315</v>
      </c>
      <c r="AH89">
        <v>101.4</v>
      </c>
      <c r="AT89" s="1">
        <v>37590</v>
      </c>
      <c r="AU89">
        <v>31.2</v>
      </c>
      <c r="AV89" t="s">
        <v>302</v>
      </c>
      <c r="AW89" t="s">
        <v>302</v>
      </c>
      <c r="AY89" s="1">
        <v>40663</v>
      </c>
      <c r="AZ89">
        <v>0</v>
      </c>
      <c r="BA89">
        <v>20110420</v>
      </c>
      <c r="BB89">
        <v>0</v>
      </c>
      <c r="BD89" s="1">
        <v>41820</v>
      </c>
      <c r="BE89">
        <v>55.4</v>
      </c>
      <c r="BF89">
        <v>20140713</v>
      </c>
      <c r="BG89">
        <v>54.7</v>
      </c>
      <c r="BI89" s="1">
        <v>42551</v>
      </c>
      <c r="BJ89" t="s">
        <v>302</v>
      </c>
      <c r="BK89">
        <v>20160717</v>
      </c>
      <c r="BL89" t="s">
        <v>302</v>
      </c>
      <c r="BX89" s="1">
        <v>37195</v>
      </c>
      <c r="BY89">
        <v>9.4</v>
      </c>
      <c r="BZ89" t="s">
        <v>302</v>
      </c>
      <c r="CA89" t="s">
        <v>302</v>
      </c>
      <c r="CC89" s="1">
        <v>37346</v>
      </c>
      <c r="CD89">
        <v>46.3</v>
      </c>
      <c r="CE89" t="s">
        <v>302</v>
      </c>
      <c r="CF89" t="s">
        <v>302</v>
      </c>
      <c r="CM89" s="1">
        <v>37346</v>
      </c>
      <c r="CN89">
        <v>1659.5</v>
      </c>
      <c r="CO89" t="s">
        <v>302</v>
      </c>
      <c r="CP89" t="s">
        <v>302</v>
      </c>
      <c r="CR89" s="1">
        <v>37346</v>
      </c>
      <c r="CS89">
        <v>15</v>
      </c>
      <c r="CT89" t="s">
        <v>302</v>
      </c>
      <c r="CU89" t="s">
        <v>302</v>
      </c>
      <c r="CW89" s="1">
        <v>41670</v>
      </c>
      <c r="CX89">
        <v>-0.2</v>
      </c>
      <c r="CY89">
        <v>20140211</v>
      </c>
      <c r="CZ89">
        <v>-0.1</v>
      </c>
      <c r="DB89" s="1">
        <v>37346</v>
      </c>
      <c r="DC89">
        <v>1.3</v>
      </c>
      <c r="DD89" t="s">
        <v>302</v>
      </c>
      <c r="DE89" t="s">
        <v>302</v>
      </c>
      <c r="DG89" s="1">
        <v>41670</v>
      </c>
      <c r="DH89">
        <v>-0.1</v>
      </c>
      <c r="DI89">
        <v>20140211</v>
      </c>
      <c r="DJ89">
        <v>-0.5</v>
      </c>
    </row>
    <row r="90" spans="1:114" x14ac:dyDescent="0.25">
      <c r="A90" s="1">
        <v>37590</v>
      </c>
      <c r="B90">
        <v>-0.2</v>
      </c>
      <c r="C90" t="s">
        <v>302</v>
      </c>
      <c r="D90" t="s">
        <v>302</v>
      </c>
      <c r="F90" s="1">
        <v>40147</v>
      </c>
      <c r="G90">
        <v>53.3</v>
      </c>
      <c r="H90">
        <v>20091209</v>
      </c>
      <c r="I90">
        <v>51.8</v>
      </c>
      <c r="AE90" s="1">
        <v>40663</v>
      </c>
      <c r="AF90">
        <v>101.4</v>
      </c>
      <c r="AG90">
        <v>20110420</v>
      </c>
      <c r="AH90">
        <v>101.4</v>
      </c>
      <c r="AT90" s="1">
        <v>37621</v>
      </c>
      <c r="AU90">
        <v>24.2</v>
      </c>
      <c r="AV90" t="s">
        <v>302</v>
      </c>
      <c r="AW90" t="s">
        <v>302</v>
      </c>
      <c r="AY90" s="1">
        <v>40694</v>
      </c>
      <c r="AZ90">
        <v>10.9</v>
      </c>
      <c r="BA90">
        <v>20110517</v>
      </c>
      <c r="BB90">
        <v>1.9</v>
      </c>
      <c r="BD90" s="1">
        <v>41851</v>
      </c>
      <c r="BE90">
        <v>58.5</v>
      </c>
      <c r="BF90">
        <v>20140817</v>
      </c>
      <c r="BG90">
        <v>58.4</v>
      </c>
      <c r="BX90" s="1">
        <v>37225</v>
      </c>
      <c r="BY90">
        <v>4</v>
      </c>
      <c r="BZ90" t="s">
        <v>302</v>
      </c>
      <c r="CA90" t="s">
        <v>302</v>
      </c>
      <c r="CC90" s="1">
        <v>37376</v>
      </c>
      <c r="CD90">
        <v>41.8</v>
      </c>
      <c r="CE90" t="s">
        <v>302</v>
      </c>
      <c r="CF90" t="s">
        <v>302</v>
      </c>
      <c r="CM90" s="1">
        <v>37376</v>
      </c>
      <c r="CN90">
        <v>1689</v>
      </c>
      <c r="CO90" t="s">
        <v>302</v>
      </c>
      <c r="CP90" t="s">
        <v>302</v>
      </c>
      <c r="CR90" s="1">
        <v>37376</v>
      </c>
      <c r="CS90">
        <v>17.100000000000001</v>
      </c>
      <c r="CT90" t="s">
        <v>302</v>
      </c>
      <c r="CU90" t="s">
        <v>302</v>
      </c>
      <c r="CW90" s="1">
        <v>41698</v>
      </c>
      <c r="CX90">
        <v>0.8</v>
      </c>
      <c r="CY90">
        <v>20140310</v>
      </c>
      <c r="CZ90">
        <v>0.6</v>
      </c>
      <c r="DB90" s="1">
        <v>37376</v>
      </c>
      <c r="DC90">
        <v>1.8</v>
      </c>
      <c r="DD90" t="s">
        <v>302</v>
      </c>
      <c r="DE90" t="s">
        <v>302</v>
      </c>
      <c r="DG90" s="1">
        <v>41698</v>
      </c>
      <c r="DH90">
        <v>0.6</v>
      </c>
      <c r="DI90">
        <v>20140310</v>
      </c>
      <c r="DJ90">
        <v>0.9</v>
      </c>
    </row>
    <row r="91" spans="1:114" x14ac:dyDescent="0.25">
      <c r="A91" s="1">
        <v>37621</v>
      </c>
      <c r="B91">
        <v>-8</v>
      </c>
      <c r="C91" t="s">
        <v>302</v>
      </c>
      <c r="D91" t="s">
        <v>302</v>
      </c>
      <c r="F91" s="1">
        <v>40178</v>
      </c>
      <c r="G91">
        <v>53.1</v>
      </c>
      <c r="H91">
        <v>20100120</v>
      </c>
      <c r="I91">
        <v>52.9</v>
      </c>
      <c r="AE91" s="1">
        <v>40694</v>
      </c>
      <c r="AF91">
        <v>112.5</v>
      </c>
      <c r="AG91">
        <v>20110517</v>
      </c>
      <c r="AH91">
        <v>103.3</v>
      </c>
      <c r="AT91" s="1">
        <v>37680</v>
      </c>
      <c r="AU91">
        <v>27.3</v>
      </c>
      <c r="AV91" t="s">
        <v>302</v>
      </c>
      <c r="AW91" t="s">
        <v>302</v>
      </c>
      <c r="AY91" s="1">
        <v>40724</v>
      </c>
      <c r="AZ91">
        <v>0</v>
      </c>
      <c r="BA91">
        <v>20110614</v>
      </c>
      <c r="BB91">
        <v>8.9</v>
      </c>
      <c r="BD91" s="1">
        <v>41882</v>
      </c>
      <c r="BE91">
        <v>57.7</v>
      </c>
      <c r="BF91">
        <v>20140914</v>
      </c>
      <c r="BG91">
        <v>57.9</v>
      </c>
      <c r="BX91" s="1">
        <v>37256</v>
      </c>
      <c r="BY91">
        <v>-14.4</v>
      </c>
      <c r="BZ91" t="s">
        <v>302</v>
      </c>
      <c r="CA91" t="s">
        <v>302</v>
      </c>
      <c r="CC91" s="1">
        <v>37407</v>
      </c>
      <c r="CD91">
        <v>40.200000000000003</v>
      </c>
      <c r="CE91" t="s">
        <v>302</v>
      </c>
      <c r="CF91" t="s">
        <v>302</v>
      </c>
      <c r="CM91" s="1">
        <v>37407</v>
      </c>
      <c r="CN91">
        <v>1696.6</v>
      </c>
      <c r="CO91" t="s">
        <v>302</v>
      </c>
      <c r="CP91" t="s">
        <v>302</v>
      </c>
      <c r="CR91" s="1">
        <v>37407</v>
      </c>
      <c r="CS91">
        <v>17.100000000000001</v>
      </c>
      <c r="CT91" t="s">
        <v>302</v>
      </c>
      <c r="CU91" t="s">
        <v>302</v>
      </c>
      <c r="CW91" s="1">
        <v>41729</v>
      </c>
      <c r="CX91">
        <v>0.2</v>
      </c>
      <c r="CY91">
        <v>20140408</v>
      </c>
      <c r="CZ91">
        <v>-0.2</v>
      </c>
      <c r="DB91" s="1">
        <v>37407</v>
      </c>
      <c r="DC91">
        <v>0.4</v>
      </c>
      <c r="DD91" t="s">
        <v>302</v>
      </c>
      <c r="DE91" t="s">
        <v>302</v>
      </c>
      <c r="DG91" s="1">
        <v>41729</v>
      </c>
      <c r="DH91">
        <v>0.1</v>
      </c>
      <c r="DI91">
        <v>20140408</v>
      </c>
      <c r="DJ91">
        <v>0</v>
      </c>
    </row>
    <row r="92" spans="1:114" x14ac:dyDescent="0.25">
      <c r="A92" s="1">
        <v>37680</v>
      </c>
      <c r="B92">
        <v>-16.2</v>
      </c>
      <c r="C92" t="s">
        <v>302</v>
      </c>
      <c r="D92" t="s">
        <v>302</v>
      </c>
      <c r="F92" s="1">
        <v>40209</v>
      </c>
      <c r="G92">
        <v>51.7</v>
      </c>
      <c r="H92">
        <v>20100210</v>
      </c>
      <c r="I92">
        <v>52</v>
      </c>
      <c r="AE92" s="1">
        <v>40724</v>
      </c>
      <c r="AF92">
        <v>112.5</v>
      </c>
      <c r="AG92">
        <v>20110614</v>
      </c>
      <c r="AH92">
        <v>112.5</v>
      </c>
      <c r="AT92" s="1">
        <v>37711</v>
      </c>
      <c r="AU92">
        <v>20.100000000000001</v>
      </c>
      <c r="AV92" t="s">
        <v>302</v>
      </c>
      <c r="AW92" t="s">
        <v>302</v>
      </c>
      <c r="AY92" s="1">
        <v>40755</v>
      </c>
      <c r="AZ92">
        <v>-2.8</v>
      </c>
      <c r="BA92">
        <v>20110713</v>
      </c>
      <c r="BB92">
        <v>-2.8</v>
      </c>
      <c r="BD92" s="1">
        <v>41912</v>
      </c>
      <c r="BE92">
        <v>57.3</v>
      </c>
      <c r="BF92">
        <v>20141019</v>
      </c>
      <c r="BG92">
        <v>58</v>
      </c>
      <c r="BX92" s="1">
        <v>37287</v>
      </c>
      <c r="BY92">
        <v>4.3</v>
      </c>
      <c r="BZ92" t="s">
        <v>302</v>
      </c>
      <c r="CA92" t="s">
        <v>302</v>
      </c>
      <c r="CC92" s="1">
        <v>37437</v>
      </c>
      <c r="CD92">
        <v>21.8</v>
      </c>
      <c r="CE92" t="s">
        <v>302</v>
      </c>
      <c r="CF92" t="s">
        <v>302</v>
      </c>
      <c r="CM92" s="1">
        <v>37437</v>
      </c>
      <c r="CN92">
        <v>1672.4</v>
      </c>
      <c r="CO92" t="s">
        <v>302</v>
      </c>
      <c r="CP92" t="s">
        <v>302</v>
      </c>
      <c r="CR92" s="1">
        <v>37437</v>
      </c>
      <c r="CS92">
        <v>12.2</v>
      </c>
      <c r="CT92" t="s">
        <v>302</v>
      </c>
      <c r="CU92" t="s">
        <v>302</v>
      </c>
      <c r="CW92" s="1">
        <v>41759</v>
      </c>
      <c r="CX92">
        <v>-0.4</v>
      </c>
      <c r="CY92">
        <v>20140508</v>
      </c>
      <c r="CZ92">
        <v>-0.4</v>
      </c>
      <c r="DB92" s="1">
        <v>37437</v>
      </c>
      <c r="DC92">
        <v>-1.4</v>
      </c>
      <c r="DD92" t="s">
        <v>302</v>
      </c>
      <c r="DE92" t="s">
        <v>302</v>
      </c>
      <c r="DG92" s="1">
        <v>41759</v>
      </c>
      <c r="DH92">
        <v>0.5</v>
      </c>
      <c r="DI92">
        <v>20140508</v>
      </c>
      <c r="DJ92">
        <v>0.3</v>
      </c>
    </row>
    <row r="93" spans="1:114" x14ac:dyDescent="0.25">
      <c r="A93" s="1">
        <v>37711</v>
      </c>
      <c r="B93">
        <v>-32.5</v>
      </c>
      <c r="C93" t="s">
        <v>302</v>
      </c>
      <c r="D93" t="s">
        <v>302</v>
      </c>
      <c r="F93" s="1">
        <v>40237</v>
      </c>
      <c r="G93">
        <v>52.5</v>
      </c>
      <c r="H93">
        <v>20100310</v>
      </c>
      <c r="I93">
        <v>53.3</v>
      </c>
      <c r="AE93" s="1">
        <v>40755</v>
      </c>
      <c r="AF93">
        <v>109.4</v>
      </c>
      <c r="AG93">
        <v>20110713</v>
      </c>
      <c r="AH93">
        <v>109.4</v>
      </c>
      <c r="AT93" s="1">
        <v>37741</v>
      </c>
      <c r="AU93">
        <v>7.1</v>
      </c>
      <c r="AV93" t="s">
        <v>302</v>
      </c>
      <c r="AW93" t="s">
        <v>302</v>
      </c>
      <c r="AY93" s="1">
        <v>40786</v>
      </c>
      <c r="AZ93">
        <v>3.6</v>
      </c>
      <c r="BA93">
        <v>20110810</v>
      </c>
      <c r="BB93">
        <v>3.6</v>
      </c>
      <c r="BD93" s="1">
        <v>41943</v>
      </c>
      <c r="BE93">
        <v>57.5</v>
      </c>
      <c r="BF93">
        <v>20141116</v>
      </c>
      <c r="BG93">
        <v>57.8</v>
      </c>
      <c r="BX93" s="1">
        <v>37315</v>
      </c>
      <c r="BY93">
        <v>12.9</v>
      </c>
      <c r="BZ93" t="s">
        <v>302</v>
      </c>
      <c r="CA93" t="s">
        <v>302</v>
      </c>
      <c r="CC93" s="1">
        <v>37468</v>
      </c>
      <c r="CD93">
        <v>27.3</v>
      </c>
      <c r="CE93" t="s">
        <v>302</v>
      </c>
      <c r="CF93" t="s">
        <v>302</v>
      </c>
      <c r="CM93" s="1">
        <v>37468</v>
      </c>
      <c r="CN93">
        <v>1702.8</v>
      </c>
      <c r="CO93" t="s">
        <v>302</v>
      </c>
      <c r="CP93" t="s">
        <v>302</v>
      </c>
      <c r="CR93" s="1">
        <v>37468</v>
      </c>
      <c r="CS93">
        <v>13.4</v>
      </c>
      <c r="CT93" t="s">
        <v>302</v>
      </c>
      <c r="CU93" t="s">
        <v>302</v>
      </c>
      <c r="CW93" s="1">
        <v>41790</v>
      </c>
      <c r="CX93">
        <v>1.4</v>
      </c>
      <c r="CY93">
        <v>20140610</v>
      </c>
      <c r="CZ93">
        <v>1.7</v>
      </c>
      <c r="DB93" s="1">
        <v>37468</v>
      </c>
      <c r="DC93">
        <v>1.8</v>
      </c>
      <c r="DD93" t="s">
        <v>302</v>
      </c>
      <c r="DE93" t="s">
        <v>302</v>
      </c>
      <c r="DG93" s="1">
        <v>41790</v>
      </c>
      <c r="DH93">
        <v>0.9</v>
      </c>
      <c r="DI93">
        <v>20140610</v>
      </c>
      <c r="DJ93">
        <v>1.3</v>
      </c>
    </row>
    <row r="94" spans="1:114" x14ac:dyDescent="0.25">
      <c r="A94" s="1">
        <v>37741</v>
      </c>
      <c r="B94">
        <v>-41.8</v>
      </c>
      <c r="C94" t="s">
        <v>302</v>
      </c>
      <c r="D94" t="s">
        <v>302</v>
      </c>
      <c r="F94" s="1">
        <v>40268</v>
      </c>
      <c r="G94">
        <v>55.9</v>
      </c>
      <c r="H94">
        <v>20100414</v>
      </c>
      <c r="I94">
        <v>56.3</v>
      </c>
      <c r="AE94" s="1">
        <v>40786</v>
      </c>
      <c r="AF94">
        <v>113.3</v>
      </c>
      <c r="AG94">
        <v>20110810</v>
      </c>
      <c r="AH94">
        <v>113.3</v>
      </c>
      <c r="AT94" s="1">
        <v>37772</v>
      </c>
      <c r="AU94">
        <v>8.8000000000000007</v>
      </c>
      <c r="AV94" t="s">
        <v>302</v>
      </c>
      <c r="AW94" t="s">
        <v>302</v>
      </c>
      <c r="AY94" s="1">
        <v>40816</v>
      </c>
      <c r="AZ94">
        <v>-0.6</v>
      </c>
      <c r="BA94">
        <v>20110915</v>
      </c>
      <c r="BB94">
        <v>-0.6</v>
      </c>
      <c r="BD94" s="1">
        <v>41973</v>
      </c>
      <c r="BE94">
        <v>54.1</v>
      </c>
      <c r="BF94">
        <v>20141214</v>
      </c>
      <c r="BG94">
        <v>54.8</v>
      </c>
      <c r="BX94" s="1">
        <v>37346</v>
      </c>
      <c r="BY94">
        <v>-1.2</v>
      </c>
      <c r="BZ94" t="s">
        <v>302</v>
      </c>
      <c r="CA94" t="s">
        <v>302</v>
      </c>
      <c r="CC94" s="1">
        <v>37499</v>
      </c>
      <c r="CD94">
        <v>15.2</v>
      </c>
      <c r="CE94" t="s">
        <v>302</v>
      </c>
      <c r="CF94" t="s">
        <v>302</v>
      </c>
      <c r="CM94" s="1">
        <v>37499</v>
      </c>
      <c r="CN94">
        <v>1714.6</v>
      </c>
      <c r="CO94" t="s">
        <v>302</v>
      </c>
      <c r="CP94" t="s">
        <v>302</v>
      </c>
      <c r="CR94" s="1">
        <v>37499</v>
      </c>
      <c r="CS94">
        <v>11.4</v>
      </c>
      <c r="CT94" t="s">
        <v>302</v>
      </c>
      <c r="CU94" t="s">
        <v>302</v>
      </c>
      <c r="CW94" s="1">
        <v>41820</v>
      </c>
      <c r="CX94">
        <v>0.1</v>
      </c>
      <c r="CY94">
        <v>20140708</v>
      </c>
      <c r="CZ94">
        <v>0.5</v>
      </c>
      <c r="DB94" s="1">
        <v>37499</v>
      </c>
      <c r="DC94">
        <v>0.7</v>
      </c>
      <c r="DD94" t="s">
        <v>302</v>
      </c>
      <c r="DE94" t="s">
        <v>302</v>
      </c>
      <c r="DG94" s="1">
        <v>41820</v>
      </c>
      <c r="DH94">
        <v>-0.4</v>
      </c>
      <c r="DI94">
        <v>20140708</v>
      </c>
      <c r="DJ94">
        <v>0</v>
      </c>
    </row>
    <row r="95" spans="1:114" x14ac:dyDescent="0.25">
      <c r="A95" s="1">
        <v>37772</v>
      </c>
      <c r="B95">
        <v>-44.4</v>
      </c>
      <c r="C95" t="s">
        <v>302</v>
      </c>
      <c r="D95" t="s">
        <v>302</v>
      </c>
      <c r="F95" s="1">
        <v>40298</v>
      </c>
      <c r="G95">
        <v>58.4</v>
      </c>
      <c r="H95">
        <v>20100512</v>
      </c>
      <c r="I95">
        <v>58.9</v>
      </c>
      <c r="AE95" s="1">
        <v>40816</v>
      </c>
      <c r="AF95">
        <v>112.6</v>
      </c>
      <c r="AG95">
        <v>20110915</v>
      </c>
      <c r="AH95">
        <v>112.6</v>
      </c>
      <c r="AT95" s="1">
        <v>37802</v>
      </c>
      <c r="AU95">
        <v>10.1</v>
      </c>
      <c r="AV95" t="s">
        <v>302</v>
      </c>
      <c r="AW95" t="s">
        <v>302</v>
      </c>
      <c r="AY95" s="1">
        <v>40847</v>
      </c>
      <c r="AZ95">
        <v>-0.4</v>
      </c>
      <c r="BA95">
        <v>20111013</v>
      </c>
      <c r="BB95">
        <v>-0.4</v>
      </c>
      <c r="BD95" s="1">
        <v>42004</v>
      </c>
      <c r="BE95">
        <v>56.3</v>
      </c>
      <c r="BF95">
        <v>20150125</v>
      </c>
      <c r="BG95">
        <v>56.5</v>
      </c>
      <c r="BX95" s="1">
        <v>37376</v>
      </c>
      <c r="BY95">
        <v>20.100000000000001</v>
      </c>
      <c r="BZ95" t="s">
        <v>302</v>
      </c>
      <c r="CA95" t="s">
        <v>302</v>
      </c>
      <c r="CC95" s="1">
        <v>37529</v>
      </c>
      <c r="CD95">
        <v>41.7</v>
      </c>
      <c r="CE95" t="s">
        <v>302</v>
      </c>
      <c r="CF95" t="s">
        <v>302</v>
      </c>
      <c r="CM95" s="1">
        <v>37529</v>
      </c>
      <c r="CN95">
        <v>1743.6</v>
      </c>
      <c r="CO95" t="s">
        <v>302</v>
      </c>
      <c r="CP95" t="s">
        <v>302</v>
      </c>
      <c r="CR95" s="1">
        <v>37529</v>
      </c>
      <c r="CS95">
        <v>5.8</v>
      </c>
      <c r="CT95" t="s">
        <v>302</v>
      </c>
      <c r="CU95" t="s">
        <v>302</v>
      </c>
      <c r="CW95" s="1">
        <v>41851</v>
      </c>
      <c r="CX95">
        <v>-0.2</v>
      </c>
      <c r="CY95">
        <v>20140810</v>
      </c>
      <c r="CZ95">
        <v>-0.1</v>
      </c>
      <c r="DB95" s="1">
        <v>37529</v>
      </c>
      <c r="DC95">
        <v>1.7</v>
      </c>
      <c r="DD95" t="s">
        <v>302</v>
      </c>
      <c r="DE95" t="s">
        <v>302</v>
      </c>
      <c r="DG95" s="1">
        <v>41851</v>
      </c>
      <c r="DH95">
        <v>0.2</v>
      </c>
      <c r="DI95">
        <v>20140810</v>
      </c>
      <c r="DJ95">
        <v>0</v>
      </c>
    </row>
    <row r="96" spans="1:114" x14ac:dyDescent="0.25">
      <c r="A96" s="1">
        <v>37802</v>
      </c>
      <c r="B96">
        <v>-33.6</v>
      </c>
      <c r="C96" t="s">
        <v>302</v>
      </c>
      <c r="D96" t="s">
        <v>302</v>
      </c>
      <c r="F96" s="1">
        <v>40329</v>
      </c>
      <c r="G96">
        <v>51.8</v>
      </c>
      <c r="H96">
        <v>20100609</v>
      </c>
      <c r="I96">
        <v>54.5</v>
      </c>
      <c r="AE96" s="1">
        <v>40847</v>
      </c>
      <c r="AF96">
        <v>112.2</v>
      </c>
      <c r="AG96">
        <v>20111013</v>
      </c>
      <c r="AH96">
        <v>112.2</v>
      </c>
      <c r="AT96" s="1">
        <v>37833</v>
      </c>
      <c r="AU96">
        <v>20.100000000000001</v>
      </c>
      <c r="AV96" t="s">
        <v>302</v>
      </c>
      <c r="AW96" t="s">
        <v>302</v>
      </c>
      <c r="AY96" s="1">
        <v>40877</v>
      </c>
      <c r="AZ96">
        <v>-2.9</v>
      </c>
      <c r="BA96">
        <v>20111109</v>
      </c>
      <c r="BB96">
        <v>-2.9</v>
      </c>
      <c r="BD96" s="1">
        <v>42035</v>
      </c>
      <c r="BE96">
        <v>58.4</v>
      </c>
      <c r="BF96">
        <v>20150215</v>
      </c>
      <c r="BG96">
        <v>57.8</v>
      </c>
      <c r="BX96" s="1">
        <v>37407</v>
      </c>
      <c r="BY96">
        <v>-8.3000000000000007</v>
      </c>
      <c r="BZ96" t="s">
        <v>302</v>
      </c>
      <c r="CA96" t="s">
        <v>302</v>
      </c>
      <c r="CC96" s="1">
        <v>37560</v>
      </c>
      <c r="CD96">
        <v>41.5</v>
      </c>
      <c r="CE96" t="s">
        <v>302</v>
      </c>
      <c r="CF96" t="s">
        <v>302</v>
      </c>
      <c r="CM96" s="1">
        <v>37560</v>
      </c>
      <c r="CN96">
        <v>1775.4</v>
      </c>
      <c r="CO96" t="s">
        <v>302</v>
      </c>
      <c r="CP96" t="s">
        <v>302</v>
      </c>
      <c r="CR96" s="1">
        <v>37560</v>
      </c>
      <c r="CS96">
        <v>8.5</v>
      </c>
      <c r="CT96" t="s">
        <v>302</v>
      </c>
      <c r="CU96" t="s">
        <v>302</v>
      </c>
      <c r="CW96" s="1">
        <v>41882</v>
      </c>
      <c r="CX96">
        <v>0.4</v>
      </c>
      <c r="CY96">
        <v>20140908</v>
      </c>
      <c r="CZ96">
        <v>0.3</v>
      </c>
      <c r="DB96" s="1">
        <v>37560</v>
      </c>
      <c r="DC96">
        <v>1.8</v>
      </c>
      <c r="DD96" t="s">
        <v>302</v>
      </c>
      <c r="DE96" t="s">
        <v>302</v>
      </c>
      <c r="DG96" s="1">
        <v>41882</v>
      </c>
      <c r="DH96">
        <v>0.5</v>
      </c>
      <c r="DI96">
        <v>20140908</v>
      </c>
      <c r="DJ96">
        <v>0.5</v>
      </c>
    </row>
    <row r="97" spans="1:114" x14ac:dyDescent="0.25">
      <c r="A97" s="1">
        <v>37833</v>
      </c>
      <c r="B97">
        <v>-18.8</v>
      </c>
      <c r="C97" t="s">
        <v>302</v>
      </c>
      <c r="D97" t="s">
        <v>302</v>
      </c>
      <c r="F97" s="1">
        <v>40359</v>
      </c>
      <c r="G97">
        <v>54.9</v>
      </c>
      <c r="H97">
        <v>20100714</v>
      </c>
      <c r="I97">
        <v>56.2</v>
      </c>
      <c r="AE97" s="1">
        <v>40877</v>
      </c>
      <c r="AF97">
        <v>109</v>
      </c>
      <c r="AG97">
        <v>20111109</v>
      </c>
      <c r="AH97">
        <v>109</v>
      </c>
      <c r="AT97" s="1">
        <v>37864</v>
      </c>
      <c r="AU97">
        <v>25.6</v>
      </c>
      <c r="AV97" t="s">
        <v>302</v>
      </c>
      <c r="AW97" t="s">
        <v>302</v>
      </c>
      <c r="AY97" s="1">
        <v>40908</v>
      </c>
      <c r="AZ97">
        <v>-0.6</v>
      </c>
      <c r="BA97">
        <v>20111208</v>
      </c>
      <c r="BB97">
        <v>-0.6</v>
      </c>
      <c r="BD97" s="1">
        <v>42063</v>
      </c>
      <c r="BE97">
        <v>55.9</v>
      </c>
      <c r="BF97">
        <v>20150315</v>
      </c>
      <c r="BG97">
        <v>55.6</v>
      </c>
      <c r="BX97" s="1">
        <v>37437</v>
      </c>
      <c r="BY97">
        <v>-0.1</v>
      </c>
      <c r="BZ97" t="s">
        <v>302</v>
      </c>
      <c r="CA97" t="s">
        <v>302</v>
      </c>
      <c r="CC97" s="1">
        <v>37590</v>
      </c>
      <c r="CD97">
        <v>24.6</v>
      </c>
      <c r="CE97" t="s">
        <v>302</v>
      </c>
      <c r="CF97" t="s">
        <v>302</v>
      </c>
      <c r="CM97" s="1">
        <v>37590</v>
      </c>
      <c r="CN97">
        <v>1769.6</v>
      </c>
      <c r="CO97" t="s">
        <v>302</v>
      </c>
      <c r="CP97" t="s">
        <v>302</v>
      </c>
      <c r="CR97" s="1">
        <v>37590</v>
      </c>
      <c r="CS97">
        <v>12.7</v>
      </c>
      <c r="CT97" t="s">
        <v>302</v>
      </c>
      <c r="CU97" t="s">
        <v>302</v>
      </c>
      <c r="CW97" s="1">
        <v>41912</v>
      </c>
      <c r="CX97">
        <v>0</v>
      </c>
      <c r="CY97">
        <v>20141008</v>
      </c>
      <c r="CZ97">
        <v>-0.2</v>
      </c>
      <c r="DB97" s="1">
        <v>37590</v>
      </c>
      <c r="DC97">
        <v>-0.3</v>
      </c>
      <c r="DD97" t="s">
        <v>302</v>
      </c>
      <c r="DE97" t="s">
        <v>302</v>
      </c>
      <c r="DG97" s="1">
        <v>41912</v>
      </c>
      <c r="DH97">
        <v>0</v>
      </c>
      <c r="DI97">
        <v>20141008</v>
      </c>
      <c r="DJ97">
        <v>-0.1</v>
      </c>
    </row>
    <row r="98" spans="1:114" x14ac:dyDescent="0.25">
      <c r="A98" s="1">
        <v>37864</v>
      </c>
      <c r="B98">
        <v>-9.6</v>
      </c>
      <c r="C98">
        <v>20030827</v>
      </c>
      <c r="D98">
        <v>-9.6</v>
      </c>
      <c r="F98" s="1">
        <v>40390</v>
      </c>
      <c r="G98">
        <v>50.3</v>
      </c>
      <c r="H98">
        <v>20100811</v>
      </c>
      <c r="I98">
        <v>49.9</v>
      </c>
      <c r="AE98" s="1">
        <v>40908</v>
      </c>
      <c r="AF98">
        <v>108.4</v>
      </c>
      <c r="AG98">
        <v>20111208</v>
      </c>
      <c r="AH98">
        <v>108.4</v>
      </c>
      <c r="AT98" s="1">
        <v>37894</v>
      </c>
      <c r="AU98">
        <v>29.8</v>
      </c>
      <c r="AV98" t="s">
        <v>302</v>
      </c>
      <c r="AW98" t="s">
        <v>302</v>
      </c>
      <c r="AY98" s="1">
        <v>40939</v>
      </c>
      <c r="AZ98">
        <v>7.1</v>
      </c>
      <c r="BA98">
        <v>20120118</v>
      </c>
      <c r="BB98">
        <v>7.1</v>
      </c>
      <c r="BD98" s="1">
        <v>42094</v>
      </c>
      <c r="BE98">
        <v>57.6</v>
      </c>
      <c r="BF98">
        <v>20150419</v>
      </c>
      <c r="BG98">
        <v>57.6</v>
      </c>
      <c r="BX98" s="1">
        <v>37468</v>
      </c>
      <c r="BY98">
        <v>19.3</v>
      </c>
      <c r="BZ98" t="s">
        <v>302</v>
      </c>
      <c r="CA98" t="s">
        <v>302</v>
      </c>
      <c r="CC98" s="1">
        <v>37621</v>
      </c>
      <c r="CD98">
        <v>26.6</v>
      </c>
      <c r="CE98" t="s">
        <v>302</v>
      </c>
      <c r="CF98" t="s">
        <v>302</v>
      </c>
      <c r="CM98" s="1">
        <v>37621</v>
      </c>
      <c r="CN98">
        <v>1813.6</v>
      </c>
      <c r="CO98" t="s">
        <v>302</v>
      </c>
      <c r="CP98" t="s">
        <v>302</v>
      </c>
      <c r="CR98" s="1">
        <v>37621</v>
      </c>
      <c r="CS98">
        <v>12.5</v>
      </c>
      <c r="CT98" t="s">
        <v>302</v>
      </c>
      <c r="CU98" t="s">
        <v>302</v>
      </c>
      <c r="CW98" s="1">
        <v>41943</v>
      </c>
      <c r="CX98">
        <v>1.4</v>
      </c>
      <c r="CY98">
        <v>20141110</v>
      </c>
      <c r="CZ98">
        <v>1.5</v>
      </c>
      <c r="DB98" s="1">
        <v>37621</v>
      </c>
      <c r="DC98">
        <v>2.5</v>
      </c>
      <c r="DD98" t="s">
        <v>302</v>
      </c>
      <c r="DE98" t="s">
        <v>302</v>
      </c>
      <c r="DG98" s="1">
        <v>41943</v>
      </c>
      <c r="DH98">
        <v>1</v>
      </c>
      <c r="DI98">
        <v>20141110</v>
      </c>
      <c r="DJ98">
        <v>1</v>
      </c>
    </row>
    <row r="99" spans="1:114" x14ac:dyDescent="0.25">
      <c r="A99" s="1">
        <v>37894</v>
      </c>
      <c r="B99">
        <v>-3.4</v>
      </c>
      <c r="C99">
        <v>20030929</v>
      </c>
      <c r="D99">
        <v>-3.4</v>
      </c>
      <c r="F99" s="1">
        <v>40421</v>
      </c>
      <c r="G99">
        <v>50.3</v>
      </c>
      <c r="H99">
        <v>20100915</v>
      </c>
      <c r="I99">
        <v>49.3</v>
      </c>
      <c r="AE99" s="1">
        <v>40939</v>
      </c>
      <c r="AF99">
        <v>116.1</v>
      </c>
      <c r="AG99">
        <v>20120118</v>
      </c>
      <c r="AH99">
        <v>116.1</v>
      </c>
      <c r="AT99" s="1">
        <v>37925</v>
      </c>
      <c r="AU99">
        <v>26.3</v>
      </c>
      <c r="AV99" t="s">
        <v>302</v>
      </c>
      <c r="AW99" t="s">
        <v>302</v>
      </c>
      <c r="AY99" s="1">
        <v>40968</v>
      </c>
      <c r="AZ99">
        <v>-2.4</v>
      </c>
      <c r="BA99">
        <v>20120215</v>
      </c>
      <c r="BB99">
        <v>-2.4</v>
      </c>
      <c r="BD99" s="1">
        <v>42124</v>
      </c>
      <c r="BE99">
        <v>56.8</v>
      </c>
      <c r="BF99">
        <v>20150517</v>
      </c>
      <c r="BG99">
        <v>56.5</v>
      </c>
      <c r="BX99" s="1">
        <v>37499</v>
      </c>
      <c r="BY99">
        <v>-18.5</v>
      </c>
      <c r="BZ99" t="s">
        <v>302</v>
      </c>
      <c r="CA99" t="s">
        <v>302</v>
      </c>
      <c r="CC99" s="1">
        <v>37652</v>
      </c>
      <c r="CD99">
        <v>20.5</v>
      </c>
      <c r="CE99" t="s">
        <v>302</v>
      </c>
      <c r="CF99" t="s">
        <v>302</v>
      </c>
      <c r="CM99" s="1">
        <v>37652</v>
      </c>
      <c r="CN99">
        <v>1806.9</v>
      </c>
      <c r="CO99" t="s">
        <v>302</v>
      </c>
      <c r="CP99" t="s">
        <v>302</v>
      </c>
      <c r="CR99" s="1">
        <v>37652</v>
      </c>
      <c r="CS99">
        <v>9.5</v>
      </c>
      <c r="CT99" t="s">
        <v>302</v>
      </c>
      <c r="CU99" t="s">
        <v>302</v>
      </c>
      <c r="CW99" s="1">
        <v>41973</v>
      </c>
      <c r="CX99">
        <v>0.1</v>
      </c>
      <c r="CY99">
        <v>20141208</v>
      </c>
      <c r="CZ99">
        <v>-0.3</v>
      </c>
      <c r="DB99" s="1">
        <v>37652</v>
      </c>
      <c r="DC99">
        <v>-0.4</v>
      </c>
      <c r="DD99" t="s">
        <v>302</v>
      </c>
      <c r="DE99" t="s">
        <v>302</v>
      </c>
      <c r="DG99" s="1">
        <v>41973</v>
      </c>
      <c r="DH99">
        <v>0</v>
      </c>
      <c r="DI99">
        <v>20141208</v>
      </c>
      <c r="DJ99">
        <v>-0.1</v>
      </c>
    </row>
    <row r="100" spans="1:114" x14ac:dyDescent="0.25">
      <c r="A100" s="1">
        <v>37925</v>
      </c>
      <c r="B100">
        <v>-0.7</v>
      </c>
      <c r="C100">
        <v>20031030</v>
      </c>
      <c r="D100">
        <v>-0.7</v>
      </c>
      <c r="F100" s="1">
        <v>40451</v>
      </c>
      <c r="G100">
        <v>51.1</v>
      </c>
      <c r="H100">
        <v>20101013</v>
      </c>
      <c r="I100">
        <v>49.2</v>
      </c>
      <c r="AE100" s="1">
        <v>40968</v>
      </c>
      <c r="AF100">
        <v>113.3</v>
      </c>
      <c r="AG100">
        <v>20120215</v>
      </c>
      <c r="AH100">
        <v>113.3</v>
      </c>
      <c r="AT100" s="1">
        <v>37955</v>
      </c>
      <c r="AU100">
        <v>28.5</v>
      </c>
      <c r="AV100" t="s">
        <v>302</v>
      </c>
      <c r="AW100" t="s">
        <v>302</v>
      </c>
      <c r="AY100" s="1">
        <v>40999</v>
      </c>
      <c r="AZ100">
        <v>-2.7</v>
      </c>
      <c r="BA100">
        <v>20120314</v>
      </c>
      <c r="BB100">
        <v>-2.7</v>
      </c>
      <c r="BD100" s="1">
        <v>42155</v>
      </c>
      <c r="BE100">
        <v>57.9</v>
      </c>
      <c r="BF100">
        <v>20150614</v>
      </c>
      <c r="BG100">
        <v>58</v>
      </c>
      <c r="BX100" s="1">
        <v>37529</v>
      </c>
      <c r="BY100">
        <v>11.8</v>
      </c>
      <c r="BZ100" t="s">
        <v>302</v>
      </c>
      <c r="CA100" t="s">
        <v>302</v>
      </c>
      <c r="CC100" s="1">
        <v>37680</v>
      </c>
      <c r="CD100">
        <v>9.9</v>
      </c>
      <c r="CE100" t="s">
        <v>302</v>
      </c>
      <c r="CF100" t="s">
        <v>302</v>
      </c>
      <c r="CM100" s="1">
        <v>37680</v>
      </c>
      <c r="CN100">
        <v>1835.2</v>
      </c>
      <c r="CO100" t="s">
        <v>302</v>
      </c>
      <c r="CP100" t="s">
        <v>302</v>
      </c>
      <c r="CR100" s="1">
        <v>37680</v>
      </c>
      <c r="CS100">
        <v>10.7</v>
      </c>
      <c r="CT100" t="s">
        <v>302</v>
      </c>
      <c r="CU100" t="s">
        <v>302</v>
      </c>
      <c r="CW100" s="1">
        <v>42004</v>
      </c>
      <c r="CX100">
        <v>-0.2</v>
      </c>
      <c r="CY100">
        <v>20150113</v>
      </c>
      <c r="CZ100">
        <v>-0.3</v>
      </c>
      <c r="DB100" s="1">
        <v>37680</v>
      </c>
      <c r="DC100">
        <v>1.6</v>
      </c>
      <c r="DD100" t="s">
        <v>302</v>
      </c>
      <c r="DE100" t="s">
        <v>302</v>
      </c>
      <c r="DG100" s="1">
        <v>42004</v>
      </c>
      <c r="DH100">
        <v>0.1</v>
      </c>
      <c r="DI100">
        <v>20150113</v>
      </c>
      <c r="DJ100">
        <v>-0.1</v>
      </c>
    </row>
    <row r="101" spans="1:114" x14ac:dyDescent="0.25">
      <c r="A101" s="1">
        <v>37955</v>
      </c>
      <c r="B101">
        <v>-3.2</v>
      </c>
      <c r="C101">
        <v>20031125</v>
      </c>
      <c r="D101">
        <v>-3.2</v>
      </c>
      <c r="F101" s="1">
        <v>40482</v>
      </c>
      <c r="G101">
        <v>51.4</v>
      </c>
      <c r="H101">
        <v>20101110</v>
      </c>
      <c r="I101">
        <v>49.7</v>
      </c>
      <c r="AE101" s="1">
        <v>40999</v>
      </c>
      <c r="AF101">
        <v>110.2</v>
      </c>
      <c r="AG101">
        <v>20120314</v>
      </c>
      <c r="AH101">
        <v>110.2</v>
      </c>
      <c r="AT101" s="1">
        <v>37986</v>
      </c>
      <c r="AU101">
        <v>30.2</v>
      </c>
      <c r="AV101" t="s">
        <v>302</v>
      </c>
      <c r="AW101" t="s">
        <v>302</v>
      </c>
      <c r="AY101" s="1">
        <v>41029</v>
      </c>
      <c r="AZ101">
        <v>3.4</v>
      </c>
      <c r="BA101">
        <v>20120417</v>
      </c>
      <c r="BB101">
        <v>3.4</v>
      </c>
      <c r="BD101" s="1">
        <v>42185</v>
      </c>
      <c r="BE101">
        <v>58.2</v>
      </c>
      <c r="BF101">
        <v>20150719</v>
      </c>
      <c r="BG101">
        <v>58.2</v>
      </c>
      <c r="BX101" s="1">
        <v>37560</v>
      </c>
      <c r="BY101">
        <v>44.9</v>
      </c>
      <c r="BZ101" t="s">
        <v>302</v>
      </c>
      <c r="CA101" t="s">
        <v>302</v>
      </c>
      <c r="CC101" s="1">
        <v>37711</v>
      </c>
      <c r="CD101">
        <v>10.3</v>
      </c>
      <c r="CE101" t="s">
        <v>302</v>
      </c>
      <c r="CF101" t="s">
        <v>302</v>
      </c>
      <c r="CM101" s="1">
        <v>37711</v>
      </c>
      <c r="CN101">
        <v>1869.7</v>
      </c>
      <c r="CO101" t="s">
        <v>302</v>
      </c>
      <c r="CP101" t="s">
        <v>302</v>
      </c>
      <c r="CR101" s="1">
        <v>37711</v>
      </c>
      <c r="CS101">
        <v>6.9</v>
      </c>
      <c r="CT101" t="s">
        <v>302</v>
      </c>
      <c r="CU101" t="s">
        <v>302</v>
      </c>
      <c r="CW101" s="1">
        <v>42035</v>
      </c>
      <c r="CX101">
        <v>0.4</v>
      </c>
      <c r="CY101">
        <v>20150210</v>
      </c>
      <c r="CZ101">
        <v>0.1</v>
      </c>
      <c r="DB101" s="1">
        <v>37711</v>
      </c>
      <c r="DC101">
        <v>1.9</v>
      </c>
      <c r="DD101" t="s">
        <v>302</v>
      </c>
      <c r="DE101" t="s">
        <v>302</v>
      </c>
      <c r="DG101" s="1">
        <v>42035</v>
      </c>
      <c r="DH101">
        <v>0.2</v>
      </c>
      <c r="DI101">
        <v>20150210</v>
      </c>
      <c r="DJ101">
        <v>-0.4</v>
      </c>
    </row>
    <row r="102" spans="1:114" x14ac:dyDescent="0.25">
      <c r="A102" s="1">
        <v>37986</v>
      </c>
      <c r="B102">
        <v>-15.6</v>
      </c>
      <c r="C102">
        <v>20031218</v>
      </c>
      <c r="D102">
        <v>-15.6</v>
      </c>
      <c r="F102" s="1">
        <v>40512</v>
      </c>
      <c r="G102">
        <v>54.9</v>
      </c>
      <c r="H102">
        <v>20101215</v>
      </c>
      <c r="I102">
        <v>52.7</v>
      </c>
      <c r="AE102" s="1">
        <v>41029</v>
      </c>
      <c r="AF102">
        <v>114</v>
      </c>
      <c r="AG102">
        <v>20120417</v>
      </c>
      <c r="AH102">
        <v>114</v>
      </c>
      <c r="AT102" s="1">
        <v>38046</v>
      </c>
      <c r="AU102">
        <v>28.6</v>
      </c>
      <c r="AV102" t="s">
        <v>302</v>
      </c>
      <c r="AW102" t="s">
        <v>302</v>
      </c>
      <c r="AY102" s="1">
        <v>41060</v>
      </c>
      <c r="AZ102">
        <v>-0.1</v>
      </c>
      <c r="BA102">
        <v>20120516</v>
      </c>
      <c r="BB102">
        <v>-0.1</v>
      </c>
      <c r="BD102" s="1">
        <v>42216</v>
      </c>
      <c r="BE102">
        <v>56.7</v>
      </c>
      <c r="BF102">
        <v>20150816</v>
      </c>
      <c r="BG102">
        <v>56.5</v>
      </c>
      <c r="BX102" s="1">
        <v>37590</v>
      </c>
      <c r="BY102">
        <v>-31.9</v>
      </c>
      <c r="BZ102" t="s">
        <v>302</v>
      </c>
      <c r="CA102" t="s">
        <v>302</v>
      </c>
      <c r="CC102" s="1">
        <v>37741</v>
      </c>
      <c r="CD102">
        <v>-2.2999999999999998</v>
      </c>
      <c r="CE102" t="s">
        <v>302</v>
      </c>
      <c r="CF102" t="s">
        <v>302</v>
      </c>
      <c r="CM102" s="1">
        <v>37741</v>
      </c>
      <c r="CN102">
        <v>1909.5</v>
      </c>
      <c r="CO102" t="s">
        <v>302</v>
      </c>
      <c r="CP102" t="s">
        <v>302</v>
      </c>
      <c r="CR102" s="1">
        <v>37741</v>
      </c>
      <c r="CS102">
        <v>3.8</v>
      </c>
      <c r="CT102" t="s">
        <v>302</v>
      </c>
      <c r="CU102" t="s">
        <v>302</v>
      </c>
      <c r="CW102" s="1">
        <v>42063</v>
      </c>
      <c r="CX102">
        <v>0.6</v>
      </c>
      <c r="CY102">
        <v>20150309</v>
      </c>
      <c r="CZ102">
        <v>0.4</v>
      </c>
      <c r="DB102" s="1">
        <v>37741</v>
      </c>
      <c r="DC102">
        <v>2.1</v>
      </c>
      <c r="DD102" t="s">
        <v>302</v>
      </c>
      <c r="DE102" t="s">
        <v>302</v>
      </c>
      <c r="DG102" s="1">
        <v>42063</v>
      </c>
      <c r="DH102">
        <v>0.8</v>
      </c>
      <c r="DI102">
        <v>20150309</v>
      </c>
      <c r="DJ102">
        <v>1</v>
      </c>
    </row>
    <row r="103" spans="1:114" x14ac:dyDescent="0.25">
      <c r="A103" s="1">
        <v>38046</v>
      </c>
      <c r="B103">
        <v>-27.8</v>
      </c>
      <c r="C103" t="s">
        <v>302</v>
      </c>
      <c r="D103" t="s">
        <v>302</v>
      </c>
      <c r="F103" s="1">
        <v>40543</v>
      </c>
      <c r="G103">
        <v>53.2</v>
      </c>
      <c r="H103">
        <v>20110120</v>
      </c>
      <c r="I103">
        <v>53.1</v>
      </c>
      <c r="AE103" s="1">
        <v>41060</v>
      </c>
      <c r="AF103">
        <v>113.9</v>
      </c>
      <c r="AG103">
        <v>20120516</v>
      </c>
      <c r="AH103">
        <v>113.9</v>
      </c>
      <c r="AT103" s="1">
        <v>38077</v>
      </c>
      <c r="AU103">
        <v>17.3</v>
      </c>
      <c r="AV103" t="s">
        <v>302</v>
      </c>
      <c r="AW103" t="s">
        <v>302</v>
      </c>
      <c r="AY103" s="1">
        <v>41090</v>
      </c>
      <c r="AZ103">
        <v>-7.1</v>
      </c>
      <c r="BA103">
        <v>20120614</v>
      </c>
      <c r="BB103">
        <v>-7.1</v>
      </c>
      <c r="BD103" s="1">
        <v>42247</v>
      </c>
      <c r="BE103">
        <v>58.4</v>
      </c>
      <c r="BF103">
        <v>20150913</v>
      </c>
      <c r="BG103">
        <v>58.2</v>
      </c>
      <c r="BX103" s="1">
        <v>37621</v>
      </c>
      <c r="BY103">
        <v>15.8</v>
      </c>
      <c r="BZ103" t="s">
        <v>302</v>
      </c>
      <c r="CA103" t="s">
        <v>302</v>
      </c>
      <c r="CC103" s="1">
        <v>37772</v>
      </c>
      <c r="CD103">
        <v>25.1</v>
      </c>
      <c r="CE103" t="s">
        <v>302</v>
      </c>
      <c r="CF103" t="s">
        <v>302</v>
      </c>
      <c r="CM103" s="1">
        <v>37772</v>
      </c>
      <c r="CN103">
        <v>1947.4</v>
      </c>
      <c r="CO103" t="s">
        <v>302</v>
      </c>
      <c r="CP103" t="s">
        <v>302</v>
      </c>
      <c r="CR103" s="1">
        <v>37772</v>
      </c>
      <c r="CS103">
        <v>1.4</v>
      </c>
      <c r="CT103" t="s">
        <v>302</v>
      </c>
      <c r="CU103" t="s">
        <v>302</v>
      </c>
      <c r="CW103" s="1">
        <v>42094</v>
      </c>
      <c r="CX103">
        <v>1.8</v>
      </c>
      <c r="CY103">
        <v>20150412</v>
      </c>
      <c r="CZ103">
        <v>1.3</v>
      </c>
      <c r="DB103" s="1">
        <v>37772</v>
      </c>
      <c r="DC103">
        <v>2</v>
      </c>
      <c r="DD103" t="s">
        <v>302</v>
      </c>
      <c r="DE103" t="s">
        <v>302</v>
      </c>
      <c r="DG103" s="1">
        <v>42094</v>
      </c>
      <c r="DH103">
        <v>0.8</v>
      </c>
      <c r="DI103">
        <v>20150412</v>
      </c>
      <c r="DJ103">
        <v>0.8</v>
      </c>
    </row>
    <row r="104" spans="1:114" x14ac:dyDescent="0.25">
      <c r="A104" s="1">
        <v>38077</v>
      </c>
      <c r="B104">
        <v>-42.2</v>
      </c>
      <c r="C104" t="s">
        <v>302</v>
      </c>
      <c r="D104" t="s">
        <v>302</v>
      </c>
      <c r="F104" s="1">
        <v>40574</v>
      </c>
      <c r="G104">
        <v>52.7</v>
      </c>
      <c r="H104">
        <v>20110216</v>
      </c>
      <c r="I104">
        <v>53.7</v>
      </c>
      <c r="AE104" s="1">
        <v>41090</v>
      </c>
      <c r="AF104">
        <v>105.8</v>
      </c>
      <c r="AG104">
        <v>20120614</v>
      </c>
      <c r="AH104">
        <v>105.8</v>
      </c>
      <c r="AT104" s="1">
        <v>38107</v>
      </c>
      <c r="AU104">
        <v>19.899999999999999</v>
      </c>
      <c r="AV104" t="s">
        <v>302</v>
      </c>
      <c r="AW104" t="s">
        <v>302</v>
      </c>
      <c r="AY104" s="1">
        <v>41121</v>
      </c>
      <c r="AZ104">
        <v>4.4000000000000004</v>
      </c>
      <c r="BA104">
        <v>20120711</v>
      </c>
      <c r="BB104">
        <v>4.4000000000000004</v>
      </c>
      <c r="BD104" s="1">
        <v>42277</v>
      </c>
      <c r="BE104">
        <v>59.2</v>
      </c>
      <c r="BF104">
        <v>20151018</v>
      </c>
      <c r="BG104">
        <v>59.3</v>
      </c>
      <c r="BX104" s="1">
        <v>37652</v>
      </c>
      <c r="BY104">
        <v>-13.1</v>
      </c>
      <c r="BZ104" t="s">
        <v>302</v>
      </c>
      <c r="CA104" t="s">
        <v>302</v>
      </c>
      <c r="CC104" s="1">
        <v>37802</v>
      </c>
      <c r="CD104">
        <v>30.8</v>
      </c>
      <c r="CE104" t="s">
        <v>302</v>
      </c>
      <c r="CF104" t="s">
        <v>302</v>
      </c>
      <c r="CM104" s="1">
        <v>37802</v>
      </c>
      <c r="CN104">
        <v>1962.1</v>
      </c>
      <c r="CO104" t="s">
        <v>302</v>
      </c>
      <c r="CP104" t="s">
        <v>302</v>
      </c>
      <c r="CR104" s="1">
        <v>37802</v>
      </c>
      <c r="CS104">
        <v>4.4000000000000004</v>
      </c>
      <c r="CT104" t="s">
        <v>302</v>
      </c>
      <c r="CU104" t="s">
        <v>302</v>
      </c>
      <c r="CW104" s="1">
        <v>42124</v>
      </c>
      <c r="CX104">
        <v>-1.7</v>
      </c>
      <c r="CY104">
        <v>20150510</v>
      </c>
      <c r="CZ104">
        <v>-1.1000000000000001</v>
      </c>
      <c r="DB104" s="1">
        <v>37802</v>
      </c>
      <c r="DC104">
        <v>0.8</v>
      </c>
      <c r="DD104" t="s">
        <v>302</v>
      </c>
      <c r="DE104" t="s">
        <v>302</v>
      </c>
      <c r="DG104" s="1">
        <v>42124</v>
      </c>
      <c r="DH104">
        <v>-0.7</v>
      </c>
      <c r="DI104">
        <v>20150510</v>
      </c>
      <c r="DJ104">
        <v>-0.7</v>
      </c>
    </row>
    <row r="105" spans="1:114" x14ac:dyDescent="0.25">
      <c r="A105" s="1">
        <v>38107</v>
      </c>
      <c r="B105">
        <v>-35.700000000000003</v>
      </c>
      <c r="C105">
        <v>20040427</v>
      </c>
      <c r="D105">
        <v>-35.700000000000003</v>
      </c>
      <c r="F105" s="1">
        <v>40602</v>
      </c>
      <c r="G105">
        <v>51.2</v>
      </c>
      <c r="H105" t="s">
        <v>302</v>
      </c>
      <c r="I105" t="s">
        <v>302</v>
      </c>
      <c r="AE105" s="1">
        <v>41121</v>
      </c>
      <c r="AF105">
        <v>110.5</v>
      </c>
      <c r="AG105">
        <v>20120711</v>
      </c>
      <c r="AH105">
        <v>110.5</v>
      </c>
      <c r="AT105" s="1">
        <v>38138</v>
      </c>
      <c r="AU105">
        <v>24.8</v>
      </c>
      <c r="AV105" t="s">
        <v>302</v>
      </c>
      <c r="AW105" t="s">
        <v>302</v>
      </c>
      <c r="AY105" s="1">
        <v>41152</v>
      </c>
      <c r="AZ105">
        <v>3.3</v>
      </c>
      <c r="BA105">
        <v>20120808</v>
      </c>
      <c r="BB105">
        <v>3.3</v>
      </c>
      <c r="BD105" s="1">
        <v>42308</v>
      </c>
      <c r="BE105">
        <v>56.4</v>
      </c>
      <c r="BF105">
        <v>20151115</v>
      </c>
      <c r="BG105">
        <v>56.2</v>
      </c>
      <c r="BX105" s="1">
        <v>37680</v>
      </c>
      <c r="BY105">
        <v>-13.2</v>
      </c>
      <c r="BZ105" t="s">
        <v>302</v>
      </c>
      <c r="CA105" t="s">
        <v>302</v>
      </c>
      <c r="CC105" s="1">
        <v>37833</v>
      </c>
      <c r="CD105">
        <v>30.2</v>
      </c>
      <c r="CE105" t="s">
        <v>302</v>
      </c>
      <c r="CF105" t="s">
        <v>302</v>
      </c>
      <c r="CM105" s="1">
        <v>37833</v>
      </c>
      <c r="CN105">
        <v>2006.8</v>
      </c>
      <c r="CO105" t="s">
        <v>302</v>
      </c>
      <c r="CP105" t="s">
        <v>302</v>
      </c>
      <c r="CR105" s="1">
        <v>37833</v>
      </c>
      <c r="CS105">
        <v>3.3</v>
      </c>
      <c r="CT105" t="s">
        <v>302</v>
      </c>
      <c r="CU105" t="s">
        <v>302</v>
      </c>
      <c r="CW105" s="1">
        <v>42155</v>
      </c>
      <c r="CX105">
        <v>1.7</v>
      </c>
      <c r="CY105">
        <v>20150609</v>
      </c>
      <c r="CZ105">
        <v>1.4</v>
      </c>
      <c r="DB105" s="1">
        <v>37833</v>
      </c>
      <c r="DC105">
        <v>2.2999999999999998</v>
      </c>
      <c r="DD105" t="s">
        <v>302</v>
      </c>
      <c r="DE105" t="s">
        <v>302</v>
      </c>
      <c r="DG105" s="1">
        <v>42155</v>
      </c>
      <c r="DH105">
        <v>1.4</v>
      </c>
      <c r="DI105">
        <v>20150609</v>
      </c>
      <c r="DJ105">
        <v>1.2</v>
      </c>
    </row>
    <row r="106" spans="1:114" x14ac:dyDescent="0.25">
      <c r="A106" s="1">
        <v>38138</v>
      </c>
      <c r="B106">
        <v>-22</v>
      </c>
      <c r="C106">
        <v>20040527</v>
      </c>
      <c r="D106">
        <v>-22</v>
      </c>
      <c r="F106" s="1">
        <v>40633</v>
      </c>
      <c r="G106">
        <v>49.1</v>
      </c>
      <c r="H106">
        <v>20110413</v>
      </c>
      <c r="I106">
        <v>50.1</v>
      </c>
      <c r="AE106" s="1">
        <v>41152</v>
      </c>
      <c r="AF106">
        <v>114.1</v>
      </c>
      <c r="AG106">
        <v>20120808</v>
      </c>
      <c r="AH106">
        <v>114.1</v>
      </c>
      <c r="AT106" s="1">
        <v>38168</v>
      </c>
      <c r="AU106">
        <v>24.3</v>
      </c>
      <c r="AV106" t="s">
        <v>302</v>
      </c>
      <c r="AW106" t="s">
        <v>302</v>
      </c>
      <c r="AY106" s="1">
        <v>41182</v>
      </c>
      <c r="AZ106">
        <v>-1.9</v>
      </c>
      <c r="BA106">
        <v>20120913</v>
      </c>
      <c r="BB106">
        <v>-1.9</v>
      </c>
      <c r="BD106" s="1">
        <v>42338</v>
      </c>
      <c r="BE106">
        <v>59.5</v>
      </c>
      <c r="BF106">
        <v>20151213</v>
      </c>
      <c r="BG106">
        <v>59.8</v>
      </c>
      <c r="BX106" s="1">
        <v>37711</v>
      </c>
      <c r="BY106">
        <v>25.2</v>
      </c>
      <c r="BZ106" t="s">
        <v>302</v>
      </c>
      <c r="CA106" t="s">
        <v>302</v>
      </c>
      <c r="CC106" s="1">
        <v>37864</v>
      </c>
      <c r="CD106">
        <v>27.2</v>
      </c>
      <c r="CE106" t="s">
        <v>302</v>
      </c>
      <c r="CF106" t="s">
        <v>302</v>
      </c>
      <c r="CM106" s="1">
        <v>37864</v>
      </c>
      <c r="CN106">
        <v>2057.5</v>
      </c>
      <c r="CO106" t="s">
        <v>302</v>
      </c>
      <c r="CP106" t="s">
        <v>302</v>
      </c>
      <c r="CR106" s="1">
        <v>37864</v>
      </c>
      <c r="CS106">
        <v>3.1</v>
      </c>
      <c r="CT106" t="s">
        <v>302</v>
      </c>
      <c r="CU106" t="s">
        <v>302</v>
      </c>
      <c r="CW106" s="1">
        <v>42185</v>
      </c>
      <c r="CX106">
        <v>0.5</v>
      </c>
      <c r="CY106">
        <v>20150708</v>
      </c>
      <c r="CZ106">
        <v>0.6</v>
      </c>
      <c r="DB106" s="1">
        <v>37864</v>
      </c>
      <c r="DC106">
        <v>2.5</v>
      </c>
      <c r="DD106" t="s">
        <v>302</v>
      </c>
      <c r="DE106" t="s">
        <v>302</v>
      </c>
      <c r="DG106" s="1">
        <v>42185</v>
      </c>
      <c r="DH106">
        <v>0.3</v>
      </c>
      <c r="DI106">
        <v>20150708</v>
      </c>
      <c r="DJ106">
        <v>0.5</v>
      </c>
    </row>
    <row r="107" spans="1:114" x14ac:dyDescent="0.25">
      <c r="A107" s="1">
        <v>38168</v>
      </c>
      <c r="B107">
        <v>-19.399999999999999</v>
      </c>
      <c r="C107">
        <v>20040629</v>
      </c>
      <c r="D107">
        <v>-19.399999999999999</v>
      </c>
      <c r="F107" s="1">
        <v>40663</v>
      </c>
      <c r="G107">
        <v>53</v>
      </c>
      <c r="H107">
        <v>20110511</v>
      </c>
      <c r="I107">
        <v>51.5</v>
      </c>
      <c r="AE107" s="1">
        <v>41182</v>
      </c>
      <c r="AF107">
        <v>111.9</v>
      </c>
      <c r="AG107">
        <v>20120913</v>
      </c>
      <c r="AH107">
        <v>111.9</v>
      </c>
      <c r="AT107" s="1">
        <v>38199</v>
      </c>
      <c r="AU107">
        <v>29.5</v>
      </c>
      <c r="AV107" t="s">
        <v>302</v>
      </c>
      <c r="AW107" t="s">
        <v>302</v>
      </c>
      <c r="AY107" s="1">
        <v>41213</v>
      </c>
      <c r="AZ107">
        <v>-1.3</v>
      </c>
      <c r="BA107">
        <v>20121010</v>
      </c>
      <c r="BB107">
        <v>-1.3</v>
      </c>
      <c r="BD107" s="1">
        <v>42369</v>
      </c>
      <c r="BE107">
        <v>58.5</v>
      </c>
      <c r="BF107">
        <v>20160125</v>
      </c>
      <c r="BG107">
        <v>58.9</v>
      </c>
      <c r="BX107" s="1">
        <v>37741</v>
      </c>
      <c r="BY107">
        <v>-3</v>
      </c>
      <c r="BZ107" t="s">
        <v>302</v>
      </c>
      <c r="CA107" t="s">
        <v>302</v>
      </c>
      <c r="CC107" s="1">
        <v>37894</v>
      </c>
      <c r="CD107">
        <v>34.6</v>
      </c>
      <c r="CE107" t="s">
        <v>302</v>
      </c>
      <c r="CF107" t="s">
        <v>302</v>
      </c>
      <c r="CM107" s="1">
        <v>37894</v>
      </c>
      <c r="CN107">
        <v>2121.4</v>
      </c>
      <c r="CO107" t="s">
        <v>302</v>
      </c>
      <c r="CP107" t="s">
        <v>302</v>
      </c>
      <c r="CR107" s="1">
        <v>37894</v>
      </c>
      <c r="CS107">
        <v>5.0999999999999996</v>
      </c>
      <c r="CT107" t="s">
        <v>302</v>
      </c>
      <c r="CU107" t="s">
        <v>302</v>
      </c>
      <c r="CW107" s="1">
        <v>42216</v>
      </c>
      <c r="CX107">
        <v>1.1000000000000001</v>
      </c>
      <c r="CY107">
        <v>20150810</v>
      </c>
      <c r="CZ107">
        <v>1.1000000000000001</v>
      </c>
      <c r="DB107" s="1">
        <v>37894</v>
      </c>
      <c r="DC107">
        <v>3.1</v>
      </c>
      <c r="DD107" t="s">
        <v>302</v>
      </c>
      <c r="DE107" t="s">
        <v>302</v>
      </c>
      <c r="DG107" s="1">
        <v>42216</v>
      </c>
      <c r="DH107">
        <v>0.5</v>
      </c>
      <c r="DI107">
        <v>20150810</v>
      </c>
      <c r="DJ107">
        <v>0.4</v>
      </c>
    </row>
    <row r="108" spans="1:114" x14ac:dyDescent="0.25">
      <c r="A108" s="1">
        <v>38199</v>
      </c>
      <c r="B108">
        <v>-12.9</v>
      </c>
      <c r="C108">
        <v>20040729</v>
      </c>
      <c r="D108">
        <v>-12.9</v>
      </c>
      <c r="F108" s="1">
        <v>40694</v>
      </c>
      <c r="G108">
        <v>52.9</v>
      </c>
      <c r="H108">
        <v>20110615</v>
      </c>
      <c r="I108">
        <v>54.7</v>
      </c>
      <c r="AE108" s="1">
        <v>41213</v>
      </c>
      <c r="AF108">
        <v>110.5</v>
      </c>
      <c r="AG108">
        <v>20121010</v>
      </c>
      <c r="AH108">
        <v>110.5</v>
      </c>
      <c r="AT108" s="1">
        <v>38230</v>
      </c>
      <c r="AU108">
        <v>27.8</v>
      </c>
      <c r="AV108" t="s">
        <v>302</v>
      </c>
      <c r="AW108" t="s">
        <v>302</v>
      </c>
      <c r="AY108" s="1">
        <v>41243</v>
      </c>
      <c r="AZ108">
        <v>3.3</v>
      </c>
      <c r="BA108">
        <v>20121114</v>
      </c>
      <c r="BB108">
        <v>3.3</v>
      </c>
      <c r="BD108" s="1">
        <v>42400</v>
      </c>
      <c r="BE108">
        <v>55.4</v>
      </c>
      <c r="BF108">
        <v>20160214</v>
      </c>
      <c r="BG108">
        <v>55.4</v>
      </c>
      <c r="BX108" s="1">
        <v>37772</v>
      </c>
      <c r="BY108">
        <v>-0.4</v>
      </c>
      <c r="BZ108" t="s">
        <v>302</v>
      </c>
      <c r="CA108" t="s">
        <v>302</v>
      </c>
      <c r="CC108" s="1">
        <v>37925</v>
      </c>
      <c r="CD108">
        <v>15.8</v>
      </c>
      <c r="CE108" t="s">
        <v>302</v>
      </c>
      <c r="CF108" t="s">
        <v>302</v>
      </c>
      <c r="CM108" s="1">
        <v>37925</v>
      </c>
      <c r="CN108">
        <v>2169.8000000000002</v>
      </c>
      <c r="CO108" t="s">
        <v>302</v>
      </c>
      <c r="CP108" t="s">
        <v>302</v>
      </c>
      <c r="CR108" s="1">
        <v>37925</v>
      </c>
      <c r="CS108">
        <v>9</v>
      </c>
      <c r="CT108" t="s">
        <v>302</v>
      </c>
      <c r="CU108" t="s">
        <v>302</v>
      </c>
      <c r="CW108" s="1">
        <v>42247</v>
      </c>
      <c r="CX108">
        <v>0.1</v>
      </c>
      <c r="CY108">
        <v>20150909</v>
      </c>
      <c r="CZ108">
        <v>0.1</v>
      </c>
      <c r="DB108" s="1">
        <v>37925</v>
      </c>
      <c r="DC108">
        <v>2.2999999999999998</v>
      </c>
      <c r="DD108" t="s">
        <v>302</v>
      </c>
      <c r="DE108" t="s">
        <v>302</v>
      </c>
      <c r="DG108" s="1">
        <v>42247</v>
      </c>
      <c r="DH108">
        <v>0.4</v>
      </c>
      <c r="DI108">
        <v>20150909</v>
      </c>
      <c r="DJ108">
        <v>0.5</v>
      </c>
    </row>
    <row r="109" spans="1:114" x14ac:dyDescent="0.25">
      <c r="A109" s="1">
        <v>38230</v>
      </c>
      <c r="B109">
        <v>-14.9</v>
      </c>
      <c r="C109">
        <v>20040830</v>
      </c>
      <c r="D109">
        <v>-14.9</v>
      </c>
      <c r="F109" s="1">
        <v>40724</v>
      </c>
      <c r="G109">
        <v>54.4</v>
      </c>
      <c r="H109">
        <v>20110713</v>
      </c>
      <c r="I109">
        <v>54.3</v>
      </c>
      <c r="AE109" s="1">
        <v>41243</v>
      </c>
      <c r="AF109">
        <v>114.1</v>
      </c>
      <c r="AG109">
        <v>20121114</v>
      </c>
      <c r="AH109">
        <v>114.1</v>
      </c>
      <c r="AT109" s="1">
        <v>38260</v>
      </c>
      <c r="AU109">
        <v>28.6</v>
      </c>
      <c r="AV109" t="s">
        <v>302</v>
      </c>
      <c r="AW109" t="s">
        <v>302</v>
      </c>
      <c r="AY109" s="1">
        <v>41274</v>
      </c>
      <c r="AZ109">
        <v>0.5</v>
      </c>
      <c r="BA109">
        <v>20121212</v>
      </c>
      <c r="BB109">
        <v>0.5</v>
      </c>
      <c r="BD109" s="1">
        <v>42429</v>
      </c>
      <c r="BE109">
        <v>56.7</v>
      </c>
      <c r="BF109">
        <v>20160313</v>
      </c>
      <c r="BG109">
        <v>56.9</v>
      </c>
      <c r="BX109" s="1">
        <v>37802</v>
      </c>
      <c r="BY109">
        <v>5.9</v>
      </c>
      <c r="BZ109" t="s">
        <v>302</v>
      </c>
      <c r="CA109" t="s">
        <v>302</v>
      </c>
      <c r="CC109" s="1">
        <v>37955</v>
      </c>
      <c r="CD109">
        <v>9.6999999999999993</v>
      </c>
      <c r="CE109" t="s">
        <v>302</v>
      </c>
      <c r="CF109" t="s">
        <v>302</v>
      </c>
      <c r="CM109" s="1">
        <v>37955</v>
      </c>
      <c r="CN109">
        <v>2202.6999999999998</v>
      </c>
      <c r="CO109" t="s">
        <v>302</v>
      </c>
      <c r="CP109" t="s">
        <v>302</v>
      </c>
      <c r="CR109" s="1">
        <v>37955</v>
      </c>
      <c r="CS109">
        <v>6.1</v>
      </c>
      <c r="CT109" t="s">
        <v>302</v>
      </c>
      <c r="CU109" t="s">
        <v>302</v>
      </c>
      <c r="CW109" s="1">
        <v>42277</v>
      </c>
      <c r="CX109">
        <v>0.6</v>
      </c>
      <c r="CY109">
        <v>20151008</v>
      </c>
      <c r="CZ109">
        <v>0.7</v>
      </c>
      <c r="DB109" s="1">
        <v>37955</v>
      </c>
      <c r="DC109">
        <v>1.5</v>
      </c>
      <c r="DD109" t="s">
        <v>302</v>
      </c>
      <c r="DE109" t="s">
        <v>302</v>
      </c>
      <c r="DG109" s="1">
        <v>42277</v>
      </c>
      <c r="DH109">
        <v>0.9</v>
      </c>
      <c r="DI109">
        <v>20151008</v>
      </c>
      <c r="DJ109">
        <v>0.9</v>
      </c>
    </row>
    <row r="110" spans="1:114" x14ac:dyDescent="0.25">
      <c r="A110" s="1">
        <v>38260</v>
      </c>
      <c r="B110">
        <v>-20.8</v>
      </c>
      <c r="C110">
        <v>20040929</v>
      </c>
      <c r="D110">
        <v>-20.8</v>
      </c>
      <c r="F110" s="1">
        <v>40755</v>
      </c>
      <c r="G110">
        <v>53</v>
      </c>
      <c r="H110">
        <v>20110810</v>
      </c>
      <c r="I110">
        <v>53.2</v>
      </c>
      <c r="AE110" s="1">
        <v>41274</v>
      </c>
      <c r="AF110">
        <v>114.7</v>
      </c>
      <c r="AG110">
        <v>20121212</v>
      </c>
      <c r="AH110">
        <v>114.7</v>
      </c>
      <c r="AT110" s="1">
        <v>38291</v>
      </c>
      <c r="AU110">
        <v>25.1</v>
      </c>
      <c r="AV110" t="s">
        <v>302</v>
      </c>
      <c r="AW110" t="s">
        <v>302</v>
      </c>
      <c r="AY110" s="1">
        <v>41305</v>
      </c>
      <c r="AZ110">
        <v>3.1</v>
      </c>
      <c r="BA110">
        <v>20130116</v>
      </c>
      <c r="BB110">
        <v>3.1</v>
      </c>
      <c r="BD110" s="1">
        <v>42460</v>
      </c>
      <c r="BE110">
        <v>55.1</v>
      </c>
      <c r="BF110">
        <v>20160418</v>
      </c>
      <c r="BG110">
        <v>54.8</v>
      </c>
      <c r="BX110" s="1">
        <v>37833</v>
      </c>
      <c r="BY110">
        <v>-2.6</v>
      </c>
      <c r="BZ110" t="s">
        <v>302</v>
      </c>
      <c r="CA110" t="s">
        <v>302</v>
      </c>
      <c r="CC110" s="1">
        <v>37986</v>
      </c>
      <c r="CD110">
        <v>11.4</v>
      </c>
      <c r="CE110" t="s">
        <v>302</v>
      </c>
      <c r="CF110" t="s">
        <v>302</v>
      </c>
      <c r="CM110" s="1">
        <v>37986</v>
      </c>
      <c r="CN110">
        <v>2205.5</v>
      </c>
      <c r="CO110" t="s">
        <v>302</v>
      </c>
      <c r="CP110" t="s">
        <v>302</v>
      </c>
      <c r="CR110" s="1">
        <v>37986</v>
      </c>
      <c r="CS110">
        <v>5.9</v>
      </c>
      <c r="CT110" t="s">
        <v>302</v>
      </c>
      <c r="CU110" t="s">
        <v>302</v>
      </c>
      <c r="CW110" s="1">
        <v>42308</v>
      </c>
      <c r="CX110">
        <v>0.1</v>
      </c>
      <c r="CY110">
        <v>20151109</v>
      </c>
      <c r="CZ110">
        <v>0</v>
      </c>
      <c r="DB110" s="1">
        <v>37986</v>
      </c>
      <c r="DC110">
        <v>0.1</v>
      </c>
      <c r="DD110" t="s">
        <v>302</v>
      </c>
      <c r="DE110" t="s">
        <v>302</v>
      </c>
      <c r="DG110" s="1">
        <v>42308</v>
      </c>
      <c r="DH110">
        <v>0.1</v>
      </c>
      <c r="DI110">
        <v>20151109</v>
      </c>
      <c r="DJ110">
        <v>0</v>
      </c>
    </row>
    <row r="111" spans="1:114" x14ac:dyDescent="0.25">
      <c r="A111" s="1">
        <v>38291</v>
      </c>
      <c r="B111">
        <v>-21.1</v>
      </c>
      <c r="C111">
        <v>20041028</v>
      </c>
      <c r="D111">
        <v>-21.1</v>
      </c>
      <c r="F111" s="1">
        <v>40786</v>
      </c>
      <c r="G111">
        <v>53.3</v>
      </c>
      <c r="H111">
        <v>20110914</v>
      </c>
      <c r="I111">
        <v>52.9</v>
      </c>
      <c r="AE111" s="1">
        <v>41305</v>
      </c>
      <c r="AF111">
        <v>118.3</v>
      </c>
      <c r="AG111">
        <v>20130116</v>
      </c>
      <c r="AH111">
        <v>118.3</v>
      </c>
      <c r="AT111" s="1">
        <v>38321</v>
      </c>
      <c r="AU111">
        <v>25.4</v>
      </c>
      <c r="AV111" t="s">
        <v>302</v>
      </c>
      <c r="AW111" t="s">
        <v>302</v>
      </c>
      <c r="AY111" s="1">
        <v>41333</v>
      </c>
      <c r="AZ111">
        <v>2.2999999999999998</v>
      </c>
      <c r="BA111">
        <v>20130213</v>
      </c>
      <c r="BB111">
        <v>2.2999999999999998</v>
      </c>
      <c r="BD111" s="1">
        <v>42490</v>
      </c>
      <c r="BE111">
        <v>57.8</v>
      </c>
      <c r="BF111">
        <v>20160515</v>
      </c>
      <c r="BG111">
        <v>57.7</v>
      </c>
      <c r="BX111" s="1">
        <v>37864</v>
      </c>
      <c r="BY111">
        <v>9</v>
      </c>
      <c r="BZ111">
        <v>20030928</v>
      </c>
      <c r="CA111">
        <v>9.6</v>
      </c>
      <c r="CC111" s="1">
        <v>38017</v>
      </c>
      <c r="CD111">
        <v>2.8</v>
      </c>
      <c r="CE111" t="s">
        <v>302</v>
      </c>
      <c r="CF111" t="s">
        <v>302</v>
      </c>
      <c r="CM111" s="1">
        <v>38017</v>
      </c>
      <c r="CN111">
        <v>2165.6</v>
      </c>
      <c r="CO111" t="s">
        <v>302</v>
      </c>
      <c r="CP111" t="s">
        <v>302</v>
      </c>
      <c r="CR111" s="1">
        <v>38017</v>
      </c>
      <c r="CS111">
        <v>4.3</v>
      </c>
      <c r="CT111" t="s">
        <v>302</v>
      </c>
      <c r="CU111" t="s">
        <v>302</v>
      </c>
      <c r="CW111" s="1">
        <v>42338</v>
      </c>
      <c r="CX111">
        <v>0.8</v>
      </c>
      <c r="CY111">
        <v>20151209</v>
      </c>
      <c r="CZ111">
        <v>0.2</v>
      </c>
      <c r="DB111" s="1">
        <v>38017</v>
      </c>
      <c r="DC111">
        <v>-1.8</v>
      </c>
      <c r="DD111" t="s">
        <v>302</v>
      </c>
      <c r="DE111" t="s">
        <v>302</v>
      </c>
      <c r="DG111" s="1">
        <v>42338</v>
      </c>
      <c r="DH111">
        <v>0.8</v>
      </c>
      <c r="DI111">
        <v>20151209</v>
      </c>
      <c r="DJ111">
        <v>0.3</v>
      </c>
    </row>
    <row r="112" spans="1:114" x14ac:dyDescent="0.25">
      <c r="A112" s="1">
        <v>38321</v>
      </c>
      <c r="B112">
        <v>-16.8</v>
      </c>
      <c r="C112">
        <v>20041123</v>
      </c>
      <c r="D112">
        <v>-16.8</v>
      </c>
      <c r="F112" s="1">
        <v>40816</v>
      </c>
      <c r="G112">
        <v>51.4</v>
      </c>
      <c r="H112">
        <v>20111012</v>
      </c>
      <c r="I112">
        <v>50.8</v>
      </c>
      <c r="AE112" s="1">
        <v>41333</v>
      </c>
      <c r="AF112">
        <v>121</v>
      </c>
      <c r="AG112">
        <v>20130213</v>
      </c>
      <c r="AH112">
        <v>121</v>
      </c>
      <c r="AT112" s="1">
        <v>38352</v>
      </c>
      <c r="AU112">
        <v>26.9</v>
      </c>
      <c r="AV112" t="s">
        <v>302</v>
      </c>
      <c r="AW112" t="s">
        <v>302</v>
      </c>
      <c r="AY112" s="1">
        <v>41364</v>
      </c>
      <c r="AZ112">
        <v>-5.0999999999999996</v>
      </c>
      <c r="BA112">
        <v>20130314</v>
      </c>
      <c r="BB112">
        <v>-5.0999999999999996</v>
      </c>
      <c r="BD112" s="1">
        <v>42521</v>
      </c>
      <c r="BE112">
        <v>56.9</v>
      </c>
      <c r="BF112">
        <v>20160619</v>
      </c>
      <c r="BG112">
        <v>56.9</v>
      </c>
      <c r="BX112" s="1">
        <v>37894</v>
      </c>
      <c r="BY112">
        <v>0.4</v>
      </c>
      <c r="BZ112">
        <v>20031029</v>
      </c>
      <c r="CA112">
        <v>4.7</v>
      </c>
      <c r="CC112" s="1">
        <v>38046</v>
      </c>
      <c r="CD112">
        <v>2.2000000000000002</v>
      </c>
      <c r="CE112" t="s">
        <v>302</v>
      </c>
      <c r="CF112" t="s">
        <v>302</v>
      </c>
      <c r="CM112" s="1">
        <v>38046</v>
      </c>
      <c r="CN112">
        <v>2251</v>
      </c>
      <c r="CO112" t="s">
        <v>302</v>
      </c>
      <c r="CP112" t="s">
        <v>302</v>
      </c>
      <c r="CR112" s="1">
        <v>38046</v>
      </c>
      <c r="CS112">
        <v>6.1</v>
      </c>
      <c r="CT112" t="s">
        <v>302</v>
      </c>
      <c r="CU112" t="s">
        <v>302</v>
      </c>
      <c r="CW112" s="1">
        <v>42369</v>
      </c>
      <c r="CX112">
        <v>0.3</v>
      </c>
      <c r="CY112">
        <v>20160113</v>
      </c>
      <c r="CZ112">
        <v>0.1</v>
      </c>
      <c r="DB112" s="1">
        <v>38046</v>
      </c>
      <c r="DC112">
        <v>3.9</v>
      </c>
      <c r="DD112" t="s">
        <v>302</v>
      </c>
      <c r="DE112" t="s">
        <v>302</v>
      </c>
      <c r="DG112" s="1">
        <v>42369</v>
      </c>
      <c r="DH112">
        <v>0.1</v>
      </c>
      <c r="DI112">
        <v>20160113</v>
      </c>
      <c r="DJ112">
        <v>-0.2</v>
      </c>
    </row>
    <row r="113" spans="1:114" x14ac:dyDescent="0.25">
      <c r="A113" s="1">
        <v>38352</v>
      </c>
      <c r="B113">
        <v>-8.3000000000000007</v>
      </c>
      <c r="C113">
        <v>20041216</v>
      </c>
      <c r="D113">
        <v>-8.3000000000000007</v>
      </c>
      <c r="F113" s="1">
        <v>40847</v>
      </c>
      <c r="G113">
        <v>47.1</v>
      </c>
      <c r="H113">
        <v>20111109</v>
      </c>
      <c r="I113">
        <v>46.5</v>
      </c>
      <c r="AE113" s="1">
        <v>41364</v>
      </c>
      <c r="AF113">
        <v>114.8</v>
      </c>
      <c r="AG113">
        <v>20130314</v>
      </c>
      <c r="AH113">
        <v>114.8</v>
      </c>
      <c r="AT113" s="1">
        <v>38411</v>
      </c>
      <c r="AU113">
        <v>30.9</v>
      </c>
      <c r="AV113" t="s">
        <v>302</v>
      </c>
      <c r="AW113" t="s">
        <v>302</v>
      </c>
      <c r="AY113" s="1">
        <v>41394</v>
      </c>
      <c r="AZ113">
        <v>3.8</v>
      </c>
      <c r="BA113">
        <v>20130417</v>
      </c>
      <c r="BB113">
        <v>3.8</v>
      </c>
      <c r="BD113" s="1">
        <v>42551</v>
      </c>
      <c r="BE113" t="s">
        <v>302</v>
      </c>
      <c r="BF113">
        <v>20160717</v>
      </c>
      <c r="BG113" t="s">
        <v>302</v>
      </c>
      <c r="BX113" s="1">
        <v>37925</v>
      </c>
      <c r="BY113">
        <v>-10.8</v>
      </c>
      <c r="BZ113">
        <v>20031126</v>
      </c>
      <c r="CA113">
        <v>-10.5</v>
      </c>
      <c r="CC113" s="1">
        <v>38077</v>
      </c>
      <c r="CD113">
        <v>5.9</v>
      </c>
      <c r="CE113" t="s">
        <v>302</v>
      </c>
      <c r="CF113" t="s">
        <v>302</v>
      </c>
      <c r="CM113" s="1">
        <v>38077</v>
      </c>
      <c r="CN113">
        <v>2285.9</v>
      </c>
      <c r="CO113" t="s">
        <v>302</v>
      </c>
      <c r="CP113" t="s">
        <v>302</v>
      </c>
      <c r="CR113" s="1">
        <v>38077</v>
      </c>
      <c r="CS113">
        <v>7.3</v>
      </c>
      <c r="CT113" t="s">
        <v>302</v>
      </c>
      <c r="CU113" t="s">
        <v>302</v>
      </c>
      <c r="CW113" s="1">
        <v>42400</v>
      </c>
      <c r="CX113">
        <v>0.6</v>
      </c>
      <c r="CY113">
        <v>20160209</v>
      </c>
      <c r="CZ113">
        <v>0.6</v>
      </c>
      <c r="DB113" s="1">
        <v>38077</v>
      </c>
      <c r="DC113">
        <v>1.6</v>
      </c>
      <c r="DD113" t="s">
        <v>302</v>
      </c>
      <c r="DE113" t="s">
        <v>302</v>
      </c>
      <c r="DG113" s="1">
        <v>42400</v>
      </c>
      <c r="DH113">
        <v>0.4</v>
      </c>
      <c r="DI113">
        <v>20160209</v>
      </c>
      <c r="DJ113">
        <v>0.3</v>
      </c>
    </row>
    <row r="114" spans="1:114" x14ac:dyDescent="0.25">
      <c r="A114" s="1">
        <v>38411</v>
      </c>
      <c r="B114">
        <v>-12.6</v>
      </c>
      <c r="C114">
        <v>20050224</v>
      </c>
      <c r="D114">
        <v>-12.6</v>
      </c>
      <c r="F114" s="1">
        <v>40877</v>
      </c>
      <c r="G114">
        <v>47.8</v>
      </c>
      <c r="H114">
        <v>20111214</v>
      </c>
      <c r="I114">
        <v>45.7</v>
      </c>
      <c r="AE114" s="1">
        <v>41394</v>
      </c>
      <c r="AF114">
        <v>119.2</v>
      </c>
      <c r="AG114">
        <v>20130417</v>
      </c>
      <c r="AH114">
        <v>119.2</v>
      </c>
      <c r="AT114" s="1">
        <v>38442</v>
      </c>
      <c r="AU114">
        <v>29.9</v>
      </c>
      <c r="AV114" t="s">
        <v>302</v>
      </c>
      <c r="AW114" t="s">
        <v>302</v>
      </c>
      <c r="AY114" s="1">
        <v>41425</v>
      </c>
      <c r="AZ114">
        <v>3.8</v>
      </c>
      <c r="BA114">
        <v>20130516</v>
      </c>
      <c r="BB114">
        <v>3.8</v>
      </c>
      <c r="BX114" s="1">
        <v>37955</v>
      </c>
      <c r="BY114">
        <v>24.6</v>
      </c>
      <c r="BZ114">
        <v>20040108</v>
      </c>
      <c r="CA114">
        <v>19</v>
      </c>
      <c r="CC114" s="1">
        <v>38107</v>
      </c>
      <c r="CD114">
        <v>6.6</v>
      </c>
      <c r="CE114" t="s">
        <v>302</v>
      </c>
      <c r="CF114" t="s">
        <v>302</v>
      </c>
      <c r="CM114" s="1">
        <v>38107</v>
      </c>
      <c r="CN114">
        <v>2331.9</v>
      </c>
      <c r="CO114" t="s">
        <v>302</v>
      </c>
      <c r="CP114" t="s">
        <v>302</v>
      </c>
      <c r="CR114" s="1">
        <v>38107</v>
      </c>
      <c r="CS114">
        <v>7.3</v>
      </c>
      <c r="CT114" t="s">
        <v>302</v>
      </c>
      <c r="CU114" t="s">
        <v>302</v>
      </c>
      <c r="CW114" s="1">
        <v>42429</v>
      </c>
      <c r="CX114">
        <v>-0.1</v>
      </c>
      <c r="CY114">
        <v>20160308</v>
      </c>
      <c r="CZ114">
        <v>-0.1</v>
      </c>
      <c r="DB114" s="1">
        <v>38107</v>
      </c>
      <c r="DC114">
        <v>2</v>
      </c>
      <c r="DD114" t="s">
        <v>302</v>
      </c>
      <c r="DE114" t="s">
        <v>302</v>
      </c>
      <c r="DG114" s="1">
        <v>42429</v>
      </c>
      <c r="DH114">
        <v>0.7</v>
      </c>
      <c r="DI114">
        <v>20160308</v>
      </c>
      <c r="DJ114">
        <v>0.7</v>
      </c>
    </row>
    <row r="115" spans="1:114" x14ac:dyDescent="0.25">
      <c r="A115" s="1">
        <v>38442</v>
      </c>
      <c r="B115">
        <v>-19.899999999999999</v>
      </c>
      <c r="C115">
        <v>20050330</v>
      </c>
      <c r="D115">
        <v>-19.899999999999999</v>
      </c>
      <c r="F115" s="1">
        <v>40908</v>
      </c>
      <c r="G115">
        <v>52.1</v>
      </c>
      <c r="H115">
        <v>20120124</v>
      </c>
      <c r="I115">
        <v>51.9</v>
      </c>
      <c r="AE115" s="1">
        <v>41425</v>
      </c>
      <c r="AF115">
        <v>123.7</v>
      </c>
      <c r="AG115">
        <v>20130516</v>
      </c>
      <c r="AH115">
        <v>123.7</v>
      </c>
      <c r="AT115" s="1">
        <v>38472</v>
      </c>
      <c r="AU115">
        <v>14.8</v>
      </c>
      <c r="AV115" t="s">
        <v>302</v>
      </c>
      <c r="AW115" t="s">
        <v>302</v>
      </c>
      <c r="AY115" s="1">
        <v>41455</v>
      </c>
      <c r="AZ115">
        <v>0.2</v>
      </c>
      <c r="BA115">
        <v>20130620</v>
      </c>
      <c r="BB115">
        <v>0.2</v>
      </c>
      <c r="BX115" s="1">
        <v>37986</v>
      </c>
      <c r="BY115">
        <v>-8.6</v>
      </c>
      <c r="BZ115">
        <v>20040129</v>
      </c>
      <c r="CA115" t="s">
        <v>302</v>
      </c>
      <c r="CC115" s="1">
        <v>38138</v>
      </c>
      <c r="CD115">
        <v>-17</v>
      </c>
      <c r="CE115" t="s">
        <v>302</v>
      </c>
      <c r="CF115" t="s">
        <v>302</v>
      </c>
      <c r="CM115" s="1">
        <v>38138</v>
      </c>
      <c r="CN115">
        <v>2374.1</v>
      </c>
      <c r="CO115" t="s">
        <v>302</v>
      </c>
      <c r="CP115" t="s">
        <v>302</v>
      </c>
      <c r="CR115" s="1">
        <v>38138</v>
      </c>
      <c r="CS115">
        <v>10.9</v>
      </c>
      <c r="CT115" t="s">
        <v>302</v>
      </c>
      <c r="CU115" t="s">
        <v>302</v>
      </c>
      <c r="CW115" s="1">
        <v>42460</v>
      </c>
      <c r="CX115">
        <v>0.5</v>
      </c>
      <c r="CY115">
        <v>20160410</v>
      </c>
      <c r="CZ115">
        <v>0.4</v>
      </c>
      <c r="DB115" s="1">
        <v>38138</v>
      </c>
      <c r="DC115">
        <v>1.8</v>
      </c>
      <c r="DD115" t="s">
        <v>302</v>
      </c>
      <c r="DE115" t="s">
        <v>302</v>
      </c>
      <c r="DG115" s="1">
        <v>42460</v>
      </c>
      <c r="DH115">
        <v>0.1</v>
      </c>
      <c r="DI115">
        <v>20160410</v>
      </c>
      <c r="DJ115">
        <v>0.1</v>
      </c>
    </row>
    <row r="116" spans="1:114" x14ac:dyDescent="0.25">
      <c r="A116" s="1">
        <v>38472</v>
      </c>
      <c r="B116">
        <v>-48</v>
      </c>
      <c r="C116">
        <v>20050426</v>
      </c>
      <c r="D116">
        <v>-48</v>
      </c>
      <c r="F116" s="1">
        <v>40939</v>
      </c>
      <c r="G116">
        <v>50</v>
      </c>
      <c r="H116">
        <v>20120215</v>
      </c>
      <c r="I116">
        <v>50.5</v>
      </c>
      <c r="AE116" s="1">
        <v>41455</v>
      </c>
      <c r="AF116">
        <v>123.9</v>
      </c>
      <c r="AG116">
        <v>20130620</v>
      </c>
      <c r="AH116">
        <v>123.9</v>
      </c>
      <c r="AT116" s="1">
        <v>38503</v>
      </c>
      <c r="AU116">
        <v>8.9</v>
      </c>
      <c r="AV116" t="s">
        <v>302</v>
      </c>
      <c r="AW116" t="s">
        <v>302</v>
      </c>
      <c r="AY116" s="1">
        <v>41486</v>
      </c>
      <c r="AZ116">
        <v>-3.3</v>
      </c>
      <c r="BA116">
        <v>20130717</v>
      </c>
      <c r="BB116">
        <v>-3.3</v>
      </c>
      <c r="BX116" s="1">
        <v>38017</v>
      </c>
      <c r="BY116">
        <v>21.5</v>
      </c>
      <c r="BZ116">
        <v>20040226</v>
      </c>
      <c r="CA116">
        <v>11</v>
      </c>
      <c r="CC116" s="1">
        <v>38168</v>
      </c>
      <c r="CD116">
        <v>-13.9</v>
      </c>
      <c r="CE116" t="s">
        <v>302</v>
      </c>
      <c r="CF116" t="s">
        <v>302</v>
      </c>
      <c r="CM116" s="1">
        <v>38168</v>
      </c>
      <c r="CN116">
        <v>2362.1999999999998</v>
      </c>
      <c r="CO116" t="s">
        <v>302</v>
      </c>
      <c r="CP116" t="s">
        <v>302</v>
      </c>
      <c r="CR116" s="1">
        <v>38168</v>
      </c>
      <c r="CS116">
        <v>8.8000000000000007</v>
      </c>
      <c r="CT116" t="s">
        <v>302</v>
      </c>
      <c r="CU116" t="s">
        <v>302</v>
      </c>
      <c r="CW116" s="1">
        <v>42490</v>
      </c>
      <c r="CX116">
        <v>1.4</v>
      </c>
      <c r="CY116">
        <v>20160509</v>
      </c>
      <c r="CZ116">
        <v>1.5</v>
      </c>
      <c r="DB116" s="1">
        <v>38168</v>
      </c>
      <c r="DC116">
        <v>-0.5</v>
      </c>
      <c r="DD116" t="s">
        <v>302</v>
      </c>
      <c r="DE116" t="s">
        <v>302</v>
      </c>
      <c r="DG116" s="1">
        <v>42490</v>
      </c>
      <c r="DH116">
        <v>0.9</v>
      </c>
      <c r="DI116">
        <v>20160509</v>
      </c>
      <c r="DJ116">
        <v>0.9</v>
      </c>
    </row>
    <row r="117" spans="1:114" x14ac:dyDescent="0.25">
      <c r="A117" s="1">
        <v>38503</v>
      </c>
      <c r="B117">
        <v>-56.7</v>
      </c>
      <c r="C117">
        <v>20050530</v>
      </c>
      <c r="D117">
        <v>-56.7</v>
      </c>
      <c r="F117" s="1">
        <v>40968</v>
      </c>
      <c r="G117">
        <v>55.9</v>
      </c>
      <c r="H117">
        <v>20120314</v>
      </c>
      <c r="I117">
        <v>57.7</v>
      </c>
      <c r="AE117" s="1">
        <v>41486</v>
      </c>
      <c r="AF117">
        <v>119.8</v>
      </c>
      <c r="AG117">
        <v>20130717</v>
      </c>
      <c r="AH117">
        <v>119.8</v>
      </c>
      <c r="AT117" s="1">
        <v>38533</v>
      </c>
      <c r="AU117">
        <v>6.5</v>
      </c>
      <c r="AV117" t="s">
        <v>302</v>
      </c>
      <c r="AW117" t="s">
        <v>302</v>
      </c>
      <c r="AY117" s="1">
        <v>41517</v>
      </c>
      <c r="AZ117">
        <v>2.7</v>
      </c>
      <c r="BA117">
        <v>20130814</v>
      </c>
      <c r="BB117">
        <v>2.7</v>
      </c>
      <c r="BX117" s="1">
        <v>38046</v>
      </c>
      <c r="BY117">
        <v>-13.4</v>
      </c>
      <c r="BZ117">
        <v>20040330</v>
      </c>
      <c r="CA117">
        <v>0.7</v>
      </c>
      <c r="CC117" s="1">
        <v>38199</v>
      </c>
      <c r="CD117">
        <v>-23</v>
      </c>
      <c r="CE117" t="s">
        <v>302</v>
      </c>
      <c r="CF117" t="s">
        <v>302</v>
      </c>
      <c r="CM117" s="1">
        <v>38199</v>
      </c>
      <c r="CN117">
        <v>2374.1</v>
      </c>
      <c r="CO117" t="s">
        <v>302</v>
      </c>
      <c r="CP117" t="s">
        <v>302</v>
      </c>
      <c r="CR117" s="1">
        <v>38199</v>
      </c>
      <c r="CS117">
        <v>8.6</v>
      </c>
      <c r="CT117" t="s">
        <v>302</v>
      </c>
      <c r="CU117" t="s">
        <v>302</v>
      </c>
      <c r="CW117" s="1">
        <v>42521</v>
      </c>
      <c r="CX117">
        <v>-0.6</v>
      </c>
      <c r="CY117">
        <v>20160609</v>
      </c>
      <c r="CZ117">
        <v>-0.6</v>
      </c>
      <c r="DB117" s="1">
        <v>38199</v>
      </c>
      <c r="DC117">
        <v>0.5</v>
      </c>
      <c r="DD117" t="s">
        <v>302</v>
      </c>
      <c r="DE117" t="s">
        <v>302</v>
      </c>
      <c r="DG117" s="1">
        <v>42521</v>
      </c>
      <c r="DH117">
        <v>-0.3</v>
      </c>
      <c r="DI117">
        <v>20160609</v>
      </c>
      <c r="DJ117">
        <v>-0.3</v>
      </c>
    </row>
    <row r="118" spans="1:114" x14ac:dyDescent="0.25">
      <c r="A118" s="1">
        <v>38533</v>
      </c>
      <c r="B118">
        <v>-48.8</v>
      </c>
      <c r="C118">
        <v>20050627</v>
      </c>
      <c r="D118">
        <v>-48.8</v>
      </c>
      <c r="F118" s="1">
        <v>40999</v>
      </c>
      <c r="G118">
        <v>53.8</v>
      </c>
      <c r="H118">
        <v>20120411</v>
      </c>
      <c r="I118">
        <v>54.5</v>
      </c>
      <c r="AE118" s="1">
        <v>41517</v>
      </c>
      <c r="AF118">
        <v>123</v>
      </c>
      <c r="AG118">
        <v>20130814</v>
      </c>
      <c r="AH118">
        <v>123</v>
      </c>
      <c r="AT118" s="1">
        <v>38564</v>
      </c>
      <c r="AU118">
        <v>15.2</v>
      </c>
      <c r="AV118" t="s">
        <v>302</v>
      </c>
      <c r="AW118" t="s">
        <v>302</v>
      </c>
      <c r="AY118" s="1">
        <v>41547</v>
      </c>
      <c r="AZ118">
        <v>-3.4</v>
      </c>
      <c r="BA118">
        <v>20130912</v>
      </c>
      <c r="BB118">
        <v>-3.4</v>
      </c>
      <c r="BX118" s="1">
        <v>38077</v>
      </c>
      <c r="BY118">
        <v>-1.2</v>
      </c>
      <c r="BZ118">
        <v>20040429</v>
      </c>
      <c r="CA118">
        <v>-6.1</v>
      </c>
      <c r="CC118" s="1">
        <v>38230</v>
      </c>
      <c r="CD118">
        <v>-20.3</v>
      </c>
      <c r="CE118" t="s">
        <v>302</v>
      </c>
      <c r="CF118" t="s">
        <v>302</v>
      </c>
      <c r="CM118" s="1">
        <v>38230</v>
      </c>
      <c r="CN118">
        <v>2391.5</v>
      </c>
      <c r="CO118" t="s">
        <v>302</v>
      </c>
      <c r="CP118" t="s">
        <v>302</v>
      </c>
      <c r="CR118" s="1">
        <v>38230</v>
      </c>
      <c r="CS118">
        <v>7.1</v>
      </c>
      <c r="CT118" t="s">
        <v>302</v>
      </c>
      <c r="CU118" t="s">
        <v>302</v>
      </c>
      <c r="CW118" s="1">
        <v>42551</v>
      </c>
      <c r="CX118">
        <v>1</v>
      </c>
      <c r="CY118">
        <v>20160710</v>
      </c>
      <c r="CZ118">
        <v>1</v>
      </c>
      <c r="DB118" s="1">
        <v>38230</v>
      </c>
      <c r="DC118">
        <v>0.7</v>
      </c>
      <c r="DD118" t="s">
        <v>302</v>
      </c>
      <c r="DE118" t="s">
        <v>302</v>
      </c>
      <c r="DG118" s="1">
        <v>42551</v>
      </c>
      <c r="DH118">
        <v>1.2</v>
      </c>
      <c r="DI118">
        <v>20160710</v>
      </c>
      <c r="DJ118">
        <v>1.2</v>
      </c>
    </row>
    <row r="119" spans="1:114" x14ac:dyDescent="0.25">
      <c r="A119" s="1">
        <v>38564</v>
      </c>
      <c r="B119">
        <v>-43.2</v>
      </c>
      <c r="C119">
        <v>20050726</v>
      </c>
      <c r="D119">
        <v>-43.2</v>
      </c>
      <c r="F119" s="1">
        <v>41029</v>
      </c>
      <c r="G119">
        <v>48.5</v>
      </c>
      <c r="H119">
        <v>20120509</v>
      </c>
      <c r="I119">
        <v>48</v>
      </c>
      <c r="AE119" s="1">
        <v>41547</v>
      </c>
      <c r="AF119">
        <v>118.8</v>
      </c>
      <c r="AG119">
        <v>20130912</v>
      </c>
      <c r="AH119">
        <v>118.8</v>
      </c>
      <c r="AT119" s="1">
        <v>38595</v>
      </c>
      <c r="AU119">
        <v>14.2</v>
      </c>
      <c r="AV119" t="s">
        <v>302</v>
      </c>
      <c r="AW119" t="s">
        <v>302</v>
      </c>
      <c r="AY119" s="1">
        <v>41578</v>
      </c>
      <c r="AZ119">
        <v>2.9</v>
      </c>
      <c r="BA119">
        <v>20131016</v>
      </c>
      <c r="BB119">
        <v>2.9</v>
      </c>
      <c r="BX119" s="1">
        <v>38107</v>
      </c>
      <c r="BY119">
        <v>1.7</v>
      </c>
      <c r="BZ119">
        <v>20040530</v>
      </c>
      <c r="CA119">
        <v>-5.5</v>
      </c>
      <c r="CC119" s="1">
        <v>38260</v>
      </c>
      <c r="CD119">
        <v>-26.5</v>
      </c>
      <c r="CE119" t="s">
        <v>302</v>
      </c>
      <c r="CF119" t="s">
        <v>302</v>
      </c>
      <c r="CM119" s="1">
        <v>38260</v>
      </c>
      <c r="CN119">
        <v>2396.1</v>
      </c>
      <c r="CO119" t="s">
        <v>302</v>
      </c>
      <c r="CP119" t="s">
        <v>302</v>
      </c>
      <c r="CR119" s="1">
        <v>38260</v>
      </c>
      <c r="CS119">
        <v>5.9</v>
      </c>
      <c r="CT119" t="s">
        <v>302</v>
      </c>
      <c r="CU119" t="s">
        <v>302</v>
      </c>
      <c r="DB119" s="1">
        <v>38260</v>
      </c>
      <c r="DC119">
        <v>0.2</v>
      </c>
      <c r="DD119" t="s">
        <v>302</v>
      </c>
      <c r="DE119" t="s">
        <v>302</v>
      </c>
    </row>
    <row r="120" spans="1:114" x14ac:dyDescent="0.25">
      <c r="A120" s="1">
        <v>38595</v>
      </c>
      <c r="B120">
        <v>-32.1</v>
      </c>
      <c r="C120">
        <v>20050830</v>
      </c>
      <c r="D120">
        <v>-32.1</v>
      </c>
      <c r="F120" s="1">
        <v>41060</v>
      </c>
      <c r="G120">
        <v>54.3</v>
      </c>
      <c r="H120">
        <v>20120614</v>
      </c>
      <c r="I120">
        <v>55.7</v>
      </c>
      <c r="AE120" s="1">
        <v>41578</v>
      </c>
      <c r="AF120">
        <v>122.3</v>
      </c>
      <c r="AG120">
        <v>20131016</v>
      </c>
      <c r="AH120">
        <v>122.3</v>
      </c>
      <c r="AT120" s="1">
        <v>38625</v>
      </c>
      <c r="AU120">
        <v>15.8</v>
      </c>
      <c r="AV120" t="s">
        <v>302</v>
      </c>
      <c r="AW120" t="s">
        <v>302</v>
      </c>
      <c r="AY120" s="1">
        <v>41608</v>
      </c>
      <c r="AZ120">
        <v>5</v>
      </c>
      <c r="BA120">
        <v>20131113</v>
      </c>
      <c r="BB120">
        <v>5</v>
      </c>
      <c r="BX120" s="1">
        <v>38138</v>
      </c>
      <c r="BY120">
        <v>-7.6</v>
      </c>
      <c r="BZ120">
        <v>20040628</v>
      </c>
      <c r="CA120">
        <v>-0.5</v>
      </c>
      <c r="CC120" s="1">
        <v>38291</v>
      </c>
      <c r="CD120">
        <v>-25</v>
      </c>
      <c r="CE120" t="s">
        <v>302</v>
      </c>
      <c r="CF120" t="s">
        <v>302</v>
      </c>
      <c r="CM120" s="1">
        <v>38291</v>
      </c>
      <c r="CN120">
        <v>2451.4</v>
      </c>
      <c r="CO120" t="s">
        <v>302</v>
      </c>
      <c r="CP120" t="s">
        <v>302</v>
      </c>
      <c r="CR120" s="1">
        <v>38291</v>
      </c>
      <c r="CS120">
        <v>2.4</v>
      </c>
      <c r="CT120" t="s">
        <v>302</v>
      </c>
      <c r="CU120" t="s">
        <v>302</v>
      </c>
      <c r="DB120" s="1">
        <v>38291</v>
      </c>
      <c r="DC120">
        <v>2.2999999999999998</v>
      </c>
      <c r="DD120" t="s">
        <v>302</v>
      </c>
      <c r="DE120" t="s">
        <v>302</v>
      </c>
    </row>
    <row r="121" spans="1:114" x14ac:dyDescent="0.25">
      <c r="A121" s="1">
        <v>38625</v>
      </c>
      <c r="B121">
        <v>-37.5</v>
      </c>
      <c r="C121">
        <v>20050928</v>
      </c>
      <c r="D121">
        <v>-37.5</v>
      </c>
      <c r="F121" s="1">
        <v>41090</v>
      </c>
      <c r="G121">
        <v>50.6</v>
      </c>
      <c r="H121">
        <v>20120711</v>
      </c>
      <c r="I121">
        <v>50.2</v>
      </c>
      <c r="AE121" s="1">
        <v>41608</v>
      </c>
      <c r="AF121">
        <v>128.4</v>
      </c>
      <c r="AG121">
        <v>20131113</v>
      </c>
      <c r="AH121">
        <v>128.4</v>
      </c>
      <c r="AT121" s="1">
        <v>38656</v>
      </c>
      <c r="AU121">
        <v>11.6</v>
      </c>
      <c r="AV121" t="s">
        <v>302</v>
      </c>
      <c r="AW121" t="s">
        <v>302</v>
      </c>
      <c r="AY121" s="1">
        <v>41639</v>
      </c>
      <c r="AZ121">
        <v>0.8</v>
      </c>
      <c r="BA121">
        <v>20131212</v>
      </c>
      <c r="BB121">
        <v>0.8</v>
      </c>
      <c r="BX121" s="1">
        <v>38168</v>
      </c>
      <c r="BY121">
        <v>37.1</v>
      </c>
      <c r="BZ121">
        <v>20040729</v>
      </c>
      <c r="CA121">
        <v>32.4</v>
      </c>
      <c r="CC121" s="1">
        <v>38321</v>
      </c>
      <c r="CD121">
        <v>-12.1</v>
      </c>
      <c r="CE121" t="s">
        <v>302</v>
      </c>
      <c r="CF121" t="s">
        <v>302</v>
      </c>
      <c r="CM121" s="1">
        <v>38321</v>
      </c>
      <c r="CN121">
        <v>2489.1</v>
      </c>
      <c r="CO121" t="s">
        <v>302</v>
      </c>
      <c r="CP121" t="s">
        <v>302</v>
      </c>
      <c r="CR121" s="1">
        <v>38321</v>
      </c>
      <c r="CS121">
        <v>1.5</v>
      </c>
      <c r="CT121" t="s">
        <v>302</v>
      </c>
      <c r="CU121" t="s">
        <v>302</v>
      </c>
      <c r="DB121" s="1">
        <v>38321</v>
      </c>
      <c r="DC121">
        <v>1.5</v>
      </c>
      <c r="DD121" t="s">
        <v>302</v>
      </c>
      <c r="DE121" t="s">
        <v>302</v>
      </c>
    </row>
    <row r="122" spans="1:114" x14ac:dyDescent="0.25">
      <c r="A122" s="1">
        <v>38656</v>
      </c>
      <c r="B122">
        <v>-54.9</v>
      </c>
      <c r="C122">
        <v>20051025</v>
      </c>
      <c r="D122">
        <v>-54.9</v>
      </c>
      <c r="F122" s="1">
        <v>41121</v>
      </c>
      <c r="G122">
        <v>49.5</v>
      </c>
      <c r="H122">
        <v>20120815</v>
      </c>
      <c r="I122">
        <v>49.4</v>
      </c>
      <c r="AE122" s="1">
        <v>41639</v>
      </c>
      <c r="AF122">
        <v>129.4</v>
      </c>
      <c r="AG122">
        <v>20131212</v>
      </c>
      <c r="AH122">
        <v>129.4</v>
      </c>
      <c r="AT122" s="1">
        <v>38686</v>
      </c>
      <c r="AU122">
        <v>0</v>
      </c>
      <c r="AV122" t="s">
        <v>302</v>
      </c>
      <c r="AW122" t="s">
        <v>302</v>
      </c>
      <c r="AY122" s="1">
        <v>41670</v>
      </c>
      <c r="AZ122">
        <v>4.9000000000000004</v>
      </c>
      <c r="BA122">
        <v>20140122</v>
      </c>
      <c r="BB122">
        <v>4.9000000000000004</v>
      </c>
      <c r="BX122" s="1">
        <v>38199</v>
      </c>
      <c r="BY122">
        <v>-33.799999999999997</v>
      </c>
      <c r="BZ122">
        <v>20040830</v>
      </c>
      <c r="CA122">
        <v>-35</v>
      </c>
      <c r="CC122" s="1">
        <v>38352</v>
      </c>
      <c r="CD122">
        <v>-1.4</v>
      </c>
      <c r="CE122" t="s">
        <v>302</v>
      </c>
      <c r="CF122" t="s">
        <v>302</v>
      </c>
      <c r="CM122" s="1">
        <v>38352</v>
      </c>
      <c r="CN122">
        <v>2495.9</v>
      </c>
      <c r="CO122" t="s">
        <v>302</v>
      </c>
      <c r="CP122" t="s">
        <v>302</v>
      </c>
      <c r="CR122" s="1">
        <v>38352</v>
      </c>
      <c r="CS122">
        <v>6.3</v>
      </c>
      <c r="CT122" t="s">
        <v>302</v>
      </c>
      <c r="CU122" t="s">
        <v>302</v>
      </c>
      <c r="DB122" s="1">
        <v>38352</v>
      </c>
      <c r="DC122">
        <v>0.3</v>
      </c>
      <c r="DD122" t="s">
        <v>302</v>
      </c>
      <c r="DE122" t="s">
        <v>302</v>
      </c>
    </row>
    <row r="123" spans="1:114" x14ac:dyDescent="0.25">
      <c r="A123" s="1">
        <v>38686</v>
      </c>
      <c r="B123">
        <v>-66.2</v>
      </c>
      <c r="C123">
        <v>20051122</v>
      </c>
      <c r="D123">
        <v>-66.2</v>
      </c>
      <c r="F123" s="1">
        <v>41152</v>
      </c>
      <c r="G123">
        <v>47.5</v>
      </c>
      <c r="H123">
        <v>20120912</v>
      </c>
      <c r="I123">
        <v>47.2</v>
      </c>
      <c r="AE123" s="1">
        <v>41670</v>
      </c>
      <c r="AF123">
        <v>135.80000000000001</v>
      </c>
      <c r="AG123">
        <v>20140122</v>
      </c>
      <c r="AH123">
        <v>135.80000000000001</v>
      </c>
      <c r="AT123" s="1">
        <v>38717</v>
      </c>
      <c r="AU123">
        <v>-2.4</v>
      </c>
      <c r="AV123" t="s">
        <v>302</v>
      </c>
      <c r="AW123" t="s">
        <v>302</v>
      </c>
      <c r="AY123" s="1">
        <v>41698</v>
      </c>
      <c r="AZ123">
        <v>-2.1</v>
      </c>
      <c r="BA123">
        <v>20140219</v>
      </c>
      <c r="BB123">
        <v>-2.1</v>
      </c>
      <c r="BX123" s="1">
        <v>38230</v>
      </c>
      <c r="BY123">
        <v>-6.3</v>
      </c>
      <c r="BZ123">
        <v>20040929</v>
      </c>
      <c r="CA123">
        <v>-4.8</v>
      </c>
      <c r="CC123" s="1">
        <v>38383</v>
      </c>
      <c r="CD123">
        <v>-15.6</v>
      </c>
      <c r="CE123" t="s">
        <v>302</v>
      </c>
      <c r="CF123" t="s">
        <v>302</v>
      </c>
      <c r="CM123" s="1">
        <v>38383</v>
      </c>
      <c r="CN123">
        <v>2520.1999999999998</v>
      </c>
      <c r="CO123" t="s">
        <v>302</v>
      </c>
      <c r="CP123" t="s">
        <v>302</v>
      </c>
      <c r="CR123" s="1">
        <v>38383</v>
      </c>
      <c r="CS123">
        <v>8.8000000000000007</v>
      </c>
      <c r="CT123" t="s">
        <v>302</v>
      </c>
      <c r="CU123" t="s">
        <v>302</v>
      </c>
      <c r="DB123" s="1">
        <v>38383</v>
      </c>
      <c r="DC123">
        <v>1</v>
      </c>
      <c r="DD123" t="s">
        <v>302</v>
      </c>
      <c r="DE123" t="s">
        <v>302</v>
      </c>
    </row>
    <row r="124" spans="1:114" x14ac:dyDescent="0.25">
      <c r="A124" s="1">
        <v>38717</v>
      </c>
      <c r="B124">
        <v>-61.7</v>
      </c>
      <c r="C124">
        <v>20051215</v>
      </c>
      <c r="D124">
        <v>-61.7</v>
      </c>
      <c r="F124" s="1">
        <v>41182</v>
      </c>
      <c r="G124">
        <v>48.9</v>
      </c>
      <c r="H124">
        <v>20121010</v>
      </c>
      <c r="I124">
        <v>48.2</v>
      </c>
      <c r="AE124" s="1">
        <v>41698</v>
      </c>
      <c r="AF124">
        <v>133</v>
      </c>
      <c r="AG124">
        <v>20140219</v>
      </c>
      <c r="AH124">
        <v>133</v>
      </c>
      <c r="AT124" s="1">
        <v>38776</v>
      </c>
      <c r="AU124">
        <v>-4.4000000000000004</v>
      </c>
      <c r="AV124" t="s">
        <v>302</v>
      </c>
      <c r="AW124" t="s">
        <v>302</v>
      </c>
      <c r="AY124" s="1">
        <v>41729</v>
      </c>
      <c r="AZ124">
        <v>-0.8</v>
      </c>
      <c r="BA124">
        <v>20140320</v>
      </c>
      <c r="BB124">
        <v>-0.8</v>
      </c>
      <c r="BX124" s="1">
        <v>38260</v>
      </c>
      <c r="BY124">
        <v>-0.8</v>
      </c>
      <c r="BZ124">
        <v>20041028</v>
      </c>
      <c r="CA124">
        <v>-0.6</v>
      </c>
      <c r="CC124" s="1">
        <v>38411</v>
      </c>
      <c r="CD124">
        <v>2.9</v>
      </c>
      <c r="CE124" t="s">
        <v>302</v>
      </c>
      <c r="CF124" t="s">
        <v>302</v>
      </c>
      <c r="CM124" s="1">
        <v>38411</v>
      </c>
      <c r="CN124">
        <v>2562.8000000000002</v>
      </c>
      <c r="CO124" t="s">
        <v>302</v>
      </c>
      <c r="CP124" t="s">
        <v>302</v>
      </c>
      <c r="CR124" s="1">
        <v>38411</v>
      </c>
      <c r="CS124">
        <v>6.6</v>
      </c>
      <c r="CT124" t="s">
        <v>302</v>
      </c>
      <c r="CU124" t="s">
        <v>302</v>
      </c>
      <c r="DB124" s="1">
        <v>38411</v>
      </c>
      <c r="DC124">
        <v>1.7</v>
      </c>
      <c r="DD124" t="s">
        <v>302</v>
      </c>
      <c r="DE124" t="s">
        <v>302</v>
      </c>
    </row>
    <row r="125" spans="1:114" x14ac:dyDescent="0.25">
      <c r="A125" s="1">
        <v>38776</v>
      </c>
      <c r="B125">
        <v>-62</v>
      </c>
      <c r="C125">
        <v>20060227</v>
      </c>
      <c r="D125">
        <v>-62</v>
      </c>
      <c r="F125" s="1">
        <v>41213</v>
      </c>
      <c r="G125">
        <v>51.4</v>
      </c>
      <c r="H125">
        <v>20121114</v>
      </c>
      <c r="I125">
        <v>50.5</v>
      </c>
      <c r="AE125" s="1">
        <v>41729</v>
      </c>
      <c r="AF125">
        <v>132</v>
      </c>
      <c r="AG125">
        <v>20140320</v>
      </c>
      <c r="AH125">
        <v>132</v>
      </c>
      <c r="AT125" s="1">
        <v>38807</v>
      </c>
      <c r="AU125">
        <v>5.2</v>
      </c>
      <c r="AV125" t="s">
        <v>302</v>
      </c>
      <c r="AW125" t="s">
        <v>302</v>
      </c>
      <c r="AY125" s="1">
        <v>41759</v>
      </c>
      <c r="AZ125">
        <v>1.1000000000000001</v>
      </c>
      <c r="BA125">
        <v>20140416</v>
      </c>
      <c r="BB125">
        <v>1.1000000000000001</v>
      </c>
      <c r="BX125" s="1">
        <v>38291</v>
      </c>
      <c r="BY125">
        <v>25.2</v>
      </c>
      <c r="BZ125">
        <v>20041129</v>
      </c>
      <c r="CA125">
        <v>11.2</v>
      </c>
      <c r="CC125" s="1">
        <v>38442</v>
      </c>
      <c r="CD125">
        <v>-8.5</v>
      </c>
      <c r="CE125" t="s">
        <v>302</v>
      </c>
      <c r="CF125" t="s">
        <v>302</v>
      </c>
      <c r="CM125" s="1">
        <v>38442</v>
      </c>
      <c r="CN125">
        <v>2669.6</v>
      </c>
      <c r="CO125" t="s">
        <v>302</v>
      </c>
      <c r="CP125" t="s">
        <v>302</v>
      </c>
      <c r="CR125" s="1">
        <v>38442</v>
      </c>
      <c r="CS125">
        <v>6.3</v>
      </c>
      <c r="CT125" t="s">
        <v>302</v>
      </c>
      <c r="CU125" t="s">
        <v>302</v>
      </c>
      <c r="DB125" s="1">
        <v>38442</v>
      </c>
      <c r="DC125">
        <v>4.2</v>
      </c>
      <c r="DD125" t="s">
        <v>302</v>
      </c>
      <c r="DE125" t="s">
        <v>302</v>
      </c>
    </row>
    <row r="126" spans="1:114" x14ac:dyDescent="0.25">
      <c r="A126" s="1">
        <v>38807</v>
      </c>
      <c r="B126">
        <v>-51</v>
      </c>
      <c r="C126">
        <v>20060330</v>
      </c>
      <c r="D126">
        <v>-51</v>
      </c>
      <c r="F126" s="1">
        <v>41243</v>
      </c>
      <c r="G126">
        <v>50.8</v>
      </c>
      <c r="H126">
        <v>20121212</v>
      </c>
      <c r="I126">
        <v>48.8</v>
      </c>
      <c r="AE126" s="1">
        <v>41759</v>
      </c>
      <c r="AF126">
        <v>133.5</v>
      </c>
      <c r="AG126">
        <v>20140416</v>
      </c>
      <c r="AH126">
        <v>133.5</v>
      </c>
      <c r="AT126" s="1">
        <v>38837</v>
      </c>
      <c r="AU126">
        <v>14.5</v>
      </c>
      <c r="AV126" t="s">
        <v>302</v>
      </c>
      <c r="AW126" t="s">
        <v>302</v>
      </c>
      <c r="AY126" s="1">
        <v>41790</v>
      </c>
      <c r="AZ126">
        <v>-4.4000000000000004</v>
      </c>
      <c r="BA126">
        <v>20140522</v>
      </c>
      <c r="BB126">
        <v>-4.4000000000000004</v>
      </c>
      <c r="BX126" s="1">
        <v>38321</v>
      </c>
      <c r="BY126">
        <v>-12.6</v>
      </c>
      <c r="BZ126">
        <v>20050112</v>
      </c>
      <c r="CA126">
        <v>-5.7</v>
      </c>
      <c r="CC126" s="1">
        <v>38472</v>
      </c>
      <c r="CD126">
        <v>-7.6</v>
      </c>
      <c r="CE126" t="s">
        <v>302</v>
      </c>
      <c r="CF126" t="s">
        <v>302</v>
      </c>
      <c r="CM126" s="1">
        <v>38472</v>
      </c>
      <c r="CN126">
        <v>2633.8</v>
      </c>
      <c r="CO126" t="s">
        <v>302</v>
      </c>
      <c r="CP126" t="s">
        <v>302</v>
      </c>
      <c r="CR126" s="1">
        <v>38472</v>
      </c>
      <c r="CS126">
        <v>7.5</v>
      </c>
      <c r="CT126" t="s">
        <v>302</v>
      </c>
      <c r="CU126" t="s">
        <v>302</v>
      </c>
      <c r="DB126" s="1">
        <v>38472</v>
      </c>
      <c r="DC126">
        <v>-1.3</v>
      </c>
      <c r="DD126" t="s">
        <v>302</v>
      </c>
      <c r="DE126" t="s">
        <v>302</v>
      </c>
    </row>
    <row r="127" spans="1:114" x14ac:dyDescent="0.25">
      <c r="A127" s="1">
        <v>38837</v>
      </c>
      <c r="B127">
        <v>-32.4</v>
      </c>
      <c r="C127">
        <v>20060425</v>
      </c>
      <c r="D127">
        <v>-32.4</v>
      </c>
      <c r="F127" s="1">
        <v>41274</v>
      </c>
      <c r="G127">
        <v>50.1</v>
      </c>
      <c r="H127">
        <v>20130123</v>
      </c>
      <c r="I127">
        <v>50.1</v>
      </c>
      <c r="AE127" s="1">
        <v>41790</v>
      </c>
      <c r="AF127">
        <v>127.6</v>
      </c>
      <c r="AG127">
        <v>20140522</v>
      </c>
      <c r="AH127">
        <v>127.6</v>
      </c>
      <c r="AT127" s="1">
        <v>38868</v>
      </c>
      <c r="AU127">
        <v>10.3</v>
      </c>
      <c r="AV127" t="s">
        <v>302</v>
      </c>
      <c r="AW127" t="s">
        <v>302</v>
      </c>
      <c r="AY127" s="1">
        <v>41820</v>
      </c>
      <c r="AZ127">
        <v>3.4</v>
      </c>
      <c r="BA127">
        <v>20140619</v>
      </c>
      <c r="BB127">
        <v>3.4</v>
      </c>
      <c r="BX127" s="1">
        <v>38352</v>
      </c>
      <c r="BY127">
        <v>3.7</v>
      </c>
      <c r="BZ127" t="s">
        <v>302</v>
      </c>
      <c r="CA127">
        <v>6.2</v>
      </c>
      <c r="CC127" s="1">
        <v>38503</v>
      </c>
      <c r="CD127">
        <v>-1.7</v>
      </c>
      <c r="CE127" t="s">
        <v>302</v>
      </c>
      <c r="CF127" t="s">
        <v>302</v>
      </c>
      <c r="CM127" s="1">
        <v>38503</v>
      </c>
      <c r="CN127">
        <v>2658.1</v>
      </c>
      <c r="CO127" t="s">
        <v>302</v>
      </c>
      <c r="CP127" t="s">
        <v>302</v>
      </c>
      <c r="CR127" s="1">
        <v>38503</v>
      </c>
      <c r="CS127">
        <v>4.5999999999999996</v>
      </c>
      <c r="CT127" t="s">
        <v>302</v>
      </c>
      <c r="CU127" t="s">
        <v>302</v>
      </c>
      <c r="DB127" s="1">
        <v>38503</v>
      </c>
      <c r="DC127">
        <v>0.9</v>
      </c>
      <c r="DD127" t="s">
        <v>302</v>
      </c>
      <c r="DE127" t="s">
        <v>302</v>
      </c>
    </row>
    <row r="128" spans="1:114" x14ac:dyDescent="0.25">
      <c r="A128" s="1">
        <v>38868</v>
      </c>
      <c r="B128">
        <v>-31.3</v>
      </c>
      <c r="C128">
        <v>20060530</v>
      </c>
      <c r="D128">
        <v>-31.3</v>
      </c>
      <c r="F128" s="1">
        <v>41305</v>
      </c>
      <c r="G128">
        <v>54.6</v>
      </c>
      <c r="H128">
        <v>20130213</v>
      </c>
      <c r="I128">
        <v>55.2</v>
      </c>
      <c r="AE128" s="1">
        <v>41820</v>
      </c>
      <c r="AF128">
        <v>131.9</v>
      </c>
      <c r="AG128">
        <v>20140619</v>
      </c>
      <c r="AH128">
        <v>131.9</v>
      </c>
      <c r="AT128" s="1">
        <v>38898</v>
      </c>
      <c r="AU128">
        <v>16.600000000000001</v>
      </c>
      <c r="AV128" t="s">
        <v>302</v>
      </c>
      <c r="AW128" t="s">
        <v>302</v>
      </c>
      <c r="AY128" s="1">
        <v>41851</v>
      </c>
      <c r="AZ128">
        <v>0.6</v>
      </c>
      <c r="BA128">
        <v>20140716</v>
      </c>
      <c r="BB128">
        <v>0.6</v>
      </c>
      <c r="BX128" s="1">
        <v>38383</v>
      </c>
      <c r="BY128">
        <v>-3.7</v>
      </c>
      <c r="BZ128">
        <v>20050227</v>
      </c>
      <c r="CA128">
        <v>-7.2</v>
      </c>
      <c r="CC128" s="1">
        <v>38533</v>
      </c>
      <c r="CD128">
        <v>-4.7</v>
      </c>
      <c r="CE128" t="s">
        <v>302</v>
      </c>
      <c r="CF128" t="s">
        <v>302</v>
      </c>
      <c r="CM128" s="1">
        <v>38533</v>
      </c>
      <c r="CN128">
        <v>2671.5</v>
      </c>
      <c r="CO128" t="s">
        <v>302</v>
      </c>
      <c r="CP128" t="s">
        <v>302</v>
      </c>
      <c r="CR128" s="1">
        <v>38533</v>
      </c>
      <c r="CS128">
        <v>8.4</v>
      </c>
      <c r="CT128" t="s">
        <v>302</v>
      </c>
      <c r="CU128" t="s">
        <v>302</v>
      </c>
      <c r="DB128" s="1">
        <v>38533</v>
      </c>
      <c r="DC128">
        <v>0.5</v>
      </c>
      <c r="DD128" t="s">
        <v>302</v>
      </c>
      <c r="DE128" t="s">
        <v>302</v>
      </c>
    </row>
    <row r="129" spans="1:109" x14ac:dyDescent="0.25">
      <c r="A129" s="1">
        <v>38898</v>
      </c>
      <c r="B129">
        <v>-32.200000000000003</v>
      </c>
      <c r="C129">
        <v>20060629</v>
      </c>
      <c r="D129">
        <v>-32.200000000000003</v>
      </c>
      <c r="F129" s="1">
        <v>41333</v>
      </c>
      <c r="G129">
        <v>55.1</v>
      </c>
      <c r="H129">
        <v>20130314</v>
      </c>
      <c r="I129">
        <v>56.3</v>
      </c>
      <c r="AE129" s="1">
        <v>41851</v>
      </c>
      <c r="AF129">
        <v>132.69999999999999</v>
      </c>
      <c r="AG129">
        <v>20140716</v>
      </c>
      <c r="AH129">
        <v>132.69999999999999</v>
      </c>
      <c r="AT129" s="1">
        <v>38929</v>
      </c>
      <c r="AU129">
        <v>14.9</v>
      </c>
      <c r="AV129" t="s">
        <v>302</v>
      </c>
      <c r="AW129" t="s">
        <v>302</v>
      </c>
      <c r="AY129" s="1">
        <v>41882</v>
      </c>
      <c r="AZ129">
        <v>-5.4</v>
      </c>
      <c r="BA129">
        <v>20140820</v>
      </c>
      <c r="BB129">
        <v>-5.4</v>
      </c>
      <c r="BX129" s="1">
        <v>38411</v>
      </c>
      <c r="BY129">
        <v>-2.1</v>
      </c>
      <c r="BZ129">
        <v>20050330</v>
      </c>
      <c r="CA129">
        <v>4.0999999999999996</v>
      </c>
      <c r="CC129" s="1">
        <v>38564</v>
      </c>
      <c r="CD129">
        <v>4.0999999999999996</v>
      </c>
      <c r="CE129" t="s">
        <v>302</v>
      </c>
      <c r="CF129" t="s">
        <v>302</v>
      </c>
      <c r="CM129" s="1">
        <v>38564</v>
      </c>
      <c r="CN129">
        <v>2705.5</v>
      </c>
      <c r="CO129" t="s">
        <v>302</v>
      </c>
      <c r="CP129" t="s">
        <v>302</v>
      </c>
      <c r="CR129" s="1">
        <v>38564</v>
      </c>
      <c r="CS129">
        <v>5.5</v>
      </c>
      <c r="CT129">
        <v>20050829</v>
      </c>
      <c r="CU129">
        <v>5</v>
      </c>
      <c r="DB129" s="1">
        <v>38564</v>
      </c>
      <c r="DC129">
        <v>1.3</v>
      </c>
      <c r="DD129" t="s">
        <v>302</v>
      </c>
      <c r="DE129" t="s">
        <v>302</v>
      </c>
    </row>
    <row r="130" spans="1:109" x14ac:dyDescent="0.25">
      <c r="A130" s="1">
        <v>38929</v>
      </c>
      <c r="B130">
        <v>-31.1</v>
      </c>
      <c r="C130">
        <v>20060725</v>
      </c>
      <c r="D130">
        <v>-31.1</v>
      </c>
      <c r="F130" s="1">
        <v>41364</v>
      </c>
      <c r="G130">
        <v>53</v>
      </c>
      <c r="H130">
        <v>20130410</v>
      </c>
      <c r="I130">
        <v>53.4</v>
      </c>
      <c r="AE130" s="1">
        <v>41882</v>
      </c>
      <c r="AF130">
        <v>125.5</v>
      </c>
      <c r="AG130">
        <v>20140820</v>
      </c>
      <c r="AH130">
        <v>125.5</v>
      </c>
      <c r="AT130" s="1">
        <v>38960</v>
      </c>
      <c r="AU130">
        <v>6.1</v>
      </c>
      <c r="AV130" t="s">
        <v>302</v>
      </c>
      <c r="AW130" t="s">
        <v>302</v>
      </c>
      <c r="AY130" s="1">
        <v>41912</v>
      </c>
      <c r="AZ130">
        <v>1.8</v>
      </c>
      <c r="BA130">
        <v>20140918</v>
      </c>
      <c r="BB130">
        <v>1.8</v>
      </c>
      <c r="BX130" s="1">
        <v>38442</v>
      </c>
      <c r="BY130">
        <v>21.1</v>
      </c>
      <c r="BZ130">
        <v>20050428</v>
      </c>
      <c r="CA130">
        <v>6.6</v>
      </c>
      <c r="CC130" s="1">
        <v>38595</v>
      </c>
      <c r="CD130">
        <v>5.5</v>
      </c>
      <c r="CE130" t="s">
        <v>302</v>
      </c>
      <c r="CF130" t="s">
        <v>302</v>
      </c>
      <c r="CM130" s="1">
        <v>38595</v>
      </c>
      <c r="CN130">
        <v>2735</v>
      </c>
      <c r="CO130" t="s">
        <v>302</v>
      </c>
      <c r="CP130" t="s">
        <v>302</v>
      </c>
      <c r="CR130" s="1">
        <v>38595</v>
      </c>
      <c r="CS130">
        <v>7.2</v>
      </c>
      <c r="CT130">
        <v>20050928</v>
      </c>
      <c r="CU130">
        <v>7.4</v>
      </c>
      <c r="DB130" s="1">
        <v>38595</v>
      </c>
      <c r="DC130">
        <v>1.1000000000000001</v>
      </c>
      <c r="DD130" t="s">
        <v>302</v>
      </c>
      <c r="DE130" t="s">
        <v>302</v>
      </c>
    </row>
    <row r="131" spans="1:109" x14ac:dyDescent="0.25">
      <c r="A131" s="1">
        <v>38960</v>
      </c>
      <c r="B131">
        <v>-33.9</v>
      </c>
      <c r="C131">
        <v>20060829</v>
      </c>
      <c r="D131">
        <v>-33.9</v>
      </c>
      <c r="F131" s="1">
        <v>41394</v>
      </c>
      <c r="G131">
        <v>56.2</v>
      </c>
      <c r="H131">
        <v>20130515</v>
      </c>
      <c r="I131">
        <v>54.5</v>
      </c>
      <c r="AE131" s="1">
        <v>41912</v>
      </c>
      <c r="AF131">
        <v>127.7</v>
      </c>
      <c r="AG131">
        <v>20140918</v>
      </c>
      <c r="AH131">
        <v>127.7</v>
      </c>
      <c r="AT131" s="1">
        <v>38990</v>
      </c>
      <c r="AU131">
        <v>15</v>
      </c>
      <c r="AV131" t="s">
        <v>302</v>
      </c>
      <c r="AW131" t="s">
        <v>302</v>
      </c>
      <c r="AY131" s="1">
        <v>41943</v>
      </c>
      <c r="AZ131">
        <v>-3.4</v>
      </c>
      <c r="BA131">
        <v>20141019</v>
      </c>
      <c r="BB131">
        <v>-3.4</v>
      </c>
      <c r="BX131" s="1">
        <v>38472</v>
      </c>
      <c r="BY131">
        <v>-34.5</v>
      </c>
      <c r="BZ131">
        <v>20050530</v>
      </c>
      <c r="CA131">
        <v>-33.9</v>
      </c>
      <c r="CC131" s="1">
        <v>38625</v>
      </c>
      <c r="CD131">
        <v>16.899999999999999</v>
      </c>
      <c r="CE131" t="s">
        <v>302</v>
      </c>
      <c r="CF131" t="s">
        <v>302</v>
      </c>
      <c r="CM131" s="1">
        <v>38625</v>
      </c>
      <c r="CN131">
        <v>2781.8</v>
      </c>
      <c r="CO131" t="s">
        <v>302</v>
      </c>
      <c r="CP131" t="s">
        <v>302</v>
      </c>
      <c r="CR131" s="1">
        <v>38625</v>
      </c>
      <c r="CS131">
        <v>9.8000000000000007</v>
      </c>
      <c r="CT131">
        <v>20051027</v>
      </c>
      <c r="CU131">
        <v>9.1999999999999993</v>
      </c>
      <c r="DB131" s="1">
        <v>38625</v>
      </c>
      <c r="DC131">
        <v>1.7</v>
      </c>
      <c r="DD131" t="s">
        <v>302</v>
      </c>
      <c r="DE131" t="s">
        <v>302</v>
      </c>
    </row>
    <row r="132" spans="1:109" x14ac:dyDescent="0.25">
      <c r="A132" s="1">
        <v>38990</v>
      </c>
      <c r="B132">
        <v>-28.9</v>
      </c>
      <c r="C132">
        <v>20060928</v>
      </c>
      <c r="D132">
        <v>-28.9</v>
      </c>
      <c r="F132" s="1">
        <v>41425</v>
      </c>
      <c r="G132">
        <v>59.4</v>
      </c>
      <c r="H132">
        <v>20130613</v>
      </c>
      <c r="I132">
        <v>59.2</v>
      </c>
      <c r="AE132" s="1">
        <v>41943</v>
      </c>
      <c r="AF132">
        <v>123.4</v>
      </c>
      <c r="AG132">
        <v>20141019</v>
      </c>
      <c r="AH132">
        <v>123.4</v>
      </c>
      <c r="AT132" s="1">
        <v>39021</v>
      </c>
      <c r="AU132">
        <v>18</v>
      </c>
      <c r="AV132" t="s">
        <v>302</v>
      </c>
      <c r="AW132" t="s">
        <v>302</v>
      </c>
      <c r="AY132" s="1">
        <v>41973</v>
      </c>
      <c r="AZ132">
        <v>-1.3</v>
      </c>
      <c r="BA132">
        <v>20141112</v>
      </c>
      <c r="BB132">
        <v>-1.3</v>
      </c>
      <c r="BX132" s="1">
        <v>38503</v>
      </c>
      <c r="BY132">
        <v>2.8</v>
      </c>
      <c r="BZ132">
        <v>20050629</v>
      </c>
      <c r="CA132">
        <v>11.4</v>
      </c>
      <c r="CC132" s="1">
        <v>38656</v>
      </c>
      <c r="CD132">
        <v>3.9</v>
      </c>
      <c r="CE132" t="s">
        <v>302</v>
      </c>
      <c r="CF132" t="s">
        <v>302</v>
      </c>
      <c r="CM132" s="1">
        <v>38656</v>
      </c>
      <c r="CN132">
        <v>2816.2</v>
      </c>
      <c r="CO132" t="s">
        <v>302</v>
      </c>
      <c r="CP132" t="s">
        <v>302</v>
      </c>
      <c r="CR132" s="1">
        <v>38656</v>
      </c>
      <c r="CS132">
        <v>8.1999999999999993</v>
      </c>
      <c r="CT132">
        <v>20051128</v>
      </c>
      <c r="CU132">
        <v>7.2</v>
      </c>
      <c r="DB132" s="1">
        <v>38656</v>
      </c>
      <c r="DC132">
        <v>1.2</v>
      </c>
      <c r="DD132" t="s">
        <v>302</v>
      </c>
      <c r="DE132" t="s">
        <v>302</v>
      </c>
    </row>
    <row r="133" spans="1:109" x14ac:dyDescent="0.25">
      <c r="A133" s="1">
        <v>39021</v>
      </c>
      <c r="B133">
        <v>-21.7</v>
      </c>
      <c r="C133">
        <v>20061030</v>
      </c>
      <c r="D133">
        <v>-21.7</v>
      </c>
      <c r="F133" s="1">
        <v>41455</v>
      </c>
      <c r="G133">
        <v>55.2</v>
      </c>
      <c r="H133">
        <v>20130710</v>
      </c>
      <c r="I133">
        <v>54.7</v>
      </c>
      <c r="AE133" s="1">
        <v>41973</v>
      </c>
      <c r="AF133">
        <v>121.8</v>
      </c>
      <c r="AG133">
        <v>20141112</v>
      </c>
      <c r="AH133">
        <v>121.8</v>
      </c>
      <c r="AT133" s="1">
        <v>39051</v>
      </c>
      <c r="AU133">
        <v>23.7</v>
      </c>
      <c r="AV133" t="s">
        <v>302</v>
      </c>
      <c r="AW133" t="s">
        <v>302</v>
      </c>
      <c r="AY133" s="1">
        <v>42004</v>
      </c>
      <c r="AZ133">
        <v>3.9</v>
      </c>
      <c r="BA133">
        <v>20141211</v>
      </c>
      <c r="BB133">
        <v>3.9</v>
      </c>
      <c r="BX133" s="1">
        <v>38533</v>
      </c>
      <c r="BY133">
        <v>17.600000000000001</v>
      </c>
      <c r="BZ133">
        <v>20050727</v>
      </c>
      <c r="CA133">
        <v>12.4</v>
      </c>
      <c r="CC133" s="1">
        <v>38686</v>
      </c>
      <c r="CD133">
        <v>-1.2</v>
      </c>
      <c r="CE133" t="s">
        <v>302</v>
      </c>
      <c r="CF133" t="s">
        <v>302</v>
      </c>
      <c r="CM133" s="1">
        <v>38686</v>
      </c>
      <c r="CN133">
        <v>2860.9</v>
      </c>
      <c r="CO133" t="s">
        <v>302</v>
      </c>
      <c r="CP133" t="s">
        <v>302</v>
      </c>
      <c r="CR133" s="1">
        <v>38686</v>
      </c>
      <c r="CS133">
        <v>8.3000000000000007</v>
      </c>
      <c r="CT133">
        <v>20051228</v>
      </c>
      <c r="CU133">
        <v>6.9</v>
      </c>
      <c r="DB133" s="1">
        <v>38686</v>
      </c>
      <c r="DC133">
        <v>1.6</v>
      </c>
      <c r="DD133" t="s">
        <v>302</v>
      </c>
      <c r="DE133" t="s">
        <v>302</v>
      </c>
    </row>
    <row r="134" spans="1:109" x14ac:dyDescent="0.25">
      <c r="A134" s="1">
        <v>39051</v>
      </c>
      <c r="B134">
        <v>-14</v>
      </c>
      <c r="C134">
        <v>20061127</v>
      </c>
      <c r="D134">
        <v>-14</v>
      </c>
      <c r="F134" s="1">
        <v>41486</v>
      </c>
      <c r="G134">
        <v>60</v>
      </c>
      <c r="H134">
        <v>20130814</v>
      </c>
      <c r="I134">
        <v>59.5</v>
      </c>
      <c r="AE134" s="1">
        <v>42004</v>
      </c>
      <c r="AF134">
        <v>126.5</v>
      </c>
      <c r="AG134">
        <v>20141211</v>
      </c>
      <c r="AH134">
        <v>126.5</v>
      </c>
      <c r="AT134" s="1">
        <v>39082</v>
      </c>
      <c r="AU134">
        <v>24</v>
      </c>
      <c r="AV134" t="s">
        <v>302</v>
      </c>
      <c r="AW134" t="s">
        <v>302</v>
      </c>
      <c r="AY134" s="1">
        <v>42035</v>
      </c>
      <c r="AZ134">
        <v>1.9</v>
      </c>
      <c r="BA134">
        <v>20150121</v>
      </c>
      <c r="BB134">
        <v>1.9</v>
      </c>
      <c r="BX134" s="1">
        <v>38564</v>
      </c>
      <c r="BY134">
        <v>-7.8</v>
      </c>
      <c r="BZ134">
        <v>20050830</v>
      </c>
      <c r="CA134">
        <v>-7.2</v>
      </c>
      <c r="CC134" s="1">
        <v>38717</v>
      </c>
      <c r="CD134">
        <v>-19.2</v>
      </c>
      <c r="CE134" t="s">
        <v>302</v>
      </c>
      <c r="CF134" t="s">
        <v>302</v>
      </c>
      <c r="CM134" s="1">
        <v>38717</v>
      </c>
      <c r="CN134">
        <v>2880.4</v>
      </c>
      <c r="CO134" t="s">
        <v>302</v>
      </c>
      <c r="CP134" t="s">
        <v>302</v>
      </c>
      <c r="CR134" s="1">
        <v>38717</v>
      </c>
      <c r="CS134">
        <v>7.3</v>
      </c>
      <c r="CT134" t="s">
        <v>302</v>
      </c>
      <c r="CU134" t="s">
        <v>302</v>
      </c>
      <c r="DB134" s="1">
        <v>38717</v>
      </c>
      <c r="DC134">
        <v>0.7</v>
      </c>
      <c r="DD134" t="s">
        <v>302</v>
      </c>
      <c r="DE134" t="s">
        <v>302</v>
      </c>
    </row>
    <row r="135" spans="1:109" x14ac:dyDescent="0.25">
      <c r="A135" s="1">
        <v>39082</v>
      </c>
      <c r="B135">
        <v>-7.7</v>
      </c>
      <c r="C135">
        <v>20061218</v>
      </c>
      <c r="D135">
        <v>-7.7</v>
      </c>
      <c r="F135" s="1">
        <v>41517</v>
      </c>
      <c r="G135">
        <v>56.8</v>
      </c>
      <c r="H135">
        <v>20130912</v>
      </c>
      <c r="I135">
        <v>57.5</v>
      </c>
      <c r="AE135" s="1">
        <v>42035</v>
      </c>
      <c r="AF135">
        <v>128.9</v>
      </c>
      <c r="AG135">
        <v>20150121</v>
      </c>
      <c r="AH135">
        <v>128.9</v>
      </c>
      <c r="AT135" s="1">
        <v>39141</v>
      </c>
      <c r="AU135">
        <v>25.7</v>
      </c>
      <c r="AV135" t="s">
        <v>302</v>
      </c>
      <c r="AW135" t="s">
        <v>302</v>
      </c>
      <c r="AY135" s="1">
        <v>42063</v>
      </c>
      <c r="AZ135">
        <v>-3.8</v>
      </c>
      <c r="BA135">
        <v>20150218</v>
      </c>
      <c r="BB135">
        <v>-3.8</v>
      </c>
      <c r="BX135" s="1">
        <v>38595</v>
      </c>
      <c r="BY135">
        <v>3.7</v>
      </c>
      <c r="BZ135">
        <v>20050929</v>
      </c>
      <c r="CA135">
        <v>6.8</v>
      </c>
      <c r="CC135" s="1">
        <v>38748</v>
      </c>
      <c r="CD135">
        <v>-10.1</v>
      </c>
      <c r="CE135" t="s">
        <v>302</v>
      </c>
      <c r="CF135" t="s">
        <v>302</v>
      </c>
      <c r="CM135" s="1">
        <v>38748</v>
      </c>
      <c r="CN135">
        <v>2869.5</v>
      </c>
      <c r="CO135" t="s">
        <v>302</v>
      </c>
      <c r="CP135" t="s">
        <v>302</v>
      </c>
      <c r="CR135" s="1">
        <v>38748</v>
      </c>
      <c r="CS135">
        <v>9.1999999999999993</v>
      </c>
      <c r="CT135">
        <v>20060226</v>
      </c>
      <c r="CU135">
        <v>8.1</v>
      </c>
      <c r="DB135" s="1">
        <v>38748</v>
      </c>
      <c r="DC135">
        <v>-0.4</v>
      </c>
      <c r="DD135" t="s">
        <v>302</v>
      </c>
      <c r="DE135" t="s">
        <v>302</v>
      </c>
    </row>
    <row r="136" spans="1:109" x14ac:dyDescent="0.25">
      <c r="A136" s="1">
        <v>39141</v>
      </c>
      <c r="B136">
        <v>-5.9</v>
      </c>
      <c r="C136">
        <v>20070225</v>
      </c>
      <c r="D136">
        <v>-5.9</v>
      </c>
      <c r="F136" s="1">
        <v>41547</v>
      </c>
      <c r="G136">
        <v>53.4</v>
      </c>
      <c r="H136">
        <v>20131009</v>
      </c>
      <c r="I136">
        <v>54.3</v>
      </c>
      <c r="AE136" s="1">
        <v>42063</v>
      </c>
      <c r="AF136">
        <v>124</v>
      </c>
      <c r="AG136">
        <v>20150218</v>
      </c>
      <c r="AH136">
        <v>124</v>
      </c>
      <c r="AT136" s="1">
        <v>39172</v>
      </c>
      <c r="AU136">
        <v>24.1</v>
      </c>
      <c r="AV136" t="s">
        <v>302</v>
      </c>
      <c r="AW136" t="s">
        <v>302</v>
      </c>
      <c r="AY136" s="1">
        <v>42094</v>
      </c>
      <c r="AZ136">
        <v>0.5</v>
      </c>
      <c r="BA136">
        <v>20150319</v>
      </c>
      <c r="BB136">
        <v>0.5</v>
      </c>
      <c r="BX136" s="1">
        <v>38625</v>
      </c>
      <c r="BY136">
        <v>-0.6</v>
      </c>
      <c r="BZ136">
        <v>20051101</v>
      </c>
      <c r="CA136">
        <v>-2.5</v>
      </c>
      <c r="CC136" s="1">
        <v>38776</v>
      </c>
      <c r="CD136">
        <v>-21.8</v>
      </c>
      <c r="CE136" t="s">
        <v>302</v>
      </c>
      <c r="CF136" t="s">
        <v>302</v>
      </c>
      <c r="CM136" s="1">
        <v>38776</v>
      </c>
      <c r="CN136">
        <v>2849.5</v>
      </c>
      <c r="CO136" t="s">
        <v>302</v>
      </c>
      <c r="CP136" t="s">
        <v>302</v>
      </c>
      <c r="CR136" s="1">
        <v>38776</v>
      </c>
      <c r="CS136">
        <v>8.6</v>
      </c>
      <c r="CT136">
        <v>20060329</v>
      </c>
      <c r="CU136">
        <v>7.6</v>
      </c>
      <c r="DB136" s="1">
        <v>38776</v>
      </c>
      <c r="DC136">
        <v>-0.7</v>
      </c>
      <c r="DD136" t="s">
        <v>302</v>
      </c>
      <c r="DE136" t="s">
        <v>302</v>
      </c>
    </row>
    <row r="137" spans="1:109" x14ac:dyDescent="0.25">
      <c r="A137" s="1">
        <v>39172</v>
      </c>
      <c r="B137">
        <v>-12.5</v>
      </c>
      <c r="C137">
        <v>20070329</v>
      </c>
      <c r="D137">
        <v>-12.5</v>
      </c>
      <c r="F137" s="1">
        <v>41578</v>
      </c>
      <c r="G137">
        <v>55.6</v>
      </c>
      <c r="H137">
        <v>20131113</v>
      </c>
      <c r="I137">
        <v>55.7</v>
      </c>
      <c r="AE137" s="1">
        <v>42094</v>
      </c>
      <c r="AF137">
        <v>124.6</v>
      </c>
      <c r="AG137">
        <v>20150319</v>
      </c>
      <c r="AH137">
        <v>124.6</v>
      </c>
      <c r="AT137" s="1">
        <v>39202</v>
      </c>
      <c r="AU137">
        <v>22.5</v>
      </c>
      <c r="AV137" t="s">
        <v>302</v>
      </c>
      <c r="AW137" t="s">
        <v>302</v>
      </c>
      <c r="AY137" s="1">
        <v>42124</v>
      </c>
      <c r="AZ137">
        <v>3.4</v>
      </c>
      <c r="BA137">
        <v>20150422</v>
      </c>
      <c r="BB137">
        <v>3.4</v>
      </c>
      <c r="BX137" s="1">
        <v>38656</v>
      </c>
      <c r="BY137">
        <v>-6</v>
      </c>
      <c r="BZ137">
        <v>20051129</v>
      </c>
      <c r="CA137">
        <v>-6.7</v>
      </c>
      <c r="CC137" s="1">
        <v>38807</v>
      </c>
      <c r="CD137">
        <v>-3.5</v>
      </c>
      <c r="CE137" t="s">
        <v>302</v>
      </c>
      <c r="CF137" t="s">
        <v>302</v>
      </c>
      <c r="CM137" s="1">
        <v>38807</v>
      </c>
      <c r="CN137">
        <v>2868.7</v>
      </c>
      <c r="CO137" t="s">
        <v>302</v>
      </c>
      <c r="CP137" t="s">
        <v>302</v>
      </c>
      <c r="CR137" s="1">
        <v>38807</v>
      </c>
      <c r="CS137">
        <v>9.8000000000000007</v>
      </c>
      <c r="CT137">
        <v>20060502</v>
      </c>
      <c r="CU137">
        <v>9.1</v>
      </c>
      <c r="DB137" s="1">
        <v>38807</v>
      </c>
      <c r="DC137">
        <v>0.7</v>
      </c>
      <c r="DD137" t="s">
        <v>302</v>
      </c>
      <c r="DE137" t="s">
        <v>302</v>
      </c>
    </row>
    <row r="138" spans="1:109" x14ac:dyDescent="0.25">
      <c r="A138" s="1">
        <v>39202</v>
      </c>
      <c r="B138">
        <v>-19.399999999999999</v>
      </c>
      <c r="C138">
        <v>20070425</v>
      </c>
      <c r="D138">
        <v>-19.399999999999999</v>
      </c>
      <c r="F138" s="1">
        <v>41608</v>
      </c>
      <c r="G138">
        <v>57.4</v>
      </c>
      <c r="H138">
        <v>20131212</v>
      </c>
      <c r="I138">
        <v>56.7</v>
      </c>
      <c r="AE138" s="1">
        <v>42124</v>
      </c>
      <c r="AF138">
        <v>128.80000000000001</v>
      </c>
      <c r="AG138">
        <v>20150422</v>
      </c>
      <c r="AH138">
        <v>128.80000000000001</v>
      </c>
      <c r="AT138" s="1">
        <v>39233</v>
      </c>
      <c r="AU138">
        <v>7.8</v>
      </c>
      <c r="AV138" t="s">
        <v>302</v>
      </c>
      <c r="AW138" t="s">
        <v>302</v>
      </c>
      <c r="AY138" s="1">
        <v>42155</v>
      </c>
      <c r="AZ138">
        <v>-3.8</v>
      </c>
      <c r="BA138">
        <v>20150521</v>
      </c>
      <c r="BB138">
        <v>-3.8</v>
      </c>
      <c r="BX138" s="1">
        <v>38686</v>
      </c>
      <c r="BY138">
        <v>3.2</v>
      </c>
      <c r="BZ138">
        <v>20060112</v>
      </c>
      <c r="CA138">
        <v>2.8</v>
      </c>
      <c r="CC138" s="1">
        <v>38837</v>
      </c>
      <c r="CD138">
        <v>-14.6</v>
      </c>
      <c r="CE138" t="s">
        <v>302</v>
      </c>
      <c r="CF138" t="s">
        <v>302</v>
      </c>
      <c r="CM138" s="1">
        <v>38837</v>
      </c>
      <c r="CN138">
        <v>2897.2</v>
      </c>
      <c r="CO138" t="s">
        <v>302</v>
      </c>
      <c r="CP138" t="s">
        <v>302</v>
      </c>
      <c r="CR138" s="1">
        <v>38837</v>
      </c>
      <c r="CS138">
        <v>10.9</v>
      </c>
      <c r="CT138">
        <v>20060529</v>
      </c>
      <c r="CU138">
        <v>10.3</v>
      </c>
      <c r="DB138" s="1">
        <v>38837</v>
      </c>
      <c r="DC138">
        <v>1</v>
      </c>
      <c r="DD138" t="s">
        <v>302</v>
      </c>
      <c r="DE138" t="s">
        <v>302</v>
      </c>
    </row>
    <row r="139" spans="1:109" x14ac:dyDescent="0.25">
      <c r="A139" s="1">
        <v>39233</v>
      </c>
      <c r="B139">
        <v>-48.2</v>
      </c>
      <c r="C139">
        <v>20070530</v>
      </c>
      <c r="D139">
        <v>-48.2</v>
      </c>
      <c r="F139" s="1">
        <v>41639</v>
      </c>
      <c r="G139">
        <v>55.7</v>
      </c>
      <c r="H139">
        <v>20140122</v>
      </c>
      <c r="I139">
        <v>56.4</v>
      </c>
      <c r="AE139" s="1">
        <v>42155</v>
      </c>
      <c r="AF139">
        <v>123.9</v>
      </c>
      <c r="AG139">
        <v>20150521</v>
      </c>
      <c r="AH139">
        <v>123.9</v>
      </c>
      <c r="AT139" s="1">
        <v>39263</v>
      </c>
      <c r="AU139">
        <v>14.8</v>
      </c>
      <c r="AV139" t="s">
        <v>302</v>
      </c>
      <c r="AW139" t="s">
        <v>302</v>
      </c>
      <c r="AY139" s="1">
        <v>42185</v>
      </c>
      <c r="AZ139">
        <v>-3.2</v>
      </c>
      <c r="BA139">
        <v>20150618</v>
      </c>
      <c r="BB139">
        <v>-3.2</v>
      </c>
      <c r="BX139" s="1">
        <v>38717</v>
      </c>
      <c r="BY139">
        <v>25.7</v>
      </c>
      <c r="BZ139">
        <v>20060130</v>
      </c>
      <c r="CA139">
        <v>21</v>
      </c>
      <c r="CC139" s="1">
        <v>38868</v>
      </c>
      <c r="CD139">
        <v>4.2</v>
      </c>
      <c r="CE139" t="s">
        <v>302</v>
      </c>
      <c r="CF139" t="s">
        <v>302</v>
      </c>
      <c r="CM139" s="1">
        <v>38868</v>
      </c>
      <c r="CN139">
        <v>2893.7</v>
      </c>
      <c r="CO139" t="s">
        <v>302</v>
      </c>
      <c r="CP139" t="s">
        <v>302</v>
      </c>
      <c r="CR139" s="1">
        <v>38868</v>
      </c>
      <c r="CS139">
        <v>11.6</v>
      </c>
      <c r="CT139">
        <v>20060628</v>
      </c>
      <c r="CU139">
        <v>10.9</v>
      </c>
      <c r="DB139" s="1">
        <v>38868</v>
      </c>
      <c r="DC139">
        <v>-0.1</v>
      </c>
      <c r="DD139" t="s">
        <v>302</v>
      </c>
      <c r="DE139" t="s">
        <v>302</v>
      </c>
    </row>
    <row r="140" spans="1:109" x14ac:dyDescent="0.25">
      <c r="A140" s="1">
        <v>39263</v>
      </c>
      <c r="B140">
        <v>-37.200000000000003</v>
      </c>
      <c r="C140">
        <v>20070627</v>
      </c>
      <c r="D140">
        <v>-37.200000000000003</v>
      </c>
      <c r="F140" s="1">
        <v>41670</v>
      </c>
      <c r="G140">
        <v>55.8</v>
      </c>
      <c r="H140">
        <v>20140212</v>
      </c>
      <c r="I140">
        <v>56.2</v>
      </c>
      <c r="AE140" s="1">
        <v>42185</v>
      </c>
      <c r="AF140">
        <v>119.9</v>
      </c>
      <c r="AG140">
        <v>20150618</v>
      </c>
      <c r="AH140">
        <v>119.9</v>
      </c>
      <c r="AT140" s="1">
        <v>39294</v>
      </c>
      <c r="AU140">
        <v>12.4</v>
      </c>
      <c r="AV140" t="s">
        <v>302</v>
      </c>
      <c r="AW140" t="s">
        <v>302</v>
      </c>
      <c r="AY140" s="1">
        <v>42216</v>
      </c>
      <c r="AZ140">
        <v>-5</v>
      </c>
      <c r="BA140">
        <v>20150715</v>
      </c>
      <c r="BB140">
        <v>-5</v>
      </c>
      <c r="BX140" s="1">
        <v>38748</v>
      </c>
      <c r="BY140">
        <v>-13.1</v>
      </c>
      <c r="BZ140">
        <v>20060227</v>
      </c>
      <c r="CA140">
        <v>-10.8</v>
      </c>
      <c r="CC140" s="1">
        <v>38898</v>
      </c>
      <c r="CD140">
        <v>5</v>
      </c>
      <c r="CE140" t="s">
        <v>302</v>
      </c>
      <c r="CF140" t="s">
        <v>302</v>
      </c>
      <c r="CM140" s="1">
        <v>38898</v>
      </c>
      <c r="CN140">
        <v>2937.9</v>
      </c>
      <c r="CO140" t="s">
        <v>302</v>
      </c>
      <c r="CP140" t="s">
        <v>302</v>
      </c>
      <c r="CR140" s="1">
        <v>38898</v>
      </c>
      <c r="CS140">
        <v>11</v>
      </c>
      <c r="CT140">
        <v>20060727</v>
      </c>
      <c r="CU140">
        <v>10.3</v>
      </c>
      <c r="DB140" s="1">
        <v>38898</v>
      </c>
      <c r="DC140">
        <v>1.5</v>
      </c>
      <c r="DD140" t="s">
        <v>302</v>
      </c>
      <c r="DE140" t="s">
        <v>302</v>
      </c>
    </row>
    <row r="141" spans="1:109" x14ac:dyDescent="0.25">
      <c r="A141" s="1">
        <v>39294</v>
      </c>
      <c r="B141">
        <v>-38.5</v>
      </c>
      <c r="C141">
        <v>20070730</v>
      </c>
      <c r="D141">
        <v>-38.5</v>
      </c>
      <c r="F141" s="1">
        <v>41698</v>
      </c>
      <c r="G141">
        <v>55.9</v>
      </c>
      <c r="H141">
        <v>20140313</v>
      </c>
      <c r="I141">
        <v>56.2</v>
      </c>
      <c r="AE141" s="1">
        <v>42216</v>
      </c>
      <c r="AF141">
        <v>113.9</v>
      </c>
      <c r="AG141">
        <v>20150715</v>
      </c>
      <c r="AH141">
        <v>113.9</v>
      </c>
      <c r="AT141" s="1">
        <v>39325</v>
      </c>
      <c r="AU141">
        <v>16.7</v>
      </c>
      <c r="AV141" t="s">
        <v>302</v>
      </c>
      <c r="AW141" t="s">
        <v>302</v>
      </c>
      <c r="AY141" s="1">
        <v>42247</v>
      </c>
      <c r="AZ141">
        <v>-3.6</v>
      </c>
      <c r="BA141">
        <v>20150819</v>
      </c>
      <c r="BB141">
        <v>-3.6</v>
      </c>
      <c r="BX141" s="1">
        <v>38776</v>
      </c>
      <c r="BY141">
        <v>7.8</v>
      </c>
      <c r="BZ141">
        <v>20060329</v>
      </c>
      <c r="CA141">
        <v>12.4</v>
      </c>
      <c r="CC141" s="1">
        <v>38929</v>
      </c>
      <c r="CD141">
        <v>-4.5999999999999996</v>
      </c>
      <c r="CE141" t="s">
        <v>302</v>
      </c>
      <c r="CF141" t="s">
        <v>302</v>
      </c>
      <c r="CM141" s="1">
        <v>38929</v>
      </c>
      <c r="CN141">
        <v>2965.8</v>
      </c>
      <c r="CO141" t="s">
        <v>302</v>
      </c>
      <c r="CP141" t="s">
        <v>302</v>
      </c>
      <c r="CR141" s="1">
        <v>38929</v>
      </c>
      <c r="CS141">
        <v>14</v>
      </c>
      <c r="CT141">
        <v>20060829</v>
      </c>
      <c r="CU141">
        <v>12.4</v>
      </c>
      <c r="DB141" s="1">
        <v>38929</v>
      </c>
      <c r="DC141">
        <v>0.9</v>
      </c>
      <c r="DD141" t="s">
        <v>302</v>
      </c>
      <c r="DE141" t="s">
        <v>302</v>
      </c>
    </row>
    <row r="142" spans="1:109" x14ac:dyDescent="0.25">
      <c r="A142" s="1">
        <v>39325</v>
      </c>
      <c r="B142">
        <v>-33.799999999999997</v>
      </c>
      <c r="C142">
        <v>20070829</v>
      </c>
      <c r="D142">
        <v>-33.799999999999997</v>
      </c>
      <c r="F142" s="1">
        <v>41729</v>
      </c>
      <c r="G142">
        <v>58.4</v>
      </c>
      <c r="H142">
        <v>20140409</v>
      </c>
      <c r="I142">
        <v>58.4</v>
      </c>
      <c r="AE142" s="1">
        <v>42247</v>
      </c>
      <c r="AF142">
        <v>109.8</v>
      </c>
      <c r="AG142">
        <v>20150819</v>
      </c>
      <c r="AH142">
        <v>109.8</v>
      </c>
      <c r="AT142" s="1">
        <v>39355</v>
      </c>
      <c r="AU142">
        <v>17.2</v>
      </c>
      <c r="AV142" t="s">
        <v>302</v>
      </c>
      <c r="AW142" t="s">
        <v>302</v>
      </c>
      <c r="AY142" s="1">
        <v>42277</v>
      </c>
      <c r="AZ142">
        <v>0.9</v>
      </c>
      <c r="BA142">
        <v>20150917</v>
      </c>
      <c r="BB142">
        <v>0.9</v>
      </c>
      <c r="BX142" s="1">
        <v>38807</v>
      </c>
      <c r="BY142">
        <v>-9.3000000000000007</v>
      </c>
      <c r="BZ142">
        <v>20060427</v>
      </c>
      <c r="CA142">
        <v>-14.1</v>
      </c>
      <c r="CC142" s="1">
        <v>38960</v>
      </c>
      <c r="CD142">
        <v>-0.4</v>
      </c>
      <c r="CE142" t="s">
        <v>302</v>
      </c>
      <c r="CF142" t="s">
        <v>302</v>
      </c>
      <c r="CM142" s="1">
        <v>38960</v>
      </c>
      <c r="CN142">
        <v>2976.7</v>
      </c>
      <c r="CO142" t="s">
        <v>302</v>
      </c>
      <c r="CP142" t="s">
        <v>302</v>
      </c>
      <c r="CR142" s="1">
        <v>38960</v>
      </c>
      <c r="CS142">
        <v>15.7</v>
      </c>
      <c r="CT142">
        <v>20060927</v>
      </c>
      <c r="CU142">
        <v>15.4</v>
      </c>
      <c r="DB142" s="1">
        <v>38960</v>
      </c>
      <c r="DC142">
        <v>0.4</v>
      </c>
      <c r="DD142" t="s">
        <v>302</v>
      </c>
      <c r="DE142" t="s">
        <v>302</v>
      </c>
    </row>
    <row r="143" spans="1:109" x14ac:dyDescent="0.25">
      <c r="A143" s="1">
        <v>39355</v>
      </c>
      <c r="B143">
        <v>-26.5</v>
      </c>
      <c r="C143">
        <v>20070926</v>
      </c>
      <c r="D143">
        <v>-26.5</v>
      </c>
      <c r="F143" s="1">
        <v>41759</v>
      </c>
      <c r="G143">
        <v>55.5</v>
      </c>
      <c r="H143">
        <v>20140514</v>
      </c>
      <c r="I143">
        <v>55.2</v>
      </c>
      <c r="AE143" s="1">
        <v>42277</v>
      </c>
      <c r="AF143">
        <v>110.8</v>
      </c>
      <c r="AG143">
        <v>20150917</v>
      </c>
      <c r="AH143">
        <v>110.8</v>
      </c>
      <c r="AT143" s="1">
        <v>39386</v>
      </c>
      <c r="AU143">
        <v>20.3</v>
      </c>
      <c r="AV143" t="s">
        <v>302</v>
      </c>
      <c r="AW143" t="s">
        <v>302</v>
      </c>
      <c r="AY143" s="1">
        <v>42308</v>
      </c>
      <c r="AZ143">
        <v>3.7</v>
      </c>
      <c r="BA143">
        <v>20151014</v>
      </c>
      <c r="BB143">
        <v>3.7</v>
      </c>
      <c r="BX143" s="1">
        <v>38837</v>
      </c>
      <c r="BY143">
        <v>-5</v>
      </c>
      <c r="BZ143">
        <v>20060530</v>
      </c>
      <c r="CA143">
        <v>-6</v>
      </c>
      <c r="CC143" s="1">
        <v>38990</v>
      </c>
      <c r="CD143">
        <v>-5.7</v>
      </c>
      <c r="CE143" t="s">
        <v>302</v>
      </c>
      <c r="CF143" t="s">
        <v>302</v>
      </c>
      <c r="CM143" s="1">
        <v>38990</v>
      </c>
      <c r="CN143">
        <v>3000.4</v>
      </c>
      <c r="CO143" t="s">
        <v>302</v>
      </c>
      <c r="CP143" t="s">
        <v>302</v>
      </c>
      <c r="CR143" s="1">
        <v>38990</v>
      </c>
      <c r="CS143">
        <v>13.6</v>
      </c>
      <c r="CT143">
        <v>20061029</v>
      </c>
      <c r="CU143">
        <v>13.4</v>
      </c>
      <c r="DB143" s="1">
        <v>38990</v>
      </c>
      <c r="DC143">
        <v>0.8</v>
      </c>
      <c r="DD143" t="s">
        <v>302</v>
      </c>
      <c r="DE143" t="s">
        <v>302</v>
      </c>
    </row>
    <row r="144" spans="1:109" x14ac:dyDescent="0.25">
      <c r="A144" s="1">
        <v>39386</v>
      </c>
      <c r="B144">
        <v>-12.9</v>
      </c>
      <c r="C144">
        <v>20071030</v>
      </c>
      <c r="D144">
        <v>-12.9</v>
      </c>
      <c r="F144" s="1">
        <v>41790</v>
      </c>
      <c r="G144">
        <v>54.5</v>
      </c>
      <c r="H144">
        <v>20140612</v>
      </c>
      <c r="I144">
        <v>52.7</v>
      </c>
      <c r="AE144" s="1">
        <v>42308</v>
      </c>
      <c r="AF144">
        <v>114.9</v>
      </c>
      <c r="AG144">
        <v>20151014</v>
      </c>
      <c r="AH144">
        <v>114.9</v>
      </c>
      <c r="AT144" s="1">
        <v>39416</v>
      </c>
      <c r="AU144">
        <v>15.7</v>
      </c>
      <c r="AV144" t="s">
        <v>302</v>
      </c>
      <c r="AW144" t="s">
        <v>302</v>
      </c>
      <c r="AY144" s="1">
        <v>42338</v>
      </c>
      <c r="AZ144">
        <v>6.8</v>
      </c>
      <c r="BA144">
        <v>20151111</v>
      </c>
      <c r="BB144">
        <v>6.8</v>
      </c>
      <c r="BX144" s="1">
        <v>38868</v>
      </c>
      <c r="BY144">
        <v>8.1</v>
      </c>
      <c r="BZ144">
        <v>20060629</v>
      </c>
      <c r="CA144">
        <v>12.7</v>
      </c>
      <c r="CC144" s="1">
        <v>39021</v>
      </c>
      <c r="CD144">
        <v>4</v>
      </c>
      <c r="CE144" t="s">
        <v>302</v>
      </c>
      <c r="CF144" t="s">
        <v>302</v>
      </c>
      <c r="CM144" s="1">
        <v>39021</v>
      </c>
      <c r="CN144">
        <v>3060.8</v>
      </c>
      <c r="CO144" t="s">
        <v>302</v>
      </c>
      <c r="CP144" t="s">
        <v>302</v>
      </c>
      <c r="CR144" s="1">
        <v>39021</v>
      </c>
      <c r="CS144">
        <v>14.3</v>
      </c>
      <c r="CT144">
        <v>20061128</v>
      </c>
      <c r="CU144">
        <v>14.1</v>
      </c>
      <c r="DB144" s="1">
        <v>39021</v>
      </c>
      <c r="DC144">
        <v>2</v>
      </c>
      <c r="DD144" t="s">
        <v>302</v>
      </c>
      <c r="DE144" t="s">
        <v>302</v>
      </c>
    </row>
    <row r="145" spans="1:109" x14ac:dyDescent="0.25">
      <c r="A145" s="1">
        <v>39416</v>
      </c>
      <c r="B145">
        <v>-19.600000000000001</v>
      </c>
      <c r="C145">
        <v>20071128</v>
      </c>
      <c r="D145">
        <v>-19.600000000000001</v>
      </c>
      <c r="F145" s="1">
        <v>41820</v>
      </c>
      <c r="G145">
        <v>53.4</v>
      </c>
      <c r="H145">
        <v>20140709</v>
      </c>
      <c r="I145">
        <v>53.3</v>
      </c>
      <c r="AE145" s="1">
        <v>42338</v>
      </c>
      <c r="AF145">
        <v>122.7</v>
      </c>
      <c r="AG145">
        <v>20151111</v>
      </c>
      <c r="AH145">
        <v>122.7</v>
      </c>
      <c r="AT145" s="1">
        <v>39447</v>
      </c>
      <c r="AU145">
        <v>18.2</v>
      </c>
      <c r="AV145" t="s">
        <v>302</v>
      </c>
      <c r="AW145" t="s">
        <v>302</v>
      </c>
      <c r="AY145" s="1">
        <v>42369</v>
      </c>
      <c r="AZ145">
        <v>-3.3</v>
      </c>
      <c r="BA145">
        <v>20151210</v>
      </c>
      <c r="BB145">
        <v>-3.3</v>
      </c>
      <c r="BX145" s="1">
        <v>38898</v>
      </c>
      <c r="BY145">
        <v>-8.6999999999999993</v>
      </c>
      <c r="BZ145">
        <v>20060727</v>
      </c>
      <c r="CA145">
        <v>-13.6</v>
      </c>
      <c r="CC145" s="1">
        <v>39051</v>
      </c>
      <c r="CD145">
        <v>6.8</v>
      </c>
      <c r="CE145" t="s">
        <v>302</v>
      </c>
      <c r="CF145" t="s">
        <v>302</v>
      </c>
      <c r="CM145" s="1">
        <v>39051</v>
      </c>
      <c r="CN145">
        <v>3122.7</v>
      </c>
      <c r="CO145" t="s">
        <v>302</v>
      </c>
      <c r="CP145" t="s">
        <v>302</v>
      </c>
      <c r="CR145" s="1">
        <v>39051</v>
      </c>
      <c r="CS145">
        <v>15.6</v>
      </c>
      <c r="CT145">
        <v>20061228</v>
      </c>
      <c r="CU145">
        <v>15.5</v>
      </c>
      <c r="DB145" s="1">
        <v>39051</v>
      </c>
      <c r="DC145">
        <v>2</v>
      </c>
      <c r="DD145" t="s">
        <v>302</v>
      </c>
      <c r="DE145" t="s">
        <v>302</v>
      </c>
    </row>
    <row r="146" spans="1:109" x14ac:dyDescent="0.25">
      <c r="A146" s="1">
        <v>39447</v>
      </c>
      <c r="B146">
        <v>-24.9</v>
      </c>
      <c r="C146">
        <v>20071217</v>
      </c>
      <c r="D146">
        <v>-24.9</v>
      </c>
      <c r="F146" s="1">
        <v>41851</v>
      </c>
      <c r="G146">
        <v>54.3</v>
      </c>
      <c r="H146">
        <v>20140813</v>
      </c>
      <c r="I146">
        <v>53</v>
      </c>
      <c r="AE146" s="1">
        <v>42369</v>
      </c>
      <c r="AF146">
        <v>118.7</v>
      </c>
      <c r="AG146">
        <v>20151210</v>
      </c>
      <c r="AH146">
        <v>118.7</v>
      </c>
      <c r="AT146" s="1">
        <v>39507</v>
      </c>
      <c r="AU146">
        <v>2.4</v>
      </c>
      <c r="AV146" t="s">
        <v>302</v>
      </c>
      <c r="AW146" t="s">
        <v>302</v>
      </c>
      <c r="AY146" s="1">
        <v>42400</v>
      </c>
      <c r="AZ146">
        <v>2.2999999999999998</v>
      </c>
      <c r="BA146">
        <v>20160120</v>
      </c>
      <c r="BB146">
        <v>2.2999999999999998</v>
      </c>
      <c r="BX146" s="1">
        <v>38929</v>
      </c>
      <c r="BY146">
        <v>13.5</v>
      </c>
      <c r="BZ146">
        <v>20060829</v>
      </c>
      <c r="CA146">
        <v>15.1</v>
      </c>
      <c r="CC146" s="1">
        <v>39082</v>
      </c>
      <c r="CD146">
        <v>19.399999999999999</v>
      </c>
      <c r="CE146" t="s">
        <v>302</v>
      </c>
      <c r="CF146" t="s">
        <v>302</v>
      </c>
      <c r="CM146" s="1">
        <v>39082</v>
      </c>
      <c r="CN146">
        <v>3122.7</v>
      </c>
      <c r="CO146" t="s">
        <v>302</v>
      </c>
      <c r="CP146" t="s">
        <v>302</v>
      </c>
      <c r="CR146" s="1">
        <v>39082</v>
      </c>
      <c r="CS146">
        <v>16.600000000000001</v>
      </c>
      <c r="CT146">
        <v>20070129</v>
      </c>
      <c r="CU146">
        <v>16.5</v>
      </c>
      <c r="DB146" s="1">
        <v>39082</v>
      </c>
      <c r="DC146">
        <v>0</v>
      </c>
      <c r="DD146" t="s">
        <v>302</v>
      </c>
      <c r="DE146" t="s">
        <v>302</v>
      </c>
    </row>
    <row r="147" spans="1:109" x14ac:dyDescent="0.25">
      <c r="A147" s="1">
        <v>39507</v>
      </c>
      <c r="B147">
        <v>-43.9</v>
      </c>
      <c r="C147">
        <v>20080226</v>
      </c>
      <c r="D147">
        <v>-43.9</v>
      </c>
      <c r="F147" s="1">
        <v>41882</v>
      </c>
      <c r="G147">
        <v>56.5</v>
      </c>
      <c r="H147">
        <v>20140911</v>
      </c>
      <c r="I147">
        <v>56.5</v>
      </c>
      <c r="AE147" s="1">
        <v>42400</v>
      </c>
      <c r="AF147">
        <v>121.4</v>
      </c>
      <c r="AG147">
        <v>20160120</v>
      </c>
      <c r="AH147">
        <v>121.4</v>
      </c>
      <c r="AT147" s="1">
        <v>39538</v>
      </c>
      <c r="AU147">
        <v>-6.4</v>
      </c>
      <c r="AV147" t="s">
        <v>302</v>
      </c>
      <c r="AW147" t="s">
        <v>302</v>
      </c>
      <c r="AY147" s="1">
        <v>42429</v>
      </c>
      <c r="AZ147">
        <v>-1.4</v>
      </c>
      <c r="BA147">
        <v>20160217</v>
      </c>
      <c r="BB147">
        <v>-1.4</v>
      </c>
      <c r="BX147" s="1">
        <v>38960</v>
      </c>
      <c r="BY147">
        <v>-0.4</v>
      </c>
      <c r="BZ147">
        <v>20060928</v>
      </c>
      <c r="CA147">
        <v>3.6</v>
      </c>
      <c r="CC147" s="1">
        <v>39113</v>
      </c>
      <c r="CD147">
        <v>19</v>
      </c>
      <c r="CE147" t="s">
        <v>302</v>
      </c>
      <c r="CF147" t="s">
        <v>302</v>
      </c>
      <c r="CM147" s="1">
        <v>39113</v>
      </c>
      <c r="CN147">
        <v>3089.1</v>
      </c>
      <c r="CO147" t="s">
        <v>302</v>
      </c>
      <c r="CP147" t="s">
        <v>302</v>
      </c>
      <c r="CR147" s="1">
        <v>39113</v>
      </c>
      <c r="CS147">
        <v>12.7</v>
      </c>
      <c r="CT147">
        <v>20070226</v>
      </c>
      <c r="CU147">
        <v>12.5</v>
      </c>
      <c r="DB147" s="1">
        <v>39113</v>
      </c>
      <c r="DC147">
        <v>-1.1000000000000001</v>
      </c>
      <c r="DD147" t="s">
        <v>302</v>
      </c>
      <c r="DE147" t="s">
        <v>302</v>
      </c>
    </row>
    <row r="148" spans="1:109" x14ac:dyDescent="0.25">
      <c r="A148" s="1">
        <v>39538</v>
      </c>
      <c r="B148">
        <v>-57.9</v>
      </c>
      <c r="C148">
        <v>20080330</v>
      </c>
      <c r="D148">
        <v>-57.9</v>
      </c>
      <c r="F148" s="1">
        <v>41912</v>
      </c>
      <c r="G148">
        <v>58.1</v>
      </c>
      <c r="H148">
        <v>20141015</v>
      </c>
      <c r="I148">
        <v>58.1</v>
      </c>
      <c r="AE148" s="1">
        <v>42429</v>
      </c>
      <c r="AF148">
        <v>119.7</v>
      </c>
      <c r="AG148">
        <v>20160217</v>
      </c>
      <c r="AH148">
        <v>119.7</v>
      </c>
      <c r="AT148" s="1">
        <v>39568</v>
      </c>
      <c r="AU148">
        <v>-3.8</v>
      </c>
      <c r="AV148" t="s">
        <v>302</v>
      </c>
      <c r="AW148" t="s">
        <v>302</v>
      </c>
      <c r="AY148" s="1">
        <v>42460</v>
      </c>
      <c r="AZ148">
        <v>-1.4</v>
      </c>
      <c r="BA148">
        <v>20160317</v>
      </c>
      <c r="BB148">
        <v>-1.4</v>
      </c>
      <c r="BX148" s="1">
        <v>38990</v>
      </c>
      <c r="BY148">
        <v>6.6</v>
      </c>
      <c r="BZ148">
        <v>20061029</v>
      </c>
      <c r="CA148">
        <v>6.1</v>
      </c>
      <c r="CC148" s="1">
        <v>39141</v>
      </c>
      <c r="CD148">
        <v>18</v>
      </c>
      <c r="CE148" t="s">
        <v>302</v>
      </c>
      <c r="CF148" t="s">
        <v>302</v>
      </c>
      <c r="CM148" s="1">
        <v>39141</v>
      </c>
      <c r="CN148">
        <v>3189.8</v>
      </c>
      <c r="CO148" t="s">
        <v>302</v>
      </c>
      <c r="CP148" t="s">
        <v>302</v>
      </c>
      <c r="CR148" s="1">
        <v>39141</v>
      </c>
      <c r="CS148">
        <v>14.2</v>
      </c>
      <c r="CT148">
        <v>20070328</v>
      </c>
      <c r="CU148">
        <v>14</v>
      </c>
      <c r="DB148" s="1">
        <v>39141</v>
      </c>
      <c r="DC148">
        <v>3.3</v>
      </c>
      <c r="DD148" t="s">
        <v>302</v>
      </c>
      <c r="DE148" t="s">
        <v>302</v>
      </c>
    </row>
    <row r="149" spans="1:109" x14ac:dyDescent="0.25">
      <c r="A149" s="1">
        <v>39568</v>
      </c>
      <c r="B149">
        <v>-54.8</v>
      </c>
      <c r="C149">
        <v>20080429</v>
      </c>
      <c r="D149">
        <v>-54.8</v>
      </c>
      <c r="F149" s="1">
        <v>41943</v>
      </c>
      <c r="G149">
        <v>58.7</v>
      </c>
      <c r="H149">
        <v>20141112</v>
      </c>
      <c r="I149">
        <v>59.3</v>
      </c>
      <c r="AE149" s="1">
        <v>42460</v>
      </c>
      <c r="AF149">
        <v>118</v>
      </c>
      <c r="AG149">
        <v>20160317</v>
      </c>
      <c r="AH149">
        <v>118</v>
      </c>
      <c r="AT149" s="1">
        <v>39599</v>
      </c>
      <c r="AU149">
        <v>-4.4000000000000004</v>
      </c>
      <c r="AV149" t="s">
        <v>302</v>
      </c>
      <c r="AW149" t="s">
        <v>302</v>
      </c>
      <c r="AY149" s="1">
        <v>42490</v>
      </c>
      <c r="AZ149">
        <v>1.7</v>
      </c>
      <c r="BA149">
        <v>20160420</v>
      </c>
      <c r="BB149">
        <v>1.7</v>
      </c>
      <c r="BX149" s="1">
        <v>39021</v>
      </c>
      <c r="BY149">
        <v>-2.1</v>
      </c>
      <c r="BZ149">
        <v>20061128</v>
      </c>
      <c r="CA149">
        <v>-1.9</v>
      </c>
      <c r="CC149" s="1">
        <v>39172</v>
      </c>
      <c r="CD149">
        <v>9.5</v>
      </c>
      <c r="CE149" t="s">
        <v>302</v>
      </c>
      <c r="CF149" t="s">
        <v>302</v>
      </c>
      <c r="CM149" s="1">
        <v>39172</v>
      </c>
      <c r="CN149">
        <v>3277.2</v>
      </c>
      <c r="CO149" t="s">
        <v>302</v>
      </c>
      <c r="CP149" t="s">
        <v>302</v>
      </c>
      <c r="CR149" s="1">
        <v>39172</v>
      </c>
      <c r="CS149">
        <v>12.8</v>
      </c>
      <c r="CT149">
        <v>20070429</v>
      </c>
      <c r="CU149">
        <v>12.8</v>
      </c>
      <c r="DB149" s="1">
        <v>39172</v>
      </c>
      <c r="DC149">
        <v>2.7</v>
      </c>
      <c r="DD149" t="s">
        <v>302</v>
      </c>
      <c r="DE149" t="s">
        <v>302</v>
      </c>
    </row>
    <row r="150" spans="1:109" x14ac:dyDescent="0.25">
      <c r="A150" s="1">
        <v>39599</v>
      </c>
      <c r="B150">
        <v>-49.7</v>
      </c>
      <c r="C150">
        <v>20080526</v>
      </c>
      <c r="D150">
        <v>-49.7</v>
      </c>
      <c r="F150" s="1">
        <v>41973</v>
      </c>
      <c r="G150">
        <v>54.6</v>
      </c>
      <c r="H150">
        <v>20141211</v>
      </c>
      <c r="I150">
        <v>55.2</v>
      </c>
      <c r="AE150" s="1">
        <v>42490</v>
      </c>
      <c r="AF150">
        <v>120</v>
      </c>
      <c r="AG150">
        <v>20160420</v>
      </c>
      <c r="AH150">
        <v>120</v>
      </c>
      <c r="AT150" s="1">
        <v>39629</v>
      </c>
      <c r="AU150">
        <v>-4</v>
      </c>
      <c r="AV150" t="s">
        <v>302</v>
      </c>
      <c r="AW150" t="s">
        <v>302</v>
      </c>
      <c r="AY150" s="1">
        <v>42521</v>
      </c>
      <c r="AZ150">
        <v>-3.2</v>
      </c>
      <c r="BA150">
        <v>20160518</v>
      </c>
      <c r="BB150">
        <v>-3.2</v>
      </c>
      <c r="BX150" s="1">
        <v>39051</v>
      </c>
      <c r="BY150">
        <v>-11.6</v>
      </c>
      <c r="BZ150">
        <v>20070111</v>
      </c>
      <c r="CA150">
        <v>-12</v>
      </c>
      <c r="CC150" s="1">
        <v>39202</v>
      </c>
      <c r="CD150">
        <v>8.1999999999999993</v>
      </c>
      <c r="CE150" t="s">
        <v>302</v>
      </c>
      <c r="CF150" t="s">
        <v>302</v>
      </c>
      <c r="CM150" s="1">
        <v>39202</v>
      </c>
      <c r="CN150">
        <v>3315.6</v>
      </c>
      <c r="CO150" t="s">
        <v>302</v>
      </c>
      <c r="CP150" t="s">
        <v>302</v>
      </c>
      <c r="CR150" s="1">
        <v>39202</v>
      </c>
      <c r="CS150">
        <v>14.7</v>
      </c>
      <c r="CT150">
        <v>20070529</v>
      </c>
      <c r="CU150">
        <v>14.6</v>
      </c>
      <c r="DB150" s="1">
        <v>39202</v>
      </c>
      <c r="DC150">
        <v>1.2</v>
      </c>
      <c r="DD150" t="s">
        <v>302</v>
      </c>
      <c r="DE150" t="s">
        <v>302</v>
      </c>
    </row>
    <row r="151" spans="1:109" x14ac:dyDescent="0.25">
      <c r="A151" s="1">
        <v>39629</v>
      </c>
      <c r="B151">
        <v>-38.700000000000003</v>
      </c>
      <c r="C151">
        <v>20080629</v>
      </c>
      <c r="D151">
        <v>-38.700000000000003</v>
      </c>
      <c r="F151" s="1">
        <v>42004</v>
      </c>
      <c r="G151">
        <v>56.6</v>
      </c>
      <c r="H151">
        <v>20150121</v>
      </c>
      <c r="I151">
        <v>57.7</v>
      </c>
      <c r="AE151" s="1">
        <v>42521</v>
      </c>
      <c r="AF151">
        <v>116.2</v>
      </c>
      <c r="AG151">
        <v>20160518</v>
      </c>
      <c r="AH151">
        <v>116.2</v>
      </c>
      <c r="AT151" s="1">
        <v>39660</v>
      </c>
      <c r="AU151">
        <v>-8.1999999999999993</v>
      </c>
      <c r="AV151" t="s">
        <v>302</v>
      </c>
      <c r="AW151" t="s">
        <v>302</v>
      </c>
      <c r="AY151" s="1">
        <v>42551</v>
      </c>
      <c r="AZ151">
        <v>2.2999999999999998</v>
      </c>
      <c r="BA151">
        <v>20160616</v>
      </c>
      <c r="BB151">
        <v>2.2999999999999998</v>
      </c>
      <c r="BX151" s="1">
        <v>39082</v>
      </c>
      <c r="BY151">
        <v>-2.7</v>
      </c>
      <c r="BZ151">
        <v>20070129</v>
      </c>
      <c r="CA151">
        <v>-4.9000000000000004</v>
      </c>
      <c r="CC151" s="1">
        <v>39233</v>
      </c>
      <c r="CD151">
        <v>-3.7</v>
      </c>
      <c r="CE151" t="s">
        <v>302</v>
      </c>
      <c r="CF151" t="s">
        <v>302</v>
      </c>
      <c r="CM151" s="1">
        <v>39233</v>
      </c>
      <c r="CN151">
        <v>3344.9</v>
      </c>
      <c r="CO151" t="s">
        <v>302</v>
      </c>
      <c r="CP151" t="s">
        <v>302</v>
      </c>
      <c r="CR151" s="1">
        <v>39233</v>
      </c>
      <c r="CS151">
        <v>13.3</v>
      </c>
      <c r="CT151">
        <v>20070627</v>
      </c>
      <c r="CU151">
        <v>13.2</v>
      </c>
      <c r="DB151" s="1">
        <v>39233</v>
      </c>
      <c r="DC151">
        <v>0.9</v>
      </c>
      <c r="DD151" t="s">
        <v>302</v>
      </c>
      <c r="DE151" t="s">
        <v>302</v>
      </c>
    </row>
    <row r="152" spans="1:109" x14ac:dyDescent="0.25">
      <c r="A152" s="1">
        <v>39660</v>
      </c>
      <c r="B152">
        <v>-43.2</v>
      </c>
      <c r="C152">
        <v>20080730</v>
      </c>
      <c r="D152">
        <v>-43.2</v>
      </c>
      <c r="F152" s="1">
        <v>42035</v>
      </c>
      <c r="G152">
        <v>49.8</v>
      </c>
      <c r="H152">
        <v>20150211</v>
      </c>
      <c r="I152">
        <v>50.9</v>
      </c>
      <c r="AE152" s="1">
        <v>42551</v>
      </c>
      <c r="AF152">
        <v>118.9</v>
      </c>
      <c r="AG152">
        <v>20160616</v>
      </c>
      <c r="AH152">
        <v>118.9</v>
      </c>
      <c r="AT152" s="1">
        <v>39691</v>
      </c>
      <c r="AU152">
        <v>4.7</v>
      </c>
      <c r="AV152" t="s">
        <v>302</v>
      </c>
      <c r="AW152" t="s">
        <v>302</v>
      </c>
      <c r="BX152" s="1">
        <v>39113</v>
      </c>
      <c r="BY152">
        <v>4.0999999999999996</v>
      </c>
      <c r="BZ152">
        <v>20070227</v>
      </c>
      <c r="CA152">
        <v>3.9</v>
      </c>
      <c r="CC152" s="1">
        <v>39263</v>
      </c>
      <c r="CD152">
        <v>-11.3</v>
      </c>
      <c r="CE152" t="s">
        <v>302</v>
      </c>
      <c r="CF152" t="s">
        <v>302</v>
      </c>
      <c r="CM152" s="1">
        <v>39263</v>
      </c>
      <c r="CN152">
        <v>3339.7</v>
      </c>
      <c r="CO152" t="s">
        <v>302</v>
      </c>
      <c r="CP152" t="s">
        <v>302</v>
      </c>
      <c r="CR152" s="1">
        <v>39263</v>
      </c>
      <c r="CS152">
        <v>10.9</v>
      </c>
      <c r="CT152">
        <v>20070729</v>
      </c>
      <c r="CU152">
        <v>10.8</v>
      </c>
      <c r="DB152" s="1">
        <v>39263</v>
      </c>
      <c r="DC152">
        <v>-0.2</v>
      </c>
      <c r="DD152" t="s">
        <v>302</v>
      </c>
      <c r="DE152" t="s">
        <v>302</v>
      </c>
    </row>
    <row r="153" spans="1:109" x14ac:dyDescent="0.25">
      <c r="A153" s="1">
        <v>39691</v>
      </c>
      <c r="B153">
        <v>-20.5</v>
      </c>
      <c r="C153">
        <v>20080826</v>
      </c>
      <c r="D153">
        <v>-20.5</v>
      </c>
      <c r="F153" s="1">
        <v>42063</v>
      </c>
      <c r="G153">
        <v>56.4</v>
      </c>
      <c r="H153">
        <v>20150312</v>
      </c>
      <c r="I153">
        <v>55.9</v>
      </c>
      <c r="AT153" s="1">
        <v>39721</v>
      </c>
      <c r="AU153">
        <v>16.7</v>
      </c>
      <c r="AV153" t="s">
        <v>302</v>
      </c>
      <c r="AW153" t="s">
        <v>302</v>
      </c>
      <c r="BX153" s="1">
        <v>39141</v>
      </c>
      <c r="BY153">
        <v>1.9</v>
      </c>
      <c r="BZ153">
        <v>20070327</v>
      </c>
      <c r="CA153">
        <v>5.8</v>
      </c>
      <c r="CC153" s="1">
        <v>39294</v>
      </c>
      <c r="CD153">
        <v>-14.2</v>
      </c>
      <c r="CE153" t="s">
        <v>302</v>
      </c>
      <c r="CF153" t="s">
        <v>302</v>
      </c>
      <c r="CM153" s="1">
        <v>39294</v>
      </c>
      <c r="CN153">
        <v>3357.3</v>
      </c>
      <c r="CO153" t="s">
        <v>302</v>
      </c>
      <c r="CP153" t="s">
        <v>302</v>
      </c>
      <c r="CR153" s="1">
        <v>39294</v>
      </c>
      <c r="CS153">
        <v>9.4</v>
      </c>
      <c r="CT153">
        <v>20070829</v>
      </c>
      <c r="CU153" t="s">
        <v>302</v>
      </c>
      <c r="DB153" s="1">
        <v>39294</v>
      </c>
      <c r="DC153">
        <v>0.5</v>
      </c>
      <c r="DD153" t="s">
        <v>302</v>
      </c>
      <c r="DE153" t="s">
        <v>302</v>
      </c>
    </row>
    <row r="154" spans="1:109" x14ac:dyDescent="0.25">
      <c r="A154" s="1">
        <v>39721</v>
      </c>
      <c r="B154">
        <v>1.6</v>
      </c>
      <c r="C154">
        <v>20080929</v>
      </c>
      <c r="D154">
        <v>1.6</v>
      </c>
      <c r="F154" s="1">
        <v>42094</v>
      </c>
      <c r="G154">
        <v>55.3</v>
      </c>
      <c r="H154">
        <v>20150415</v>
      </c>
      <c r="I154">
        <v>54.5</v>
      </c>
      <c r="AT154" s="1">
        <v>39752</v>
      </c>
      <c r="AU154">
        <v>-11.4</v>
      </c>
      <c r="AV154" t="s">
        <v>302</v>
      </c>
      <c r="AW154" t="s">
        <v>302</v>
      </c>
      <c r="BX154" s="1">
        <v>39172</v>
      </c>
      <c r="BY154">
        <v>2.6</v>
      </c>
      <c r="BZ154">
        <v>20070429</v>
      </c>
      <c r="CA154">
        <v>-2.9</v>
      </c>
      <c r="CC154" s="1">
        <v>39325</v>
      </c>
      <c r="CD154">
        <v>-25.3</v>
      </c>
      <c r="CE154" t="s">
        <v>302</v>
      </c>
      <c r="CF154" t="s">
        <v>302</v>
      </c>
      <c r="CM154" s="1">
        <v>39325</v>
      </c>
      <c r="CN154">
        <v>3350.4</v>
      </c>
      <c r="CO154" t="s">
        <v>302</v>
      </c>
      <c r="CP154" t="s">
        <v>302</v>
      </c>
      <c r="CR154" s="1">
        <v>39325</v>
      </c>
      <c r="CS154">
        <v>8.5</v>
      </c>
      <c r="CT154">
        <v>20070926</v>
      </c>
      <c r="CU154">
        <v>8.4</v>
      </c>
      <c r="DB154" s="1">
        <v>39325</v>
      </c>
      <c r="DC154">
        <v>-0.2</v>
      </c>
      <c r="DD154" t="s">
        <v>302</v>
      </c>
      <c r="DE154" t="s">
        <v>302</v>
      </c>
    </row>
    <row r="155" spans="1:109" x14ac:dyDescent="0.25">
      <c r="A155" s="1">
        <v>39752</v>
      </c>
      <c r="B155">
        <v>-42.3</v>
      </c>
      <c r="C155">
        <v>20081029</v>
      </c>
      <c r="D155">
        <v>-42.3</v>
      </c>
      <c r="F155" s="1">
        <v>42124</v>
      </c>
      <c r="G155">
        <v>52.4</v>
      </c>
      <c r="H155">
        <v>20150513</v>
      </c>
      <c r="I155">
        <v>51.8</v>
      </c>
      <c r="AT155" s="1">
        <v>39782</v>
      </c>
      <c r="AU155">
        <v>-14.1</v>
      </c>
      <c r="AV155" t="s">
        <v>302</v>
      </c>
      <c r="AW155" t="s">
        <v>302</v>
      </c>
      <c r="BX155" s="1">
        <v>39202</v>
      </c>
      <c r="BY155">
        <v>-3.1</v>
      </c>
      <c r="BZ155">
        <v>20070529</v>
      </c>
      <c r="CA155">
        <v>0.7</v>
      </c>
      <c r="CC155" s="1">
        <v>39355</v>
      </c>
      <c r="CD155">
        <v>-31.9</v>
      </c>
      <c r="CE155">
        <v>20071009</v>
      </c>
      <c r="CF155">
        <v>-31.9</v>
      </c>
      <c r="CM155" s="1">
        <v>39355</v>
      </c>
      <c r="CN155">
        <v>3365.1</v>
      </c>
      <c r="CO155" t="s">
        <v>302</v>
      </c>
      <c r="CP155" t="s">
        <v>302</v>
      </c>
      <c r="CR155" s="1">
        <v>39355</v>
      </c>
      <c r="CS155">
        <v>9.5</v>
      </c>
      <c r="CT155">
        <v>20071029</v>
      </c>
      <c r="CU155">
        <v>9.4</v>
      </c>
      <c r="DB155" s="1">
        <v>39355</v>
      </c>
      <c r="DC155">
        <v>0.4</v>
      </c>
      <c r="DD155" t="s">
        <v>302</v>
      </c>
      <c r="DE155" t="s">
        <v>302</v>
      </c>
    </row>
    <row r="156" spans="1:109" x14ac:dyDescent="0.25">
      <c r="A156" s="1">
        <v>39782</v>
      </c>
      <c r="B156">
        <v>-43</v>
      </c>
      <c r="C156">
        <v>20081126</v>
      </c>
      <c r="D156">
        <v>-43</v>
      </c>
      <c r="F156" s="1">
        <v>42155</v>
      </c>
      <c r="G156">
        <v>52.1</v>
      </c>
      <c r="H156">
        <v>20150611</v>
      </c>
      <c r="I156">
        <v>51.5</v>
      </c>
      <c r="AT156" s="1">
        <v>39813</v>
      </c>
      <c r="AU156">
        <v>-21.5</v>
      </c>
      <c r="AV156" t="s">
        <v>302</v>
      </c>
      <c r="AW156" t="s">
        <v>302</v>
      </c>
      <c r="BX156" s="1">
        <v>39233</v>
      </c>
      <c r="BY156">
        <v>3.4</v>
      </c>
      <c r="BZ156">
        <v>20070627</v>
      </c>
      <c r="CA156">
        <v>5.5</v>
      </c>
      <c r="CC156" s="1">
        <v>39386</v>
      </c>
      <c r="CD156">
        <v>-22.6</v>
      </c>
      <c r="CE156">
        <v>20071108</v>
      </c>
      <c r="CF156">
        <v>-22.6</v>
      </c>
      <c r="CM156" s="1">
        <v>39386</v>
      </c>
      <c r="CN156">
        <v>3347.1</v>
      </c>
      <c r="CO156" t="s">
        <v>302</v>
      </c>
      <c r="CP156" t="s">
        <v>302</v>
      </c>
      <c r="CR156" s="1">
        <v>39386</v>
      </c>
      <c r="CS156">
        <v>7.9</v>
      </c>
      <c r="CT156">
        <v>20071128</v>
      </c>
      <c r="CU156">
        <v>7.8</v>
      </c>
      <c r="DB156" s="1">
        <v>39386</v>
      </c>
      <c r="DC156">
        <v>-0.5</v>
      </c>
      <c r="DD156" t="s">
        <v>302</v>
      </c>
      <c r="DE156" t="s">
        <v>302</v>
      </c>
    </row>
    <row r="157" spans="1:109" x14ac:dyDescent="0.25">
      <c r="A157" s="1">
        <v>39813</v>
      </c>
      <c r="B157">
        <v>-35</v>
      </c>
      <c r="C157">
        <v>20081217</v>
      </c>
      <c r="D157">
        <v>-35</v>
      </c>
      <c r="F157" s="1">
        <v>42185</v>
      </c>
      <c r="G157">
        <v>55.4</v>
      </c>
      <c r="H157">
        <v>20150715</v>
      </c>
      <c r="I157">
        <v>55.2</v>
      </c>
      <c r="AT157" s="1">
        <v>39872</v>
      </c>
      <c r="AU157">
        <v>-20.100000000000001</v>
      </c>
      <c r="AV157" t="s">
        <v>302</v>
      </c>
      <c r="AW157" t="s">
        <v>302</v>
      </c>
      <c r="BX157" s="1">
        <v>39263</v>
      </c>
      <c r="BY157">
        <v>22.1</v>
      </c>
      <c r="BZ157">
        <v>20070729</v>
      </c>
      <c r="CA157">
        <v>15.8</v>
      </c>
      <c r="CC157" s="1">
        <v>39416</v>
      </c>
      <c r="CD157">
        <v>-21.6</v>
      </c>
      <c r="CE157">
        <v>20071210</v>
      </c>
      <c r="CF157">
        <v>-21.6</v>
      </c>
      <c r="CM157" s="1">
        <v>39416</v>
      </c>
      <c r="CN157">
        <v>3381.3</v>
      </c>
      <c r="CO157" t="s">
        <v>302</v>
      </c>
      <c r="CP157" t="s">
        <v>302</v>
      </c>
      <c r="CR157" s="1">
        <v>39416</v>
      </c>
      <c r="CS157">
        <v>7.7</v>
      </c>
      <c r="CT157">
        <v>20071227</v>
      </c>
      <c r="CU157">
        <v>7.4</v>
      </c>
      <c r="DB157" s="1">
        <v>39416</v>
      </c>
      <c r="DC157">
        <v>1</v>
      </c>
      <c r="DD157" t="s">
        <v>302</v>
      </c>
      <c r="DE157" t="s">
        <v>302</v>
      </c>
    </row>
    <row r="158" spans="1:109" x14ac:dyDescent="0.25">
      <c r="A158" s="1">
        <v>39872</v>
      </c>
      <c r="B158">
        <v>-41.2</v>
      </c>
      <c r="C158">
        <v>20090225</v>
      </c>
      <c r="D158">
        <v>-41.2</v>
      </c>
      <c r="F158" s="1">
        <v>42216</v>
      </c>
      <c r="G158">
        <v>53.8</v>
      </c>
      <c r="H158">
        <v>20150812</v>
      </c>
      <c r="I158">
        <v>53.5</v>
      </c>
      <c r="AT158" s="1">
        <v>39903</v>
      </c>
      <c r="AU158">
        <v>-21.2</v>
      </c>
      <c r="AV158" t="s">
        <v>302</v>
      </c>
      <c r="AW158" t="s">
        <v>302</v>
      </c>
      <c r="BX158" s="1">
        <v>39294</v>
      </c>
      <c r="BY158">
        <v>-20.8</v>
      </c>
      <c r="BZ158">
        <v>20070829</v>
      </c>
      <c r="CA158">
        <v>-15.5</v>
      </c>
      <c r="CC158" s="1">
        <v>39447</v>
      </c>
      <c r="CD158">
        <v>-32.1</v>
      </c>
      <c r="CE158">
        <v>20080115</v>
      </c>
      <c r="CF158">
        <v>-32.1</v>
      </c>
      <c r="CM158" s="1">
        <v>39447</v>
      </c>
      <c r="CN158">
        <v>3323.8</v>
      </c>
      <c r="CO158" t="s">
        <v>302</v>
      </c>
      <c r="CP158" t="s">
        <v>302</v>
      </c>
      <c r="CR158" s="1">
        <v>39447</v>
      </c>
      <c r="CS158">
        <v>7.4</v>
      </c>
      <c r="CT158">
        <v>20080129</v>
      </c>
      <c r="CU158">
        <v>7.4</v>
      </c>
      <c r="DB158" s="1">
        <v>39447</v>
      </c>
      <c r="DC158">
        <v>-1.7</v>
      </c>
      <c r="DD158" t="s">
        <v>302</v>
      </c>
      <c r="DE158" t="s">
        <v>302</v>
      </c>
    </row>
    <row r="159" spans="1:109" x14ac:dyDescent="0.25">
      <c r="A159" s="1">
        <v>39903</v>
      </c>
      <c r="B159">
        <v>-39.299999999999997</v>
      </c>
      <c r="C159">
        <v>20090330</v>
      </c>
      <c r="D159">
        <v>-39.299999999999997</v>
      </c>
      <c r="F159" s="1">
        <v>42247</v>
      </c>
      <c r="G159">
        <v>55</v>
      </c>
      <c r="H159">
        <v>20150910</v>
      </c>
      <c r="I159">
        <v>55</v>
      </c>
      <c r="AT159" s="1">
        <v>39933</v>
      </c>
      <c r="AU159">
        <v>-3.8</v>
      </c>
      <c r="AV159" t="s">
        <v>302</v>
      </c>
      <c r="AW159" t="s">
        <v>302</v>
      </c>
      <c r="BX159" s="1">
        <v>39325</v>
      </c>
      <c r="BY159">
        <v>7.9</v>
      </c>
      <c r="BZ159">
        <v>20070926</v>
      </c>
      <c r="CA159">
        <v>5.8</v>
      </c>
      <c r="CC159" s="1">
        <v>39478</v>
      </c>
      <c r="CD159">
        <v>-31.5</v>
      </c>
      <c r="CE159">
        <v>20080212</v>
      </c>
      <c r="CF159">
        <v>-31.5</v>
      </c>
      <c r="CM159" s="1">
        <v>39478</v>
      </c>
      <c r="CN159">
        <v>3240.1</v>
      </c>
      <c r="CO159" t="s">
        <v>302</v>
      </c>
      <c r="CP159" t="s">
        <v>302</v>
      </c>
      <c r="CR159" s="1">
        <v>39478</v>
      </c>
      <c r="CS159">
        <v>8.9</v>
      </c>
      <c r="CT159">
        <v>20080227</v>
      </c>
      <c r="CU159">
        <v>8.9</v>
      </c>
      <c r="DB159" s="1">
        <v>39478</v>
      </c>
      <c r="DC159">
        <v>-2.5</v>
      </c>
      <c r="DD159" t="s">
        <v>302</v>
      </c>
      <c r="DE159" t="s">
        <v>302</v>
      </c>
    </row>
    <row r="160" spans="1:109" x14ac:dyDescent="0.25">
      <c r="A160" s="1">
        <v>39933</v>
      </c>
      <c r="B160">
        <v>-14.5</v>
      </c>
      <c r="C160">
        <v>20090428</v>
      </c>
      <c r="D160">
        <v>-14.5</v>
      </c>
      <c r="F160" s="1">
        <v>42277</v>
      </c>
      <c r="G160">
        <v>55</v>
      </c>
      <c r="H160">
        <v>20151014</v>
      </c>
      <c r="I160">
        <v>55.4</v>
      </c>
      <c r="AT160" s="1">
        <v>39964</v>
      </c>
      <c r="AU160">
        <v>3.8</v>
      </c>
      <c r="AV160" t="s">
        <v>302</v>
      </c>
      <c r="AW160" t="s">
        <v>302</v>
      </c>
      <c r="BX160" s="1">
        <v>39355</v>
      </c>
      <c r="BY160">
        <v>-12.2</v>
      </c>
      <c r="BZ160">
        <v>20071029</v>
      </c>
      <c r="CA160">
        <v>-8.3000000000000007</v>
      </c>
      <c r="CC160" s="1">
        <v>39507</v>
      </c>
      <c r="CD160">
        <v>-32.1</v>
      </c>
      <c r="CE160">
        <v>20080311</v>
      </c>
      <c r="CF160">
        <v>-32.1</v>
      </c>
      <c r="CM160" s="1">
        <v>39507</v>
      </c>
      <c r="CN160">
        <v>3283.2</v>
      </c>
      <c r="CO160" t="s">
        <v>302</v>
      </c>
      <c r="CP160" t="s">
        <v>302</v>
      </c>
      <c r="CR160" s="1">
        <v>39507</v>
      </c>
      <c r="CS160">
        <v>6</v>
      </c>
      <c r="CT160">
        <v>20080330</v>
      </c>
      <c r="CU160">
        <v>6</v>
      </c>
      <c r="DB160" s="1">
        <v>39507</v>
      </c>
      <c r="DC160">
        <v>1.3</v>
      </c>
      <c r="DD160" t="s">
        <v>302</v>
      </c>
      <c r="DE160" t="s">
        <v>302</v>
      </c>
    </row>
    <row r="161" spans="1:109" x14ac:dyDescent="0.25">
      <c r="A161" s="1">
        <v>39964</v>
      </c>
      <c r="B161">
        <v>1.9</v>
      </c>
      <c r="C161">
        <v>20090526</v>
      </c>
      <c r="D161">
        <v>1.9</v>
      </c>
      <c r="F161" s="1">
        <v>42308</v>
      </c>
      <c r="G161">
        <v>53.5</v>
      </c>
      <c r="H161">
        <v>20151111</v>
      </c>
      <c r="I161">
        <v>53.3</v>
      </c>
      <c r="AT161" s="1">
        <v>39994</v>
      </c>
      <c r="AU161">
        <v>8.3000000000000007</v>
      </c>
      <c r="AV161" t="s">
        <v>302</v>
      </c>
      <c r="AW161" t="s">
        <v>302</v>
      </c>
      <c r="BX161" s="1">
        <v>39386</v>
      </c>
      <c r="BY161">
        <v>-2.2999999999999998</v>
      </c>
      <c r="BZ161">
        <v>20071128</v>
      </c>
      <c r="CA161">
        <v>-4.8</v>
      </c>
      <c r="CC161" s="1">
        <v>39538</v>
      </c>
      <c r="CD161">
        <v>-53.3</v>
      </c>
      <c r="CE161">
        <v>20080410</v>
      </c>
      <c r="CF161">
        <v>-53.3</v>
      </c>
      <c r="CM161" s="1">
        <v>39538</v>
      </c>
      <c r="CN161">
        <v>3310.3</v>
      </c>
      <c r="CO161" t="s">
        <v>302</v>
      </c>
      <c r="CP161" t="s">
        <v>302</v>
      </c>
      <c r="CR161" s="1">
        <v>39538</v>
      </c>
      <c r="CS161">
        <v>6.4</v>
      </c>
      <c r="CT161">
        <v>20080428</v>
      </c>
      <c r="CU161">
        <v>6.4</v>
      </c>
      <c r="DB161" s="1">
        <v>39538</v>
      </c>
      <c r="DC161">
        <v>0.8</v>
      </c>
      <c r="DD161" t="s">
        <v>302</v>
      </c>
      <c r="DE161" t="s">
        <v>302</v>
      </c>
    </row>
    <row r="162" spans="1:109" x14ac:dyDescent="0.25">
      <c r="A162" s="1">
        <v>39994</v>
      </c>
      <c r="B162">
        <v>5.5</v>
      </c>
      <c r="C162">
        <v>20090629</v>
      </c>
      <c r="D162">
        <v>5.5</v>
      </c>
      <c r="F162" s="1">
        <v>42338</v>
      </c>
      <c r="G162">
        <v>55</v>
      </c>
      <c r="H162">
        <v>20151210</v>
      </c>
      <c r="I162">
        <v>54.7</v>
      </c>
      <c r="AT162" s="1">
        <v>40025</v>
      </c>
      <c r="AU162">
        <v>12.6</v>
      </c>
      <c r="AV162" t="s">
        <v>302</v>
      </c>
      <c r="AW162" t="s">
        <v>302</v>
      </c>
      <c r="BX162" s="1">
        <v>39416</v>
      </c>
      <c r="BY162">
        <v>-0.5</v>
      </c>
      <c r="BZ162">
        <v>20080113</v>
      </c>
      <c r="CA162">
        <v>-0.1</v>
      </c>
      <c r="CC162" s="1">
        <v>39568</v>
      </c>
      <c r="CD162">
        <v>-45.7</v>
      </c>
      <c r="CE162">
        <v>20080511</v>
      </c>
      <c r="CF162">
        <v>-45.5</v>
      </c>
      <c r="CM162" s="1">
        <v>39568</v>
      </c>
      <c r="CN162">
        <v>3230.1</v>
      </c>
      <c r="CO162" t="s">
        <v>302</v>
      </c>
      <c r="CP162" t="s">
        <v>302</v>
      </c>
      <c r="CR162" s="1">
        <v>39568</v>
      </c>
      <c r="CS162">
        <v>4.5</v>
      </c>
      <c r="CT162">
        <v>20080528</v>
      </c>
      <c r="CU162">
        <v>4.5</v>
      </c>
      <c r="DB162" s="1">
        <v>39568</v>
      </c>
      <c r="DC162">
        <v>-2.4</v>
      </c>
      <c r="DD162" t="s">
        <v>302</v>
      </c>
      <c r="DE162" t="s">
        <v>302</v>
      </c>
    </row>
    <row r="163" spans="1:109" x14ac:dyDescent="0.25">
      <c r="A163" s="1">
        <v>40025</v>
      </c>
      <c r="B163">
        <v>18.7</v>
      </c>
      <c r="C163">
        <v>20090728</v>
      </c>
      <c r="D163">
        <v>18.7</v>
      </c>
      <c r="F163" s="1">
        <v>42369</v>
      </c>
      <c r="G163">
        <v>56.9</v>
      </c>
      <c r="H163">
        <v>20160120</v>
      </c>
      <c r="I163">
        <v>56.7</v>
      </c>
      <c r="AT163" s="1">
        <v>40056</v>
      </c>
      <c r="AU163">
        <v>26</v>
      </c>
      <c r="AV163" t="s">
        <v>302</v>
      </c>
      <c r="AW163" t="s">
        <v>302</v>
      </c>
      <c r="BX163" s="1">
        <v>39447</v>
      </c>
      <c r="BY163">
        <v>-2.8</v>
      </c>
      <c r="BZ163">
        <v>20080129</v>
      </c>
      <c r="CA163">
        <v>-5.2</v>
      </c>
      <c r="CC163" s="1">
        <v>39599</v>
      </c>
      <c r="CD163">
        <v>-52.9</v>
      </c>
      <c r="CE163">
        <v>20080610</v>
      </c>
      <c r="CF163">
        <v>-52.9</v>
      </c>
      <c r="CM163" s="1">
        <v>39599</v>
      </c>
      <c r="CN163">
        <v>3205.9</v>
      </c>
      <c r="CO163" t="s">
        <v>302</v>
      </c>
      <c r="CP163" t="s">
        <v>302</v>
      </c>
      <c r="CR163" s="1">
        <v>39599</v>
      </c>
      <c r="CS163">
        <v>4.9000000000000004</v>
      </c>
      <c r="CT163">
        <v>20080626</v>
      </c>
      <c r="CU163">
        <v>4.9000000000000004</v>
      </c>
      <c r="DB163" s="1">
        <v>39599</v>
      </c>
      <c r="DC163">
        <v>-0.7</v>
      </c>
      <c r="DD163" t="s">
        <v>302</v>
      </c>
      <c r="DE163" t="s">
        <v>302</v>
      </c>
    </row>
    <row r="164" spans="1:109" x14ac:dyDescent="0.25">
      <c r="A164" s="1">
        <v>40056</v>
      </c>
      <c r="B164">
        <v>34.200000000000003</v>
      </c>
      <c r="C164">
        <v>20090830</v>
      </c>
      <c r="D164">
        <v>34.200000000000003</v>
      </c>
      <c r="F164" s="1">
        <v>42400</v>
      </c>
      <c r="G164">
        <v>57.8</v>
      </c>
      <c r="H164">
        <v>20160210</v>
      </c>
      <c r="I164">
        <v>57.9</v>
      </c>
      <c r="AT164" s="1">
        <v>40086</v>
      </c>
      <c r="AU164">
        <v>32.200000000000003</v>
      </c>
      <c r="AV164" t="s">
        <v>302</v>
      </c>
      <c r="AW164" t="s">
        <v>302</v>
      </c>
      <c r="BX164" s="1">
        <v>39478</v>
      </c>
      <c r="BY164">
        <v>8</v>
      </c>
      <c r="BZ164">
        <v>20080226</v>
      </c>
      <c r="CA164">
        <v>3.3</v>
      </c>
      <c r="CC164" s="1">
        <v>39629</v>
      </c>
      <c r="CD164">
        <v>-42.4</v>
      </c>
      <c r="CE164">
        <v>20080710</v>
      </c>
      <c r="CF164">
        <v>-42.4</v>
      </c>
      <c r="CM164" s="1">
        <v>39629</v>
      </c>
      <c r="CN164">
        <v>3142.7</v>
      </c>
      <c r="CO164" t="s">
        <v>302</v>
      </c>
      <c r="CP164" t="s">
        <v>302</v>
      </c>
      <c r="CR164" s="1">
        <v>39629</v>
      </c>
      <c r="CS164">
        <v>7.4</v>
      </c>
      <c r="CT164">
        <v>20080729</v>
      </c>
      <c r="CU164">
        <v>7.4</v>
      </c>
      <c r="DB164" s="1">
        <v>39629</v>
      </c>
      <c r="DC164">
        <v>-2</v>
      </c>
      <c r="DD164" t="s">
        <v>302</v>
      </c>
      <c r="DE164" t="s">
        <v>302</v>
      </c>
    </row>
    <row r="165" spans="1:109" x14ac:dyDescent="0.25">
      <c r="A165" s="1">
        <v>40086</v>
      </c>
      <c r="B165">
        <v>49.1</v>
      </c>
      <c r="C165">
        <v>20090929</v>
      </c>
      <c r="D165">
        <v>49.1</v>
      </c>
      <c r="F165" s="1">
        <v>42429</v>
      </c>
      <c r="G165">
        <v>55.8</v>
      </c>
      <c r="H165">
        <v>20160310</v>
      </c>
      <c r="I165">
        <v>56</v>
      </c>
      <c r="AT165" s="1">
        <v>40117</v>
      </c>
      <c r="AU165">
        <v>30.5</v>
      </c>
      <c r="AV165" t="s">
        <v>302</v>
      </c>
      <c r="AW165" t="s">
        <v>302</v>
      </c>
      <c r="BX165" s="1">
        <v>39507</v>
      </c>
      <c r="BY165">
        <v>-12.5</v>
      </c>
      <c r="BZ165">
        <v>20080330</v>
      </c>
      <c r="CA165">
        <v>-6.5</v>
      </c>
      <c r="CC165" s="1">
        <v>39660</v>
      </c>
      <c r="CD165">
        <v>-32.6</v>
      </c>
      <c r="CE165">
        <v>20080812</v>
      </c>
      <c r="CF165">
        <v>-32.6</v>
      </c>
      <c r="CM165" s="1">
        <v>39660</v>
      </c>
      <c r="CN165">
        <v>3105</v>
      </c>
      <c r="CO165" t="s">
        <v>302</v>
      </c>
      <c r="CP165" t="s">
        <v>302</v>
      </c>
      <c r="CR165" s="1">
        <v>39660</v>
      </c>
      <c r="CS165">
        <v>7.6</v>
      </c>
      <c r="CT165">
        <v>20080827</v>
      </c>
      <c r="CU165">
        <v>7.6</v>
      </c>
      <c r="DB165" s="1">
        <v>39660</v>
      </c>
      <c r="DC165">
        <v>-1.2</v>
      </c>
      <c r="DD165" t="s">
        <v>302</v>
      </c>
      <c r="DE165" t="s">
        <v>302</v>
      </c>
    </row>
    <row r="166" spans="1:109" x14ac:dyDescent="0.25">
      <c r="A166" s="1">
        <v>40117</v>
      </c>
      <c r="B166">
        <v>48.2</v>
      </c>
      <c r="C166">
        <v>20091027</v>
      </c>
      <c r="D166">
        <v>48.2</v>
      </c>
      <c r="F166" s="1">
        <v>42460</v>
      </c>
      <c r="G166">
        <v>54.8</v>
      </c>
      <c r="H166">
        <v>20160413</v>
      </c>
      <c r="I166">
        <v>54.7</v>
      </c>
      <c r="AT166" s="1">
        <v>40147</v>
      </c>
      <c r="AU166">
        <v>33.700000000000003</v>
      </c>
      <c r="AV166" t="s">
        <v>302</v>
      </c>
      <c r="AW166" t="s">
        <v>302</v>
      </c>
      <c r="BX166" s="1">
        <v>39538</v>
      </c>
      <c r="BY166">
        <v>-10.7</v>
      </c>
      <c r="BZ166">
        <v>20080429</v>
      </c>
      <c r="CA166">
        <v>-9.1</v>
      </c>
      <c r="CC166" s="1">
        <v>39691</v>
      </c>
      <c r="CD166">
        <v>-34</v>
      </c>
      <c r="CE166">
        <v>20080909</v>
      </c>
      <c r="CF166">
        <v>-34</v>
      </c>
      <c r="CM166" s="1">
        <v>39691</v>
      </c>
      <c r="CN166">
        <v>3092.5</v>
      </c>
      <c r="CO166" t="s">
        <v>302</v>
      </c>
      <c r="CP166" t="s">
        <v>302</v>
      </c>
      <c r="CR166" s="1">
        <v>39691</v>
      </c>
      <c r="CS166">
        <v>7.2</v>
      </c>
      <c r="CT166">
        <v>20080928</v>
      </c>
      <c r="CU166">
        <v>7.2</v>
      </c>
      <c r="DB166" s="1">
        <v>39691</v>
      </c>
      <c r="DC166">
        <v>-0.4</v>
      </c>
      <c r="DD166" t="s">
        <v>302</v>
      </c>
      <c r="DE166" t="s">
        <v>302</v>
      </c>
    </row>
    <row r="167" spans="1:109" x14ac:dyDescent="0.25">
      <c r="A167" s="1">
        <v>40147</v>
      </c>
      <c r="B167">
        <v>43.4</v>
      </c>
      <c r="C167">
        <v>20091125</v>
      </c>
      <c r="D167">
        <v>43.4</v>
      </c>
      <c r="F167" s="1">
        <v>42490</v>
      </c>
      <c r="G167">
        <v>56.6</v>
      </c>
      <c r="H167">
        <v>20160511</v>
      </c>
      <c r="I167">
        <v>56.5</v>
      </c>
      <c r="AT167" s="1">
        <v>40178</v>
      </c>
      <c r="AU167">
        <v>36.9</v>
      </c>
      <c r="AV167" t="s">
        <v>302</v>
      </c>
      <c r="AW167" t="s">
        <v>302</v>
      </c>
      <c r="BX167" s="1">
        <v>39568</v>
      </c>
      <c r="BY167">
        <v>65.599999999999994</v>
      </c>
      <c r="BZ167">
        <v>20080529</v>
      </c>
      <c r="CA167">
        <v>82.1</v>
      </c>
      <c r="CC167" s="1">
        <v>39721</v>
      </c>
      <c r="CD167">
        <v>-23.7</v>
      </c>
      <c r="CE167">
        <v>20081009</v>
      </c>
      <c r="CF167">
        <v>-23.7</v>
      </c>
      <c r="CM167" s="1">
        <v>39721</v>
      </c>
      <c r="CN167">
        <v>3070.6</v>
      </c>
      <c r="CO167" t="s">
        <v>302</v>
      </c>
      <c r="CP167" t="s">
        <v>302</v>
      </c>
      <c r="CR167" s="1">
        <v>39721</v>
      </c>
      <c r="CS167">
        <v>6.9</v>
      </c>
      <c r="CT167">
        <v>20081029</v>
      </c>
      <c r="CU167">
        <v>6.6</v>
      </c>
      <c r="DB167" s="1">
        <v>39721</v>
      </c>
      <c r="DC167">
        <v>-0.7</v>
      </c>
      <c r="DD167" t="s">
        <v>302</v>
      </c>
      <c r="DE167" t="s">
        <v>302</v>
      </c>
    </row>
    <row r="168" spans="1:109" x14ac:dyDescent="0.25">
      <c r="A168" s="1">
        <v>40178</v>
      </c>
      <c r="B168">
        <v>38.5</v>
      </c>
      <c r="C168">
        <v>20091216</v>
      </c>
      <c r="D168">
        <v>38.5</v>
      </c>
      <c r="F168" s="1">
        <v>42521</v>
      </c>
      <c r="G168">
        <v>57.2</v>
      </c>
      <c r="H168">
        <v>20160616</v>
      </c>
      <c r="I168">
        <v>57.1</v>
      </c>
      <c r="AT168" s="1">
        <v>40237</v>
      </c>
      <c r="AU168">
        <v>41.9</v>
      </c>
      <c r="AV168" t="s">
        <v>302</v>
      </c>
      <c r="AW168" t="s">
        <v>302</v>
      </c>
      <c r="BX168" s="1">
        <v>39599</v>
      </c>
      <c r="BY168">
        <v>-40.6</v>
      </c>
      <c r="BZ168">
        <v>20080629</v>
      </c>
      <c r="CA168">
        <v>-42.3</v>
      </c>
      <c r="CC168" s="1">
        <v>39752</v>
      </c>
      <c r="CD168">
        <v>-34.799999999999997</v>
      </c>
      <c r="CE168">
        <v>20081112</v>
      </c>
      <c r="CF168">
        <v>-34.799999999999997</v>
      </c>
      <c r="CM168" s="1">
        <v>39752</v>
      </c>
      <c r="CN168">
        <v>3119</v>
      </c>
      <c r="CO168" t="s">
        <v>302</v>
      </c>
      <c r="CP168" t="s">
        <v>302</v>
      </c>
      <c r="CR168" s="1">
        <v>39752</v>
      </c>
      <c r="CS168">
        <v>8.6999999999999993</v>
      </c>
      <c r="CT168">
        <v>20081126</v>
      </c>
      <c r="CU168">
        <v>8.3000000000000007</v>
      </c>
      <c r="DB168" s="1">
        <v>39752</v>
      </c>
      <c r="DC168">
        <v>1.6</v>
      </c>
      <c r="DD168" t="s">
        <v>302</v>
      </c>
      <c r="DE168" t="s">
        <v>302</v>
      </c>
    </row>
    <row r="169" spans="1:109" x14ac:dyDescent="0.25">
      <c r="A169" s="1">
        <v>40237</v>
      </c>
      <c r="B169">
        <v>50.1</v>
      </c>
      <c r="C169">
        <v>20100224</v>
      </c>
      <c r="D169">
        <v>50.1</v>
      </c>
      <c r="F169" s="1">
        <v>42551</v>
      </c>
      <c r="G169">
        <v>57.7</v>
      </c>
      <c r="H169">
        <v>20160713</v>
      </c>
      <c r="I169">
        <v>57.7</v>
      </c>
      <c r="AT169" s="1">
        <v>40268</v>
      </c>
      <c r="AU169">
        <v>38.6</v>
      </c>
      <c r="AV169" t="s">
        <v>302</v>
      </c>
      <c r="AW169" t="s">
        <v>302</v>
      </c>
      <c r="BX169" s="1">
        <v>39629</v>
      </c>
      <c r="BY169">
        <v>-6.9</v>
      </c>
      <c r="BZ169">
        <v>20080728</v>
      </c>
      <c r="CA169">
        <v>-20.100000000000001</v>
      </c>
      <c r="CC169" s="1">
        <v>39782</v>
      </c>
      <c r="CD169">
        <v>-45.4</v>
      </c>
      <c r="CE169">
        <v>20081210</v>
      </c>
      <c r="CF169">
        <v>-45.4</v>
      </c>
      <c r="CM169" s="1">
        <v>39782</v>
      </c>
      <c r="CN169">
        <v>3078.6</v>
      </c>
      <c r="CO169" t="s">
        <v>302</v>
      </c>
      <c r="CP169" t="s">
        <v>302</v>
      </c>
      <c r="CR169" s="1">
        <v>39782</v>
      </c>
      <c r="CS169">
        <v>9.6</v>
      </c>
      <c r="CT169">
        <v>20081229</v>
      </c>
      <c r="CU169">
        <v>9.4</v>
      </c>
      <c r="DB169" s="1">
        <v>39782</v>
      </c>
      <c r="DC169">
        <v>-1.3</v>
      </c>
      <c r="DD169" t="s">
        <v>302</v>
      </c>
      <c r="DE169" t="s">
        <v>302</v>
      </c>
    </row>
    <row r="170" spans="1:109" x14ac:dyDescent="0.25">
      <c r="A170" s="1">
        <v>40268</v>
      </c>
      <c r="B170">
        <v>42.5</v>
      </c>
      <c r="C170">
        <v>20100330</v>
      </c>
      <c r="D170">
        <v>42.5</v>
      </c>
      <c r="AT170" s="1">
        <v>40298</v>
      </c>
      <c r="AU170">
        <v>43</v>
      </c>
      <c r="AV170" t="s">
        <v>302</v>
      </c>
      <c r="AW170" t="s">
        <v>302</v>
      </c>
      <c r="BX170" s="1">
        <v>39660</v>
      </c>
      <c r="BY170">
        <v>-6.7</v>
      </c>
      <c r="BZ170">
        <v>20080828</v>
      </c>
      <c r="CA170">
        <v>4.7</v>
      </c>
      <c r="CC170" s="1">
        <v>39813</v>
      </c>
      <c r="CD170">
        <v>-23.1</v>
      </c>
      <c r="CE170">
        <v>20090114</v>
      </c>
      <c r="CF170">
        <v>-23.1</v>
      </c>
      <c r="CM170" s="1">
        <v>39813</v>
      </c>
      <c r="CN170">
        <v>3058.7</v>
      </c>
      <c r="CO170" t="s">
        <v>302</v>
      </c>
      <c r="CP170" t="s">
        <v>302</v>
      </c>
      <c r="CR170" s="1">
        <v>39813</v>
      </c>
      <c r="CS170">
        <v>6.5</v>
      </c>
      <c r="CT170">
        <v>20090128</v>
      </c>
      <c r="CU170">
        <v>6.3</v>
      </c>
      <c r="DB170" s="1">
        <v>39813</v>
      </c>
      <c r="DC170">
        <v>-0.6</v>
      </c>
      <c r="DD170" t="s">
        <v>302</v>
      </c>
      <c r="DE170" t="s">
        <v>302</v>
      </c>
    </row>
    <row r="171" spans="1:109" x14ac:dyDescent="0.25">
      <c r="A171" s="1">
        <v>40298</v>
      </c>
      <c r="B171">
        <v>49.5</v>
      </c>
      <c r="C171">
        <v>20100427</v>
      </c>
      <c r="D171">
        <v>49.5</v>
      </c>
      <c r="AT171" s="1">
        <v>40329</v>
      </c>
      <c r="AU171">
        <v>45.3</v>
      </c>
      <c r="AV171" t="s">
        <v>302</v>
      </c>
      <c r="AW171" t="s">
        <v>302</v>
      </c>
      <c r="BX171" s="1">
        <v>39691</v>
      </c>
      <c r="BY171">
        <v>-3.9</v>
      </c>
      <c r="BZ171">
        <v>20080929</v>
      </c>
      <c r="CA171">
        <v>-7.9</v>
      </c>
      <c r="CC171" s="1">
        <v>39844</v>
      </c>
      <c r="CD171">
        <v>-28.5</v>
      </c>
      <c r="CE171">
        <v>20090212</v>
      </c>
      <c r="CF171">
        <v>-28.5</v>
      </c>
      <c r="CM171" s="1">
        <v>39844</v>
      </c>
      <c r="CN171">
        <v>2995.1</v>
      </c>
      <c r="CO171" t="s">
        <v>302</v>
      </c>
      <c r="CP171" t="s">
        <v>302</v>
      </c>
      <c r="CR171" s="1">
        <v>39844</v>
      </c>
      <c r="CS171">
        <v>7.1</v>
      </c>
      <c r="CT171">
        <v>20090225</v>
      </c>
      <c r="CU171">
        <v>6.9</v>
      </c>
      <c r="DB171" s="1">
        <v>39844</v>
      </c>
      <c r="DC171">
        <v>-2.1</v>
      </c>
      <c r="DD171" t="s">
        <v>302</v>
      </c>
      <c r="DE171" t="s">
        <v>302</v>
      </c>
    </row>
    <row r="172" spans="1:109" x14ac:dyDescent="0.25">
      <c r="A172" s="1">
        <v>40329</v>
      </c>
      <c r="B172">
        <v>48.2</v>
      </c>
      <c r="C172">
        <v>20100530</v>
      </c>
      <c r="D172">
        <v>48.2</v>
      </c>
      <c r="AT172" s="1">
        <v>40359</v>
      </c>
      <c r="AU172">
        <v>38.5</v>
      </c>
      <c r="AV172">
        <v>20100627</v>
      </c>
      <c r="AW172">
        <v>38.5</v>
      </c>
      <c r="BX172" s="1">
        <v>39721</v>
      </c>
      <c r="BY172">
        <v>10.4</v>
      </c>
      <c r="BZ172">
        <v>20081029</v>
      </c>
      <c r="CA172">
        <v>8.4</v>
      </c>
      <c r="CC172" s="1">
        <v>39872</v>
      </c>
      <c r="CD172">
        <v>-17.7</v>
      </c>
      <c r="CE172">
        <v>20090310</v>
      </c>
      <c r="CF172">
        <v>-17.7</v>
      </c>
      <c r="CM172" s="1">
        <v>39872</v>
      </c>
      <c r="CN172">
        <v>3045.8</v>
      </c>
      <c r="CO172" t="s">
        <v>302</v>
      </c>
      <c r="CP172" t="s">
        <v>302</v>
      </c>
      <c r="CR172" s="1">
        <v>39872</v>
      </c>
      <c r="CS172">
        <v>8.9</v>
      </c>
      <c r="CT172">
        <v>20090329</v>
      </c>
      <c r="CU172">
        <v>8.6999999999999993</v>
      </c>
      <c r="DB172" s="1">
        <v>39872</v>
      </c>
      <c r="DC172">
        <v>1.7</v>
      </c>
      <c r="DD172" t="s">
        <v>302</v>
      </c>
      <c r="DE172" t="s">
        <v>302</v>
      </c>
    </row>
    <row r="173" spans="1:109" x14ac:dyDescent="0.25">
      <c r="A173" s="1">
        <v>40359</v>
      </c>
      <c r="B173">
        <v>40.200000000000003</v>
      </c>
      <c r="C173">
        <v>20100627</v>
      </c>
      <c r="D173">
        <v>40.200000000000003</v>
      </c>
      <c r="AT173" s="1">
        <v>40390</v>
      </c>
      <c r="AU173">
        <v>32.4</v>
      </c>
      <c r="AV173">
        <v>20100727</v>
      </c>
      <c r="AW173">
        <v>32.4</v>
      </c>
      <c r="BX173" s="1">
        <v>39752</v>
      </c>
      <c r="BY173">
        <v>-23</v>
      </c>
      <c r="BZ173">
        <v>20081127</v>
      </c>
      <c r="CA173">
        <v>-21.9</v>
      </c>
      <c r="CC173" s="1">
        <v>39903</v>
      </c>
      <c r="CD173">
        <v>30.5</v>
      </c>
      <c r="CE173">
        <v>20090408</v>
      </c>
      <c r="CF173">
        <v>30.5</v>
      </c>
      <c r="CM173" s="1">
        <v>39903</v>
      </c>
      <c r="CN173">
        <v>3060.8</v>
      </c>
      <c r="CO173" t="s">
        <v>302</v>
      </c>
      <c r="CP173" t="s">
        <v>302</v>
      </c>
      <c r="CR173" s="1">
        <v>39903</v>
      </c>
      <c r="CS173">
        <v>6.8</v>
      </c>
      <c r="CT173">
        <v>20090428</v>
      </c>
      <c r="CU173">
        <v>7.1</v>
      </c>
      <c r="DB173" s="1">
        <v>39903</v>
      </c>
      <c r="DC173">
        <v>0.5</v>
      </c>
      <c r="DD173" t="s">
        <v>302</v>
      </c>
      <c r="DE173" t="s">
        <v>302</v>
      </c>
    </row>
    <row r="174" spans="1:109" x14ac:dyDescent="0.25">
      <c r="A174" s="1">
        <v>40390</v>
      </c>
      <c r="B174">
        <v>27.9</v>
      </c>
      <c r="C174">
        <v>20100727</v>
      </c>
      <c r="D174">
        <v>27.9</v>
      </c>
      <c r="AT174" s="1">
        <v>40421</v>
      </c>
      <c r="AU174">
        <v>25.7</v>
      </c>
      <c r="AV174">
        <v>20100829</v>
      </c>
      <c r="AW174">
        <v>25.7</v>
      </c>
      <c r="BX174" s="1">
        <v>39782</v>
      </c>
      <c r="BY174">
        <v>2.6</v>
      </c>
      <c r="BZ174">
        <v>20090113</v>
      </c>
      <c r="CA174">
        <v>4.3</v>
      </c>
      <c r="CC174" s="1">
        <v>39933</v>
      </c>
      <c r="CD174">
        <v>39.6</v>
      </c>
      <c r="CE174">
        <v>20090511</v>
      </c>
      <c r="CF174">
        <v>39.6</v>
      </c>
      <c r="CM174" s="1">
        <v>39933</v>
      </c>
      <c r="CN174">
        <v>3065.7</v>
      </c>
      <c r="CO174" t="s">
        <v>302</v>
      </c>
      <c r="CP174" t="s">
        <v>302</v>
      </c>
      <c r="CR174" s="1">
        <v>39933</v>
      </c>
      <c r="CS174">
        <v>7</v>
      </c>
      <c r="CT174">
        <v>20090527</v>
      </c>
      <c r="CU174">
        <v>6.9</v>
      </c>
      <c r="DB174" s="1">
        <v>39933</v>
      </c>
      <c r="DC174">
        <v>0.2</v>
      </c>
      <c r="DD174" t="s">
        <v>302</v>
      </c>
      <c r="DE174" t="s">
        <v>302</v>
      </c>
    </row>
    <row r="175" spans="1:109" x14ac:dyDescent="0.25">
      <c r="A175" s="1">
        <v>40421</v>
      </c>
      <c r="B175">
        <v>16.399999999999999</v>
      </c>
      <c r="C175">
        <v>20100829</v>
      </c>
      <c r="D175">
        <v>16.399999999999999</v>
      </c>
      <c r="AT175" s="1">
        <v>40451</v>
      </c>
      <c r="AU175">
        <v>26.7</v>
      </c>
      <c r="AV175">
        <v>20100929</v>
      </c>
      <c r="AW175">
        <v>26.7</v>
      </c>
      <c r="BX175" s="1">
        <v>39813</v>
      </c>
      <c r="BY175">
        <v>-0.9</v>
      </c>
      <c r="BZ175">
        <v>20090129</v>
      </c>
      <c r="CA175">
        <v>-6</v>
      </c>
      <c r="CC175" s="1">
        <v>39964</v>
      </c>
      <c r="CD175">
        <v>43.9</v>
      </c>
      <c r="CE175">
        <v>20090610</v>
      </c>
      <c r="CF175">
        <v>43.9</v>
      </c>
      <c r="CM175" s="1">
        <v>39964</v>
      </c>
      <c r="CN175">
        <v>3137.4</v>
      </c>
      <c r="CO175" t="s">
        <v>302</v>
      </c>
      <c r="CP175" t="s">
        <v>302</v>
      </c>
      <c r="CR175" s="1">
        <v>39964</v>
      </c>
      <c r="CS175">
        <v>5.9</v>
      </c>
      <c r="CT175">
        <v>20090628</v>
      </c>
      <c r="CU175">
        <v>5.6</v>
      </c>
      <c r="DB175" s="1">
        <v>39964</v>
      </c>
      <c r="DC175">
        <v>2.2999999999999998</v>
      </c>
      <c r="DD175" t="s">
        <v>302</v>
      </c>
      <c r="DE175" t="s">
        <v>302</v>
      </c>
    </row>
    <row r="176" spans="1:109" x14ac:dyDescent="0.25">
      <c r="A176" s="1">
        <v>40451</v>
      </c>
      <c r="B176">
        <v>13.5</v>
      </c>
      <c r="C176">
        <v>20100929</v>
      </c>
      <c r="D176">
        <v>13.5</v>
      </c>
      <c r="AT176" s="1">
        <v>40482</v>
      </c>
      <c r="AU176">
        <v>30.5</v>
      </c>
      <c r="AV176">
        <v>20101026</v>
      </c>
      <c r="AW176">
        <v>30.5</v>
      </c>
      <c r="BX176" s="1">
        <v>39844</v>
      </c>
      <c r="BY176">
        <v>-13.1</v>
      </c>
      <c r="BZ176">
        <v>20090226</v>
      </c>
      <c r="CA176">
        <v>-13.1</v>
      </c>
      <c r="CC176" s="1">
        <v>39994</v>
      </c>
      <c r="CD176">
        <v>40.299999999999997</v>
      </c>
      <c r="CE176">
        <v>20090708</v>
      </c>
      <c r="CF176">
        <v>40.299999999999997</v>
      </c>
      <c r="CM176" s="1">
        <v>39994</v>
      </c>
      <c r="CN176">
        <v>3101.7</v>
      </c>
      <c r="CO176" t="s">
        <v>302</v>
      </c>
      <c r="CP176" t="s">
        <v>302</v>
      </c>
      <c r="CR176" s="1">
        <v>39994</v>
      </c>
      <c r="CS176">
        <v>3</v>
      </c>
      <c r="CT176">
        <v>20090729</v>
      </c>
      <c r="CU176">
        <v>2.7</v>
      </c>
      <c r="DB176" s="1">
        <v>39994</v>
      </c>
      <c r="DC176">
        <v>-1.1000000000000001</v>
      </c>
      <c r="DD176" t="s">
        <v>302</v>
      </c>
      <c r="DE176" t="s">
        <v>302</v>
      </c>
    </row>
    <row r="177" spans="1:109" x14ac:dyDescent="0.25">
      <c r="A177" s="1">
        <v>40482</v>
      </c>
      <c r="B177">
        <v>23.7</v>
      </c>
      <c r="C177">
        <v>20101026</v>
      </c>
      <c r="D177">
        <v>23.7</v>
      </c>
      <c r="AT177" s="1">
        <v>40512</v>
      </c>
      <c r="AU177">
        <v>35.299999999999997</v>
      </c>
      <c r="AV177">
        <v>20101128</v>
      </c>
      <c r="AW177">
        <v>35.299999999999997</v>
      </c>
      <c r="BX177" s="1">
        <v>39872</v>
      </c>
      <c r="BY177">
        <v>11.4</v>
      </c>
      <c r="BZ177">
        <v>20090329</v>
      </c>
      <c r="CA177">
        <v>11.6</v>
      </c>
      <c r="CC177" s="1">
        <v>40025</v>
      </c>
      <c r="CD177">
        <v>34</v>
      </c>
      <c r="CE177">
        <v>20090813</v>
      </c>
      <c r="CF177">
        <v>34</v>
      </c>
      <c r="CM177" s="1">
        <v>40025</v>
      </c>
      <c r="CN177">
        <v>3134.1</v>
      </c>
      <c r="CO177" t="s">
        <v>302</v>
      </c>
      <c r="CP177" t="s">
        <v>302</v>
      </c>
      <c r="CR177" s="1">
        <v>40025</v>
      </c>
      <c r="CS177">
        <v>4.0999999999999996</v>
      </c>
      <c r="CT177">
        <v>20090827</v>
      </c>
      <c r="CU177">
        <v>3.8</v>
      </c>
      <c r="DB177" s="1">
        <v>40025</v>
      </c>
      <c r="DC177">
        <v>1</v>
      </c>
      <c r="DD177" t="s">
        <v>302</v>
      </c>
      <c r="DE177" t="s">
        <v>302</v>
      </c>
    </row>
    <row r="178" spans="1:109" x14ac:dyDescent="0.25">
      <c r="A178" s="1">
        <v>40512</v>
      </c>
      <c r="B178">
        <v>33.200000000000003</v>
      </c>
      <c r="C178">
        <v>20101128</v>
      </c>
      <c r="D178">
        <v>33.200000000000003</v>
      </c>
      <c r="AT178" s="1">
        <v>40543</v>
      </c>
      <c r="AU178">
        <v>34.5</v>
      </c>
      <c r="AV178">
        <v>20101215</v>
      </c>
      <c r="AW178">
        <v>34.5</v>
      </c>
      <c r="BX178" s="1">
        <v>39903</v>
      </c>
      <c r="BY178">
        <v>-3.8</v>
      </c>
      <c r="BZ178">
        <v>20090429</v>
      </c>
      <c r="CA178">
        <v>-4.5999999999999996</v>
      </c>
      <c r="CC178" s="1">
        <v>40056</v>
      </c>
      <c r="CD178">
        <v>39.299999999999997</v>
      </c>
      <c r="CE178">
        <v>20090913</v>
      </c>
      <c r="CF178">
        <v>39</v>
      </c>
      <c r="CM178" s="1">
        <v>40056</v>
      </c>
      <c r="CN178">
        <v>3172.7</v>
      </c>
      <c r="CO178" t="s">
        <v>302</v>
      </c>
      <c r="CP178" t="s">
        <v>302</v>
      </c>
      <c r="CR178" s="1">
        <v>40056</v>
      </c>
      <c r="CS178">
        <v>3.8</v>
      </c>
      <c r="CT178">
        <v>20090928</v>
      </c>
      <c r="CU178">
        <v>3.5</v>
      </c>
      <c r="DB178" s="1">
        <v>40056</v>
      </c>
      <c r="DC178">
        <v>1.2</v>
      </c>
      <c r="DD178" t="s">
        <v>302</v>
      </c>
      <c r="DE178" t="s">
        <v>302</v>
      </c>
    </row>
    <row r="179" spans="1:109" x14ac:dyDescent="0.25">
      <c r="A179" s="1">
        <v>40543</v>
      </c>
      <c r="B179">
        <v>29.5</v>
      </c>
      <c r="C179">
        <v>20101215</v>
      </c>
      <c r="D179">
        <v>29.5</v>
      </c>
      <c r="AT179" s="1">
        <v>40602</v>
      </c>
      <c r="AU179">
        <v>36.6</v>
      </c>
      <c r="AV179">
        <v>20110227</v>
      </c>
      <c r="AW179">
        <v>36.6</v>
      </c>
      <c r="BX179" s="1">
        <v>39933</v>
      </c>
      <c r="BY179">
        <v>5.8</v>
      </c>
      <c r="BZ179">
        <v>20090528</v>
      </c>
      <c r="CA179">
        <v>11.2</v>
      </c>
      <c r="CC179" s="1">
        <v>40086</v>
      </c>
      <c r="CD179">
        <v>43.7</v>
      </c>
      <c r="CE179">
        <v>20091013</v>
      </c>
      <c r="CF179">
        <v>43.7</v>
      </c>
      <c r="CM179" s="1">
        <v>40086</v>
      </c>
      <c r="CN179">
        <v>3233.1</v>
      </c>
      <c r="CO179" t="s">
        <v>302</v>
      </c>
      <c r="CP179" t="s">
        <v>302</v>
      </c>
      <c r="CR179" s="1">
        <v>40086</v>
      </c>
      <c r="CS179">
        <v>2.8</v>
      </c>
      <c r="CT179">
        <v>20091028</v>
      </c>
      <c r="CU179">
        <v>2.7</v>
      </c>
      <c r="DB179" s="1">
        <v>40086</v>
      </c>
      <c r="DC179">
        <v>1.9</v>
      </c>
      <c r="DD179" t="s">
        <v>302</v>
      </c>
      <c r="DE179" t="s">
        <v>302</v>
      </c>
    </row>
    <row r="180" spans="1:109" x14ac:dyDescent="0.25">
      <c r="A180" s="1">
        <v>40602</v>
      </c>
      <c r="B180">
        <v>34.5</v>
      </c>
      <c r="C180">
        <v>20110227</v>
      </c>
      <c r="D180">
        <v>34.5</v>
      </c>
      <c r="AT180" s="1">
        <v>40633</v>
      </c>
      <c r="AU180">
        <v>14.7</v>
      </c>
      <c r="AV180">
        <v>20110330</v>
      </c>
      <c r="AW180">
        <v>14.7</v>
      </c>
      <c r="BX180" s="1">
        <v>39964</v>
      </c>
      <c r="BY180">
        <v>9.4</v>
      </c>
      <c r="BZ180">
        <v>20090628</v>
      </c>
      <c r="CA180">
        <v>3.5</v>
      </c>
      <c r="CC180" s="1">
        <v>40117</v>
      </c>
      <c r="CD180">
        <v>36.299999999999997</v>
      </c>
      <c r="CE180">
        <v>20091112</v>
      </c>
      <c r="CF180">
        <v>36.299999999999997</v>
      </c>
      <c r="CM180" s="1">
        <v>40117</v>
      </c>
      <c r="CN180">
        <v>3275.4</v>
      </c>
      <c r="CO180">
        <v>20091112</v>
      </c>
      <c r="CP180">
        <v>3275.4</v>
      </c>
      <c r="CR180" s="1">
        <v>40117</v>
      </c>
      <c r="CS180">
        <v>1</v>
      </c>
      <c r="CT180">
        <v>20091126</v>
      </c>
      <c r="CU180">
        <v>0.8</v>
      </c>
      <c r="DB180" s="1">
        <v>40117</v>
      </c>
      <c r="DC180">
        <v>1.3</v>
      </c>
      <c r="DD180">
        <v>20091112</v>
      </c>
      <c r="DE180">
        <v>1.3</v>
      </c>
    </row>
    <row r="181" spans="1:109" x14ac:dyDescent="0.25">
      <c r="A181" s="1">
        <v>40633</v>
      </c>
      <c r="B181">
        <v>-8.6999999999999993</v>
      </c>
      <c r="C181">
        <v>20110330</v>
      </c>
      <c r="D181">
        <v>-8.6999999999999993</v>
      </c>
      <c r="AT181" s="1">
        <v>40663</v>
      </c>
      <c r="AU181">
        <v>29.5</v>
      </c>
      <c r="AV181">
        <v>20110426</v>
      </c>
      <c r="AW181">
        <v>29.5</v>
      </c>
      <c r="BX181" s="1">
        <v>39994</v>
      </c>
      <c r="BY181">
        <v>-9.8000000000000007</v>
      </c>
      <c r="BZ181">
        <v>20090728</v>
      </c>
      <c r="CA181">
        <v>-9.5</v>
      </c>
      <c r="CC181" s="1">
        <v>40147</v>
      </c>
      <c r="CD181">
        <v>41.5</v>
      </c>
      <c r="CE181">
        <v>20091213</v>
      </c>
      <c r="CF181">
        <v>41.5</v>
      </c>
      <c r="CM181" s="1">
        <v>40147</v>
      </c>
      <c r="CN181">
        <v>3283</v>
      </c>
      <c r="CO181">
        <v>20091211</v>
      </c>
      <c r="CP181">
        <v>3283</v>
      </c>
      <c r="CR181" s="1">
        <v>40147</v>
      </c>
      <c r="CS181">
        <v>-1.8</v>
      </c>
      <c r="CT181">
        <v>20091229</v>
      </c>
      <c r="CU181">
        <v>-2</v>
      </c>
      <c r="DB181" s="1">
        <v>40147</v>
      </c>
      <c r="DC181">
        <v>0.2</v>
      </c>
      <c r="DD181">
        <v>20091213</v>
      </c>
      <c r="DE181">
        <v>0.2</v>
      </c>
    </row>
    <row r="182" spans="1:109" x14ac:dyDescent="0.25">
      <c r="A182" s="1">
        <v>40663</v>
      </c>
      <c r="B182">
        <v>14.2</v>
      </c>
      <c r="C182">
        <v>20110426</v>
      </c>
      <c r="D182">
        <v>14.2</v>
      </c>
      <c r="AT182" s="1">
        <v>40694</v>
      </c>
      <c r="AU182">
        <v>39.700000000000003</v>
      </c>
      <c r="AV182">
        <v>20110530</v>
      </c>
      <c r="AW182">
        <v>39.700000000000003</v>
      </c>
      <c r="BX182" s="1">
        <v>40025</v>
      </c>
      <c r="BY182">
        <v>2.4</v>
      </c>
      <c r="BZ182">
        <v>20090827</v>
      </c>
      <c r="CA182">
        <v>5</v>
      </c>
      <c r="CC182" s="1">
        <v>40178</v>
      </c>
      <c r="CD182">
        <v>15.2</v>
      </c>
      <c r="CE182">
        <v>20100117</v>
      </c>
      <c r="CF182">
        <v>15.2</v>
      </c>
      <c r="CM182" s="1">
        <v>40178</v>
      </c>
      <c r="CN182">
        <v>3253.4</v>
      </c>
      <c r="CO182">
        <v>20100117</v>
      </c>
      <c r="CP182">
        <v>3253.4</v>
      </c>
      <c r="CR182" s="1">
        <v>40178</v>
      </c>
      <c r="CS182">
        <v>-1.1000000000000001</v>
      </c>
      <c r="CT182">
        <v>20100127</v>
      </c>
      <c r="CU182">
        <v>-1.1000000000000001</v>
      </c>
      <c r="DB182" s="1">
        <v>40178</v>
      </c>
      <c r="DC182">
        <v>-0.9</v>
      </c>
      <c r="DD182">
        <v>20100117</v>
      </c>
      <c r="DE182">
        <v>-0.9</v>
      </c>
    </row>
    <row r="183" spans="1:109" x14ac:dyDescent="0.25">
      <c r="A183" s="1">
        <v>40694</v>
      </c>
      <c r="B183">
        <v>38.299999999999997</v>
      </c>
      <c r="C183">
        <v>20110530</v>
      </c>
      <c r="D183">
        <v>38.299999999999997</v>
      </c>
      <c r="AT183" s="1">
        <v>40724</v>
      </c>
      <c r="AU183">
        <v>38.700000000000003</v>
      </c>
      <c r="AV183">
        <v>20110629</v>
      </c>
      <c r="AW183">
        <v>38.700000000000003</v>
      </c>
      <c r="BX183" s="1">
        <v>40056</v>
      </c>
      <c r="BY183">
        <v>7.2</v>
      </c>
      <c r="BZ183">
        <v>20090928</v>
      </c>
      <c r="CA183">
        <v>1.7</v>
      </c>
      <c r="CC183" s="1">
        <v>40209</v>
      </c>
      <c r="CD183">
        <v>-1.1000000000000001</v>
      </c>
      <c r="CE183">
        <v>20100211</v>
      </c>
      <c r="CF183">
        <v>-1.1000000000000001</v>
      </c>
      <c r="CM183" s="1">
        <v>40209</v>
      </c>
      <c r="CN183">
        <v>3201.8</v>
      </c>
      <c r="CO183">
        <v>20100211</v>
      </c>
      <c r="CP183">
        <v>3201.8</v>
      </c>
      <c r="CR183" s="1">
        <v>40209</v>
      </c>
      <c r="CS183">
        <v>-4.5</v>
      </c>
      <c r="CT183">
        <v>20100224</v>
      </c>
      <c r="CU183">
        <v>-4.5</v>
      </c>
      <c r="DB183" s="1">
        <v>40209</v>
      </c>
      <c r="DC183">
        <v>-1.6</v>
      </c>
      <c r="DD183">
        <v>20100211</v>
      </c>
      <c r="DE183">
        <v>-1.6</v>
      </c>
    </row>
    <row r="184" spans="1:109" x14ac:dyDescent="0.25">
      <c r="A184" s="1">
        <v>40724</v>
      </c>
      <c r="B184">
        <v>46.5</v>
      </c>
      <c r="C184">
        <v>20110629</v>
      </c>
      <c r="D184">
        <v>46.5</v>
      </c>
      <c r="AT184" s="1">
        <v>40755</v>
      </c>
      <c r="AU184">
        <v>43.7</v>
      </c>
      <c r="AV184">
        <v>20110726</v>
      </c>
      <c r="AW184">
        <v>43.7</v>
      </c>
      <c r="BX184" s="1">
        <v>40086</v>
      </c>
      <c r="BY184">
        <v>7.9</v>
      </c>
      <c r="BZ184">
        <v>20091029</v>
      </c>
      <c r="CA184">
        <v>3.3</v>
      </c>
      <c r="CC184" s="1">
        <v>40237</v>
      </c>
      <c r="CD184">
        <v>-3.8</v>
      </c>
      <c r="CE184">
        <v>20100311</v>
      </c>
      <c r="CF184">
        <v>-3.8</v>
      </c>
      <c r="CM184" s="1">
        <v>40237</v>
      </c>
      <c r="CN184">
        <v>3214.8</v>
      </c>
      <c r="CO184">
        <v>20100311</v>
      </c>
      <c r="CP184">
        <v>3214.8</v>
      </c>
      <c r="CR184" s="1">
        <v>40237</v>
      </c>
      <c r="CS184">
        <v>-5.0999999999999996</v>
      </c>
      <c r="CT184">
        <v>20100329</v>
      </c>
      <c r="CU184">
        <v>-5.0999999999999996</v>
      </c>
      <c r="DB184" s="1">
        <v>40237</v>
      </c>
      <c r="DC184">
        <v>0.4</v>
      </c>
      <c r="DD184">
        <v>20100311</v>
      </c>
      <c r="DE184">
        <v>0.4</v>
      </c>
    </row>
    <row r="185" spans="1:109" x14ac:dyDescent="0.25">
      <c r="A185" s="1">
        <v>40755</v>
      </c>
      <c r="B185">
        <v>47.6</v>
      </c>
      <c r="C185">
        <v>20110726</v>
      </c>
      <c r="D185">
        <v>47.6</v>
      </c>
      <c r="AT185" s="1">
        <v>40786</v>
      </c>
      <c r="AU185">
        <v>43.3</v>
      </c>
      <c r="AV185">
        <v>20110830</v>
      </c>
      <c r="AW185">
        <v>43.3</v>
      </c>
      <c r="BX185" s="1">
        <v>40117</v>
      </c>
      <c r="BY185">
        <v>6.4</v>
      </c>
      <c r="BZ185">
        <v>20091129</v>
      </c>
      <c r="CA185">
        <v>11.7</v>
      </c>
      <c r="CC185" s="1">
        <v>40268</v>
      </c>
      <c r="CD185">
        <v>-8</v>
      </c>
      <c r="CE185">
        <v>20100415</v>
      </c>
      <c r="CF185">
        <v>-8</v>
      </c>
      <c r="CM185" s="1">
        <v>40268</v>
      </c>
      <c r="CN185">
        <v>3268.8</v>
      </c>
      <c r="CO185">
        <v>20100415</v>
      </c>
      <c r="CP185">
        <v>3268.6</v>
      </c>
      <c r="CR185" s="1">
        <v>40268</v>
      </c>
      <c r="CS185">
        <v>-3.5</v>
      </c>
      <c r="CT185">
        <v>20100428</v>
      </c>
      <c r="CU185">
        <v>-3.5</v>
      </c>
      <c r="DB185" s="1">
        <v>40268</v>
      </c>
      <c r="DC185">
        <v>1.7</v>
      </c>
      <c r="DD185">
        <v>20100415</v>
      </c>
      <c r="DE185">
        <v>1.7</v>
      </c>
    </row>
    <row r="186" spans="1:109" x14ac:dyDescent="0.25">
      <c r="A186" s="1">
        <v>40786</v>
      </c>
      <c r="B186">
        <v>34.4</v>
      </c>
      <c r="C186">
        <v>20110830</v>
      </c>
      <c r="D186">
        <v>34.4</v>
      </c>
      <c r="AT186" s="1">
        <v>40816</v>
      </c>
      <c r="AU186">
        <v>35.4</v>
      </c>
      <c r="AV186">
        <v>20110929</v>
      </c>
      <c r="AW186">
        <v>35.4</v>
      </c>
      <c r="BX186" s="1">
        <v>40147</v>
      </c>
      <c r="BY186">
        <v>-2.4</v>
      </c>
      <c r="BZ186">
        <v>20100113</v>
      </c>
      <c r="CA186">
        <v>1.2</v>
      </c>
      <c r="CC186" s="1">
        <v>40298</v>
      </c>
      <c r="CD186">
        <v>-16.2</v>
      </c>
      <c r="CE186">
        <v>20100513</v>
      </c>
      <c r="CF186">
        <v>-16.2</v>
      </c>
      <c r="CM186" s="1">
        <v>40298</v>
      </c>
      <c r="CN186">
        <v>3257.2</v>
      </c>
      <c r="CO186">
        <v>20100513</v>
      </c>
      <c r="CP186">
        <v>3257.2</v>
      </c>
      <c r="CR186" s="1">
        <v>40298</v>
      </c>
      <c r="CS186">
        <v>-3.6</v>
      </c>
      <c r="CT186">
        <v>20100527</v>
      </c>
      <c r="CU186">
        <v>-3.6</v>
      </c>
      <c r="DB186" s="1">
        <v>40298</v>
      </c>
      <c r="DC186">
        <v>-0.4</v>
      </c>
      <c r="DD186">
        <v>20100513</v>
      </c>
      <c r="DE186">
        <v>-0.4</v>
      </c>
    </row>
    <row r="187" spans="1:109" x14ac:dyDescent="0.25">
      <c r="A187" s="1">
        <v>40816</v>
      </c>
      <c r="B187">
        <v>30.3</v>
      </c>
      <c r="C187">
        <v>20110929</v>
      </c>
      <c r="D187">
        <v>30.3</v>
      </c>
      <c r="AT187" s="1">
        <v>40847</v>
      </c>
      <c r="AU187">
        <v>26.1</v>
      </c>
      <c r="AV187">
        <v>20111025</v>
      </c>
      <c r="AW187">
        <v>26.1</v>
      </c>
      <c r="BX187" s="1">
        <v>40178</v>
      </c>
      <c r="BY187">
        <v>4.8</v>
      </c>
      <c r="BZ187">
        <v>20100128</v>
      </c>
      <c r="CA187">
        <v>-2.4</v>
      </c>
      <c r="CC187" s="1">
        <v>40329</v>
      </c>
      <c r="CD187">
        <v>-17.2</v>
      </c>
      <c r="CE187">
        <v>20100614</v>
      </c>
      <c r="CF187">
        <v>-17.2</v>
      </c>
      <c r="CM187" s="1">
        <v>40329</v>
      </c>
      <c r="CN187">
        <v>3210</v>
      </c>
      <c r="CO187">
        <v>20100614</v>
      </c>
      <c r="CP187">
        <v>3210</v>
      </c>
      <c r="CR187" s="1">
        <v>40329</v>
      </c>
      <c r="CS187">
        <v>-3.1</v>
      </c>
      <c r="CT187">
        <v>20100628</v>
      </c>
      <c r="CU187">
        <v>-3.1</v>
      </c>
      <c r="DB187" s="1">
        <v>40329</v>
      </c>
      <c r="DC187">
        <v>-1.4</v>
      </c>
      <c r="DD187">
        <v>20100614</v>
      </c>
      <c r="DE187">
        <v>-1.4</v>
      </c>
    </row>
    <row r="188" spans="1:109" x14ac:dyDescent="0.25">
      <c r="A188" s="1">
        <v>40847</v>
      </c>
      <c r="B188">
        <v>13.2</v>
      </c>
      <c r="C188">
        <v>20111025</v>
      </c>
      <c r="D188">
        <v>13.2</v>
      </c>
      <c r="AT188" s="1">
        <v>40877</v>
      </c>
      <c r="AU188">
        <v>28.8</v>
      </c>
      <c r="AV188">
        <v>20111127</v>
      </c>
      <c r="AW188">
        <v>28.8</v>
      </c>
      <c r="BX188" s="1">
        <v>40209</v>
      </c>
      <c r="BY188">
        <v>-6.5</v>
      </c>
      <c r="BZ188">
        <v>20100225</v>
      </c>
      <c r="CA188">
        <v>-2.8</v>
      </c>
      <c r="CC188" s="1">
        <v>40359</v>
      </c>
      <c r="CD188">
        <v>-24.3</v>
      </c>
      <c r="CE188">
        <v>20100713</v>
      </c>
      <c r="CF188">
        <v>-24.3</v>
      </c>
      <c r="CM188" s="1">
        <v>40359</v>
      </c>
      <c r="CN188">
        <v>3230.6</v>
      </c>
      <c r="CO188">
        <v>20100713</v>
      </c>
      <c r="CP188">
        <v>3230.6</v>
      </c>
      <c r="CR188" s="1">
        <v>40359</v>
      </c>
      <c r="CS188">
        <v>-3.3</v>
      </c>
      <c r="CT188">
        <v>20100728</v>
      </c>
      <c r="CU188">
        <v>-3.3</v>
      </c>
      <c r="DB188" s="1">
        <v>40359</v>
      </c>
      <c r="DC188">
        <v>0.6</v>
      </c>
      <c r="DD188">
        <v>20100713</v>
      </c>
      <c r="DE188">
        <v>0.6</v>
      </c>
    </row>
    <row r="189" spans="1:109" x14ac:dyDescent="0.25">
      <c r="A189" s="1">
        <v>40877</v>
      </c>
      <c r="B189">
        <v>18.3</v>
      </c>
      <c r="C189">
        <v>20111127</v>
      </c>
      <c r="D189">
        <v>18.3</v>
      </c>
      <c r="AT189" s="1">
        <v>40908</v>
      </c>
      <c r="AU189">
        <v>25.7</v>
      </c>
      <c r="AV189">
        <v>20111218</v>
      </c>
      <c r="AW189">
        <v>25.7</v>
      </c>
      <c r="BX189" s="1">
        <v>40237</v>
      </c>
      <c r="BY189">
        <v>8.6999999999999993</v>
      </c>
      <c r="BZ189">
        <v>20100329</v>
      </c>
      <c r="CA189">
        <v>5.9</v>
      </c>
      <c r="CC189" s="1">
        <v>40390</v>
      </c>
      <c r="CD189">
        <v>-26.7</v>
      </c>
      <c r="CE189">
        <v>20100812</v>
      </c>
      <c r="CF189">
        <v>-26.7</v>
      </c>
      <c r="CM189" s="1">
        <v>40390</v>
      </c>
      <c r="CN189">
        <v>3191.5</v>
      </c>
      <c r="CO189">
        <v>20100812</v>
      </c>
      <c r="CP189">
        <v>3191.5</v>
      </c>
      <c r="CR189" s="1">
        <v>40390</v>
      </c>
      <c r="CS189">
        <v>-2.8</v>
      </c>
      <c r="CT189">
        <v>20100829</v>
      </c>
      <c r="CU189">
        <v>-2.8</v>
      </c>
      <c r="DB189" s="1">
        <v>40390</v>
      </c>
      <c r="DC189">
        <v>-1.2</v>
      </c>
      <c r="DD189">
        <v>20100812</v>
      </c>
      <c r="DE189">
        <v>-1.2</v>
      </c>
    </row>
    <row r="190" spans="1:109" x14ac:dyDescent="0.25">
      <c r="A190" s="1">
        <v>40908</v>
      </c>
      <c r="B190">
        <v>16.899999999999999</v>
      </c>
      <c r="C190">
        <v>20111218</v>
      </c>
      <c r="D190">
        <v>16.899999999999999</v>
      </c>
      <c r="AT190" s="1">
        <v>40939</v>
      </c>
      <c r="AU190" t="s">
        <v>302</v>
      </c>
      <c r="AV190">
        <v>20120126</v>
      </c>
      <c r="AW190" t="s">
        <v>302</v>
      </c>
      <c r="BX190" s="1">
        <v>40268</v>
      </c>
      <c r="BY190">
        <v>-3.2</v>
      </c>
      <c r="BZ190">
        <v>20100429</v>
      </c>
      <c r="CA190">
        <v>-0.4</v>
      </c>
      <c r="CC190" s="1">
        <v>40421</v>
      </c>
      <c r="CD190">
        <v>-27.1</v>
      </c>
      <c r="CE190">
        <v>20100913</v>
      </c>
      <c r="CF190">
        <v>-27.1</v>
      </c>
      <c r="CM190" s="1">
        <v>40421</v>
      </c>
      <c r="CN190">
        <v>3201.7</v>
      </c>
      <c r="CO190">
        <v>20100913</v>
      </c>
      <c r="CP190">
        <v>3201.7</v>
      </c>
      <c r="CR190" s="1">
        <v>40421</v>
      </c>
      <c r="CS190">
        <v>-3.3</v>
      </c>
      <c r="CT190">
        <v>20100928</v>
      </c>
      <c r="CU190">
        <v>-3.3</v>
      </c>
      <c r="DB190" s="1">
        <v>40421</v>
      </c>
      <c r="DC190">
        <v>0.3</v>
      </c>
      <c r="DD190">
        <v>20100913</v>
      </c>
      <c r="DE190">
        <v>0.3</v>
      </c>
    </row>
    <row r="191" spans="1:109" x14ac:dyDescent="0.25">
      <c r="A191" s="1">
        <v>40968</v>
      </c>
      <c r="B191">
        <v>28</v>
      </c>
      <c r="C191">
        <v>20120228</v>
      </c>
      <c r="D191">
        <v>28</v>
      </c>
      <c r="AT191" s="1">
        <v>40968</v>
      </c>
      <c r="AU191">
        <v>31.2</v>
      </c>
      <c r="AV191">
        <v>20120228</v>
      </c>
      <c r="AW191">
        <v>31.2</v>
      </c>
      <c r="BX191" s="1">
        <v>40298</v>
      </c>
      <c r="BY191">
        <v>5</v>
      </c>
      <c r="BZ191">
        <v>20100527</v>
      </c>
      <c r="CA191">
        <v>8.5</v>
      </c>
      <c r="CC191" s="1">
        <v>40451</v>
      </c>
      <c r="CD191">
        <v>-33.1</v>
      </c>
      <c r="CE191">
        <v>20101013</v>
      </c>
      <c r="CF191">
        <v>-33.1</v>
      </c>
      <c r="CM191" s="1">
        <v>40451</v>
      </c>
      <c r="CN191">
        <v>3191.8</v>
      </c>
      <c r="CO191">
        <v>20101013</v>
      </c>
      <c r="CP191">
        <v>3192.9</v>
      </c>
      <c r="CR191" s="1">
        <v>40451</v>
      </c>
      <c r="CS191">
        <v>-2</v>
      </c>
      <c r="CT191">
        <v>20101027</v>
      </c>
      <c r="CU191">
        <v>-2</v>
      </c>
      <c r="DB191" s="1">
        <v>40451</v>
      </c>
      <c r="DC191">
        <v>-0.3</v>
      </c>
      <c r="DD191">
        <v>20101013</v>
      </c>
      <c r="DE191">
        <v>-0.3</v>
      </c>
    </row>
    <row r="192" spans="1:109" x14ac:dyDescent="0.25">
      <c r="A192" s="1">
        <v>40999</v>
      </c>
      <c r="B192">
        <v>33.799999999999997</v>
      </c>
      <c r="C192">
        <v>20120328</v>
      </c>
      <c r="D192">
        <v>33.799999999999997</v>
      </c>
      <c r="AT192" s="1">
        <v>40999</v>
      </c>
      <c r="AU192">
        <v>38.799999999999997</v>
      </c>
      <c r="AV192">
        <v>20120328</v>
      </c>
      <c r="AW192">
        <v>38.799999999999997</v>
      </c>
      <c r="BX192" s="1">
        <v>40329</v>
      </c>
      <c r="BY192">
        <v>-8.4</v>
      </c>
      <c r="BZ192">
        <v>20100628</v>
      </c>
      <c r="CA192">
        <v>-9.6</v>
      </c>
      <c r="CC192" s="1">
        <v>40482</v>
      </c>
      <c r="CD192">
        <v>-35.9</v>
      </c>
      <c r="CE192">
        <v>20101110</v>
      </c>
      <c r="CF192">
        <v>-35.9</v>
      </c>
      <c r="CM192" s="1">
        <v>40482</v>
      </c>
      <c r="CN192">
        <v>3161.5</v>
      </c>
      <c r="CO192">
        <v>20101110</v>
      </c>
      <c r="CP192">
        <v>3161.5</v>
      </c>
      <c r="CR192" s="1">
        <v>40482</v>
      </c>
      <c r="CS192">
        <v>-1.1000000000000001</v>
      </c>
      <c r="CT192">
        <v>20101129</v>
      </c>
      <c r="CU192">
        <v>1.8</v>
      </c>
      <c r="DB192" s="1">
        <v>40482</v>
      </c>
      <c r="DC192">
        <v>-0.9</v>
      </c>
      <c r="DD192">
        <v>20101110</v>
      </c>
      <c r="DE192">
        <v>-0.9</v>
      </c>
    </row>
    <row r="193" spans="1:109" x14ac:dyDescent="0.25">
      <c r="A193" s="1">
        <v>41029</v>
      </c>
      <c r="B193">
        <v>35.799999999999997</v>
      </c>
      <c r="C193">
        <v>20120429</v>
      </c>
      <c r="D193">
        <v>35.799999999999997</v>
      </c>
      <c r="AT193" s="1">
        <v>41029</v>
      </c>
      <c r="AU193">
        <v>36.1</v>
      </c>
      <c r="AV193">
        <v>20120429</v>
      </c>
      <c r="AW193">
        <v>36.1</v>
      </c>
      <c r="BX193" s="1">
        <v>40359</v>
      </c>
      <c r="BY193">
        <v>5.3</v>
      </c>
      <c r="BZ193">
        <v>20100729</v>
      </c>
      <c r="CA193">
        <v>3.5</v>
      </c>
      <c r="CC193" s="1">
        <v>40512</v>
      </c>
      <c r="CD193">
        <v>-15.2</v>
      </c>
      <c r="CE193">
        <v>20101213</v>
      </c>
      <c r="CF193" t="s">
        <v>302</v>
      </c>
      <c r="CM193" s="1">
        <v>40512</v>
      </c>
      <c r="CN193">
        <v>3221.5</v>
      </c>
      <c r="CO193">
        <v>20101213</v>
      </c>
      <c r="CP193">
        <v>3221.5</v>
      </c>
      <c r="CR193" s="1">
        <v>40512</v>
      </c>
      <c r="CS193">
        <v>-0.2</v>
      </c>
      <c r="CT193">
        <v>20101223</v>
      </c>
      <c r="CU193">
        <v>-0.2</v>
      </c>
      <c r="DB193" s="1">
        <v>40512</v>
      </c>
      <c r="DC193">
        <v>1.9</v>
      </c>
      <c r="DD193">
        <v>20101213</v>
      </c>
      <c r="DE193">
        <v>1.9</v>
      </c>
    </row>
    <row r="194" spans="1:109" x14ac:dyDescent="0.25">
      <c r="A194" s="1">
        <v>41060</v>
      </c>
      <c r="B194">
        <v>27.1</v>
      </c>
      <c r="C194">
        <v>20120530</v>
      </c>
      <c r="D194">
        <v>27.1</v>
      </c>
      <c r="AT194" s="1">
        <v>41060</v>
      </c>
      <c r="AU194">
        <v>34.9</v>
      </c>
      <c r="AV194">
        <v>20120530</v>
      </c>
      <c r="AW194">
        <v>34.9</v>
      </c>
      <c r="BX194" s="1">
        <v>40390</v>
      </c>
      <c r="BY194">
        <v>-0.8</v>
      </c>
      <c r="BZ194">
        <v>20100830</v>
      </c>
      <c r="CA194">
        <v>3.1</v>
      </c>
      <c r="CC194" s="1">
        <v>40543</v>
      </c>
      <c r="CD194">
        <v>-11.3</v>
      </c>
      <c r="CE194">
        <v>20110117</v>
      </c>
      <c r="CF194">
        <v>-11.3</v>
      </c>
      <c r="CM194" s="1">
        <v>40543</v>
      </c>
      <c r="CN194">
        <v>3201.6</v>
      </c>
      <c r="CO194">
        <v>20110117</v>
      </c>
      <c r="CP194">
        <v>3201.6</v>
      </c>
      <c r="CR194" s="1">
        <v>40543</v>
      </c>
      <c r="CS194">
        <v>3.3</v>
      </c>
      <c r="CT194">
        <v>20110130</v>
      </c>
      <c r="CU194">
        <v>1.8</v>
      </c>
      <c r="DB194" s="1">
        <v>40543</v>
      </c>
      <c r="DC194">
        <v>-0.6</v>
      </c>
      <c r="DD194">
        <v>20110117</v>
      </c>
      <c r="DE194">
        <v>-0.6</v>
      </c>
    </row>
    <row r="195" spans="1:109" x14ac:dyDescent="0.25">
      <c r="A195" s="1">
        <v>41090</v>
      </c>
      <c r="B195">
        <v>12.6</v>
      </c>
      <c r="C195">
        <v>20120627</v>
      </c>
      <c r="D195">
        <v>12.6</v>
      </c>
      <c r="AT195" s="1">
        <v>41090</v>
      </c>
      <c r="AU195">
        <v>20.8</v>
      </c>
      <c r="AV195">
        <v>20120627</v>
      </c>
      <c r="AW195">
        <v>20.8</v>
      </c>
      <c r="BX195" s="1">
        <v>40421</v>
      </c>
      <c r="BY195">
        <v>-14.8</v>
      </c>
      <c r="BZ195">
        <v>20100929</v>
      </c>
      <c r="CA195">
        <v>-17.8</v>
      </c>
      <c r="CC195" s="1">
        <v>40574</v>
      </c>
      <c r="CD195">
        <v>-11.3</v>
      </c>
      <c r="CE195">
        <v>20110210</v>
      </c>
      <c r="CF195">
        <v>-11.3</v>
      </c>
      <c r="CM195" s="1">
        <v>40574</v>
      </c>
      <c r="CN195">
        <v>3119.8</v>
      </c>
      <c r="CO195">
        <v>20110210</v>
      </c>
      <c r="CP195">
        <v>3119.8</v>
      </c>
      <c r="CR195" s="1">
        <v>40574</v>
      </c>
      <c r="CS195">
        <v>4.3</v>
      </c>
      <c r="CT195">
        <v>20110227</v>
      </c>
      <c r="CU195">
        <v>4.4000000000000004</v>
      </c>
      <c r="DB195" s="1">
        <v>40574</v>
      </c>
      <c r="DC195">
        <v>-2.6</v>
      </c>
      <c r="DD195">
        <v>20110210</v>
      </c>
      <c r="DE195">
        <v>-2.6</v>
      </c>
    </row>
    <row r="196" spans="1:109" x14ac:dyDescent="0.25">
      <c r="A196" s="1">
        <v>41121</v>
      </c>
      <c r="B196">
        <v>15.1</v>
      </c>
      <c r="C196">
        <v>20120730</v>
      </c>
      <c r="D196">
        <v>15.1</v>
      </c>
      <c r="AT196" s="1">
        <v>41121</v>
      </c>
      <c r="AU196">
        <v>24</v>
      </c>
      <c r="AV196">
        <v>20120730</v>
      </c>
      <c r="AW196">
        <v>24</v>
      </c>
      <c r="BX196" s="1">
        <v>40451</v>
      </c>
      <c r="BY196">
        <v>-0.9</v>
      </c>
      <c r="BZ196">
        <v>20101028</v>
      </c>
      <c r="CA196">
        <v>0.5</v>
      </c>
      <c r="CC196" s="1">
        <v>40602</v>
      </c>
      <c r="CD196">
        <v>-10.5</v>
      </c>
      <c r="CE196">
        <v>20110313</v>
      </c>
      <c r="CF196">
        <v>-10.5</v>
      </c>
      <c r="CM196" s="1">
        <v>40602</v>
      </c>
      <c r="CN196">
        <v>3192.9</v>
      </c>
      <c r="CO196">
        <v>20110313</v>
      </c>
      <c r="CP196">
        <v>3192.9</v>
      </c>
      <c r="CR196" s="1">
        <v>40602</v>
      </c>
      <c r="CS196">
        <v>5.2</v>
      </c>
      <c r="CT196">
        <v>20110330</v>
      </c>
      <c r="CU196">
        <v>5.2</v>
      </c>
      <c r="DB196" s="1">
        <v>40602</v>
      </c>
      <c r="DC196">
        <v>2.2999999999999998</v>
      </c>
      <c r="DD196">
        <v>20110313</v>
      </c>
      <c r="DE196">
        <v>2.2999999999999998</v>
      </c>
    </row>
    <row r="197" spans="1:109" x14ac:dyDescent="0.25">
      <c r="A197" s="1">
        <v>41152</v>
      </c>
      <c r="B197">
        <v>19.5</v>
      </c>
      <c r="C197">
        <v>20120829</v>
      </c>
      <c r="D197">
        <v>19.5</v>
      </c>
      <c r="AT197" s="1">
        <v>41152</v>
      </c>
      <c r="AU197">
        <v>26.4</v>
      </c>
      <c r="AV197">
        <v>20120829</v>
      </c>
      <c r="AW197">
        <v>26.4</v>
      </c>
      <c r="BX197" s="1">
        <v>40482</v>
      </c>
      <c r="BY197">
        <v>-4.3</v>
      </c>
      <c r="BZ197">
        <v>20101129</v>
      </c>
      <c r="CA197">
        <v>-2</v>
      </c>
      <c r="CC197" s="1">
        <v>40633</v>
      </c>
      <c r="CD197">
        <v>-5.0999999999999996</v>
      </c>
      <c r="CE197">
        <v>20110412</v>
      </c>
      <c r="CF197">
        <v>-5.0999999999999996</v>
      </c>
      <c r="CM197" s="1">
        <v>40633</v>
      </c>
      <c r="CN197">
        <v>3209.7</v>
      </c>
      <c r="CO197">
        <v>20110412</v>
      </c>
      <c r="CP197">
        <v>3209.7</v>
      </c>
      <c r="CR197" s="1">
        <v>40633</v>
      </c>
      <c r="CS197">
        <v>5.6</v>
      </c>
      <c r="CT197">
        <v>20110428</v>
      </c>
      <c r="CU197">
        <v>5.6</v>
      </c>
      <c r="DB197" s="1">
        <v>40633</v>
      </c>
      <c r="DC197">
        <v>0.5</v>
      </c>
      <c r="DD197">
        <v>20110412</v>
      </c>
      <c r="DE197">
        <v>0.5</v>
      </c>
    </row>
    <row r="198" spans="1:109" x14ac:dyDescent="0.25">
      <c r="A198" s="1">
        <v>41182</v>
      </c>
      <c r="B198">
        <v>17</v>
      </c>
      <c r="C198">
        <v>20120926</v>
      </c>
      <c r="D198">
        <v>17</v>
      </c>
      <c r="AT198" s="1">
        <v>41182</v>
      </c>
      <c r="AU198">
        <v>29.3</v>
      </c>
      <c r="AV198">
        <v>20120926</v>
      </c>
      <c r="AW198">
        <v>29.3</v>
      </c>
      <c r="BX198" s="1">
        <v>40512</v>
      </c>
      <c r="BY198">
        <v>9.1999999999999993</v>
      </c>
      <c r="BZ198">
        <v>20110110</v>
      </c>
      <c r="CA198">
        <v>8.8000000000000007</v>
      </c>
      <c r="CC198" s="1">
        <v>40663</v>
      </c>
      <c r="CD198">
        <v>-4.2</v>
      </c>
      <c r="CE198">
        <v>20110510</v>
      </c>
      <c r="CF198">
        <v>-4.2</v>
      </c>
      <c r="CM198" s="1">
        <v>40663</v>
      </c>
      <c r="CN198">
        <v>3245.4</v>
      </c>
      <c r="CO198">
        <v>20110510</v>
      </c>
      <c r="CP198">
        <v>3245.4</v>
      </c>
      <c r="CR198" s="1">
        <v>40663</v>
      </c>
      <c r="CS198">
        <v>5.7</v>
      </c>
      <c r="CT198">
        <v>20110530</v>
      </c>
      <c r="CU198">
        <v>5.7</v>
      </c>
      <c r="DB198" s="1">
        <v>40663</v>
      </c>
      <c r="DC198">
        <v>1.1000000000000001</v>
      </c>
      <c r="DD198">
        <v>20110510</v>
      </c>
      <c r="DE198">
        <v>1.1000000000000001</v>
      </c>
    </row>
    <row r="199" spans="1:109" x14ac:dyDescent="0.25">
      <c r="A199" s="1">
        <v>41213</v>
      </c>
      <c r="B199">
        <v>17.2</v>
      </c>
      <c r="C199">
        <v>20121025</v>
      </c>
      <c r="D199">
        <v>17.2</v>
      </c>
      <c r="AT199" s="1">
        <v>41213</v>
      </c>
      <c r="AU199">
        <v>25.5</v>
      </c>
      <c r="AV199">
        <v>20121025</v>
      </c>
      <c r="AW199">
        <v>25.5</v>
      </c>
      <c r="BX199" s="1">
        <v>40543</v>
      </c>
      <c r="BY199">
        <v>-17</v>
      </c>
      <c r="BZ199">
        <v>20110130</v>
      </c>
      <c r="CA199">
        <v>-18.600000000000001</v>
      </c>
      <c r="CC199" s="1">
        <v>40694</v>
      </c>
      <c r="CD199">
        <v>10.8</v>
      </c>
      <c r="CE199">
        <v>20110612</v>
      </c>
      <c r="CF199">
        <v>10.8</v>
      </c>
      <c r="CM199" s="1">
        <v>40694</v>
      </c>
      <c r="CN199">
        <v>3186.2</v>
      </c>
      <c r="CO199">
        <v>20110612</v>
      </c>
      <c r="CP199">
        <v>3186.2</v>
      </c>
      <c r="CR199" s="1">
        <v>40694</v>
      </c>
      <c r="CS199">
        <v>5.7</v>
      </c>
      <c r="CT199">
        <v>20110629</v>
      </c>
      <c r="CU199">
        <v>5.7</v>
      </c>
      <c r="DB199" s="1">
        <v>40694</v>
      </c>
      <c r="DC199">
        <v>-1.8</v>
      </c>
      <c r="DD199">
        <v>20110612</v>
      </c>
      <c r="DE199">
        <v>-1.8</v>
      </c>
    </row>
    <row r="200" spans="1:109" x14ac:dyDescent="0.25">
      <c r="A200" s="1">
        <v>41243</v>
      </c>
      <c r="B200">
        <v>26.4</v>
      </c>
      <c r="C200">
        <v>20121128</v>
      </c>
      <c r="D200">
        <v>26.4</v>
      </c>
      <c r="AT200" s="1">
        <v>41243</v>
      </c>
      <c r="AU200">
        <v>31.6</v>
      </c>
      <c r="AV200">
        <v>20121128</v>
      </c>
      <c r="AW200">
        <v>31.6</v>
      </c>
      <c r="BX200" s="1">
        <v>40574</v>
      </c>
      <c r="BY200">
        <v>8.4</v>
      </c>
      <c r="BZ200">
        <v>20110306</v>
      </c>
      <c r="CA200">
        <v>9.6</v>
      </c>
      <c r="CC200" s="1">
        <v>40724</v>
      </c>
      <c r="CD200">
        <v>14.3</v>
      </c>
      <c r="CE200">
        <v>20110713</v>
      </c>
      <c r="CF200">
        <v>14.2</v>
      </c>
      <c r="CM200" s="1">
        <v>40724</v>
      </c>
      <c r="CN200">
        <v>3229</v>
      </c>
      <c r="CO200">
        <v>20110713</v>
      </c>
      <c r="CP200">
        <v>3229</v>
      </c>
      <c r="CR200" s="1">
        <v>40724</v>
      </c>
      <c r="CS200">
        <v>6.9</v>
      </c>
      <c r="CT200">
        <v>20110728</v>
      </c>
      <c r="CU200">
        <v>7.3</v>
      </c>
      <c r="DB200" s="1">
        <v>40724</v>
      </c>
      <c r="DC200">
        <v>1.3</v>
      </c>
      <c r="DD200">
        <v>20110713</v>
      </c>
      <c r="DE200">
        <v>1.3</v>
      </c>
    </row>
    <row r="201" spans="1:109" x14ac:dyDescent="0.25">
      <c r="A201" s="1">
        <v>41274</v>
      </c>
      <c r="B201">
        <v>22.7</v>
      </c>
      <c r="C201">
        <v>20121219</v>
      </c>
      <c r="D201">
        <v>22.7</v>
      </c>
      <c r="AT201" s="1">
        <v>41274</v>
      </c>
      <c r="AU201">
        <v>31.4</v>
      </c>
      <c r="AV201">
        <v>20121219</v>
      </c>
      <c r="AW201">
        <v>31.4</v>
      </c>
      <c r="BX201" s="1">
        <v>40602</v>
      </c>
      <c r="BY201">
        <v>-6.9</v>
      </c>
      <c r="BZ201">
        <v>20110329</v>
      </c>
      <c r="CA201">
        <v>-9.6999999999999993</v>
      </c>
      <c r="CC201" s="1">
        <v>40755</v>
      </c>
      <c r="CD201">
        <v>11.7</v>
      </c>
      <c r="CE201">
        <v>20110810</v>
      </c>
      <c r="CF201">
        <v>11.7</v>
      </c>
      <c r="CM201" s="1">
        <v>40755</v>
      </c>
      <c r="CN201">
        <v>3208.7</v>
      </c>
      <c r="CO201">
        <v>20110810</v>
      </c>
      <c r="CP201">
        <v>3208.7</v>
      </c>
      <c r="CR201" s="1">
        <v>40755</v>
      </c>
      <c r="CS201">
        <v>6.3</v>
      </c>
      <c r="CT201">
        <v>20110830</v>
      </c>
      <c r="CU201">
        <v>6.3</v>
      </c>
      <c r="DB201" s="1">
        <v>40755</v>
      </c>
      <c r="DC201">
        <v>-0.6</v>
      </c>
      <c r="DD201">
        <v>20110810</v>
      </c>
      <c r="DE201">
        <v>-0.6</v>
      </c>
    </row>
    <row r="202" spans="1:109" x14ac:dyDescent="0.25">
      <c r="A202" s="1">
        <v>41333</v>
      </c>
      <c r="B202">
        <v>39.4</v>
      </c>
      <c r="C202">
        <v>20130227</v>
      </c>
      <c r="D202">
        <v>39.4</v>
      </c>
      <c r="AT202" s="1">
        <v>41333</v>
      </c>
      <c r="AU202">
        <v>37.6</v>
      </c>
      <c r="AV202">
        <v>20130227</v>
      </c>
      <c r="AW202">
        <v>37.6</v>
      </c>
      <c r="BX202" s="1">
        <v>40633</v>
      </c>
      <c r="BY202">
        <v>0.3</v>
      </c>
      <c r="BZ202">
        <v>20110503</v>
      </c>
      <c r="CA202">
        <v>2.2000000000000002</v>
      </c>
      <c r="CC202" s="1">
        <v>40786</v>
      </c>
      <c r="CD202">
        <v>21.1</v>
      </c>
      <c r="CE202">
        <v>20110912</v>
      </c>
      <c r="CF202">
        <v>21.1</v>
      </c>
      <c r="CM202" s="1">
        <v>40786</v>
      </c>
      <c r="CN202">
        <v>3223.7</v>
      </c>
      <c r="CO202">
        <v>20110912</v>
      </c>
      <c r="CP202">
        <v>3223.7</v>
      </c>
      <c r="CR202" s="1">
        <v>40786</v>
      </c>
      <c r="CS202">
        <v>5.5</v>
      </c>
      <c r="CT202">
        <v>20110929</v>
      </c>
      <c r="CU202">
        <v>5.5</v>
      </c>
      <c r="DB202" s="1">
        <v>40786</v>
      </c>
      <c r="DC202">
        <v>0.5</v>
      </c>
      <c r="DD202">
        <v>20110912</v>
      </c>
      <c r="DE202">
        <v>0.5</v>
      </c>
    </row>
    <row r="203" spans="1:109" x14ac:dyDescent="0.25">
      <c r="A203" s="1">
        <v>41364</v>
      </c>
      <c r="B203">
        <v>34.6</v>
      </c>
      <c r="C203">
        <v>20130326</v>
      </c>
      <c r="D203">
        <v>34.6</v>
      </c>
      <c r="AT203" s="1">
        <v>41364</v>
      </c>
      <c r="AU203">
        <v>32.4</v>
      </c>
      <c r="AV203">
        <v>20130326</v>
      </c>
      <c r="AW203">
        <v>32.4</v>
      </c>
      <c r="BX203" s="1">
        <v>40663</v>
      </c>
      <c r="BY203">
        <v>-4.4000000000000004</v>
      </c>
      <c r="BZ203">
        <v>20110602</v>
      </c>
      <c r="CA203">
        <v>-1.6</v>
      </c>
      <c r="CC203" s="1">
        <v>40816</v>
      </c>
      <c r="CD203">
        <v>21.1</v>
      </c>
      <c r="CE203">
        <v>20111011</v>
      </c>
      <c r="CF203">
        <v>21.1</v>
      </c>
      <c r="CM203" s="1">
        <v>40816</v>
      </c>
      <c r="CN203">
        <v>3279.2</v>
      </c>
      <c r="CO203">
        <v>20111011</v>
      </c>
      <c r="CP203">
        <v>3279.2</v>
      </c>
      <c r="CR203" s="1">
        <v>40816</v>
      </c>
      <c r="CS203">
        <v>5</v>
      </c>
      <c r="CT203">
        <v>20111030</v>
      </c>
      <c r="CU203">
        <v>5</v>
      </c>
      <c r="DB203" s="1">
        <v>40816</v>
      </c>
      <c r="DC203">
        <v>1.7</v>
      </c>
      <c r="DD203">
        <v>20111011</v>
      </c>
      <c r="DE203">
        <v>1.7</v>
      </c>
    </row>
    <row r="204" spans="1:109" x14ac:dyDescent="0.25">
      <c r="A204" s="1">
        <v>41394</v>
      </c>
      <c r="B204">
        <v>32.299999999999997</v>
      </c>
      <c r="C204">
        <v>20130429</v>
      </c>
      <c r="D204">
        <v>32.299999999999997</v>
      </c>
      <c r="AT204" s="1">
        <v>41394</v>
      </c>
      <c r="AU204">
        <v>30.3</v>
      </c>
      <c r="AV204">
        <v>20130429</v>
      </c>
      <c r="AW204">
        <v>30.3</v>
      </c>
      <c r="BX204" s="1">
        <v>40694</v>
      </c>
      <c r="BY204">
        <v>7.7</v>
      </c>
      <c r="BZ204">
        <v>20110629</v>
      </c>
      <c r="CA204">
        <v>2.2000000000000002</v>
      </c>
      <c r="CC204" s="1">
        <v>40847</v>
      </c>
      <c r="CD204">
        <v>28.3</v>
      </c>
      <c r="CE204">
        <v>20111110</v>
      </c>
      <c r="CF204">
        <v>28.3</v>
      </c>
      <c r="CM204" s="1">
        <v>40847</v>
      </c>
      <c r="CN204">
        <v>3268.5</v>
      </c>
      <c r="CO204">
        <v>20111110</v>
      </c>
      <c r="CP204">
        <v>3268.5</v>
      </c>
      <c r="CR204" s="1">
        <v>40847</v>
      </c>
      <c r="CS204">
        <v>5.5</v>
      </c>
      <c r="CT204">
        <v>20111129</v>
      </c>
      <c r="CU204">
        <v>5.5</v>
      </c>
      <c r="DB204" s="1">
        <v>40847</v>
      </c>
      <c r="DC204">
        <v>-0.3</v>
      </c>
      <c r="DD204">
        <v>20111110</v>
      </c>
      <c r="DE204">
        <v>-0.3</v>
      </c>
    </row>
    <row r="205" spans="1:109" x14ac:dyDescent="0.25">
      <c r="A205" s="1">
        <v>41425</v>
      </c>
      <c r="B205">
        <v>41.8</v>
      </c>
      <c r="C205">
        <v>20130530</v>
      </c>
      <c r="D205">
        <v>41.8</v>
      </c>
      <c r="AT205" s="1">
        <v>41425</v>
      </c>
      <c r="AU205">
        <v>34.299999999999997</v>
      </c>
      <c r="AV205">
        <v>20130530</v>
      </c>
      <c r="AW205">
        <v>34.299999999999997</v>
      </c>
      <c r="BX205" s="1">
        <v>40724</v>
      </c>
      <c r="BY205">
        <v>-2.2999999999999998</v>
      </c>
      <c r="BZ205">
        <v>20110728</v>
      </c>
      <c r="CA205">
        <v>-1.4</v>
      </c>
      <c r="CC205" s="1">
        <v>40877</v>
      </c>
      <c r="CD205">
        <v>16.899999999999999</v>
      </c>
      <c r="CE205">
        <v>20111208</v>
      </c>
      <c r="CF205">
        <v>16.899999999999999</v>
      </c>
      <c r="CM205" s="1">
        <v>40877</v>
      </c>
      <c r="CN205">
        <v>3304.3</v>
      </c>
      <c r="CO205">
        <v>20111208</v>
      </c>
      <c r="CP205">
        <v>3304.3</v>
      </c>
      <c r="CR205" s="1">
        <v>40877</v>
      </c>
      <c r="CS205">
        <v>6.5</v>
      </c>
      <c r="CT205">
        <v>20111222</v>
      </c>
      <c r="CU205">
        <v>6.5</v>
      </c>
      <c r="DB205" s="1">
        <v>40877</v>
      </c>
      <c r="DC205">
        <v>1.1000000000000001</v>
      </c>
      <c r="DD205">
        <v>20111208</v>
      </c>
      <c r="DE205">
        <v>1.1000000000000001</v>
      </c>
    </row>
    <row r="206" spans="1:109" x14ac:dyDescent="0.25">
      <c r="A206" s="1">
        <v>41455</v>
      </c>
      <c r="B206">
        <v>50.1</v>
      </c>
      <c r="C206">
        <v>20130626</v>
      </c>
      <c r="D206">
        <v>50.1</v>
      </c>
      <c r="AT206" s="1">
        <v>41455</v>
      </c>
      <c r="AU206">
        <v>45</v>
      </c>
      <c r="AV206">
        <v>20130626</v>
      </c>
      <c r="AW206">
        <v>45</v>
      </c>
      <c r="BX206" s="1">
        <v>40755</v>
      </c>
      <c r="BY206">
        <v>10.7</v>
      </c>
      <c r="BZ206">
        <v>20110829</v>
      </c>
      <c r="CA206">
        <v>13</v>
      </c>
      <c r="CC206" s="1">
        <v>40908</v>
      </c>
      <c r="CD206">
        <v>20.9</v>
      </c>
      <c r="CE206">
        <v>20120117</v>
      </c>
      <c r="CF206">
        <v>20.9</v>
      </c>
      <c r="CM206" s="1">
        <v>40908</v>
      </c>
      <c r="CN206">
        <v>3301.4</v>
      </c>
      <c r="CO206">
        <v>20120117</v>
      </c>
      <c r="CP206">
        <v>3301.4</v>
      </c>
      <c r="CR206" s="1">
        <v>40908</v>
      </c>
      <c r="CS206">
        <v>5.9</v>
      </c>
      <c r="CT206">
        <v>20120130</v>
      </c>
      <c r="CU206">
        <v>6</v>
      </c>
      <c r="DB206" s="1">
        <v>40908</v>
      </c>
      <c r="DC206">
        <v>-0.1</v>
      </c>
      <c r="DD206">
        <v>20120117</v>
      </c>
      <c r="DE206">
        <v>-0.1</v>
      </c>
    </row>
    <row r="207" spans="1:109" x14ac:dyDescent="0.25">
      <c r="A207" s="1">
        <v>41486</v>
      </c>
      <c r="B207">
        <v>52.8</v>
      </c>
      <c r="C207">
        <v>20130730</v>
      </c>
      <c r="D207">
        <v>52.8</v>
      </c>
      <c r="AT207" s="1">
        <v>41486</v>
      </c>
      <c r="AU207">
        <v>43.7</v>
      </c>
      <c r="AV207">
        <v>20130730</v>
      </c>
      <c r="AW207">
        <v>43.7</v>
      </c>
      <c r="BX207" s="1">
        <v>40786</v>
      </c>
      <c r="BY207">
        <v>22.9</v>
      </c>
      <c r="BZ207">
        <v>20110929</v>
      </c>
      <c r="CA207">
        <v>12.5</v>
      </c>
      <c r="CC207" s="1">
        <v>40939</v>
      </c>
      <c r="CD207">
        <v>25.2</v>
      </c>
      <c r="CE207">
        <v>20120213</v>
      </c>
      <c r="CF207">
        <v>25.2</v>
      </c>
      <c r="CM207" s="1">
        <v>40939</v>
      </c>
      <c r="CN207">
        <v>3253.8</v>
      </c>
      <c r="CO207">
        <v>20120213</v>
      </c>
      <c r="CP207">
        <v>3253.8</v>
      </c>
      <c r="CR207" s="1">
        <v>40939</v>
      </c>
      <c r="CS207">
        <v>5.4</v>
      </c>
      <c r="CT207">
        <v>20120228</v>
      </c>
      <c r="CU207">
        <v>5.4</v>
      </c>
      <c r="DB207" s="1">
        <v>40939</v>
      </c>
      <c r="DC207">
        <v>-1.4</v>
      </c>
      <c r="DD207">
        <v>20120213</v>
      </c>
      <c r="DE207">
        <v>-1.4</v>
      </c>
    </row>
    <row r="208" spans="1:109" x14ac:dyDescent="0.25">
      <c r="A208" s="1">
        <v>41517</v>
      </c>
      <c r="B208">
        <v>48.1</v>
      </c>
      <c r="C208">
        <v>20130828</v>
      </c>
      <c r="D208">
        <v>48.1</v>
      </c>
      <c r="AT208" s="1">
        <v>41517</v>
      </c>
      <c r="AU208">
        <v>43.3</v>
      </c>
      <c r="AV208">
        <v>20130828</v>
      </c>
      <c r="AW208">
        <v>43.3</v>
      </c>
      <c r="BX208" s="1">
        <v>40816</v>
      </c>
      <c r="BY208">
        <v>-19.399999999999999</v>
      </c>
      <c r="BZ208">
        <v>20111030</v>
      </c>
      <c r="CA208">
        <v>-17.100000000000001</v>
      </c>
      <c r="CC208" s="1">
        <v>40968</v>
      </c>
      <c r="CD208">
        <v>37</v>
      </c>
      <c r="CE208">
        <v>20120312</v>
      </c>
      <c r="CF208">
        <v>37</v>
      </c>
      <c r="CM208" s="1">
        <v>40968</v>
      </c>
      <c r="CN208">
        <v>3280.5</v>
      </c>
      <c r="CO208">
        <v>20120312</v>
      </c>
      <c r="CP208">
        <v>3280.5</v>
      </c>
      <c r="CR208" s="1">
        <v>40968</v>
      </c>
      <c r="CS208">
        <v>5.2</v>
      </c>
      <c r="CT208">
        <v>20120329</v>
      </c>
      <c r="CU208">
        <v>5.2</v>
      </c>
      <c r="DB208" s="1">
        <v>40968</v>
      </c>
      <c r="DC208">
        <v>0.8</v>
      </c>
      <c r="DD208">
        <v>20120312</v>
      </c>
      <c r="DE208">
        <v>0.8</v>
      </c>
    </row>
    <row r="209" spans="1:109" x14ac:dyDescent="0.25">
      <c r="A209" s="1">
        <v>41547</v>
      </c>
      <c r="B209">
        <v>54.1</v>
      </c>
      <c r="C209">
        <v>20130929</v>
      </c>
      <c r="D209">
        <v>54.1</v>
      </c>
      <c r="AT209" s="1">
        <v>41547</v>
      </c>
      <c r="AU209">
        <v>45.3</v>
      </c>
      <c r="AV209">
        <v>20130929</v>
      </c>
      <c r="AW209">
        <v>45.3</v>
      </c>
      <c r="BX209" s="1">
        <v>40847</v>
      </c>
      <c r="BY209">
        <v>9.3000000000000007</v>
      </c>
      <c r="BZ209">
        <v>20111129</v>
      </c>
      <c r="CA209">
        <v>11.2</v>
      </c>
      <c r="CC209" s="1">
        <v>40999</v>
      </c>
      <c r="CD209">
        <v>25.3</v>
      </c>
      <c r="CE209">
        <v>20120415</v>
      </c>
      <c r="CF209">
        <v>25.3</v>
      </c>
      <c r="CM209" s="1">
        <v>40999</v>
      </c>
      <c r="CN209">
        <v>3343.5</v>
      </c>
      <c r="CO209">
        <v>20120415</v>
      </c>
      <c r="CP209">
        <v>3343.5</v>
      </c>
      <c r="CR209" s="1">
        <v>40999</v>
      </c>
      <c r="CS209">
        <v>5</v>
      </c>
      <c r="CT209">
        <v>20120429</v>
      </c>
      <c r="CU209">
        <v>5</v>
      </c>
      <c r="DB209" s="1">
        <v>40999</v>
      </c>
      <c r="DC209">
        <v>1.9</v>
      </c>
      <c r="DD209">
        <v>20120415</v>
      </c>
      <c r="DE209">
        <v>1.9</v>
      </c>
    </row>
    <row r="210" spans="1:109" x14ac:dyDescent="0.25">
      <c r="A210" s="1">
        <v>41578</v>
      </c>
      <c r="B210">
        <v>53.2</v>
      </c>
      <c r="C210">
        <v>20131030</v>
      </c>
      <c r="D210">
        <v>53.2</v>
      </c>
      <c r="AT210" s="1">
        <v>41578</v>
      </c>
      <c r="AU210">
        <v>47.1</v>
      </c>
      <c r="AV210">
        <v>20131030</v>
      </c>
      <c r="AW210">
        <v>47.1</v>
      </c>
      <c r="BX210" s="1">
        <v>40877</v>
      </c>
      <c r="BY210">
        <v>-5.7</v>
      </c>
      <c r="BZ210">
        <v>20120109</v>
      </c>
      <c r="CA210">
        <v>-6.4</v>
      </c>
      <c r="CC210" s="1">
        <v>41029</v>
      </c>
      <c r="CD210">
        <v>13.8</v>
      </c>
      <c r="CE210">
        <v>20120509</v>
      </c>
      <c r="CF210">
        <v>13.8</v>
      </c>
      <c r="CM210" s="1">
        <v>41029</v>
      </c>
      <c r="CN210">
        <v>3334</v>
      </c>
      <c r="CO210">
        <v>20120509</v>
      </c>
      <c r="CP210">
        <v>3334</v>
      </c>
      <c r="CR210" s="1">
        <v>41029</v>
      </c>
      <c r="CS210">
        <v>5.5</v>
      </c>
      <c r="CT210">
        <v>20120530</v>
      </c>
      <c r="CU210">
        <v>5.5</v>
      </c>
      <c r="DB210" s="1">
        <v>41029</v>
      </c>
      <c r="DC210">
        <v>-0.3</v>
      </c>
      <c r="DD210">
        <v>20120509</v>
      </c>
      <c r="DE210">
        <v>-0.3</v>
      </c>
    </row>
    <row r="211" spans="1:109" x14ac:dyDescent="0.25">
      <c r="A211" s="1">
        <v>41608</v>
      </c>
      <c r="B211">
        <v>60.5</v>
      </c>
      <c r="C211">
        <v>20131127</v>
      </c>
      <c r="D211">
        <v>60.5</v>
      </c>
      <c r="AT211" s="1">
        <v>41608</v>
      </c>
      <c r="AU211">
        <v>47.1</v>
      </c>
      <c r="AV211">
        <v>20131127</v>
      </c>
      <c r="AW211">
        <v>47.1</v>
      </c>
      <c r="BX211" s="1">
        <v>40908</v>
      </c>
      <c r="BY211">
        <v>1.7</v>
      </c>
      <c r="BZ211">
        <v>20120130</v>
      </c>
      <c r="CA211">
        <v>2.1</v>
      </c>
      <c r="CC211" s="1">
        <v>41060</v>
      </c>
      <c r="CD211">
        <v>24.4</v>
      </c>
      <c r="CE211">
        <v>20120611</v>
      </c>
      <c r="CF211">
        <v>24.4</v>
      </c>
      <c r="CM211" s="1">
        <v>41060</v>
      </c>
      <c r="CN211">
        <v>3390.6</v>
      </c>
      <c r="CO211">
        <v>20120611</v>
      </c>
      <c r="CP211">
        <v>3390.6</v>
      </c>
      <c r="CR211" s="1">
        <v>41060</v>
      </c>
      <c r="CS211">
        <v>6.3</v>
      </c>
      <c r="CT211">
        <v>20120628</v>
      </c>
      <c r="CU211">
        <v>6.3</v>
      </c>
      <c r="DB211" s="1">
        <v>41060</v>
      </c>
      <c r="DC211">
        <v>1.7</v>
      </c>
      <c r="DD211">
        <v>20120611</v>
      </c>
      <c r="DE211">
        <v>1.7</v>
      </c>
    </row>
    <row r="212" spans="1:109" x14ac:dyDescent="0.25">
      <c r="A212" s="1">
        <v>41639</v>
      </c>
      <c r="B212">
        <v>64.099999999999994</v>
      </c>
      <c r="C212">
        <v>20131217</v>
      </c>
      <c r="D212">
        <v>64.099999999999994</v>
      </c>
      <c r="AT212" s="1">
        <v>41639</v>
      </c>
      <c r="AU212">
        <v>53.5</v>
      </c>
      <c r="AV212">
        <v>20131217</v>
      </c>
      <c r="AW212">
        <v>53.5</v>
      </c>
      <c r="BX212" s="1">
        <v>40939</v>
      </c>
      <c r="BY212">
        <v>10.7</v>
      </c>
      <c r="BZ212">
        <v>20120228</v>
      </c>
      <c r="CA212">
        <v>8.3000000000000007</v>
      </c>
      <c r="CC212" s="1">
        <v>41090</v>
      </c>
      <c r="CD212">
        <v>17.3</v>
      </c>
      <c r="CE212">
        <v>20120709</v>
      </c>
      <c r="CF212">
        <v>17.3</v>
      </c>
      <c r="CM212" s="1">
        <v>41090</v>
      </c>
      <c r="CN212">
        <v>3400.8</v>
      </c>
      <c r="CO212">
        <v>20120709</v>
      </c>
      <c r="CP212">
        <v>3400.8</v>
      </c>
      <c r="CR212" s="1">
        <v>41090</v>
      </c>
      <c r="CS212">
        <v>5.7</v>
      </c>
      <c r="CT212">
        <v>20120730</v>
      </c>
      <c r="CU212">
        <v>5.7</v>
      </c>
      <c r="DB212" s="1">
        <v>41090</v>
      </c>
      <c r="DC212">
        <v>0.3</v>
      </c>
      <c r="DD212">
        <v>20120709</v>
      </c>
      <c r="DE212">
        <v>0.3</v>
      </c>
    </row>
    <row r="213" spans="1:109" x14ac:dyDescent="0.25">
      <c r="A213" s="1">
        <v>41698</v>
      </c>
      <c r="B213">
        <v>70.8</v>
      </c>
      <c r="C213">
        <v>20140227</v>
      </c>
      <c r="D213">
        <v>70.8</v>
      </c>
      <c r="AT213" s="1">
        <v>41698</v>
      </c>
      <c r="AU213">
        <v>58.5</v>
      </c>
      <c r="AV213">
        <v>20140227</v>
      </c>
      <c r="AW213">
        <v>58.5</v>
      </c>
      <c r="BX213" s="1">
        <v>40968</v>
      </c>
      <c r="BY213">
        <v>-5.6</v>
      </c>
      <c r="BZ213">
        <v>20120329</v>
      </c>
      <c r="CA213">
        <v>-6.7</v>
      </c>
      <c r="CC213" s="1">
        <v>41121</v>
      </c>
      <c r="CD213">
        <v>19.899999999999999</v>
      </c>
      <c r="CE213">
        <v>20120809</v>
      </c>
      <c r="CF213">
        <v>19.899999999999999</v>
      </c>
      <c r="CM213" s="1">
        <v>41121</v>
      </c>
      <c r="CN213">
        <v>3377.1</v>
      </c>
      <c r="CO213">
        <v>20120809</v>
      </c>
      <c r="CP213">
        <v>3377.1</v>
      </c>
      <c r="CR213" s="1">
        <v>41121</v>
      </c>
      <c r="CS213">
        <v>7.1</v>
      </c>
      <c r="CT213">
        <v>20120830</v>
      </c>
      <c r="CU213">
        <v>7.2</v>
      </c>
      <c r="DB213" s="1">
        <v>41121</v>
      </c>
      <c r="DC213">
        <v>-0.7</v>
      </c>
      <c r="DD213">
        <v>20120809</v>
      </c>
      <c r="DE213">
        <v>-0.7</v>
      </c>
    </row>
    <row r="214" spans="1:109" x14ac:dyDescent="0.25">
      <c r="A214" s="1">
        <v>41729</v>
      </c>
      <c r="B214">
        <v>67.3</v>
      </c>
      <c r="C214">
        <v>20140330</v>
      </c>
      <c r="D214">
        <v>67.3</v>
      </c>
      <c r="AT214" s="1">
        <v>41729</v>
      </c>
      <c r="AU214">
        <v>58.2</v>
      </c>
      <c r="AV214">
        <v>20140330</v>
      </c>
      <c r="AW214">
        <v>58.2</v>
      </c>
      <c r="BX214" s="1">
        <v>40999</v>
      </c>
      <c r="BY214">
        <v>22.5</v>
      </c>
      <c r="BZ214">
        <v>20120429</v>
      </c>
      <c r="CA214">
        <v>19.8</v>
      </c>
      <c r="CC214" s="1">
        <v>41152</v>
      </c>
      <c r="CD214">
        <v>16.2</v>
      </c>
      <c r="CE214">
        <v>20120909</v>
      </c>
      <c r="CF214">
        <v>16.2</v>
      </c>
      <c r="CM214" s="1">
        <v>41152</v>
      </c>
      <c r="CN214">
        <v>3420.1</v>
      </c>
      <c r="CO214">
        <v>20120909</v>
      </c>
      <c r="CP214">
        <v>3420.1</v>
      </c>
      <c r="CR214" s="1">
        <v>41152</v>
      </c>
      <c r="CS214">
        <v>7.1</v>
      </c>
      <c r="CT214">
        <v>20120927</v>
      </c>
      <c r="CU214">
        <v>7.2</v>
      </c>
      <c r="DB214" s="1">
        <v>41152</v>
      </c>
      <c r="DC214">
        <v>1.3</v>
      </c>
      <c r="DD214">
        <v>20120909</v>
      </c>
      <c r="DE214">
        <v>1.3</v>
      </c>
    </row>
    <row r="215" spans="1:109" x14ac:dyDescent="0.25">
      <c r="A215" s="1">
        <v>41759</v>
      </c>
      <c r="B215">
        <v>64.8</v>
      </c>
      <c r="C215">
        <v>20140429</v>
      </c>
      <c r="D215">
        <v>64.8</v>
      </c>
      <c r="AT215" s="1">
        <v>41759</v>
      </c>
      <c r="AU215">
        <v>52.5</v>
      </c>
      <c r="AV215">
        <v>20140429</v>
      </c>
      <c r="AW215">
        <v>52.5</v>
      </c>
      <c r="BX215" s="1">
        <v>41029</v>
      </c>
      <c r="BY215">
        <v>-15.3</v>
      </c>
      <c r="BZ215">
        <v>20120529</v>
      </c>
      <c r="CA215">
        <v>-7.2</v>
      </c>
      <c r="CC215" s="1">
        <v>41182</v>
      </c>
      <c r="CD215">
        <v>8</v>
      </c>
      <c r="CE215">
        <v>20121007</v>
      </c>
      <c r="CF215">
        <v>8</v>
      </c>
      <c r="CM215" s="1">
        <v>41182</v>
      </c>
      <c r="CN215">
        <v>3442.1</v>
      </c>
      <c r="CO215">
        <v>20121007</v>
      </c>
      <c r="CP215">
        <v>3442.1</v>
      </c>
      <c r="CR215" s="1">
        <v>41182</v>
      </c>
      <c r="CS215">
        <v>6.4</v>
      </c>
      <c r="CT215">
        <v>20121030</v>
      </c>
      <c r="CU215">
        <v>6.4</v>
      </c>
      <c r="DB215" s="1">
        <v>41182</v>
      </c>
      <c r="DC215">
        <v>0.6</v>
      </c>
      <c r="DD215">
        <v>20121007</v>
      </c>
      <c r="DE215">
        <v>0.6</v>
      </c>
    </row>
    <row r="216" spans="1:109" x14ac:dyDescent="0.25">
      <c r="A216" s="1">
        <v>41790</v>
      </c>
      <c r="B216">
        <v>53.5</v>
      </c>
      <c r="C216">
        <v>20140527</v>
      </c>
      <c r="D216">
        <v>53.5</v>
      </c>
      <c r="AT216" s="1">
        <v>41790</v>
      </c>
      <c r="AU216">
        <v>51</v>
      </c>
      <c r="AV216">
        <v>20140527</v>
      </c>
      <c r="AW216">
        <v>51</v>
      </c>
      <c r="BX216" s="1">
        <v>41060</v>
      </c>
      <c r="BY216">
        <v>-2.2000000000000002</v>
      </c>
      <c r="BZ216">
        <v>20120628</v>
      </c>
      <c r="CA216">
        <v>-7.1</v>
      </c>
      <c r="CC216" s="1">
        <v>41213</v>
      </c>
      <c r="CD216">
        <v>32.6</v>
      </c>
      <c r="CE216">
        <v>20121108</v>
      </c>
      <c r="CF216">
        <v>32.6</v>
      </c>
      <c r="CM216" s="1">
        <v>41213</v>
      </c>
      <c r="CN216">
        <v>3495.1</v>
      </c>
      <c r="CO216">
        <v>20121108</v>
      </c>
      <c r="CP216">
        <v>3495.1</v>
      </c>
      <c r="CR216" s="1">
        <v>41213</v>
      </c>
      <c r="CS216">
        <v>5.8</v>
      </c>
      <c r="CT216">
        <v>20121129</v>
      </c>
      <c r="CU216">
        <v>5.8</v>
      </c>
      <c r="DB216" s="1">
        <v>41213</v>
      </c>
      <c r="DC216">
        <v>1.5</v>
      </c>
      <c r="DD216">
        <v>20121108</v>
      </c>
      <c r="DE216">
        <v>1.5</v>
      </c>
    </row>
    <row r="217" spans="1:109" x14ac:dyDescent="0.25">
      <c r="A217" s="1">
        <v>41820</v>
      </c>
      <c r="B217">
        <v>42.8</v>
      </c>
      <c r="C217">
        <v>20140629</v>
      </c>
      <c r="D217">
        <v>42.8</v>
      </c>
      <c r="AT217" s="1">
        <v>41820</v>
      </c>
      <c r="AU217">
        <v>45.8</v>
      </c>
      <c r="AV217">
        <v>20140629</v>
      </c>
      <c r="AW217">
        <v>45.8</v>
      </c>
      <c r="BX217" s="1">
        <v>41090</v>
      </c>
      <c r="BY217">
        <v>6.9</v>
      </c>
      <c r="BZ217">
        <v>20120729</v>
      </c>
      <c r="CA217">
        <v>5.7</v>
      </c>
      <c r="CC217" s="1">
        <v>41243</v>
      </c>
      <c r="CD217">
        <v>24.1</v>
      </c>
      <c r="CE217">
        <v>20121210</v>
      </c>
      <c r="CF217">
        <v>24.1</v>
      </c>
      <c r="CM217" s="1">
        <v>41243</v>
      </c>
      <c r="CN217">
        <v>3544.4</v>
      </c>
      <c r="CO217">
        <v>20121210</v>
      </c>
      <c r="CP217">
        <v>3544.4</v>
      </c>
      <c r="CR217" s="1">
        <v>41243</v>
      </c>
      <c r="CS217">
        <v>5.5</v>
      </c>
      <c r="CT217">
        <v>20121220</v>
      </c>
      <c r="CU217">
        <v>5</v>
      </c>
      <c r="DB217" s="1">
        <v>41243</v>
      </c>
      <c r="DC217">
        <v>1.4</v>
      </c>
      <c r="DD217">
        <v>20121210</v>
      </c>
      <c r="DE217">
        <v>1.4</v>
      </c>
    </row>
    <row r="218" spans="1:109" x14ac:dyDescent="0.25">
      <c r="A218" s="1">
        <v>41851</v>
      </c>
      <c r="B218">
        <v>39.700000000000003</v>
      </c>
      <c r="C218">
        <v>20140724</v>
      </c>
      <c r="D218">
        <v>39.700000000000003</v>
      </c>
      <c r="AT218" s="1">
        <v>41851</v>
      </c>
      <c r="AU218">
        <v>45.1</v>
      </c>
      <c r="AV218">
        <v>20140724</v>
      </c>
      <c r="AW218">
        <v>45.1</v>
      </c>
      <c r="BX218" s="1">
        <v>41121</v>
      </c>
      <c r="BY218">
        <v>0.9</v>
      </c>
      <c r="BZ218">
        <v>20120829</v>
      </c>
      <c r="CA218">
        <v>2</v>
      </c>
      <c r="CC218" s="1">
        <v>41274</v>
      </c>
      <c r="CD218">
        <v>8.1999999999999993</v>
      </c>
      <c r="CE218">
        <v>20130114</v>
      </c>
      <c r="CF218">
        <v>8.1999999999999993</v>
      </c>
      <c r="CM218" s="1">
        <v>41274</v>
      </c>
      <c r="CN218">
        <v>3522.7</v>
      </c>
      <c r="CO218">
        <v>20130114</v>
      </c>
      <c r="CP218">
        <v>3522.7</v>
      </c>
      <c r="CR218" s="1">
        <v>41274</v>
      </c>
      <c r="CS218">
        <v>6</v>
      </c>
      <c r="CT218">
        <v>20130130</v>
      </c>
      <c r="CU218">
        <v>6</v>
      </c>
      <c r="DB218" s="1">
        <v>41274</v>
      </c>
      <c r="DC218">
        <v>-0.6</v>
      </c>
      <c r="DD218">
        <v>20130114</v>
      </c>
      <c r="DE218">
        <v>-0.6</v>
      </c>
    </row>
    <row r="219" spans="1:109" x14ac:dyDescent="0.25">
      <c r="A219" s="1">
        <v>41882</v>
      </c>
      <c r="B219">
        <v>24.4</v>
      </c>
      <c r="C219">
        <v>20140828</v>
      </c>
      <c r="D219">
        <v>24.4</v>
      </c>
      <c r="AT219" s="1">
        <v>41882</v>
      </c>
      <c r="AU219">
        <v>36.6</v>
      </c>
      <c r="AV219">
        <v>20140828</v>
      </c>
      <c r="AW219">
        <v>36.6</v>
      </c>
      <c r="BX219" s="1">
        <v>41152</v>
      </c>
      <c r="BY219">
        <v>5.2</v>
      </c>
      <c r="BZ219">
        <v>20120927</v>
      </c>
      <c r="CA219">
        <v>1.9</v>
      </c>
      <c r="CC219" s="1">
        <v>41305</v>
      </c>
      <c r="CD219">
        <v>21.1</v>
      </c>
      <c r="CE219">
        <v>20130211</v>
      </c>
      <c r="CF219">
        <v>21.1</v>
      </c>
      <c r="CM219" s="1">
        <v>41305</v>
      </c>
      <c r="CN219">
        <v>3488.1</v>
      </c>
      <c r="CO219">
        <v>20130211</v>
      </c>
      <c r="CP219">
        <v>3488.1</v>
      </c>
      <c r="CR219" s="1">
        <v>41305</v>
      </c>
      <c r="CS219">
        <v>6.4</v>
      </c>
      <c r="CT219">
        <v>20130227</v>
      </c>
      <c r="CU219">
        <v>6.4</v>
      </c>
      <c r="DB219" s="1">
        <v>41305</v>
      </c>
      <c r="DC219">
        <v>-1</v>
      </c>
      <c r="DD219">
        <v>20130211</v>
      </c>
      <c r="DE219">
        <v>-1</v>
      </c>
    </row>
    <row r="220" spans="1:109" x14ac:dyDescent="0.25">
      <c r="A220" s="1">
        <v>41912</v>
      </c>
      <c r="B220">
        <v>13.4</v>
      </c>
      <c r="C220">
        <v>20140929</v>
      </c>
      <c r="D220">
        <v>13.4</v>
      </c>
      <c r="AT220" s="1">
        <v>41912</v>
      </c>
      <c r="AU220">
        <v>37</v>
      </c>
      <c r="AV220">
        <v>20140929</v>
      </c>
      <c r="AW220">
        <v>37</v>
      </c>
      <c r="BX220" s="1">
        <v>41182</v>
      </c>
      <c r="BY220">
        <v>11.5</v>
      </c>
      <c r="BZ220">
        <v>20121030</v>
      </c>
      <c r="CA220">
        <v>7.8</v>
      </c>
      <c r="CC220" s="1">
        <v>41333</v>
      </c>
      <c r="CD220">
        <v>7.5</v>
      </c>
      <c r="CE220">
        <v>20130311</v>
      </c>
      <c r="CF220">
        <v>7.5</v>
      </c>
      <c r="CM220" s="1">
        <v>41333</v>
      </c>
      <c r="CN220">
        <v>3544.9</v>
      </c>
      <c r="CO220">
        <v>20130311</v>
      </c>
      <c r="CP220">
        <v>3544.9</v>
      </c>
      <c r="CR220" s="1">
        <v>41333</v>
      </c>
      <c r="CS220">
        <v>6.6</v>
      </c>
      <c r="CT220">
        <v>20130327</v>
      </c>
      <c r="CU220">
        <v>6.6</v>
      </c>
      <c r="DB220" s="1">
        <v>41333</v>
      </c>
      <c r="DC220">
        <v>1.6</v>
      </c>
      <c r="DD220">
        <v>20130311</v>
      </c>
      <c r="DE220">
        <v>1.6</v>
      </c>
    </row>
    <row r="221" spans="1:109" x14ac:dyDescent="0.25">
      <c r="A221" s="1">
        <v>41943</v>
      </c>
      <c r="B221">
        <v>26.5</v>
      </c>
      <c r="C221">
        <v>20141028</v>
      </c>
      <c r="D221">
        <v>26.5</v>
      </c>
      <c r="AT221" s="1">
        <v>41943</v>
      </c>
      <c r="AU221">
        <v>37.799999999999997</v>
      </c>
      <c r="AV221">
        <v>20141028</v>
      </c>
      <c r="AW221">
        <v>37.799999999999997</v>
      </c>
      <c r="BX221" s="1">
        <v>41213</v>
      </c>
      <c r="BY221">
        <v>-6.3</v>
      </c>
      <c r="BZ221">
        <v>20121129</v>
      </c>
      <c r="CA221">
        <v>-1.5</v>
      </c>
      <c r="CC221" s="1">
        <v>41364</v>
      </c>
      <c r="CD221">
        <v>10.9</v>
      </c>
      <c r="CE221">
        <v>20130410</v>
      </c>
      <c r="CF221">
        <v>10.9</v>
      </c>
      <c r="CM221" s="1">
        <v>41364</v>
      </c>
      <c r="CN221">
        <v>3631.4</v>
      </c>
      <c r="CO221">
        <v>20130410</v>
      </c>
      <c r="CP221">
        <v>3631.4</v>
      </c>
      <c r="CR221" s="1">
        <v>41364</v>
      </c>
      <c r="CS221">
        <v>7</v>
      </c>
      <c r="CT221">
        <v>20130429</v>
      </c>
      <c r="CU221">
        <v>7</v>
      </c>
      <c r="DB221" s="1">
        <v>41364</v>
      </c>
      <c r="DC221">
        <v>2.4</v>
      </c>
      <c r="DD221">
        <v>20130410</v>
      </c>
      <c r="DE221">
        <v>2.4</v>
      </c>
    </row>
    <row r="222" spans="1:109" x14ac:dyDescent="0.25">
      <c r="A222" s="1">
        <v>41973</v>
      </c>
      <c r="B222">
        <v>31.5</v>
      </c>
      <c r="C222">
        <v>20141127</v>
      </c>
      <c r="D222">
        <v>31.5</v>
      </c>
      <c r="AT222" s="1">
        <v>41973</v>
      </c>
      <c r="AU222">
        <v>41.7</v>
      </c>
      <c r="AV222">
        <v>20141127</v>
      </c>
      <c r="AW222">
        <v>41.7</v>
      </c>
      <c r="BX222" s="1">
        <v>41243</v>
      </c>
      <c r="BY222">
        <v>-8.6</v>
      </c>
      <c r="BZ222">
        <v>20130108</v>
      </c>
      <c r="CA222">
        <v>-5.4</v>
      </c>
      <c r="CC222" s="1">
        <v>41394</v>
      </c>
      <c r="CD222">
        <v>25.2</v>
      </c>
      <c r="CE222">
        <v>20130512</v>
      </c>
      <c r="CF222">
        <v>25.2</v>
      </c>
      <c r="CM222" s="1">
        <v>41394</v>
      </c>
      <c r="CN222">
        <v>3661.5</v>
      </c>
      <c r="CO222">
        <v>20130512</v>
      </c>
      <c r="CP222">
        <v>3661.5</v>
      </c>
      <c r="CR222" s="1">
        <v>41394</v>
      </c>
      <c r="CS222">
        <v>6.5</v>
      </c>
      <c r="CT222">
        <v>20130530</v>
      </c>
      <c r="CU222">
        <v>6.5</v>
      </c>
      <c r="DB222" s="1">
        <v>41394</v>
      </c>
      <c r="DC222">
        <v>0.8</v>
      </c>
      <c r="DD222">
        <v>20130512</v>
      </c>
      <c r="DE222">
        <v>0.8</v>
      </c>
    </row>
    <row r="223" spans="1:109" x14ac:dyDescent="0.25">
      <c r="A223" s="1">
        <v>42004</v>
      </c>
      <c r="B223">
        <v>30.4</v>
      </c>
      <c r="C223">
        <v>20141218</v>
      </c>
      <c r="D223">
        <v>30.4</v>
      </c>
      <c r="AT223" s="1">
        <v>42004</v>
      </c>
      <c r="AU223">
        <v>37.299999999999997</v>
      </c>
      <c r="AV223">
        <v>20141218</v>
      </c>
      <c r="AW223">
        <v>37.299999999999997</v>
      </c>
      <c r="BX223" s="1">
        <v>41274</v>
      </c>
      <c r="BY223">
        <v>9.4</v>
      </c>
      <c r="BZ223">
        <v>20130129</v>
      </c>
      <c r="CA223">
        <v>9.4</v>
      </c>
      <c r="CC223" s="1">
        <v>41425</v>
      </c>
      <c r="CD223">
        <v>7.5</v>
      </c>
      <c r="CE223">
        <v>20130611</v>
      </c>
      <c r="CF223">
        <v>7.5</v>
      </c>
      <c r="CM223" s="1">
        <v>41425</v>
      </c>
      <c r="CN223">
        <v>3686.9</v>
      </c>
      <c r="CO223">
        <v>20130611</v>
      </c>
      <c r="CP223">
        <v>3686.9</v>
      </c>
      <c r="CR223" s="1">
        <v>41425</v>
      </c>
      <c r="CS223">
        <v>6.2</v>
      </c>
      <c r="CT223">
        <v>20130627</v>
      </c>
      <c r="CU223">
        <v>6.2</v>
      </c>
      <c r="DB223" s="1">
        <v>41425</v>
      </c>
      <c r="DC223">
        <v>0.7</v>
      </c>
      <c r="DD223">
        <v>20130611</v>
      </c>
      <c r="DE223">
        <v>0.7</v>
      </c>
    </row>
    <row r="224" spans="1:109" x14ac:dyDescent="0.25">
      <c r="A224" s="1">
        <v>42063</v>
      </c>
      <c r="B224">
        <v>34.4</v>
      </c>
      <c r="C224">
        <v>20150226</v>
      </c>
      <c r="D224">
        <v>34.4</v>
      </c>
      <c r="AT224" s="1">
        <v>42063</v>
      </c>
      <c r="AU224">
        <v>40.9</v>
      </c>
      <c r="AV224">
        <v>20150226</v>
      </c>
      <c r="AW224">
        <v>40.9</v>
      </c>
      <c r="BX224" s="1">
        <v>41305</v>
      </c>
      <c r="BY224">
        <v>4.0999999999999996</v>
      </c>
      <c r="BZ224">
        <v>20130227</v>
      </c>
      <c r="CA224">
        <v>-0.4</v>
      </c>
      <c r="CC224" s="1">
        <v>41455</v>
      </c>
      <c r="CD224">
        <v>0</v>
      </c>
      <c r="CE224">
        <v>20130707</v>
      </c>
      <c r="CF224">
        <v>0</v>
      </c>
      <c r="CM224" s="1">
        <v>41455</v>
      </c>
      <c r="CN224">
        <v>3685.8</v>
      </c>
      <c r="CO224">
        <v>20130707</v>
      </c>
      <c r="CP224">
        <v>3685.8</v>
      </c>
      <c r="CR224" s="1">
        <v>41455</v>
      </c>
      <c r="CS224">
        <v>6.2</v>
      </c>
      <c r="CT224">
        <v>20130730</v>
      </c>
      <c r="CU224">
        <v>6.2</v>
      </c>
      <c r="DB224" s="1">
        <v>41455</v>
      </c>
      <c r="DC224">
        <v>0</v>
      </c>
      <c r="DD224">
        <v>20130707</v>
      </c>
      <c r="DE224">
        <v>0</v>
      </c>
    </row>
    <row r="225" spans="1:109" x14ac:dyDescent="0.25">
      <c r="A225" s="1">
        <v>42094</v>
      </c>
      <c r="B225">
        <v>35.799999999999997</v>
      </c>
      <c r="C225">
        <v>20150330</v>
      </c>
      <c r="D225">
        <v>35.799999999999997</v>
      </c>
      <c r="AT225" s="1">
        <v>42094</v>
      </c>
      <c r="AU225">
        <v>42.2</v>
      </c>
      <c r="AV225">
        <v>20150330</v>
      </c>
      <c r="AW225">
        <v>42.2</v>
      </c>
      <c r="BX225" s="1">
        <v>41333</v>
      </c>
      <c r="BY225">
        <v>8.1999999999999993</v>
      </c>
      <c r="BZ225">
        <v>20130327</v>
      </c>
      <c r="CA225">
        <v>1.9</v>
      </c>
      <c r="CC225" s="1">
        <v>41486</v>
      </c>
      <c r="CD225">
        <v>14.7</v>
      </c>
      <c r="CE225">
        <v>20130811</v>
      </c>
      <c r="CF225">
        <v>14.7</v>
      </c>
      <c r="CM225" s="1">
        <v>41486</v>
      </c>
      <c r="CN225">
        <v>3669.1</v>
      </c>
      <c r="CO225">
        <v>20130811</v>
      </c>
      <c r="CP225">
        <v>3669.1</v>
      </c>
      <c r="CR225" s="1">
        <v>41486</v>
      </c>
      <c r="CS225">
        <v>5.2</v>
      </c>
      <c r="CT225">
        <v>20130829</v>
      </c>
      <c r="CU225">
        <v>4.9000000000000004</v>
      </c>
      <c r="DB225" s="1">
        <v>41486</v>
      </c>
      <c r="DC225">
        <v>-0.5</v>
      </c>
      <c r="DD225">
        <v>20130811</v>
      </c>
      <c r="DE225">
        <v>-0.5</v>
      </c>
    </row>
    <row r="226" spans="1:109" x14ac:dyDescent="0.25">
      <c r="A226" s="1">
        <v>42124</v>
      </c>
      <c r="B226">
        <v>30.2</v>
      </c>
      <c r="C226">
        <v>20150428</v>
      </c>
      <c r="D226">
        <v>30.2</v>
      </c>
      <c r="AT226" s="1">
        <v>42124</v>
      </c>
      <c r="AU226">
        <v>41.3</v>
      </c>
      <c r="AV226">
        <v>20150428</v>
      </c>
      <c r="AW226">
        <v>41.3</v>
      </c>
      <c r="BX226" s="1">
        <v>41364</v>
      </c>
      <c r="BY226">
        <v>-10.5</v>
      </c>
      <c r="BZ226">
        <v>20130429</v>
      </c>
      <c r="CA226">
        <v>-9.1</v>
      </c>
      <c r="CC226" s="1">
        <v>41517</v>
      </c>
      <c r="CD226">
        <v>8.5</v>
      </c>
      <c r="CE226">
        <v>20130915</v>
      </c>
      <c r="CF226">
        <v>8.5</v>
      </c>
      <c r="CM226" s="1">
        <v>41517</v>
      </c>
      <c r="CN226">
        <v>3746.6</v>
      </c>
      <c r="CO226">
        <v>20130915</v>
      </c>
      <c r="CP226">
        <v>3746.6</v>
      </c>
      <c r="CR226" s="1">
        <v>41517</v>
      </c>
      <c r="CS226">
        <v>6.5</v>
      </c>
      <c r="CT226">
        <v>20130929</v>
      </c>
      <c r="CU226">
        <v>6.5</v>
      </c>
      <c r="DB226" s="1">
        <v>41517</v>
      </c>
      <c r="DC226">
        <v>2.1</v>
      </c>
      <c r="DD226">
        <v>20130915</v>
      </c>
      <c r="DE226">
        <v>2.1</v>
      </c>
    </row>
    <row r="227" spans="1:109" x14ac:dyDescent="0.25">
      <c r="A227" s="1">
        <v>42155</v>
      </c>
      <c r="B227">
        <v>15.7</v>
      </c>
      <c r="C227">
        <v>20150528</v>
      </c>
      <c r="D227">
        <v>15.7</v>
      </c>
      <c r="AT227" s="1">
        <v>42155</v>
      </c>
      <c r="AU227">
        <v>32.6</v>
      </c>
      <c r="AV227">
        <v>20150528</v>
      </c>
      <c r="AW227">
        <v>32.6</v>
      </c>
      <c r="BX227" s="1">
        <v>41394</v>
      </c>
      <c r="BY227">
        <v>13.9</v>
      </c>
      <c r="BZ227">
        <v>20130529</v>
      </c>
      <c r="CA227">
        <v>18.5</v>
      </c>
      <c r="CC227" s="1">
        <v>41547</v>
      </c>
      <c r="CD227">
        <v>18.899999999999999</v>
      </c>
      <c r="CE227">
        <v>20131013</v>
      </c>
      <c r="CF227">
        <v>19</v>
      </c>
      <c r="CM227" s="1">
        <v>41547</v>
      </c>
      <c r="CN227">
        <v>3778.1</v>
      </c>
      <c r="CO227">
        <v>20131013</v>
      </c>
      <c r="CP227">
        <v>3778.1</v>
      </c>
      <c r="CR227" s="1">
        <v>41547</v>
      </c>
      <c r="CS227">
        <v>7.3</v>
      </c>
      <c r="CT227">
        <v>20131030</v>
      </c>
      <c r="CU227">
        <v>7.3</v>
      </c>
      <c r="DB227" s="1">
        <v>41547</v>
      </c>
      <c r="DC227">
        <v>0.8</v>
      </c>
      <c r="DD227">
        <v>20131013</v>
      </c>
      <c r="DE227">
        <v>0.8</v>
      </c>
    </row>
    <row r="228" spans="1:109" x14ac:dyDescent="0.25">
      <c r="A228" s="1">
        <v>42185</v>
      </c>
      <c r="B228">
        <v>-2.2999999999999998</v>
      </c>
      <c r="C228">
        <v>20150629</v>
      </c>
      <c r="D228">
        <v>-2.2999999999999998</v>
      </c>
      <c r="AT228" s="1">
        <v>42185</v>
      </c>
      <c r="AU228">
        <v>23.6</v>
      </c>
      <c r="AV228">
        <v>20150629</v>
      </c>
      <c r="AW228">
        <v>23.6</v>
      </c>
      <c r="BX228" s="1">
        <v>41425</v>
      </c>
      <c r="BY228">
        <v>4.5999999999999996</v>
      </c>
      <c r="BZ228">
        <v>20130627</v>
      </c>
      <c r="CA228">
        <v>1.3</v>
      </c>
      <c r="CC228" s="1">
        <v>41578</v>
      </c>
      <c r="CD228">
        <v>2.1</v>
      </c>
      <c r="CE228">
        <v>20131111</v>
      </c>
      <c r="CF228">
        <v>2.1</v>
      </c>
      <c r="CM228" s="1">
        <v>41578</v>
      </c>
      <c r="CN228">
        <v>3839.8</v>
      </c>
      <c r="CO228">
        <v>20131111</v>
      </c>
      <c r="CP228">
        <v>3839.8</v>
      </c>
      <c r="CR228" s="1">
        <v>41578</v>
      </c>
      <c r="CS228">
        <v>6.6</v>
      </c>
      <c r="CT228">
        <v>20131128</v>
      </c>
      <c r="CU228">
        <v>6.6</v>
      </c>
      <c r="DB228" s="1">
        <v>41578</v>
      </c>
      <c r="DC228">
        <v>1.6</v>
      </c>
      <c r="DD228">
        <v>20131111</v>
      </c>
      <c r="DE228">
        <v>1.6</v>
      </c>
    </row>
    <row r="229" spans="1:109" x14ac:dyDescent="0.25">
      <c r="A229" s="1">
        <v>42216</v>
      </c>
      <c r="B229">
        <v>-15.3</v>
      </c>
      <c r="C229">
        <v>20150730</v>
      </c>
      <c r="D229">
        <v>-15.3</v>
      </c>
      <c r="AT229" s="1">
        <v>42216</v>
      </c>
      <c r="AU229">
        <v>19</v>
      </c>
      <c r="AV229">
        <v>20150730</v>
      </c>
      <c r="AW229">
        <v>19</v>
      </c>
      <c r="BX229" s="1">
        <v>41455</v>
      </c>
      <c r="BY229">
        <v>-1.6</v>
      </c>
      <c r="BZ229">
        <v>20130729</v>
      </c>
      <c r="CA229">
        <v>-4</v>
      </c>
      <c r="CC229" s="1">
        <v>41608</v>
      </c>
      <c r="CD229">
        <v>-6.6</v>
      </c>
      <c r="CE229">
        <v>20131211</v>
      </c>
      <c r="CF229">
        <v>-6.6</v>
      </c>
      <c r="CM229" s="1">
        <v>41608</v>
      </c>
      <c r="CN229">
        <v>3885.5</v>
      </c>
      <c r="CO229">
        <v>20131211</v>
      </c>
      <c r="CP229">
        <v>3885.5</v>
      </c>
      <c r="CR229" s="1">
        <v>41608</v>
      </c>
      <c r="CS229">
        <v>6.7</v>
      </c>
      <c r="CT229">
        <v>20131222</v>
      </c>
      <c r="CU229">
        <v>6.7</v>
      </c>
      <c r="DB229" s="1">
        <v>41608</v>
      </c>
      <c r="DC229">
        <v>1.2</v>
      </c>
      <c r="DD229">
        <v>20131211</v>
      </c>
      <c r="DE229">
        <v>1.2</v>
      </c>
    </row>
    <row r="230" spans="1:109" x14ac:dyDescent="0.25">
      <c r="A230" s="1">
        <v>42247</v>
      </c>
      <c r="B230">
        <v>-29.1</v>
      </c>
      <c r="C230">
        <v>20150830</v>
      </c>
      <c r="D230">
        <v>-29.1</v>
      </c>
      <c r="AT230" s="1">
        <v>42247</v>
      </c>
      <c r="AU230">
        <v>12.2</v>
      </c>
      <c r="AV230">
        <v>20150830</v>
      </c>
      <c r="AW230">
        <v>12.2</v>
      </c>
      <c r="BX230" s="1">
        <v>41486</v>
      </c>
      <c r="BY230">
        <v>-5.8</v>
      </c>
      <c r="BZ230">
        <v>20130829</v>
      </c>
      <c r="CA230">
        <v>-0.8</v>
      </c>
      <c r="CC230" s="1">
        <v>41639</v>
      </c>
      <c r="CD230">
        <v>-1.1000000000000001</v>
      </c>
      <c r="CE230">
        <v>20140119</v>
      </c>
      <c r="CF230">
        <v>-1.1000000000000001</v>
      </c>
      <c r="CM230" s="1">
        <v>41639</v>
      </c>
      <c r="CN230">
        <v>3847.3</v>
      </c>
      <c r="CO230">
        <v>20140119</v>
      </c>
      <c r="CP230">
        <v>3847.3</v>
      </c>
      <c r="CR230" s="1">
        <v>41639</v>
      </c>
      <c r="CS230">
        <v>5.8</v>
      </c>
      <c r="CT230">
        <v>20140130</v>
      </c>
      <c r="CU230">
        <v>5.8</v>
      </c>
      <c r="DB230" s="1">
        <v>41639</v>
      </c>
      <c r="DC230">
        <v>-1</v>
      </c>
      <c r="DD230">
        <v>20140119</v>
      </c>
      <c r="DE230">
        <v>-1</v>
      </c>
    </row>
    <row r="231" spans="1:109" x14ac:dyDescent="0.25">
      <c r="A231" s="1">
        <v>42277</v>
      </c>
      <c r="B231">
        <v>-18.899999999999999</v>
      </c>
      <c r="C231">
        <v>20150929</v>
      </c>
      <c r="D231">
        <v>-18.899999999999999</v>
      </c>
      <c r="AT231" s="1">
        <v>42277</v>
      </c>
      <c r="AU231">
        <v>16.7</v>
      </c>
      <c r="AV231">
        <v>20150929</v>
      </c>
      <c r="AW231">
        <v>16.7</v>
      </c>
      <c r="BX231" s="1">
        <v>41517</v>
      </c>
      <c r="BY231">
        <v>2.9</v>
      </c>
      <c r="BZ231">
        <v>20130929</v>
      </c>
      <c r="CA231">
        <v>1.4</v>
      </c>
      <c r="CC231" s="1">
        <v>41670</v>
      </c>
      <c r="CD231">
        <v>-4.3</v>
      </c>
      <c r="CE231">
        <v>20140213</v>
      </c>
      <c r="CF231">
        <v>-4.3</v>
      </c>
      <c r="CM231" s="1">
        <v>41670</v>
      </c>
      <c r="CN231">
        <v>3756.3</v>
      </c>
      <c r="CO231">
        <v>20140213</v>
      </c>
      <c r="CP231">
        <v>3756.3</v>
      </c>
      <c r="CR231" s="1">
        <v>41670</v>
      </c>
      <c r="CS231">
        <v>7</v>
      </c>
      <c r="CT231">
        <v>20140227</v>
      </c>
      <c r="CU231">
        <v>7</v>
      </c>
      <c r="DB231" s="1">
        <v>41670</v>
      </c>
      <c r="DC231">
        <v>-2.4</v>
      </c>
      <c r="DD231">
        <v>20140213</v>
      </c>
      <c r="DE231">
        <v>-2.4</v>
      </c>
    </row>
    <row r="232" spans="1:109" x14ac:dyDescent="0.25">
      <c r="A232" s="1">
        <v>42308</v>
      </c>
      <c r="B232">
        <v>10.5</v>
      </c>
      <c r="C232">
        <v>20151029</v>
      </c>
      <c r="D232">
        <v>10.5</v>
      </c>
      <c r="AT232" s="1">
        <v>42308</v>
      </c>
      <c r="AU232">
        <v>23.7</v>
      </c>
      <c r="AV232">
        <v>20151029</v>
      </c>
      <c r="AW232">
        <v>23.7</v>
      </c>
      <c r="BX232" s="1">
        <v>41547</v>
      </c>
      <c r="BY232">
        <v>7.8</v>
      </c>
      <c r="BZ232">
        <v>20131030</v>
      </c>
      <c r="CA232">
        <v>1.4</v>
      </c>
      <c r="CC232" s="1">
        <v>41698</v>
      </c>
      <c r="CD232">
        <v>-7.6</v>
      </c>
      <c r="CE232">
        <v>20140310</v>
      </c>
      <c r="CF232">
        <v>-7.6</v>
      </c>
      <c r="CM232" s="1">
        <v>41698</v>
      </c>
      <c r="CN232">
        <v>3835.9</v>
      </c>
      <c r="CO232">
        <v>20140310</v>
      </c>
      <c r="CP232">
        <v>3835.9</v>
      </c>
      <c r="CR232" s="1">
        <v>41698</v>
      </c>
      <c r="CS232">
        <v>6.8</v>
      </c>
      <c r="CT232">
        <v>20140330</v>
      </c>
      <c r="CU232">
        <v>6.9</v>
      </c>
      <c r="DB232" s="1">
        <v>41698</v>
      </c>
      <c r="DC232">
        <v>2.1</v>
      </c>
      <c r="DD232">
        <v>20140310</v>
      </c>
      <c r="DE232">
        <v>2.1</v>
      </c>
    </row>
    <row r="233" spans="1:109" x14ac:dyDescent="0.25">
      <c r="A233" s="1">
        <v>42338</v>
      </c>
      <c r="B233">
        <v>14.6</v>
      </c>
      <c r="C233">
        <v>20151129</v>
      </c>
      <c r="D233">
        <v>14.6</v>
      </c>
      <c r="AT233" s="1">
        <v>42338</v>
      </c>
      <c r="AU233">
        <v>32</v>
      </c>
      <c r="AV233">
        <v>20151129</v>
      </c>
      <c r="AW233">
        <v>32</v>
      </c>
      <c r="BX233" s="1">
        <v>41578</v>
      </c>
      <c r="BY233">
        <v>-2.6</v>
      </c>
      <c r="BZ233">
        <v>20131128</v>
      </c>
      <c r="CA233">
        <v>-0.6</v>
      </c>
      <c r="CC233" s="1">
        <v>41729</v>
      </c>
      <c r="CD233">
        <v>-10</v>
      </c>
      <c r="CE233">
        <v>20140410</v>
      </c>
      <c r="CF233">
        <v>-10</v>
      </c>
      <c r="CM233" s="1">
        <v>41729</v>
      </c>
      <c r="CN233">
        <v>3965.5</v>
      </c>
      <c r="CO233">
        <v>20140410</v>
      </c>
      <c r="CP233">
        <v>3965.5</v>
      </c>
      <c r="CR233" s="1">
        <v>41729</v>
      </c>
      <c r="CS233">
        <v>5</v>
      </c>
      <c r="CT233">
        <v>20140429</v>
      </c>
      <c r="CU233">
        <v>5</v>
      </c>
      <c r="DB233" s="1">
        <v>41729</v>
      </c>
      <c r="DC233">
        <v>3.4</v>
      </c>
      <c r="DD233">
        <v>20140410</v>
      </c>
      <c r="DE233">
        <v>3.4</v>
      </c>
    </row>
    <row r="234" spans="1:109" x14ac:dyDescent="0.25">
      <c r="A234" s="1">
        <v>42369</v>
      </c>
      <c r="B234">
        <v>23</v>
      </c>
      <c r="C234">
        <v>20151217</v>
      </c>
      <c r="D234">
        <v>23</v>
      </c>
      <c r="AT234" s="1">
        <v>42369</v>
      </c>
      <c r="AU234">
        <v>34.4</v>
      </c>
      <c r="AV234">
        <v>20151217</v>
      </c>
      <c r="AW234">
        <v>34.4</v>
      </c>
      <c r="BX234" s="1">
        <v>41608</v>
      </c>
      <c r="BY234">
        <v>7.1</v>
      </c>
      <c r="BZ234">
        <v>20140108</v>
      </c>
      <c r="CA234">
        <v>11.1</v>
      </c>
      <c r="CC234" s="1">
        <v>41759</v>
      </c>
      <c r="CD234">
        <v>-20.2</v>
      </c>
      <c r="CE234">
        <v>20140511</v>
      </c>
      <c r="CF234">
        <v>-20.2</v>
      </c>
      <c r="CM234" s="1">
        <v>41759</v>
      </c>
      <c r="CN234">
        <v>3971.2</v>
      </c>
      <c r="CO234">
        <v>20140511</v>
      </c>
      <c r="CP234">
        <v>3971.2</v>
      </c>
      <c r="CR234" s="1">
        <v>41759</v>
      </c>
      <c r="CS234">
        <v>5.3</v>
      </c>
      <c r="CT234">
        <v>20140529</v>
      </c>
      <c r="CU234">
        <v>5.3</v>
      </c>
      <c r="DB234" s="1">
        <v>41759</v>
      </c>
      <c r="DC234">
        <v>0.1</v>
      </c>
      <c r="DD234">
        <v>20140511</v>
      </c>
      <c r="DE234">
        <v>0.1</v>
      </c>
    </row>
    <row r="235" spans="1:109" x14ac:dyDescent="0.25">
      <c r="A235" s="1">
        <v>42429</v>
      </c>
      <c r="B235">
        <v>7.1</v>
      </c>
      <c r="C235">
        <v>20160228</v>
      </c>
      <c r="D235">
        <v>7.1</v>
      </c>
      <c r="AT235" s="1">
        <v>42429</v>
      </c>
      <c r="AU235">
        <v>25.5</v>
      </c>
      <c r="AV235">
        <v>20160228</v>
      </c>
      <c r="AW235">
        <v>25.5</v>
      </c>
      <c r="BX235" s="1">
        <v>41639</v>
      </c>
      <c r="BY235">
        <v>6</v>
      </c>
      <c r="BZ235">
        <v>20140129</v>
      </c>
      <c r="CA235">
        <v>7.6</v>
      </c>
      <c r="CC235" s="1">
        <v>41790</v>
      </c>
      <c r="CD235">
        <v>-14.8</v>
      </c>
      <c r="CE235">
        <v>20140615</v>
      </c>
      <c r="CF235">
        <v>-14.8</v>
      </c>
      <c r="CM235" s="1">
        <v>41790</v>
      </c>
      <c r="CN235">
        <v>3925.1</v>
      </c>
      <c r="CO235">
        <v>20140615</v>
      </c>
      <c r="CP235">
        <v>3925.1</v>
      </c>
      <c r="CR235" s="1">
        <v>41790</v>
      </c>
      <c r="CS235">
        <v>5.2</v>
      </c>
      <c r="CT235">
        <v>20140629</v>
      </c>
      <c r="CU235">
        <v>5.2</v>
      </c>
      <c r="DB235" s="1">
        <v>41790</v>
      </c>
      <c r="DC235">
        <v>-1.2</v>
      </c>
      <c r="DD235">
        <v>20140615</v>
      </c>
      <c r="DE235">
        <v>-1.2</v>
      </c>
    </row>
    <row r="236" spans="1:109" x14ac:dyDescent="0.25">
      <c r="A236" s="1">
        <v>42460</v>
      </c>
      <c r="B236">
        <v>3.2</v>
      </c>
      <c r="C236">
        <v>20160330</v>
      </c>
      <c r="D236">
        <v>3.2</v>
      </c>
      <c r="AT236" s="1">
        <v>42460</v>
      </c>
      <c r="AU236">
        <v>29.4</v>
      </c>
      <c r="AV236">
        <v>20160330</v>
      </c>
      <c r="AW236">
        <v>29.4</v>
      </c>
      <c r="BX236" s="1">
        <v>41670</v>
      </c>
      <c r="BY236">
        <v>-5</v>
      </c>
      <c r="BZ236">
        <v>20140227</v>
      </c>
      <c r="CA236">
        <v>-8.3000000000000007</v>
      </c>
      <c r="CC236" s="1">
        <v>41820</v>
      </c>
      <c r="CD236">
        <v>-6.1</v>
      </c>
      <c r="CE236">
        <v>20140713</v>
      </c>
      <c r="CF236">
        <v>-6.1</v>
      </c>
      <c r="CM236" s="1">
        <v>41820</v>
      </c>
      <c r="CN236">
        <v>3913.3</v>
      </c>
      <c r="CO236">
        <v>20140713</v>
      </c>
      <c r="CP236">
        <v>3913.3</v>
      </c>
      <c r="CR236" s="1">
        <v>41820</v>
      </c>
      <c r="CS236">
        <v>5.4</v>
      </c>
      <c r="CT236">
        <v>20140730</v>
      </c>
      <c r="CU236">
        <v>5.4</v>
      </c>
      <c r="DB236" s="1">
        <v>41820</v>
      </c>
      <c r="DC236">
        <v>-0.3</v>
      </c>
      <c r="DD236">
        <v>20140713</v>
      </c>
      <c r="DE236">
        <v>-0.3</v>
      </c>
    </row>
    <row r="237" spans="1:109" x14ac:dyDescent="0.25">
      <c r="A237" s="1">
        <v>42490</v>
      </c>
      <c r="B237">
        <v>6.2</v>
      </c>
      <c r="C237">
        <v>20160428</v>
      </c>
      <c r="D237">
        <v>6.2</v>
      </c>
      <c r="AT237" s="1">
        <v>42490</v>
      </c>
      <c r="AU237">
        <v>32.1</v>
      </c>
      <c r="AV237">
        <v>20160428</v>
      </c>
      <c r="AW237">
        <v>32.1</v>
      </c>
      <c r="BX237" s="1">
        <v>41698</v>
      </c>
      <c r="BY237">
        <v>0.5</v>
      </c>
      <c r="BZ237">
        <v>20140330</v>
      </c>
      <c r="CA237">
        <v>-1.7</v>
      </c>
      <c r="CC237" s="1">
        <v>41851</v>
      </c>
      <c r="CD237">
        <v>-13</v>
      </c>
      <c r="CE237">
        <v>20140811</v>
      </c>
      <c r="CF237">
        <v>-13</v>
      </c>
      <c r="CM237" s="1">
        <v>41851</v>
      </c>
      <c r="CN237">
        <v>3885.5</v>
      </c>
      <c r="CO237">
        <v>20140811</v>
      </c>
      <c r="CP237">
        <v>3885.5</v>
      </c>
      <c r="CR237" s="1">
        <v>41851</v>
      </c>
      <c r="CS237">
        <v>5.3</v>
      </c>
      <c r="CT237">
        <v>20140828</v>
      </c>
      <c r="CU237">
        <v>5.3</v>
      </c>
      <c r="DB237" s="1">
        <v>41851</v>
      </c>
      <c r="DC237">
        <v>-0.7</v>
      </c>
      <c r="DD237">
        <v>20140811</v>
      </c>
      <c r="DE237">
        <v>-0.7</v>
      </c>
    </row>
    <row r="238" spans="1:109" x14ac:dyDescent="0.25">
      <c r="A238" s="1">
        <v>42521</v>
      </c>
      <c r="B238">
        <v>11.3</v>
      </c>
      <c r="C238">
        <v>20160530</v>
      </c>
      <c r="D238">
        <v>11.3</v>
      </c>
      <c r="AT238" s="1">
        <v>42521</v>
      </c>
      <c r="AU238">
        <v>30.4</v>
      </c>
      <c r="AV238">
        <v>20160530</v>
      </c>
      <c r="AW238">
        <v>30.4</v>
      </c>
      <c r="BX238" s="1">
        <v>41729</v>
      </c>
      <c r="BY238">
        <v>5</v>
      </c>
      <c r="BZ238">
        <v>20140429</v>
      </c>
      <c r="CA238">
        <v>8.3000000000000007</v>
      </c>
      <c r="CC238" s="1">
        <v>41882</v>
      </c>
      <c r="CD238">
        <v>-16.3</v>
      </c>
      <c r="CE238">
        <v>20140911</v>
      </c>
      <c r="CF238">
        <v>-16.3</v>
      </c>
      <c r="CM238" s="1">
        <v>41882</v>
      </c>
      <c r="CN238">
        <v>3926.5</v>
      </c>
      <c r="CO238">
        <v>20140911</v>
      </c>
      <c r="CP238">
        <v>3926.5</v>
      </c>
      <c r="CR238" s="1">
        <v>41882</v>
      </c>
      <c r="CS238">
        <v>5.2</v>
      </c>
      <c r="CT238">
        <v>20140929</v>
      </c>
      <c r="CU238">
        <v>5.2</v>
      </c>
      <c r="DB238" s="1">
        <v>41882</v>
      </c>
      <c r="DC238">
        <v>1.1000000000000001</v>
      </c>
      <c r="DD238">
        <v>20140911</v>
      </c>
      <c r="DE238">
        <v>1.1000000000000001</v>
      </c>
    </row>
    <row r="239" spans="1:109" x14ac:dyDescent="0.25">
      <c r="A239" s="1">
        <v>42551</v>
      </c>
      <c r="B239">
        <v>20.2</v>
      </c>
      <c r="C239">
        <v>20160629</v>
      </c>
      <c r="D239">
        <v>20.2</v>
      </c>
      <c r="AT239" s="1">
        <v>42551</v>
      </c>
      <c r="AU239">
        <v>35.1</v>
      </c>
      <c r="AV239">
        <v>20160629</v>
      </c>
      <c r="AW239">
        <v>35.1</v>
      </c>
      <c r="BX239" s="1">
        <v>41759</v>
      </c>
      <c r="BY239">
        <v>1.3</v>
      </c>
      <c r="BZ239">
        <v>20140529</v>
      </c>
      <c r="CA239">
        <v>1.5</v>
      </c>
      <c r="CC239" s="1">
        <v>41912</v>
      </c>
      <c r="CD239">
        <v>-12</v>
      </c>
      <c r="CE239">
        <v>20141012</v>
      </c>
      <c r="CF239">
        <v>-12</v>
      </c>
      <c r="CM239" s="1">
        <v>41912</v>
      </c>
      <c r="CN239">
        <v>3933.5</v>
      </c>
      <c r="CO239">
        <v>20141012</v>
      </c>
      <c r="CP239">
        <v>3933.5</v>
      </c>
      <c r="CR239" s="1">
        <v>41912</v>
      </c>
      <c r="CS239">
        <v>5.3</v>
      </c>
      <c r="CT239">
        <v>20141030</v>
      </c>
      <c r="CU239">
        <v>5.3</v>
      </c>
      <c r="DB239" s="1">
        <v>41912</v>
      </c>
      <c r="DC239">
        <v>0.2</v>
      </c>
      <c r="DD239">
        <v>20141012</v>
      </c>
      <c r="DE239">
        <v>0.2</v>
      </c>
    </row>
    <row r="240" spans="1:109" x14ac:dyDescent="0.25">
      <c r="BX240" s="1">
        <v>41790</v>
      </c>
      <c r="BY240">
        <v>-3.1</v>
      </c>
      <c r="BZ240">
        <v>20140629</v>
      </c>
      <c r="CA240">
        <v>-4.5999999999999996</v>
      </c>
      <c r="CC240" s="1">
        <v>41943</v>
      </c>
      <c r="CD240">
        <v>-2.4</v>
      </c>
      <c r="CE240">
        <v>20141112</v>
      </c>
      <c r="CF240">
        <v>-2.4</v>
      </c>
      <c r="CM240" s="1">
        <v>41943</v>
      </c>
      <c r="CN240">
        <v>3988.9</v>
      </c>
      <c r="CO240">
        <v>20141112</v>
      </c>
      <c r="CP240">
        <v>3988.9</v>
      </c>
      <c r="CR240" s="1">
        <v>41943</v>
      </c>
      <c r="CS240">
        <v>5.5</v>
      </c>
      <c r="CT240">
        <v>20141127</v>
      </c>
      <c r="CU240">
        <v>5.5</v>
      </c>
      <c r="DB240" s="1">
        <v>41943</v>
      </c>
      <c r="DC240">
        <v>1.4</v>
      </c>
      <c r="DD240">
        <v>20141112</v>
      </c>
      <c r="DE240">
        <v>1.4</v>
      </c>
    </row>
    <row r="241" spans="76:109" x14ac:dyDescent="0.25">
      <c r="BX241" s="1">
        <v>41820</v>
      </c>
      <c r="BY241">
        <v>6.6</v>
      </c>
      <c r="BZ241">
        <v>20140729</v>
      </c>
      <c r="CA241">
        <v>3.5</v>
      </c>
      <c r="CC241" s="1">
        <v>41973</v>
      </c>
      <c r="CD241">
        <v>6.5</v>
      </c>
      <c r="CE241">
        <v>20141209</v>
      </c>
      <c r="CF241">
        <v>6.5</v>
      </c>
      <c r="CM241" s="1">
        <v>41973</v>
      </c>
      <c r="CN241">
        <v>4118.7</v>
      </c>
      <c r="CO241">
        <v>20141209</v>
      </c>
      <c r="CP241">
        <v>4118.7</v>
      </c>
      <c r="CR241" s="1">
        <v>41973</v>
      </c>
      <c r="CS241">
        <v>5.9</v>
      </c>
      <c r="CT241">
        <v>20141222</v>
      </c>
      <c r="CU241">
        <v>5.8</v>
      </c>
      <c r="DB241" s="1">
        <v>41973</v>
      </c>
      <c r="DC241">
        <v>3.3</v>
      </c>
      <c r="DD241">
        <v>20141209</v>
      </c>
      <c r="DE241">
        <v>3.3</v>
      </c>
    </row>
    <row r="242" spans="76:109" x14ac:dyDescent="0.25">
      <c r="BX242" s="1">
        <v>41851</v>
      </c>
      <c r="BY242">
        <v>-3.3</v>
      </c>
      <c r="BZ242">
        <v>20140828</v>
      </c>
      <c r="CA242">
        <v>0.1</v>
      </c>
      <c r="CC242" s="1">
        <v>42004</v>
      </c>
      <c r="CD242">
        <v>24.2</v>
      </c>
      <c r="CE242">
        <v>20150114</v>
      </c>
      <c r="CF242">
        <v>24.2</v>
      </c>
      <c r="CM242" s="1">
        <v>42004</v>
      </c>
      <c r="CN242">
        <v>4076.6</v>
      </c>
      <c r="CO242">
        <v>20150114</v>
      </c>
      <c r="CP242">
        <v>4076.6</v>
      </c>
      <c r="CR242" s="1">
        <v>42004</v>
      </c>
      <c r="CS242">
        <v>6.3</v>
      </c>
      <c r="CT242">
        <v>20150129</v>
      </c>
      <c r="CU242">
        <v>6.3</v>
      </c>
      <c r="DB242" s="1">
        <v>42004</v>
      </c>
      <c r="DC242">
        <v>-1</v>
      </c>
      <c r="DD242">
        <v>20150114</v>
      </c>
      <c r="DE242">
        <v>-1</v>
      </c>
    </row>
    <row r="243" spans="76:109" x14ac:dyDescent="0.25">
      <c r="BX243" s="1">
        <v>41882</v>
      </c>
      <c r="BY243">
        <v>1.4</v>
      </c>
      <c r="BZ243">
        <v>20140929</v>
      </c>
      <c r="CA243">
        <v>0</v>
      </c>
      <c r="CC243" s="1">
        <v>42035</v>
      </c>
      <c r="CD243">
        <v>2.6</v>
      </c>
      <c r="CE243">
        <v>20150210</v>
      </c>
      <c r="CF243">
        <v>2.6</v>
      </c>
      <c r="CM243" s="1">
        <v>42035</v>
      </c>
      <c r="CN243">
        <v>4037.3</v>
      </c>
      <c r="CO243">
        <v>20150210</v>
      </c>
      <c r="CP243">
        <v>4037.3</v>
      </c>
      <c r="CR243" s="1">
        <v>42035</v>
      </c>
      <c r="CS243">
        <v>6.2</v>
      </c>
      <c r="CT243">
        <v>20150226</v>
      </c>
      <c r="CU243">
        <v>6.2</v>
      </c>
      <c r="DB243" s="1">
        <v>42035</v>
      </c>
      <c r="DC243">
        <v>-1</v>
      </c>
      <c r="DD243">
        <v>20150210</v>
      </c>
      <c r="DE243">
        <v>-1</v>
      </c>
    </row>
    <row r="244" spans="76:109" x14ac:dyDescent="0.25">
      <c r="BX244" s="1">
        <v>41912</v>
      </c>
      <c r="BY244">
        <v>-10</v>
      </c>
      <c r="BZ244">
        <v>20141030</v>
      </c>
      <c r="CA244">
        <v>-12.2</v>
      </c>
      <c r="CC244" s="1">
        <v>42063</v>
      </c>
      <c r="CD244">
        <v>12.6</v>
      </c>
      <c r="CE244">
        <v>20150311</v>
      </c>
      <c r="CF244">
        <v>12.6</v>
      </c>
      <c r="CM244" s="1">
        <v>42063</v>
      </c>
      <c r="CN244">
        <v>4069.7</v>
      </c>
      <c r="CO244">
        <v>20150311</v>
      </c>
      <c r="CP244">
        <v>4069.7</v>
      </c>
      <c r="CR244" s="1">
        <v>42063</v>
      </c>
      <c r="CS244">
        <v>6.6</v>
      </c>
      <c r="CT244">
        <v>20150330</v>
      </c>
      <c r="CU244">
        <v>6.6</v>
      </c>
      <c r="DB244" s="1">
        <v>42063</v>
      </c>
      <c r="DC244">
        <v>0.8</v>
      </c>
      <c r="DD244">
        <v>20150311</v>
      </c>
      <c r="DE244">
        <v>0.8</v>
      </c>
    </row>
    <row r="245" spans="76:109" x14ac:dyDescent="0.25">
      <c r="BX245" s="1">
        <v>41943</v>
      </c>
      <c r="BY245">
        <v>7.6</v>
      </c>
      <c r="BZ245">
        <v>20141127</v>
      </c>
      <c r="CA245">
        <v>8.8000000000000007</v>
      </c>
      <c r="CC245" s="1">
        <v>42094</v>
      </c>
      <c r="CD245">
        <v>20.3</v>
      </c>
      <c r="CE245">
        <v>20150413</v>
      </c>
      <c r="CF245">
        <v>20.3</v>
      </c>
      <c r="CM245" s="1">
        <v>42094</v>
      </c>
      <c r="CN245">
        <v>4340.8999999999996</v>
      </c>
      <c r="CO245">
        <v>20150413</v>
      </c>
      <c r="CP245">
        <v>4340.8999999999996</v>
      </c>
      <c r="CR245" s="1">
        <v>42094</v>
      </c>
      <c r="CS245">
        <v>8.3000000000000007</v>
      </c>
      <c r="CT245">
        <v>20150429</v>
      </c>
      <c r="CU245">
        <v>8.3000000000000007</v>
      </c>
      <c r="DB245" s="1">
        <v>42094</v>
      </c>
      <c r="DC245">
        <v>2.1</v>
      </c>
      <c r="DD245">
        <v>20150413</v>
      </c>
      <c r="DE245">
        <v>6.7</v>
      </c>
    </row>
    <row r="246" spans="76:109" x14ac:dyDescent="0.25">
      <c r="BX246" s="1">
        <v>41973</v>
      </c>
      <c r="BY246">
        <v>8.6999999999999993</v>
      </c>
      <c r="BZ246">
        <v>20150108</v>
      </c>
      <c r="CA246">
        <v>10</v>
      </c>
      <c r="CC246" s="1">
        <v>42124</v>
      </c>
      <c r="CD246">
        <v>27.6</v>
      </c>
      <c r="CE246">
        <v>20150511</v>
      </c>
      <c r="CF246">
        <v>27.6</v>
      </c>
      <c r="CR246" s="1">
        <v>42124</v>
      </c>
      <c r="CS246">
        <v>7.7</v>
      </c>
      <c r="CT246">
        <v>20150528</v>
      </c>
      <c r="CU246">
        <v>7.7</v>
      </c>
      <c r="DB246" s="1">
        <v>42124</v>
      </c>
      <c r="DC246">
        <v>0.5</v>
      </c>
      <c r="DD246">
        <v>20150511</v>
      </c>
      <c r="DE246">
        <v>0.5</v>
      </c>
    </row>
    <row r="247" spans="76:109" x14ac:dyDescent="0.25">
      <c r="BX247" s="1">
        <v>42004</v>
      </c>
      <c r="BY247">
        <v>-6.5</v>
      </c>
      <c r="BZ247">
        <v>20150129</v>
      </c>
      <c r="CA247">
        <v>-2.1</v>
      </c>
      <c r="CC247" s="1">
        <v>42155</v>
      </c>
      <c r="CD247">
        <v>21.6</v>
      </c>
      <c r="CE247">
        <v>20150610</v>
      </c>
      <c r="CF247">
        <v>21.6</v>
      </c>
      <c r="CR247" s="1">
        <v>42155</v>
      </c>
      <c r="CS247">
        <v>8.1</v>
      </c>
      <c r="CT247">
        <v>20150629</v>
      </c>
      <c r="CU247">
        <v>8.1</v>
      </c>
    </row>
    <row r="248" spans="76:109" x14ac:dyDescent="0.25">
      <c r="BX248" s="1">
        <v>42035</v>
      </c>
      <c r="BY248">
        <v>2.9</v>
      </c>
      <c r="BZ248">
        <v>20150226</v>
      </c>
      <c r="CA248">
        <v>-3.8</v>
      </c>
      <c r="CC248" s="1">
        <v>42185</v>
      </c>
      <c r="CD248">
        <v>29.2</v>
      </c>
      <c r="CE248">
        <v>20150712</v>
      </c>
      <c r="CF248">
        <v>29.2</v>
      </c>
      <c r="CR248" s="1">
        <v>42185</v>
      </c>
      <c r="CS248">
        <v>9.5</v>
      </c>
      <c r="CT248">
        <v>20150730</v>
      </c>
      <c r="CU248">
        <v>9.5</v>
      </c>
    </row>
    <row r="249" spans="76:109" x14ac:dyDescent="0.25">
      <c r="BX249" s="1">
        <v>42063</v>
      </c>
      <c r="BY249">
        <v>-8.6</v>
      </c>
      <c r="BZ249">
        <v>20150330</v>
      </c>
      <c r="CA249">
        <v>-6.3</v>
      </c>
      <c r="CC249" s="1">
        <v>42216</v>
      </c>
      <c r="CD249">
        <v>37.799999999999997</v>
      </c>
      <c r="CE249">
        <v>20150812</v>
      </c>
      <c r="CF249">
        <v>37.799999999999997</v>
      </c>
      <c r="CR249" s="1">
        <v>42216</v>
      </c>
      <c r="CS249">
        <v>9.3000000000000007</v>
      </c>
      <c r="CT249">
        <v>20150830</v>
      </c>
      <c r="CU249">
        <v>9.3000000000000007</v>
      </c>
    </row>
    <row r="250" spans="76:109" x14ac:dyDescent="0.25">
      <c r="BX250" s="1">
        <v>42094</v>
      </c>
      <c r="BY250">
        <v>13.8</v>
      </c>
      <c r="BZ250">
        <v>20150429</v>
      </c>
      <c r="CA250">
        <v>11</v>
      </c>
      <c r="CC250" s="1">
        <v>42247</v>
      </c>
      <c r="CD250">
        <v>41.7</v>
      </c>
      <c r="CE250">
        <v>20150909</v>
      </c>
      <c r="CF250">
        <v>41.7</v>
      </c>
      <c r="CR250" s="1">
        <v>42247</v>
      </c>
      <c r="CS250">
        <v>9</v>
      </c>
      <c r="CT250">
        <v>20150929</v>
      </c>
      <c r="CU250">
        <v>9</v>
      </c>
    </row>
    <row r="251" spans="76:109" x14ac:dyDescent="0.25">
      <c r="BX251" s="1">
        <v>42124</v>
      </c>
      <c r="BY251">
        <v>-4.7</v>
      </c>
      <c r="BZ251">
        <v>20150528</v>
      </c>
      <c r="CA251">
        <v>-1.7</v>
      </c>
      <c r="CC251" s="1">
        <v>42277</v>
      </c>
      <c r="CD251">
        <v>38.299999999999997</v>
      </c>
      <c r="CE251">
        <v>20151011</v>
      </c>
      <c r="CF251">
        <v>38.299999999999997</v>
      </c>
      <c r="CR251" s="1">
        <v>42277</v>
      </c>
      <c r="CS251">
        <v>8.5</v>
      </c>
      <c r="CT251">
        <v>20151029</v>
      </c>
      <c r="CU251">
        <v>8.5</v>
      </c>
    </row>
    <row r="252" spans="76:109" x14ac:dyDescent="0.25">
      <c r="BX252" s="1">
        <v>42155</v>
      </c>
      <c r="BY252">
        <v>1.9</v>
      </c>
      <c r="BZ252">
        <v>20150629</v>
      </c>
      <c r="CA252">
        <v>0</v>
      </c>
      <c r="CC252" s="1">
        <v>42308</v>
      </c>
      <c r="CD252">
        <v>18.600000000000001</v>
      </c>
      <c r="CE252">
        <v>20151109</v>
      </c>
      <c r="CF252">
        <v>18.600000000000001</v>
      </c>
      <c r="CR252" s="1">
        <v>42308</v>
      </c>
      <c r="CS252">
        <v>7.7</v>
      </c>
      <c r="CT252">
        <v>20151129</v>
      </c>
      <c r="CU252">
        <v>7.7</v>
      </c>
    </row>
    <row r="253" spans="76:109" x14ac:dyDescent="0.25">
      <c r="BX253" s="1">
        <v>42185</v>
      </c>
      <c r="BY253">
        <v>-4.0999999999999996</v>
      </c>
      <c r="BZ253">
        <v>20150729</v>
      </c>
      <c r="CA253">
        <v>-4.0999999999999996</v>
      </c>
      <c r="CC253" s="1">
        <v>42338</v>
      </c>
      <c r="CD253">
        <v>8.5</v>
      </c>
      <c r="CE253">
        <v>20151209</v>
      </c>
      <c r="CF253">
        <v>8.5</v>
      </c>
      <c r="CR253" s="1">
        <v>42338</v>
      </c>
      <c r="CS253">
        <v>8.4</v>
      </c>
      <c r="CT253">
        <v>20151222</v>
      </c>
      <c r="CU253">
        <v>8.4</v>
      </c>
    </row>
    <row r="254" spans="76:109" x14ac:dyDescent="0.25">
      <c r="BX254" s="1">
        <v>42216</v>
      </c>
      <c r="BY254">
        <v>22.5</v>
      </c>
      <c r="BZ254">
        <v>20150830</v>
      </c>
      <c r="CA254">
        <v>20.399999999999999</v>
      </c>
      <c r="CC254" s="1">
        <v>42369</v>
      </c>
      <c r="CD254">
        <v>3.5</v>
      </c>
      <c r="CE254">
        <v>20160119</v>
      </c>
      <c r="CF254">
        <v>3.5</v>
      </c>
      <c r="CR254" s="1">
        <v>42369</v>
      </c>
      <c r="CS254">
        <v>8.1</v>
      </c>
      <c r="CT254">
        <v>20160128</v>
      </c>
      <c r="CU254">
        <v>8.1</v>
      </c>
    </row>
    <row r="255" spans="76:109" x14ac:dyDescent="0.25">
      <c r="BX255" s="1">
        <v>42247</v>
      </c>
      <c r="BY255">
        <v>-7.5</v>
      </c>
      <c r="BZ255">
        <v>20150929</v>
      </c>
      <c r="CA255">
        <v>-4.9000000000000004</v>
      </c>
      <c r="CC255" s="1">
        <v>42400</v>
      </c>
      <c r="CD255">
        <v>4.3</v>
      </c>
      <c r="CE255">
        <v>20160210</v>
      </c>
      <c r="CF255">
        <v>4.3</v>
      </c>
      <c r="CR255" s="1">
        <v>42400</v>
      </c>
      <c r="CS255">
        <v>7.6</v>
      </c>
      <c r="CT255">
        <v>20160228</v>
      </c>
      <c r="CU255">
        <v>7.6</v>
      </c>
    </row>
    <row r="256" spans="76:109" x14ac:dyDescent="0.25">
      <c r="BX256" s="1">
        <v>42277</v>
      </c>
      <c r="BY256">
        <v>-4.8</v>
      </c>
      <c r="BZ256">
        <v>20151029</v>
      </c>
      <c r="CA256">
        <v>-5.7</v>
      </c>
      <c r="CC256" s="1">
        <v>42429</v>
      </c>
      <c r="CD256">
        <v>5.7</v>
      </c>
      <c r="CE256">
        <v>20160310</v>
      </c>
      <c r="CF256">
        <v>5.7</v>
      </c>
      <c r="CR256" s="1">
        <v>42429</v>
      </c>
      <c r="CS256">
        <v>7.3</v>
      </c>
      <c r="CT256">
        <v>20160330</v>
      </c>
      <c r="CU256">
        <v>7.3</v>
      </c>
    </row>
    <row r="257" spans="76:99" x14ac:dyDescent="0.25">
      <c r="BX257" s="1">
        <v>42308</v>
      </c>
      <c r="BY257">
        <v>4.9000000000000004</v>
      </c>
      <c r="BZ257">
        <v>20151129</v>
      </c>
      <c r="CA257">
        <v>5.0999999999999996</v>
      </c>
      <c r="CC257" s="1">
        <v>42460</v>
      </c>
      <c r="CD257">
        <v>8.1999999999999993</v>
      </c>
      <c r="CE257">
        <v>20160411</v>
      </c>
      <c r="CF257">
        <v>8.1999999999999993</v>
      </c>
      <c r="CR257" s="1">
        <v>42460</v>
      </c>
      <c r="CS257">
        <v>7.8</v>
      </c>
      <c r="CT257">
        <v>20160428</v>
      </c>
      <c r="CU257">
        <v>7.8</v>
      </c>
    </row>
    <row r="258" spans="76:99" x14ac:dyDescent="0.25">
      <c r="BX258" s="1">
        <v>42338</v>
      </c>
      <c r="BY258">
        <v>1.6</v>
      </c>
      <c r="BZ258">
        <v>20160110</v>
      </c>
      <c r="CA258">
        <v>1.8</v>
      </c>
      <c r="CC258" s="1">
        <v>42490</v>
      </c>
      <c r="CD258">
        <v>18.399999999999999</v>
      </c>
      <c r="CE258">
        <v>20160510</v>
      </c>
      <c r="CF258">
        <v>18.399999999999999</v>
      </c>
      <c r="CR258" s="1">
        <v>42490</v>
      </c>
      <c r="CS258">
        <v>7.8</v>
      </c>
      <c r="CT258">
        <v>20160530</v>
      </c>
      <c r="CU258">
        <v>7.8</v>
      </c>
    </row>
    <row r="259" spans="76:99" x14ac:dyDescent="0.25">
      <c r="BX259" s="1">
        <v>42369</v>
      </c>
      <c r="BY259">
        <v>2.8</v>
      </c>
      <c r="BZ259">
        <v>20160128</v>
      </c>
      <c r="CA259">
        <v>2.2999999999999998</v>
      </c>
      <c r="CC259" s="1">
        <v>42521</v>
      </c>
      <c r="CD259">
        <v>13.6</v>
      </c>
      <c r="CE259">
        <v>20160614</v>
      </c>
      <c r="CF259">
        <v>13.6</v>
      </c>
      <c r="CR259" s="1">
        <v>42521</v>
      </c>
      <c r="CS259">
        <v>7.3</v>
      </c>
      <c r="CT259">
        <v>20160629</v>
      </c>
      <c r="CU259">
        <v>7.3</v>
      </c>
    </row>
    <row r="260" spans="76:99" x14ac:dyDescent="0.25">
      <c r="BX260" s="1">
        <v>42400</v>
      </c>
      <c r="BY260">
        <v>-8.3000000000000007</v>
      </c>
      <c r="BZ260">
        <v>20160228</v>
      </c>
      <c r="CA260">
        <v>-8.1999999999999993</v>
      </c>
      <c r="CC260" s="1">
        <v>42551</v>
      </c>
      <c r="CD260">
        <v>6</v>
      </c>
      <c r="CE260">
        <v>20160714</v>
      </c>
      <c r="CF260">
        <v>6</v>
      </c>
      <c r="CR260" s="1">
        <v>42551</v>
      </c>
      <c r="CS260" t="s">
        <v>302</v>
      </c>
      <c r="CT260">
        <v>20160728</v>
      </c>
      <c r="CU260" t="s">
        <v>302</v>
      </c>
    </row>
    <row r="261" spans="76:99" x14ac:dyDescent="0.25">
      <c r="BX261" s="1">
        <v>42429</v>
      </c>
      <c r="BY261">
        <v>10.5</v>
      </c>
      <c r="BZ261">
        <v>20160329</v>
      </c>
      <c r="CA261">
        <v>10.8</v>
      </c>
    </row>
    <row r="262" spans="76:99" x14ac:dyDescent="0.25">
      <c r="BX262" s="1">
        <v>42460</v>
      </c>
      <c r="BY262">
        <v>-9.6</v>
      </c>
      <c r="BZ262">
        <v>20160428</v>
      </c>
      <c r="CA262">
        <v>-9.8000000000000007</v>
      </c>
    </row>
    <row r="263" spans="76:99" x14ac:dyDescent="0.25">
      <c r="BX263" s="1">
        <v>42490</v>
      </c>
      <c r="BY263">
        <v>6.8</v>
      </c>
      <c r="BZ263">
        <v>20160530</v>
      </c>
      <c r="CA263">
        <v>6.6</v>
      </c>
    </row>
    <row r="264" spans="76:99" x14ac:dyDescent="0.25">
      <c r="BX264" s="1">
        <v>42521</v>
      </c>
      <c r="BY264">
        <v>-0.9</v>
      </c>
      <c r="BZ264">
        <v>20160629</v>
      </c>
      <c r="CA264">
        <v>-0.9</v>
      </c>
    </row>
    <row r="265" spans="76:99" x14ac:dyDescent="0.25">
      <c r="BX265" s="1">
        <v>42551</v>
      </c>
      <c r="BY265" t="s">
        <v>302</v>
      </c>
      <c r="BZ265">
        <v>20160728</v>
      </c>
      <c r="CA265" t="s">
        <v>302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CP267"/>
  <sheetViews>
    <sheetView topLeftCell="Q1" workbookViewId="0">
      <selection activeCell="O1" sqref="O1"/>
    </sheetView>
  </sheetViews>
  <sheetFormatPr defaultRowHeight="15" x14ac:dyDescent="0.25"/>
  <sheetData>
    <row r="1" spans="1:94" x14ac:dyDescent="0.25">
      <c r="A1" t="s">
        <v>177</v>
      </c>
      <c r="F1" t="s">
        <v>178</v>
      </c>
      <c r="K1" t="s">
        <v>179</v>
      </c>
      <c r="P1" t="s">
        <v>180</v>
      </c>
      <c r="U1" t="s">
        <v>181</v>
      </c>
      <c r="Z1" t="s">
        <v>182</v>
      </c>
      <c r="AE1" t="s">
        <v>183</v>
      </c>
      <c r="AJ1" t="s">
        <v>184</v>
      </c>
      <c r="AO1" t="s">
        <v>185</v>
      </c>
      <c r="AT1" t="s">
        <v>186</v>
      </c>
      <c r="AY1" t="s">
        <v>187</v>
      </c>
      <c r="BD1" t="s">
        <v>188</v>
      </c>
      <c r="BI1" t="s">
        <v>189</v>
      </c>
      <c r="BN1" t="s">
        <v>190</v>
      </c>
      <c r="BS1" t="s">
        <v>191</v>
      </c>
      <c r="BX1" t="s">
        <v>192</v>
      </c>
      <c r="CC1" t="s">
        <v>193</v>
      </c>
      <c r="CH1" t="s">
        <v>194</v>
      </c>
      <c r="CM1" t="s">
        <v>195</v>
      </c>
    </row>
    <row r="2" spans="1:94" x14ac:dyDescent="0.25">
      <c r="A2" t="s">
        <v>298</v>
      </c>
      <c r="B2" t="s">
        <v>299</v>
      </c>
      <c r="C2" t="s">
        <v>300</v>
      </c>
      <c r="D2" t="s">
        <v>301</v>
      </c>
      <c r="F2" t="s">
        <v>298</v>
      </c>
      <c r="G2" t="s">
        <v>299</v>
      </c>
      <c r="H2" t="s">
        <v>300</v>
      </c>
      <c r="I2" t="s">
        <v>301</v>
      </c>
      <c r="K2" t="s">
        <v>298</v>
      </c>
      <c r="L2" t="s">
        <v>299</v>
      </c>
      <c r="M2" t="s">
        <v>300</v>
      </c>
      <c r="N2" t="s">
        <v>301</v>
      </c>
      <c r="P2" t="s">
        <v>298</v>
      </c>
      <c r="Q2" t="s">
        <v>299</v>
      </c>
      <c r="R2" t="s">
        <v>300</v>
      </c>
      <c r="S2" t="s">
        <v>301</v>
      </c>
      <c r="U2" t="s">
        <v>298</v>
      </c>
      <c r="V2" t="s">
        <v>299</v>
      </c>
      <c r="W2" t="s">
        <v>300</v>
      </c>
      <c r="X2" t="s">
        <v>301</v>
      </c>
      <c r="Z2" t="s">
        <v>298</v>
      </c>
      <c r="AA2" t="s">
        <v>299</v>
      </c>
      <c r="AB2" t="s">
        <v>300</v>
      </c>
      <c r="AC2" t="s">
        <v>301</v>
      </c>
      <c r="AE2" t="s">
        <v>298</v>
      </c>
      <c r="AF2" t="s">
        <v>299</v>
      </c>
      <c r="AG2" t="s">
        <v>300</v>
      </c>
      <c r="AH2" t="s">
        <v>301</v>
      </c>
      <c r="AJ2" t="s">
        <v>298</v>
      </c>
      <c r="AK2" t="s">
        <v>299</v>
      </c>
      <c r="AL2" t="s">
        <v>300</v>
      </c>
      <c r="AM2" t="s">
        <v>301</v>
      </c>
      <c r="AO2" t="s">
        <v>298</v>
      </c>
      <c r="AP2" t="s">
        <v>299</v>
      </c>
      <c r="AQ2" t="s">
        <v>300</v>
      </c>
      <c r="AR2" t="s">
        <v>301</v>
      </c>
      <c r="AT2" t="s">
        <v>298</v>
      </c>
      <c r="AU2" t="s">
        <v>299</v>
      </c>
      <c r="AV2" t="s">
        <v>300</v>
      </c>
      <c r="AW2" t="s">
        <v>301</v>
      </c>
      <c r="AY2" t="s">
        <v>298</v>
      </c>
      <c r="AZ2" t="s">
        <v>299</v>
      </c>
      <c r="BA2" t="s">
        <v>300</v>
      </c>
      <c r="BB2" t="s">
        <v>301</v>
      </c>
      <c r="BD2" t="s">
        <v>298</v>
      </c>
      <c r="BE2" t="s">
        <v>299</v>
      </c>
      <c r="BF2" t="s">
        <v>300</v>
      </c>
      <c r="BG2" t="s">
        <v>301</v>
      </c>
      <c r="BI2" t="s">
        <v>298</v>
      </c>
      <c r="BJ2" t="s">
        <v>299</v>
      </c>
      <c r="BK2" t="s">
        <v>300</v>
      </c>
      <c r="BL2" t="s">
        <v>301</v>
      </c>
      <c r="BN2" t="s">
        <v>298</v>
      </c>
      <c r="BO2" t="s">
        <v>299</v>
      </c>
      <c r="BP2" t="s">
        <v>300</v>
      </c>
      <c r="BQ2" t="s">
        <v>301</v>
      </c>
      <c r="BS2" t="s">
        <v>298</v>
      </c>
      <c r="BT2" t="s">
        <v>299</v>
      </c>
      <c r="BU2" t="s">
        <v>300</v>
      </c>
      <c r="BV2" t="s">
        <v>301</v>
      </c>
      <c r="BX2" t="s">
        <v>298</v>
      </c>
      <c r="BY2" t="s">
        <v>299</v>
      </c>
      <c r="BZ2" t="s">
        <v>300</v>
      </c>
      <c r="CA2" t="s">
        <v>301</v>
      </c>
      <c r="CC2" t="s">
        <v>298</v>
      </c>
      <c r="CD2" t="s">
        <v>299</v>
      </c>
      <c r="CE2" t="s">
        <v>300</v>
      </c>
      <c r="CF2" t="s">
        <v>301</v>
      </c>
      <c r="CH2" t="s">
        <v>298</v>
      </c>
      <c r="CI2" t="s">
        <v>299</v>
      </c>
      <c r="CJ2" t="s">
        <v>300</v>
      </c>
      <c r="CK2" t="s">
        <v>301</v>
      </c>
      <c r="CM2" t="s">
        <v>298</v>
      </c>
      <c r="CN2" t="s">
        <v>299</v>
      </c>
      <c r="CO2" t="s">
        <v>300</v>
      </c>
      <c r="CP2" t="s">
        <v>301</v>
      </c>
    </row>
    <row r="3" spans="1:94" x14ac:dyDescent="0.25">
      <c r="A3" s="1">
        <f>_xll.BDH($A$1,$B$2:$D$2,"1/1/1995","6/30/2016","Dir=V","Dts=S","Sort=A","Quote=C","QtTyp=Y","Days=T","Per=cd","DtFmt=D","UseDPDF=Y","CshAdjNormal=N","CshAdjAbnormal=N","CapChg=N","cols=4;rows=258")</f>
        <v>34730</v>
      </c>
      <c r="B3">
        <v>-1.2</v>
      </c>
      <c r="C3" t="s">
        <v>302</v>
      </c>
      <c r="D3" t="s">
        <v>302</v>
      </c>
      <c r="F3" s="1">
        <f>_xll.BDH($F$1,$G$2:$I$2,"1/1/1995","6/30/2016","Dir=V","Dts=S","Sort=A","Quote=C","QtTyp=Y","Days=T","Per=cd","DtFmt=D","UseDPDF=Y","CshAdjNormal=N","CshAdjAbnormal=N","CapChg=N","cols=4;rows=258")</f>
        <v>34730</v>
      </c>
      <c r="G3">
        <v>5.5</v>
      </c>
      <c r="H3" t="s">
        <v>302</v>
      </c>
      <c r="I3" t="s">
        <v>302</v>
      </c>
      <c r="K3" s="1">
        <f>_xll.BDH($K$1,$L$2:$N$2,"1/1/1995","6/30/2016","Dir=V","Dts=S","Sort=A","Quote=C","QtTyp=Y","Days=T","Per=cd","DtFmt=D","UseDPDF=Y","CshAdjNormal=N","CshAdjAbnormal=N","CapChg=N","cols=4;rows=154")</f>
        <v>37894</v>
      </c>
      <c r="L3" t="s">
        <v>302</v>
      </c>
      <c r="M3">
        <v>20031128</v>
      </c>
      <c r="N3">
        <v>4.5999999999999996</v>
      </c>
      <c r="P3" s="1">
        <f>_xll.BDH($P$1,$Q$2:$S$2,"1/1/1995","6/30/2016","Dir=V","Dts=S","Sort=A","Quote=C","QtTyp=Y","Days=T","Per=cd","DtFmt=D","UseDPDF=Y","CshAdjNormal=N","CshAdjAbnormal=N","CapChg=N","cols=4;rows=149")</f>
        <v>38046</v>
      </c>
      <c r="Q3">
        <v>57.3</v>
      </c>
      <c r="R3" t="s">
        <v>302</v>
      </c>
      <c r="S3" t="s">
        <v>302</v>
      </c>
      <c r="U3" s="1">
        <f>_xll.BDH($U$1,$V$2:$X$2,"1/1/1995","6/30/2016","Dir=V","Dts=S","Sort=A","Quote=C","QtTyp=Y","Days=T","Per=cd","DtFmt=D","UseDPDF=Y","CshAdjNormal=N","CshAdjAbnormal=N","CapChg=N","cols=4;rows=86")</f>
        <v>34789</v>
      </c>
      <c r="V3">
        <v>-0.8</v>
      </c>
      <c r="W3" t="s">
        <v>302</v>
      </c>
      <c r="X3" t="s">
        <v>302</v>
      </c>
      <c r="Z3" s="1">
        <f>_xll.BDH($Z$1,$AA$2:$AC$2,"1/1/1995","6/30/2016","Dir=V","Dts=S","Sort=A","Quote=C","QtTyp=Y","Days=T","Per=cd","DtFmt=D","UseDPDF=Y","CshAdjNormal=N","CshAdjAbnormal=N","CapChg=N","cols=4;rows=258")</f>
        <v>34730</v>
      </c>
      <c r="AA3">
        <v>0.5</v>
      </c>
      <c r="AB3" t="s">
        <v>302</v>
      </c>
      <c r="AC3" t="s">
        <v>302</v>
      </c>
      <c r="AE3" s="1">
        <f>_xll.BDH($AE$1,$AF$2:$AH$2,"1/1/1995","6/30/2016","Dir=V","Dts=S","Sort=A","Quote=C","QtTyp=Y","Days=T","Per=cd","DtFmt=D","UseDPDF=Y","CshAdjNormal=N","CshAdjAbnormal=N","CapChg=N","cols=4;rows=258")</f>
        <v>34730</v>
      </c>
      <c r="AF3">
        <v>2.6</v>
      </c>
      <c r="AG3" t="s">
        <v>302</v>
      </c>
      <c r="AH3" t="s">
        <v>302</v>
      </c>
      <c r="AJ3" s="1">
        <f>_xll.BDH($AJ$1,$AK$2:$AM$2,"1/1/1995","6/30/2016","Dir=V","Dts=S","Sort=A","Quote=C","QtTyp=Y","Days=T","Per=cd","DtFmt=D","UseDPDF=Y","CshAdjNormal=N","CshAdjAbnormal=N","CapChg=N","cols=4;rows=258")</f>
        <v>34730</v>
      </c>
      <c r="AK3">
        <v>2.5</v>
      </c>
      <c r="AL3" t="s">
        <v>302</v>
      </c>
      <c r="AM3" t="s">
        <v>302</v>
      </c>
      <c r="AO3" s="1">
        <f>_xll.BDH($AO$1,$AP$2:$AR$2,"1/1/1995","6/30/2016","Dir=V","Dts=S","Sort=A","Quote=C","QtTyp=Y","Days=T","Per=cd","DtFmt=D","UseDPDF=Y","CshAdjNormal=N","CshAdjAbnormal=N","CapChg=N","cols=4;rows=258")</f>
        <v>34730</v>
      </c>
      <c r="AP3">
        <v>-0.4</v>
      </c>
      <c r="AQ3" t="s">
        <v>302</v>
      </c>
      <c r="AR3" t="s">
        <v>302</v>
      </c>
      <c r="AT3" s="1">
        <f>_xll.BDH($AT$1,$AU$2:$AW$2,"1/1/1995","6/30/2016","Dir=V","Dts=S","Sort=A","Quote=C","QtTyp=Y","Days=T","Per=cd","DtFmt=D","UseDPDF=Y","CshAdjNormal=N","CshAdjAbnormal=N","CapChg=N","cols=4;rows=86")</f>
        <v>34789</v>
      </c>
      <c r="AU3">
        <v>1.1000000000000001</v>
      </c>
      <c r="AV3" t="s">
        <v>302</v>
      </c>
      <c r="AW3" t="s">
        <v>302</v>
      </c>
      <c r="AY3" s="1">
        <f>_xll.BDH($AY$1,$AZ$2:$BB$2,"1/1/1995","6/30/2016","Dir=V","Dts=S","Sort=A","Quote=C","QtTyp=Y","Days=T","Per=cd","DtFmt=D","UseDPDF=Y","CshAdjNormal=N","CshAdjAbnormal=N","CapChg=N","cols=4;rows=191")</f>
        <v>36769</v>
      </c>
      <c r="AZ3">
        <v>2.8</v>
      </c>
      <c r="BA3" t="s">
        <v>302</v>
      </c>
      <c r="BB3" t="s">
        <v>302</v>
      </c>
      <c r="BD3" s="1">
        <f>_xll.BDH($BD$1,$BE$2:$BG$2,"1/1/1995","6/30/2016","Dir=V","Dts=S","Sort=A","Quote=C","QtTyp=Y","Days=T","Per=cd","DtFmt=D","UseDPDF=Y","CshAdjNormal=N","CshAdjAbnormal=N","CapChg=N","cols=4;rows=186")</f>
        <v>36922</v>
      </c>
      <c r="BE3">
        <v>-3.4</v>
      </c>
      <c r="BF3" t="s">
        <v>302</v>
      </c>
      <c r="BG3" t="s">
        <v>302</v>
      </c>
      <c r="BI3" s="1">
        <f>_xll.BDH($BI$1,$BJ$2:$BL$2,"1/1/1995","6/30/2016","Dir=V","Dts=S","Sort=A","Quote=C","QtTyp=Y","Days=T","Per=cd","DtFmt=D","UseDPDF=Y","CshAdjNormal=N","CshAdjAbnormal=N","CapChg=N","cols=4;rows=186")</f>
        <v>36922</v>
      </c>
      <c r="BJ3">
        <v>3.2</v>
      </c>
      <c r="BK3" t="s">
        <v>302</v>
      </c>
      <c r="BL3" t="s">
        <v>302</v>
      </c>
      <c r="BN3" s="1">
        <f>_xll.BDH($BN$1,$BO$2:$BQ$2,"1/1/1995","6/30/2016","Dir=V","Dts=S","Sort=A","Quote=C","QtTyp=Y","Days=T","Per=cd","DtFmt=D","UseDPDF=Y","CshAdjNormal=N","CshAdjAbnormal=N","CapChg=N","cols=4;rows=265")</f>
        <v>34730</v>
      </c>
      <c r="BO3">
        <v>4.9000000000000004</v>
      </c>
      <c r="BP3" t="s">
        <v>302</v>
      </c>
      <c r="BQ3" t="s">
        <v>302</v>
      </c>
      <c r="BS3" s="1">
        <f>_xll.BDH($BS$1,$BT$2:$BV$2,"1/1/1995","6/30/2016","Dir=V","Dts=S","Sort=A","Quote=C","QtTyp=Y","Days=T","Per=cd","DtFmt=D","UseDPDF=Y","CshAdjNormal=N","CshAdjAbnormal=N","CapChg=N","cols=4;rows=86")</f>
        <v>34789</v>
      </c>
      <c r="BT3">
        <v>26.9</v>
      </c>
      <c r="BU3" t="s">
        <v>302</v>
      </c>
      <c r="BV3" t="s">
        <v>302</v>
      </c>
      <c r="BX3" s="1">
        <f>_xll.BDH($BX$1,$BY$2:$CA$2,"1/1/1995","6/30/2016","Dir=V","Dts=S","Sort=A","Quote=C","QtTyp=Y","Days=T","Per=cd","DtFmt=D","UseDPDF=Y","CshAdjNormal=N","CshAdjAbnormal=N","CapChg=N","cols=4;rows=197")</f>
        <v>36585</v>
      </c>
      <c r="BY3">
        <v>0.5</v>
      </c>
      <c r="BZ3" t="s">
        <v>302</v>
      </c>
      <c r="CA3" t="s">
        <v>302</v>
      </c>
      <c r="CC3" s="1">
        <f>_xll.BDH($CC$1,$CD$2:$CF$2,"1/1/1995","6/30/2016","Dir=V","Dts=S","Sort=A","Quote=C","QtTyp=Y","Days=T","Per=cd","DtFmt=D","UseDPDF=Y","CshAdjNormal=N","CshAdjAbnormal=N","CapChg=N","cols=4;rows=86")</f>
        <v>34789</v>
      </c>
      <c r="CD3">
        <v>5.4</v>
      </c>
      <c r="CE3" t="s">
        <v>302</v>
      </c>
      <c r="CF3" t="s">
        <v>302</v>
      </c>
      <c r="CH3" s="1">
        <f>_xll.BDH($CH$1,$CI$2:$CK$2,"1/1/1995","6/30/2016","Dir=V","Dts=S","Sort=A","Quote=C","QtTyp=Y","Days=T","Per=cd","DtFmt=D","UseDPDF=Y","CshAdjNormal=N","CshAdjAbnormal=N","CapChg=N","cols=4;rows=86")</f>
        <v>34789</v>
      </c>
      <c r="CI3">
        <v>0.2</v>
      </c>
      <c r="CJ3" t="s">
        <v>302</v>
      </c>
      <c r="CK3" t="s">
        <v>302</v>
      </c>
      <c r="CM3" s="1">
        <f>_xll.BDH($CM$1,$CN$2:$CP$2,"1/1/1995","6/30/2016","Dir=V","Dts=S","Sort=A","Quote=C","QtTyp=Y","Days=T","Per=cd","DtFmt=D","UseDPDF=Y","CshAdjNormal=N","CshAdjAbnormal=N","CapChg=N","cols=4;rows=258")</f>
        <v>34730</v>
      </c>
      <c r="CN3">
        <v>1.9</v>
      </c>
      <c r="CO3" t="s">
        <v>302</v>
      </c>
      <c r="CP3" t="s">
        <v>302</v>
      </c>
    </row>
    <row r="4" spans="1:94" x14ac:dyDescent="0.25">
      <c r="A4" s="1">
        <v>34758</v>
      </c>
      <c r="B4">
        <v>0.2</v>
      </c>
      <c r="C4" t="s">
        <v>302</v>
      </c>
      <c r="D4" t="s">
        <v>302</v>
      </c>
      <c r="F4" s="1">
        <v>34758</v>
      </c>
      <c r="G4">
        <v>5.2</v>
      </c>
      <c r="H4" t="s">
        <v>302</v>
      </c>
      <c r="I4" t="s">
        <v>302</v>
      </c>
      <c r="K4" s="1">
        <v>37925</v>
      </c>
      <c r="L4" t="s">
        <v>302</v>
      </c>
      <c r="M4">
        <v>20040108</v>
      </c>
      <c r="N4">
        <v>4.5</v>
      </c>
      <c r="P4" s="1">
        <v>38077</v>
      </c>
      <c r="Q4">
        <v>55.8</v>
      </c>
      <c r="R4" t="s">
        <v>302</v>
      </c>
      <c r="S4" t="s">
        <v>302</v>
      </c>
      <c r="U4" s="1">
        <v>34880</v>
      </c>
      <c r="V4">
        <v>0.9</v>
      </c>
      <c r="W4" t="s">
        <v>302</v>
      </c>
      <c r="X4" t="s">
        <v>302</v>
      </c>
      <c r="Z4" s="1">
        <v>34758</v>
      </c>
      <c r="AA4">
        <v>0.3</v>
      </c>
      <c r="AB4" t="s">
        <v>302</v>
      </c>
      <c r="AC4" t="s">
        <v>302</v>
      </c>
      <c r="AE4" s="1">
        <v>34758</v>
      </c>
      <c r="AF4">
        <v>2.6</v>
      </c>
      <c r="AG4" t="s">
        <v>302</v>
      </c>
      <c r="AH4" t="s">
        <v>302</v>
      </c>
      <c r="AJ4" s="1">
        <v>34758</v>
      </c>
      <c r="AK4">
        <v>1.8</v>
      </c>
      <c r="AL4" t="s">
        <v>302</v>
      </c>
      <c r="AM4" t="s">
        <v>302</v>
      </c>
      <c r="AO4" s="1">
        <v>34758</v>
      </c>
      <c r="AP4">
        <v>0.7</v>
      </c>
      <c r="AQ4" t="s">
        <v>302</v>
      </c>
      <c r="AR4" t="s">
        <v>302</v>
      </c>
      <c r="AT4" s="1">
        <v>34880</v>
      </c>
      <c r="AU4">
        <v>0</v>
      </c>
      <c r="AV4" t="s">
        <v>302</v>
      </c>
      <c r="AW4" t="s">
        <v>302</v>
      </c>
      <c r="AY4" s="1">
        <v>36799</v>
      </c>
      <c r="AZ4">
        <v>2.7</v>
      </c>
      <c r="BA4" t="s">
        <v>302</v>
      </c>
      <c r="BB4" t="s">
        <v>302</v>
      </c>
      <c r="BD4" s="1">
        <v>36950</v>
      </c>
      <c r="BE4">
        <v>4.96</v>
      </c>
      <c r="BF4" t="s">
        <v>302</v>
      </c>
      <c r="BG4" t="s">
        <v>302</v>
      </c>
      <c r="BI4" s="1">
        <v>36950</v>
      </c>
      <c r="BJ4">
        <v>5.4</v>
      </c>
      <c r="BK4" t="s">
        <v>302</v>
      </c>
      <c r="BL4" t="s">
        <v>302</v>
      </c>
      <c r="BN4" s="1">
        <v>34758</v>
      </c>
      <c r="BO4">
        <v>5.2</v>
      </c>
      <c r="BP4" t="s">
        <v>302</v>
      </c>
      <c r="BQ4" t="s">
        <v>302</v>
      </c>
      <c r="BS4" s="1">
        <v>34880</v>
      </c>
      <c r="BT4">
        <v>28.2</v>
      </c>
      <c r="BU4" t="s">
        <v>302</v>
      </c>
      <c r="BV4" t="s">
        <v>302</v>
      </c>
      <c r="BX4" s="1">
        <v>36616</v>
      </c>
      <c r="BY4">
        <v>-0.4</v>
      </c>
      <c r="BZ4" t="s">
        <v>302</v>
      </c>
      <c r="CA4" t="s">
        <v>302</v>
      </c>
      <c r="CC4" s="1">
        <v>34880</v>
      </c>
      <c r="CD4">
        <v>-3.5</v>
      </c>
      <c r="CE4" t="s">
        <v>302</v>
      </c>
      <c r="CF4" t="s">
        <v>302</v>
      </c>
      <c r="CH4" s="1">
        <v>34880</v>
      </c>
      <c r="CI4">
        <v>4.2</v>
      </c>
      <c r="CJ4" t="s">
        <v>302</v>
      </c>
      <c r="CK4" t="s">
        <v>302</v>
      </c>
      <c r="CM4" s="1">
        <v>34758</v>
      </c>
      <c r="CN4">
        <v>2.7</v>
      </c>
      <c r="CO4" t="s">
        <v>302</v>
      </c>
      <c r="CP4" t="s">
        <v>302</v>
      </c>
    </row>
    <row r="5" spans="1:94" x14ac:dyDescent="0.25">
      <c r="A5" s="1">
        <v>34789</v>
      </c>
      <c r="B5">
        <v>2.4</v>
      </c>
      <c r="C5" t="s">
        <v>302</v>
      </c>
      <c r="D5" t="s">
        <v>302</v>
      </c>
      <c r="F5" s="1">
        <v>34789</v>
      </c>
      <c r="G5">
        <v>4.9000000000000004</v>
      </c>
      <c r="H5" t="s">
        <v>302</v>
      </c>
      <c r="I5" t="s">
        <v>302</v>
      </c>
      <c r="K5" s="1">
        <v>37955</v>
      </c>
      <c r="L5" t="s">
        <v>302</v>
      </c>
      <c r="M5">
        <v>20040129</v>
      </c>
      <c r="N5">
        <v>4.5999999999999996</v>
      </c>
      <c r="P5" s="1">
        <v>38107</v>
      </c>
      <c r="Q5">
        <v>58.2</v>
      </c>
      <c r="R5" t="s">
        <v>302</v>
      </c>
      <c r="S5" t="s">
        <v>302</v>
      </c>
      <c r="U5" s="1">
        <v>34972</v>
      </c>
      <c r="V5">
        <v>2.4</v>
      </c>
      <c r="W5" t="s">
        <v>302</v>
      </c>
      <c r="X5" t="s">
        <v>302</v>
      </c>
      <c r="Z5" s="1">
        <v>34789</v>
      </c>
      <c r="AA5">
        <v>0.6</v>
      </c>
      <c r="AB5" t="s">
        <v>302</v>
      </c>
      <c r="AC5" t="s">
        <v>302</v>
      </c>
      <c r="AE5" s="1">
        <v>34789</v>
      </c>
      <c r="AF5">
        <v>2.7</v>
      </c>
      <c r="AG5" t="s">
        <v>302</v>
      </c>
      <c r="AH5" t="s">
        <v>302</v>
      </c>
      <c r="AJ5" s="1">
        <v>34789</v>
      </c>
      <c r="AK5">
        <v>7.4</v>
      </c>
      <c r="AL5" t="s">
        <v>302</v>
      </c>
      <c r="AM5" t="s">
        <v>302</v>
      </c>
      <c r="AO5" s="1">
        <v>34789</v>
      </c>
      <c r="AP5">
        <v>-0.5</v>
      </c>
      <c r="AQ5" t="s">
        <v>302</v>
      </c>
      <c r="AR5" t="s">
        <v>302</v>
      </c>
      <c r="AT5" s="1">
        <v>34972</v>
      </c>
      <c r="AU5">
        <v>1.8</v>
      </c>
      <c r="AV5" t="s">
        <v>302</v>
      </c>
      <c r="AW5" t="s">
        <v>302</v>
      </c>
      <c r="AY5" s="1">
        <v>36830</v>
      </c>
      <c r="AZ5">
        <v>2.6</v>
      </c>
      <c r="BA5" t="s">
        <v>302</v>
      </c>
      <c r="BB5" t="s">
        <v>302</v>
      </c>
      <c r="BD5" s="1">
        <v>36981</v>
      </c>
      <c r="BE5">
        <v>-1.58</v>
      </c>
      <c r="BF5" t="s">
        <v>302</v>
      </c>
      <c r="BG5" t="s">
        <v>302</v>
      </c>
      <c r="BI5" s="1">
        <v>36981</v>
      </c>
      <c r="BJ5">
        <v>3.2</v>
      </c>
      <c r="BK5" t="s">
        <v>302</v>
      </c>
      <c r="BL5" t="s">
        <v>302</v>
      </c>
      <c r="BN5" s="1">
        <v>34789</v>
      </c>
      <c r="BO5">
        <v>8.6</v>
      </c>
      <c r="BP5" t="s">
        <v>302</v>
      </c>
      <c r="BQ5" t="s">
        <v>302</v>
      </c>
      <c r="BS5" s="1">
        <v>34972</v>
      </c>
      <c r="BT5">
        <v>32.1</v>
      </c>
      <c r="BU5" t="s">
        <v>302</v>
      </c>
      <c r="BV5" t="s">
        <v>302</v>
      </c>
      <c r="BX5" s="1">
        <v>36646</v>
      </c>
      <c r="BY5">
        <v>0</v>
      </c>
      <c r="BZ5" t="s">
        <v>302</v>
      </c>
      <c r="CA5" t="s">
        <v>302</v>
      </c>
      <c r="CC5" s="1">
        <v>34972</v>
      </c>
      <c r="CD5">
        <v>5.4</v>
      </c>
      <c r="CE5" t="s">
        <v>302</v>
      </c>
      <c r="CF5" t="s">
        <v>302</v>
      </c>
      <c r="CH5" s="1">
        <v>34972</v>
      </c>
      <c r="CI5">
        <v>1.7</v>
      </c>
      <c r="CJ5" t="s">
        <v>302</v>
      </c>
      <c r="CK5" t="s">
        <v>302</v>
      </c>
      <c r="CM5" s="1">
        <v>34789</v>
      </c>
      <c r="CN5">
        <v>3.3</v>
      </c>
      <c r="CO5" t="s">
        <v>302</v>
      </c>
      <c r="CP5" t="s">
        <v>302</v>
      </c>
    </row>
    <row r="6" spans="1:94" x14ac:dyDescent="0.25">
      <c r="A6" s="1">
        <v>34819</v>
      </c>
      <c r="B6">
        <v>0.2</v>
      </c>
      <c r="C6" t="s">
        <v>302</v>
      </c>
      <c r="D6" t="s">
        <v>302</v>
      </c>
      <c r="F6" s="1">
        <v>34819</v>
      </c>
      <c r="G6">
        <v>4.5999999999999996</v>
      </c>
      <c r="H6" t="s">
        <v>302</v>
      </c>
      <c r="I6" t="s">
        <v>302</v>
      </c>
      <c r="K6" s="1">
        <v>37986</v>
      </c>
      <c r="L6" t="s">
        <v>302</v>
      </c>
      <c r="M6">
        <v>20040227</v>
      </c>
      <c r="N6">
        <v>4.5999999999999996</v>
      </c>
      <c r="P6" s="1">
        <v>38138</v>
      </c>
      <c r="Q6">
        <v>55.6</v>
      </c>
      <c r="R6" t="s">
        <v>302</v>
      </c>
      <c r="S6" t="s">
        <v>302</v>
      </c>
      <c r="U6" s="1">
        <v>35064</v>
      </c>
      <c r="V6">
        <v>1.2</v>
      </c>
      <c r="W6" t="s">
        <v>302</v>
      </c>
      <c r="X6" t="s">
        <v>302</v>
      </c>
      <c r="Z6" s="1">
        <v>34819</v>
      </c>
      <c r="AA6">
        <v>0</v>
      </c>
      <c r="AB6" t="s">
        <v>302</v>
      </c>
      <c r="AC6" t="s">
        <v>302</v>
      </c>
      <c r="AE6" s="1">
        <v>34819</v>
      </c>
      <c r="AF6">
        <v>2.6</v>
      </c>
      <c r="AG6" t="s">
        <v>302</v>
      </c>
      <c r="AH6" t="s">
        <v>302</v>
      </c>
      <c r="AJ6" s="1">
        <v>34819</v>
      </c>
      <c r="AK6">
        <v>7.6</v>
      </c>
      <c r="AL6" t="s">
        <v>302</v>
      </c>
      <c r="AM6" t="s">
        <v>302</v>
      </c>
      <c r="AO6" s="1">
        <v>34819</v>
      </c>
      <c r="AP6">
        <v>1.6</v>
      </c>
      <c r="AQ6" t="s">
        <v>302</v>
      </c>
      <c r="AR6" t="s">
        <v>302</v>
      </c>
      <c r="AT6" s="1">
        <v>35064</v>
      </c>
      <c r="AU6">
        <v>-0.3</v>
      </c>
      <c r="AV6" t="s">
        <v>302</v>
      </c>
      <c r="AW6" t="s">
        <v>302</v>
      </c>
      <c r="AY6" s="1">
        <v>36860</v>
      </c>
      <c r="AZ6">
        <v>2.6</v>
      </c>
      <c r="BA6" t="s">
        <v>302</v>
      </c>
      <c r="BB6" t="s">
        <v>302</v>
      </c>
      <c r="BD6" s="1">
        <v>37011</v>
      </c>
      <c r="BE6">
        <v>1.7</v>
      </c>
      <c r="BF6" t="s">
        <v>302</v>
      </c>
      <c r="BG6" t="s">
        <v>302</v>
      </c>
      <c r="BI6" s="1">
        <v>37011</v>
      </c>
      <c r="BJ6">
        <v>10.43</v>
      </c>
      <c r="BK6" t="s">
        <v>302</v>
      </c>
      <c r="BL6" t="s">
        <v>302</v>
      </c>
      <c r="BN6" s="1">
        <v>34819</v>
      </c>
      <c r="BO6">
        <v>2.9</v>
      </c>
      <c r="BP6" t="s">
        <v>302</v>
      </c>
      <c r="BQ6" t="s">
        <v>302</v>
      </c>
      <c r="BS6" s="1">
        <v>35064</v>
      </c>
      <c r="BT6">
        <v>34</v>
      </c>
      <c r="BU6" t="s">
        <v>302</v>
      </c>
      <c r="BV6" t="s">
        <v>302</v>
      </c>
      <c r="BX6" s="1">
        <v>36677</v>
      </c>
      <c r="BY6">
        <v>2.8</v>
      </c>
      <c r="BZ6" t="s">
        <v>302</v>
      </c>
      <c r="CA6" t="s">
        <v>302</v>
      </c>
      <c r="CC6" s="1">
        <v>35064</v>
      </c>
      <c r="CD6">
        <v>-5.8</v>
      </c>
      <c r="CE6" t="s">
        <v>302</v>
      </c>
      <c r="CF6" t="s">
        <v>302</v>
      </c>
      <c r="CH6" s="1">
        <v>35064</v>
      </c>
      <c r="CI6">
        <v>1.2</v>
      </c>
      <c r="CJ6" t="s">
        <v>302</v>
      </c>
      <c r="CK6" t="s">
        <v>302</v>
      </c>
      <c r="CM6" s="1">
        <v>34819</v>
      </c>
      <c r="CN6">
        <v>3.4</v>
      </c>
      <c r="CO6" t="s">
        <v>302</v>
      </c>
      <c r="CP6" t="s">
        <v>302</v>
      </c>
    </row>
    <row r="7" spans="1:94" x14ac:dyDescent="0.25">
      <c r="A7" s="1">
        <v>34850</v>
      </c>
      <c r="B7">
        <v>1.7</v>
      </c>
      <c r="C7" t="s">
        <v>302</v>
      </c>
      <c r="D7" t="s">
        <v>302</v>
      </c>
      <c r="F7" s="1">
        <v>34850</v>
      </c>
      <c r="G7">
        <v>4.4000000000000004</v>
      </c>
      <c r="H7" t="s">
        <v>302</v>
      </c>
      <c r="I7" t="s">
        <v>302</v>
      </c>
      <c r="K7" s="1">
        <v>38017</v>
      </c>
      <c r="L7" t="s">
        <v>302</v>
      </c>
      <c r="M7">
        <v>20040326</v>
      </c>
      <c r="N7">
        <v>4.4000000000000004</v>
      </c>
      <c r="P7" s="1">
        <v>38168</v>
      </c>
      <c r="Q7">
        <v>57.8</v>
      </c>
      <c r="R7" t="s">
        <v>302</v>
      </c>
      <c r="S7" t="s">
        <v>302</v>
      </c>
      <c r="U7" s="1">
        <v>35155</v>
      </c>
      <c r="V7">
        <v>1.5</v>
      </c>
      <c r="W7" t="s">
        <v>302</v>
      </c>
      <c r="X7" t="s">
        <v>302</v>
      </c>
      <c r="Z7" s="1">
        <v>34850</v>
      </c>
      <c r="AA7">
        <v>0.1</v>
      </c>
      <c r="AB7" t="s">
        <v>302</v>
      </c>
      <c r="AC7" t="s">
        <v>302</v>
      </c>
      <c r="AE7" s="1">
        <v>34850</v>
      </c>
      <c r="AF7">
        <v>2.6</v>
      </c>
      <c r="AG7" t="s">
        <v>302</v>
      </c>
      <c r="AH7" t="s">
        <v>302</v>
      </c>
      <c r="AJ7" s="1">
        <v>34850</v>
      </c>
      <c r="AK7">
        <v>6.2</v>
      </c>
      <c r="AL7" t="s">
        <v>302</v>
      </c>
      <c r="AM7" t="s">
        <v>302</v>
      </c>
      <c r="AO7" s="1">
        <v>34850</v>
      </c>
      <c r="AP7">
        <v>1</v>
      </c>
      <c r="AQ7" t="s">
        <v>302</v>
      </c>
      <c r="AR7" t="s">
        <v>302</v>
      </c>
      <c r="AT7" s="1">
        <v>35155</v>
      </c>
      <c r="AU7">
        <v>3</v>
      </c>
      <c r="AV7" t="s">
        <v>302</v>
      </c>
      <c r="AW7" t="s">
        <v>302</v>
      </c>
      <c r="AY7" s="1">
        <v>36891</v>
      </c>
      <c r="AZ7">
        <v>2.7</v>
      </c>
      <c r="BA7" t="s">
        <v>302</v>
      </c>
      <c r="BB7" t="s">
        <v>302</v>
      </c>
      <c r="BD7" s="1">
        <v>37042</v>
      </c>
      <c r="BE7">
        <v>4.33</v>
      </c>
      <c r="BF7" t="s">
        <v>302</v>
      </c>
      <c r="BG7" t="s">
        <v>302</v>
      </c>
      <c r="BI7" s="1">
        <v>37042</v>
      </c>
      <c r="BJ7">
        <v>7.18</v>
      </c>
      <c r="BK7" t="s">
        <v>302</v>
      </c>
      <c r="BL7" t="s">
        <v>302</v>
      </c>
      <c r="BN7" s="1">
        <v>34850</v>
      </c>
      <c r="BO7">
        <v>4.9000000000000004</v>
      </c>
      <c r="BP7" t="s">
        <v>302</v>
      </c>
      <c r="BQ7" t="s">
        <v>302</v>
      </c>
      <c r="BS7" s="1">
        <v>35155</v>
      </c>
      <c r="BT7">
        <v>34</v>
      </c>
      <c r="BU7" t="s">
        <v>302</v>
      </c>
      <c r="BV7" t="s">
        <v>302</v>
      </c>
      <c r="BX7" s="1">
        <v>36707</v>
      </c>
      <c r="BY7">
        <v>-4.2</v>
      </c>
      <c r="BZ7" t="s">
        <v>302</v>
      </c>
      <c r="CA7" t="s">
        <v>302</v>
      </c>
      <c r="CC7" s="1">
        <v>35155</v>
      </c>
      <c r="CD7">
        <v>2.4</v>
      </c>
      <c r="CE7" t="s">
        <v>302</v>
      </c>
      <c r="CF7" t="s">
        <v>302</v>
      </c>
      <c r="CH7" s="1">
        <v>35155</v>
      </c>
      <c r="CI7">
        <v>1.2</v>
      </c>
      <c r="CJ7" t="s">
        <v>302</v>
      </c>
      <c r="CK7" t="s">
        <v>302</v>
      </c>
      <c r="CM7" s="1">
        <v>34850</v>
      </c>
      <c r="CN7">
        <v>3.5</v>
      </c>
      <c r="CO7" t="s">
        <v>302</v>
      </c>
      <c r="CP7" t="s">
        <v>302</v>
      </c>
    </row>
    <row r="8" spans="1:94" x14ac:dyDescent="0.25">
      <c r="A8" s="1">
        <v>34880</v>
      </c>
      <c r="B8">
        <v>-2.6</v>
      </c>
      <c r="C8" t="s">
        <v>302</v>
      </c>
      <c r="D8" t="s">
        <v>302</v>
      </c>
      <c r="F8" s="1">
        <v>34880</v>
      </c>
      <c r="G8">
        <v>4.4000000000000004</v>
      </c>
      <c r="H8" t="s">
        <v>302</v>
      </c>
      <c r="I8" t="s">
        <v>302</v>
      </c>
      <c r="K8" s="1">
        <v>38046</v>
      </c>
      <c r="L8" t="s">
        <v>302</v>
      </c>
      <c r="M8">
        <v>20040428</v>
      </c>
      <c r="N8">
        <v>4.3</v>
      </c>
      <c r="P8" s="1">
        <v>38199</v>
      </c>
      <c r="Q8">
        <v>57.1</v>
      </c>
      <c r="R8" t="s">
        <v>302</v>
      </c>
      <c r="S8" t="s">
        <v>302</v>
      </c>
      <c r="U8" s="1">
        <v>35246</v>
      </c>
      <c r="V8">
        <v>-0.1</v>
      </c>
      <c r="W8" t="s">
        <v>302</v>
      </c>
      <c r="X8" t="s">
        <v>302</v>
      </c>
      <c r="Z8" s="1">
        <v>34880</v>
      </c>
      <c r="AA8">
        <v>0.3</v>
      </c>
      <c r="AB8" t="s">
        <v>302</v>
      </c>
      <c r="AC8" t="s">
        <v>302</v>
      </c>
      <c r="AE8" s="1">
        <v>34880</v>
      </c>
      <c r="AF8">
        <v>2.7</v>
      </c>
      <c r="AG8" t="s">
        <v>302</v>
      </c>
      <c r="AH8" t="s">
        <v>302</v>
      </c>
      <c r="AJ8" s="1">
        <v>34880</v>
      </c>
      <c r="AK8">
        <v>-0.2</v>
      </c>
      <c r="AL8" t="s">
        <v>302</v>
      </c>
      <c r="AM8" t="s">
        <v>302</v>
      </c>
      <c r="AO8" s="1">
        <v>34880</v>
      </c>
      <c r="AP8">
        <v>-0.9</v>
      </c>
      <c r="AQ8" t="s">
        <v>302</v>
      </c>
      <c r="AR8" t="s">
        <v>302</v>
      </c>
      <c r="AT8" s="1">
        <v>35246</v>
      </c>
      <c r="AU8">
        <v>-0.8</v>
      </c>
      <c r="AV8" t="s">
        <v>302</v>
      </c>
      <c r="AW8" t="s">
        <v>302</v>
      </c>
      <c r="AY8" s="1">
        <v>36922</v>
      </c>
      <c r="AZ8">
        <v>2.8</v>
      </c>
      <c r="BA8" t="s">
        <v>302</v>
      </c>
      <c r="BB8" t="s">
        <v>302</v>
      </c>
      <c r="BD8" s="1">
        <v>37072</v>
      </c>
      <c r="BE8">
        <v>0.19</v>
      </c>
      <c r="BF8" t="s">
        <v>302</v>
      </c>
      <c r="BG8" t="s">
        <v>302</v>
      </c>
      <c r="BI8" s="1">
        <v>37072</v>
      </c>
      <c r="BJ8">
        <v>6.52</v>
      </c>
      <c r="BK8" t="s">
        <v>302</v>
      </c>
      <c r="BL8" t="s">
        <v>302</v>
      </c>
      <c r="BN8" s="1">
        <v>34880</v>
      </c>
      <c r="BO8">
        <v>4.4000000000000004</v>
      </c>
      <c r="BP8" t="s">
        <v>302</v>
      </c>
      <c r="BQ8" t="s">
        <v>302</v>
      </c>
      <c r="BS8" s="1">
        <v>35246</v>
      </c>
      <c r="BT8">
        <v>31.8</v>
      </c>
      <c r="BU8" t="s">
        <v>302</v>
      </c>
      <c r="BV8" t="s">
        <v>302</v>
      </c>
      <c r="BX8" s="1">
        <v>36738</v>
      </c>
      <c r="BY8">
        <v>2.5</v>
      </c>
      <c r="BZ8" t="s">
        <v>302</v>
      </c>
      <c r="CA8" t="s">
        <v>302</v>
      </c>
      <c r="CC8" s="1">
        <v>35246</v>
      </c>
      <c r="CD8">
        <v>8.5</v>
      </c>
      <c r="CE8" t="s">
        <v>302</v>
      </c>
      <c r="CF8" t="s">
        <v>302</v>
      </c>
      <c r="CH8" s="1">
        <v>35246</v>
      </c>
      <c r="CI8">
        <v>4.5999999999999996</v>
      </c>
      <c r="CJ8" t="s">
        <v>302</v>
      </c>
      <c r="CK8" t="s">
        <v>302</v>
      </c>
      <c r="CM8" s="1">
        <v>34880</v>
      </c>
      <c r="CN8">
        <v>2.9</v>
      </c>
      <c r="CO8" t="s">
        <v>302</v>
      </c>
      <c r="CP8" t="s">
        <v>302</v>
      </c>
    </row>
    <row r="9" spans="1:94" x14ac:dyDescent="0.25">
      <c r="A9" s="1">
        <v>34911</v>
      </c>
      <c r="B9">
        <v>3</v>
      </c>
      <c r="C9" t="s">
        <v>302</v>
      </c>
      <c r="D9" t="s">
        <v>302</v>
      </c>
      <c r="F9" s="1">
        <v>34911</v>
      </c>
      <c r="G9">
        <v>5.0999999999999996</v>
      </c>
      <c r="H9" t="s">
        <v>302</v>
      </c>
      <c r="I9" t="s">
        <v>302</v>
      </c>
      <c r="K9" s="1">
        <v>38077</v>
      </c>
      <c r="L9" t="s">
        <v>302</v>
      </c>
      <c r="M9">
        <v>20040602</v>
      </c>
      <c r="N9">
        <v>4.3</v>
      </c>
      <c r="P9" s="1">
        <v>38230</v>
      </c>
      <c r="Q9">
        <v>57.9</v>
      </c>
      <c r="R9" t="s">
        <v>302</v>
      </c>
      <c r="S9" t="s">
        <v>302</v>
      </c>
      <c r="U9" s="1">
        <v>35338</v>
      </c>
      <c r="V9">
        <v>3.3</v>
      </c>
      <c r="W9" t="s">
        <v>302</v>
      </c>
      <c r="X9" t="s">
        <v>302</v>
      </c>
      <c r="Z9" s="1">
        <v>34911</v>
      </c>
      <c r="AA9">
        <v>-0.1</v>
      </c>
      <c r="AB9" t="s">
        <v>302</v>
      </c>
      <c r="AC9" t="s">
        <v>302</v>
      </c>
      <c r="AE9" s="1">
        <v>34911</v>
      </c>
      <c r="AF9">
        <v>2.4</v>
      </c>
      <c r="AG9" t="s">
        <v>302</v>
      </c>
      <c r="AH9" t="s">
        <v>302</v>
      </c>
      <c r="AJ9" s="1">
        <v>34911</v>
      </c>
      <c r="AK9">
        <v>9.4</v>
      </c>
      <c r="AL9" t="s">
        <v>302</v>
      </c>
      <c r="AM9" t="s">
        <v>302</v>
      </c>
      <c r="AO9" s="1">
        <v>34911</v>
      </c>
      <c r="AP9">
        <v>-2.5</v>
      </c>
      <c r="AQ9" t="s">
        <v>302</v>
      </c>
      <c r="AR9" t="s">
        <v>302</v>
      </c>
      <c r="AT9" s="1">
        <v>35338</v>
      </c>
      <c r="AU9">
        <v>1.9</v>
      </c>
      <c r="AV9" t="s">
        <v>302</v>
      </c>
      <c r="AW9" t="s">
        <v>302</v>
      </c>
      <c r="AY9" s="1">
        <v>36950</v>
      </c>
      <c r="AZ9">
        <v>2.9</v>
      </c>
      <c r="BA9" t="s">
        <v>302</v>
      </c>
      <c r="BB9" t="s">
        <v>302</v>
      </c>
      <c r="BD9" s="1">
        <v>37103</v>
      </c>
      <c r="BE9">
        <v>-6.12</v>
      </c>
      <c r="BF9" t="s">
        <v>302</v>
      </c>
      <c r="BG9" t="s">
        <v>302</v>
      </c>
      <c r="BI9" s="1">
        <v>37103</v>
      </c>
      <c r="BJ9">
        <v>1.22</v>
      </c>
      <c r="BK9" t="s">
        <v>302</v>
      </c>
      <c r="BL9" t="s">
        <v>302</v>
      </c>
      <c r="BN9" s="1">
        <v>34911</v>
      </c>
      <c r="BO9">
        <v>2.6</v>
      </c>
      <c r="BP9" t="s">
        <v>302</v>
      </c>
      <c r="BQ9" t="s">
        <v>302</v>
      </c>
      <c r="BS9" s="1">
        <v>35338</v>
      </c>
      <c r="BT9">
        <v>30.8</v>
      </c>
      <c r="BU9" t="s">
        <v>302</v>
      </c>
      <c r="BV9" t="s">
        <v>302</v>
      </c>
      <c r="BX9" s="1">
        <v>36769</v>
      </c>
      <c r="BY9">
        <v>0.8</v>
      </c>
      <c r="BZ9" t="s">
        <v>302</v>
      </c>
      <c r="CA9" t="s">
        <v>302</v>
      </c>
      <c r="CC9" s="1">
        <v>35338</v>
      </c>
      <c r="CD9">
        <v>7.2</v>
      </c>
      <c r="CE9" t="s">
        <v>302</v>
      </c>
      <c r="CF9" t="s">
        <v>302</v>
      </c>
      <c r="CH9" s="1">
        <v>35338</v>
      </c>
      <c r="CI9">
        <v>2</v>
      </c>
      <c r="CJ9" t="s">
        <v>302</v>
      </c>
      <c r="CK9" t="s">
        <v>302</v>
      </c>
      <c r="CM9" s="1">
        <v>34911</v>
      </c>
      <c r="CN9">
        <v>3.3</v>
      </c>
      <c r="CO9" t="s">
        <v>302</v>
      </c>
      <c r="CP9" t="s">
        <v>302</v>
      </c>
    </row>
    <row r="10" spans="1:94" x14ac:dyDescent="0.25">
      <c r="A10" s="1">
        <v>34942</v>
      </c>
      <c r="B10">
        <v>-1.5</v>
      </c>
      <c r="C10" t="s">
        <v>302</v>
      </c>
      <c r="D10" t="s">
        <v>302</v>
      </c>
      <c r="F10" s="1">
        <v>34942</v>
      </c>
      <c r="G10">
        <v>5.2</v>
      </c>
      <c r="H10" t="s">
        <v>302</v>
      </c>
      <c r="I10" t="s">
        <v>302</v>
      </c>
      <c r="K10" s="1">
        <v>38107</v>
      </c>
      <c r="L10" t="s">
        <v>302</v>
      </c>
      <c r="M10">
        <v>20040625</v>
      </c>
      <c r="N10">
        <v>4.3</v>
      </c>
      <c r="P10" s="1">
        <v>38260</v>
      </c>
      <c r="Q10">
        <v>57.5</v>
      </c>
      <c r="R10" t="s">
        <v>302</v>
      </c>
      <c r="S10" t="s">
        <v>302</v>
      </c>
      <c r="U10" s="1">
        <v>35430</v>
      </c>
      <c r="V10">
        <v>-1.6</v>
      </c>
      <c r="W10" t="s">
        <v>302</v>
      </c>
      <c r="X10" t="s">
        <v>302</v>
      </c>
      <c r="Z10" s="1">
        <v>34942</v>
      </c>
      <c r="AA10">
        <v>-0.2</v>
      </c>
      <c r="AB10" t="s">
        <v>302</v>
      </c>
      <c r="AC10" t="s">
        <v>302</v>
      </c>
      <c r="AE10" s="1">
        <v>34942</v>
      </c>
      <c r="AF10">
        <v>2.2000000000000002</v>
      </c>
      <c r="AG10" t="s">
        <v>302</v>
      </c>
      <c r="AH10" t="s">
        <v>302</v>
      </c>
      <c r="AJ10" s="1">
        <v>34942</v>
      </c>
      <c r="AK10">
        <v>12.7</v>
      </c>
      <c r="AL10" t="s">
        <v>302</v>
      </c>
      <c r="AM10" t="s">
        <v>302</v>
      </c>
      <c r="AO10" s="1">
        <v>34942</v>
      </c>
      <c r="AP10">
        <v>0.8</v>
      </c>
      <c r="AQ10" t="s">
        <v>302</v>
      </c>
      <c r="AR10" t="s">
        <v>302</v>
      </c>
      <c r="AT10" s="1">
        <v>35430</v>
      </c>
      <c r="AU10">
        <v>0.2</v>
      </c>
      <c r="AV10" t="s">
        <v>302</v>
      </c>
      <c r="AW10" t="s">
        <v>302</v>
      </c>
      <c r="AY10" s="1">
        <v>36981</v>
      </c>
      <c r="AZ10">
        <v>2.8</v>
      </c>
      <c r="BA10" t="s">
        <v>302</v>
      </c>
      <c r="BB10" t="s">
        <v>302</v>
      </c>
      <c r="BD10" s="1">
        <v>37134</v>
      </c>
      <c r="BE10">
        <v>1.1000000000000001</v>
      </c>
      <c r="BF10" t="s">
        <v>302</v>
      </c>
      <c r="BG10" t="s">
        <v>302</v>
      </c>
      <c r="BI10" s="1">
        <v>37134</v>
      </c>
      <c r="BJ10">
        <v>-0.2</v>
      </c>
      <c r="BK10" t="s">
        <v>302</v>
      </c>
      <c r="BL10" t="s">
        <v>302</v>
      </c>
      <c r="BN10" s="1">
        <v>34942</v>
      </c>
      <c r="BO10">
        <v>2.7</v>
      </c>
      <c r="BP10" t="s">
        <v>302</v>
      </c>
      <c r="BQ10" t="s">
        <v>302</v>
      </c>
      <c r="BS10" s="1">
        <v>35430</v>
      </c>
      <c r="BT10">
        <v>33</v>
      </c>
      <c r="BU10" t="s">
        <v>302</v>
      </c>
      <c r="BV10" t="s">
        <v>302</v>
      </c>
      <c r="BX10" s="1">
        <v>36799</v>
      </c>
      <c r="BY10">
        <v>-0.5</v>
      </c>
      <c r="BZ10" t="s">
        <v>302</v>
      </c>
      <c r="CA10" t="s">
        <v>302</v>
      </c>
      <c r="CC10" s="1">
        <v>35430</v>
      </c>
      <c r="CD10">
        <v>12.4</v>
      </c>
      <c r="CE10" t="s">
        <v>302</v>
      </c>
      <c r="CF10" t="s">
        <v>302</v>
      </c>
      <c r="CH10" s="1">
        <v>35430</v>
      </c>
      <c r="CI10">
        <v>2.4</v>
      </c>
      <c r="CJ10" t="s">
        <v>302</v>
      </c>
      <c r="CK10" t="s">
        <v>302</v>
      </c>
      <c r="CM10" s="1">
        <v>34942</v>
      </c>
      <c r="CN10">
        <v>4.0999999999999996</v>
      </c>
      <c r="CO10" t="s">
        <v>302</v>
      </c>
      <c r="CP10" t="s">
        <v>302</v>
      </c>
    </row>
    <row r="11" spans="1:94" x14ac:dyDescent="0.25">
      <c r="A11" s="1">
        <v>34972</v>
      </c>
      <c r="B11">
        <v>2.9</v>
      </c>
      <c r="C11" t="s">
        <v>302</v>
      </c>
      <c r="D11" t="s">
        <v>302</v>
      </c>
      <c r="F11" s="1">
        <v>34972</v>
      </c>
      <c r="G11">
        <v>4.2</v>
      </c>
      <c r="H11" t="s">
        <v>302</v>
      </c>
      <c r="I11" t="s">
        <v>302</v>
      </c>
      <c r="K11" s="1">
        <v>38138</v>
      </c>
      <c r="L11" t="s">
        <v>302</v>
      </c>
      <c r="M11">
        <v>20040804</v>
      </c>
      <c r="N11">
        <v>4.5</v>
      </c>
      <c r="P11" s="1">
        <v>38291</v>
      </c>
      <c r="Q11">
        <v>56.9</v>
      </c>
      <c r="R11" t="s">
        <v>302</v>
      </c>
      <c r="S11" t="s">
        <v>302</v>
      </c>
      <c r="U11" s="1">
        <v>35520</v>
      </c>
      <c r="V11">
        <v>2.7</v>
      </c>
      <c r="W11" t="s">
        <v>302</v>
      </c>
      <c r="X11" t="s">
        <v>302</v>
      </c>
      <c r="Z11" s="1">
        <v>34972</v>
      </c>
      <c r="AA11">
        <v>0.6</v>
      </c>
      <c r="AB11" t="s">
        <v>302</v>
      </c>
      <c r="AC11" t="s">
        <v>302</v>
      </c>
      <c r="AE11" s="1">
        <v>34972</v>
      </c>
      <c r="AF11">
        <v>2.4</v>
      </c>
      <c r="AG11" t="s">
        <v>302</v>
      </c>
      <c r="AH11" t="s">
        <v>302</v>
      </c>
      <c r="AJ11" s="1">
        <v>34972</v>
      </c>
      <c r="AK11">
        <v>6.2</v>
      </c>
      <c r="AL11" t="s">
        <v>302</v>
      </c>
      <c r="AM11" t="s">
        <v>302</v>
      </c>
      <c r="AO11" s="1">
        <v>34972</v>
      </c>
      <c r="AP11">
        <v>0.2</v>
      </c>
      <c r="AQ11" t="s">
        <v>302</v>
      </c>
      <c r="AR11" t="s">
        <v>302</v>
      </c>
      <c r="AT11" s="1">
        <v>35520</v>
      </c>
      <c r="AU11">
        <v>0.3</v>
      </c>
      <c r="AV11" t="s">
        <v>302</v>
      </c>
      <c r="AW11" t="s">
        <v>302</v>
      </c>
      <c r="AY11" s="1">
        <v>37011</v>
      </c>
      <c r="AZ11">
        <v>2.6</v>
      </c>
      <c r="BA11" t="s">
        <v>302</v>
      </c>
      <c r="BB11" t="s">
        <v>302</v>
      </c>
      <c r="BD11" s="1">
        <v>37164</v>
      </c>
      <c r="BE11">
        <v>-0.3</v>
      </c>
      <c r="BF11" t="s">
        <v>302</v>
      </c>
      <c r="BG11" t="s">
        <v>302</v>
      </c>
      <c r="BI11" s="1">
        <v>37164</v>
      </c>
      <c r="BJ11">
        <v>-6.34</v>
      </c>
      <c r="BK11" t="s">
        <v>302</v>
      </c>
      <c r="BL11" t="s">
        <v>302</v>
      </c>
      <c r="BN11" s="1">
        <v>34972</v>
      </c>
      <c r="BO11">
        <v>0.7</v>
      </c>
      <c r="BP11" t="s">
        <v>302</v>
      </c>
      <c r="BQ11" t="s">
        <v>302</v>
      </c>
      <c r="BS11" s="1">
        <v>35520</v>
      </c>
      <c r="BT11">
        <v>34.9</v>
      </c>
      <c r="BU11" t="s">
        <v>302</v>
      </c>
      <c r="BV11" t="s">
        <v>302</v>
      </c>
      <c r="BX11" s="1">
        <v>36830</v>
      </c>
      <c r="BY11">
        <v>-0.3</v>
      </c>
      <c r="BZ11" t="s">
        <v>302</v>
      </c>
      <c r="CA11" t="s">
        <v>302</v>
      </c>
      <c r="CC11" s="1">
        <v>35520</v>
      </c>
      <c r="CD11">
        <v>9.8000000000000007</v>
      </c>
      <c r="CE11" t="s">
        <v>302</v>
      </c>
      <c r="CF11" t="s">
        <v>302</v>
      </c>
      <c r="CH11" s="1">
        <v>35520</v>
      </c>
      <c r="CI11">
        <v>1.5</v>
      </c>
      <c r="CJ11" t="s">
        <v>302</v>
      </c>
      <c r="CK11" t="s">
        <v>302</v>
      </c>
      <c r="CM11" s="1">
        <v>34972</v>
      </c>
      <c r="CN11">
        <v>4.3</v>
      </c>
      <c r="CO11" t="s">
        <v>302</v>
      </c>
      <c r="CP11" t="s">
        <v>302</v>
      </c>
    </row>
    <row r="12" spans="1:94" x14ac:dyDescent="0.25">
      <c r="A12" s="1">
        <v>35003</v>
      </c>
      <c r="B12">
        <v>-0.5</v>
      </c>
      <c r="C12" t="s">
        <v>302</v>
      </c>
      <c r="D12" t="s">
        <v>302</v>
      </c>
      <c r="F12" s="1">
        <v>35003</v>
      </c>
      <c r="G12">
        <v>4.0999999999999996</v>
      </c>
      <c r="H12" t="s">
        <v>302</v>
      </c>
      <c r="I12" t="s">
        <v>302</v>
      </c>
      <c r="K12" s="1">
        <v>38168</v>
      </c>
      <c r="L12" t="s">
        <v>302</v>
      </c>
      <c r="M12">
        <v>20040827</v>
      </c>
      <c r="N12">
        <v>4.5</v>
      </c>
      <c r="P12" s="1">
        <v>38321</v>
      </c>
      <c r="Q12">
        <v>55.2</v>
      </c>
      <c r="R12" t="s">
        <v>302</v>
      </c>
      <c r="S12" t="s">
        <v>302</v>
      </c>
      <c r="U12" s="1">
        <v>35611</v>
      </c>
      <c r="V12">
        <v>2.4</v>
      </c>
      <c r="W12" t="s">
        <v>302</v>
      </c>
      <c r="X12" t="s">
        <v>302</v>
      </c>
      <c r="Z12" s="1">
        <v>35003</v>
      </c>
      <c r="AA12">
        <v>-0.1</v>
      </c>
      <c r="AB12" t="s">
        <v>302</v>
      </c>
      <c r="AC12" t="s">
        <v>302</v>
      </c>
      <c r="AE12" s="1">
        <v>35003</v>
      </c>
      <c r="AF12">
        <v>2.2000000000000002</v>
      </c>
      <c r="AG12" t="s">
        <v>302</v>
      </c>
      <c r="AH12" t="s">
        <v>302</v>
      </c>
      <c r="AJ12" s="1">
        <v>35003</v>
      </c>
      <c r="AK12">
        <v>4.0999999999999996</v>
      </c>
      <c r="AL12" t="s">
        <v>302</v>
      </c>
      <c r="AM12" t="s">
        <v>302</v>
      </c>
      <c r="AO12" s="1">
        <v>35003</v>
      </c>
      <c r="AP12">
        <v>-0.6</v>
      </c>
      <c r="AQ12" t="s">
        <v>302</v>
      </c>
      <c r="AR12" t="s">
        <v>302</v>
      </c>
      <c r="AT12" s="1">
        <v>35611</v>
      </c>
      <c r="AU12">
        <v>4.3</v>
      </c>
      <c r="AV12" t="s">
        <v>302</v>
      </c>
      <c r="AW12" t="s">
        <v>302</v>
      </c>
      <c r="AY12" s="1">
        <v>37042</v>
      </c>
      <c r="AZ12">
        <v>2.7</v>
      </c>
      <c r="BA12" t="s">
        <v>302</v>
      </c>
      <c r="BB12" t="s">
        <v>302</v>
      </c>
      <c r="BD12" s="1">
        <v>37195</v>
      </c>
      <c r="BE12">
        <v>-8.06</v>
      </c>
      <c r="BF12">
        <v>20011109</v>
      </c>
      <c r="BG12">
        <v>-10</v>
      </c>
      <c r="BI12" s="1">
        <v>37195</v>
      </c>
      <c r="BJ12">
        <v>-13.89</v>
      </c>
      <c r="BK12" t="s">
        <v>302</v>
      </c>
      <c r="BL12" t="s">
        <v>302</v>
      </c>
      <c r="BN12" s="1">
        <v>35003</v>
      </c>
      <c r="BO12">
        <v>0</v>
      </c>
      <c r="BP12" t="s">
        <v>302</v>
      </c>
      <c r="BQ12" t="s">
        <v>302</v>
      </c>
      <c r="BS12" s="1">
        <v>35611</v>
      </c>
      <c r="BT12">
        <v>33.700000000000003</v>
      </c>
      <c r="BU12" t="s">
        <v>302</v>
      </c>
      <c r="BV12" t="s">
        <v>302</v>
      </c>
      <c r="BX12" s="1">
        <v>36860</v>
      </c>
      <c r="BY12">
        <v>-0.6</v>
      </c>
      <c r="BZ12" t="s">
        <v>302</v>
      </c>
      <c r="CA12" t="s">
        <v>302</v>
      </c>
      <c r="CC12" s="1">
        <v>35611</v>
      </c>
      <c r="CD12">
        <v>12.8</v>
      </c>
      <c r="CE12" t="s">
        <v>302</v>
      </c>
      <c r="CF12" t="s">
        <v>302</v>
      </c>
      <c r="CH12" s="1">
        <v>35611</v>
      </c>
      <c r="CI12">
        <v>7</v>
      </c>
      <c r="CJ12" t="s">
        <v>302</v>
      </c>
      <c r="CK12" t="s">
        <v>302</v>
      </c>
      <c r="CM12" s="1">
        <v>35003</v>
      </c>
      <c r="CN12">
        <v>4.4000000000000004</v>
      </c>
      <c r="CO12" t="s">
        <v>302</v>
      </c>
      <c r="CP12" t="s">
        <v>302</v>
      </c>
    </row>
    <row r="13" spans="1:94" x14ac:dyDescent="0.25">
      <c r="A13" s="1">
        <v>35033</v>
      </c>
      <c r="B13">
        <v>1.2</v>
      </c>
      <c r="C13" t="s">
        <v>302</v>
      </c>
      <c r="D13" t="s">
        <v>302</v>
      </c>
      <c r="F13" s="1">
        <v>35033</v>
      </c>
      <c r="G13">
        <v>4</v>
      </c>
      <c r="H13" t="s">
        <v>302</v>
      </c>
      <c r="I13" t="s">
        <v>302</v>
      </c>
      <c r="K13" s="1">
        <v>38199</v>
      </c>
      <c r="L13" t="s">
        <v>302</v>
      </c>
      <c r="M13">
        <v>20040929</v>
      </c>
      <c r="N13">
        <v>4.5</v>
      </c>
      <c r="P13" s="1">
        <v>38352</v>
      </c>
      <c r="Q13">
        <v>54.1</v>
      </c>
      <c r="R13" t="s">
        <v>302</v>
      </c>
      <c r="S13" t="s">
        <v>302</v>
      </c>
      <c r="U13" s="1">
        <v>35703</v>
      </c>
      <c r="V13">
        <v>-0.1</v>
      </c>
      <c r="W13" t="s">
        <v>302</v>
      </c>
      <c r="X13" t="s">
        <v>302</v>
      </c>
      <c r="Z13" s="1">
        <v>35033</v>
      </c>
      <c r="AA13">
        <v>0</v>
      </c>
      <c r="AB13" t="s">
        <v>302</v>
      </c>
      <c r="AC13" t="s">
        <v>302</v>
      </c>
      <c r="AE13" s="1">
        <v>35033</v>
      </c>
      <c r="AF13">
        <v>2.2000000000000002</v>
      </c>
      <c r="AG13" t="s">
        <v>302</v>
      </c>
      <c r="AH13" t="s">
        <v>302</v>
      </c>
      <c r="AJ13" s="1">
        <v>35033</v>
      </c>
      <c r="AK13">
        <v>5.9</v>
      </c>
      <c r="AL13" t="s">
        <v>302</v>
      </c>
      <c r="AM13" t="s">
        <v>302</v>
      </c>
      <c r="AO13" s="1">
        <v>35033</v>
      </c>
      <c r="AP13">
        <v>0.4</v>
      </c>
      <c r="AQ13" t="s">
        <v>302</v>
      </c>
      <c r="AR13" t="s">
        <v>302</v>
      </c>
      <c r="AT13" s="1">
        <v>35703</v>
      </c>
      <c r="AU13">
        <v>0.4</v>
      </c>
      <c r="AV13" t="s">
        <v>302</v>
      </c>
      <c r="AW13" t="s">
        <v>302</v>
      </c>
      <c r="AY13" s="1">
        <v>37072</v>
      </c>
      <c r="AZ13">
        <v>2.4</v>
      </c>
      <c r="BA13" t="s">
        <v>302</v>
      </c>
      <c r="BB13" t="s">
        <v>302</v>
      </c>
      <c r="BD13" s="1">
        <v>37225</v>
      </c>
      <c r="BE13">
        <v>-3.14</v>
      </c>
      <c r="BF13">
        <v>20011210</v>
      </c>
      <c r="BG13">
        <v>-4</v>
      </c>
      <c r="BI13" s="1">
        <v>37225</v>
      </c>
      <c r="BJ13">
        <v>-17.36</v>
      </c>
      <c r="BK13">
        <v>20011210</v>
      </c>
      <c r="BL13">
        <v>-23.2</v>
      </c>
      <c r="BN13" s="1">
        <v>35033</v>
      </c>
      <c r="BO13">
        <v>-0.3</v>
      </c>
      <c r="BP13" t="s">
        <v>302</v>
      </c>
      <c r="BQ13" t="s">
        <v>302</v>
      </c>
      <c r="BS13" s="1">
        <v>35703</v>
      </c>
      <c r="BT13">
        <v>33.4</v>
      </c>
      <c r="BU13" t="s">
        <v>302</v>
      </c>
      <c r="BV13" t="s">
        <v>302</v>
      </c>
      <c r="BX13" s="1">
        <v>36891</v>
      </c>
      <c r="BY13">
        <v>3.5</v>
      </c>
      <c r="BZ13" t="s">
        <v>302</v>
      </c>
      <c r="CA13" t="s">
        <v>302</v>
      </c>
      <c r="CC13" s="1">
        <v>35703</v>
      </c>
      <c r="CD13">
        <v>12.5</v>
      </c>
      <c r="CE13" t="s">
        <v>302</v>
      </c>
      <c r="CF13" t="s">
        <v>302</v>
      </c>
      <c r="CH13" s="1">
        <v>35703</v>
      </c>
      <c r="CI13">
        <v>1</v>
      </c>
      <c r="CJ13" t="s">
        <v>302</v>
      </c>
      <c r="CK13" t="s">
        <v>302</v>
      </c>
      <c r="CM13" s="1">
        <v>35033</v>
      </c>
      <c r="CN13">
        <v>4.7</v>
      </c>
      <c r="CO13" t="s">
        <v>302</v>
      </c>
      <c r="CP13" t="s">
        <v>302</v>
      </c>
    </row>
    <row r="14" spans="1:94" x14ac:dyDescent="0.25">
      <c r="A14" s="1">
        <v>35064</v>
      </c>
      <c r="B14">
        <v>0.5</v>
      </c>
      <c r="C14" t="s">
        <v>302</v>
      </c>
      <c r="D14" t="s">
        <v>302</v>
      </c>
      <c r="F14" s="1">
        <v>35064</v>
      </c>
      <c r="G14">
        <v>4.9000000000000004</v>
      </c>
      <c r="H14" t="s">
        <v>302</v>
      </c>
      <c r="I14" t="s">
        <v>302</v>
      </c>
      <c r="K14" s="1">
        <v>38230</v>
      </c>
      <c r="L14" t="s">
        <v>302</v>
      </c>
      <c r="M14">
        <v>20041027</v>
      </c>
      <c r="N14">
        <v>4.5</v>
      </c>
      <c r="P14" s="1">
        <v>38383</v>
      </c>
      <c r="Q14">
        <v>56.7</v>
      </c>
      <c r="R14" t="s">
        <v>302</v>
      </c>
      <c r="S14" t="s">
        <v>302</v>
      </c>
      <c r="U14" s="1">
        <v>35795</v>
      </c>
      <c r="V14">
        <v>1.4</v>
      </c>
      <c r="W14" t="s">
        <v>302</v>
      </c>
      <c r="X14" t="s">
        <v>302</v>
      </c>
      <c r="Z14" s="1">
        <v>35064</v>
      </c>
      <c r="AA14">
        <v>0</v>
      </c>
      <c r="AB14" t="s">
        <v>302</v>
      </c>
      <c r="AC14" t="s">
        <v>302</v>
      </c>
      <c r="AE14" s="1">
        <v>35064</v>
      </c>
      <c r="AF14">
        <v>2.2000000000000002</v>
      </c>
      <c r="AG14" t="s">
        <v>302</v>
      </c>
      <c r="AH14" t="s">
        <v>302</v>
      </c>
      <c r="AJ14" s="1">
        <v>35064</v>
      </c>
      <c r="AK14">
        <v>7.1</v>
      </c>
      <c r="AL14" t="s">
        <v>302</v>
      </c>
      <c r="AM14" t="s">
        <v>302</v>
      </c>
      <c r="AO14" s="1">
        <v>35064</v>
      </c>
      <c r="AP14">
        <v>0.7</v>
      </c>
      <c r="AQ14" t="s">
        <v>302</v>
      </c>
      <c r="AR14" t="s">
        <v>302</v>
      </c>
      <c r="AT14" s="1">
        <v>35795</v>
      </c>
      <c r="AU14">
        <v>1.7</v>
      </c>
      <c r="AV14" t="s">
        <v>302</v>
      </c>
      <c r="AW14" t="s">
        <v>302</v>
      </c>
      <c r="AY14" s="1">
        <v>37103</v>
      </c>
      <c r="AZ14">
        <v>2.6</v>
      </c>
      <c r="BA14" t="s">
        <v>302</v>
      </c>
      <c r="BB14" t="s">
        <v>302</v>
      </c>
      <c r="BD14" s="1">
        <v>37256</v>
      </c>
      <c r="BE14">
        <v>0.11</v>
      </c>
      <c r="BF14">
        <v>20020110</v>
      </c>
      <c r="BG14">
        <v>-0.3</v>
      </c>
      <c r="BI14" s="1">
        <v>37256</v>
      </c>
      <c r="BJ14">
        <v>-10.49</v>
      </c>
      <c r="BK14">
        <v>20020110</v>
      </c>
      <c r="BL14">
        <v>-14.1</v>
      </c>
      <c r="BN14" s="1">
        <v>35064</v>
      </c>
      <c r="BO14">
        <v>0.5</v>
      </c>
      <c r="BP14" t="s">
        <v>302</v>
      </c>
      <c r="BQ14" t="s">
        <v>302</v>
      </c>
      <c r="BS14" s="1">
        <v>35795</v>
      </c>
      <c r="BT14">
        <v>33.5</v>
      </c>
      <c r="BU14" t="s">
        <v>302</v>
      </c>
      <c r="BV14" t="s">
        <v>302</v>
      </c>
      <c r="BX14" s="1">
        <v>36922</v>
      </c>
      <c r="BY14">
        <v>-3.3</v>
      </c>
      <c r="BZ14" t="s">
        <v>302</v>
      </c>
      <c r="CA14" t="s">
        <v>302</v>
      </c>
      <c r="CC14" s="1">
        <v>35795</v>
      </c>
      <c r="CD14">
        <v>14.3</v>
      </c>
      <c r="CE14" t="s">
        <v>302</v>
      </c>
      <c r="CF14" t="s">
        <v>302</v>
      </c>
      <c r="CH14" s="1">
        <v>35795</v>
      </c>
      <c r="CI14">
        <v>1.1000000000000001</v>
      </c>
      <c r="CJ14" t="s">
        <v>302</v>
      </c>
      <c r="CK14" t="s">
        <v>302</v>
      </c>
      <c r="CM14" s="1">
        <v>35064</v>
      </c>
      <c r="CN14">
        <v>4.9000000000000004</v>
      </c>
      <c r="CO14" t="s">
        <v>302</v>
      </c>
      <c r="CP14" t="s">
        <v>302</v>
      </c>
    </row>
    <row r="15" spans="1:94" x14ac:dyDescent="0.25">
      <c r="A15" s="1">
        <v>35095</v>
      </c>
      <c r="B15">
        <v>1.8</v>
      </c>
      <c r="C15" t="s">
        <v>302</v>
      </c>
      <c r="D15" t="s">
        <v>302</v>
      </c>
      <c r="F15" s="1">
        <v>35095</v>
      </c>
      <c r="G15">
        <v>4.8</v>
      </c>
      <c r="H15" t="s">
        <v>302</v>
      </c>
      <c r="I15" t="s">
        <v>302</v>
      </c>
      <c r="K15" s="1">
        <v>38260</v>
      </c>
      <c r="L15" t="s">
        <v>302</v>
      </c>
      <c r="M15">
        <v>20041126</v>
      </c>
      <c r="N15">
        <v>4.4000000000000004</v>
      </c>
      <c r="P15" s="1">
        <v>38411</v>
      </c>
      <c r="Q15">
        <v>57.6</v>
      </c>
      <c r="R15" t="s">
        <v>302</v>
      </c>
      <c r="S15" t="s">
        <v>302</v>
      </c>
      <c r="U15" s="1">
        <v>35885</v>
      </c>
      <c r="V15">
        <v>1</v>
      </c>
      <c r="W15" t="s">
        <v>302</v>
      </c>
      <c r="X15" t="s">
        <v>302</v>
      </c>
      <c r="Z15" s="1">
        <v>35095</v>
      </c>
      <c r="AA15">
        <v>-0.5</v>
      </c>
      <c r="AB15" t="s">
        <v>302</v>
      </c>
      <c r="AC15" t="s">
        <v>302</v>
      </c>
      <c r="AE15" s="1">
        <v>35095</v>
      </c>
      <c r="AF15">
        <v>1.1000000000000001</v>
      </c>
      <c r="AG15" t="s">
        <v>302</v>
      </c>
      <c r="AH15" t="s">
        <v>302</v>
      </c>
      <c r="AJ15" s="1">
        <v>35095</v>
      </c>
      <c r="AK15">
        <v>9.6</v>
      </c>
      <c r="AL15" t="s">
        <v>302</v>
      </c>
      <c r="AM15" t="s">
        <v>302</v>
      </c>
      <c r="AO15" s="1">
        <v>35095</v>
      </c>
      <c r="AP15">
        <v>2.8</v>
      </c>
      <c r="AQ15" t="s">
        <v>302</v>
      </c>
      <c r="AR15" t="s">
        <v>302</v>
      </c>
      <c r="AT15" s="1">
        <v>35885</v>
      </c>
      <c r="AU15">
        <v>-0.1</v>
      </c>
      <c r="AV15" t="s">
        <v>302</v>
      </c>
      <c r="AW15" t="s">
        <v>302</v>
      </c>
      <c r="AY15" s="1">
        <v>37134</v>
      </c>
      <c r="AZ15">
        <v>2.4</v>
      </c>
      <c r="BA15" t="s">
        <v>302</v>
      </c>
      <c r="BB15" t="s">
        <v>302</v>
      </c>
      <c r="BD15" s="1">
        <v>37287</v>
      </c>
      <c r="BE15">
        <v>2.23</v>
      </c>
      <c r="BF15">
        <v>20020211</v>
      </c>
      <c r="BG15">
        <v>1.9</v>
      </c>
      <c r="BI15" s="1">
        <v>37287</v>
      </c>
      <c r="BJ15">
        <v>-5.27</v>
      </c>
      <c r="BK15">
        <v>20020211</v>
      </c>
      <c r="BL15">
        <v>-8.1999999999999993</v>
      </c>
      <c r="BN15" s="1">
        <v>35095</v>
      </c>
      <c r="BO15">
        <v>3.9</v>
      </c>
      <c r="BP15" t="s">
        <v>302</v>
      </c>
      <c r="BQ15" t="s">
        <v>302</v>
      </c>
      <c r="BS15" s="1">
        <v>35885</v>
      </c>
      <c r="BT15">
        <v>30.4</v>
      </c>
      <c r="BU15" t="s">
        <v>302</v>
      </c>
      <c r="BV15" t="s">
        <v>302</v>
      </c>
      <c r="BX15" s="1">
        <v>36950</v>
      </c>
      <c r="BY15">
        <v>0.8</v>
      </c>
      <c r="BZ15" t="s">
        <v>302</v>
      </c>
      <c r="CA15" t="s">
        <v>302</v>
      </c>
      <c r="CC15" s="1">
        <v>35885</v>
      </c>
      <c r="CD15">
        <v>4.9000000000000004</v>
      </c>
      <c r="CE15" t="s">
        <v>302</v>
      </c>
      <c r="CF15" t="s">
        <v>302</v>
      </c>
      <c r="CH15" s="1">
        <v>35885</v>
      </c>
      <c r="CI15">
        <v>4.3</v>
      </c>
      <c r="CJ15" t="s">
        <v>302</v>
      </c>
      <c r="CK15" t="s">
        <v>302</v>
      </c>
      <c r="CM15" s="1">
        <v>35095</v>
      </c>
      <c r="CN15">
        <v>5.3</v>
      </c>
      <c r="CO15" t="s">
        <v>302</v>
      </c>
      <c r="CP15" t="s">
        <v>302</v>
      </c>
    </row>
    <row r="16" spans="1:94" x14ac:dyDescent="0.25">
      <c r="A16" s="1">
        <v>35124</v>
      </c>
      <c r="B16">
        <v>1.7</v>
      </c>
      <c r="C16" t="s">
        <v>302</v>
      </c>
      <c r="D16" t="s">
        <v>302</v>
      </c>
      <c r="F16" s="1">
        <v>35124</v>
      </c>
      <c r="G16">
        <v>4.5</v>
      </c>
      <c r="H16" t="s">
        <v>302</v>
      </c>
      <c r="I16" t="s">
        <v>302</v>
      </c>
      <c r="K16" s="1">
        <v>38291</v>
      </c>
      <c r="L16" t="s">
        <v>302</v>
      </c>
      <c r="M16">
        <v>20050107</v>
      </c>
      <c r="N16">
        <v>4.4000000000000004</v>
      </c>
      <c r="P16" s="1">
        <v>38442</v>
      </c>
      <c r="Q16">
        <v>58</v>
      </c>
      <c r="R16" t="s">
        <v>302</v>
      </c>
      <c r="S16" t="s">
        <v>302</v>
      </c>
      <c r="U16" s="1">
        <v>35976</v>
      </c>
      <c r="V16">
        <v>1.1000000000000001</v>
      </c>
      <c r="W16" t="s">
        <v>302</v>
      </c>
      <c r="X16" t="s">
        <v>302</v>
      </c>
      <c r="Z16" s="1">
        <v>35124</v>
      </c>
      <c r="AA16">
        <v>0.1</v>
      </c>
      <c r="AB16" t="s">
        <v>302</v>
      </c>
      <c r="AC16" t="s">
        <v>302</v>
      </c>
      <c r="AE16" s="1">
        <v>35124</v>
      </c>
      <c r="AF16">
        <v>0.9</v>
      </c>
      <c r="AG16" t="s">
        <v>302</v>
      </c>
      <c r="AH16" t="s">
        <v>302</v>
      </c>
      <c r="AJ16" s="1">
        <v>35124</v>
      </c>
      <c r="AK16">
        <v>11.3</v>
      </c>
      <c r="AL16" t="s">
        <v>302</v>
      </c>
      <c r="AM16" t="s">
        <v>302</v>
      </c>
      <c r="AO16" s="1">
        <v>35124</v>
      </c>
      <c r="AP16">
        <v>-0.7</v>
      </c>
      <c r="AQ16" t="s">
        <v>302</v>
      </c>
      <c r="AR16" t="s">
        <v>302</v>
      </c>
      <c r="AT16" s="1">
        <v>35976</v>
      </c>
      <c r="AU16">
        <v>1.2</v>
      </c>
      <c r="AV16" t="s">
        <v>302</v>
      </c>
      <c r="AW16" t="s">
        <v>302</v>
      </c>
      <c r="AY16" s="1">
        <v>37164</v>
      </c>
      <c r="AZ16">
        <v>2.2999999999999998</v>
      </c>
      <c r="BA16" t="s">
        <v>302</v>
      </c>
      <c r="BB16" t="s">
        <v>302</v>
      </c>
      <c r="BD16" s="1">
        <v>37315</v>
      </c>
      <c r="BE16">
        <v>1.97</v>
      </c>
      <c r="BF16">
        <v>20020311</v>
      </c>
      <c r="BG16">
        <v>1.7</v>
      </c>
      <c r="BI16" s="1">
        <v>37315</v>
      </c>
      <c r="BJ16">
        <v>-7.98</v>
      </c>
      <c r="BK16">
        <v>20020311</v>
      </c>
      <c r="BL16">
        <v>-11.5</v>
      </c>
      <c r="BN16" s="1">
        <v>35124</v>
      </c>
      <c r="BO16">
        <v>2.2999999999999998</v>
      </c>
      <c r="BP16" t="s">
        <v>302</v>
      </c>
      <c r="BQ16" t="s">
        <v>302</v>
      </c>
      <c r="BS16" s="1">
        <v>35976</v>
      </c>
      <c r="BT16">
        <v>22</v>
      </c>
      <c r="BU16" t="s">
        <v>302</v>
      </c>
      <c r="BV16" t="s">
        <v>302</v>
      </c>
      <c r="BX16" s="1">
        <v>36981</v>
      </c>
      <c r="BY16">
        <v>1.3</v>
      </c>
      <c r="BZ16" t="s">
        <v>302</v>
      </c>
      <c r="CA16" t="s">
        <v>302</v>
      </c>
      <c r="CC16" s="1">
        <v>35976</v>
      </c>
      <c r="CD16">
        <v>3.6</v>
      </c>
      <c r="CE16" t="s">
        <v>302</v>
      </c>
      <c r="CF16" t="s">
        <v>302</v>
      </c>
      <c r="CH16" s="1">
        <v>35976</v>
      </c>
      <c r="CI16">
        <v>6.2</v>
      </c>
      <c r="CJ16" t="s">
        <v>302</v>
      </c>
      <c r="CK16" t="s">
        <v>302</v>
      </c>
      <c r="CM16" s="1">
        <v>35124</v>
      </c>
      <c r="CN16">
        <v>4.9000000000000004</v>
      </c>
      <c r="CO16" t="s">
        <v>302</v>
      </c>
      <c r="CP16" t="s">
        <v>302</v>
      </c>
    </row>
    <row r="17" spans="1:94" x14ac:dyDescent="0.25">
      <c r="A17" s="1">
        <v>35155</v>
      </c>
      <c r="B17">
        <v>-3.1</v>
      </c>
      <c r="C17" t="s">
        <v>302</v>
      </c>
      <c r="D17" t="s">
        <v>302</v>
      </c>
      <c r="F17" s="1">
        <v>35155</v>
      </c>
      <c r="G17">
        <v>4.3</v>
      </c>
      <c r="H17" t="s">
        <v>302</v>
      </c>
      <c r="I17" t="s">
        <v>302</v>
      </c>
      <c r="K17" s="1">
        <v>38321</v>
      </c>
      <c r="L17" t="s">
        <v>302</v>
      </c>
      <c r="M17">
        <v>20050202</v>
      </c>
      <c r="N17">
        <v>4.4000000000000004</v>
      </c>
      <c r="P17" s="1">
        <v>38472</v>
      </c>
      <c r="Q17">
        <v>56.6</v>
      </c>
      <c r="R17" t="s">
        <v>302</v>
      </c>
      <c r="S17" t="s">
        <v>302</v>
      </c>
      <c r="U17" s="1">
        <v>36068</v>
      </c>
      <c r="V17">
        <v>-1.8</v>
      </c>
      <c r="W17" t="s">
        <v>302</v>
      </c>
      <c r="X17" t="s">
        <v>302</v>
      </c>
      <c r="Z17" s="1">
        <v>35155</v>
      </c>
      <c r="AA17">
        <v>0.4</v>
      </c>
      <c r="AB17" t="s">
        <v>302</v>
      </c>
      <c r="AC17" t="s">
        <v>302</v>
      </c>
      <c r="AE17" s="1">
        <v>35155</v>
      </c>
      <c r="AF17">
        <v>0.6</v>
      </c>
      <c r="AG17" t="s">
        <v>302</v>
      </c>
      <c r="AH17" t="s">
        <v>302</v>
      </c>
      <c r="AJ17" s="1">
        <v>35155</v>
      </c>
      <c r="AK17">
        <v>4.9000000000000004</v>
      </c>
      <c r="AL17" t="s">
        <v>302</v>
      </c>
      <c r="AM17" t="s">
        <v>302</v>
      </c>
      <c r="AO17" s="1">
        <v>35155</v>
      </c>
      <c r="AP17">
        <v>-0.3</v>
      </c>
      <c r="AQ17" t="s">
        <v>302</v>
      </c>
      <c r="AR17" t="s">
        <v>302</v>
      </c>
      <c r="AT17" s="1">
        <v>36068</v>
      </c>
      <c r="AU17">
        <v>0.7</v>
      </c>
      <c r="AV17" t="s">
        <v>302</v>
      </c>
      <c r="AW17" t="s">
        <v>302</v>
      </c>
      <c r="AY17" s="1">
        <v>37195</v>
      </c>
      <c r="AZ17">
        <v>2.5</v>
      </c>
      <c r="BA17" t="s">
        <v>302</v>
      </c>
      <c r="BB17" t="s">
        <v>302</v>
      </c>
      <c r="BD17" s="1">
        <v>37346</v>
      </c>
      <c r="BE17">
        <v>4.71</v>
      </c>
      <c r="BF17">
        <v>20020410</v>
      </c>
      <c r="BG17">
        <v>5.4</v>
      </c>
      <c r="BI17" s="1">
        <v>37346</v>
      </c>
      <c r="BJ17">
        <v>-2.1</v>
      </c>
      <c r="BK17">
        <v>20020410</v>
      </c>
      <c r="BL17">
        <v>-4.5</v>
      </c>
      <c r="BN17" s="1">
        <v>35155</v>
      </c>
      <c r="BO17">
        <v>2.9</v>
      </c>
      <c r="BP17" t="s">
        <v>302</v>
      </c>
      <c r="BQ17" t="s">
        <v>302</v>
      </c>
      <c r="BS17" s="1">
        <v>36068</v>
      </c>
      <c r="BT17">
        <v>9.1</v>
      </c>
      <c r="BU17" t="s">
        <v>302</v>
      </c>
      <c r="BV17" t="s">
        <v>302</v>
      </c>
      <c r="BX17" s="1">
        <v>37011</v>
      </c>
      <c r="BY17">
        <v>-2</v>
      </c>
      <c r="BZ17" t="s">
        <v>302</v>
      </c>
      <c r="CA17" t="s">
        <v>302</v>
      </c>
      <c r="CC17" s="1">
        <v>36068</v>
      </c>
      <c r="CD17">
        <v>1</v>
      </c>
      <c r="CE17" t="s">
        <v>302</v>
      </c>
      <c r="CF17" t="s">
        <v>302</v>
      </c>
      <c r="CH17" s="1">
        <v>36068</v>
      </c>
      <c r="CI17">
        <v>-1</v>
      </c>
      <c r="CJ17" t="s">
        <v>302</v>
      </c>
      <c r="CK17" t="s">
        <v>302</v>
      </c>
      <c r="CM17" s="1">
        <v>35155</v>
      </c>
      <c r="CN17">
        <v>4.5</v>
      </c>
      <c r="CO17" t="s">
        <v>302</v>
      </c>
      <c r="CP17" t="s">
        <v>302</v>
      </c>
    </row>
    <row r="18" spans="1:94" x14ac:dyDescent="0.25">
      <c r="A18" s="1">
        <v>35185</v>
      </c>
      <c r="B18">
        <v>0.5</v>
      </c>
      <c r="C18" t="s">
        <v>302</v>
      </c>
      <c r="D18" t="s">
        <v>302</v>
      </c>
      <c r="F18" s="1">
        <v>35185</v>
      </c>
      <c r="G18">
        <v>4.2</v>
      </c>
      <c r="H18" t="s">
        <v>302</v>
      </c>
      <c r="I18" t="s">
        <v>302</v>
      </c>
      <c r="K18" s="1">
        <v>38352</v>
      </c>
      <c r="L18" t="s">
        <v>302</v>
      </c>
      <c r="M18">
        <v>20050225</v>
      </c>
      <c r="N18">
        <v>4.4000000000000004</v>
      </c>
      <c r="P18" s="1">
        <v>38503</v>
      </c>
      <c r="Q18">
        <v>57.8</v>
      </c>
      <c r="R18" t="s">
        <v>302</v>
      </c>
      <c r="S18" t="s">
        <v>302</v>
      </c>
      <c r="U18" s="1">
        <v>36160</v>
      </c>
      <c r="V18">
        <v>0.5</v>
      </c>
      <c r="W18" t="s">
        <v>302</v>
      </c>
      <c r="X18" t="s">
        <v>302</v>
      </c>
      <c r="Z18" s="1">
        <v>35185</v>
      </c>
      <c r="AA18">
        <v>0.4</v>
      </c>
      <c r="AB18" t="s">
        <v>302</v>
      </c>
      <c r="AC18" t="s">
        <v>302</v>
      </c>
      <c r="AE18" s="1">
        <v>35185</v>
      </c>
      <c r="AF18">
        <v>1.1000000000000001</v>
      </c>
      <c r="AG18" t="s">
        <v>302</v>
      </c>
      <c r="AH18" t="s">
        <v>302</v>
      </c>
      <c r="AJ18" s="1">
        <v>35185</v>
      </c>
      <c r="AK18">
        <v>5.5</v>
      </c>
      <c r="AL18" t="s">
        <v>302</v>
      </c>
      <c r="AM18" t="s">
        <v>302</v>
      </c>
      <c r="AO18" s="1">
        <v>35185</v>
      </c>
      <c r="AP18">
        <v>0.2</v>
      </c>
      <c r="AQ18" t="s">
        <v>302</v>
      </c>
      <c r="AR18" t="s">
        <v>302</v>
      </c>
      <c r="AT18" s="1">
        <v>36160</v>
      </c>
      <c r="AU18">
        <v>0.6</v>
      </c>
      <c r="AV18" t="s">
        <v>302</v>
      </c>
      <c r="AW18" t="s">
        <v>302</v>
      </c>
      <c r="AY18" s="1">
        <v>37225</v>
      </c>
      <c r="AZ18">
        <v>2.5</v>
      </c>
      <c r="BA18" t="s">
        <v>302</v>
      </c>
      <c r="BB18" t="s">
        <v>302</v>
      </c>
      <c r="BD18" s="1">
        <v>37376</v>
      </c>
      <c r="BE18">
        <v>1.6400000000000001</v>
      </c>
      <c r="BF18">
        <v>20020510</v>
      </c>
      <c r="BG18">
        <v>1.9</v>
      </c>
      <c r="BI18" s="1">
        <v>37376</v>
      </c>
      <c r="BJ18">
        <v>-2.17</v>
      </c>
      <c r="BK18">
        <v>20020510</v>
      </c>
      <c r="BL18">
        <v>-4.7</v>
      </c>
      <c r="BN18" s="1">
        <v>35185</v>
      </c>
      <c r="BO18">
        <v>1.1000000000000001</v>
      </c>
      <c r="BP18" t="s">
        <v>302</v>
      </c>
      <c r="BQ18" t="s">
        <v>302</v>
      </c>
      <c r="BS18" s="1">
        <v>36160</v>
      </c>
      <c r="BT18">
        <v>-1.9</v>
      </c>
      <c r="BU18" t="s">
        <v>302</v>
      </c>
      <c r="BV18" t="s">
        <v>302</v>
      </c>
      <c r="BX18" s="1">
        <v>37042</v>
      </c>
      <c r="BY18">
        <v>0.3</v>
      </c>
      <c r="BZ18" t="s">
        <v>302</v>
      </c>
      <c r="CA18" t="s">
        <v>302</v>
      </c>
      <c r="CC18" s="1">
        <v>36160</v>
      </c>
      <c r="CD18">
        <v>-5.6</v>
      </c>
      <c r="CE18" t="s">
        <v>302</v>
      </c>
      <c r="CF18" t="s">
        <v>302</v>
      </c>
      <c r="CH18" s="1">
        <v>36160</v>
      </c>
      <c r="CI18">
        <v>-2.6</v>
      </c>
      <c r="CJ18" t="s">
        <v>302</v>
      </c>
      <c r="CK18" t="s">
        <v>302</v>
      </c>
      <c r="CM18" s="1">
        <v>35185</v>
      </c>
      <c r="CN18">
        <v>5.0999999999999996</v>
      </c>
      <c r="CO18" t="s">
        <v>302</v>
      </c>
      <c r="CP18" t="s">
        <v>302</v>
      </c>
    </row>
    <row r="19" spans="1:94" x14ac:dyDescent="0.25">
      <c r="A19" s="1">
        <v>35216</v>
      </c>
      <c r="B19">
        <v>-1.8</v>
      </c>
      <c r="C19" t="s">
        <v>302</v>
      </c>
      <c r="D19" t="s">
        <v>302</v>
      </c>
      <c r="F19" s="1">
        <v>35216</v>
      </c>
      <c r="G19">
        <v>4</v>
      </c>
      <c r="H19" t="s">
        <v>302</v>
      </c>
      <c r="I19" t="s">
        <v>302</v>
      </c>
      <c r="K19" s="1">
        <v>38383</v>
      </c>
      <c r="L19" t="s">
        <v>302</v>
      </c>
      <c r="M19">
        <v>20050401</v>
      </c>
      <c r="N19">
        <v>4.4000000000000004</v>
      </c>
      <c r="P19" s="1">
        <v>38533</v>
      </c>
      <c r="Q19">
        <v>56.3</v>
      </c>
      <c r="R19" t="s">
        <v>302</v>
      </c>
      <c r="S19" t="s">
        <v>302</v>
      </c>
      <c r="U19" s="1">
        <v>36250</v>
      </c>
      <c r="V19">
        <v>0.7</v>
      </c>
      <c r="W19" t="s">
        <v>302</v>
      </c>
      <c r="X19" t="s">
        <v>302</v>
      </c>
      <c r="Z19" s="1">
        <v>35216</v>
      </c>
      <c r="AA19">
        <v>0.1</v>
      </c>
      <c r="AB19" t="s">
        <v>302</v>
      </c>
      <c r="AC19" t="s">
        <v>302</v>
      </c>
      <c r="AE19" s="1">
        <v>35216</v>
      </c>
      <c r="AF19">
        <v>1.1000000000000001</v>
      </c>
      <c r="AG19" t="s">
        <v>302</v>
      </c>
      <c r="AH19" t="s">
        <v>302</v>
      </c>
      <c r="AJ19" s="1">
        <v>35216</v>
      </c>
      <c r="AK19">
        <v>1.6</v>
      </c>
      <c r="AL19" t="s">
        <v>302</v>
      </c>
      <c r="AM19" t="s">
        <v>302</v>
      </c>
      <c r="AO19" s="1">
        <v>35216</v>
      </c>
      <c r="AP19">
        <v>-5.3</v>
      </c>
      <c r="AQ19" t="s">
        <v>302</v>
      </c>
      <c r="AR19" t="s">
        <v>302</v>
      </c>
      <c r="AT19" s="1">
        <v>36250</v>
      </c>
      <c r="AU19">
        <v>-0.2</v>
      </c>
      <c r="AV19" t="s">
        <v>302</v>
      </c>
      <c r="AW19" t="s">
        <v>302</v>
      </c>
      <c r="AY19" s="1">
        <v>37256</v>
      </c>
      <c r="AZ19">
        <v>2.7</v>
      </c>
      <c r="BA19" t="s">
        <v>302</v>
      </c>
      <c r="BB19" t="s">
        <v>302</v>
      </c>
      <c r="BD19" s="1">
        <v>37407</v>
      </c>
      <c r="BE19">
        <v>-1.71</v>
      </c>
      <c r="BF19">
        <v>20020610</v>
      </c>
      <c r="BG19">
        <v>-1.3</v>
      </c>
      <c r="BI19" s="1">
        <v>37407</v>
      </c>
      <c r="BJ19">
        <v>-7.83</v>
      </c>
      <c r="BK19">
        <v>20020610</v>
      </c>
      <c r="BL19">
        <v>-11.3</v>
      </c>
      <c r="BN19" s="1">
        <v>35216</v>
      </c>
      <c r="BO19">
        <v>-5.7</v>
      </c>
      <c r="BP19" t="s">
        <v>302</v>
      </c>
      <c r="BQ19" t="s">
        <v>302</v>
      </c>
      <c r="BS19" s="1">
        <v>36250</v>
      </c>
      <c r="BT19">
        <v>-0.8</v>
      </c>
      <c r="BU19" t="s">
        <v>302</v>
      </c>
      <c r="BV19" t="s">
        <v>302</v>
      </c>
      <c r="BX19" s="1">
        <v>37072</v>
      </c>
      <c r="BY19">
        <v>1</v>
      </c>
      <c r="BZ19" t="s">
        <v>302</v>
      </c>
      <c r="CA19" t="s">
        <v>302</v>
      </c>
      <c r="CC19" s="1">
        <v>36250</v>
      </c>
      <c r="CD19">
        <v>-2</v>
      </c>
      <c r="CE19" t="s">
        <v>302</v>
      </c>
      <c r="CF19" t="s">
        <v>302</v>
      </c>
      <c r="CH19" s="1">
        <v>36250</v>
      </c>
      <c r="CI19">
        <v>3.9</v>
      </c>
      <c r="CJ19" t="s">
        <v>302</v>
      </c>
      <c r="CK19" t="s">
        <v>302</v>
      </c>
      <c r="CM19" s="1">
        <v>35216</v>
      </c>
      <c r="CN19">
        <v>5.3</v>
      </c>
      <c r="CO19" t="s">
        <v>302</v>
      </c>
      <c r="CP19" t="s">
        <v>302</v>
      </c>
    </row>
    <row r="20" spans="1:94" x14ac:dyDescent="0.25">
      <c r="A20" s="1">
        <v>35246</v>
      </c>
      <c r="B20">
        <v>4</v>
      </c>
      <c r="C20" t="s">
        <v>302</v>
      </c>
      <c r="D20" t="s">
        <v>302</v>
      </c>
      <c r="F20" s="1">
        <v>35246</v>
      </c>
      <c r="G20">
        <v>4.3</v>
      </c>
      <c r="H20" t="s">
        <v>302</v>
      </c>
      <c r="I20" t="s">
        <v>302</v>
      </c>
      <c r="K20" s="1">
        <v>38411</v>
      </c>
      <c r="L20" t="s">
        <v>302</v>
      </c>
      <c r="M20">
        <v>20050504</v>
      </c>
      <c r="N20">
        <v>4.5</v>
      </c>
      <c r="P20" s="1">
        <v>38564</v>
      </c>
      <c r="Q20">
        <v>57.8</v>
      </c>
      <c r="R20" t="s">
        <v>302</v>
      </c>
      <c r="S20" t="s">
        <v>302</v>
      </c>
      <c r="U20" s="1">
        <v>36341</v>
      </c>
      <c r="V20">
        <v>0</v>
      </c>
      <c r="W20" t="s">
        <v>302</v>
      </c>
      <c r="X20" t="s">
        <v>302</v>
      </c>
      <c r="Z20" s="1">
        <v>35246</v>
      </c>
      <c r="AA20">
        <v>0.1</v>
      </c>
      <c r="AB20" t="s">
        <v>302</v>
      </c>
      <c r="AC20" t="s">
        <v>302</v>
      </c>
      <c r="AE20" s="1">
        <v>35246</v>
      </c>
      <c r="AF20">
        <v>0.8</v>
      </c>
      <c r="AG20" t="s">
        <v>302</v>
      </c>
      <c r="AH20" t="s">
        <v>302</v>
      </c>
      <c r="AJ20" s="1">
        <v>35246</v>
      </c>
      <c r="AK20">
        <v>8.8000000000000007</v>
      </c>
      <c r="AL20" t="s">
        <v>302</v>
      </c>
      <c r="AM20" t="s">
        <v>302</v>
      </c>
      <c r="AO20" s="1">
        <v>35246</v>
      </c>
      <c r="AP20">
        <v>7.4</v>
      </c>
      <c r="AQ20" t="s">
        <v>302</v>
      </c>
      <c r="AR20" t="s">
        <v>302</v>
      </c>
      <c r="AT20" s="1">
        <v>36341</v>
      </c>
      <c r="AU20">
        <v>0.6</v>
      </c>
      <c r="AV20" t="s">
        <v>302</v>
      </c>
      <c r="AW20" t="s">
        <v>302</v>
      </c>
      <c r="AY20" s="1">
        <v>37287</v>
      </c>
      <c r="AZ20">
        <v>2.5</v>
      </c>
      <c r="BA20" t="s">
        <v>302</v>
      </c>
      <c r="BB20" t="s">
        <v>302</v>
      </c>
      <c r="BD20" s="1">
        <v>37437</v>
      </c>
      <c r="BE20">
        <v>-4.71</v>
      </c>
      <c r="BF20">
        <v>20020710</v>
      </c>
      <c r="BG20">
        <v>-4.8</v>
      </c>
      <c r="BI20" s="1">
        <v>37437</v>
      </c>
      <c r="BJ20">
        <v>-12.34</v>
      </c>
      <c r="BK20">
        <v>20020710</v>
      </c>
      <c r="BL20">
        <v>-15.8</v>
      </c>
      <c r="BN20" s="1">
        <v>35246</v>
      </c>
      <c r="BO20">
        <v>2.2000000000000002</v>
      </c>
      <c r="BP20" t="s">
        <v>302</v>
      </c>
      <c r="BQ20" t="s">
        <v>302</v>
      </c>
      <c r="BS20" s="1">
        <v>36341</v>
      </c>
      <c r="BT20">
        <v>10.8</v>
      </c>
      <c r="BU20" t="s">
        <v>302</v>
      </c>
      <c r="BV20" t="s">
        <v>302</v>
      </c>
      <c r="BX20" s="1">
        <v>37103</v>
      </c>
      <c r="BY20">
        <v>0.6</v>
      </c>
      <c r="BZ20" t="s">
        <v>302</v>
      </c>
      <c r="CA20" t="s">
        <v>302</v>
      </c>
      <c r="CC20" s="1">
        <v>36341</v>
      </c>
      <c r="CD20">
        <v>-4.5</v>
      </c>
      <c r="CE20" t="s">
        <v>302</v>
      </c>
      <c r="CF20" t="s">
        <v>302</v>
      </c>
      <c r="CH20" s="1">
        <v>36341</v>
      </c>
      <c r="CI20">
        <v>8</v>
      </c>
      <c r="CJ20" t="s">
        <v>302</v>
      </c>
      <c r="CK20" t="s">
        <v>302</v>
      </c>
      <c r="CM20" s="1">
        <v>35246</v>
      </c>
      <c r="CN20">
        <v>5.5</v>
      </c>
      <c r="CO20" t="s">
        <v>302</v>
      </c>
      <c r="CP20" t="s">
        <v>302</v>
      </c>
    </row>
    <row r="21" spans="1:94" x14ac:dyDescent="0.25">
      <c r="A21" s="1">
        <v>35277</v>
      </c>
      <c r="B21">
        <v>-0.1</v>
      </c>
      <c r="C21" t="s">
        <v>302</v>
      </c>
      <c r="D21" t="s">
        <v>302</v>
      </c>
      <c r="F21" s="1">
        <v>35277</v>
      </c>
      <c r="G21">
        <v>4.7</v>
      </c>
      <c r="H21" t="s">
        <v>302</v>
      </c>
      <c r="I21" t="s">
        <v>302</v>
      </c>
      <c r="K21" s="1">
        <v>38442</v>
      </c>
      <c r="L21" t="s">
        <v>302</v>
      </c>
      <c r="M21">
        <v>20050527</v>
      </c>
      <c r="N21">
        <v>4.5999999999999996</v>
      </c>
      <c r="P21" s="1">
        <v>38595</v>
      </c>
      <c r="Q21">
        <v>56.6</v>
      </c>
      <c r="R21" t="s">
        <v>302</v>
      </c>
      <c r="S21" t="s">
        <v>302</v>
      </c>
      <c r="U21" s="1">
        <v>36433</v>
      </c>
      <c r="V21">
        <v>2.1</v>
      </c>
      <c r="W21" t="s">
        <v>302</v>
      </c>
      <c r="X21" t="s">
        <v>302</v>
      </c>
      <c r="Z21" s="1">
        <v>35277</v>
      </c>
      <c r="AA21">
        <v>0.4</v>
      </c>
      <c r="AB21" t="s">
        <v>302</v>
      </c>
      <c r="AC21" t="s">
        <v>302</v>
      </c>
      <c r="AE21" s="1">
        <v>35277</v>
      </c>
      <c r="AF21">
        <v>1.4</v>
      </c>
      <c r="AG21" t="s">
        <v>302</v>
      </c>
      <c r="AH21" t="s">
        <v>302</v>
      </c>
      <c r="AJ21" s="1">
        <v>35277</v>
      </c>
      <c r="AK21">
        <v>7.2</v>
      </c>
      <c r="AL21" t="s">
        <v>302</v>
      </c>
      <c r="AM21" t="s">
        <v>302</v>
      </c>
      <c r="AO21" s="1">
        <v>35277</v>
      </c>
      <c r="AP21">
        <v>0.9</v>
      </c>
      <c r="AQ21" t="s">
        <v>302</v>
      </c>
      <c r="AR21" t="s">
        <v>302</v>
      </c>
      <c r="AT21" s="1">
        <v>36433</v>
      </c>
      <c r="AU21">
        <v>1.5</v>
      </c>
      <c r="AV21" t="s">
        <v>302</v>
      </c>
      <c r="AW21" t="s">
        <v>302</v>
      </c>
      <c r="AY21" s="1">
        <v>37315</v>
      </c>
      <c r="AZ21">
        <v>2.1</v>
      </c>
      <c r="BA21" t="s">
        <v>302</v>
      </c>
      <c r="BB21" t="s">
        <v>302</v>
      </c>
      <c r="BD21" s="1">
        <v>37468</v>
      </c>
      <c r="BE21">
        <v>-0.43</v>
      </c>
      <c r="BF21">
        <v>20020809</v>
      </c>
      <c r="BG21">
        <v>-0.4</v>
      </c>
      <c r="BI21" s="1">
        <v>37468</v>
      </c>
      <c r="BJ21">
        <v>-7.02</v>
      </c>
      <c r="BK21">
        <v>20020809</v>
      </c>
      <c r="BL21">
        <v>-9.4</v>
      </c>
      <c r="BN21" s="1">
        <v>35277</v>
      </c>
      <c r="BO21">
        <v>6.8</v>
      </c>
      <c r="BP21" t="s">
        <v>302</v>
      </c>
      <c r="BQ21" t="s">
        <v>302</v>
      </c>
      <c r="BS21" s="1">
        <v>36433</v>
      </c>
      <c r="BT21">
        <v>20.7</v>
      </c>
      <c r="BU21" t="s">
        <v>302</v>
      </c>
      <c r="BV21" t="s">
        <v>302</v>
      </c>
      <c r="BX21" s="1">
        <v>37134</v>
      </c>
      <c r="BY21">
        <v>0.4</v>
      </c>
      <c r="BZ21" t="s">
        <v>302</v>
      </c>
      <c r="CA21" t="s">
        <v>302</v>
      </c>
      <c r="CC21" s="1">
        <v>36433</v>
      </c>
      <c r="CD21">
        <v>-0.1</v>
      </c>
      <c r="CE21" t="s">
        <v>302</v>
      </c>
      <c r="CF21" t="s">
        <v>302</v>
      </c>
      <c r="CH21" s="1">
        <v>36433</v>
      </c>
      <c r="CI21">
        <v>2.1</v>
      </c>
      <c r="CJ21" t="s">
        <v>302</v>
      </c>
      <c r="CK21" t="s">
        <v>302</v>
      </c>
      <c r="CM21" s="1">
        <v>35277</v>
      </c>
      <c r="CN21">
        <v>5.7</v>
      </c>
      <c r="CO21" t="s">
        <v>302</v>
      </c>
      <c r="CP21" t="s">
        <v>302</v>
      </c>
    </row>
    <row r="22" spans="1:94" x14ac:dyDescent="0.25">
      <c r="A22" s="1">
        <v>35308</v>
      </c>
      <c r="B22">
        <v>0.6</v>
      </c>
      <c r="C22" t="s">
        <v>302</v>
      </c>
      <c r="D22" t="s">
        <v>302</v>
      </c>
      <c r="F22" s="1">
        <v>35308</v>
      </c>
      <c r="G22">
        <v>4.5</v>
      </c>
      <c r="H22" t="s">
        <v>302</v>
      </c>
      <c r="I22" t="s">
        <v>302</v>
      </c>
      <c r="K22" s="1">
        <v>38472</v>
      </c>
      <c r="L22" t="s">
        <v>302</v>
      </c>
      <c r="M22">
        <v>20050624</v>
      </c>
      <c r="N22">
        <v>4.5999999999999996</v>
      </c>
      <c r="P22" s="1">
        <v>38625</v>
      </c>
      <c r="Q22">
        <v>59</v>
      </c>
      <c r="R22" t="s">
        <v>302</v>
      </c>
      <c r="S22" t="s">
        <v>302</v>
      </c>
      <c r="U22" s="1">
        <v>36525</v>
      </c>
      <c r="V22">
        <v>1.7</v>
      </c>
      <c r="W22" t="s">
        <v>302</v>
      </c>
      <c r="X22" t="s">
        <v>302</v>
      </c>
      <c r="Z22" s="1">
        <v>35308</v>
      </c>
      <c r="AA22">
        <v>-0.1</v>
      </c>
      <c r="AB22" t="s">
        <v>302</v>
      </c>
      <c r="AC22" t="s">
        <v>302</v>
      </c>
      <c r="AE22" s="1">
        <v>35308</v>
      </c>
      <c r="AF22">
        <v>1.5</v>
      </c>
      <c r="AG22" t="s">
        <v>302</v>
      </c>
      <c r="AH22" t="s">
        <v>302</v>
      </c>
      <c r="AJ22" s="1">
        <v>35308</v>
      </c>
      <c r="AK22">
        <v>8.3000000000000007</v>
      </c>
      <c r="AL22" t="s">
        <v>302</v>
      </c>
      <c r="AM22" t="s">
        <v>302</v>
      </c>
      <c r="AO22" s="1">
        <v>35308</v>
      </c>
      <c r="AP22">
        <v>-1.3</v>
      </c>
      <c r="AQ22" t="s">
        <v>302</v>
      </c>
      <c r="AR22" t="s">
        <v>302</v>
      </c>
      <c r="AT22" s="1">
        <v>36525</v>
      </c>
      <c r="AU22">
        <v>0.8</v>
      </c>
      <c r="AV22" t="s">
        <v>302</v>
      </c>
      <c r="AW22" t="s">
        <v>302</v>
      </c>
      <c r="AY22" s="1">
        <v>37346</v>
      </c>
      <c r="AZ22">
        <v>2.6</v>
      </c>
      <c r="BA22" t="s">
        <v>302</v>
      </c>
      <c r="BB22" t="s">
        <v>302</v>
      </c>
      <c r="BD22" s="1">
        <v>37499</v>
      </c>
      <c r="BE22">
        <v>2.8</v>
      </c>
      <c r="BF22">
        <v>20020910</v>
      </c>
      <c r="BG22">
        <v>2.6</v>
      </c>
      <c r="BI22" s="1">
        <v>37499</v>
      </c>
      <c r="BJ22">
        <v>-5.46</v>
      </c>
      <c r="BK22">
        <v>20020910</v>
      </c>
      <c r="BL22">
        <v>-8.6</v>
      </c>
      <c r="BN22" s="1">
        <v>35308</v>
      </c>
      <c r="BO22">
        <v>4</v>
      </c>
      <c r="BP22" t="s">
        <v>302</v>
      </c>
      <c r="BQ22" t="s">
        <v>302</v>
      </c>
      <c r="BS22" s="1">
        <v>36525</v>
      </c>
      <c r="BT22">
        <v>24.7</v>
      </c>
      <c r="BU22" t="s">
        <v>302</v>
      </c>
      <c r="BV22" t="s">
        <v>302</v>
      </c>
      <c r="BX22" s="1">
        <v>37164</v>
      </c>
      <c r="BY22">
        <v>-0.1</v>
      </c>
      <c r="BZ22" t="s">
        <v>302</v>
      </c>
      <c r="CA22" t="s">
        <v>302</v>
      </c>
      <c r="CC22" s="1">
        <v>36525</v>
      </c>
      <c r="CD22">
        <v>0</v>
      </c>
      <c r="CE22" t="s">
        <v>302</v>
      </c>
      <c r="CF22" t="s">
        <v>302</v>
      </c>
      <c r="CH22" s="1">
        <v>36525</v>
      </c>
      <c r="CI22">
        <v>3.6</v>
      </c>
      <c r="CJ22" t="s">
        <v>302</v>
      </c>
      <c r="CK22" t="s">
        <v>302</v>
      </c>
      <c r="CM22" s="1">
        <v>35308</v>
      </c>
      <c r="CN22">
        <v>5.8</v>
      </c>
      <c r="CO22" t="s">
        <v>302</v>
      </c>
      <c r="CP22" t="s">
        <v>302</v>
      </c>
    </row>
    <row r="23" spans="1:94" x14ac:dyDescent="0.25">
      <c r="A23" s="1">
        <v>35338</v>
      </c>
      <c r="B23">
        <v>-0.8</v>
      </c>
      <c r="C23" t="s">
        <v>302</v>
      </c>
      <c r="D23" t="s">
        <v>302</v>
      </c>
      <c r="F23" s="1">
        <v>35338</v>
      </c>
      <c r="G23">
        <v>3.9</v>
      </c>
      <c r="H23" t="s">
        <v>302</v>
      </c>
      <c r="I23" t="s">
        <v>302</v>
      </c>
      <c r="K23" s="1">
        <v>38503</v>
      </c>
      <c r="L23" t="s">
        <v>302</v>
      </c>
      <c r="M23">
        <v>20050805</v>
      </c>
      <c r="N23">
        <v>4.7</v>
      </c>
      <c r="P23" s="1">
        <v>38656</v>
      </c>
      <c r="Q23">
        <v>57.6</v>
      </c>
      <c r="R23" t="s">
        <v>302</v>
      </c>
      <c r="S23" t="s">
        <v>302</v>
      </c>
      <c r="U23" s="1">
        <v>36616</v>
      </c>
      <c r="V23">
        <v>1.5</v>
      </c>
      <c r="W23" t="s">
        <v>302</v>
      </c>
      <c r="X23" t="s">
        <v>302</v>
      </c>
      <c r="Z23" s="1">
        <v>35338</v>
      </c>
      <c r="AA23">
        <v>0.4</v>
      </c>
      <c r="AB23" t="s">
        <v>302</v>
      </c>
      <c r="AC23" t="s">
        <v>302</v>
      </c>
      <c r="AE23" s="1">
        <v>35338</v>
      </c>
      <c r="AF23">
        <v>1.3</v>
      </c>
      <c r="AG23" t="s">
        <v>302</v>
      </c>
      <c r="AH23" t="s">
        <v>302</v>
      </c>
      <c r="AJ23" s="1">
        <v>35338</v>
      </c>
      <c r="AK23">
        <v>4.3</v>
      </c>
      <c r="AL23" t="s">
        <v>302</v>
      </c>
      <c r="AM23" t="s">
        <v>302</v>
      </c>
      <c r="AO23" s="1">
        <v>35338</v>
      </c>
      <c r="AP23">
        <v>0.2</v>
      </c>
      <c r="AQ23" t="s">
        <v>302</v>
      </c>
      <c r="AR23" t="s">
        <v>302</v>
      </c>
      <c r="AT23" s="1">
        <v>36616</v>
      </c>
      <c r="AU23">
        <v>1.6</v>
      </c>
      <c r="AV23" t="s">
        <v>302</v>
      </c>
      <c r="AW23" t="s">
        <v>302</v>
      </c>
      <c r="AY23" s="1">
        <v>37376</v>
      </c>
      <c r="AZ23">
        <v>2.4</v>
      </c>
      <c r="BA23" t="s">
        <v>302</v>
      </c>
      <c r="BB23" t="s">
        <v>302</v>
      </c>
      <c r="BD23" s="1">
        <v>37529</v>
      </c>
      <c r="BE23">
        <v>3.57</v>
      </c>
      <c r="BF23">
        <v>20021010</v>
      </c>
      <c r="BG23">
        <v>3.2</v>
      </c>
      <c r="BI23" s="1">
        <v>37529</v>
      </c>
      <c r="BJ23">
        <v>-1.79</v>
      </c>
      <c r="BK23">
        <v>20021010</v>
      </c>
      <c r="BL23">
        <v>-5</v>
      </c>
      <c r="BN23" s="1">
        <v>35338</v>
      </c>
      <c r="BO23">
        <v>4</v>
      </c>
      <c r="BP23" t="s">
        <v>302</v>
      </c>
      <c r="BQ23" t="s">
        <v>302</v>
      </c>
      <c r="BS23" s="1">
        <v>36616</v>
      </c>
      <c r="BT23">
        <v>23</v>
      </c>
      <c r="BU23" t="s">
        <v>302</v>
      </c>
      <c r="BV23" t="s">
        <v>302</v>
      </c>
      <c r="BX23" s="1">
        <v>37195</v>
      </c>
      <c r="BY23">
        <v>0.6</v>
      </c>
      <c r="BZ23" t="s">
        <v>302</v>
      </c>
      <c r="CA23" t="s">
        <v>302</v>
      </c>
      <c r="CC23" s="1">
        <v>36616</v>
      </c>
      <c r="CD23">
        <v>3.8</v>
      </c>
      <c r="CE23" t="s">
        <v>302</v>
      </c>
      <c r="CF23" t="s">
        <v>302</v>
      </c>
      <c r="CH23" s="1">
        <v>36616</v>
      </c>
      <c r="CI23">
        <v>6</v>
      </c>
      <c r="CJ23" t="s">
        <v>302</v>
      </c>
      <c r="CK23" t="s">
        <v>302</v>
      </c>
      <c r="CM23" s="1">
        <v>35338</v>
      </c>
      <c r="CN23">
        <v>5.9</v>
      </c>
      <c r="CO23" t="s">
        <v>302</v>
      </c>
      <c r="CP23" t="s">
        <v>302</v>
      </c>
    </row>
    <row r="24" spans="1:94" x14ac:dyDescent="0.25">
      <c r="A24" s="1">
        <v>35369</v>
      </c>
      <c r="B24">
        <v>-3.2</v>
      </c>
      <c r="C24" t="s">
        <v>302</v>
      </c>
      <c r="D24" t="s">
        <v>302</v>
      </c>
      <c r="F24" s="1">
        <v>35369</v>
      </c>
      <c r="G24">
        <v>3.6</v>
      </c>
      <c r="H24" t="s">
        <v>302</v>
      </c>
      <c r="I24" t="s">
        <v>302</v>
      </c>
      <c r="K24" s="1">
        <v>38533</v>
      </c>
      <c r="L24" t="s">
        <v>302</v>
      </c>
      <c r="M24">
        <v>20050826</v>
      </c>
      <c r="N24">
        <v>4.7</v>
      </c>
      <c r="P24" s="1">
        <v>38686</v>
      </c>
      <c r="Q24">
        <v>60.6</v>
      </c>
      <c r="R24" t="s">
        <v>302</v>
      </c>
      <c r="S24" t="s">
        <v>302</v>
      </c>
      <c r="U24" s="1">
        <v>36707</v>
      </c>
      <c r="V24">
        <v>-1.4</v>
      </c>
      <c r="W24" t="s">
        <v>302</v>
      </c>
      <c r="X24" t="s">
        <v>302</v>
      </c>
      <c r="Z24" s="1">
        <v>35369</v>
      </c>
      <c r="AA24">
        <v>0.4</v>
      </c>
      <c r="AB24" t="s">
        <v>302</v>
      </c>
      <c r="AC24" t="s">
        <v>302</v>
      </c>
      <c r="AE24" s="1">
        <v>35369</v>
      </c>
      <c r="AF24">
        <v>1.8</v>
      </c>
      <c r="AG24" t="s">
        <v>302</v>
      </c>
      <c r="AH24" t="s">
        <v>302</v>
      </c>
      <c r="AJ24" s="1">
        <v>35369</v>
      </c>
      <c r="AK24">
        <v>1.2</v>
      </c>
      <c r="AL24" t="s">
        <v>302</v>
      </c>
      <c r="AM24" t="s">
        <v>302</v>
      </c>
      <c r="AO24" s="1">
        <v>35369</v>
      </c>
      <c r="AP24">
        <v>-0.6</v>
      </c>
      <c r="AQ24" t="s">
        <v>302</v>
      </c>
      <c r="AR24" t="s">
        <v>302</v>
      </c>
      <c r="AT24" s="1">
        <v>36707</v>
      </c>
      <c r="AU24">
        <v>-0.8</v>
      </c>
      <c r="AV24" t="s">
        <v>302</v>
      </c>
      <c r="AW24" t="s">
        <v>302</v>
      </c>
      <c r="AY24" s="1">
        <v>37407</v>
      </c>
      <c r="AZ24">
        <v>2.6</v>
      </c>
      <c r="BA24" t="s">
        <v>302</v>
      </c>
      <c r="BB24" t="s">
        <v>302</v>
      </c>
      <c r="BD24" s="1">
        <v>37560</v>
      </c>
      <c r="BE24">
        <v>-0.41</v>
      </c>
      <c r="BF24">
        <v>20021111</v>
      </c>
      <c r="BG24">
        <v>-1</v>
      </c>
      <c r="BI24" s="1">
        <v>37560</v>
      </c>
      <c r="BJ24">
        <v>6.39</v>
      </c>
      <c r="BK24">
        <v>20021111</v>
      </c>
      <c r="BL24">
        <v>4.4000000000000004</v>
      </c>
      <c r="BN24" s="1">
        <v>35369</v>
      </c>
      <c r="BO24">
        <v>4.0999999999999996</v>
      </c>
      <c r="BP24" t="s">
        <v>302</v>
      </c>
      <c r="BQ24" t="s">
        <v>302</v>
      </c>
      <c r="BS24" s="1">
        <v>36707</v>
      </c>
      <c r="BT24">
        <v>19</v>
      </c>
      <c r="BU24" t="s">
        <v>302</v>
      </c>
      <c r="BV24" t="s">
        <v>302</v>
      </c>
      <c r="BX24" s="1">
        <v>37225</v>
      </c>
      <c r="BY24">
        <v>1.4</v>
      </c>
      <c r="BZ24" t="s">
        <v>302</v>
      </c>
      <c r="CA24" t="s">
        <v>302</v>
      </c>
      <c r="CC24" s="1">
        <v>36707</v>
      </c>
      <c r="CD24">
        <v>6.7</v>
      </c>
      <c r="CE24" t="s">
        <v>302</v>
      </c>
      <c r="CF24" t="s">
        <v>302</v>
      </c>
      <c r="CH24" s="1">
        <v>36707</v>
      </c>
      <c r="CI24">
        <v>6.6</v>
      </c>
      <c r="CJ24" t="s">
        <v>302</v>
      </c>
      <c r="CK24" t="s">
        <v>302</v>
      </c>
      <c r="CM24" s="1">
        <v>35369</v>
      </c>
      <c r="CN24">
        <v>6.2</v>
      </c>
      <c r="CO24" t="s">
        <v>302</v>
      </c>
      <c r="CP24" t="s">
        <v>302</v>
      </c>
    </row>
    <row r="25" spans="1:94" x14ac:dyDescent="0.25">
      <c r="A25" s="1">
        <v>35399</v>
      </c>
      <c r="B25">
        <v>2.2999999999999998</v>
      </c>
      <c r="C25" t="s">
        <v>302</v>
      </c>
      <c r="D25" t="s">
        <v>302</v>
      </c>
      <c r="F25" s="1">
        <v>35399</v>
      </c>
      <c r="G25">
        <v>3.5</v>
      </c>
      <c r="H25" t="s">
        <v>302</v>
      </c>
      <c r="I25" t="s">
        <v>302</v>
      </c>
      <c r="K25" s="1">
        <v>38564</v>
      </c>
      <c r="L25" t="s">
        <v>302</v>
      </c>
      <c r="M25">
        <v>20050923</v>
      </c>
      <c r="N25">
        <v>4.8</v>
      </c>
      <c r="P25" s="1">
        <v>38717</v>
      </c>
      <c r="Q25">
        <v>61.3</v>
      </c>
      <c r="R25" t="s">
        <v>302</v>
      </c>
      <c r="S25" t="s">
        <v>302</v>
      </c>
      <c r="U25" s="1">
        <v>36799</v>
      </c>
      <c r="V25">
        <v>1</v>
      </c>
      <c r="W25">
        <v>20001207</v>
      </c>
      <c r="X25">
        <v>0.3</v>
      </c>
      <c r="Z25" s="1">
        <v>35399</v>
      </c>
      <c r="AA25">
        <v>0</v>
      </c>
      <c r="AB25" t="s">
        <v>302</v>
      </c>
      <c r="AC25" t="s">
        <v>302</v>
      </c>
      <c r="AE25" s="1">
        <v>35399</v>
      </c>
      <c r="AF25">
        <v>1.8</v>
      </c>
      <c r="AG25" t="s">
        <v>302</v>
      </c>
      <c r="AH25" t="s">
        <v>302</v>
      </c>
      <c r="AJ25" s="1">
        <v>35399</v>
      </c>
      <c r="AK25">
        <v>1.5</v>
      </c>
      <c r="AL25" t="s">
        <v>302</v>
      </c>
      <c r="AM25" t="s">
        <v>302</v>
      </c>
      <c r="AO25" s="1">
        <v>35399</v>
      </c>
      <c r="AP25">
        <v>0.4</v>
      </c>
      <c r="AQ25" t="s">
        <v>302</v>
      </c>
      <c r="AR25" t="s">
        <v>302</v>
      </c>
      <c r="AT25" s="1">
        <v>36799</v>
      </c>
      <c r="AU25">
        <v>0.9</v>
      </c>
      <c r="AV25" t="s">
        <v>302</v>
      </c>
      <c r="AW25" t="s">
        <v>302</v>
      </c>
      <c r="AY25" s="1">
        <v>37437</v>
      </c>
      <c r="AZ25">
        <v>2.7</v>
      </c>
      <c r="BA25" t="s">
        <v>302</v>
      </c>
      <c r="BB25" t="s">
        <v>302</v>
      </c>
      <c r="BD25" s="1">
        <v>37590</v>
      </c>
      <c r="BE25">
        <v>-3.66</v>
      </c>
      <c r="BF25" t="s">
        <v>302</v>
      </c>
      <c r="BG25" t="s">
        <v>302</v>
      </c>
      <c r="BI25" s="1">
        <v>37590</v>
      </c>
      <c r="BJ25">
        <v>5.8100000000000005</v>
      </c>
      <c r="BK25" t="s">
        <v>302</v>
      </c>
      <c r="BL25" t="s">
        <v>302</v>
      </c>
      <c r="BN25" s="1">
        <v>35399</v>
      </c>
      <c r="BO25">
        <v>3.9</v>
      </c>
      <c r="BP25" t="s">
        <v>302</v>
      </c>
      <c r="BQ25" t="s">
        <v>302</v>
      </c>
      <c r="BS25" s="1">
        <v>36799</v>
      </c>
      <c r="BT25">
        <v>18.5</v>
      </c>
      <c r="BU25" t="s">
        <v>302</v>
      </c>
      <c r="BV25" t="s">
        <v>302</v>
      </c>
      <c r="BX25" s="1">
        <v>37256</v>
      </c>
      <c r="BY25">
        <v>1.1000000000000001</v>
      </c>
      <c r="BZ25" t="s">
        <v>302</v>
      </c>
      <c r="CA25" t="s">
        <v>302</v>
      </c>
      <c r="CC25" s="1">
        <v>36799</v>
      </c>
      <c r="CD25">
        <v>8.6</v>
      </c>
      <c r="CE25" t="s">
        <v>302</v>
      </c>
      <c r="CF25" t="s">
        <v>302</v>
      </c>
      <c r="CH25" s="1">
        <v>36799</v>
      </c>
      <c r="CI25">
        <v>-2.9</v>
      </c>
      <c r="CJ25" t="s">
        <v>302</v>
      </c>
      <c r="CK25" t="s">
        <v>302</v>
      </c>
      <c r="CM25" s="1">
        <v>35399</v>
      </c>
      <c r="CN25">
        <v>6.5</v>
      </c>
      <c r="CO25" t="s">
        <v>302</v>
      </c>
      <c r="CP25" t="s">
        <v>302</v>
      </c>
    </row>
    <row r="26" spans="1:94" x14ac:dyDescent="0.25">
      <c r="A26" s="1">
        <v>35430</v>
      </c>
      <c r="B26">
        <v>1.4</v>
      </c>
      <c r="C26" t="s">
        <v>302</v>
      </c>
      <c r="D26" t="s">
        <v>302</v>
      </c>
      <c r="F26" s="1">
        <v>35430</v>
      </c>
      <c r="G26">
        <v>3.6</v>
      </c>
      <c r="H26" t="s">
        <v>302</v>
      </c>
      <c r="I26" t="s">
        <v>302</v>
      </c>
      <c r="K26" s="1">
        <v>38595</v>
      </c>
      <c r="L26" t="s">
        <v>302</v>
      </c>
      <c r="M26">
        <v>20051102</v>
      </c>
      <c r="N26">
        <v>4.8</v>
      </c>
      <c r="P26" s="1">
        <v>38748</v>
      </c>
      <c r="Q26">
        <v>61.5</v>
      </c>
      <c r="R26" t="s">
        <v>302</v>
      </c>
      <c r="S26" t="s">
        <v>302</v>
      </c>
      <c r="U26" s="1">
        <v>36891</v>
      </c>
      <c r="V26">
        <v>0</v>
      </c>
      <c r="W26">
        <v>20010208</v>
      </c>
      <c r="X26">
        <v>0.1</v>
      </c>
      <c r="Z26" s="1">
        <v>35430</v>
      </c>
      <c r="AA26">
        <v>-0.1</v>
      </c>
      <c r="AB26" t="s">
        <v>302</v>
      </c>
      <c r="AC26" t="s">
        <v>302</v>
      </c>
      <c r="AE26" s="1">
        <v>35430</v>
      </c>
      <c r="AF26">
        <v>1.7</v>
      </c>
      <c r="AG26" t="s">
        <v>302</v>
      </c>
      <c r="AH26" t="s">
        <v>302</v>
      </c>
      <c r="AJ26" s="1">
        <v>35430</v>
      </c>
      <c r="AK26">
        <v>2.2999999999999998</v>
      </c>
      <c r="AL26" t="s">
        <v>302</v>
      </c>
      <c r="AM26" t="s">
        <v>302</v>
      </c>
      <c r="AO26" s="1">
        <v>35430</v>
      </c>
      <c r="AP26">
        <v>1.3</v>
      </c>
      <c r="AQ26" t="s">
        <v>302</v>
      </c>
      <c r="AR26" t="s">
        <v>302</v>
      </c>
      <c r="AT26" s="1">
        <v>36891</v>
      </c>
      <c r="AU26">
        <v>0.2</v>
      </c>
      <c r="AV26" t="s">
        <v>302</v>
      </c>
      <c r="AW26" t="s">
        <v>302</v>
      </c>
      <c r="AY26" s="1">
        <v>37468</v>
      </c>
      <c r="AZ26">
        <v>2.7</v>
      </c>
      <c r="BA26">
        <v>20020809</v>
      </c>
      <c r="BB26">
        <v>2.7</v>
      </c>
      <c r="BD26" s="1">
        <v>37621</v>
      </c>
      <c r="BE26">
        <v>9.08</v>
      </c>
      <c r="BF26">
        <v>20030110</v>
      </c>
      <c r="BG26">
        <v>6.3</v>
      </c>
      <c r="BI26" s="1">
        <v>37621</v>
      </c>
      <c r="BJ26">
        <v>15.29</v>
      </c>
      <c r="BK26">
        <v>20030110</v>
      </c>
      <c r="BL26">
        <v>10.1</v>
      </c>
      <c r="BN26" s="1">
        <v>35430</v>
      </c>
      <c r="BO26">
        <v>4.5999999999999996</v>
      </c>
      <c r="BP26" t="s">
        <v>302</v>
      </c>
      <c r="BQ26" t="s">
        <v>302</v>
      </c>
      <c r="BS26" s="1">
        <v>36891</v>
      </c>
      <c r="BT26">
        <v>18.899999999999999</v>
      </c>
      <c r="BU26" t="s">
        <v>302</v>
      </c>
      <c r="BV26" t="s">
        <v>302</v>
      </c>
      <c r="BX26" s="1">
        <v>37287</v>
      </c>
      <c r="BY26">
        <v>0.5</v>
      </c>
      <c r="BZ26" t="s">
        <v>302</v>
      </c>
      <c r="CA26" t="s">
        <v>302</v>
      </c>
      <c r="CC26" s="1">
        <v>36891</v>
      </c>
      <c r="CD26">
        <v>11.1</v>
      </c>
      <c r="CE26" t="s">
        <v>302</v>
      </c>
      <c r="CF26" t="s">
        <v>302</v>
      </c>
      <c r="CH26" s="1">
        <v>36891</v>
      </c>
      <c r="CI26">
        <v>0</v>
      </c>
      <c r="CJ26" t="s">
        <v>302</v>
      </c>
      <c r="CK26" t="s">
        <v>302</v>
      </c>
      <c r="CM26" s="1">
        <v>35430</v>
      </c>
      <c r="CN26">
        <v>6.2</v>
      </c>
      <c r="CO26" t="s">
        <v>302</v>
      </c>
      <c r="CP26" t="s">
        <v>302</v>
      </c>
    </row>
    <row r="27" spans="1:94" x14ac:dyDescent="0.25">
      <c r="A27" s="1">
        <v>35461</v>
      </c>
      <c r="B27">
        <v>1.1000000000000001</v>
      </c>
      <c r="C27" t="s">
        <v>302</v>
      </c>
      <c r="D27" t="s">
        <v>302</v>
      </c>
      <c r="F27" s="1">
        <v>35461</v>
      </c>
      <c r="G27">
        <v>4.0999999999999996</v>
      </c>
      <c r="H27" t="s">
        <v>302</v>
      </c>
      <c r="I27" t="s">
        <v>302</v>
      </c>
      <c r="K27" s="1">
        <v>38625</v>
      </c>
      <c r="L27" t="s">
        <v>302</v>
      </c>
      <c r="M27">
        <v>20051125</v>
      </c>
      <c r="N27">
        <v>4.7</v>
      </c>
      <c r="P27" s="1">
        <v>38776</v>
      </c>
      <c r="Q27">
        <v>59.6</v>
      </c>
      <c r="R27" t="s">
        <v>302</v>
      </c>
      <c r="S27" t="s">
        <v>302</v>
      </c>
      <c r="U27" s="1">
        <v>36981</v>
      </c>
      <c r="V27">
        <v>1.2</v>
      </c>
      <c r="W27">
        <v>20010607</v>
      </c>
      <c r="X27">
        <v>0.2</v>
      </c>
      <c r="Z27" s="1">
        <v>35461</v>
      </c>
      <c r="AA27">
        <v>0.8</v>
      </c>
      <c r="AB27" t="s">
        <v>302</v>
      </c>
      <c r="AC27" t="s">
        <v>302</v>
      </c>
      <c r="AE27" s="1">
        <v>35461</v>
      </c>
      <c r="AF27">
        <v>3.1</v>
      </c>
      <c r="AG27" t="s">
        <v>302</v>
      </c>
      <c r="AH27" t="s">
        <v>302</v>
      </c>
      <c r="AJ27" s="1">
        <v>35461</v>
      </c>
      <c r="AK27">
        <v>1.8</v>
      </c>
      <c r="AL27" t="s">
        <v>302</v>
      </c>
      <c r="AM27" t="s">
        <v>302</v>
      </c>
      <c r="AO27" s="1">
        <v>35461</v>
      </c>
      <c r="AP27">
        <v>-0.9</v>
      </c>
      <c r="AQ27" t="s">
        <v>302</v>
      </c>
      <c r="AR27" t="s">
        <v>302</v>
      </c>
      <c r="AT27" s="1">
        <v>36981</v>
      </c>
      <c r="AU27">
        <v>1.9</v>
      </c>
      <c r="AV27" t="s">
        <v>302</v>
      </c>
      <c r="AW27" t="s">
        <v>302</v>
      </c>
      <c r="AY27" s="1">
        <v>37499</v>
      </c>
      <c r="AZ27">
        <v>2.2999999999999998</v>
      </c>
      <c r="BA27">
        <v>20020910</v>
      </c>
      <c r="BB27" t="s">
        <v>302</v>
      </c>
      <c r="BD27" s="1">
        <v>37652</v>
      </c>
      <c r="BE27">
        <v>4.45</v>
      </c>
      <c r="BF27">
        <v>0</v>
      </c>
      <c r="BG27">
        <v>3.3</v>
      </c>
      <c r="BI27" s="1">
        <v>37652</v>
      </c>
      <c r="BJ27">
        <v>17.79</v>
      </c>
      <c r="BK27">
        <v>20030210</v>
      </c>
      <c r="BL27">
        <v>11.6</v>
      </c>
      <c r="BN27" s="1">
        <v>35461</v>
      </c>
      <c r="BO27">
        <v>1.1000000000000001</v>
      </c>
      <c r="BP27" t="s">
        <v>302</v>
      </c>
      <c r="BQ27" t="s">
        <v>302</v>
      </c>
      <c r="BS27" s="1">
        <v>36981</v>
      </c>
      <c r="BT27">
        <v>15.2</v>
      </c>
      <c r="BU27" t="s">
        <v>302</v>
      </c>
      <c r="BV27" t="s">
        <v>302</v>
      </c>
      <c r="BX27" s="1">
        <v>37315</v>
      </c>
      <c r="BY27">
        <v>0.2</v>
      </c>
      <c r="BZ27" t="s">
        <v>302</v>
      </c>
      <c r="CA27" t="s">
        <v>302</v>
      </c>
      <c r="CC27" s="1">
        <v>36981</v>
      </c>
      <c r="CD27">
        <v>4.8</v>
      </c>
      <c r="CE27" t="s">
        <v>302</v>
      </c>
      <c r="CF27" t="s">
        <v>302</v>
      </c>
      <c r="CH27" s="1">
        <v>36981</v>
      </c>
      <c r="CI27">
        <v>3.7</v>
      </c>
      <c r="CJ27" t="s">
        <v>302</v>
      </c>
      <c r="CK27" t="s">
        <v>302</v>
      </c>
      <c r="CM27" s="1">
        <v>35461</v>
      </c>
      <c r="CN27">
        <v>6.6</v>
      </c>
      <c r="CO27" t="s">
        <v>302</v>
      </c>
      <c r="CP27" t="s">
        <v>302</v>
      </c>
    </row>
    <row r="28" spans="1:94" x14ac:dyDescent="0.25">
      <c r="A28" s="1">
        <v>35489</v>
      </c>
      <c r="B28">
        <v>0</v>
      </c>
      <c r="C28" t="s">
        <v>302</v>
      </c>
      <c r="D28" t="s">
        <v>302</v>
      </c>
      <c r="F28" s="1">
        <v>35489</v>
      </c>
      <c r="G28">
        <v>3.8</v>
      </c>
      <c r="H28" t="s">
        <v>302</v>
      </c>
      <c r="I28" t="s">
        <v>302</v>
      </c>
      <c r="K28" s="1">
        <v>38656</v>
      </c>
      <c r="L28" t="s">
        <v>302</v>
      </c>
      <c r="M28">
        <v>20051223</v>
      </c>
      <c r="N28">
        <v>4.5999999999999996</v>
      </c>
      <c r="P28" s="1">
        <v>38807</v>
      </c>
      <c r="Q28">
        <v>58.8</v>
      </c>
      <c r="R28" t="s">
        <v>302</v>
      </c>
      <c r="S28" t="s">
        <v>302</v>
      </c>
      <c r="U28" s="1">
        <v>37072</v>
      </c>
      <c r="V28">
        <v>-0.2</v>
      </c>
      <c r="W28">
        <v>20010906</v>
      </c>
      <c r="X28">
        <v>0.1</v>
      </c>
      <c r="Z28" s="1">
        <v>35489</v>
      </c>
      <c r="AA28">
        <v>0.3</v>
      </c>
      <c r="AB28" t="s">
        <v>302</v>
      </c>
      <c r="AC28" t="s">
        <v>302</v>
      </c>
      <c r="AE28" s="1">
        <v>35489</v>
      </c>
      <c r="AF28">
        <v>3.3</v>
      </c>
      <c r="AG28" t="s">
        <v>302</v>
      </c>
      <c r="AH28" t="s">
        <v>302</v>
      </c>
      <c r="AJ28" s="1">
        <v>35489</v>
      </c>
      <c r="AK28">
        <v>0.4</v>
      </c>
      <c r="AL28" t="s">
        <v>302</v>
      </c>
      <c r="AM28" t="s">
        <v>302</v>
      </c>
      <c r="AO28" s="1">
        <v>35489</v>
      </c>
      <c r="AP28">
        <v>-0.3</v>
      </c>
      <c r="AQ28" t="s">
        <v>302</v>
      </c>
      <c r="AR28" t="s">
        <v>302</v>
      </c>
      <c r="AT28" s="1">
        <v>37072</v>
      </c>
      <c r="AU28">
        <v>-0.8</v>
      </c>
      <c r="AV28" t="s">
        <v>302</v>
      </c>
      <c r="AW28" t="s">
        <v>302</v>
      </c>
      <c r="AY28" s="1">
        <v>37529</v>
      </c>
      <c r="AZ28">
        <v>2.2000000000000002</v>
      </c>
      <c r="BA28">
        <v>20021010</v>
      </c>
      <c r="BB28" t="s">
        <v>302</v>
      </c>
      <c r="BD28" s="1">
        <v>37680</v>
      </c>
      <c r="BE28">
        <v>0.19</v>
      </c>
      <c r="BF28">
        <v>20030310</v>
      </c>
      <c r="BG28">
        <v>1.9</v>
      </c>
      <c r="BI28" s="1">
        <v>37680</v>
      </c>
      <c r="BJ28">
        <v>15.74</v>
      </c>
      <c r="BK28">
        <v>20030310</v>
      </c>
      <c r="BL28">
        <v>11.9</v>
      </c>
      <c r="BN28" s="1">
        <v>35489</v>
      </c>
      <c r="BO28">
        <v>1.5</v>
      </c>
      <c r="BP28" t="s">
        <v>302</v>
      </c>
      <c r="BQ28" t="s">
        <v>302</v>
      </c>
      <c r="BS28" s="1">
        <v>37072</v>
      </c>
      <c r="BT28">
        <v>13.4</v>
      </c>
      <c r="BU28" t="s">
        <v>302</v>
      </c>
      <c r="BV28" t="s">
        <v>302</v>
      </c>
      <c r="BX28" s="1">
        <v>37346</v>
      </c>
      <c r="BY28">
        <v>0</v>
      </c>
      <c r="BZ28" t="s">
        <v>302</v>
      </c>
      <c r="CA28" t="s">
        <v>302</v>
      </c>
      <c r="CC28" s="1">
        <v>37072</v>
      </c>
      <c r="CD28">
        <v>4.0999999999999996</v>
      </c>
      <c r="CE28" t="s">
        <v>302</v>
      </c>
      <c r="CF28" t="s">
        <v>302</v>
      </c>
      <c r="CH28" s="1">
        <v>37072</v>
      </c>
      <c r="CI28">
        <v>4.3</v>
      </c>
      <c r="CJ28" t="s">
        <v>302</v>
      </c>
      <c r="CK28" t="s">
        <v>302</v>
      </c>
      <c r="CM28" s="1">
        <v>35489</v>
      </c>
      <c r="CN28">
        <v>7</v>
      </c>
      <c r="CO28" t="s">
        <v>302</v>
      </c>
      <c r="CP28" t="s">
        <v>302</v>
      </c>
    </row>
    <row r="29" spans="1:94" x14ac:dyDescent="0.25">
      <c r="A29" s="1">
        <v>35520</v>
      </c>
      <c r="B29">
        <v>-1.2</v>
      </c>
      <c r="C29" t="s">
        <v>302</v>
      </c>
      <c r="D29" t="s">
        <v>302</v>
      </c>
      <c r="F29" s="1">
        <v>35520</v>
      </c>
      <c r="G29">
        <v>3.6</v>
      </c>
      <c r="H29" t="s">
        <v>302</v>
      </c>
      <c r="I29" t="s">
        <v>302</v>
      </c>
      <c r="K29" s="1">
        <v>38686</v>
      </c>
      <c r="L29" t="s">
        <v>302</v>
      </c>
      <c r="M29">
        <v>20060201</v>
      </c>
      <c r="N29">
        <v>4.5</v>
      </c>
      <c r="P29" s="1">
        <v>38837</v>
      </c>
      <c r="Q29">
        <v>58.7</v>
      </c>
      <c r="R29" t="s">
        <v>302</v>
      </c>
      <c r="S29" t="s">
        <v>302</v>
      </c>
      <c r="U29" s="1">
        <v>37164</v>
      </c>
      <c r="V29">
        <v>1.2</v>
      </c>
      <c r="W29">
        <v>20011206</v>
      </c>
      <c r="X29">
        <v>0.9</v>
      </c>
      <c r="Z29" s="1">
        <v>35520</v>
      </c>
      <c r="AA29">
        <v>0.2</v>
      </c>
      <c r="AB29" t="s">
        <v>302</v>
      </c>
      <c r="AC29" t="s">
        <v>302</v>
      </c>
      <c r="AE29" s="1">
        <v>35520</v>
      </c>
      <c r="AF29">
        <v>3.1</v>
      </c>
      <c r="AG29" t="s">
        <v>302</v>
      </c>
      <c r="AH29" t="s">
        <v>302</v>
      </c>
      <c r="AJ29" s="1">
        <v>35520</v>
      </c>
      <c r="AK29">
        <v>2.5</v>
      </c>
      <c r="AL29" t="s">
        <v>302</v>
      </c>
      <c r="AM29" t="s">
        <v>302</v>
      </c>
      <c r="AO29" s="1">
        <v>35520</v>
      </c>
      <c r="AP29">
        <v>1.8</v>
      </c>
      <c r="AQ29" t="s">
        <v>302</v>
      </c>
      <c r="AR29" t="s">
        <v>302</v>
      </c>
      <c r="AT29" s="1">
        <v>37164</v>
      </c>
      <c r="AU29">
        <v>-0.5</v>
      </c>
      <c r="AV29" t="s">
        <v>302</v>
      </c>
      <c r="AW29" t="s">
        <v>302</v>
      </c>
      <c r="AY29" s="1">
        <v>37560</v>
      </c>
      <c r="AZ29">
        <v>2.1</v>
      </c>
      <c r="BA29">
        <v>20021111</v>
      </c>
      <c r="BB29" t="s">
        <v>302</v>
      </c>
      <c r="BD29" s="1">
        <v>37711</v>
      </c>
      <c r="BE29">
        <v>-2.31</v>
      </c>
      <c r="BF29">
        <v>20030410</v>
      </c>
      <c r="BG29">
        <v>-0.9</v>
      </c>
      <c r="BI29" s="1">
        <v>37711</v>
      </c>
      <c r="BJ29">
        <v>7.98</v>
      </c>
      <c r="BK29">
        <v>20030410</v>
      </c>
      <c r="BL29">
        <v>5.0999999999999996</v>
      </c>
      <c r="BN29" s="1">
        <v>35520</v>
      </c>
      <c r="BO29">
        <v>4.2</v>
      </c>
      <c r="BP29" t="s">
        <v>302</v>
      </c>
      <c r="BQ29" t="s">
        <v>302</v>
      </c>
      <c r="BS29" s="1">
        <v>37164</v>
      </c>
      <c r="BT29">
        <v>12.8</v>
      </c>
      <c r="BU29" t="s">
        <v>302</v>
      </c>
      <c r="BV29" t="s">
        <v>302</v>
      </c>
      <c r="BX29" s="1">
        <v>37376</v>
      </c>
      <c r="BY29">
        <v>0</v>
      </c>
      <c r="BZ29" t="s">
        <v>302</v>
      </c>
      <c r="CA29" t="s">
        <v>302</v>
      </c>
      <c r="CC29" s="1">
        <v>37164</v>
      </c>
      <c r="CD29">
        <v>0.1</v>
      </c>
      <c r="CE29" t="s">
        <v>302</v>
      </c>
      <c r="CF29" t="s">
        <v>302</v>
      </c>
      <c r="CH29" s="1">
        <v>37164</v>
      </c>
      <c r="CI29">
        <v>0</v>
      </c>
      <c r="CJ29" t="s">
        <v>302</v>
      </c>
      <c r="CK29" t="s">
        <v>302</v>
      </c>
      <c r="CM29" s="1">
        <v>35520</v>
      </c>
      <c r="CN29">
        <v>7.4</v>
      </c>
      <c r="CO29" t="s">
        <v>302</v>
      </c>
      <c r="CP29" t="s">
        <v>302</v>
      </c>
    </row>
    <row r="30" spans="1:94" x14ac:dyDescent="0.25">
      <c r="A30" s="1">
        <v>35550</v>
      </c>
      <c r="B30">
        <v>2.9</v>
      </c>
      <c r="C30" t="s">
        <v>302</v>
      </c>
      <c r="D30" t="s">
        <v>302</v>
      </c>
      <c r="F30" s="1">
        <v>35550</v>
      </c>
      <c r="G30">
        <v>3.4</v>
      </c>
      <c r="H30" t="s">
        <v>302</v>
      </c>
      <c r="I30" t="s">
        <v>302</v>
      </c>
      <c r="K30" s="1">
        <v>38717</v>
      </c>
      <c r="L30" t="s">
        <v>302</v>
      </c>
      <c r="M30">
        <v>20060306</v>
      </c>
      <c r="N30">
        <v>4.2</v>
      </c>
      <c r="P30" s="1">
        <v>38868</v>
      </c>
      <c r="Q30">
        <v>60</v>
      </c>
      <c r="R30" t="s">
        <v>302</v>
      </c>
      <c r="S30" t="s">
        <v>302</v>
      </c>
      <c r="U30" s="1">
        <v>37256</v>
      </c>
      <c r="V30">
        <v>0.9</v>
      </c>
      <c r="W30">
        <v>20020207</v>
      </c>
      <c r="X30">
        <v>0.2</v>
      </c>
      <c r="Z30" s="1">
        <v>35550</v>
      </c>
      <c r="AA30">
        <v>-0.1</v>
      </c>
      <c r="AB30" t="s">
        <v>302</v>
      </c>
      <c r="AC30" t="s">
        <v>302</v>
      </c>
      <c r="AE30" s="1">
        <v>35550</v>
      </c>
      <c r="AF30">
        <v>2.5</v>
      </c>
      <c r="AG30" t="s">
        <v>302</v>
      </c>
      <c r="AH30" t="s">
        <v>302</v>
      </c>
      <c r="AJ30" s="1">
        <v>35550</v>
      </c>
      <c r="AK30">
        <v>5</v>
      </c>
      <c r="AL30" t="s">
        <v>302</v>
      </c>
      <c r="AM30" t="s">
        <v>302</v>
      </c>
      <c r="AO30" s="1">
        <v>35550</v>
      </c>
      <c r="AP30">
        <v>-1.2</v>
      </c>
      <c r="AQ30" t="s">
        <v>302</v>
      </c>
      <c r="AR30" t="s">
        <v>302</v>
      </c>
      <c r="AT30" s="1">
        <v>37256</v>
      </c>
      <c r="AU30">
        <v>1.5</v>
      </c>
      <c r="AV30" t="s">
        <v>302</v>
      </c>
      <c r="AW30" t="s">
        <v>302</v>
      </c>
      <c r="AY30" s="1">
        <v>37590</v>
      </c>
      <c r="AZ30">
        <v>2</v>
      </c>
      <c r="BA30">
        <v>20021210</v>
      </c>
      <c r="BB30">
        <v>2</v>
      </c>
      <c r="BD30" s="1">
        <v>37741</v>
      </c>
      <c r="BE30">
        <v>-7.86</v>
      </c>
      <c r="BF30">
        <v>20030509</v>
      </c>
      <c r="BG30">
        <v>-7.8</v>
      </c>
      <c r="BI30" s="1">
        <v>37741</v>
      </c>
      <c r="BJ30">
        <v>-2.11</v>
      </c>
      <c r="BK30">
        <v>20030509</v>
      </c>
      <c r="BL30">
        <v>-4.9000000000000004</v>
      </c>
      <c r="BN30" s="1">
        <v>35550</v>
      </c>
      <c r="BO30">
        <v>1.8</v>
      </c>
      <c r="BP30" t="s">
        <v>302</v>
      </c>
      <c r="BQ30" t="s">
        <v>302</v>
      </c>
      <c r="BS30" s="1">
        <v>37256</v>
      </c>
      <c r="BT30">
        <v>14.3</v>
      </c>
      <c r="BU30" t="s">
        <v>302</v>
      </c>
      <c r="BV30" t="s">
        <v>302</v>
      </c>
      <c r="BX30" s="1">
        <v>37407</v>
      </c>
      <c r="BY30">
        <v>1.7</v>
      </c>
      <c r="BZ30" t="s">
        <v>302</v>
      </c>
      <c r="CA30" t="s">
        <v>302</v>
      </c>
      <c r="CC30" s="1">
        <v>37256</v>
      </c>
      <c r="CD30">
        <v>1.7</v>
      </c>
      <c r="CE30" t="s">
        <v>302</v>
      </c>
      <c r="CF30" t="s">
        <v>302</v>
      </c>
      <c r="CH30" s="1">
        <v>37256</v>
      </c>
      <c r="CI30">
        <v>-0.4</v>
      </c>
      <c r="CJ30" t="s">
        <v>302</v>
      </c>
      <c r="CK30" t="s">
        <v>302</v>
      </c>
      <c r="CM30" s="1">
        <v>35550</v>
      </c>
      <c r="CN30">
        <v>8.1999999999999993</v>
      </c>
      <c r="CO30" t="s">
        <v>302</v>
      </c>
      <c r="CP30" t="s">
        <v>302</v>
      </c>
    </row>
    <row r="31" spans="1:94" x14ac:dyDescent="0.25">
      <c r="A31" s="1">
        <v>35581</v>
      </c>
      <c r="B31">
        <v>0.3</v>
      </c>
      <c r="C31" t="s">
        <v>302</v>
      </c>
      <c r="D31" t="s">
        <v>302</v>
      </c>
      <c r="F31" s="1">
        <v>35581</v>
      </c>
      <c r="G31">
        <v>3.2</v>
      </c>
      <c r="H31" t="s">
        <v>302</v>
      </c>
      <c r="I31" t="s">
        <v>302</v>
      </c>
      <c r="K31" s="1">
        <v>38748</v>
      </c>
      <c r="L31" t="s">
        <v>302</v>
      </c>
      <c r="M31">
        <v>20060406</v>
      </c>
      <c r="N31">
        <v>3.9</v>
      </c>
      <c r="P31" s="1">
        <v>38898</v>
      </c>
      <c r="Q31">
        <v>61.6</v>
      </c>
      <c r="R31" t="s">
        <v>302</v>
      </c>
      <c r="S31" t="s">
        <v>302</v>
      </c>
      <c r="U31" s="1">
        <v>37346</v>
      </c>
      <c r="V31">
        <v>-0.9</v>
      </c>
      <c r="W31">
        <v>20020614</v>
      </c>
      <c r="X31">
        <v>-0.3</v>
      </c>
      <c r="Z31" s="1">
        <v>35581</v>
      </c>
      <c r="AA31">
        <v>0.3</v>
      </c>
      <c r="AB31" t="s">
        <v>302</v>
      </c>
      <c r="AC31" t="s">
        <v>302</v>
      </c>
      <c r="AE31" s="1">
        <v>35581</v>
      </c>
      <c r="AF31">
        <v>2.7</v>
      </c>
      <c r="AG31" t="s">
        <v>302</v>
      </c>
      <c r="AH31" t="s">
        <v>302</v>
      </c>
      <c r="AJ31" s="1">
        <v>35581</v>
      </c>
      <c r="AK31">
        <v>7.1</v>
      </c>
      <c r="AL31" t="s">
        <v>302</v>
      </c>
      <c r="AM31" t="s">
        <v>302</v>
      </c>
      <c r="AO31" s="1">
        <v>35581</v>
      </c>
      <c r="AP31">
        <v>1.1000000000000001</v>
      </c>
      <c r="AQ31" t="s">
        <v>302</v>
      </c>
      <c r="AR31" t="s">
        <v>302</v>
      </c>
      <c r="AT31" s="1">
        <v>37346</v>
      </c>
      <c r="AU31">
        <v>0.2</v>
      </c>
      <c r="AV31" t="s">
        <v>302</v>
      </c>
      <c r="AW31" t="s">
        <v>302</v>
      </c>
      <c r="AY31" s="1">
        <v>37621</v>
      </c>
      <c r="AZ31">
        <v>1.8</v>
      </c>
      <c r="BA31">
        <v>20030110</v>
      </c>
      <c r="BB31">
        <v>1.8</v>
      </c>
      <c r="BD31" s="1">
        <v>37772</v>
      </c>
      <c r="BE31">
        <v>-0.72</v>
      </c>
      <c r="BF31">
        <v>20030610</v>
      </c>
      <c r="BG31">
        <v>-0.9</v>
      </c>
      <c r="BI31" s="1">
        <v>37772</v>
      </c>
      <c r="BJ31">
        <v>-1.1299999999999999</v>
      </c>
      <c r="BK31">
        <v>20030610</v>
      </c>
      <c r="BL31">
        <v>-4.5</v>
      </c>
      <c r="BN31" s="1">
        <v>35581</v>
      </c>
      <c r="BO31">
        <v>8.1999999999999993</v>
      </c>
      <c r="BP31" t="s">
        <v>302</v>
      </c>
      <c r="BQ31" t="s">
        <v>302</v>
      </c>
      <c r="BS31" s="1">
        <v>37346</v>
      </c>
      <c r="BT31">
        <v>19.600000000000001</v>
      </c>
      <c r="BU31" t="s">
        <v>302</v>
      </c>
      <c r="BV31" t="s">
        <v>302</v>
      </c>
      <c r="BX31" s="1">
        <v>37437</v>
      </c>
      <c r="BY31">
        <v>-1.1000000000000001</v>
      </c>
      <c r="BZ31" t="s">
        <v>302</v>
      </c>
      <c r="CA31" t="s">
        <v>302</v>
      </c>
      <c r="CC31" s="1">
        <v>37346</v>
      </c>
      <c r="CD31">
        <v>5.9</v>
      </c>
      <c r="CE31" t="s">
        <v>302</v>
      </c>
      <c r="CF31" t="s">
        <v>302</v>
      </c>
      <c r="CH31" s="1">
        <v>37346</v>
      </c>
      <c r="CI31">
        <v>3.3</v>
      </c>
      <c r="CJ31" t="s">
        <v>302</v>
      </c>
      <c r="CK31" t="s">
        <v>302</v>
      </c>
      <c r="CM31" s="1">
        <v>35581</v>
      </c>
      <c r="CN31">
        <v>8.4</v>
      </c>
      <c r="CO31" t="s">
        <v>302</v>
      </c>
      <c r="CP31" t="s">
        <v>302</v>
      </c>
    </row>
    <row r="32" spans="1:94" x14ac:dyDescent="0.25">
      <c r="A32" s="1">
        <v>35611</v>
      </c>
      <c r="B32">
        <v>-1.3</v>
      </c>
      <c r="C32" t="s">
        <v>302</v>
      </c>
      <c r="D32" t="s">
        <v>302</v>
      </c>
      <c r="F32" s="1">
        <v>35611</v>
      </c>
      <c r="G32">
        <v>3.4</v>
      </c>
      <c r="H32" t="s">
        <v>302</v>
      </c>
      <c r="I32" t="s">
        <v>302</v>
      </c>
      <c r="K32" s="1">
        <v>38776</v>
      </c>
      <c r="L32">
        <v>3.9</v>
      </c>
      <c r="M32">
        <v>20060512</v>
      </c>
      <c r="N32">
        <v>3.9</v>
      </c>
      <c r="P32" s="1">
        <v>38929</v>
      </c>
      <c r="Q32">
        <v>56</v>
      </c>
      <c r="R32" t="s">
        <v>302</v>
      </c>
      <c r="S32" t="s">
        <v>302</v>
      </c>
      <c r="U32" s="1">
        <v>37437</v>
      </c>
      <c r="V32">
        <v>2.1</v>
      </c>
      <c r="W32">
        <v>20020905</v>
      </c>
      <c r="X32">
        <v>0.8</v>
      </c>
      <c r="Z32" s="1">
        <v>35611</v>
      </c>
      <c r="AA32">
        <v>0.2</v>
      </c>
      <c r="AB32" t="s">
        <v>302</v>
      </c>
      <c r="AC32" t="s">
        <v>302</v>
      </c>
      <c r="AE32" s="1">
        <v>35611</v>
      </c>
      <c r="AF32">
        <v>2.8</v>
      </c>
      <c r="AG32" t="s">
        <v>302</v>
      </c>
      <c r="AH32" t="s">
        <v>302</v>
      </c>
      <c r="AJ32" s="1">
        <v>35611</v>
      </c>
      <c r="AK32">
        <v>1.5</v>
      </c>
      <c r="AL32" t="s">
        <v>302</v>
      </c>
      <c r="AM32" t="s">
        <v>302</v>
      </c>
      <c r="AO32" s="1">
        <v>35611</v>
      </c>
      <c r="AP32">
        <v>-0.5</v>
      </c>
      <c r="AQ32" t="s">
        <v>302</v>
      </c>
      <c r="AR32" t="s">
        <v>302</v>
      </c>
      <c r="AT32" s="1">
        <v>37437</v>
      </c>
      <c r="AU32">
        <v>0.9</v>
      </c>
      <c r="AV32">
        <v>20020905</v>
      </c>
      <c r="AW32">
        <v>-0.7</v>
      </c>
      <c r="AY32" s="1">
        <v>37652</v>
      </c>
      <c r="AZ32">
        <v>1.8</v>
      </c>
      <c r="BA32">
        <v>20030210</v>
      </c>
      <c r="BB32">
        <v>1.8</v>
      </c>
      <c r="BD32" s="1">
        <v>37802</v>
      </c>
      <c r="BE32">
        <v>2.0699999999999998</v>
      </c>
      <c r="BF32">
        <v>20030710</v>
      </c>
      <c r="BG32">
        <v>2.6</v>
      </c>
      <c r="BI32" s="1">
        <v>37802</v>
      </c>
      <c r="BJ32">
        <v>5.91</v>
      </c>
      <c r="BK32">
        <v>20030710</v>
      </c>
      <c r="BL32">
        <v>2.8</v>
      </c>
      <c r="BN32" s="1">
        <v>35611</v>
      </c>
      <c r="BO32">
        <v>0.5</v>
      </c>
      <c r="BP32" t="s">
        <v>302</v>
      </c>
      <c r="BQ32" t="s">
        <v>302</v>
      </c>
      <c r="BS32" s="1">
        <v>37437</v>
      </c>
      <c r="BT32">
        <v>19.2</v>
      </c>
      <c r="BU32" t="s">
        <v>302</v>
      </c>
      <c r="BV32" t="s">
        <v>302</v>
      </c>
      <c r="BX32" s="1">
        <v>37468</v>
      </c>
      <c r="BY32">
        <v>-1</v>
      </c>
      <c r="BZ32" t="s">
        <v>302</v>
      </c>
      <c r="CA32" t="s">
        <v>302</v>
      </c>
      <c r="CC32" s="1">
        <v>37437</v>
      </c>
      <c r="CD32">
        <v>3.3</v>
      </c>
      <c r="CE32" t="s">
        <v>302</v>
      </c>
      <c r="CF32" t="s">
        <v>302</v>
      </c>
      <c r="CH32" s="1">
        <v>37437</v>
      </c>
      <c r="CI32">
        <v>3.7</v>
      </c>
      <c r="CJ32" t="s">
        <v>302</v>
      </c>
      <c r="CK32" t="s">
        <v>302</v>
      </c>
      <c r="CM32" s="1">
        <v>35611</v>
      </c>
      <c r="CN32">
        <v>9.4</v>
      </c>
      <c r="CO32" t="s">
        <v>302</v>
      </c>
      <c r="CP32" t="s">
        <v>302</v>
      </c>
    </row>
    <row r="33" spans="1:94" x14ac:dyDescent="0.25">
      <c r="A33" s="1">
        <v>35642</v>
      </c>
      <c r="B33">
        <v>2.1</v>
      </c>
      <c r="C33" t="s">
        <v>302</v>
      </c>
      <c r="D33" t="s">
        <v>302</v>
      </c>
      <c r="F33" s="1">
        <v>35642</v>
      </c>
      <c r="G33">
        <v>3.6</v>
      </c>
      <c r="H33" t="s">
        <v>302</v>
      </c>
      <c r="I33" t="s">
        <v>302</v>
      </c>
      <c r="K33" s="1">
        <v>38807</v>
      </c>
      <c r="L33">
        <v>3.8</v>
      </c>
      <c r="M33">
        <v>20060531</v>
      </c>
      <c r="N33">
        <v>4</v>
      </c>
      <c r="P33" s="1">
        <v>38960</v>
      </c>
      <c r="Q33">
        <v>62</v>
      </c>
      <c r="R33" t="s">
        <v>302</v>
      </c>
      <c r="S33" t="s">
        <v>302</v>
      </c>
      <c r="U33" s="1">
        <v>37529</v>
      </c>
      <c r="V33">
        <v>-1.5</v>
      </c>
      <c r="W33">
        <v>20021212</v>
      </c>
      <c r="X33">
        <v>-0.2</v>
      </c>
      <c r="Z33" s="1">
        <v>35642</v>
      </c>
      <c r="AA33">
        <v>-0.2</v>
      </c>
      <c r="AB33" t="s">
        <v>302</v>
      </c>
      <c r="AC33" t="s">
        <v>302</v>
      </c>
      <c r="AE33" s="1">
        <v>35642</v>
      </c>
      <c r="AF33">
        <v>2.2000000000000002</v>
      </c>
      <c r="AG33" t="s">
        <v>302</v>
      </c>
      <c r="AH33" t="s">
        <v>302</v>
      </c>
      <c r="AJ33" s="1">
        <v>35642</v>
      </c>
      <c r="AK33">
        <v>3.6</v>
      </c>
      <c r="AL33" t="s">
        <v>302</v>
      </c>
      <c r="AM33" t="s">
        <v>302</v>
      </c>
      <c r="AO33" s="1">
        <v>35642</v>
      </c>
      <c r="AP33">
        <v>4.5999999999999996</v>
      </c>
      <c r="AQ33" t="s">
        <v>302</v>
      </c>
      <c r="AR33" t="s">
        <v>302</v>
      </c>
      <c r="AT33" s="1">
        <v>37529</v>
      </c>
      <c r="AU33">
        <v>0.3</v>
      </c>
      <c r="AV33">
        <v>20021212</v>
      </c>
      <c r="AW33">
        <v>0.8</v>
      </c>
      <c r="AY33" s="1">
        <v>37680</v>
      </c>
      <c r="AZ33">
        <v>2</v>
      </c>
      <c r="BA33">
        <v>20030310</v>
      </c>
      <c r="BB33">
        <v>2</v>
      </c>
      <c r="BD33" s="1">
        <v>37833</v>
      </c>
      <c r="BE33">
        <v>3.35</v>
      </c>
      <c r="BF33">
        <v>20030811</v>
      </c>
      <c r="BG33">
        <v>2.9</v>
      </c>
      <c r="BI33" s="1">
        <v>37833</v>
      </c>
      <c r="BJ33">
        <v>9.92</v>
      </c>
      <c r="BK33">
        <v>20030811</v>
      </c>
      <c r="BL33">
        <v>6.3</v>
      </c>
      <c r="BN33" s="1">
        <v>35642</v>
      </c>
      <c r="BO33">
        <v>5.2</v>
      </c>
      <c r="BP33" t="s">
        <v>302</v>
      </c>
      <c r="BQ33" t="s">
        <v>302</v>
      </c>
      <c r="BS33" s="1">
        <v>37529</v>
      </c>
      <c r="BT33">
        <v>10.9</v>
      </c>
      <c r="BU33" t="s">
        <v>302</v>
      </c>
      <c r="BV33" t="s">
        <v>302</v>
      </c>
      <c r="BX33" s="1">
        <v>37499</v>
      </c>
      <c r="BY33">
        <v>1</v>
      </c>
      <c r="BZ33" t="s">
        <v>302</v>
      </c>
      <c r="CA33" t="s">
        <v>302</v>
      </c>
      <c r="CC33" s="1">
        <v>37529</v>
      </c>
      <c r="CD33">
        <v>-6.2</v>
      </c>
      <c r="CE33" t="s">
        <v>302</v>
      </c>
      <c r="CF33" t="s">
        <v>302</v>
      </c>
      <c r="CH33" s="1">
        <v>37529</v>
      </c>
      <c r="CI33">
        <v>-3.4</v>
      </c>
      <c r="CJ33" t="s">
        <v>302</v>
      </c>
      <c r="CK33" t="s">
        <v>302</v>
      </c>
      <c r="CM33" s="1">
        <v>35642</v>
      </c>
      <c r="CN33">
        <v>9.1999999999999993</v>
      </c>
      <c r="CO33" t="s">
        <v>302</v>
      </c>
      <c r="CP33" t="s">
        <v>302</v>
      </c>
    </row>
    <row r="34" spans="1:94" x14ac:dyDescent="0.25">
      <c r="A34" s="1">
        <v>35673</v>
      </c>
      <c r="B34">
        <v>-3.5</v>
      </c>
      <c r="C34" t="s">
        <v>302</v>
      </c>
      <c r="D34" t="s">
        <v>302</v>
      </c>
      <c r="F34" s="1">
        <v>35673</v>
      </c>
      <c r="G34">
        <v>3.5</v>
      </c>
      <c r="H34" t="s">
        <v>302</v>
      </c>
      <c r="I34" t="s">
        <v>302</v>
      </c>
      <c r="K34" s="1">
        <v>38837</v>
      </c>
      <c r="L34">
        <v>3.7</v>
      </c>
      <c r="M34">
        <v>20060623</v>
      </c>
      <c r="N34">
        <v>3.7</v>
      </c>
      <c r="P34" s="1">
        <v>38990</v>
      </c>
      <c r="Q34">
        <v>61.9</v>
      </c>
      <c r="R34" t="s">
        <v>302</v>
      </c>
      <c r="S34" t="s">
        <v>302</v>
      </c>
      <c r="U34" s="1">
        <v>37621</v>
      </c>
      <c r="V34">
        <v>1.1000000000000001</v>
      </c>
      <c r="W34">
        <v>20030320</v>
      </c>
      <c r="X34">
        <v>0.2</v>
      </c>
      <c r="Z34" s="1">
        <v>35673</v>
      </c>
      <c r="AA34">
        <v>0</v>
      </c>
      <c r="AB34" t="s">
        <v>302</v>
      </c>
      <c r="AC34" t="s">
        <v>302</v>
      </c>
      <c r="AE34" s="1">
        <v>35673</v>
      </c>
      <c r="AF34">
        <v>2.2999999999999998</v>
      </c>
      <c r="AG34" t="s">
        <v>302</v>
      </c>
      <c r="AH34" t="s">
        <v>302</v>
      </c>
      <c r="AJ34" s="1">
        <v>35673</v>
      </c>
      <c r="AK34">
        <v>0.2</v>
      </c>
      <c r="AL34" t="s">
        <v>302</v>
      </c>
      <c r="AM34" t="s">
        <v>302</v>
      </c>
      <c r="AO34" s="1">
        <v>35673</v>
      </c>
      <c r="AP34">
        <v>-4.5999999999999996</v>
      </c>
      <c r="AQ34" t="s">
        <v>302</v>
      </c>
      <c r="AR34" t="s">
        <v>302</v>
      </c>
      <c r="AT34" s="1">
        <v>37621</v>
      </c>
      <c r="AU34">
        <v>-0.9</v>
      </c>
      <c r="AV34">
        <v>20030320</v>
      </c>
      <c r="AW34">
        <v>0</v>
      </c>
      <c r="AY34" s="1">
        <v>37711</v>
      </c>
      <c r="AZ34">
        <v>1.5</v>
      </c>
      <c r="BA34">
        <v>20030410</v>
      </c>
      <c r="BB34">
        <v>1.5</v>
      </c>
      <c r="BD34" s="1">
        <v>37864</v>
      </c>
      <c r="BE34">
        <v>2.85</v>
      </c>
      <c r="BF34">
        <v>20030910</v>
      </c>
      <c r="BG34">
        <v>2.5</v>
      </c>
      <c r="BI34" s="1">
        <v>37864</v>
      </c>
      <c r="BJ34">
        <v>9.9700000000000006</v>
      </c>
      <c r="BK34">
        <v>20030910</v>
      </c>
      <c r="BL34">
        <v>6.1</v>
      </c>
      <c r="BN34" s="1">
        <v>35673</v>
      </c>
      <c r="BO34">
        <v>1.4</v>
      </c>
      <c r="BP34" t="s">
        <v>302</v>
      </c>
      <c r="BQ34" t="s">
        <v>302</v>
      </c>
      <c r="BS34" s="1">
        <v>37621</v>
      </c>
      <c r="BT34">
        <v>2.1</v>
      </c>
      <c r="BU34" t="s">
        <v>302</v>
      </c>
      <c r="BV34" t="s">
        <v>302</v>
      </c>
      <c r="BX34" s="1">
        <v>37529</v>
      </c>
      <c r="BY34">
        <v>1.1000000000000001</v>
      </c>
      <c r="BZ34" t="s">
        <v>302</v>
      </c>
      <c r="CA34" t="s">
        <v>302</v>
      </c>
      <c r="CC34" s="1">
        <v>37621</v>
      </c>
      <c r="CD34">
        <v>-4.8</v>
      </c>
      <c r="CE34" t="s">
        <v>302</v>
      </c>
      <c r="CF34" t="s">
        <v>302</v>
      </c>
      <c r="CH34" s="1">
        <v>37621</v>
      </c>
      <c r="CI34">
        <v>-0.6</v>
      </c>
      <c r="CJ34" t="s">
        <v>302</v>
      </c>
      <c r="CK34" t="s">
        <v>302</v>
      </c>
      <c r="CM34" s="1">
        <v>35673</v>
      </c>
      <c r="CN34">
        <v>9.3000000000000007</v>
      </c>
      <c r="CO34" t="s">
        <v>302</v>
      </c>
      <c r="CP34" t="s">
        <v>302</v>
      </c>
    </row>
    <row r="35" spans="1:94" x14ac:dyDescent="0.25">
      <c r="A35" s="1">
        <v>35703</v>
      </c>
      <c r="B35">
        <v>2.2000000000000002</v>
      </c>
      <c r="C35" t="s">
        <v>302</v>
      </c>
      <c r="D35" t="s">
        <v>302</v>
      </c>
      <c r="F35" s="1">
        <v>35703</v>
      </c>
      <c r="G35">
        <v>3</v>
      </c>
      <c r="H35" t="s">
        <v>302</v>
      </c>
      <c r="I35" t="s">
        <v>302</v>
      </c>
      <c r="K35" s="1">
        <v>38868</v>
      </c>
      <c r="L35">
        <v>3.7</v>
      </c>
      <c r="M35">
        <v>20060809</v>
      </c>
      <c r="N35">
        <v>3.5</v>
      </c>
      <c r="P35" s="1">
        <v>39021</v>
      </c>
      <c r="Q35">
        <v>63.5</v>
      </c>
      <c r="R35" t="s">
        <v>302</v>
      </c>
      <c r="S35" t="s">
        <v>302</v>
      </c>
      <c r="U35" s="1">
        <v>37711</v>
      </c>
      <c r="V35">
        <v>0</v>
      </c>
      <c r="W35">
        <v>20030605</v>
      </c>
      <c r="X35">
        <v>0.3</v>
      </c>
      <c r="Z35" s="1">
        <v>35703</v>
      </c>
      <c r="AA35">
        <v>0.4</v>
      </c>
      <c r="AB35" t="s">
        <v>302</v>
      </c>
      <c r="AC35" t="s">
        <v>302</v>
      </c>
      <c r="AE35" s="1">
        <v>35703</v>
      </c>
      <c r="AF35">
        <v>2.2999999999999998</v>
      </c>
      <c r="AG35" t="s">
        <v>302</v>
      </c>
      <c r="AH35" t="s">
        <v>302</v>
      </c>
      <c r="AJ35" s="1">
        <v>35703</v>
      </c>
      <c r="AK35">
        <v>2.7</v>
      </c>
      <c r="AL35" t="s">
        <v>302</v>
      </c>
      <c r="AM35" t="s">
        <v>302</v>
      </c>
      <c r="AO35" s="1">
        <v>35703</v>
      </c>
      <c r="AP35">
        <v>1.9</v>
      </c>
      <c r="AQ35" t="s">
        <v>302</v>
      </c>
      <c r="AR35" t="s">
        <v>302</v>
      </c>
      <c r="AT35" s="1">
        <v>37711</v>
      </c>
      <c r="AU35">
        <v>0.5</v>
      </c>
      <c r="AV35">
        <v>20030605</v>
      </c>
      <c r="AW35">
        <v>-0.6</v>
      </c>
      <c r="AY35" s="1">
        <v>37741</v>
      </c>
      <c r="AZ35">
        <v>1.6</v>
      </c>
      <c r="BA35">
        <v>20030509</v>
      </c>
      <c r="BB35">
        <v>1.6</v>
      </c>
      <c r="BD35" s="1">
        <v>37894</v>
      </c>
      <c r="BE35">
        <v>-3.15</v>
      </c>
      <c r="BF35">
        <v>20031010</v>
      </c>
      <c r="BG35">
        <v>-3.3</v>
      </c>
      <c r="BI35" s="1">
        <v>37894</v>
      </c>
      <c r="BJ35">
        <v>2.84</v>
      </c>
      <c r="BK35">
        <v>20031010</v>
      </c>
      <c r="BL35">
        <v>-0.5</v>
      </c>
      <c r="BN35" s="1">
        <v>35703</v>
      </c>
      <c r="BO35">
        <v>3.1</v>
      </c>
      <c r="BP35" t="s">
        <v>302</v>
      </c>
      <c r="BQ35" t="s">
        <v>302</v>
      </c>
      <c r="BS35" s="1">
        <v>37711</v>
      </c>
      <c r="BT35">
        <v>-2</v>
      </c>
      <c r="BU35" t="s">
        <v>302</v>
      </c>
      <c r="BV35" t="s">
        <v>302</v>
      </c>
      <c r="BX35" s="1">
        <v>37560</v>
      </c>
      <c r="BY35">
        <v>0.6</v>
      </c>
      <c r="BZ35" t="s">
        <v>302</v>
      </c>
      <c r="CA35" t="s">
        <v>302</v>
      </c>
      <c r="CC35" s="1">
        <v>37711</v>
      </c>
      <c r="CD35">
        <v>-7.1</v>
      </c>
      <c r="CE35" t="s">
        <v>302</v>
      </c>
      <c r="CF35" t="s">
        <v>302</v>
      </c>
      <c r="CH35" s="1">
        <v>37711</v>
      </c>
      <c r="CI35">
        <v>2.2999999999999998</v>
      </c>
      <c r="CJ35" t="s">
        <v>302</v>
      </c>
      <c r="CK35" t="s">
        <v>302</v>
      </c>
      <c r="CM35" s="1">
        <v>35703</v>
      </c>
      <c r="CN35">
        <v>9.5</v>
      </c>
      <c r="CO35" t="s">
        <v>302</v>
      </c>
      <c r="CP35" t="s">
        <v>302</v>
      </c>
    </row>
    <row r="36" spans="1:94" x14ac:dyDescent="0.25">
      <c r="A36" s="1">
        <v>35734</v>
      </c>
      <c r="B36">
        <v>3.1</v>
      </c>
      <c r="C36" t="s">
        <v>302</v>
      </c>
      <c r="D36" t="s">
        <v>302</v>
      </c>
      <c r="F36" s="1">
        <v>35734</v>
      </c>
      <c r="G36">
        <v>2.8</v>
      </c>
      <c r="H36" t="s">
        <v>302</v>
      </c>
      <c r="I36" t="s">
        <v>302</v>
      </c>
      <c r="K36" s="1">
        <v>38898</v>
      </c>
      <c r="L36">
        <v>3.6</v>
      </c>
      <c r="M36">
        <v>20060825</v>
      </c>
      <c r="N36">
        <v>3.2</v>
      </c>
      <c r="P36" s="1">
        <v>39051</v>
      </c>
      <c r="Q36">
        <v>64.400000000000006</v>
      </c>
      <c r="R36" t="s">
        <v>302</v>
      </c>
      <c r="S36" t="s">
        <v>302</v>
      </c>
      <c r="U36" s="1">
        <v>37802</v>
      </c>
      <c r="V36">
        <v>-0.5</v>
      </c>
      <c r="W36">
        <v>20030902</v>
      </c>
      <c r="X36">
        <v>-0.1</v>
      </c>
      <c r="Z36" s="1">
        <v>35734</v>
      </c>
      <c r="AA36">
        <v>0.2</v>
      </c>
      <c r="AB36" t="s">
        <v>302</v>
      </c>
      <c r="AC36" t="s">
        <v>302</v>
      </c>
      <c r="AE36" s="1">
        <v>35734</v>
      </c>
      <c r="AF36">
        <v>2.1</v>
      </c>
      <c r="AG36" t="s">
        <v>302</v>
      </c>
      <c r="AH36" t="s">
        <v>302</v>
      </c>
      <c r="AJ36" s="1">
        <v>35734</v>
      </c>
      <c r="AK36">
        <v>9.1999999999999993</v>
      </c>
      <c r="AL36" t="s">
        <v>302</v>
      </c>
      <c r="AM36" t="s">
        <v>302</v>
      </c>
      <c r="AO36" s="1">
        <v>35734</v>
      </c>
      <c r="AP36">
        <v>1.6</v>
      </c>
      <c r="AQ36" t="s">
        <v>302</v>
      </c>
      <c r="AR36" t="s">
        <v>302</v>
      </c>
      <c r="AT36" s="1">
        <v>37802</v>
      </c>
      <c r="AU36">
        <v>0.4</v>
      </c>
      <c r="AV36">
        <v>20030902</v>
      </c>
      <c r="AW36">
        <v>0.3</v>
      </c>
      <c r="AY36" s="1">
        <v>37772</v>
      </c>
      <c r="AZ36">
        <v>1.2</v>
      </c>
      <c r="BA36">
        <v>20030610</v>
      </c>
      <c r="BB36">
        <v>1.2</v>
      </c>
      <c r="BD36" s="1">
        <v>37925</v>
      </c>
      <c r="BE36">
        <v>1.58</v>
      </c>
      <c r="BF36">
        <v>20031110</v>
      </c>
      <c r="BG36">
        <v>1.6</v>
      </c>
      <c r="BI36" s="1">
        <v>37925</v>
      </c>
      <c r="BJ36">
        <v>4.88</v>
      </c>
      <c r="BK36">
        <v>20031110</v>
      </c>
      <c r="BL36">
        <v>2.1</v>
      </c>
      <c r="BN36" s="1">
        <v>35734</v>
      </c>
      <c r="BO36">
        <v>5.7</v>
      </c>
      <c r="BP36" t="s">
        <v>302</v>
      </c>
      <c r="BQ36" t="s">
        <v>302</v>
      </c>
      <c r="BS36" s="1">
        <v>37802</v>
      </c>
      <c r="BT36">
        <v>2.2999999999999998</v>
      </c>
      <c r="BU36" t="s">
        <v>302</v>
      </c>
      <c r="BV36" t="s">
        <v>302</v>
      </c>
      <c r="BX36" s="1">
        <v>37590</v>
      </c>
      <c r="BY36">
        <v>0.5</v>
      </c>
      <c r="BZ36" t="s">
        <v>302</v>
      </c>
      <c r="CA36" t="s">
        <v>302</v>
      </c>
      <c r="CC36" s="1">
        <v>37802</v>
      </c>
      <c r="CD36">
        <v>-4.5</v>
      </c>
      <c r="CE36" t="s">
        <v>302</v>
      </c>
      <c r="CF36" t="s">
        <v>302</v>
      </c>
      <c r="CH36" s="1">
        <v>37802</v>
      </c>
      <c r="CI36">
        <v>0.7</v>
      </c>
      <c r="CJ36" t="s">
        <v>302</v>
      </c>
      <c r="CK36" t="s">
        <v>302</v>
      </c>
      <c r="CM36" s="1">
        <v>35734</v>
      </c>
      <c r="CN36">
        <v>9.8000000000000007</v>
      </c>
      <c r="CO36" t="s">
        <v>302</v>
      </c>
      <c r="CP36" t="s">
        <v>302</v>
      </c>
    </row>
    <row r="37" spans="1:94" x14ac:dyDescent="0.25">
      <c r="A37" s="1">
        <v>35764</v>
      </c>
      <c r="B37">
        <v>-1.7</v>
      </c>
      <c r="C37" t="s">
        <v>302</v>
      </c>
      <c r="D37" t="s">
        <v>302</v>
      </c>
      <c r="F37" s="1">
        <v>35764</v>
      </c>
      <c r="G37">
        <v>2.5</v>
      </c>
      <c r="H37" t="s">
        <v>302</v>
      </c>
      <c r="I37" t="s">
        <v>302</v>
      </c>
      <c r="K37" s="1">
        <v>38929</v>
      </c>
      <c r="L37">
        <v>3.5</v>
      </c>
      <c r="M37">
        <v>20060929</v>
      </c>
      <c r="N37">
        <v>3.4</v>
      </c>
      <c r="P37" s="1">
        <v>39082</v>
      </c>
      <c r="Q37">
        <v>62.9</v>
      </c>
      <c r="R37" t="s">
        <v>302</v>
      </c>
      <c r="S37" t="s">
        <v>302</v>
      </c>
      <c r="U37" s="1">
        <v>37894</v>
      </c>
      <c r="V37">
        <v>1.4</v>
      </c>
      <c r="W37">
        <v>20031202</v>
      </c>
      <c r="X37">
        <v>0.8</v>
      </c>
      <c r="Z37" s="1">
        <v>35764</v>
      </c>
      <c r="AA37">
        <v>0.1</v>
      </c>
      <c r="AB37" t="s">
        <v>302</v>
      </c>
      <c r="AC37" t="s">
        <v>302</v>
      </c>
      <c r="AE37" s="1">
        <v>35764</v>
      </c>
      <c r="AF37">
        <v>2.2000000000000002</v>
      </c>
      <c r="AG37" t="s">
        <v>302</v>
      </c>
      <c r="AH37" t="s">
        <v>302</v>
      </c>
      <c r="AJ37" s="1">
        <v>35764</v>
      </c>
      <c r="AK37">
        <v>5.2</v>
      </c>
      <c r="AL37" t="s">
        <v>302</v>
      </c>
      <c r="AM37" t="s">
        <v>302</v>
      </c>
      <c r="AO37" s="1">
        <v>35764</v>
      </c>
      <c r="AP37">
        <v>-0.2</v>
      </c>
      <c r="AQ37" t="s">
        <v>302</v>
      </c>
      <c r="AR37" t="s">
        <v>302</v>
      </c>
      <c r="AT37" s="1">
        <v>37894</v>
      </c>
      <c r="AU37">
        <v>1.5</v>
      </c>
      <c r="AV37">
        <v>20031202</v>
      </c>
      <c r="AW37">
        <v>0.8</v>
      </c>
      <c r="AY37" s="1">
        <v>37802</v>
      </c>
      <c r="AZ37">
        <v>0.8</v>
      </c>
      <c r="BA37">
        <v>20030710</v>
      </c>
      <c r="BB37">
        <v>0.8</v>
      </c>
      <c r="BD37" s="1">
        <v>37955</v>
      </c>
      <c r="BE37">
        <v>-0.1</v>
      </c>
      <c r="BF37">
        <v>20031210</v>
      </c>
      <c r="BG37">
        <v>-0.2</v>
      </c>
      <c r="BI37" s="1">
        <v>37955</v>
      </c>
      <c r="BJ37">
        <v>8.76</v>
      </c>
      <c r="BK37">
        <v>20031210</v>
      </c>
      <c r="BL37">
        <v>7.4</v>
      </c>
      <c r="BN37" s="1">
        <v>35764</v>
      </c>
      <c r="BO37">
        <v>4.7</v>
      </c>
      <c r="BP37" t="s">
        <v>302</v>
      </c>
      <c r="BQ37" t="s">
        <v>302</v>
      </c>
      <c r="BS37" s="1">
        <v>37894</v>
      </c>
      <c r="BT37">
        <v>14</v>
      </c>
      <c r="BU37" t="s">
        <v>302</v>
      </c>
      <c r="BV37" t="s">
        <v>302</v>
      </c>
      <c r="BX37" s="1">
        <v>37621</v>
      </c>
      <c r="BY37">
        <v>-0.7</v>
      </c>
      <c r="BZ37" t="s">
        <v>302</v>
      </c>
      <c r="CA37" t="s">
        <v>302</v>
      </c>
      <c r="CC37" s="1">
        <v>37894</v>
      </c>
      <c r="CD37">
        <v>2.9</v>
      </c>
      <c r="CE37" t="s">
        <v>302</v>
      </c>
      <c r="CF37" t="s">
        <v>302</v>
      </c>
      <c r="CH37" s="1">
        <v>37894</v>
      </c>
      <c r="CI37">
        <v>-0.2</v>
      </c>
      <c r="CJ37" t="s">
        <v>302</v>
      </c>
      <c r="CK37" t="s">
        <v>302</v>
      </c>
      <c r="CM37" s="1">
        <v>35764</v>
      </c>
      <c r="CN37">
        <v>9.9</v>
      </c>
      <c r="CO37" t="s">
        <v>302</v>
      </c>
      <c r="CP37" t="s">
        <v>302</v>
      </c>
    </row>
    <row r="38" spans="1:94" x14ac:dyDescent="0.25">
      <c r="A38" s="1">
        <v>35795</v>
      </c>
      <c r="B38">
        <v>1</v>
      </c>
      <c r="C38" t="s">
        <v>302</v>
      </c>
      <c r="D38" t="s">
        <v>302</v>
      </c>
      <c r="F38" s="1">
        <v>35795</v>
      </c>
      <c r="G38">
        <v>2.6</v>
      </c>
      <c r="H38" t="s">
        <v>302</v>
      </c>
      <c r="I38" t="s">
        <v>302</v>
      </c>
      <c r="K38" s="1">
        <v>38960</v>
      </c>
      <c r="L38">
        <v>3.3</v>
      </c>
      <c r="M38">
        <v>20061108</v>
      </c>
      <c r="N38">
        <v>3.3</v>
      </c>
      <c r="P38" s="1">
        <v>39113</v>
      </c>
      <c r="Q38">
        <v>62.9</v>
      </c>
      <c r="R38" t="s">
        <v>302</v>
      </c>
      <c r="S38" t="s">
        <v>302</v>
      </c>
      <c r="U38" s="1">
        <v>37986</v>
      </c>
      <c r="V38">
        <v>0</v>
      </c>
      <c r="W38">
        <v>20040311</v>
      </c>
      <c r="X38">
        <v>0.6</v>
      </c>
      <c r="Z38" s="1">
        <v>35795</v>
      </c>
      <c r="AA38">
        <v>0.1</v>
      </c>
      <c r="AB38" t="s">
        <v>302</v>
      </c>
      <c r="AC38" t="s">
        <v>302</v>
      </c>
      <c r="AE38" s="1">
        <v>35795</v>
      </c>
      <c r="AF38">
        <v>2.4</v>
      </c>
      <c r="AG38" t="s">
        <v>302</v>
      </c>
      <c r="AH38" t="s">
        <v>302</v>
      </c>
      <c r="AJ38" s="1">
        <v>35795</v>
      </c>
      <c r="AK38">
        <v>4.8</v>
      </c>
      <c r="AL38" t="s">
        <v>302</v>
      </c>
      <c r="AM38" t="s">
        <v>302</v>
      </c>
      <c r="AO38" s="1">
        <v>35795</v>
      </c>
      <c r="AP38">
        <v>1.4</v>
      </c>
      <c r="AQ38" t="s">
        <v>302</v>
      </c>
      <c r="AR38" t="s">
        <v>302</v>
      </c>
      <c r="AT38" s="1">
        <v>37986</v>
      </c>
      <c r="AU38">
        <v>-0.4</v>
      </c>
      <c r="AV38">
        <v>20040311</v>
      </c>
      <c r="AW38">
        <v>0.8</v>
      </c>
      <c r="AY38" s="1">
        <v>37833</v>
      </c>
      <c r="AZ38">
        <v>0.7</v>
      </c>
      <c r="BA38">
        <v>20030811</v>
      </c>
      <c r="BB38">
        <v>0.7</v>
      </c>
      <c r="BD38" s="1">
        <v>37986</v>
      </c>
      <c r="BE38">
        <v>-1.17</v>
      </c>
      <c r="BF38">
        <v>20040109</v>
      </c>
      <c r="BG38">
        <v>-0.4</v>
      </c>
      <c r="BI38" s="1">
        <v>37986</v>
      </c>
      <c r="BJ38">
        <v>-1.45</v>
      </c>
      <c r="BK38">
        <v>20040109</v>
      </c>
      <c r="BL38">
        <v>0.7</v>
      </c>
      <c r="BN38" s="1">
        <v>35795</v>
      </c>
      <c r="BO38">
        <v>4.2</v>
      </c>
      <c r="BP38" t="s">
        <v>302</v>
      </c>
      <c r="BQ38" t="s">
        <v>302</v>
      </c>
      <c r="BS38" s="1">
        <v>37986</v>
      </c>
      <c r="BT38">
        <v>23.4</v>
      </c>
      <c r="BU38" t="s">
        <v>302</v>
      </c>
      <c r="BV38" t="s">
        <v>302</v>
      </c>
      <c r="BX38" s="1">
        <v>37652</v>
      </c>
      <c r="BY38">
        <v>-1.7</v>
      </c>
      <c r="BZ38" t="s">
        <v>302</v>
      </c>
      <c r="CA38" t="s">
        <v>302</v>
      </c>
      <c r="CC38" s="1">
        <v>37986</v>
      </c>
      <c r="CD38">
        <v>4.9000000000000004</v>
      </c>
      <c r="CE38" t="s">
        <v>302</v>
      </c>
      <c r="CF38" t="s">
        <v>302</v>
      </c>
      <c r="CH38" s="1">
        <v>37986</v>
      </c>
      <c r="CI38">
        <v>1.2</v>
      </c>
      <c r="CJ38" t="s">
        <v>302</v>
      </c>
      <c r="CK38" t="s">
        <v>302</v>
      </c>
      <c r="CM38" s="1">
        <v>35795</v>
      </c>
      <c r="CN38">
        <v>10.199999999999999</v>
      </c>
      <c r="CO38" t="s">
        <v>302</v>
      </c>
      <c r="CP38" t="s">
        <v>302</v>
      </c>
    </row>
    <row r="39" spans="1:94" x14ac:dyDescent="0.25">
      <c r="A39" s="1">
        <v>35826</v>
      </c>
      <c r="B39">
        <v>-1.7</v>
      </c>
      <c r="C39" t="s">
        <v>302</v>
      </c>
      <c r="D39" t="s">
        <v>302</v>
      </c>
      <c r="F39" s="1">
        <v>35826</v>
      </c>
      <c r="G39">
        <v>3</v>
      </c>
      <c r="H39" t="s">
        <v>302</v>
      </c>
      <c r="I39" t="s">
        <v>302</v>
      </c>
      <c r="K39" s="1">
        <v>38990</v>
      </c>
      <c r="L39">
        <v>3.1</v>
      </c>
      <c r="M39">
        <v>20061124</v>
      </c>
      <c r="N39">
        <v>3.3</v>
      </c>
      <c r="P39" s="1">
        <v>39141</v>
      </c>
      <c r="Q39">
        <v>62</v>
      </c>
      <c r="R39" t="s">
        <v>302</v>
      </c>
      <c r="S39" t="s">
        <v>302</v>
      </c>
      <c r="U39" s="1">
        <v>38077</v>
      </c>
      <c r="V39">
        <v>3.5</v>
      </c>
      <c r="W39">
        <v>20040608</v>
      </c>
      <c r="X39">
        <v>1</v>
      </c>
      <c r="Z39" s="1">
        <v>35826</v>
      </c>
      <c r="AA39">
        <v>0.4</v>
      </c>
      <c r="AB39">
        <v>19990210</v>
      </c>
      <c r="AC39">
        <v>0.4</v>
      </c>
      <c r="AE39" s="1">
        <v>35826</v>
      </c>
      <c r="AF39">
        <v>2</v>
      </c>
      <c r="AG39">
        <v>19980210</v>
      </c>
      <c r="AH39">
        <v>2</v>
      </c>
      <c r="AJ39" s="1">
        <v>35826</v>
      </c>
      <c r="AK39">
        <v>2.1</v>
      </c>
      <c r="AL39" t="s">
        <v>302</v>
      </c>
      <c r="AM39" t="s">
        <v>302</v>
      </c>
      <c r="AO39" s="1">
        <v>35826</v>
      </c>
      <c r="AP39">
        <v>-2.1</v>
      </c>
      <c r="AQ39">
        <v>0</v>
      </c>
      <c r="AR39">
        <v>-1.1000000000000001</v>
      </c>
      <c r="AT39" s="1">
        <v>38077</v>
      </c>
      <c r="AU39">
        <v>2.9</v>
      </c>
      <c r="AV39">
        <v>20040608</v>
      </c>
      <c r="AW39">
        <v>0.5</v>
      </c>
      <c r="AY39" s="1">
        <v>37864</v>
      </c>
      <c r="AZ39">
        <v>0.9</v>
      </c>
      <c r="BA39">
        <v>20030910</v>
      </c>
      <c r="BB39">
        <v>0.9</v>
      </c>
      <c r="BD39" s="1">
        <v>38017</v>
      </c>
      <c r="BE39">
        <v>2.06</v>
      </c>
      <c r="BF39">
        <v>20040210</v>
      </c>
      <c r="BG39">
        <v>2.5</v>
      </c>
      <c r="BI39" s="1">
        <v>38017</v>
      </c>
      <c r="BJ39">
        <v>-3.71</v>
      </c>
      <c r="BK39">
        <v>20040210</v>
      </c>
      <c r="BL39">
        <v>-0.1</v>
      </c>
      <c r="BN39" s="1">
        <v>35826</v>
      </c>
      <c r="BO39">
        <v>3.6</v>
      </c>
      <c r="BP39">
        <v>19980309</v>
      </c>
      <c r="BQ39">
        <v>4.2</v>
      </c>
      <c r="BS39" s="1">
        <v>38077</v>
      </c>
      <c r="BT39">
        <v>26.9</v>
      </c>
      <c r="BU39" t="s">
        <v>302</v>
      </c>
      <c r="BV39" t="s">
        <v>302</v>
      </c>
      <c r="BX39" s="1">
        <v>37680</v>
      </c>
      <c r="BY39">
        <v>0.7</v>
      </c>
      <c r="BZ39" t="s">
        <v>302</v>
      </c>
      <c r="CA39" t="s">
        <v>302</v>
      </c>
      <c r="CC39" s="1">
        <v>38077</v>
      </c>
      <c r="CD39">
        <v>10.5</v>
      </c>
      <c r="CE39" t="s">
        <v>302</v>
      </c>
      <c r="CF39" t="s">
        <v>302</v>
      </c>
      <c r="CH39" s="1">
        <v>38077</v>
      </c>
      <c r="CI39">
        <v>7.4</v>
      </c>
      <c r="CJ39" t="s">
        <v>302</v>
      </c>
      <c r="CK39" t="s">
        <v>302</v>
      </c>
      <c r="CM39" s="1">
        <v>35826</v>
      </c>
      <c r="CN39">
        <v>10.199999999999999</v>
      </c>
      <c r="CO39" t="s">
        <v>302</v>
      </c>
      <c r="CP39" t="s">
        <v>302</v>
      </c>
    </row>
    <row r="40" spans="1:94" x14ac:dyDescent="0.25">
      <c r="A40" s="1">
        <v>35854</v>
      </c>
      <c r="B40">
        <v>-1.1000000000000001</v>
      </c>
      <c r="C40" t="s">
        <v>302</v>
      </c>
      <c r="D40" t="s">
        <v>302</v>
      </c>
      <c r="F40" s="1">
        <v>35854</v>
      </c>
      <c r="G40">
        <v>2.8</v>
      </c>
      <c r="H40">
        <v>19980226</v>
      </c>
      <c r="I40">
        <v>2.8</v>
      </c>
      <c r="K40" s="1">
        <v>39021</v>
      </c>
      <c r="L40">
        <v>3</v>
      </c>
      <c r="M40">
        <v>20070109</v>
      </c>
      <c r="N40">
        <v>3.1</v>
      </c>
      <c r="P40" s="1">
        <v>39172</v>
      </c>
      <c r="Q40">
        <v>63.9</v>
      </c>
      <c r="R40" t="s">
        <v>302</v>
      </c>
      <c r="S40" t="s">
        <v>302</v>
      </c>
      <c r="U40" s="1">
        <v>38168</v>
      </c>
      <c r="V40">
        <v>0.2</v>
      </c>
      <c r="W40">
        <v>20040907</v>
      </c>
      <c r="X40">
        <v>1.2</v>
      </c>
      <c r="Z40" s="1">
        <v>35854</v>
      </c>
      <c r="AA40">
        <v>0.4</v>
      </c>
      <c r="AB40">
        <v>19980310</v>
      </c>
      <c r="AC40">
        <v>0.3</v>
      </c>
      <c r="AE40" s="1">
        <v>35854</v>
      </c>
      <c r="AF40">
        <v>2.1</v>
      </c>
      <c r="AG40">
        <v>19980310</v>
      </c>
      <c r="AH40">
        <v>2</v>
      </c>
      <c r="AJ40" s="1">
        <v>35854</v>
      </c>
      <c r="AK40">
        <v>1</v>
      </c>
      <c r="AL40" t="s">
        <v>302</v>
      </c>
      <c r="AM40" t="s">
        <v>302</v>
      </c>
      <c r="AO40" s="1">
        <v>35854</v>
      </c>
      <c r="AP40">
        <v>0.5</v>
      </c>
      <c r="AQ40">
        <v>0</v>
      </c>
      <c r="AR40">
        <v>1</v>
      </c>
      <c r="AT40" s="1">
        <v>38168</v>
      </c>
      <c r="AU40">
        <v>0.7</v>
      </c>
      <c r="AV40">
        <v>20040907</v>
      </c>
      <c r="AW40">
        <v>0.8</v>
      </c>
      <c r="AY40" s="1">
        <v>37894</v>
      </c>
      <c r="AZ40">
        <v>0.9</v>
      </c>
      <c r="BA40">
        <v>20031010</v>
      </c>
      <c r="BB40">
        <v>0.9</v>
      </c>
      <c r="BD40" s="1">
        <v>38046</v>
      </c>
      <c r="BE40">
        <v>0.77</v>
      </c>
      <c r="BF40">
        <v>20040310</v>
      </c>
      <c r="BG40">
        <v>0.7</v>
      </c>
      <c r="BI40" s="1">
        <v>38046</v>
      </c>
      <c r="BJ40">
        <v>-3.15</v>
      </c>
      <c r="BK40">
        <v>20040310</v>
      </c>
      <c r="BL40">
        <v>-1.3</v>
      </c>
      <c r="BN40" s="1">
        <v>35854</v>
      </c>
      <c r="BO40">
        <v>4.2</v>
      </c>
      <c r="BP40">
        <v>19980403</v>
      </c>
      <c r="BQ40">
        <v>4.9000000000000004</v>
      </c>
      <c r="BS40" s="1">
        <v>38168</v>
      </c>
      <c r="BT40">
        <v>27</v>
      </c>
      <c r="BU40" t="s">
        <v>302</v>
      </c>
      <c r="BV40" t="s">
        <v>302</v>
      </c>
      <c r="BX40" s="1">
        <v>37711</v>
      </c>
      <c r="BY40">
        <v>0.2</v>
      </c>
      <c r="BZ40" t="s">
        <v>302</v>
      </c>
      <c r="CA40" t="s">
        <v>302</v>
      </c>
      <c r="CC40" s="1">
        <v>38168</v>
      </c>
      <c r="CD40">
        <v>11.4</v>
      </c>
      <c r="CE40" t="s">
        <v>302</v>
      </c>
      <c r="CF40" t="s">
        <v>302</v>
      </c>
      <c r="CH40" s="1">
        <v>38168</v>
      </c>
      <c r="CI40">
        <v>1.5</v>
      </c>
      <c r="CJ40" t="s">
        <v>302</v>
      </c>
      <c r="CK40" t="s">
        <v>302</v>
      </c>
      <c r="CM40" s="1">
        <v>35854</v>
      </c>
      <c r="CN40">
        <v>10.5</v>
      </c>
      <c r="CO40" t="s">
        <v>302</v>
      </c>
      <c r="CP40" t="s">
        <v>302</v>
      </c>
    </row>
    <row r="41" spans="1:94" x14ac:dyDescent="0.25">
      <c r="A41" s="1">
        <v>35885</v>
      </c>
      <c r="B41">
        <v>0.7</v>
      </c>
      <c r="C41" t="s">
        <v>302</v>
      </c>
      <c r="D41" t="s">
        <v>302</v>
      </c>
      <c r="F41" s="1">
        <v>35885</v>
      </c>
      <c r="G41">
        <v>2.6</v>
      </c>
      <c r="H41">
        <v>19980326</v>
      </c>
      <c r="I41">
        <v>2.6</v>
      </c>
      <c r="K41" s="1">
        <v>39051</v>
      </c>
      <c r="L41">
        <v>2.8</v>
      </c>
      <c r="M41">
        <v>20070207</v>
      </c>
      <c r="N41">
        <v>2.9</v>
      </c>
      <c r="P41" s="1">
        <v>39202</v>
      </c>
      <c r="Q41">
        <v>62.3</v>
      </c>
      <c r="R41" t="s">
        <v>302</v>
      </c>
      <c r="S41" t="s">
        <v>302</v>
      </c>
      <c r="U41" s="1">
        <v>38260</v>
      </c>
      <c r="V41">
        <v>-1.2</v>
      </c>
      <c r="W41">
        <v>20041207</v>
      </c>
      <c r="X41">
        <v>-1</v>
      </c>
      <c r="Z41" s="1">
        <v>35885</v>
      </c>
      <c r="AA41">
        <v>0.5</v>
      </c>
      <c r="AB41">
        <v>19980408</v>
      </c>
      <c r="AC41">
        <v>0.5</v>
      </c>
      <c r="AE41" s="1">
        <v>35885</v>
      </c>
      <c r="AF41">
        <v>2.4</v>
      </c>
      <c r="AG41">
        <v>19980408</v>
      </c>
      <c r="AH41">
        <v>2.2999999999999998</v>
      </c>
      <c r="AJ41" s="1">
        <v>35885</v>
      </c>
      <c r="AK41">
        <v>3.1</v>
      </c>
      <c r="AL41" t="s">
        <v>302</v>
      </c>
      <c r="AM41" t="s">
        <v>302</v>
      </c>
      <c r="AO41" s="1">
        <v>35885</v>
      </c>
      <c r="AP41">
        <v>0.3</v>
      </c>
      <c r="AQ41">
        <v>19980507</v>
      </c>
      <c r="AR41">
        <v>0.2</v>
      </c>
      <c r="AT41" s="1">
        <v>38260</v>
      </c>
      <c r="AU41">
        <v>1.5</v>
      </c>
      <c r="AV41">
        <v>20041207</v>
      </c>
      <c r="AW41">
        <v>0.7</v>
      </c>
      <c r="AY41" s="1">
        <v>37925</v>
      </c>
      <c r="AZ41">
        <v>0.8</v>
      </c>
      <c r="BA41">
        <v>20031110</v>
      </c>
      <c r="BB41">
        <v>0.8</v>
      </c>
      <c r="BD41" s="1">
        <v>38077</v>
      </c>
      <c r="BE41">
        <v>3.44</v>
      </c>
      <c r="BF41">
        <v>20040413</v>
      </c>
      <c r="BG41">
        <v>3.6</v>
      </c>
      <c r="BI41" s="1">
        <v>38077</v>
      </c>
      <c r="BJ41">
        <v>2.56</v>
      </c>
      <c r="BK41">
        <v>20040413</v>
      </c>
      <c r="BL41">
        <v>3.3</v>
      </c>
      <c r="BN41" s="1">
        <v>35885</v>
      </c>
      <c r="BO41">
        <v>3</v>
      </c>
      <c r="BP41">
        <v>19980507</v>
      </c>
      <c r="BQ41">
        <v>16</v>
      </c>
      <c r="BS41" s="1">
        <v>38260</v>
      </c>
      <c r="BT41">
        <v>26.8</v>
      </c>
      <c r="BU41" t="s">
        <v>302</v>
      </c>
      <c r="BV41" t="s">
        <v>302</v>
      </c>
      <c r="BX41" s="1">
        <v>37741</v>
      </c>
      <c r="BY41">
        <v>1.5</v>
      </c>
      <c r="BZ41" t="s">
        <v>302</v>
      </c>
      <c r="CA41" t="s">
        <v>302</v>
      </c>
      <c r="CC41" s="1">
        <v>38260</v>
      </c>
      <c r="CD41">
        <v>12.1</v>
      </c>
      <c r="CE41" t="s">
        <v>302</v>
      </c>
      <c r="CF41" t="s">
        <v>302</v>
      </c>
      <c r="CH41" s="1">
        <v>38260</v>
      </c>
      <c r="CI41">
        <v>0.2</v>
      </c>
      <c r="CJ41" t="s">
        <v>302</v>
      </c>
      <c r="CK41" t="s">
        <v>302</v>
      </c>
      <c r="CM41" s="1">
        <v>35885</v>
      </c>
      <c r="CN41">
        <v>10.8</v>
      </c>
      <c r="CO41" t="s">
        <v>302</v>
      </c>
      <c r="CP41" t="s">
        <v>302</v>
      </c>
    </row>
    <row r="42" spans="1:94" x14ac:dyDescent="0.25">
      <c r="A42" s="1">
        <v>35915</v>
      </c>
      <c r="B42">
        <v>1.4</v>
      </c>
      <c r="C42" t="s">
        <v>302</v>
      </c>
      <c r="D42" t="s">
        <v>302</v>
      </c>
      <c r="F42" s="1">
        <v>35915</v>
      </c>
      <c r="G42">
        <v>2.4</v>
      </c>
      <c r="H42" t="s">
        <v>302</v>
      </c>
      <c r="I42" t="s">
        <v>302</v>
      </c>
      <c r="K42" s="1">
        <v>39082</v>
      </c>
      <c r="L42">
        <v>2.9</v>
      </c>
      <c r="M42">
        <v>20070223</v>
      </c>
      <c r="N42">
        <v>2.8</v>
      </c>
      <c r="P42" s="1">
        <v>39233</v>
      </c>
      <c r="Q42">
        <v>61.7</v>
      </c>
      <c r="R42" t="s">
        <v>302</v>
      </c>
      <c r="S42" t="s">
        <v>302</v>
      </c>
      <c r="U42" s="1">
        <v>38352</v>
      </c>
      <c r="V42">
        <v>1</v>
      </c>
      <c r="W42">
        <v>20050310</v>
      </c>
      <c r="X42">
        <v>1.5</v>
      </c>
      <c r="Z42" s="1">
        <v>35915</v>
      </c>
      <c r="AA42">
        <v>0.1</v>
      </c>
      <c r="AB42">
        <v>19980511</v>
      </c>
      <c r="AC42">
        <v>0.1</v>
      </c>
      <c r="AE42" s="1">
        <v>35915</v>
      </c>
      <c r="AF42">
        <v>2.6</v>
      </c>
      <c r="AG42">
        <v>19980511</v>
      </c>
      <c r="AH42">
        <v>2.5</v>
      </c>
      <c r="AJ42" s="1">
        <v>35915</v>
      </c>
      <c r="AK42">
        <v>1.1000000000000001</v>
      </c>
      <c r="AL42" t="s">
        <v>302</v>
      </c>
      <c r="AM42" t="s">
        <v>302</v>
      </c>
      <c r="AO42" s="1">
        <v>35915</v>
      </c>
      <c r="AP42">
        <v>2.6</v>
      </c>
      <c r="AQ42">
        <v>19980605</v>
      </c>
      <c r="AR42">
        <v>1.1000000000000001</v>
      </c>
      <c r="AT42" s="1">
        <v>38352</v>
      </c>
      <c r="AU42">
        <v>1</v>
      </c>
      <c r="AV42">
        <v>20050310</v>
      </c>
      <c r="AW42">
        <v>1.3</v>
      </c>
      <c r="AY42" s="1">
        <v>37955</v>
      </c>
      <c r="AZ42">
        <v>0.5</v>
      </c>
      <c r="BA42">
        <v>20031210</v>
      </c>
      <c r="BB42">
        <v>0.5</v>
      </c>
      <c r="BD42" s="1">
        <v>38107</v>
      </c>
      <c r="BE42">
        <v>0.09</v>
      </c>
      <c r="BF42">
        <v>20040510</v>
      </c>
      <c r="BG42">
        <v>0.2</v>
      </c>
      <c r="BI42" s="1">
        <v>38107</v>
      </c>
      <c r="BJ42">
        <v>11.41</v>
      </c>
      <c r="BK42">
        <v>20040510</v>
      </c>
      <c r="BL42">
        <v>12.2</v>
      </c>
      <c r="BN42" s="1">
        <v>35915</v>
      </c>
      <c r="BO42">
        <v>6.5</v>
      </c>
      <c r="BP42">
        <v>19980605</v>
      </c>
      <c r="BQ42">
        <v>-5.7</v>
      </c>
      <c r="BS42" s="1">
        <v>38352</v>
      </c>
      <c r="BT42">
        <v>27.3</v>
      </c>
      <c r="BU42" t="s">
        <v>302</v>
      </c>
      <c r="BV42" t="s">
        <v>302</v>
      </c>
      <c r="BX42" s="1">
        <v>37772</v>
      </c>
      <c r="BY42">
        <v>-1.6</v>
      </c>
      <c r="BZ42" t="s">
        <v>302</v>
      </c>
      <c r="CA42" t="s">
        <v>302</v>
      </c>
      <c r="CC42" s="1">
        <v>38352</v>
      </c>
      <c r="CD42">
        <v>11.2</v>
      </c>
      <c r="CE42" t="s">
        <v>302</v>
      </c>
      <c r="CF42" t="s">
        <v>302</v>
      </c>
      <c r="CH42" s="1">
        <v>38352</v>
      </c>
      <c r="CI42">
        <v>1.1000000000000001</v>
      </c>
      <c r="CJ42" t="s">
        <v>302</v>
      </c>
      <c r="CK42" t="s">
        <v>302</v>
      </c>
      <c r="CM42" s="1">
        <v>35915</v>
      </c>
      <c r="CN42">
        <v>10.1</v>
      </c>
      <c r="CO42" t="s">
        <v>302</v>
      </c>
      <c r="CP42" t="s">
        <v>302</v>
      </c>
    </row>
    <row r="43" spans="1:94" x14ac:dyDescent="0.25">
      <c r="A43" s="1">
        <v>35946</v>
      </c>
      <c r="B43">
        <v>-3.9</v>
      </c>
      <c r="C43" t="s">
        <v>302</v>
      </c>
      <c r="D43" t="s">
        <v>302</v>
      </c>
      <c r="F43" s="1">
        <v>35946</v>
      </c>
      <c r="G43">
        <v>2.2000000000000002</v>
      </c>
      <c r="H43">
        <v>19980528</v>
      </c>
      <c r="I43">
        <v>2.2000000000000002</v>
      </c>
      <c r="K43" s="1">
        <v>39113</v>
      </c>
      <c r="L43">
        <v>2.8</v>
      </c>
      <c r="M43">
        <v>20070323</v>
      </c>
      <c r="N43">
        <v>2.7</v>
      </c>
      <c r="P43" s="1">
        <v>39263</v>
      </c>
      <c r="Q43">
        <v>57.7</v>
      </c>
      <c r="R43" t="s">
        <v>302</v>
      </c>
      <c r="S43" t="s">
        <v>302</v>
      </c>
      <c r="U43" s="1">
        <v>38442</v>
      </c>
      <c r="V43">
        <v>1.7</v>
      </c>
      <c r="W43">
        <v>20050607</v>
      </c>
      <c r="X43">
        <v>0.5</v>
      </c>
      <c r="Z43" s="1">
        <v>35946</v>
      </c>
      <c r="AA43">
        <v>-0.2</v>
      </c>
      <c r="AB43">
        <v>19980610</v>
      </c>
      <c r="AC43">
        <v>-0.1</v>
      </c>
      <c r="AE43" s="1">
        <v>35946</v>
      </c>
      <c r="AF43">
        <v>2</v>
      </c>
      <c r="AG43">
        <v>19980610</v>
      </c>
      <c r="AH43">
        <v>2.1</v>
      </c>
      <c r="AJ43" s="1">
        <v>35946</v>
      </c>
      <c r="AK43">
        <v>-3</v>
      </c>
      <c r="AL43" t="s">
        <v>302</v>
      </c>
      <c r="AM43" t="s">
        <v>302</v>
      </c>
      <c r="AO43" s="1">
        <v>35946</v>
      </c>
      <c r="AP43">
        <v>-2.5</v>
      </c>
      <c r="AQ43">
        <v>19980703</v>
      </c>
      <c r="AR43">
        <v>-0.1</v>
      </c>
      <c r="AT43" s="1">
        <v>38442</v>
      </c>
      <c r="AU43">
        <v>0.4</v>
      </c>
      <c r="AV43">
        <v>20050607</v>
      </c>
      <c r="AW43">
        <v>0.9</v>
      </c>
      <c r="AY43" s="1">
        <v>37986</v>
      </c>
      <c r="AZ43">
        <v>0.4</v>
      </c>
      <c r="BA43">
        <v>20040109</v>
      </c>
      <c r="BB43">
        <v>0.4</v>
      </c>
      <c r="BD43" s="1">
        <v>38138</v>
      </c>
      <c r="BE43">
        <v>4.5199999999999996</v>
      </c>
      <c r="BF43">
        <v>20040610</v>
      </c>
      <c r="BG43">
        <v>4.9000000000000004</v>
      </c>
      <c r="BI43" s="1">
        <v>38138</v>
      </c>
      <c r="BJ43">
        <v>17.29</v>
      </c>
      <c r="BK43">
        <v>20040610</v>
      </c>
      <c r="BL43">
        <v>18.8</v>
      </c>
      <c r="BN43" s="1">
        <v>35946</v>
      </c>
      <c r="BO43">
        <v>2</v>
      </c>
      <c r="BP43">
        <v>19980703</v>
      </c>
      <c r="BQ43">
        <v>7.3</v>
      </c>
      <c r="BS43" s="1">
        <v>38442</v>
      </c>
      <c r="BT43">
        <v>31.5</v>
      </c>
      <c r="BU43" t="s">
        <v>302</v>
      </c>
      <c r="BV43" t="s">
        <v>302</v>
      </c>
      <c r="BX43" s="1">
        <v>37802</v>
      </c>
      <c r="BY43">
        <v>1.6</v>
      </c>
      <c r="BZ43" t="s">
        <v>302</v>
      </c>
      <c r="CA43" t="s">
        <v>302</v>
      </c>
      <c r="CC43" s="1">
        <v>38442</v>
      </c>
      <c r="CD43">
        <v>10.5</v>
      </c>
      <c r="CE43" t="s">
        <v>302</v>
      </c>
      <c r="CF43" t="s">
        <v>302</v>
      </c>
      <c r="CH43" s="1">
        <v>38442</v>
      </c>
      <c r="CI43">
        <v>4.2</v>
      </c>
      <c r="CJ43" t="s">
        <v>302</v>
      </c>
      <c r="CK43" t="s">
        <v>302</v>
      </c>
      <c r="CM43" s="1">
        <v>35946</v>
      </c>
      <c r="CN43">
        <v>10.1</v>
      </c>
      <c r="CO43" t="s">
        <v>302</v>
      </c>
      <c r="CP43" t="s">
        <v>302</v>
      </c>
    </row>
    <row r="44" spans="1:94" x14ac:dyDescent="0.25">
      <c r="A44" s="1">
        <v>35976</v>
      </c>
      <c r="B44">
        <v>3.4</v>
      </c>
      <c r="C44" t="s">
        <v>302</v>
      </c>
      <c r="D44" t="s">
        <v>302</v>
      </c>
      <c r="F44" s="1">
        <v>35976</v>
      </c>
      <c r="G44">
        <v>2.4</v>
      </c>
      <c r="H44">
        <v>19980625</v>
      </c>
      <c r="I44">
        <v>2.4</v>
      </c>
      <c r="K44" s="1">
        <v>39141</v>
      </c>
      <c r="L44">
        <v>2.7</v>
      </c>
      <c r="M44">
        <v>20070504</v>
      </c>
      <c r="N44">
        <v>2.7</v>
      </c>
      <c r="P44" s="1">
        <v>39294</v>
      </c>
      <c r="Q44">
        <v>55.8</v>
      </c>
      <c r="R44" t="s">
        <v>302</v>
      </c>
      <c r="S44" t="s">
        <v>302</v>
      </c>
      <c r="U44" s="1">
        <v>38533</v>
      </c>
      <c r="V44">
        <v>0.5</v>
      </c>
      <c r="W44">
        <v>20050906</v>
      </c>
      <c r="X44">
        <v>1.3</v>
      </c>
      <c r="Z44" s="1">
        <v>35976</v>
      </c>
      <c r="AA44">
        <v>0.3</v>
      </c>
      <c r="AB44">
        <v>19980710</v>
      </c>
      <c r="AC44">
        <v>0.2</v>
      </c>
      <c r="AE44" s="1">
        <v>35976</v>
      </c>
      <c r="AF44">
        <v>2.1</v>
      </c>
      <c r="AG44">
        <v>19980710</v>
      </c>
      <c r="AH44">
        <v>2.1</v>
      </c>
      <c r="AJ44" s="1">
        <v>35976</v>
      </c>
      <c r="AK44">
        <v>1.2</v>
      </c>
      <c r="AL44" t="s">
        <v>302</v>
      </c>
      <c r="AM44" t="s">
        <v>302</v>
      </c>
      <c r="AO44" s="1">
        <v>35976</v>
      </c>
      <c r="AP44">
        <v>-0.1</v>
      </c>
      <c r="AQ44">
        <v>19980807</v>
      </c>
      <c r="AR44">
        <v>-1.7</v>
      </c>
      <c r="AT44" s="1">
        <v>38533</v>
      </c>
      <c r="AU44">
        <v>2.7</v>
      </c>
      <c r="AV44">
        <v>20050906</v>
      </c>
      <c r="AW44">
        <v>0.9</v>
      </c>
      <c r="AY44" s="1">
        <v>38017</v>
      </c>
      <c r="AZ44">
        <v>0.1</v>
      </c>
      <c r="BA44">
        <v>20040210</v>
      </c>
      <c r="BB44">
        <v>0.1</v>
      </c>
      <c r="BD44" s="1">
        <v>38168</v>
      </c>
      <c r="BE44">
        <v>-2.56</v>
      </c>
      <c r="BF44">
        <v>20040709</v>
      </c>
      <c r="BG44">
        <v>-3.2</v>
      </c>
      <c r="BI44" s="1">
        <v>38168</v>
      </c>
      <c r="BJ44">
        <v>11.97</v>
      </c>
      <c r="BK44">
        <v>20040709</v>
      </c>
      <c r="BL44">
        <v>12</v>
      </c>
      <c r="BN44" s="1">
        <v>35976</v>
      </c>
      <c r="BO44">
        <v>2.5</v>
      </c>
      <c r="BP44">
        <v>19980807</v>
      </c>
      <c r="BQ44">
        <v>1.2</v>
      </c>
      <c r="BS44" s="1">
        <v>38533</v>
      </c>
      <c r="BT44">
        <v>30.9</v>
      </c>
      <c r="BU44" t="s">
        <v>302</v>
      </c>
      <c r="BV44" t="s">
        <v>302</v>
      </c>
      <c r="BX44" s="1">
        <v>37833</v>
      </c>
      <c r="BY44">
        <v>0.2</v>
      </c>
      <c r="BZ44" t="s">
        <v>302</v>
      </c>
      <c r="CA44" t="s">
        <v>302</v>
      </c>
      <c r="CC44" s="1">
        <v>38533</v>
      </c>
      <c r="CD44">
        <v>9.5</v>
      </c>
      <c r="CE44" t="s">
        <v>302</v>
      </c>
      <c r="CF44" t="s">
        <v>302</v>
      </c>
      <c r="CH44" s="1">
        <v>38533</v>
      </c>
      <c r="CI44">
        <v>2.8</v>
      </c>
      <c r="CJ44" t="s">
        <v>302</v>
      </c>
      <c r="CK44" t="s">
        <v>302</v>
      </c>
      <c r="CM44" s="1">
        <v>35976</v>
      </c>
      <c r="CN44">
        <v>9.6999999999999993</v>
      </c>
      <c r="CO44" t="s">
        <v>302</v>
      </c>
      <c r="CP44" t="s">
        <v>302</v>
      </c>
    </row>
    <row r="45" spans="1:94" x14ac:dyDescent="0.25">
      <c r="A45" s="1">
        <v>36007</v>
      </c>
      <c r="B45">
        <v>-1.6</v>
      </c>
      <c r="C45" t="s">
        <v>302</v>
      </c>
      <c r="D45" t="s">
        <v>302</v>
      </c>
      <c r="F45" s="1">
        <v>36007</v>
      </c>
      <c r="G45">
        <v>2.6</v>
      </c>
      <c r="H45">
        <v>19980730</v>
      </c>
      <c r="I45">
        <v>2.6</v>
      </c>
      <c r="K45" s="1">
        <v>39172</v>
      </c>
      <c r="L45">
        <v>2.6</v>
      </c>
      <c r="M45">
        <v>20070530</v>
      </c>
      <c r="N45">
        <v>2.7</v>
      </c>
      <c r="P45" s="1">
        <v>39325</v>
      </c>
      <c r="Q45">
        <v>59.1</v>
      </c>
      <c r="R45" t="s">
        <v>302</v>
      </c>
      <c r="S45" t="s">
        <v>302</v>
      </c>
      <c r="U45" s="1">
        <v>38625</v>
      </c>
      <c r="V45">
        <v>0.8</v>
      </c>
      <c r="W45">
        <v>20051206</v>
      </c>
      <c r="X45">
        <v>0.8</v>
      </c>
      <c r="Z45" s="1">
        <v>36007</v>
      </c>
      <c r="AA45">
        <v>0.1</v>
      </c>
      <c r="AB45">
        <v>19980810</v>
      </c>
      <c r="AC45">
        <v>0.1</v>
      </c>
      <c r="AE45" s="1">
        <v>36007</v>
      </c>
      <c r="AF45">
        <v>2.5</v>
      </c>
      <c r="AG45">
        <v>19980810</v>
      </c>
      <c r="AH45">
        <v>2.4</v>
      </c>
      <c r="AJ45" s="1">
        <v>36007</v>
      </c>
      <c r="AK45">
        <v>-2.2999999999999998</v>
      </c>
      <c r="AL45" t="s">
        <v>302</v>
      </c>
      <c r="AM45" t="s">
        <v>302</v>
      </c>
      <c r="AO45" s="1">
        <v>36007</v>
      </c>
      <c r="AP45">
        <v>1.7</v>
      </c>
      <c r="AQ45">
        <v>19980904</v>
      </c>
      <c r="AR45">
        <v>2.7</v>
      </c>
      <c r="AT45" s="1">
        <v>38625</v>
      </c>
      <c r="AU45">
        <v>0.1</v>
      </c>
      <c r="AV45">
        <v>20051206</v>
      </c>
      <c r="AW45">
        <v>0.8</v>
      </c>
      <c r="AY45" s="1">
        <v>38046</v>
      </c>
      <c r="AZ45">
        <v>-0.1</v>
      </c>
      <c r="BA45">
        <v>20040310</v>
      </c>
      <c r="BB45">
        <v>-0.1</v>
      </c>
      <c r="BD45" s="1">
        <v>38199</v>
      </c>
      <c r="BE45">
        <v>3.89</v>
      </c>
      <c r="BF45">
        <v>20040810</v>
      </c>
      <c r="BG45">
        <v>4.3</v>
      </c>
      <c r="BI45" s="1">
        <v>38199</v>
      </c>
      <c r="BJ45">
        <v>12.56</v>
      </c>
      <c r="BK45">
        <v>20040810</v>
      </c>
      <c r="BL45">
        <v>13.6</v>
      </c>
      <c r="BN45" s="1">
        <v>36007</v>
      </c>
      <c r="BO45">
        <v>0.4</v>
      </c>
      <c r="BP45">
        <v>19980904</v>
      </c>
      <c r="BQ45">
        <v>0.4</v>
      </c>
      <c r="BS45" s="1">
        <v>38625</v>
      </c>
      <c r="BT45">
        <v>29.3</v>
      </c>
      <c r="BU45" t="s">
        <v>302</v>
      </c>
      <c r="BV45" t="s">
        <v>302</v>
      </c>
      <c r="BX45" s="1">
        <v>37864</v>
      </c>
      <c r="BY45">
        <v>0</v>
      </c>
      <c r="BZ45" t="s">
        <v>302</v>
      </c>
      <c r="CA45" t="s">
        <v>302</v>
      </c>
      <c r="CC45" s="1">
        <v>38625</v>
      </c>
      <c r="CD45">
        <v>11</v>
      </c>
      <c r="CE45" t="s">
        <v>302</v>
      </c>
      <c r="CF45" t="s">
        <v>302</v>
      </c>
      <c r="CH45" s="1">
        <v>38625</v>
      </c>
      <c r="CI45">
        <v>0.9</v>
      </c>
      <c r="CJ45" t="s">
        <v>302</v>
      </c>
      <c r="CK45" t="s">
        <v>302</v>
      </c>
      <c r="CM45" s="1">
        <v>36007</v>
      </c>
      <c r="CN45">
        <v>10</v>
      </c>
      <c r="CO45" t="s">
        <v>302</v>
      </c>
      <c r="CP45" t="s">
        <v>302</v>
      </c>
    </row>
    <row r="46" spans="1:94" x14ac:dyDescent="0.25">
      <c r="A46" s="1">
        <v>36038</v>
      </c>
      <c r="B46">
        <v>-5.7</v>
      </c>
      <c r="C46" t="s">
        <v>302</v>
      </c>
      <c r="D46" t="s">
        <v>302</v>
      </c>
      <c r="F46" s="1">
        <v>36038</v>
      </c>
      <c r="G46">
        <v>2.6</v>
      </c>
      <c r="H46">
        <v>19980827</v>
      </c>
      <c r="I46">
        <v>2.6</v>
      </c>
      <c r="K46" s="1">
        <v>39202</v>
      </c>
      <c r="L46">
        <v>2.5</v>
      </c>
      <c r="M46">
        <v>20070628</v>
      </c>
      <c r="N46">
        <v>2.7</v>
      </c>
      <c r="P46" s="1">
        <v>39355</v>
      </c>
      <c r="Q46">
        <v>58.1</v>
      </c>
      <c r="R46" t="s">
        <v>302</v>
      </c>
      <c r="S46" t="s">
        <v>302</v>
      </c>
      <c r="U46" s="1">
        <v>38717</v>
      </c>
      <c r="V46">
        <v>0.2</v>
      </c>
      <c r="W46">
        <v>20060316</v>
      </c>
      <c r="X46">
        <v>0.2</v>
      </c>
      <c r="Z46" s="1">
        <v>36038</v>
      </c>
      <c r="AA46">
        <v>-0.3</v>
      </c>
      <c r="AB46">
        <v>19980910</v>
      </c>
      <c r="AC46">
        <v>-0.3</v>
      </c>
      <c r="AE46" s="1">
        <v>36038</v>
      </c>
      <c r="AF46">
        <v>2.1</v>
      </c>
      <c r="AG46">
        <v>19980910</v>
      </c>
      <c r="AH46">
        <v>2.1</v>
      </c>
      <c r="AJ46" s="1">
        <v>36038</v>
      </c>
      <c r="AK46">
        <v>-3.7</v>
      </c>
      <c r="AL46" t="s">
        <v>302</v>
      </c>
      <c r="AM46" t="s">
        <v>302</v>
      </c>
      <c r="AO46" s="1">
        <v>36038</v>
      </c>
      <c r="AP46">
        <v>0.8</v>
      </c>
      <c r="AQ46">
        <v>19981005</v>
      </c>
      <c r="AR46">
        <v>-0.4</v>
      </c>
      <c r="AT46" s="1">
        <v>38717</v>
      </c>
      <c r="AU46">
        <v>1.9</v>
      </c>
      <c r="AV46">
        <v>20060316</v>
      </c>
      <c r="AW46">
        <v>1.1000000000000001</v>
      </c>
      <c r="AY46" s="1">
        <v>38077</v>
      </c>
      <c r="AZ46">
        <v>0.3</v>
      </c>
      <c r="BA46">
        <v>20040413</v>
      </c>
      <c r="BB46">
        <v>0.3</v>
      </c>
      <c r="BD46" s="1">
        <v>38230</v>
      </c>
      <c r="BE46">
        <v>4.71</v>
      </c>
      <c r="BF46">
        <v>20040910</v>
      </c>
      <c r="BG46">
        <v>4.5999999999999996</v>
      </c>
      <c r="BI46" s="1">
        <v>38230</v>
      </c>
      <c r="BJ46">
        <v>14.6</v>
      </c>
      <c r="BK46">
        <v>20040910</v>
      </c>
      <c r="BL46">
        <v>16.399999999999999</v>
      </c>
      <c r="BN46" s="1">
        <v>36038</v>
      </c>
      <c r="BO46">
        <v>5.8</v>
      </c>
      <c r="BP46">
        <v>19981005</v>
      </c>
      <c r="BQ46">
        <v>6.4</v>
      </c>
      <c r="BS46" s="1">
        <v>38717</v>
      </c>
      <c r="BT46">
        <v>27.7</v>
      </c>
      <c r="BU46" t="s">
        <v>302</v>
      </c>
      <c r="BV46" t="s">
        <v>302</v>
      </c>
      <c r="BX46" s="1">
        <v>37894</v>
      </c>
      <c r="BY46">
        <v>0.5</v>
      </c>
      <c r="BZ46" t="s">
        <v>302</v>
      </c>
      <c r="CA46" t="s">
        <v>302</v>
      </c>
      <c r="CC46" s="1">
        <v>38717</v>
      </c>
      <c r="CD46">
        <v>14.6</v>
      </c>
      <c r="CE46" t="s">
        <v>302</v>
      </c>
      <c r="CF46" t="s">
        <v>302</v>
      </c>
      <c r="CH46" s="1">
        <v>38717</v>
      </c>
      <c r="CI46">
        <v>0.1</v>
      </c>
      <c r="CJ46" t="s">
        <v>302</v>
      </c>
      <c r="CK46" t="s">
        <v>302</v>
      </c>
      <c r="CM46" s="1">
        <v>36038</v>
      </c>
      <c r="CN46">
        <v>9.9</v>
      </c>
      <c r="CO46" t="s">
        <v>302</v>
      </c>
      <c r="CP46" t="s">
        <v>302</v>
      </c>
    </row>
    <row r="47" spans="1:94" x14ac:dyDescent="0.25">
      <c r="A47" s="1">
        <v>36068</v>
      </c>
      <c r="B47">
        <v>7.1</v>
      </c>
      <c r="C47" t="s">
        <v>302</v>
      </c>
      <c r="D47" t="s">
        <v>302</v>
      </c>
      <c r="F47" s="1">
        <v>36068</v>
      </c>
      <c r="G47">
        <v>2.2000000000000002</v>
      </c>
      <c r="H47">
        <v>19981001</v>
      </c>
      <c r="I47">
        <v>2.2000000000000002</v>
      </c>
      <c r="K47" s="1">
        <v>39233</v>
      </c>
      <c r="L47">
        <v>2.5</v>
      </c>
      <c r="M47">
        <v>20070806</v>
      </c>
      <c r="N47">
        <v>2.5</v>
      </c>
      <c r="P47" s="1">
        <v>39386</v>
      </c>
      <c r="Q47">
        <v>60.2</v>
      </c>
      <c r="R47">
        <v>20071102</v>
      </c>
      <c r="S47">
        <v>59</v>
      </c>
      <c r="U47" s="1">
        <v>38807</v>
      </c>
      <c r="V47">
        <v>0.6</v>
      </c>
      <c r="W47">
        <v>20060606</v>
      </c>
      <c r="X47">
        <v>0.6</v>
      </c>
      <c r="Z47" s="1">
        <v>36068</v>
      </c>
      <c r="AA47">
        <v>0.7</v>
      </c>
      <c r="AB47">
        <v>19981009</v>
      </c>
      <c r="AC47">
        <v>0.8</v>
      </c>
      <c r="AE47" s="1">
        <v>36068</v>
      </c>
      <c r="AF47">
        <v>2.4</v>
      </c>
      <c r="AG47">
        <v>19981009</v>
      </c>
      <c r="AH47">
        <v>2.5</v>
      </c>
      <c r="AJ47" s="1">
        <v>36068</v>
      </c>
      <c r="AK47">
        <v>0</v>
      </c>
      <c r="AL47" t="s">
        <v>302</v>
      </c>
      <c r="AM47" t="s">
        <v>302</v>
      </c>
      <c r="AO47" s="1">
        <v>36068</v>
      </c>
      <c r="AP47">
        <v>-1.3</v>
      </c>
      <c r="AQ47">
        <v>19981104</v>
      </c>
      <c r="AR47">
        <v>-0.9</v>
      </c>
      <c r="AT47" s="1">
        <v>38807</v>
      </c>
      <c r="AU47">
        <v>0.9</v>
      </c>
      <c r="AV47">
        <v>20060606</v>
      </c>
      <c r="AW47">
        <v>0.6</v>
      </c>
      <c r="AY47" s="1">
        <v>38107</v>
      </c>
      <c r="AZ47">
        <v>0.2</v>
      </c>
      <c r="BA47">
        <v>20040510</v>
      </c>
      <c r="BB47">
        <v>0.2</v>
      </c>
      <c r="BD47" s="1">
        <v>38260</v>
      </c>
      <c r="BE47">
        <v>-0.57999999999999996</v>
      </c>
      <c r="BF47">
        <v>20041011</v>
      </c>
      <c r="BG47">
        <v>0</v>
      </c>
      <c r="BI47" s="1">
        <v>38260</v>
      </c>
      <c r="BJ47">
        <v>17.64</v>
      </c>
      <c r="BK47">
        <v>20041011</v>
      </c>
      <c r="BL47">
        <v>20.3</v>
      </c>
      <c r="BN47" s="1">
        <v>36068</v>
      </c>
      <c r="BO47">
        <v>2.6</v>
      </c>
      <c r="BP47">
        <v>19981104</v>
      </c>
      <c r="BQ47">
        <v>2.7</v>
      </c>
      <c r="BS47" s="1">
        <v>38807</v>
      </c>
      <c r="BT47">
        <v>26.3</v>
      </c>
      <c r="BU47" t="s">
        <v>302</v>
      </c>
      <c r="BV47" t="s">
        <v>302</v>
      </c>
      <c r="BX47" s="1">
        <v>37925</v>
      </c>
      <c r="BY47">
        <v>0.7</v>
      </c>
      <c r="BZ47" t="s">
        <v>302</v>
      </c>
      <c r="CA47" t="s">
        <v>302</v>
      </c>
      <c r="CC47" s="1">
        <v>38807</v>
      </c>
      <c r="CD47">
        <v>12.4</v>
      </c>
      <c r="CE47" t="s">
        <v>302</v>
      </c>
      <c r="CF47" t="s">
        <v>302</v>
      </c>
      <c r="CH47" s="1">
        <v>38807</v>
      </c>
      <c r="CI47">
        <v>6.2</v>
      </c>
      <c r="CJ47" t="s">
        <v>302</v>
      </c>
      <c r="CK47" t="s">
        <v>302</v>
      </c>
      <c r="CM47" s="1">
        <v>36068</v>
      </c>
      <c r="CN47">
        <v>8.8000000000000007</v>
      </c>
      <c r="CO47" t="s">
        <v>302</v>
      </c>
      <c r="CP47" t="s">
        <v>302</v>
      </c>
    </row>
    <row r="48" spans="1:94" x14ac:dyDescent="0.25">
      <c r="A48" s="1">
        <v>36099</v>
      </c>
      <c r="B48">
        <v>-1.5</v>
      </c>
      <c r="C48" t="s">
        <v>302</v>
      </c>
      <c r="D48" t="s">
        <v>302</v>
      </c>
      <c r="F48" s="1">
        <v>36099</v>
      </c>
      <c r="G48">
        <v>2.2000000000000002</v>
      </c>
      <c r="H48">
        <v>19981029</v>
      </c>
      <c r="I48">
        <v>2.2000000000000002</v>
      </c>
      <c r="K48" s="1">
        <v>39263</v>
      </c>
      <c r="L48">
        <v>2.5</v>
      </c>
      <c r="M48">
        <v>20070824</v>
      </c>
      <c r="N48">
        <v>2.5</v>
      </c>
      <c r="P48" s="1">
        <v>39416</v>
      </c>
      <c r="Q48">
        <v>54.1</v>
      </c>
      <c r="R48">
        <v>20071204</v>
      </c>
      <c r="S48">
        <v>54.6</v>
      </c>
      <c r="U48" s="1">
        <v>38898</v>
      </c>
      <c r="V48">
        <v>0.1</v>
      </c>
      <c r="W48">
        <v>20060905</v>
      </c>
      <c r="X48">
        <v>0.5</v>
      </c>
      <c r="Z48" s="1">
        <v>36099</v>
      </c>
      <c r="AA48">
        <v>0.1</v>
      </c>
      <c r="AB48">
        <v>19981110</v>
      </c>
      <c r="AC48">
        <v>0</v>
      </c>
      <c r="AE48" s="1">
        <v>36099</v>
      </c>
      <c r="AF48">
        <v>2.2999999999999998</v>
      </c>
      <c r="AG48">
        <v>19981110</v>
      </c>
      <c r="AH48">
        <v>2.2000000000000002</v>
      </c>
      <c r="AJ48" s="1">
        <v>36099</v>
      </c>
      <c r="AK48">
        <v>-4.0999999999999996</v>
      </c>
      <c r="AL48" t="s">
        <v>302</v>
      </c>
      <c r="AM48" t="s">
        <v>302</v>
      </c>
      <c r="AO48" s="1">
        <v>36099</v>
      </c>
      <c r="AP48">
        <v>-0.5</v>
      </c>
      <c r="AQ48">
        <v>19981204</v>
      </c>
      <c r="AR48">
        <v>-0.2</v>
      </c>
      <c r="AT48" s="1">
        <v>38898</v>
      </c>
      <c r="AU48">
        <v>1.2</v>
      </c>
      <c r="AV48">
        <v>20060905</v>
      </c>
      <c r="AW48">
        <v>1.1000000000000001</v>
      </c>
      <c r="AY48" s="1">
        <v>38138</v>
      </c>
      <c r="AZ48">
        <v>0.1</v>
      </c>
      <c r="BA48">
        <v>20040610</v>
      </c>
      <c r="BB48">
        <v>0.1</v>
      </c>
      <c r="BD48" s="1">
        <v>38291</v>
      </c>
      <c r="BE48">
        <v>4.4400000000000004</v>
      </c>
      <c r="BF48">
        <v>20041110</v>
      </c>
      <c r="BG48">
        <v>4.9000000000000004</v>
      </c>
      <c r="BI48" s="1">
        <v>38291</v>
      </c>
      <c r="BJ48">
        <v>20.95</v>
      </c>
      <c r="BK48">
        <v>20041110</v>
      </c>
      <c r="BL48">
        <v>24.1</v>
      </c>
      <c r="BN48" s="1">
        <v>36099</v>
      </c>
      <c r="BO48">
        <v>0.8</v>
      </c>
      <c r="BP48">
        <v>19981204</v>
      </c>
      <c r="BQ48">
        <v>2.5</v>
      </c>
      <c r="BS48" s="1">
        <v>38898</v>
      </c>
      <c r="BT48">
        <v>26.3</v>
      </c>
      <c r="BU48" t="s">
        <v>302</v>
      </c>
      <c r="BV48" t="s">
        <v>302</v>
      </c>
      <c r="BX48" s="1">
        <v>37955</v>
      </c>
      <c r="BY48">
        <v>-0.6</v>
      </c>
      <c r="BZ48" t="s">
        <v>302</v>
      </c>
      <c r="CA48" t="s">
        <v>302</v>
      </c>
      <c r="CC48" s="1">
        <v>38898</v>
      </c>
      <c r="CD48">
        <v>15.7</v>
      </c>
      <c r="CE48" t="s">
        <v>302</v>
      </c>
      <c r="CF48" t="s">
        <v>302</v>
      </c>
      <c r="CH48" s="1">
        <v>38898</v>
      </c>
      <c r="CI48">
        <v>4.9000000000000004</v>
      </c>
      <c r="CJ48" t="s">
        <v>302</v>
      </c>
      <c r="CK48" t="s">
        <v>302</v>
      </c>
      <c r="CM48" s="1">
        <v>36099</v>
      </c>
      <c r="CN48">
        <v>8.6</v>
      </c>
      <c r="CO48" t="s">
        <v>302</v>
      </c>
      <c r="CP48" t="s">
        <v>302</v>
      </c>
    </row>
    <row r="49" spans="1:94" x14ac:dyDescent="0.25">
      <c r="A49" s="1">
        <v>36129</v>
      </c>
      <c r="B49">
        <v>-0.4</v>
      </c>
      <c r="C49" t="s">
        <v>302</v>
      </c>
      <c r="D49" t="s">
        <v>302</v>
      </c>
      <c r="F49" s="1">
        <v>36129</v>
      </c>
      <c r="G49">
        <v>2.1</v>
      </c>
      <c r="H49">
        <v>19981126</v>
      </c>
      <c r="I49">
        <v>2.1</v>
      </c>
      <c r="K49" s="1">
        <v>39294</v>
      </c>
      <c r="L49">
        <v>2.5</v>
      </c>
      <c r="M49">
        <v>20070928</v>
      </c>
      <c r="N49">
        <v>2.5</v>
      </c>
      <c r="P49" s="1">
        <v>39447</v>
      </c>
      <c r="Q49">
        <v>54</v>
      </c>
      <c r="R49">
        <v>20080103</v>
      </c>
      <c r="S49">
        <v>54.4</v>
      </c>
      <c r="U49" s="1">
        <v>38990</v>
      </c>
      <c r="V49">
        <v>1</v>
      </c>
      <c r="W49">
        <v>20061205</v>
      </c>
      <c r="X49">
        <v>1.3</v>
      </c>
      <c r="Z49" s="1">
        <v>36129</v>
      </c>
      <c r="AA49">
        <v>0.1</v>
      </c>
      <c r="AB49">
        <v>19981210</v>
      </c>
      <c r="AC49">
        <v>0.2</v>
      </c>
      <c r="AE49" s="1">
        <v>36129</v>
      </c>
      <c r="AF49">
        <v>2.2999999999999998</v>
      </c>
      <c r="AG49">
        <v>19981210</v>
      </c>
      <c r="AH49">
        <v>2.2999999999999998</v>
      </c>
      <c r="AJ49" s="1">
        <v>36129</v>
      </c>
      <c r="AK49">
        <v>-2.9</v>
      </c>
      <c r="AL49" t="s">
        <v>302</v>
      </c>
      <c r="AM49" t="s">
        <v>302</v>
      </c>
      <c r="AO49" s="1">
        <v>36129</v>
      </c>
      <c r="AP49">
        <v>0.2</v>
      </c>
      <c r="AQ49">
        <v>19990108</v>
      </c>
      <c r="AR49">
        <v>0.3</v>
      </c>
      <c r="AT49" s="1">
        <v>38990</v>
      </c>
      <c r="AU49">
        <v>0.6</v>
      </c>
      <c r="AV49">
        <v>20061205</v>
      </c>
      <c r="AW49">
        <v>0.9</v>
      </c>
      <c r="AY49" s="1">
        <v>38168</v>
      </c>
      <c r="AZ49">
        <v>0.2</v>
      </c>
      <c r="BA49">
        <v>20040709</v>
      </c>
      <c r="BB49">
        <v>0.2</v>
      </c>
      <c r="BD49" s="1">
        <v>38321</v>
      </c>
      <c r="BE49">
        <v>-8.26</v>
      </c>
      <c r="BF49">
        <v>20041210</v>
      </c>
      <c r="BG49">
        <v>-8.9</v>
      </c>
      <c r="BI49" s="1">
        <v>38321</v>
      </c>
      <c r="BJ49">
        <v>11.07</v>
      </c>
      <c r="BK49">
        <v>20041210</v>
      </c>
      <c r="BL49">
        <v>13.2</v>
      </c>
      <c r="BN49" s="1">
        <v>36129</v>
      </c>
      <c r="BO49">
        <v>0.9</v>
      </c>
      <c r="BP49">
        <v>19990108</v>
      </c>
      <c r="BQ49">
        <v>-0.4</v>
      </c>
      <c r="BS49" s="1">
        <v>38990</v>
      </c>
      <c r="BT49">
        <v>27</v>
      </c>
      <c r="BU49" t="s">
        <v>302</v>
      </c>
      <c r="BV49" t="s">
        <v>302</v>
      </c>
      <c r="BX49" s="1">
        <v>37986</v>
      </c>
      <c r="BY49">
        <v>0.5</v>
      </c>
      <c r="BZ49" t="s">
        <v>302</v>
      </c>
      <c r="CA49" t="s">
        <v>302</v>
      </c>
      <c r="CC49" s="1">
        <v>38990</v>
      </c>
      <c r="CD49">
        <v>17.100000000000001</v>
      </c>
      <c r="CE49" t="s">
        <v>302</v>
      </c>
      <c r="CF49" t="s">
        <v>302</v>
      </c>
      <c r="CH49" s="1">
        <v>38990</v>
      </c>
      <c r="CI49">
        <v>3.3</v>
      </c>
      <c r="CJ49" t="s">
        <v>302</v>
      </c>
      <c r="CK49" t="s">
        <v>302</v>
      </c>
      <c r="CM49" s="1">
        <v>36129</v>
      </c>
      <c r="CN49">
        <v>8.3000000000000007</v>
      </c>
      <c r="CO49" t="s">
        <v>302</v>
      </c>
      <c r="CP49" t="s">
        <v>302</v>
      </c>
    </row>
    <row r="50" spans="1:94" x14ac:dyDescent="0.25">
      <c r="A50" s="1">
        <v>36160</v>
      </c>
      <c r="B50">
        <v>-1.4</v>
      </c>
      <c r="C50" t="s">
        <v>302</v>
      </c>
      <c r="D50" t="s">
        <v>302</v>
      </c>
      <c r="F50" s="1">
        <v>36160</v>
      </c>
      <c r="G50">
        <v>2.2999999999999998</v>
      </c>
      <c r="H50">
        <v>19981230</v>
      </c>
      <c r="I50">
        <v>2.2999999999999998</v>
      </c>
      <c r="K50" s="1">
        <v>39325</v>
      </c>
      <c r="L50">
        <v>2.5</v>
      </c>
      <c r="M50">
        <v>20071031</v>
      </c>
      <c r="N50">
        <v>2.5</v>
      </c>
      <c r="P50" s="1">
        <v>39478</v>
      </c>
      <c r="Q50">
        <v>52</v>
      </c>
      <c r="R50">
        <v>20080204</v>
      </c>
      <c r="S50">
        <v>53</v>
      </c>
      <c r="U50" s="1">
        <v>39082</v>
      </c>
      <c r="V50">
        <v>1.8</v>
      </c>
      <c r="W50">
        <v>20070222</v>
      </c>
      <c r="X50">
        <v>0.5</v>
      </c>
      <c r="Z50" s="1">
        <v>36160</v>
      </c>
      <c r="AA50">
        <v>0.1</v>
      </c>
      <c r="AB50">
        <v>19990111</v>
      </c>
      <c r="AC50">
        <v>0.1</v>
      </c>
      <c r="AE50" s="1">
        <v>36160</v>
      </c>
      <c r="AF50">
        <v>2.2999999999999998</v>
      </c>
      <c r="AG50">
        <v>19990111</v>
      </c>
      <c r="AH50">
        <v>2.4</v>
      </c>
      <c r="AJ50" s="1">
        <v>36160</v>
      </c>
      <c r="AK50">
        <v>-5.4</v>
      </c>
      <c r="AL50" t="s">
        <v>302</v>
      </c>
      <c r="AM50" t="s">
        <v>302</v>
      </c>
      <c r="AO50" s="1">
        <v>36160</v>
      </c>
      <c r="AP50">
        <v>-0.8</v>
      </c>
      <c r="AQ50">
        <v>19990205</v>
      </c>
      <c r="AR50">
        <v>-0.8</v>
      </c>
      <c r="AT50" s="1">
        <v>39082</v>
      </c>
      <c r="AU50">
        <v>2.9</v>
      </c>
      <c r="AV50">
        <v>20070222</v>
      </c>
      <c r="AW50">
        <v>1.2</v>
      </c>
      <c r="AY50" s="1">
        <v>38199</v>
      </c>
      <c r="AZ50">
        <v>0.2</v>
      </c>
      <c r="BA50">
        <v>20040810</v>
      </c>
      <c r="BB50">
        <v>0.2</v>
      </c>
      <c r="BD50" s="1">
        <v>38352</v>
      </c>
      <c r="BE50">
        <v>-3.67</v>
      </c>
      <c r="BF50">
        <v>20050110</v>
      </c>
      <c r="BG50">
        <v>-3.6</v>
      </c>
      <c r="BI50" s="1">
        <v>38352</v>
      </c>
      <c r="BJ50">
        <v>8.25</v>
      </c>
      <c r="BK50">
        <v>20050110</v>
      </c>
      <c r="BL50">
        <v>9.6999999999999993</v>
      </c>
      <c r="BN50" s="1">
        <v>36160</v>
      </c>
      <c r="BO50">
        <v>-2.1</v>
      </c>
      <c r="BP50">
        <v>19990205</v>
      </c>
      <c r="BQ50">
        <v>0</v>
      </c>
      <c r="BS50" s="1">
        <v>39082</v>
      </c>
      <c r="BT50">
        <v>28.6</v>
      </c>
      <c r="BU50" t="s">
        <v>302</v>
      </c>
      <c r="BV50" t="s">
        <v>302</v>
      </c>
      <c r="BX50" s="1">
        <v>38017</v>
      </c>
      <c r="BY50">
        <v>0.5</v>
      </c>
      <c r="BZ50" t="s">
        <v>302</v>
      </c>
      <c r="CA50" t="s">
        <v>302</v>
      </c>
      <c r="CC50" s="1">
        <v>39082</v>
      </c>
      <c r="CD50">
        <v>20.100000000000001</v>
      </c>
      <c r="CE50" t="s">
        <v>302</v>
      </c>
      <c r="CF50" t="s">
        <v>302</v>
      </c>
      <c r="CH50" s="1">
        <v>39082</v>
      </c>
      <c r="CI50">
        <v>1.2</v>
      </c>
      <c r="CJ50" t="s">
        <v>302</v>
      </c>
      <c r="CK50" t="s">
        <v>302</v>
      </c>
      <c r="CM50" s="1">
        <v>36160</v>
      </c>
      <c r="CN50">
        <v>8.3000000000000007</v>
      </c>
      <c r="CO50" t="s">
        <v>302</v>
      </c>
      <c r="CP50" t="s">
        <v>302</v>
      </c>
    </row>
    <row r="51" spans="1:94" x14ac:dyDescent="0.25">
      <c r="A51" s="1">
        <v>36191</v>
      </c>
      <c r="B51">
        <v>0.4</v>
      </c>
      <c r="C51" t="s">
        <v>302</v>
      </c>
      <c r="D51" t="s">
        <v>302</v>
      </c>
      <c r="F51" s="1">
        <v>36191</v>
      </c>
      <c r="G51">
        <v>2.8</v>
      </c>
      <c r="H51">
        <v>19990128</v>
      </c>
      <c r="I51">
        <v>2.8</v>
      </c>
      <c r="K51" s="1">
        <v>39355</v>
      </c>
      <c r="L51">
        <v>2.4</v>
      </c>
      <c r="M51">
        <v>20071123</v>
      </c>
      <c r="N51">
        <v>2.6</v>
      </c>
      <c r="P51" s="1">
        <v>39507</v>
      </c>
      <c r="Q51">
        <v>55.3</v>
      </c>
      <c r="R51">
        <v>20080304</v>
      </c>
      <c r="S51">
        <v>54.4</v>
      </c>
      <c r="U51" s="1">
        <v>39172</v>
      </c>
      <c r="V51">
        <v>0</v>
      </c>
      <c r="W51">
        <v>20070523</v>
      </c>
      <c r="X51">
        <v>0.7</v>
      </c>
      <c r="Z51" s="1">
        <v>36191</v>
      </c>
      <c r="AA51">
        <v>0.4</v>
      </c>
      <c r="AB51" t="s">
        <v>302</v>
      </c>
      <c r="AC51" t="s">
        <v>302</v>
      </c>
      <c r="AE51" s="1">
        <v>36191</v>
      </c>
      <c r="AF51">
        <v>2.2999999999999998</v>
      </c>
      <c r="AG51">
        <v>19990210</v>
      </c>
      <c r="AH51">
        <v>2.2999999999999998</v>
      </c>
      <c r="AJ51" s="1">
        <v>36191</v>
      </c>
      <c r="AK51">
        <v>-2.9</v>
      </c>
      <c r="AL51" t="s">
        <v>302</v>
      </c>
      <c r="AM51" t="s">
        <v>302</v>
      </c>
      <c r="AO51" s="1">
        <v>36191</v>
      </c>
      <c r="AP51">
        <v>0.5</v>
      </c>
      <c r="AQ51">
        <v>19990308</v>
      </c>
      <c r="AR51">
        <v>-0.1</v>
      </c>
      <c r="AT51" s="1">
        <v>39172</v>
      </c>
      <c r="AU51">
        <v>1.1000000000000001</v>
      </c>
      <c r="AV51">
        <v>20070523</v>
      </c>
      <c r="AW51">
        <v>1.4</v>
      </c>
      <c r="AY51" s="1">
        <v>38230</v>
      </c>
      <c r="AZ51">
        <v>0.1</v>
      </c>
      <c r="BA51">
        <v>20040910</v>
      </c>
      <c r="BB51">
        <v>0.1</v>
      </c>
      <c r="BD51" s="1">
        <v>38383</v>
      </c>
      <c r="BE51">
        <v>3.36</v>
      </c>
      <c r="BF51">
        <v>20050210</v>
      </c>
      <c r="BG51">
        <v>4.4000000000000004</v>
      </c>
      <c r="BI51" s="1">
        <v>38383</v>
      </c>
      <c r="BJ51">
        <v>9.6199999999999992</v>
      </c>
      <c r="BK51">
        <v>20050210</v>
      </c>
      <c r="BL51">
        <v>11.7</v>
      </c>
      <c r="BN51" s="1">
        <v>36191</v>
      </c>
      <c r="BO51">
        <v>1.2</v>
      </c>
      <c r="BP51">
        <v>19990308</v>
      </c>
      <c r="BQ51">
        <v>2.4</v>
      </c>
      <c r="BS51" s="1">
        <v>39172</v>
      </c>
      <c r="BT51">
        <v>30.7</v>
      </c>
      <c r="BU51" t="s">
        <v>302</v>
      </c>
      <c r="BV51" t="s">
        <v>302</v>
      </c>
      <c r="BX51" s="1">
        <v>38046</v>
      </c>
      <c r="BY51">
        <v>-1.1000000000000001</v>
      </c>
      <c r="BZ51" t="s">
        <v>302</v>
      </c>
      <c r="CA51" t="s">
        <v>302</v>
      </c>
      <c r="CC51" s="1">
        <v>39172</v>
      </c>
      <c r="CD51">
        <v>16</v>
      </c>
      <c r="CE51" t="s">
        <v>302</v>
      </c>
      <c r="CF51" t="s">
        <v>302</v>
      </c>
      <c r="CH51" s="1">
        <v>39172</v>
      </c>
      <c r="CI51">
        <v>6.3</v>
      </c>
      <c r="CJ51" t="s">
        <v>302</v>
      </c>
      <c r="CK51" t="s">
        <v>302</v>
      </c>
      <c r="CM51" s="1">
        <v>36191</v>
      </c>
      <c r="CN51">
        <v>7.8</v>
      </c>
      <c r="CO51" t="s">
        <v>302</v>
      </c>
      <c r="CP51" t="s">
        <v>302</v>
      </c>
    </row>
    <row r="52" spans="1:94" x14ac:dyDescent="0.25">
      <c r="A52" s="1">
        <v>36219</v>
      </c>
      <c r="B52">
        <v>-0.3</v>
      </c>
      <c r="C52" t="s">
        <v>302</v>
      </c>
      <c r="D52" t="s">
        <v>302</v>
      </c>
      <c r="F52" s="1">
        <v>36219</v>
      </c>
      <c r="G52">
        <v>2.7</v>
      </c>
      <c r="H52">
        <v>19990225</v>
      </c>
      <c r="I52">
        <v>2.7</v>
      </c>
      <c r="K52" s="1">
        <v>39386</v>
      </c>
      <c r="L52">
        <v>2.4</v>
      </c>
      <c r="M52">
        <v>20080108</v>
      </c>
      <c r="N52">
        <v>2.5</v>
      </c>
      <c r="P52" s="1">
        <v>39538</v>
      </c>
      <c r="Q52">
        <v>54.4</v>
      </c>
      <c r="R52">
        <v>20080407</v>
      </c>
      <c r="S52">
        <v>52.8</v>
      </c>
      <c r="U52" s="1">
        <v>39263</v>
      </c>
      <c r="V52">
        <v>0</v>
      </c>
      <c r="W52">
        <v>20070823</v>
      </c>
      <c r="X52">
        <v>0.9</v>
      </c>
      <c r="Z52" s="1">
        <v>36219</v>
      </c>
      <c r="AA52">
        <v>0.2</v>
      </c>
      <c r="AB52">
        <v>19990310</v>
      </c>
      <c r="AC52">
        <v>0.3</v>
      </c>
      <c r="AE52" s="1">
        <v>36219</v>
      </c>
      <c r="AF52">
        <v>2.1</v>
      </c>
      <c r="AG52">
        <v>19990310</v>
      </c>
      <c r="AH52">
        <v>2.2000000000000002</v>
      </c>
      <c r="AJ52" s="1">
        <v>36219</v>
      </c>
      <c r="AK52">
        <v>-2.4</v>
      </c>
      <c r="AL52" t="s">
        <v>302</v>
      </c>
      <c r="AM52" t="s">
        <v>302</v>
      </c>
      <c r="AO52" s="1">
        <v>36219</v>
      </c>
      <c r="AP52">
        <v>-0.8</v>
      </c>
      <c r="AQ52">
        <v>19990409</v>
      </c>
      <c r="AR52">
        <v>0.2</v>
      </c>
      <c r="AT52" s="1">
        <v>39263</v>
      </c>
      <c r="AU52">
        <v>0.4</v>
      </c>
      <c r="AV52">
        <v>20070823</v>
      </c>
      <c r="AW52">
        <v>1.3</v>
      </c>
      <c r="AY52" s="1">
        <v>38260</v>
      </c>
      <c r="AZ52">
        <v>0.5</v>
      </c>
      <c r="BA52">
        <v>20041011</v>
      </c>
      <c r="BB52">
        <v>0.5</v>
      </c>
      <c r="BD52" s="1">
        <v>38411</v>
      </c>
      <c r="BE52">
        <v>3.25</v>
      </c>
      <c r="BF52">
        <v>20050310</v>
      </c>
      <c r="BG52">
        <v>3.2</v>
      </c>
      <c r="BI52" s="1">
        <v>38411</v>
      </c>
      <c r="BJ52">
        <v>12.32</v>
      </c>
      <c r="BK52">
        <v>20050310</v>
      </c>
      <c r="BL52">
        <v>14.4</v>
      </c>
      <c r="BN52" s="1">
        <v>36219</v>
      </c>
      <c r="BO52">
        <v>-0.2</v>
      </c>
      <c r="BP52">
        <v>19990409</v>
      </c>
      <c r="BQ52">
        <v>-0.1</v>
      </c>
      <c r="BS52" s="1">
        <v>39263</v>
      </c>
      <c r="BT52">
        <v>30.6</v>
      </c>
      <c r="BU52" t="s">
        <v>302</v>
      </c>
      <c r="BV52" t="s">
        <v>302</v>
      </c>
      <c r="BX52" s="1">
        <v>38077</v>
      </c>
      <c r="BY52">
        <v>2.4</v>
      </c>
      <c r="BZ52" t="s">
        <v>302</v>
      </c>
      <c r="CA52" t="s">
        <v>302</v>
      </c>
      <c r="CC52" s="1">
        <v>39263</v>
      </c>
      <c r="CD52">
        <v>10.5</v>
      </c>
      <c r="CE52" t="s">
        <v>302</v>
      </c>
      <c r="CF52" t="s">
        <v>302</v>
      </c>
      <c r="CH52" s="1">
        <v>39263</v>
      </c>
      <c r="CI52">
        <v>3.8</v>
      </c>
      <c r="CJ52" t="s">
        <v>302</v>
      </c>
      <c r="CK52" t="s">
        <v>302</v>
      </c>
      <c r="CM52" s="1">
        <v>36219</v>
      </c>
      <c r="CN52">
        <v>7.8</v>
      </c>
      <c r="CO52" t="s">
        <v>302</v>
      </c>
      <c r="CP52" t="s">
        <v>302</v>
      </c>
    </row>
    <row r="53" spans="1:94" x14ac:dyDescent="0.25">
      <c r="A53" s="1">
        <v>36250</v>
      </c>
      <c r="B53">
        <v>-0.6</v>
      </c>
      <c r="C53" t="s">
        <v>302</v>
      </c>
      <c r="D53" t="s">
        <v>302</v>
      </c>
      <c r="F53" s="1">
        <v>36250</v>
      </c>
      <c r="G53">
        <v>2.6</v>
      </c>
      <c r="H53">
        <v>19990325</v>
      </c>
      <c r="I53">
        <v>2.6</v>
      </c>
      <c r="K53" s="1">
        <v>39416</v>
      </c>
      <c r="L53">
        <v>2.5</v>
      </c>
      <c r="M53">
        <v>20080130</v>
      </c>
      <c r="N53">
        <v>2.5</v>
      </c>
      <c r="P53" s="1">
        <v>39568</v>
      </c>
      <c r="Q53">
        <v>54.2</v>
      </c>
      <c r="R53">
        <v>20080505</v>
      </c>
      <c r="S53">
        <v>54.4</v>
      </c>
      <c r="U53" s="1">
        <v>39355</v>
      </c>
      <c r="V53">
        <v>1.3</v>
      </c>
      <c r="W53">
        <v>20071120</v>
      </c>
      <c r="X53">
        <v>1.4</v>
      </c>
      <c r="Z53" s="1">
        <v>36250</v>
      </c>
      <c r="AA53">
        <v>0.7</v>
      </c>
      <c r="AB53">
        <v>19990409</v>
      </c>
      <c r="AC53">
        <v>0.6</v>
      </c>
      <c r="AE53" s="1">
        <v>36250</v>
      </c>
      <c r="AF53">
        <v>2.2999999999999998</v>
      </c>
      <c r="AG53">
        <v>19990409</v>
      </c>
      <c r="AH53">
        <v>2.2999999999999998</v>
      </c>
      <c r="AJ53" s="1">
        <v>36250</v>
      </c>
      <c r="AK53">
        <v>-3.2</v>
      </c>
      <c r="AL53" t="s">
        <v>302</v>
      </c>
      <c r="AM53" t="s">
        <v>302</v>
      </c>
      <c r="AO53" s="1">
        <v>36250</v>
      </c>
      <c r="AP53">
        <v>2.1</v>
      </c>
      <c r="AQ53">
        <v>19990507</v>
      </c>
      <c r="AR53">
        <v>1.5</v>
      </c>
      <c r="AT53" s="1">
        <v>39355</v>
      </c>
      <c r="AU53">
        <v>2.5</v>
      </c>
      <c r="AV53">
        <v>20071120</v>
      </c>
      <c r="AW53">
        <v>1.9</v>
      </c>
      <c r="AY53" s="1">
        <v>38291</v>
      </c>
      <c r="AZ53">
        <v>0.5</v>
      </c>
      <c r="BA53">
        <v>20041110</v>
      </c>
      <c r="BB53">
        <v>0.5</v>
      </c>
      <c r="BD53" s="1">
        <v>38442</v>
      </c>
      <c r="BE53">
        <v>6.04</v>
      </c>
      <c r="BF53">
        <v>20050411</v>
      </c>
      <c r="BG53">
        <v>6.4</v>
      </c>
      <c r="BI53" s="1">
        <v>38442</v>
      </c>
      <c r="BJ53">
        <v>15.14</v>
      </c>
      <c r="BK53">
        <v>20050411</v>
      </c>
      <c r="BL53">
        <v>17.5</v>
      </c>
      <c r="BN53" s="1">
        <v>36250</v>
      </c>
      <c r="BO53">
        <v>1.8</v>
      </c>
      <c r="BP53">
        <v>19990507</v>
      </c>
      <c r="BQ53">
        <v>-2.4</v>
      </c>
      <c r="BS53" s="1">
        <v>39355</v>
      </c>
      <c r="BT53">
        <v>28.2</v>
      </c>
      <c r="BU53" t="s">
        <v>302</v>
      </c>
      <c r="BV53" t="s">
        <v>302</v>
      </c>
      <c r="BX53" s="1">
        <v>38107</v>
      </c>
      <c r="BY53">
        <v>-0.8</v>
      </c>
      <c r="BZ53" t="s">
        <v>302</v>
      </c>
      <c r="CA53" t="s">
        <v>302</v>
      </c>
      <c r="CC53" s="1">
        <v>39355</v>
      </c>
      <c r="CD53">
        <v>9</v>
      </c>
      <c r="CE53" t="s">
        <v>302</v>
      </c>
      <c r="CF53" t="s">
        <v>302</v>
      </c>
      <c r="CH53" s="1">
        <v>39355</v>
      </c>
      <c r="CI53">
        <v>-0.2</v>
      </c>
      <c r="CJ53" t="s">
        <v>302</v>
      </c>
      <c r="CK53" t="s">
        <v>302</v>
      </c>
      <c r="CM53" s="1">
        <v>36250</v>
      </c>
      <c r="CN53">
        <v>7.1</v>
      </c>
      <c r="CO53" t="s">
        <v>302</v>
      </c>
      <c r="CP53" t="s">
        <v>302</v>
      </c>
    </row>
    <row r="54" spans="1:94" x14ac:dyDescent="0.25">
      <c r="A54" s="1">
        <v>36280</v>
      </c>
      <c r="B54">
        <v>-2.4</v>
      </c>
      <c r="C54" t="s">
        <v>302</v>
      </c>
      <c r="D54" t="s">
        <v>302</v>
      </c>
      <c r="F54" s="1">
        <v>36280</v>
      </c>
      <c r="G54">
        <v>2.5</v>
      </c>
      <c r="H54">
        <v>19990429</v>
      </c>
      <c r="I54">
        <v>2.5</v>
      </c>
      <c r="K54" s="1">
        <v>39447</v>
      </c>
      <c r="L54">
        <v>2.5</v>
      </c>
      <c r="M54">
        <v>20080227</v>
      </c>
      <c r="N54">
        <v>2.4</v>
      </c>
      <c r="P54" s="1">
        <v>39599</v>
      </c>
      <c r="Q54">
        <v>51.9</v>
      </c>
      <c r="R54">
        <v>20080603</v>
      </c>
      <c r="S54">
        <v>53</v>
      </c>
      <c r="U54" s="1">
        <v>39447</v>
      </c>
      <c r="V54">
        <v>1.1000000000000001</v>
      </c>
      <c r="W54">
        <v>20080221</v>
      </c>
      <c r="X54">
        <v>1.3</v>
      </c>
      <c r="Z54" s="1">
        <v>36280</v>
      </c>
      <c r="AA54">
        <v>0.3</v>
      </c>
      <c r="AB54">
        <v>19990510</v>
      </c>
      <c r="AC54">
        <v>0.3</v>
      </c>
      <c r="AE54" s="1">
        <v>36280</v>
      </c>
      <c r="AF54">
        <v>2.5</v>
      </c>
      <c r="AG54">
        <v>19990510</v>
      </c>
      <c r="AH54">
        <v>2.5</v>
      </c>
      <c r="AJ54" s="1">
        <v>36280</v>
      </c>
      <c r="AK54">
        <v>-6.9</v>
      </c>
      <c r="AL54" t="s">
        <v>302</v>
      </c>
      <c r="AM54" t="s">
        <v>302</v>
      </c>
      <c r="AO54" s="1">
        <v>36280</v>
      </c>
      <c r="AP54">
        <v>-3.2</v>
      </c>
      <c r="AQ54">
        <v>19990604</v>
      </c>
      <c r="AR54">
        <v>0.5</v>
      </c>
      <c r="AT54" s="1">
        <v>39447</v>
      </c>
      <c r="AU54">
        <v>0.6</v>
      </c>
      <c r="AV54">
        <v>20080221</v>
      </c>
      <c r="AW54">
        <v>0.9</v>
      </c>
      <c r="AY54" s="1">
        <v>38321</v>
      </c>
      <c r="AZ54">
        <v>1</v>
      </c>
      <c r="BA54">
        <v>20041210</v>
      </c>
      <c r="BB54">
        <v>1</v>
      </c>
      <c r="BD54" s="1">
        <v>38472</v>
      </c>
      <c r="BE54">
        <v>0.4</v>
      </c>
      <c r="BF54">
        <v>20050510</v>
      </c>
      <c r="BG54">
        <v>0.3</v>
      </c>
      <c r="BI54" s="1">
        <v>38472</v>
      </c>
      <c r="BJ54">
        <v>15.5</v>
      </c>
      <c r="BK54">
        <v>20050510</v>
      </c>
      <c r="BL54">
        <v>17.5</v>
      </c>
      <c r="BN54" s="1">
        <v>36280</v>
      </c>
      <c r="BO54">
        <v>-4</v>
      </c>
      <c r="BP54">
        <v>19990604</v>
      </c>
      <c r="BQ54">
        <v>1</v>
      </c>
      <c r="BS54" s="1">
        <v>39447</v>
      </c>
      <c r="BT54">
        <v>25.6</v>
      </c>
      <c r="BU54" t="s">
        <v>302</v>
      </c>
      <c r="BV54" t="s">
        <v>302</v>
      </c>
      <c r="BX54" s="1">
        <v>38138</v>
      </c>
      <c r="BY54">
        <v>-1.2</v>
      </c>
      <c r="BZ54" t="s">
        <v>302</v>
      </c>
      <c r="CA54" t="s">
        <v>302</v>
      </c>
      <c r="CC54" s="1">
        <v>39447</v>
      </c>
      <c r="CD54">
        <v>7.1</v>
      </c>
      <c r="CE54" t="s">
        <v>302</v>
      </c>
      <c r="CF54" t="s">
        <v>302</v>
      </c>
      <c r="CH54" s="1">
        <v>39447</v>
      </c>
      <c r="CI54">
        <v>-2.2000000000000002</v>
      </c>
      <c r="CJ54" t="s">
        <v>302</v>
      </c>
      <c r="CK54" t="s">
        <v>302</v>
      </c>
      <c r="CM54" s="1">
        <v>36280</v>
      </c>
      <c r="CN54">
        <v>6.9</v>
      </c>
      <c r="CO54" t="s">
        <v>302</v>
      </c>
      <c r="CP54" t="s">
        <v>302</v>
      </c>
    </row>
    <row r="55" spans="1:94" x14ac:dyDescent="0.25">
      <c r="A55" s="1">
        <v>36311</v>
      </c>
      <c r="B55">
        <v>2.6</v>
      </c>
      <c r="C55" t="s">
        <v>302</v>
      </c>
      <c r="D55" t="s">
        <v>302</v>
      </c>
      <c r="F55" s="1">
        <v>36311</v>
      </c>
      <c r="G55">
        <v>2.2000000000000002</v>
      </c>
      <c r="H55">
        <v>19990528</v>
      </c>
      <c r="I55">
        <v>2.2000000000000002</v>
      </c>
      <c r="K55" s="1">
        <v>39478</v>
      </c>
      <c r="L55">
        <v>2.5</v>
      </c>
      <c r="M55">
        <v>20080401</v>
      </c>
      <c r="N55">
        <v>2.2999999999999998</v>
      </c>
      <c r="P55" s="1">
        <v>39629</v>
      </c>
      <c r="Q55">
        <v>47.2</v>
      </c>
      <c r="R55">
        <v>20080702</v>
      </c>
      <c r="S55">
        <v>49.3</v>
      </c>
      <c r="U55" s="1">
        <v>39538</v>
      </c>
      <c r="V55">
        <v>-1.3</v>
      </c>
      <c r="W55">
        <v>20080521</v>
      </c>
      <c r="X55">
        <v>0.2</v>
      </c>
      <c r="Z55" s="1">
        <v>36311</v>
      </c>
      <c r="AA55">
        <v>-0.2</v>
      </c>
      <c r="AB55">
        <v>19990610</v>
      </c>
      <c r="AC55">
        <v>-0.1</v>
      </c>
      <c r="AE55" s="1">
        <v>36311</v>
      </c>
      <c r="AF55">
        <v>2.5</v>
      </c>
      <c r="AG55">
        <v>19990610</v>
      </c>
      <c r="AH55">
        <v>2.5</v>
      </c>
      <c r="AJ55" s="1">
        <v>36311</v>
      </c>
      <c r="AK55">
        <v>-2</v>
      </c>
      <c r="AL55" t="s">
        <v>302</v>
      </c>
      <c r="AM55" t="s">
        <v>302</v>
      </c>
      <c r="AO55" s="1">
        <v>36311</v>
      </c>
      <c r="AP55">
        <v>-1.1000000000000001</v>
      </c>
      <c r="AQ55">
        <v>19990705</v>
      </c>
      <c r="AR55">
        <v>-3.5</v>
      </c>
      <c r="AT55" s="1">
        <v>39538</v>
      </c>
      <c r="AU55">
        <v>-0.9</v>
      </c>
      <c r="AV55">
        <v>20080521</v>
      </c>
      <c r="AW55">
        <v>0.2</v>
      </c>
      <c r="AY55" s="1">
        <v>38352</v>
      </c>
      <c r="AZ55">
        <v>1</v>
      </c>
      <c r="BA55">
        <v>20050110</v>
      </c>
      <c r="BB55">
        <v>1</v>
      </c>
      <c r="BD55" s="1">
        <v>38503</v>
      </c>
      <c r="BE55">
        <v>-2.4</v>
      </c>
      <c r="BF55">
        <v>20050610</v>
      </c>
      <c r="BG55">
        <v>-2.6</v>
      </c>
      <c r="BI55" s="1">
        <v>38503</v>
      </c>
      <c r="BJ55">
        <v>7.86</v>
      </c>
      <c r="BK55">
        <v>20050610</v>
      </c>
      <c r="BL55">
        <v>9.1999999999999993</v>
      </c>
      <c r="BN55" s="1">
        <v>36311</v>
      </c>
      <c r="BO55">
        <v>-3.2</v>
      </c>
      <c r="BP55">
        <v>19990705</v>
      </c>
      <c r="BQ55">
        <v>-6.4</v>
      </c>
      <c r="BS55" s="1">
        <v>39538</v>
      </c>
      <c r="BT55">
        <v>20.7</v>
      </c>
      <c r="BU55" t="s">
        <v>302</v>
      </c>
      <c r="BV55" t="s">
        <v>302</v>
      </c>
      <c r="BX55" s="1">
        <v>38168</v>
      </c>
      <c r="BY55">
        <v>2</v>
      </c>
      <c r="BZ55" t="s">
        <v>302</v>
      </c>
      <c r="CA55" t="s">
        <v>302</v>
      </c>
      <c r="CC55" s="1">
        <v>39538</v>
      </c>
      <c r="CD55">
        <v>6.9</v>
      </c>
      <c r="CE55" t="s">
        <v>302</v>
      </c>
      <c r="CF55" t="s">
        <v>302</v>
      </c>
      <c r="CH55" s="1">
        <v>39538</v>
      </c>
      <c r="CI55">
        <v>2.4</v>
      </c>
      <c r="CJ55" t="s">
        <v>302</v>
      </c>
      <c r="CK55" t="s">
        <v>302</v>
      </c>
      <c r="CM55" s="1">
        <v>36311</v>
      </c>
      <c r="CN55">
        <v>7.3</v>
      </c>
      <c r="CO55" t="s">
        <v>302</v>
      </c>
      <c r="CP55" t="s">
        <v>302</v>
      </c>
    </row>
    <row r="56" spans="1:94" x14ac:dyDescent="0.25">
      <c r="A56" s="1">
        <v>36341</v>
      </c>
      <c r="B56">
        <v>0.7</v>
      </c>
      <c r="C56" t="s">
        <v>302</v>
      </c>
      <c r="D56" t="s">
        <v>302</v>
      </c>
      <c r="F56" s="1">
        <v>36341</v>
      </c>
      <c r="G56">
        <v>2.5</v>
      </c>
      <c r="H56">
        <v>19990701</v>
      </c>
      <c r="I56">
        <v>2.5</v>
      </c>
      <c r="K56" s="1">
        <v>39507</v>
      </c>
      <c r="L56">
        <v>2.4</v>
      </c>
      <c r="M56">
        <v>20080430</v>
      </c>
      <c r="N56">
        <v>2.4</v>
      </c>
      <c r="P56" s="1">
        <v>39660</v>
      </c>
      <c r="Q56">
        <v>47.3</v>
      </c>
      <c r="R56">
        <v>20080804</v>
      </c>
      <c r="S56">
        <v>51.7</v>
      </c>
      <c r="U56" s="1">
        <v>39629</v>
      </c>
      <c r="V56">
        <v>0</v>
      </c>
      <c r="W56">
        <v>20080821</v>
      </c>
      <c r="X56">
        <v>0.6</v>
      </c>
      <c r="Z56" s="1">
        <v>36341</v>
      </c>
      <c r="AA56">
        <v>0.1</v>
      </c>
      <c r="AB56">
        <v>19990709</v>
      </c>
      <c r="AC56">
        <v>0.1</v>
      </c>
      <c r="AE56" s="1">
        <v>36341</v>
      </c>
      <c r="AF56">
        <v>2.2999999999999998</v>
      </c>
      <c r="AG56">
        <v>19990709</v>
      </c>
      <c r="AH56">
        <v>2.4</v>
      </c>
      <c r="AJ56" s="1">
        <v>36341</v>
      </c>
      <c r="AK56">
        <v>-5.2</v>
      </c>
      <c r="AL56" t="s">
        <v>302</v>
      </c>
      <c r="AM56" t="s">
        <v>302</v>
      </c>
      <c r="AO56" s="1">
        <v>36341</v>
      </c>
      <c r="AP56">
        <v>0.7</v>
      </c>
      <c r="AQ56">
        <v>19990806</v>
      </c>
      <c r="AR56">
        <v>2</v>
      </c>
      <c r="AT56" s="1">
        <v>39629</v>
      </c>
      <c r="AU56">
        <v>1.4</v>
      </c>
      <c r="AV56">
        <v>20080821</v>
      </c>
      <c r="AW56">
        <v>1</v>
      </c>
      <c r="AY56" s="1">
        <v>38383</v>
      </c>
      <c r="AZ56">
        <v>0.7</v>
      </c>
      <c r="BA56">
        <v>20050210</v>
      </c>
      <c r="BB56">
        <v>0.7</v>
      </c>
      <c r="BD56" s="1">
        <v>38533</v>
      </c>
      <c r="BE56">
        <v>4.75</v>
      </c>
      <c r="BF56">
        <v>20050711</v>
      </c>
      <c r="BG56">
        <v>5.8</v>
      </c>
      <c r="BI56" s="1">
        <v>38533</v>
      </c>
      <c r="BJ56">
        <v>15.94</v>
      </c>
      <c r="BK56">
        <v>20050711</v>
      </c>
      <c r="BL56">
        <v>19.3</v>
      </c>
      <c r="BN56" s="1">
        <v>36341</v>
      </c>
      <c r="BO56">
        <v>-2</v>
      </c>
      <c r="BP56">
        <v>19990806</v>
      </c>
      <c r="BQ56">
        <v>-0.9</v>
      </c>
      <c r="BS56" s="1">
        <v>39629</v>
      </c>
      <c r="BT56">
        <v>11.5</v>
      </c>
      <c r="BU56" t="s">
        <v>302</v>
      </c>
      <c r="BV56" t="s">
        <v>302</v>
      </c>
      <c r="BX56" s="1">
        <v>38199</v>
      </c>
      <c r="BY56">
        <v>-1.7</v>
      </c>
      <c r="BZ56" t="s">
        <v>302</v>
      </c>
      <c r="CA56" t="s">
        <v>302</v>
      </c>
      <c r="CC56" s="1">
        <v>39629</v>
      </c>
      <c r="CD56">
        <v>-0.7</v>
      </c>
      <c r="CE56" t="s">
        <v>302</v>
      </c>
      <c r="CF56" t="s">
        <v>302</v>
      </c>
      <c r="CH56" s="1">
        <v>39629</v>
      </c>
      <c r="CI56">
        <v>1.2</v>
      </c>
      <c r="CJ56">
        <v>20080718</v>
      </c>
      <c r="CK56">
        <v>1.1000000000000001</v>
      </c>
      <c r="CM56" s="1">
        <v>36341</v>
      </c>
      <c r="CN56">
        <v>7.2</v>
      </c>
      <c r="CO56" t="s">
        <v>302</v>
      </c>
      <c r="CP56" t="s">
        <v>302</v>
      </c>
    </row>
    <row r="57" spans="1:94" x14ac:dyDescent="0.25">
      <c r="A57" s="1">
        <v>36372</v>
      </c>
      <c r="B57">
        <v>1.5</v>
      </c>
      <c r="C57" t="s">
        <v>302</v>
      </c>
      <c r="D57" t="s">
        <v>302</v>
      </c>
      <c r="F57" s="1">
        <v>36372</v>
      </c>
      <c r="G57">
        <v>2.8</v>
      </c>
      <c r="H57">
        <v>19990729</v>
      </c>
      <c r="I57">
        <v>2.8</v>
      </c>
      <c r="K57" s="1">
        <v>39538</v>
      </c>
      <c r="L57">
        <v>2.4</v>
      </c>
      <c r="M57">
        <v>20080522</v>
      </c>
      <c r="N57">
        <v>2.4</v>
      </c>
      <c r="P57" s="1">
        <v>39691</v>
      </c>
      <c r="Q57">
        <v>48.6</v>
      </c>
      <c r="R57">
        <v>20080902</v>
      </c>
      <c r="S57">
        <v>48.4</v>
      </c>
      <c r="U57" s="1">
        <v>39721</v>
      </c>
      <c r="V57">
        <v>-0.2</v>
      </c>
      <c r="W57">
        <v>20081125</v>
      </c>
      <c r="X57">
        <v>-0.7</v>
      </c>
      <c r="Z57" s="1">
        <v>36372</v>
      </c>
      <c r="AA57">
        <v>-0.3</v>
      </c>
      <c r="AB57">
        <v>19990810</v>
      </c>
      <c r="AC57">
        <v>-0.3</v>
      </c>
      <c r="AE57" s="1">
        <v>36372</v>
      </c>
      <c r="AF57">
        <v>1.9</v>
      </c>
      <c r="AG57">
        <v>19990810</v>
      </c>
      <c r="AH57">
        <v>2</v>
      </c>
      <c r="AJ57" s="1">
        <v>36372</v>
      </c>
      <c r="AK57">
        <v>3.3</v>
      </c>
      <c r="AL57" t="s">
        <v>302</v>
      </c>
      <c r="AM57" t="s">
        <v>302</v>
      </c>
      <c r="AO57" s="1">
        <v>36372</v>
      </c>
      <c r="AP57">
        <v>-0.5</v>
      </c>
      <c r="AQ57">
        <v>19990906</v>
      </c>
      <c r="AR57">
        <v>-0.2</v>
      </c>
      <c r="AT57" s="1">
        <v>39721</v>
      </c>
      <c r="AU57">
        <v>0.4</v>
      </c>
      <c r="AV57">
        <v>20081125</v>
      </c>
      <c r="AW57">
        <v>0.2</v>
      </c>
      <c r="AY57" s="1">
        <v>38411</v>
      </c>
      <c r="AZ57">
        <v>0.7</v>
      </c>
      <c r="BA57">
        <v>20050310</v>
      </c>
      <c r="BB57">
        <v>0.7</v>
      </c>
      <c r="BD57" s="1">
        <v>38564</v>
      </c>
      <c r="BE57">
        <v>4.6100000000000003</v>
      </c>
      <c r="BF57">
        <v>20050810</v>
      </c>
      <c r="BG57">
        <v>4.5999999999999996</v>
      </c>
      <c r="BI57" s="1">
        <v>38564</v>
      </c>
      <c r="BJ57">
        <v>16.739999999999998</v>
      </c>
      <c r="BK57">
        <v>20050810</v>
      </c>
      <c r="BL57">
        <v>19.3</v>
      </c>
      <c r="BN57" s="1">
        <v>36372</v>
      </c>
      <c r="BO57">
        <v>-3.6</v>
      </c>
      <c r="BP57">
        <v>19990906</v>
      </c>
      <c r="BQ57">
        <v>-2.4</v>
      </c>
      <c r="BS57" s="1">
        <v>39721</v>
      </c>
      <c r="BT57">
        <v>0.7</v>
      </c>
      <c r="BU57" t="s">
        <v>302</v>
      </c>
      <c r="BV57" t="s">
        <v>302</v>
      </c>
      <c r="BX57" s="1">
        <v>38230</v>
      </c>
      <c r="BY57">
        <v>1.9</v>
      </c>
      <c r="BZ57" t="s">
        <v>302</v>
      </c>
      <c r="CA57" t="s">
        <v>302</v>
      </c>
      <c r="CC57" s="1">
        <v>39721</v>
      </c>
      <c r="CD57">
        <v>-6.9</v>
      </c>
      <c r="CE57" t="s">
        <v>302</v>
      </c>
      <c r="CF57" t="s">
        <v>302</v>
      </c>
      <c r="CH57" s="1">
        <v>39721</v>
      </c>
      <c r="CI57">
        <v>-3.4</v>
      </c>
      <c r="CJ57">
        <v>20081017</v>
      </c>
      <c r="CK57">
        <v>-4.5</v>
      </c>
      <c r="CM57" s="1">
        <v>36372</v>
      </c>
      <c r="CN57">
        <v>7</v>
      </c>
      <c r="CO57" t="s">
        <v>302</v>
      </c>
      <c r="CP57" t="s">
        <v>302</v>
      </c>
    </row>
    <row r="58" spans="1:94" x14ac:dyDescent="0.25">
      <c r="A58" s="1">
        <v>36403</v>
      </c>
      <c r="B58">
        <v>0.5</v>
      </c>
      <c r="C58" t="s">
        <v>302</v>
      </c>
      <c r="D58" t="s">
        <v>302</v>
      </c>
      <c r="F58" s="1">
        <v>36403</v>
      </c>
      <c r="G58">
        <v>2.9</v>
      </c>
      <c r="H58">
        <v>19990826</v>
      </c>
      <c r="I58">
        <v>2.9</v>
      </c>
      <c r="K58" s="1">
        <v>39568</v>
      </c>
      <c r="L58">
        <v>2.2999999999999998</v>
      </c>
      <c r="M58">
        <v>20080625</v>
      </c>
      <c r="N58">
        <v>2.5</v>
      </c>
      <c r="P58" s="1">
        <v>39721</v>
      </c>
      <c r="Q58">
        <v>43.2</v>
      </c>
      <c r="R58">
        <v>20081003</v>
      </c>
      <c r="S58">
        <v>43.5</v>
      </c>
      <c r="U58" s="1">
        <v>39813</v>
      </c>
      <c r="V58">
        <v>0.3</v>
      </c>
      <c r="W58">
        <v>20090219</v>
      </c>
      <c r="X58">
        <v>1.3</v>
      </c>
      <c r="Z58" s="1">
        <v>36403</v>
      </c>
      <c r="AA58">
        <v>-0.3</v>
      </c>
      <c r="AB58">
        <v>19990910</v>
      </c>
      <c r="AC58">
        <v>-0.3</v>
      </c>
      <c r="AE58" s="1">
        <v>36403</v>
      </c>
      <c r="AF58">
        <v>1.9</v>
      </c>
      <c r="AG58">
        <v>19990910</v>
      </c>
      <c r="AH58">
        <v>1.9</v>
      </c>
      <c r="AJ58" s="1">
        <v>36403</v>
      </c>
      <c r="AK58">
        <v>4.5999999999999996</v>
      </c>
      <c r="AL58" t="s">
        <v>302</v>
      </c>
      <c r="AM58" t="s">
        <v>302</v>
      </c>
      <c r="AO58" s="1">
        <v>36403</v>
      </c>
      <c r="AP58">
        <v>0.1</v>
      </c>
      <c r="AQ58">
        <v>19991004</v>
      </c>
      <c r="AR58">
        <v>-0.6</v>
      </c>
      <c r="AT58" s="1">
        <v>39813</v>
      </c>
      <c r="AU58">
        <v>-2.2999999999999998</v>
      </c>
      <c r="AV58">
        <v>20090219</v>
      </c>
      <c r="AW58">
        <v>-0.2</v>
      </c>
      <c r="AY58" s="1">
        <v>38442</v>
      </c>
      <c r="AZ58">
        <v>0.7</v>
      </c>
      <c r="BA58">
        <v>20050411</v>
      </c>
      <c r="BB58">
        <v>0.7</v>
      </c>
      <c r="BD58" s="1">
        <v>38595</v>
      </c>
      <c r="BE58">
        <v>4.8499999999999996</v>
      </c>
      <c r="BF58">
        <v>20050909</v>
      </c>
      <c r="BG58">
        <v>5.0999999999999996</v>
      </c>
      <c r="BI58" s="1">
        <v>38595</v>
      </c>
      <c r="BJ58">
        <v>16.899999999999999</v>
      </c>
      <c r="BK58">
        <v>20050909</v>
      </c>
      <c r="BL58">
        <v>19.899999999999999</v>
      </c>
      <c r="BN58" s="1">
        <v>36403</v>
      </c>
      <c r="BO58">
        <v>-4.5999999999999996</v>
      </c>
      <c r="BP58">
        <v>19991004</v>
      </c>
      <c r="BQ58">
        <v>-5.2</v>
      </c>
      <c r="BS58" s="1">
        <v>39813</v>
      </c>
      <c r="BT58">
        <v>-13.3</v>
      </c>
      <c r="BU58">
        <v>20081202</v>
      </c>
      <c r="BV58">
        <v>-13.3</v>
      </c>
      <c r="BX58" s="1">
        <v>38260</v>
      </c>
      <c r="BY58">
        <v>0.7</v>
      </c>
      <c r="BZ58" t="s">
        <v>302</v>
      </c>
      <c r="CA58" t="s">
        <v>302</v>
      </c>
      <c r="CC58" s="1">
        <v>39813</v>
      </c>
      <c r="CD58">
        <v>-22.9</v>
      </c>
      <c r="CE58" t="s">
        <v>302</v>
      </c>
      <c r="CF58" t="s">
        <v>302</v>
      </c>
      <c r="CH58" s="1">
        <v>39813</v>
      </c>
      <c r="CI58">
        <v>-7</v>
      </c>
      <c r="CJ58">
        <v>20090119</v>
      </c>
      <c r="CK58">
        <v>-6.2</v>
      </c>
      <c r="CM58" s="1">
        <v>36403</v>
      </c>
      <c r="CN58">
        <v>6.9</v>
      </c>
      <c r="CO58" t="s">
        <v>302</v>
      </c>
      <c r="CP58" t="s">
        <v>302</v>
      </c>
    </row>
    <row r="59" spans="1:94" x14ac:dyDescent="0.25">
      <c r="A59" s="1">
        <v>36433</v>
      </c>
      <c r="B59">
        <v>-1.7</v>
      </c>
      <c r="C59" t="s">
        <v>302</v>
      </c>
      <c r="D59" t="s">
        <v>302</v>
      </c>
      <c r="F59" s="1">
        <v>36433</v>
      </c>
      <c r="G59">
        <v>2.5</v>
      </c>
      <c r="H59">
        <v>19990930</v>
      </c>
      <c r="I59">
        <v>2.5</v>
      </c>
      <c r="K59" s="1">
        <v>39599</v>
      </c>
      <c r="L59">
        <v>2.4</v>
      </c>
      <c r="M59">
        <v>20080801</v>
      </c>
      <c r="N59">
        <v>2.5</v>
      </c>
      <c r="P59" s="1">
        <v>39752</v>
      </c>
      <c r="Q59">
        <v>42.2</v>
      </c>
      <c r="R59">
        <v>20081104</v>
      </c>
      <c r="S59">
        <v>42.5</v>
      </c>
      <c r="U59" s="1">
        <v>39903</v>
      </c>
      <c r="V59">
        <v>-0.7</v>
      </c>
      <c r="W59">
        <v>20090519</v>
      </c>
      <c r="X59">
        <v>-0.4</v>
      </c>
      <c r="Z59" s="1">
        <v>36433</v>
      </c>
      <c r="AA59">
        <v>0.9</v>
      </c>
      <c r="AB59">
        <v>19991011</v>
      </c>
      <c r="AC59">
        <v>0.9</v>
      </c>
      <c r="AE59" s="1">
        <v>36433</v>
      </c>
      <c r="AF59">
        <v>2.1</v>
      </c>
      <c r="AG59">
        <v>19991011</v>
      </c>
      <c r="AH59">
        <v>2.1</v>
      </c>
      <c r="AJ59" s="1">
        <v>36433</v>
      </c>
      <c r="AK59">
        <v>-4.4000000000000004</v>
      </c>
      <c r="AL59" t="s">
        <v>302</v>
      </c>
      <c r="AM59" t="s">
        <v>302</v>
      </c>
      <c r="AO59" s="1">
        <v>36433</v>
      </c>
      <c r="AP59">
        <v>-0.5</v>
      </c>
      <c r="AQ59">
        <v>19991105</v>
      </c>
      <c r="AR59">
        <v>0.2</v>
      </c>
      <c r="AT59" s="1">
        <v>39903</v>
      </c>
      <c r="AU59">
        <v>-0.4</v>
      </c>
      <c r="AV59">
        <v>20090519</v>
      </c>
      <c r="AW59">
        <v>-1</v>
      </c>
      <c r="AY59" s="1">
        <v>38472</v>
      </c>
      <c r="AZ59">
        <v>0.8</v>
      </c>
      <c r="BA59">
        <v>20050510</v>
      </c>
      <c r="BB59">
        <v>0.8</v>
      </c>
      <c r="BD59" s="1">
        <v>38625</v>
      </c>
      <c r="BE59">
        <v>-1.5699999999999998</v>
      </c>
      <c r="BF59">
        <v>20051010</v>
      </c>
      <c r="BG59">
        <v>-1.7</v>
      </c>
      <c r="BI59" s="1">
        <v>38625</v>
      </c>
      <c r="BJ59">
        <v>15.75</v>
      </c>
      <c r="BK59">
        <v>20051010</v>
      </c>
      <c r="BL59">
        <v>17.899999999999999</v>
      </c>
      <c r="BN59" s="1">
        <v>36433</v>
      </c>
      <c r="BO59">
        <v>-3.7</v>
      </c>
      <c r="BP59">
        <v>19991105</v>
      </c>
      <c r="BQ59">
        <v>-2.9</v>
      </c>
      <c r="BS59" s="1">
        <v>39903</v>
      </c>
      <c r="BT59">
        <v>-8.5</v>
      </c>
      <c r="BU59">
        <v>20090303</v>
      </c>
      <c r="BV59">
        <v>-11.1</v>
      </c>
      <c r="BX59" s="1">
        <v>38291</v>
      </c>
      <c r="BY59">
        <v>-0.8</v>
      </c>
      <c r="BZ59" t="s">
        <v>302</v>
      </c>
      <c r="CA59" t="s">
        <v>302</v>
      </c>
      <c r="CC59" s="1">
        <v>39903</v>
      </c>
      <c r="CD59">
        <v>-19.3</v>
      </c>
      <c r="CE59" t="s">
        <v>302</v>
      </c>
      <c r="CF59" t="s">
        <v>302</v>
      </c>
      <c r="CH59" s="1">
        <v>39903</v>
      </c>
      <c r="CI59">
        <v>4.0999999999999996</v>
      </c>
      <c r="CJ59">
        <v>20090527</v>
      </c>
      <c r="CK59">
        <v>4.0999999999999996</v>
      </c>
      <c r="CM59" s="1">
        <v>36433</v>
      </c>
      <c r="CN59">
        <v>7.9</v>
      </c>
      <c r="CO59" t="s">
        <v>302</v>
      </c>
      <c r="CP59" t="s">
        <v>302</v>
      </c>
    </row>
    <row r="60" spans="1:94" x14ac:dyDescent="0.25">
      <c r="A60" s="1">
        <v>36464</v>
      </c>
      <c r="B60">
        <v>-0.9</v>
      </c>
      <c r="C60" t="s">
        <v>302</v>
      </c>
      <c r="D60" t="s">
        <v>302</v>
      </c>
      <c r="F60" s="1">
        <v>36464</v>
      </c>
      <c r="G60">
        <v>2.5</v>
      </c>
      <c r="H60">
        <v>19991028</v>
      </c>
      <c r="I60">
        <v>2.5</v>
      </c>
      <c r="K60" s="1">
        <v>39629</v>
      </c>
      <c r="L60">
        <v>2.5</v>
      </c>
      <c r="M60">
        <v>20080827</v>
      </c>
      <c r="N60">
        <v>2.6</v>
      </c>
      <c r="P60" s="1">
        <v>39782</v>
      </c>
      <c r="Q60">
        <v>39.799999999999997</v>
      </c>
      <c r="R60">
        <v>20081203</v>
      </c>
      <c r="S60">
        <v>40.700000000000003</v>
      </c>
      <c r="U60" s="1">
        <v>39994</v>
      </c>
      <c r="V60">
        <v>-0.9</v>
      </c>
      <c r="W60">
        <v>20090820</v>
      </c>
      <c r="X60">
        <v>-1.3</v>
      </c>
      <c r="Z60" s="1">
        <v>36464</v>
      </c>
      <c r="AA60">
        <v>0.5</v>
      </c>
      <c r="AB60">
        <v>19991110</v>
      </c>
      <c r="AC60">
        <v>0.5</v>
      </c>
      <c r="AE60" s="1">
        <v>36464</v>
      </c>
      <c r="AF60">
        <v>2.5</v>
      </c>
      <c r="AG60">
        <v>19991110</v>
      </c>
      <c r="AH60">
        <v>2.5</v>
      </c>
      <c r="AJ60" s="1">
        <v>36464</v>
      </c>
      <c r="AK60">
        <v>-2.4</v>
      </c>
      <c r="AL60" t="s">
        <v>302</v>
      </c>
      <c r="AM60" t="s">
        <v>302</v>
      </c>
      <c r="AO60" s="1">
        <v>36464</v>
      </c>
      <c r="AP60">
        <v>0.4</v>
      </c>
      <c r="AQ60">
        <v>19991203</v>
      </c>
      <c r="AR60">
        <v>-0.1</v>
      </c>
      <c r="AT60" s="1">
        <v>39994</v>
      </c>
      <c r="AU60">
        <v>0.1</v>
      </c>
      <c r="AV60">
        <v>20090820</v>
      </c>
      <c r="AW60">
        <v>0.3</v>
      </c>
      <c r="AY60" s="1">
        <v>38503</v>
      </c>
      <c r="AZ60">
        <v>1.1000000000000001</v>
      </c>
      <c r="BA60">
        <v>20050610</v>
      </c>
      <c r="BB60">
        <v>1.1000000000000001</v>
      </c>
      <c r="BD60" s="1">
        <v>38656</v>
      </c>
      <c r="BE60">
        <v>-1.88</v>
      </c>
      <c r="BF60">
        <v>20051110</v>
      </c>
      <c r="BG60">
        <v>-2.1</v>
      </c>
      <c r="BI60" s="1">
        <v>38656</v>
      </c>
      <c r="BJ60">
        <v>8.74</v>
      </c>
      <c r="BK60">
        <v>20051110</v>
      </c>
      <c r="BL60">
        <v>10.1</v>
      </c>
      <c r="BN60" s="1">
        <v>36463</v>
      </c>
      <c r="BO60" t="s">
        <v>302</v>
      </c>
      <c r="BP60">
        <v>0</v>
      </c>
      <c r="BQ60">
        <v>-2</v>
      </c>
      <c r="BS60" s="1">
        <v>39994</v>
      </c>
      <c r="BT60">
        <v>0.7</v>
      </c>
      <c r="BU60">
        <v>20090602</v>
      </c>
      <c r="BV60">
        <v>-3.7</v>
      </c>
      <c r="BX60" s="1">
        <v>38321</v>
      </c>
      <c r="BY60">
        <v>0</v>
      </c>
      <c r="BZ60" t="s">
        <v>302</v>
      </c>
      <c r="CA60" t="s">
        <v>302</v>
      </c>
      <c r="CC60" s="1">
        <v>39994</v>
      </c>
      <c r="CD60">
        <v>-7.9</v>
      </c>
      <c r="CE60" t="s">
        <v>302</v>
      </c>
      <c r="CF60" t="s">
        <v>302</v>
      </c>
      <c r="CH60" s="1">
        <v>39994</v>
      </c>
      <c r="CI60">
        <v>5.3</v>
      </c>
      <c r="CJ60">
        <v>20090717</v>
      </c>
      <c r="CK60">
        <v>5.3</v>
      </c>
      <c r="CM60" s="1">
        <v>36464</v>
      </c>
      <c r="CN60">
        <v>8.1999999999999993</v>
      </c>
      <c r="CO60" t="s">
        <v>302</v>
      </c>
      <c r="CP60" t="s">
        <v>302</v>
      </c>
    </row>
    <row r="61" spans="1:94" x14ac:dyDescent="0.25">
      <c r="A61" s="1">
        <v>36494</v>
      </c>
      <c r="B61">
        <v>3.4</v>
      </c>
      <c r="C61" t="s">
        <v>302</v>
      </c>
      <c r="D61" t="s">
        <v>302</v>
      </c>
      <c r="F61" s="1">
        <v>36494</v>
      </c>
      <c r="G61">
        <v>2.4</v>
      </c>
      <c r="H61">
        <v>19991125</v>
      </c>
      <c r="I61">
        <v>2.4</v>
      </c>
      <c r="K61" s="1">
        <v>39660</v>
      </c>
      <c r="L61">
        <v>2.4</v>
      </c>
      <c r="M61">
        <v>20080924</v>
      </c>
      <c r="N61">
        <v>2.4</v>
      </c>
      <c r="P61" s="1">
        <v>39813</v>
      </c>
      <c r="Q61">
        <v>39.799999999999997</v>
      </c>
      <c r="R61" t="s">
        <v>302</v>
      </c>
      <c r="S61">
        <v>40.700000000000003</v>
      </c>
      <c r="U61" s="1">
        <v>40086</v>
      </c>
      <c r="V61">
        <v>0.1</v>
      </c>
      <c r="W61">
        <v>20091124</v>
      </c>
      <c r="X61">
        <v>0.9</v>
      </c>
      <c r="Z61" s="1">
        <v>36494</v>
      </c>
      <c r="AA61">
        <v>0.4</v>
      </c>
      <c r="AB61">
        <v>19991210</v>
      </c>
      <c r="AC61">
        <v>0.4</v>
      </c>
      <c r="AE61" s="1">
        <v>36494</v>
      </c>
      <c r="AF61">
        <v>2.8</v>
      </c>
      <c r="AG61">
        <v>19991210</v>
      </c>
      <c r="AH61">
        <v>2.8</v>
      </c>
      <c r="AJ61" s="1">
        <v>36494</v>
      </c>
      <c r="AK61">
        <v>1.3</v>
      </c>
      <c r="AL61" t="s">
        <v>302</v>
      </c>
      <c r="AM61" t="s">
        <v>302</v>
      </c>
      <c r="AO61" s="1">
        <v>36494</v>
      </c>
      <c r="AP61">
        <v>-0.1</v>
      </c>
      <c r="AQ61">
        <v>20000111</v>
      </c>
      <c r="AR61">
        <v>0.3</v>
      </c>
      <c r="AT61" s="1">
        <v>40086</v>
      </c>
      <c r="AU61">
        <v>-0.3</v>
      </c>
      <c r="AV61">
        <v>20091124</v>
      </c>
      <c r="AW61">
        <v>0.5</v>
      </c>
      <c r="AY61" s="1">
        <v>38533</v>
      </c>
      <c r="AZ61">
        <v>1.1000000000000001</v>
      </c>
      <c r="BA61">
        <v>20050711</v>
      </c>
      <c r="BB61">
        <v>1.1000000000000001</v>
      </c>
      <c r="BD61" s="1">
        <v>38686</v>
      </c>
      <c r="BE61">
        <v>-2.36</v>
      </c>
      <c r="BF61">
        <v>20051209</v>
      </c>
      <c r="BG61">
        <v>-2.4</v>
      </c>
      <c r="BI61" s="1">
        <v>38686</v>
      </c>
      <c r="BJ61">
        <v>15.73</v>
      </c>
      <c r="BK61">
        <v>20051209</v>
      </c>
      <c r="BL61">
        <v>17.899999999999999</v>
      </c>
      <c r="BN61" s="1">
        <v>36464</v>
      </c>
      <c r="BO61">
        <v>-2.6</v>
      </c>
      <c r="BP61">
        <v>19991203</v>
      </c>
      <c r="BQ61">
        <v>-2</v>
      </c>
      <c r="BS61" s="1">
        <v>40086</v>
      </c>
      <c r="BT61">
        <v>10.8</v>
      </c>
      <c r="BU61">
        <v>20090908</v>
      </c>
      <c r="BV61">
        <v>11.7</v>
      </c>
      <c r="BX61" s="1">
        <v>38352</v>
      </c>
      <c r="BY61">
        <v>0.9</v>
      </c>
      <c r="BZ61" t="s">
        <v>302</v>
      </c>
      <c r="CA61" t="s">
        <v>302</v>
      </c>
      <c r="CC61" s="1">
        <v>40086</v>
      </c>
      <c r="CD61">
        <v>-2.9</v>
      </c>
      <c r="CE61" t="s">
        <v>302</v>
      </c>
      <c r="CF61" t="s">
        <v>302</v>
      </c>
      <c r="CH61" s="1">
        <v>40086</v>
      </c>
      <c r="CI61">
        <v>1.8</v>
      </c>
      <c r="CJ61">
        <v>20091014</v>
      </c>
      <c r="CK61">
        <v>1.8</v>
      </c>
      <c r="CM61" s="1">
        <v>36494</v>
      </c>
      <c r="CN61">
        <v>8.3000000000000007</v>
      </c>
      <c r="CO61" t="s">
        <v>302</v>
      </c>
      <c r="CP61" t="s">
        <v>302</v>
      </c>
    </row>
    <row r="62" spans="1:94" x14ac:dyDescent="0.25">
      <c r="A62" s="1">
        <v>36525</v>
      </c>
      <c r="B62">
        <v>1.2</v>
      </c>
      <c r="C62" t="s">
        <v>302</v>
      </c>
      <c r="D62" t="s">
        <v>302</v>
      </c>
      <c r="F62" s="1">
        <v>36525</v>
      </c>
      <c r="G62">
        <v>2.5</v>
      </c>
      <c r="H62">
        <v>19991230</v>
      </c>
      <c r="I62">
        <v>2.5</v>
      </c>
      <c r="K62" s="1">
        <v>39691</v>
      </c>
      <c r="L62">
        <v>2.5</v>
      </c>
      <c r="M62">
        <v>20081029</v>
      </c>
      <c r="N62">
        <v>2.4</v>
      </c>
      <c r="P62" s="1">
        <v>39844</v>
      </c>
      <c r="Q62">
        <v>39.4</v>
      </c>
      <c r="R62">
        <v>20090203</v>
      </c>
      <c r="S62">
        <v>40.799999999999997</v>
      </c>
      <c r="U62" s="1">
        <v>40178</v>
      </c>
      <c r="V62">
        <v>0.1</v>
      </c>
      <c r="W62">
        <v>20100218</v>
      </c>
      <c r="X62">
        <v>0.1</v>
      </c>
      <c r="Z62" s="1">
        <v>36525</v>
      </c>
      <c r="AA62">
        <v>0.1</v>
      </c>
      <c r="AB62">
        <v>20000110</v>
      </c>
      <c r="AC62">
        <v>0.1</v>
      </c>
      <c r="AE62" s="1">
        <v>36525</v>
      </c>
      <c r="AF62">
        <v>2.8</v>
      </c>
      <c r="AG62">
        <v>20000110</v>
      </c>
      <c r="AH62">
        <v>2.8</v>
      </c>
      <c r="AJ62" s="1">
        <v>36525</v>
      </c>
      <c r="AK62">
        <v>5.9</v>
      </c>
      <c r="AL62" t="s">
        <v>302</v>
      </c>
      <c r="AM62" t="s">
        <v>302</v>
      </c>
      <c r="AO62" s="1">
        <v>36525</v>
      </c>
      <c r="AP62">
        <v>0.2</v>
      </c>
      <c r="AQ62">
        <v>20000207</v>
      </c>
      <c r="AR62">
        <v>0.1</v>
      </c>
      <c r="AT62" s="1">
        <v>40178</v>
      </c>
      <c r="AU62">
        <v>0.7</v>
      </c>
      <c r="AV62">
        <v>20100218</v>
      </c>
      <c r="AW62">
        <v>0.3</v>
      </c>
      <c r="AY62" s="1">
        <v>38564</v>
      </c>
      <c r="AZ62">
        <v>1.1000000000000001</v>
      </c>
      <c r="BA62">
        <v>20050810</v>
      </c>
      <c r="BB62">
        <v>1.1000000000000001</v>
      </c>
      <c r="BD62" s="1">
        <v>38717</v>
      </c>
      <c r="BE62">
        <v>1.8900000000000001</v>
      </c>
      <c r="BF62">
        <v>20060110</v>
      </c>
      <c r="BG62">
        <v>1.6</v>
      </c>
      <c r="BI62" s="1">
        <v>38717</v>
      </c>
      <c r="BJ62">
        <v>22.41</v>
      </c>
      <c r="BK62">
        <v>20060110</v>
      </c>
      <c r="BL62">
        <v>24.3</v>
      </c>
      <c r="BN62" s="1">
        <v>36494</v>
      </c>
      <c r="BO62">
        <v>-3.2</v>
      </c>
      <c r="BP62">
        <v>20000111</v>
      </c>
      <c r="BQ62">
        <v>-3.5</v>
      </c>
      <c r="BS62" s="1">
        <v>40178</v>
      </c>
      <c r="BT62">
        <v>17.100000000000001</v>
      </c>
      <c r="BU62">
        <v>20091201</v>
      </c>
      <c r="BV62">
        <v>16.399999999999999</v>
      </c>
      <c r="BX62" s="1">
        <v>38383</v>
      </c>
      <c r="BY62">
        <v>-0.1</v>
      </c>
      <c r="BZ62" t="s">
        <v>302</v>
      </c>
      <c r="CA62" t="s">
        <v>302</v>
      </c>
      <c r="CC62" s="1">
        <v>40178</v>
      </c>
      <c r="CD62">
        <v>0.1</v>
      </c>
      <c r="CE62" t="s">
        <v>302</v>
      </c>
      <c r="CF62" t="s">
        <v>302</v>
      </c>
      <c r="CH62" s="1">
        <v>40178</v>
      </c>
      <c r="CI62">
        <v>0</v>
      </c>
      <c r="CJ62">
        <v>20100119</v>
      </c>
      <c r="CK62">
        <v>0</v>
      </c>
      <c r="CM62" s="1">
        <v>36525</v>
      </c>
      <c r="CN62">
        <v>8.4</v>
      </c>
      <c r="CO62" t="s">
        <v>302</v>
      </c>
      <c r="CP62" t="s">
        <v>302</v>
      </c>
    </row>
    <row r="63" spans="1:94" x14ac:dyDescent="0.25">
      <c r="A63" s="1">
        <v>36556</v>
      </c>
      <c r="B63">
        <v>-1.4</v>
      </c>
      <c r="C63" t="s">
        <v>302</v>
      </c>
      <c r="D63" t="s">
        <v>302</v>
      </c>
      <c r="F63" s="1">
        <v>36556</v>
      </c>
      <c r="G63">
        <v>3</v>
      </c>
      <c r="H63">
        <v>20000127</v>
      </c>
      <c r="I63">
        <v>3</v>
      </c>
      <c r="K63" s="1">
        <v>39721</v>
      </c>
      <c r="L63">
        <v>2.6</v>
      </c>
      <c r="M63">
        <v>20081126</v>
      </c>
      <c r="N63">
        <v>2.5</v>
      </c>
      <c r="P63" s="1">
        <v>39872</v>
      </c>
      <c r="Q63">
        <v>34.799999999999997</v>
      </c>
      <c r="R63">
        <v>20090303</v>
      </c>
      <c r="S63">
        <v>36.4</v>
      </c>
      <c r="U63" s="1">
        <v>40268</v>
      </c>
      <c r="V63">
        <v>1.9</v>
      </c>
      <c r="W63">
        <v>20100520</v>
      </c>
      <c r="X63">
        <v>-0.1</v>
      </c>
      <c r="Z63" s="1">
        <v>36556</v>
      </c>
      <c r="AA63">
        <v>0.5</v>
      </c>
      <c r="AB63">
        <v>20000210</v>
      </c>
      <c r="AC63">
        <v>0.5</v>
      </c>
      <c r="AE63" s="1">
        <v>36556</v>
      </c>
      <c r="AF63">
        <v>2.9</v>
      </c>
      <c r="AG63">
        <v>20000210</v>
      </c>
      <c r="AH63">
        <v>2.9</v>
      </c>
      <c r="AJ63" s="1">
        <v>36556</v>
      </c>
      <c r="AK63">
        <v>2</v>
      </c>
      <c r="AL63" t="s">
        <v>302</v>
      </c>
      <c r="AM63" t="s">
        <v>302</v>
      </c>
      <c r="AO63" s="1">
        <v>36556</v>
      </c>
      <c r="AP63">
        <v>-0.2</v>
      </c>
      <c r="AQ63">
        <v>20000310</v>
      </c>
      <c r="AR63">
        <v>0.4</v>
      </c>
      <c r="AT63" s="1">
        <v>40268</v>
      </c>
      <c r="AU63">
        <v>1.5</v>
      </c>
      <c r="AV63">
        <v>20100520</v>
      </c>
      <c r="AW63">
        <v>0.1</v>
      </c>
      <c r="AY63" s="1">
        <v>38595</v>
      </c>
      <c r="AZ63">
        <v>1.3</v>
      </c>
      <c r="BA63">
        <v>20050909</v>
      </c>
      <c r="BB63">
        <v>1.3</v>
      </c>
      <c r="BD63" s="1">
        <v>38748</v>
      </c>
      <c r="BE63">
        <v>6.38</v>
      </c>
      <c r="BF63">
        <v>20060210</v>
      </c>
      <c r="BG63">
        <v>5.4</v>
      </c>
      <c r="BI63" s="1">
        <v>38748</v>
      </c>
      <c r="BJ63">
        <v>25.99</v>
      </c>
      <c r="BK63">
        <v>20060210</v>
      </c>
      <c r="BL63">
        <v>25.4</v>
      </c>
      <c r="BN63" s="1">
        <v>36524</v>
      </c>
      <c r="BO63" t="s">
        <v>302</v>
      </c>
      <c r="BP63">
        <v>0</v>
      </c>
      <c r="BQ63">
        <v>-1.4</v>
      </c>
      <c r="BS63" s="1">
        <v>40268</v>
      </c>
      <c r="BT63">
        <v>17</v>
      </c>
      <c r="BU63">
        <v>20100309</v>
      </c>
      <c r="BV63">
        <v>18.5</v>
      </c>
      <c r="BX63" s="1">
        <v>38411</v>
      </c>
      <c r="BY63">
        <v>1.4</v>
      </c>
      <c r="BZ63" t="s">
        <v>302</v>
      </c>
      <c r="CA63" t="s">
        <v>302</v>
      </c>
      <c r="CC63" s="1">
        <v>40268</v>
      </c>
      <c r="CD63">
        <v>3.2</v>
      </c>
      <c r="CE63" t="s">
        <v>302</v>
      </c>
      <c r="CF63" t="s">
        <v>302</v>
      </c>
      <c r="CH63" s="1">
        <v>40268</v>
      </c>
      <c r="CI63">
        <v>3.4</v>
      </c>
      <c r="CJ63">
        <v>20100420</v>
      </c>
      <c r="CK63">
        <v>3.4</v>
      </c>
      <c r="CM63" s="1">
        <v>36556</v>
      </c>
      <c r="CN63">
        <v>8.9</v>
      </c>
      <c r="CO63" t="s">
        <v>302</v>
      </c>
      <c r="CP63" t="s">
        <v>302</v>
      </c>
    </row>
    <row r="64" spans="1:94" x14ac:dyDescent="0.25">
      <c r="A64" s="1">
        <v>36585</v>
      </c>
      <c r="B64">
        <v>1.2</v>
      </c>
      <c r="C64" t="s">
        <v>302</v>
      </c>
      <c r="D64" t="s">
        <v>302</v>
      </c>
      <c r="F64" s="1">
        <v>36585</v>
      </c>
      <c r="G64">
        <v>2.8</v>
      </c>
      <c r="H64">
        <v>20000224</v>
      </c>
      <c r="I64">
        <v>2.8</v>
      </c>
      <c r="K64" s="1">
        <v>39752</v>
      </c>
      <c r="L64">
        <v>2.7</v>
      </c>
      <c r="M64">
        <v>20090107</v>
      </c>
      <c r="N64">
        <v>2.7</v>
      </c>
      <c r="P64" s="1">
        <v>39903</v>
      </c>
      <c r="Q64">
        <v>35.5</v>
      </c>
      <c r="R64">
        <v>20090402</v>
      </c>
      <c r="S64">
        <v>38</v>
      </c>
      <c r="U64" s="1">
        <v>40359</v>
      </c>
      <c r="V64">
        <v>-1.1000000000000001</v>
      </c>
      <c r="W64">
        <v>20100819</v>
      </c>
      <c r="X64">
        <v>0.1</v>
      </c>
      <c r="Z64" s="1">
        <v>36585</v>
      </c>
      <c r="AA64">
        <v>0.5</v>
      </c>
      <c r="AB64">
        <v>20000310</v>
      </c>
      <c r="AC64">
        <v>0.5</v>
      </c>
      <c r="AE64" s="1">
        <v>36585</v>
      </c>
      <c r="AF64">
        <v>3.2</v>
      </c>
      <c r="AG64">
        <v>20000310</v>
      </c>
      <c r="AH64">
        <v>3.2</v>
      </c>
      <c r="AJ64" s="1">
        <v>36585</v>
      </c>
      <c r="AK64">
        <v>3.6</v>
      </c>
      <c r="AL64" t="s">
        <v>302</v>
      </c>
      <c r="AM64" t="s">
        <v>302</v>
      </c>
      <c r="AO64" s="1">
        <v>36585</v>
      </c>
      <c r="AP64">
        <v>-0.3</v>
      </c>
      <c r="AQ64">
        <v>20000407</v>
      </c>
      <c r="AR64">
        <v>-0.7</v>
      </c>
      <c r="AT64" s="1">
        <v>40359</v>
      </c>
      <c r="AU64">
        <v>-0.3</v>
      </c>
      <c r="AV64">
        <v>20100819</v>
      </c>
      <c r="AW64">
        <v>0.5</v>
      </c>
      <c r="AY64" s="1">
        <v>38625</v>
      </c>
      <c r="AZ64">
        <v>1.3</v>
      </c>
      <c r="BA64">
        <v>20051010</v>
      </c>
      <c r="BB64">
        <v>1.3</v>
      </c>
      <c r="BD64" s="1">
        <v>38776</v>
      </c>
      <c r="BE64">
        <v>-7.0000000000000007E-2</v>
      </c>
      <c r="BF64">
        <v>20060310</v>
      </c>
      <c r="BG64">
        <v>-0.4</v>
      </c>
      <c r="BI64" s="1">
        <v>38776</v>
      </c>
      <c r="BJ64">
        <v>21.94</v>
      </c>
      <c r="BK64">
        <v>20060310</v>
      </c>
      <c r="BL64">
        <v>21</v>
      </c>
      <c r="BN64" s="1">
        <v>36525</v>
      </c>
      <c r="BO64">
        <v>-3</v>
      </c>
      <c r="BP64">
        <v>20000207</v>
      </c>
      <c r="BQ64">
        <v>-1.4</v>
      </c>
      <c r="BS64" s="1">
        <v>40359</v>
      </c>
      <c r="BT64">
        <v>18.8</v>
      </c>
      <c r="BU64">
        <v>20100608</v>
      </c>
      <c r="BV64">
        <v>15.8</v>
      </c>
      <c r="BX64" s="1">
        <v>38442</v>
      </c>
      <c r="BY64">
        <v>-1.1000000000000001</v>
      </c>
      <c r="BZ64" t="s">
        <v>302</v>
      </c>
      <c r="CA64" t="s">
        <v>302</v>
      </c>
      <c r="CC64" s="1">
        <v>40359</v>
      </c>
      <c r="CD64">
        <v>4.4000000000000004</v>
      </c>
      <c r="CE64" t="s">
        <v>302</v>
      </c>
      <c r="CF64" t="s">
        <v>302</v>
      </c>
      <c r="CH64" s="1">
        <v>40359</v>
      </c>
      <c r="CI64">
        <v>3.7</v>
      </c>
      <c r="CJ64">
        <v>20100719</v>
      </c>
      <c r="CK64">
        <v>3.7</v>
      </c>
      <c r="CM64" s="1">
        <v>36585</v>
      </c>
      <c r="CN64">
        <v>9</v>
      </c>
      <c r="CO64" t="s">
        <v>302</v>
      </c>
      <c r="CP64" t="s">
        <v>302</v>
      </c>
    </row>
    <row r="65" spans="1:94" x14ac:dyDescent="0.25">
      <c r="A65" s="1">
        <v>36616</v>
      </c>
      <c r="B65">
        <v>1.2</v>
      </c>
      <c r="C65" t="s">
        <v>302</v>
      </c>
      <c r="D65" t="s">
        <v>302</v>
      </c>
      <c r="F65" s="1">
        <v>36616</v>
      </c>
      <c r="G65">
        <v>2.7</v>
      </c>
      <c r="H65">
        <v>20000330</v>
      </c>
      <c r="I65">
        <v>2.7</v>
      </c>
      <c r="K65" s="1">
        <v>39782</v>
      </c>
      <c r="L65">
        <v>2.9</v>
      </c>
      <c r="M65">
        <v>20090128</v>
      </c>
      <c r="N65">
        <v>2.9</v>
      </c>
      <c r="P65" s="1">
        <v>39933</v>
      </c>
      <c r="Q65">
        <v>36.299999999999997</v>
      </c>
      <c r="R65">
        <v>20090505</v>
      </c>
      <c r="S65">
        <v>39.799999999999997</v>
      </c>
      <c r="U65" s="1">
        <v>40451</v>
      </c>
      <c r="V65">
        <v>-2.5</v>
      </c>
      <c r="W65">
        <v>20101123</v>
      </c>
      <c r="X65">
        <v>-1.6</v>
      </c>
      <c r="Z65" s="1">
        <v>36616</v>
      </c>
      <c r="AA65">
        <v>0.1</v>
      </c>
      <c r="AB65">
        <v>20000410</v>
      </c>
      <c r="AC65">
        <v>0.1</v>
      </c>
      <c r="AE65" s="1">
        <v>36616</v>
      </c>
      <c r="AF65">
        <v>2.5</v>
      </c>
      <c r="AG65">
        <v>20000410</v>
      </c>
      <c r="AH65">
        <v>2.5</v>
      </c>
      <c r="AJ65" s="1">
        <v>36616</v>
      </c>
      <c r="AK65">
        <v>6.1</v>
      </c>
      <c r="AL65" t="s">
        <v>302</v>
      </c>
      <c r="AM65" t="s">
        <v>302</v>
      </c>
      <c r="AO65" s="1">
        <v>36616</v>
      </c>
      <c r="AP65">
        <v>0.3</v>
      </c>
      <c r="AQ65">
        <v>20000508</v>
      </c>
      <c r="AR65">
        <v>0.2</v>
      </c>
      <c r="AT65" s="1">
        <v>40451</v>
      </c>
      <c r="AU65">
        <v>0.4</v>
      </c>
      <c r="AV65">
        <v>20101123</v>
      </c>
      <c r="AW65">
        <v>0.9</v>
      </c>
      <c r="AY65" s="1">
        <v>38656</v>
      </c>
      <c r="AZ65">
        <v>1.2</v>
      </c>
      <c r="BA65">
        <v>20051110</v>
      </c>
      <c r="BB65">
        <v>1.2</v>
      </c>
      <c r="BD65" s="1">
        <v>38807</v>
      </c>
      <c r="BE65">
        <v>2.09</v>
      </c>
      <c r="BF65">
        <v>20060410</v>
      </c>
      <c r="BG65">
        <v>1.2</v>
      </c>
      <c r="BI65" s="1">
        <v>38807</v>
      </c>
      <c r="BJ65">
        <v>17.399999999999999</v>
      </c>
      <c r="BK65">
        <v>20060410</v>
      </c>
      <c r="BL65">
        <v>15.1</v>
      </c>
      <c r="BN65" s="1">
        <v>36556</v>
      </c>
      <c r="BO65">
        <v>-3</v>
      </c>
      <c r="BP65">
        <v>20000310</v>
      </c>
      <c r="BQ65">
        <v>-5.4</v>
      </c>
      <c r="BS65" s="1">
        <v>40451</v>
      </c>
      <c r="BT65">
        <v>23.2</v>
      </c>
      <c r="BU65">
        <v>20100907</v>
      </c>
      <c r="BV65">
        <v>22.7</v>
      </c>
      <c r="BX65" s="1">
        <v>38472</v>
      </c>
      <c r="BY65">
        <v>0.7</v>
      </c>
      <c r="BZ65" t="s">
        <v>302</v>
      </c>
      <c r="CA65" t="s">
        <v>302</v>
      </c>
      <c r="CC65" s="1">
        <v>40451</v>
      </c>
      <c r="CD65">
        <v>8.9</v>
      </c>
      <c r="CE65" t="s">
        <v>302</v>
      </c>
      <c r="CF65" t="s">
        <v>302</v>
      </c>
      <c r="CH65" s="1">
        <v>40451</v>
      </c>
      <c r="CI65">
        <v>-0.5</v>
      </c>
      <c r="CJ65">
        <v>20101022</v>
      </c>
      <c r="CK65">
        <v>-0.5</v>
      </c>
      <c r="CM65" s="1">
        <v>36616</v>
      </c>
      <c r="CN65">
        <v>9.6</v>
      </c>
      <c r="CO65" t="s">
        <v>302</v>
      </c>
      <c r="CP65" t="s">
        <v>302</v>
      </c>
    </row>
    <row r="66" spans="1:94" x14ac:dyDescent="0.25">
      <c r="A66" s="1">
        <v>36646</v>
      </c>
      <c r="B66">
        <v>-4.2</v>
      </c>
      <c r="C66" t="s">
        <v>302</v>
      </c>
      <c r="D66" t="s">
        <v>302</v>
      </c>
      <c r="F66" s="1">
        <v>36646</v>
      </c>
      <c r="G66">
        <v>2.6</v>
      </c>
      <c r="H66">
        <v>20000504</v>
      </c>
      <c r="I66">
        <v>2.6</v>
      </c>
      <c r="K66" s="1">
        <v>39813</v>
      </c>
      <c r="L66">
        <v>2.9</v>
      </c>
      <c r="M66">
        <v>20090225</v>
      </c>
      <c r="N66">
        <v>3</v>
      </c>
      <c r="P66" s="1">
        <v>39964</v>
      </c>
      <c r="Q66">
        <v>38.799999999999997</v>
      </c>
      <c r="R66">
        <v>20090603</v>
      </c>
      <c r="S66">
        <v>41</v>
      </c>
      <c r="U66" s="1">
        <v>40543</v>
      </c>
      <c r="V66">
        <v>2.8</v>
      </c>
      <c r="W66">
        <v>20110217</v>
      </c>
      <c r="X66">
        <v>2.4</v>
      </c>
      <c r="Z66" s="1">
        <v>36646</v>
      </c>
      <c r="AA66">
        <v>0.4</v>
      </c>
      <c r="AB66">
        <v>20000510</v>
      </c>
      <c r="AC66">
        <v>0.4</v>
      </c>
      <c r="AE66" s="1">
        <v>36646</v>
      </c>
      <c r="AF66">
        <v>2.6</v>
      </c>
      <c r="AG66">
        <v>20000510</v>
      </c>
      <c r="AH66">
        <v>2.6</v>
      </c>
      <c r="AJ66" s="1">
        <v>36646</v>
      </c>
      <c r="AK66">
        <v>4</v>
      </c>
      <c r="AL66" t="s">
        <v>302</v>
      </c>
      <c r="AM66" t="s">
        <v>302</v>
      </c>
      <c r="AO66" s="1">
        <v>36646</v>
      </c>
      <c r="AP66">
        <v>-0.2</v>
      </c>
      <c r="AQ66">
        <v>20000606</v>
      </c>
      <c r="AR66">
        <v>-1.7</v>
      </c>
      <c r="AT66" s="1">
        <v>40543</v>
      </c>
      <c r="AU66">
        <v>-0.2</v>
      </c>
      <c r="AV66">
        <v>20110217</v>
      </c>
      <c r="AW66">
        <v>0.3</v>
      </c>
      <c r="AY66" s="1">
        <v>38686</v>
      </c>
      <c r="AZ66">
        <v>1.1000000000000001</v>
      </c>
      <c r="BA66">
        <v>20051209</v>
      </c>
      <c r="BB66">
        <v>1.1000000000000001</v>
      </c>
      <c r="BD66" s="1">
        <v>38837</v>
      </c>
      <c r="BE66">
        <v>4.37</v>
      </c>
      <c r="BF66">
        <v>20060510</v>
      </c>
      <c r="BG66">
        <v>5</v>
      </c>
      <c r="BI66" s="1">
        <v>38837</v>
      </c>
      <c r="BJ66">
        <v>22.04</v>
      </c>
      <c r="BK66">
        <v>20060510</v>
      </c>
      <c r="BL66">
        <v>20.6</v>
      </c>
      <c r="BN66" s="1">
        <v>36571</v>
      </c>
      <c r="BO66" t="s">
        <v>302</v>
      </c>
      <c r="BP66">
        <v>0</v>
      </c>
      <c r="BQ66">
        <v>-2.7</v>
      </c>
      <c r="BS66" s="1">
        <v>40543</v>
      </c>
      <c r="BT66">
        <v>28.6</v>
      </c>
      <c r="BU66">
        <v>20101207</v>
      </c>
      <c r="BV66">
        <v>26.5</v>
      </c>
      <c r="BX66" s="1">
        <v>38503</v>
      </c>
      <c r="BY66">
        <v>-1.7</v>
      </c>
      <c r="BZ66" t="s">
        <v>302</v>
      </c>
      <c r="CA66" t="s">
        <v>302</v>
      </c>
      <c r="CC66" s="1">
        <v>40543</v>
      </c>
      <c r="CD66">
        <v>11.1</v>
      </c>
      <c r="CE66" t="s">
        <v>302</v>
      </c>
      <c r="CF66" t="s">
        <v>302</v>
      </c>
      <c r="CH66" s="1">
        <v>40543</v>
      </c>
      <c r="CI66">
        <v>-0.1</v>
      </c>
      <c r="CJ66">
        <v>20110118</v>
      </c>
      <c r="CK66">
        <v>-0.1</v>
      </c>
      <c r="CM66" s="1">
        <v>36646</v>
      </c>
      <c r="CN66">
        <v>10.5</v>
      </c>
      <c r="CO66" t="s">
        <v>302</v>
      </c>
      <c r="CP66" t="s">
        <v>302</v>
      </c>
    </row>
    <row r="67" spans="1:94" x14ac:dyDescent="0.25">
      <c r="A67" s="1">
        <v>36677</v>
      </c>
      <c r="B67">
        <v>4.2</v>
      </c>
      <c r="C67" t="s">
        <v>302</v>
      </c>
      <c r="D67" t="s">
        <v>302</v>
      </c>
      <c r="F67" s="1">
        <v>36677</v>
      </c>
      <c r="G67">
        <v>2.6</v>
      </c>
      <c r="H67">
        <v>20000602</v>
      </c>
      <c r="I67">
        <v>2.6</v>
      </c>
      <c r="K67" s="1">
        <v>39844</v>
      </c>
      <c r="L67">
        <v>3</v>
      </c>
      <c r="M67">
        <v>20090325</v>
      </c>
      <c r="N67">
        <v>3.1</v>
      </c>
      <c r="P67" s="1">
        <v>39994</v>
      </c>
      <c r="Q67">
        <v>45.4</v>
      </c>
      <c r="R67">
        <v>20090702</v>
      </c>
      <c r="S67">
        <v>48.7</v>
      </c>
      <c r="U67" s="1">
        <v>40633</v>
      </c>
      <c r="V67">
        <v>0</v>
      </c>
      <c r="W67">
        <v>20110524</v>
      </c>
      <c r="X67">
        <v>-0.4</v>
      </c>
      <c r="Z67" s="1">
        <v>36677</v>
      </c>
      <c r="AA67">
        <v>0</v>
      </c>
      <c r="AB67">
        <v>20000609</v>
      </c>
      <c r="AC67">
        <v>0</v>
      </c>
      <c r="AE67" s="1">
        <v>36677</v>
      </c>
      <c r="AF67">
        <v>2.8</v>
      </c>
      <c r="AG67">
        <v>20000609</v>
      </c>
      <c r="AH67">
        <v>2.8</v>
      </c>
      <c r="AJ67" s="1">
        <v>36677</v>
      </c>
      <c r="AK67">
        <v>5.7</v>
      </c>
      <c r="AL67" t="s">
        <v>302</v>
      </c>
      <c r="AM67" t="s">
        <v>302</v>
      </c>
      <c r="AO67" s="1">
        <v>36677</v>
      </c>
      <c r="AP67">
        <v>-2</v>
      </c>
      <c r="AQ67">
        <v>20000707</v>
      </c>
      <c r="AR67">
        <v>-0.3</v>
      </c>
      <c r="AT67" s="1">
        <v>40633</v>
      </c>
      <c r="AU67">
        <v>0.9</v>
      </c>
      <c r="AV67">
        <v>20110524</v>
      </c>
      <c r="AW67">
        <v>0.6</v>
      </c>
      <c r="AY67" s="1">
        <v>38717</v>
      </c>
      <c r="AZ67">
        <v>0.9</v>
      </c>
      <c r="BA67">
        <v>20060110</v>
      </c>
      <c r="BB67">
        <v>0.9</v>
      </c>
      <c r="BD67" s="1">
        <v>38868</v>
      </c>
      <c r="BE67">
        <v>-4.58</v>
      </c>
      <c r="BF67">
        <v>20060609</v>
      </c>
      <c r="BG67">
        <v>-3.2</v>
      </c>
      <c r="BI67" s="1">
        <v>38868</v>
      </c>
      <c r="BJ67">
        <v>19.309999999999999</v>
      </c>
      <c r="BK67">
        <v>20060609</v>
      </c>
      <c r="BL67">
        <v>19.8</v>
      </c>
      <c r="BN67" s="1">
        <v>36585</v>
      </c>
      <c r="BO67">
        <v>-2.2000000000000002</v>
      </c>
      <c r="BP67">
        <v>20000407</v>
      </c>
      <c r="BQ67">
        <v>-2.7</v>
      </c>
      <c r="BS67" s="1">
        <v>40633</v>
      </c>
      <c r="BT67">
        <v>29.3</v>
      </c>
      <c r="BU67">
        <v>20110315</v>
      </c>
      <c r="BV67">
        <v>30.3</v>
      </c>
      <c r="BX67" s="1">
        <v>38533</v>
      </c>
      <c r="BY67">
        <v>2.2999999999999998</v>
      </c>
      <c r="BZ67" t="s">
        <v>302</v>
      </c>
      <c r="CA67" t="s">
        <v>302</v>
      </c>
      <c r="CC67" s="1">
        <v>40633</v>
      </c>
      <c r="CD67">
        <v>9.1</v>
      </c>
      <c r="CE67" t="s">
        <v>302</v>
      </c>
      <c r="CF67" t="s">
        <v>302</v>
      </c>
      <c r="CH67" s="1">
        <v>40633</v>
      </c>
      <c r="CI67">
        <v>5.0999999999999996</v>
      </c>
      <c r="CJ67">
        <v>20110414</v>
      </c>
      <c r="CK67">
        <v>5.0999999999999996</v>
      </c>
      <c r="CM67" s="1">
        <v>36677</v>
      </c>
      <c r="CN67">
        <v>10.199999999999999</v>
      </c>
      <c r="CO67" t="s">
        <v>302</v>
      </c>
      <c r="CP67" t="s">
        <v>302</v>
      </c>
    </row>
    <row r="68" spans="1:94" x14ac:dyDescent="0.25">
      <c r="A68" s="1">
        <v>36707</v>
      </c>
      <c r="B68">
        <v>-2.1</v>
      </c>
      <c r="C68" t="s">
        <v>302</v>
      </c>
      <c r="D68" t="s">
        <v>302</v>
      </c>
      <c r="F68" s="1">
        <v>36707</v>
      </c>
      <c r="G68">
        <v>2.6</v>
      </c>
      <c r="H68">
        <v>20000629</v>
      </c>
      <c r="I68">
        <v>2.6</v>
      </c>
      <c r="K68" s="1">
        <v>39872</v>
      </c>
      <c r="L68">
        <v>3</v>
      </c>
      <c r="M68">
        <v>20090429</v>
      </c>
      <c r="N68">
        <v>3.1</v>
      </c>
      <c r="P68" s="1">
        <v>40025</v>
      </c>
      <c r="Q68">
        <v>46.7</v>
      </c>
      <c r="R68">
        <v>20090804</v>
      </c>
      <c r="S68">
        <v>49.7</v>
      </c>
      <c r="U68" s="1">
        <v>40724</v>
      </c>
      <c r="V68">
        <v>-0.4</v>
      </c>
      <c r="W68">
        <v>20110823</v>
      </c>
      <c r="X68">
        <v>0.4</v>
      </c>
      <c r="Z68" s="1">
        <v>36707</v>
      </c>
      <c r="AA68">
        <v>0.6</v>
      </c>
      <c r="AB68">
        <v>20000710</v>
      </c>
      <c r="AC68">
        <v>0.6</v>
      </c>
      <c r="AE68" s="1">
        <v>36707</v>
      </c>
      <c r="AF68">
        <v>3.3</v>
      </c>
      <c r="AG68">
        <v>20000710</v>
      </c>
      <c r="AH68">
        <v>3.3</v>
      </c>
      <c r="AJ68" s="1">
        <v>36707</v>
      </c>
      <c r="AK68">
        <v>2.2000000000000002</v>
      </c>
      <c r="AL68" t="s">
        <v>302</v>
      </c>
      <c r="AM68" t="s">
        <v>302</v>
      </c>
      <c r="AO68" s="1">
        <v>36707</v>
      </c>
      <c r="AP68">
        <v>-1.9</v>
      </c>
      <c r="AQ68">
        <v>20000808</v>
      </c>
      <c r="AR68">
        <v>-1.9</v>
      </c>
      <c r="AT68" s="1">
        <v>40724</v>
      </c>
      <c r="AU68">
        <v>0.8</v>
      </c>
      <c r="AV68">
        <v>20110823</v>
      </c>
      <c r="AW68">
        <v>1</v>
      </c>
      <c r="AY68" s="1">
        <v>38748</v>
      </c>
      <c r="AZ68">
        <v>0.8</v>
      </c>
      <c r="BA68">
        <v>20060210</v>
      </c>
      <c r="BB68">
        <v>0.8</v>
      </c>
      <c r="BD68" s="1">
        <v>38898</v>
      </c>
      <c r="BE68">
        <v>0.75</v>
      </c>
      <c r="BF68">
        <v>20060710</v>
      </c>
      <c r="BG68">
        <v>-0.1</v>
      </c>
      <c r="BI68" s="1">
        <v>38898</v>
      </c>
      <c r="BJ68">
        <v>14.77</v>
      </c>
      <c r="BK68">
        <v>20060710</v>
      </c>
      <c r="BL68">
        <v>13.2</v>
      </c>
      <c r="BN68" s="1">
        <v>36600</v>
      </c>
      <c r="BO68" t="s">
        <v>302</v>
      </c>
      <c r="BP68">
        <v>0</v>
      </c>
      <c r="BQ68">
        <v>1.5</v>
      </c>
      <c r="BS68" s="1">
        <v>40724</v>
      </c>
      <c r="BT68">
        <v>26</v>
      </c>
      <c r="BU68">
        <v>20110607</v>
      </c>
      <c r="BV68">
        <v>27.7</v>
      </c>
      <c r="BX68" s="1">
        <v>38564</v>
      </c>
      <c r="BY68">
        <v>0.9</v>
      </c>
      <c r="BZ68" t="s">
        <v>302</v>
      </c>
      <c r="CA68" t="s">
        <v>302</v>
      </c>
      <c r="CC68" s="1">
        <v>40724</v>
      </c>
      <c r="CD68">
        <v>8.5</v>
      </c>
      <c r="CE68" t="s">
        <v>302</v>
      </c>
      <c r="CF68" t="s">
        <v>302</v>
      </c>
      <c r="CH68" s="1">
        <v>40724</v>
      </c>
      <c r="CI68">
        <v>2.8</v>
      </c>
      <c r="CJ68">
        <v>20110713</v>
      </c>
      <c r="CK68">
        <v>2.8</v>
      </c>
      <c r="CM68" s="1">
        <v>36707</v>
      </c>
      <c r="CN68">
        <v>10.6</v>
      </c>
      <c r="CO68" t="s">
        <v>302</v>
      </c>
      <c r="CP68" t="s">
        <v>302</v>
      </c>
    </row>
    <row r="69" spans="1:94" x14ac:dyDescent="0.25">
      <c r="A69" s="1">
        <v>36738</v>
      </c>
      <c r="B69">
        <v>3.1</v>
      </c>
      <c r="C69" t="s">
        <v>302</v>
      </c>
      <c r="D69" t="s">
        <v>302</v>
      </c>
      <c r="F69" s="1">
        <v>36738</v>
      </c>
      <c r="G69">
        <v>2.9</v>
      </c>
      <c r="H69">
        <v>20000727</v>
      </c>
      <c r="I69">
        <v>2.9</v>
      </c>
      <c r="K69" s="1">
        <v>39903</v>
      </c>
      <c r="L69">
        <v>3.1</v>
      </c>
      <c r="M69">
        <v>20090529</v>
      </c>
      <c r="N69">
        <v>3.2</v>
      </c>
      <c r="P69" s="1">
        <v>40056</v>
      </c>
      <c r="Q69">
        <v>42.4</v>
      </c>
      <c r="R69">
        <v>20090902</v>
      </c>
      <c r="S69">
        <v>42.3</v>
      </c>
      <c r="U69" s="1">
        <v>40816</v>
      </c>
      <c r="V69">
        <v>1.6</v>
      </c>
      <c r="W69">
        <v>20111122</v>
      </c>
      <c r="X69">
        <v>1.4</v>
      </c>
      <c r="Z69" s="1">
        <v>36738</v>
      </c>
      <c r="AA69">
        <v>-0.3</v>
      </c>
      <c r="AB69">
        <v>20000810</v>
      </c>
      <c r="AC69">
        <v>-0.3</v>
      </c>
      <c r="AE69" s="1">
        <v>36738</v>
      </c>
      <c r="AF69">
        <v>3.3</v>
      </c>
      <c r="AG69">
        <v>20000810</v>
      </c>
      <c r="AH69">
        <v>3.3</v>
      </c>
      <c r="AJ69" s="1">
        <v>36738</v>
      </c>
      <c r="AK69">
        <v>6.4</v>
      </c>
      <c r="AL69" t="s">
        <v>302</v>
      </c>
      <c r="AM69" t="s">
        <v>302</v>
      </c>
      <c r="AO69" s="1">
        <v>36738</v>
      </c>
      <c r="AP69">
        <v>0.9</v>
      </c>
      <c r="AQ69">
        <v>20000907</v>
      </c>
      <c r="AR69">
        <v>1.4</v>
      </c>
      <c r="AT69" s="1">
        <v>40816</v>
      </c>
      <c r="AU69">
        <v>0.5</v>
      </c>
      <c r="AV69">
        <v>20111122</v>
      </c>
      <c r="AW69">
        <v>0.8</v>
      </c>
      <c r="AY69" s="1">
        <v>38776</v>
      </c>
      <c r="AZ69">
        <v>1</v>
      </c>
      <c r="BA69">
        <v>20060310</v>
      </c>
      <c r="BB69">
        <v>1</v>
      </c>
      <c r="BD69" s="1">
        <v>38929</v>
      </c>
      <c r="BE69">
        <v>5.31</v>
      </c>
      <c r="BF69">
        <v>20060810</v>
      </c>
      <c r="BG69">
        <v>5</v>
      </c>
      <c r="BI69" s="1">
        <v>38929</v>
      </c>
      <c r="BJ69">
        <v>15.53</v>
      </c>
      <c r="BK69">
        <v>20060810</v>
      </c>
      <c r="BL69">
        <v>13.7</v>
      </c>
      <c r="BN69" s="1">
        <v>36616</v>
      </c>
      <c r="BO69">
        <v>-4.0999999999999996</v>
      </c>
      <c r="BP69">
        <v>20000508</v>
      </c>
      <c r="BQ69">
        <v>1.5</v>
      </c>
      <c r="BS69" s="1">
        <v>40816</v>
      </c>
      <c r="BT69">
        <v>18.2</v>
      </c>
      <c r="BU69">
        <v>20110906</v>
      </c>
      <c r="BV69">
        <v>22.8</v>
      </c>
      <c r="BX69" s="1">
        <v>38595</v>
      </c>
      <c r="BY69">
        <v>0</v>
      </c>
      <c r="BZ69" t="s">
        <v>302</v>
      </c>
      <c r="CA69" t="s">
        <v>302</v>
      </c>
      <c r="CC69" s="1">
        <v>40816</v>
      </c>
      <c r="CD69">
        <v>5.7</v>
      </c>
      <c r="CE69" t="s">
        <v>302</v>
      </c>
      <c r="CF69" t="s">
        <v>302</v>
      </c>
      <c r="CH69" s="1">
        <v>40816</v>
      </c>
      <c r="CI69">
        <v>0.3</v>
      </c>
      <c r="CJ69">
        <v>20111014</v>
      </c>
      <c r="CK69">
        <v>0.3</v>
      </c>
      <c r="CM69" s="1">
        <v>36738</v>
      </c>
      <c r="CN69">
        <v>11.2</v>
      </c>
      <c r="CO69" t="s">
        <v>302</v>
      </c>
      <c r="CP69" t="s">
        <v>302</v>
      </c>
    </row>
    <row r="70" spans="1:94" x14ac:dyDescent="0.25">
      <c r="A70" s="1">
        <v>36769</v>
      </c>
      <c r="B70">
        <v>-2.2999999999999998</v>
      </c>
      <c r="C70" t="s">
        <v>302</v>
      </c>
      <c r="D70" t="s">
        <v>302</v>
      </c>
      <c r="F70" s="1">
        <v>36769</v>
      </c>
      <c r="G70">
        <v>2.9</v>
      </c>
      <c r="H70">
        <v>20000831</v>
      </c>
      <c r="I70" t="s">
        <v>302</v>
      </c>
      <c r="K70" s="1">
        <v>39933</v>
      </c>
      <c r="L70">
        <v>3.1</v>
      </c>
      <c r="M70">
        <v>20090624</v>
      </c>
      <c r="N70">
        <v>3.1</v>
      </c>
      <c r="P70" s="1">
        <v>40086</v>
      </c>
      <c r="Q70">
        <v>44.4</v>
      </c>
      <c r="R70">
        <v>20091002</v>
      </c>
      <c r="S70">
        <v>47.4</v>
      </c>
      <c r="U70" s="1">
        <v>40908</v>
      </c>
      <c r="V70">
        <v>0.1</v>
      </c>
      <c r="W70">
        <v>20120216</v>
      </c>
      <c r="X70">
        <v>0.5</v>
      </c>
      <c r="Z70" s="1">
        <v>36769</v>
      </c>
      <c r="AA70">
        <v>-0.1</v>
      </c>
      <c r="AB70">
        <v>20000911</v>
      </c>
      <c r="AC70">
        <v>-0.1</v>
      </c>
      <c r="AE70" s="1">
        <v>36769</v>
      </c>
      <c r="AF70">
        <v>3.5</v>
      </c>
      <c r="AG70">
        <v>20000911</v>
      </c>
      <c r="AH70">
        <v>3.5</v>
      </c>
      <c r="AJ70" s="1">
        <v>36769</v>
      </c>
      <c r="AK70">
        <v>1.3</v>
      </c>
      <c r="AL70" t="s">
        <v>302</v>
      </c>
      <c r="AM70" t="s">
        <v>302</v>
      </c>
      <c r="AO70" s="1">
        <v>36769</v>
      </c>
      <c r="AP70">
        <v>0.6</v>
      </c>
      <c r="AQ70">
        <v>20001006</v>
      </c>
      <c r="AR70">
        <v>-2.2999999999999998</v>
      </c>
      <c r="AT70" s="1">
        <v>40908</v>
      </c>
      <c r="AU70">
        <v>0.7</v>
      </c>
      <c r="AV70">
        <v>20120216</v>
      </c>
      <c r="AW70">
        <v>0.6</v>
      </c>
      <c r="AY70" s="1">
        <v>38807</v>
      </c>
      <c r="AZ70">
        <v>0.9</v>
      </c>
      <c r="BA70">
        <v>20060410</v>
      </c>
      <c r="BB70">
        <v>0.9</v>
      </c>
      <c r="BD70" s="1">
        <v>38960</v>
      </c>
      <c r="BE70">
        <v>2.59</v>
      </c>
      <c r="BF70">
        <v>20060911</v>
      </c>
      <c r="BG70">
        <v>0.6</v>
      </c>
      <c r="BI70" s="1">
        <v>38960</v>
      </c>
      <c r="BJ70">
        <v>13.03</v>
      </c>
      <c r="BK70">
        <v>20060911</v>
      </c>
      <c r="BL70">
        <v>8.8000000000000007</v>
      </c>
      <c r="BN70" s="1">
        <v>36631</v>
      </c>
      <c r="BO70" t="s">
        <v>302</v>
      </c>
      <c r="BP70">
        <v>0</v>
      </c>
      <c r="BQ70">
        <v>-4.2</v>
      </c>
      <c r="BS70" s="1">
        <v>40908</v>
      </c>
      <c r="BT70">
        <v>13.1</v>
      </c>
      <c r="BU70">
        <v>20111206</v>
      </c>
      <c r="BV70">
        <v>9.6999999999999993</v>
      </c>
      <c r="BX70" s="1">
        <v>38625</v>
      </c>
      <c r="BY70">
        <v>-0.6</v>
      </c>
      <c r="BZ70" t="s">
        <v>302</v>
      </c>
      <c r="CA70" t="s">
        <v>302</v>
      </c>
      <c r="CC70" s="1">
        <v>40908</v>
      </c>
      <c r="CD70">
        <v>6</v>
      </c>
      <c r="CE70" t="s">
        <v>302</v>
      </c>
      <c r="CF70" t="s">
        <v>302</v>
      </c>
      <c r="CH70" s="1">
        <v>40908</v>
      </c>
      <c r="CI70">
        <v>-0.5</v>
      </c>
      <c r="CJ70">
        <v>20120113</v>
      </c>
      <c r="CK70">
        <v>-0.4</v>
      </c>
      <c r="CM70" s="1">
        <v>36769</v>
      </c>
      <c r="CN70">
        <v>11.7</v>
      </c>
      <c r="CO70" t="s">
        <v>302</v>
      </c>
      <c r="CP70" t="s">
        <v>302</v>
      </c>
    </row>
    <row r="71" spans="1:94" x14ac:dyDescent="0.25">
      <c r="A71" s="1">
        <v>36799</v>
      </c>
      <c r="B71">
        <v>0.3</v>
      </c>
      <c r="C71" t="s">
        <v>302</v>
      </c>
      <c r="D71" t="s">
        <v>302</v>
      </c>
      <c r="F71" s="1">
        <v>36799</v>
      </c>
      <c r="G71">
        <v>2.5</v>
      </c>
      <c r="H71">
        <v>20000928</v>
      </c>
      <c r="I71">
        <v>2.5</v>
      </c>
      <c r="K71" s="1">
        <v>39964</v>
      </c>
      <c r="L71">
        <v>3.1</v>
      </c>
      <c r="M71">
        <v>20090731</v>
      </c>
      <c r="N71">
        <v>3.1</v>
      </c>
      <c r="P71" s="1">
        <v>40117</v>
      </c>
      <c r="Q71">
        <v>43.6</v>
      </c>
      <c r="R71">
        <v>20091103</v>
      </c>
      <c r="S71">
        <v>45.8</v>
      </c>
      <c r="U71" s="1">
        <v>40999</v>
      </c>
      <c r="V71">
        <v>2.2000000000000002</v>
      </c>
      <c r="W71">
        <v>20120522</v>
      </c>
      <c r="X71">
        <v>1.4</v>
      </c>
      <c r="Z71" s="1">
        <v>36799</v>
      </c>
      <c r="AA71">
        <v>0.9</v>
      </c>
      <c r="AB71">
        <v>20001010</v>
      </c>
      <c r="AC71">
        <v>0.9</v>
      </c>
      <c r="AE71" s="1">
        <v>36799</v>
      </c>
      <c r="AF71">
        <v>3.5</v>
      </c>
      <c r="AG71">
        <v>20001010</v>
      </c>
      <c r="AH71">
        <v>3.5</v>
      </c>
      <c r="AJ71" s="1">
        <v>36799</v>
      </c>
      <c r="AK71">
        <v>3</v>
      </c>
      <c r="AL71" t="s">
        <v>302</v>
      </c>
      <c r="AM71" t="s">
        <v>302</v>
      </c>
      <c r="AO71" s="1">
        <v>36799</v>
      </c>
      <c r="AP71">
        <v>1</v>
      </c>
      <c r="AQ71">
        <v>20001106</v>
      </c>
      <c r="AR71" t="s">
        <v>302</v>
      </c>
      <c r="AT71" s="1">
        <v>40999</v>
      </c>
      <c r="AU71">
        <v>1.9</v>
      </c>
      <c r="AV71">
        <v>20120522</v>
      </c>
      <c r="AW71">
        <v>1.1000000000000001</v>
      </c>
      <c r="AY71" s="1">
        <v>38837</v>
      </c>
      <c r="AZ71">
        <v>0.8</v>
      </c>
      <c r="BA71">
        <v>20060510</v>
      </c>
      <c r="BB71">
        <v>0.8</v>
      </c>
      <c r="BD71" s="1">
        <v>38990</v>
      </c>
      <c r="BE71">
        <v>-4.54</v>
      </c>
      <c r="BF71">
        <v>20061010</v>
      </c>
      <c r="BG71">
        <v>-5.0999999999999996</v>
      </c>
      <c r="BI71" s="1">
        <v>38990</v>
      </c>
      <c r="BJ71">
        <v>9.6199999999999992</v>
      </c>
      <c r="BK71">
        <v>20061010</v>
      </c>
      <c r="BL71">
        <v>5</v>
      </c>
      <c r="BN71" s="1">
        <v>36646</v>
      </c>
      <c r="BO71">
        <v>-1.4</v>
      </c>
      <c r="BP71">
        <v>20000606</v>
      </c>
      <c r="BQ71">
        <v>-4.2</v>
      </c>
      <c r="BS71" s="1">
        <v>40999</v>
      </c>
      <c r="BT71">
        <v>17.899999999999999</v>
      </c>
      <c r="BU71">
        <v>20120306</v>
      </c>
      <c r="BV71">
        <v>15.5</v>
      </c>
      <c r="BX71" s="1">
        <v>38656</v>
      </c>
      <c r="BY71">
        <v>-0.2</v>
      </c>
      <c r="BZ71" t="s">
        <v>302</v>
      </c>
      <c r="CA71" t="s">
        <v>302</v>
      </c>
      <c r="CC71" s="1">
        <v>40999</v>
      </c>
      <c r="CD71">
        <v>9</v>
      </c>
      <c r="CE71" t="s">
        <v>302</v>
      </c>
      <c r="CF71" t="s">
        <v>302</v>
      </c>
      <c r="CH71" s="1">
        <v>40999</v>
      </c>
      <c r="CI71">
        <v>3.6</v>
      </c>
      <c r="CJ71">
        <v>20120420</v>
      </c>
      <c r="CK71">
        <v>3.5</v>
      </c>
      <c r="CM71" s="1">
        <v>36799</v>
      </c>
      <c r="CN71">
        <v>12.1</v>
      </c>
      <c r="CO71" t="s">
        <v>302</v>
      </c>
      <c r="CP71" t="s">
        <v>302</v>
      </c>
    </row>
    <row r="72" spans="1:94" x14ac:dyDescent="0.25">
      <c r="A72" s="1">
        <v>36830</v>
      </c>
      <c r="B72">
        <v>1.4</v>
      </c>
      <c r="C72" t="s">
        <v>302</v>
      </c>
      <c r="D72" t="s">
        <v>302</v>
      </c>
      <c r="F72" s="1">
        <v>36830</v>
      </c>
      <c r="G72">
        <v>2.5</v>
      </c>
      <c r="H72">
        <v>20001026</v>
      </c>
      <c r="I72">
        <v>2.5</v>
      </c>
      <c r="K72" s="1">
        <v>39994</v>
      </c>
      <c r="L72">
        <v>3</v>
      </c>
      <c r="M72">
        <v>20090826</v>
      </c>
      <c r="N72">
        <v>3</v>
      </c>
      <c r="P72" s="1">
        <v>40147</v>
      </c>
      <c r="Q72">
        <v>48.1</v>
      </c>
      <c r="R72">
        <v>20091202</v>
      </c>
      <c r="S72">
        <v>48.5</v>
      </c>
      <c r="U72" s="1">
        <v>41090</v>
      </c>
      <c r="V72">
        <v>0.2</v>
      </c>
      <c r="W72">
        <v>20120823</v>
      </c>
      <c r="X72">
        <v>1.2</v>
      </c>
      <c r="Z72" s="1">
        <v>36830</v>
      </c>
      <c r="AA72">
        <v>0.1</v>
      </c>
      <c r="AB72">
        <v>20001110</v>
      </c>
      <c r="AC72">
        <v>0.1</v>
      </c>
      <c r="AE72" s="1">
        <v>36830</v>
      </c>
      <c r="AF72">
        <v>3.1</v>
      </c>
      <c r="AG72">
        <v>20001110</v>
      </c>
      <c r="AH72">
        <v>3.1</v>
      </c>
      <c r="AJ72" s="1">
        <v>36830</v>
      </c>
      <c r="AK72">
        <v>5.8</v>
      </c>
      <c r="AL72" t="s">
        <v>302</v>
      </c>
      <c r="AM72" t="s">
        <v>302</v>
      </c>
      <c r="AO72" s="1">
        <v>36830</v>
      </c>
      <c r="AP72">
        <v>-0.1</v>
      </c>
      <c r="AQ72">
        <v>20001208</v>
      </c>
      <c r="AR72">
        <v>0.6</v>
      </c>
      <c r="AT72" s="1">
        <v>41090</v>
      </c>
      <c r="AU72">
        <v>0.3</v>
      </c>
      <c r="AV72">
        <v>20120823</v>
      </c>
      <c r="AW72">
        <v>1</v>
      </c>
      <c r="AY72" s="1">
        <v>38868</v>
      </c>
      <c r="AZ72">
        <v>0.7</v>
      </c>
      <c r="BA72">
        <v>20060609</v>
      </c>
      <c r="BB72">
        <v>0.7</v>
      </c>
      <c r="BD72" s="1">
        <v>39021</v>
      </c>
      <c r="BE72">
        <v>-2.2400000000000002</v>
      </c>
      <c r="BF72">
        <v>20061110</v>
      </c>
      <c r="BG72">
        <v>-1.3</v>
      </c>
      <c r="BI72" s="1">
        <v>39021</v>
      </c>
      <c r="BJ72">
        <v>9.2200000000000006</v>
      </c>
      <c r="BK72">
        <v>20061110</v>
      </c>
      <c r="BL72">
        <v>5.9</v>
      </c>
      <c r="BN72" s="1">
        <v>36661</v>
      </c>
      <c r="BO72" t="s">
        <v>302</v>
      </c>
      <c r="BP72">
        <v>0</v>
      </c>
      <c r="BQ72">
        <v>-3.9</v>
      </c>
      <c r="BS72" s="1">
        <v>41090</v>
      </c>
      <c r="BT72">
        <v>22.8</v>
      </c>
      <c r="BU72">
        <v>20120529</v>
      </c>
      <c r="BV72">
        <v>22.4</v>
      </c>
      <c r="BX72" s="1">
        <v>38686</v>
      </c>
      <c r="BY72">
        <v>0.3</v>
      </c>
      <c r="BZ72" t="s">
        <v>302</v>
      </c>
      <c r="CA72" t="s">
        <v>302</v>
      </c>
      <c r="CC72" s="1">
        <v>41090</v>
      </c>
      <c r="CD72">
        <v>6.6</v>
      </c>
      <c r="CE72" t="s">
        <v>302</v>
      </c>
      <c r="CF72" t="s">
        <v>302</v>
      </c>
      <c r="CH72" s="1">
        <v>41090</v>
      </c>
      <c r="CI72">
        <v>3.2</v>
      </c>
      <c r="CJ72">
        <v>20120713</v>
      </c>
      <c r="CK72">
        <v>3.2</v>
      </c>
      <c r="CM72" s="1">
        <v>36830</v>
      </c>
      <c r="CN72">
        <v>11.5</v>
      </c>
      <c r="CO72" t="s">
        <v>302</v>
      </c>
      <c r="CP72" t="s">
        <v>302</v>
      </c>
    </row>
    <row r="73" spans="1:94" x14ac:dyDescent="0.25">
      <c r="A73" s="1">
        <v>36860</v>
      </c>
      <c r="B73">
        <v>-2.6</v>
      </c>
      <c r="C73" t="s">
        <v>302</v>
      </c>
      <c r="D73" t="s">
        <v>302</v>
      </c>
      <c r="F73" s="1">
        <v>36860</v>
      </c>
      <c r="G73">
        <v>2.5</v>
      </c>
      <c r="H73">
        <v>20001113</v>
      </c>
      <c r="I73">
        <v>2.5</v>
      </c>
      <c r="K73" s="1">
        <v>40025</v>
      </c>
      <c r="L73">
        <v>3.2</v>
      </c>
      <c r="M73">
        <v>20090923</v>
      </c>
      <c r="N73">
        <v>3</v>
      </c>
      <c r="P73" s="1">
        <v>40178</v>
      </c>
      <c r="Q73">
        <v>48.8</v>
      </c>
      <c r="R73">
        <v>20100105</v>
      </c>
      <c r="S73">
        <v>50.4</v>
      </c>
      <c r="U73" s="1">
        <v>41182</v>
      </c>
      <c r="V73">
        <v>-1.4</v>
      </c>
      <c r="W73">
        <v>20121120</v>
      </c>
      <c r="X73">
        <v>-0.8</v>
      </c>
      <c r="Z73" s="1">
        <v>36860</v>
      </c>
      <c r="AA73">
        <v>0.5</v>
      </c>
      <c r="AB73">
        <v>20001211</v>
      </c>
      <c r="AC73">
        <v>0.5</v>
      </c>
      <c r="AE73" s="1">
        <v>36860</v>
      </c>
      <c r="AF73">
        <v>3.2</v>
      </c>
      <c r="AG73">
        <v>20001211</v>
      </c>
      <c r="AH73">
        <v>3.2</v>
      </c>
      <c r="AJ73" s="1">
        <v>36860</v>
      </c>
      <c r="AK73">
        <v>-0.3</v>
      </c>
      <c r="AL73" t="s">
        <v>302</v>
      </c>
      <c r="AM73" t="s">
        <v>302</v>
      </c>
      <c r="AO73" s="1">
        <v>36860</v>
      </c>
      <c r="AP73">
        <v>-1.2</v>
      </c>
      <c r="AQ73">
        <v>20010108</v>
      </c>
      <c r="AR73">
        <v>-0.5</v>
      </c>
      <c r="AT73" s="1">
        <v>41182</v>
      </c>
      <c r="AU73">
        <v>0.7</v>
      </c>
      <c r="AV73">
        <v>20121120</v>
      </c>
      <c r="AW73">
        <v>0.7</v>
      </c>
      <c r="AY73" s="1">
        <v>38898</v>
      </c>
      <c r="AZ73">
        <v>0.8</v>
      </c>
      <c r="BA73">
        <v>20060710</v>
      </c>
      <c r="BB73">
        <v>0.8</v>
      </c>
      <c r="BD73" s="1">
        <v>39051</v>
      </c>
      <c r="BE73">
        <v>-2.4300000000000002</v>
      </c>
      <c r="BF73">
        <v>20061211</v>
      </c>
      <c r="BG73">
        <v>-2</v>
      </c>
      <c r="BI73" s="1">
        <v>39051</v>
      </c>
      <c r="BJ73">
        <v>9.14</v>
      </c>
      <c r="BK73">
        <v>20061211</v>
      </c>
      <c r="BL73">
        <v>7</v>
      </c>
      <c r="BN73" s="1">
        <v>36677</v>
      </c>
      <c r="BO73">
        <v>-2.4</v>
      </c>
      <c r="BP73">
        <v>20000707</v>
      </c>
      <c r="BQ73">
        <v>-3.9</v>
      </c>
      <c r="BS73" s="1">
        <v>41182</v>
      </c>
      <c r="BT73">
        <v>24.9</v>
      </c>
      <c r="BU73">
        <v>20120904</v>
      </c>
      <c r="BV73">
        <v>23.4</v>
      </c>
      <c r="BX73" s="1">
        <v>38717</v>
      </c>
      <c r="BY73">
        <v>0.6</v>
      </c>
      <c r="BZ73" t="s">
        <v>302</v>
      </c>
      <c r="CA73" t="s">
        <v>302</v>
      </c>
      <c r="CC73" s="1">
        <v>41182</v>
      </c>
      <c r="CD73">
        <v>0.8</v>
      </c>
      <c r="CE73" t="s">
        <v>302</v>
      </c>
      <c r="CF73" t="s">
        <v>302</v>
      </c>
      <c r="CH73" s="1">
        <v>41182</v>
      </c>
      <c r="CI73">
        <v>0.6</v>
      </c>
      <c r="CJ73">
        <v>20121012</v>
      </c>
      <c r="CK73">
        <v>0.6</v>
      </c>
      <c r="CM73" s="1">
        <v>36860</v>
      </c>
      <c r="CN73">
        <v>12.6</v>
      </c>
      <c r="CO73" t="s">
        <v>302</v>
      </c>
      <c r="CP73" t="s">
        <v>302</v>
      </c>
    </row>
    <row r="74" spans="1:94" x14ac:dyDescent="0.25">
      <c r="A74" s="1">
        <v>36891</v>
      </c>
      <c r="B74">
        <v>0.5</v>
      </c>
      <c r="C74" t="s">
        <v>302</v>
      </c>
      <c r="D74" t="s">
        <v>302</v>
      </c>
      <c r="F74" s="1">
        <v>36891</v>
      </c>
      <c r="G74">
        <v>2.6</v>
      </c>
      <c r="H74">
        <v>20001228</v>
      </c>
      <c r="I74">
        <v>2.6</v>
      </c>
      <c r="K74" s="1">
        <v>40056</v>
      </c>
      <c r="L74">
        <v>3.3</v>
      </c>
      <c r="M74">
        <v>20091028</v>
      </c>
      <c r="N74">
        <v>3.2</v>
      </c>
      <c r="P74" s="1">
        <v>40209</v>
      </c>
      <c r="Q74">
        <v>49.7</v>
      </c>
      <c r="R74">
        <v>20100201</v>
      </c>
      <c r="S74">
        <v>50.1</v>
      </c>
      <c r="U74" s="1">
        <v>41274</v>
      </c>
      <c r="V74">
        <v>0.8</v>
      </c>
      <c r="W74">
        <v>20130213</v>
      </c>
      <c r="X74">
        <v>0.4</v>
      </c>
      <c r="Z74" s="1">
        <v>36891</v>
      </c>
      <c r="AA74">
        <v>-0.1</v>
      </c>
      <c r="AB74">
        <v>20010110</v>
      </c>
      <c r="AC74">
        <v>-0.1</v>
      </c>
      <c r="AE74" s="1">
        <v>36891</v>
      </c>
      <c r="AF74">
        <v>3</v>
      </c>
      <c r="AG74">
        <v>20010110</v>
      </c>
      <c r="AH74">
        <v>3</v>
      </c>
      <c r="AJ74" s="1">
        <v>36891</v>
      </c>
      <c r="AK74">
        <v>-1.6</v>
      </c>
      <c r="AL74" t="s">
        <v>302</v>
      </c>
      <c r="AM74" t="s">
        <v>302</v>
      </c>
      <c r="AO74" s="1">
        <v>36891</v>
      </c>
      <c r="AP74">
        <v>-0.6</v>
      </c>
      <c r="AQ74">
        <v>20010207</v>
      </c>
      <c r="AR74">
        <v>1.1000000000000001</v>
      </c>
      <c r="AT74" s="1">
        <v>41274</v>
      </c>
      <c r="AU74">
        <v>0.7</v>
      </c>
      <c r="AV74">
        <v>20130213</v>
      </c>
      <c r="AW74">
        <v>0.3</v>
      </c>
      <c r="AY74" s="1">
        <v>38929</v>
      </c>
      <c r="AZ74">
        <v>0.6</v>
      </c>
      <c r="BA74">
        <v>20060810</v>
      </c>
      <c r="BB74">
        <v>0.6</v>
      </c>
      <c r="BD74" s="1">
        <v>39082</v>
      </c>
      <c r="BE74">
        <v>-1.87</v>
      </c>
      <c r="BF74">
        <v>20070110</v>
      </c>
      <c r="BG74">
        <v>-0.1</v>
      </c>
      <c r="BI74" s="1">
        <v>39082</v>
      </c>
      <c r="BJ74">
        <v>5.1100000000000003</v>
      </c>
      <c r="BK74">
        <v>20070110</v>
      </c>
      <c r="BL74">
        <v>4.9000000000000004</v>
      </c>
      <c r="BN74" s="1">
        <v>36692</v>
      </c>
      <c r="BO74" t="s">
        <v>302</v>
      </c>
      <c r="BP74">
        <v>0</v>
      </c>
      <c r="BQ74">
        <v>-6.6</v>
      </c>
      <c r="BS74" s="1">
        <v>41274</v>
      </c>
      <c r="BT74">
        <v>26.9</v>
      </c>
      <c r="BU74">
        <v>20121127</v>
      </c>
      <c r="BV74">
        <v>25.4</v>
      </c>
      <c r="BX74" s="1">
        <v>38748</v>
      </c>
      <c r="BY74">
        <v>0.4</v>
      </c>
      <c r="BZ74" t="s">
        <v>302</v>
      </c>
      <c r="CA74" t="s">
        <v>302</v>
      </c>
      <c r="CC74" s="1">
        <v>41274</v>
      </c>
      <c r="CD74">
        <v>4.7</v>
      </c>
      <c r="CE74" t="s">
        <v>302</v>
      </c>
      <c r="CF74" t="s">
        <v>302</v>
      </c>
      <c r="CH74" s="1">
        <v>41274</v>
      </c>
      <c r="CI74">
        <v>-0.7</v>
      </c>
      <c r="CJ74">
        <v>20130116</v>
      </c>
      <c r="CK74">
        <v>-0.7</v>
      </c>
      <c r="CM74" s="1">
        <v>36891</v>
      </c>
      <c r="CN74">
        <v>12.3</v>
      </c>
      <c r="CO74" t="s">
        <v>302</v>
      </c>
      <c r="CP74" t="s">
        <v>302</v>
      </c>
    </row>
    <row r="75" spans="1:94" x14ac:dyDescent="0.25">
      <c r="A75" s="1">
        <v>36922</v>
      </c>
      <c r="B75">
        <v>1.9</v>
      </c>
      <c r="C75" t="s">
        <v>302</v>
      </c>
      <c r="D75" t="s">
        <v>302</v>
      </c>
      <c r="F75" s="1">
        <v>36922</v>
      </c>
      <c r="G75">
        <v>3</v>
      </c>
      <c r="H75">
        <v>20010205</v>
      </c>
      <c r="I75">
        <v>3</v>
      </c>
      <c r="K75" s="1">
        <v>40086</v>
      </c>
      <c r="L75">
        <v>3.2</v>
      </c>
      <c r="M75">
        <v>20091125</v>
      </c>
      <c r="N75">
        <v>3.1</v>
      </c>
      <c r="P75" s="1">
        <v>40237</v>
      </c>
      <c r="Q75">
        <v>48.7</v>
      </c>
      <c r="R75">
        <v>20100301</v>
      </c>
      <c r="S75">
        <v>49.4</v>
      </c>
      <c r="U75" s="1">
        <v>41364</v>
      </c>
      <c r="V75">
        <v>0</v>
      </c>
      <c r="W75">
        <v>20130516</v>
      </c>
      <c r="X75">
        <v>-0.2</v>
      </c>
      <c r="Z75" s="1">
        <v>36922</v>
      </c>
      <c r="AA75">
        <v>0.8</v>
      </c>
      <c r="AB75">
        <v>20010209</v>
      </c>
      <c r="AC75">
        <v>0.8</v>
      </c>
      <c r="AE75" s="1">
        <v>36922</v>
      </c>
      <c r="AF75">
        <v>3.4</v>
      </c>
      <c r="AG75">
        <v>20010209</v>
      </c>
      <c r="AH75">
        <v>3.4</v>
      </c>
      <c r="AJ75" s="1">
        <v>36922</v>
      </c>
      <c r="AK75">
        <v>2.5</v>
      </c>
      <c r="AL75" t="s">
        <v>302</v>
      </c>
      <c r="AM75" t="s">
        <v>302</v>
      </c>
      <c r="AO75" s="1">
        <v>36922</v>
      </c>
      <c r="AP75">
        <v>1</v>
      </c>
      <c r="AQ75">
        <v>20010308</v>
      </c>
      <c r="AR75">
        <v>1.2</v>
      </c>
      <c r="AT75" s="1">
        <v>41364</v>
      </c>
      <c r="AU75">
        <v>0.6</v>
      </c>
      <c r="AV75">
        <v>20130516</v>
      </c>
      <c r="AW75">
        <v>0.7</v>
      </c>
      <c r="AY75" s="1">
        <v>38960</v>
      </c>
      <c r="AZ75">
        <v>0.4</v>
      </c>
      <c r="BA75">
        <v>20060911</v>
      </c>
      <c r="BB75">
        <v>0.4</v>
      </c>
      <c r="BD75" s="1">
        <v>39113</v>
      </c>
      <c r="BE75">
        <v>-4.3</v>
      </c>
      <c r="BF75">
        <v>20070209</v>
      </c>
      <c r="BG75">
        <v>-4.3</v>
      </c>
      <c r="BI75" s="1">
        <v>39113</v>
      </c>
      <c r="BJ75">
        <v>-5.44</v>
      </c>
      <c r="BK75">
        <v>20070209</v>
      </c>
      <c r="BL75">
        <v>-4.7</v>
      </c>
      <c r="BN75" s="1">
        <v>36707</v>
      </c>
      <c r="BO75">
        <v>-4.5999999999999996</v>
      </c>
      <c r="BP75">
        <v>20000808</v>
      </c>
      <c r="BQ75">
        <v>-6.6</v>
      </c>
      <c r="BS75" s="1">
        <v>41364</v>
      </c>
      <c r="BT75">
        <v>26.1</v>
      </c>
      <c r="BU75">
        <v>20130219</v>
      </c>
      <c r="BV75">
        <v>27.1</v>
      </c>
      <c r="BX75" s="1">
        <v>38776</v>
      </c>
      <c r="BY75">
        <v>0.9</v>
      </c>
      <c r="BZ75" t="s">
        <v>302</v>
      </c>
      <c r="CA75" t="s">
        <v>302</v>
      </c>
      <c r="CC75" s="1">
        <v>41364</v>
      </c>
      <c r="CD75">
        <v>1.2</v>
      </c>
      <c r="CE75">
        <v>20130429</v>
      </c>
      <c r="CF75">
        <v>1</v>
      </c>
      <c r="CH75" s="1">
        <v>41364</v>
      </c>
      <c r="CI75">
        <v>3.1</v>
      </c>
      <c r="CJ75">
        <v>20130416</v>
      </c>
      <c r="CK75">
        <v>2.9</v>
      </c>
      <c r="CM75" s="1">
        <v>36922</v>
      </c>
      <c r="CN75">
        <v>12.2</v>
      </c>
      <c r="CO75" t="s">
        <v>302</v>
      </c>
      <c r="CP75" t="s">
        <v>302</v>
      </c>
    </row>
    <row r="76" spans="1:94" x14ac:dyDescent="0.25">
      <c r="A76" s="1">
        <v>36950</v>
      </c>
      <c r="B76">
        <v>-3.5</v>
      </c>
      <c r="C76" t="s">
        <v>302</v>
      </c>
      <c r="D76" t="s">
        <v>302</v>
      </c>
      <c r="F76" s="1">
        <v>36950</v>
      </c>
      <c r="G76">
        <v>2.8</v>
      </c>
      <c r="H76">
        <v>20010305</v>
      </c>
      <c r="I76">
        <v>2.8</v>
      </c>
      <c r="K76" s="1">
        <v>40117</v>
      </c>
      <c r="L76">
        <v>3.2</v>
      </c>
      <c r="M76">
        <v>20091223</v>
      </c>
      <c r="N76">
        <v>3.2</v>
      </c>
      <c r="P76" s="1">
        <v>40268</v>
      </c>
      <c r="Q76">
        <v>48.7</v>
      </c>
      <c r="R76">
        <v>20100406</v>
      </c>
      <c r="S76">
        <v>49.6</v>
      </c>
      <c r="U76" s="1">
        <v>41455</v>
      </c>
      <c r="V76">
        <v>1.1000000000000001</v>
      </c>
      <c r="W76">
        <v>20130820</v>
      </c>
      <c r="X76">
        <v>0.8</v>
      </c>
      <c r="Z76" s="1">
        <v>36950</v>
      </c>
      <c r="AA76">
        <v>0.7</v>
      </c>
      <c r="AB76">
        <v>20010309</v>
      </c>
      <c r="AC76">
        <v>0.7</v>
      </c>
      <c r="AE76" s="1">
        <v>36950</v>
      </c>
      <c r="AF76">
        <v>3.6</v>
      </c>
      <c r="AG76">
        <v>20010309</v>
      </c>
      <c r="AH76">
        <v>3.6</v>
      </c>
      <c r="AJ76" s="1">
        <v>36950</v>
      </c>
      <c r="AK76">
        <v>-1.8</v>
      </c>
      <c r="AL76" t="s">
        <v>302</v>
      </c>
      <c r="AM76" t="s">
        <v>302</v>
      </c>
      <c r="AO76" s="1">
        <v>36950</v>
      </c>
      <c r="AP76">
        <v>0.1</v>
      </c>
      <c r="AQ76">
        <v>20010406</v>
      </c>
      <c r="AR76">
        <v>0.7</v>
      </c>
      <c r="AT76" s="1">
        <v>41455</v>
      </c>
      <c r="AU76">
        <v>0.2</v>
      </c>
      <c r="AV76">
        <v>20130820</v>
      </c>
      <c r="AW76">
        <v>0.2</v>
      </c>
      <c r="AY76" s="1">
        <v>38990</v>
      </c>
      <c r="AZ76">
        <v>0.5</v>
      </c>
      <c r="BA76">
        <v>20061010</v>
      </c>
      <c r="BB76">
        <v>0.5</v>
      </c>
      <c r="BD76" s="1">
        <v>39141</v>
      </c>
      <c r="BE76">
        <v>1.47</v>
      </c>
      <c r="BF76">
        <v>20070309</v>
      </c>
      <c r="BG76">
        <v>1.5</v>
      </c>
      <c r="BI76" s="1">
        <v>39141</v>
      </c>
      <c r="BJ76">
        <v>-3.9699999999999998</v>
      </c>
      <c r="BK76">
        <v>20070309</v>
      </c>
      <c r="BL76">
        <v>-2.9</v>
      </c>
      <c r="BN76" s="1">
        <v>36738</v>
      </c>
      <c r="BO76">
        <v>-2.9</v>
      </c>
      <c r="BP76">
        <v>20000907</v>
      </c>
      <c r="BQ76">
        <v>-3.6</v>
      </c>
      <c r="BS76" s="1">
        <v>41455</v>
      </c>
      <c r="BT76">
        <v>23.2</v>
      </c>
      <c r="BU76">
        <v>20130528</v>
      </c>
      <c r="BV76">
        <v>22.8</v>
      </c>
      <c r="BX76" s="1">
        <v>38807</v>
      </c>
      <c r="BY76">
        <v>1</v>
      </c>
      <c r="BZ76" t="s">
        <v>302</v>
      </c>
      <c r="CA76" t="s">
        <v>302</v>
      </c>
      <c r="CC76" s="1">
        <v>41455</v>
      </c>
      <c r="CD76">
        <v>1.6</v>
      </c>
      <c r="CE76">
        <v>20130731</v>
      </c>
      <c r="CF76">
        <v>1</v>
      </c>
      <c r="CH76" s="1">
        <v>41455</v>
      </c>
      <c r="CI76">
        <v>2.7</v>
      </c>
      <c r="CJ76">
        <v>20130716</v>
      </c>
      <c r="CK76">
        <v>2.6</v>
      </c>
      <c r="CM76" s="1">
        <v>36950</v>
      </c>
      <c r="CN76">
        <v>12.4</v>
      </c>
      <c r="CO76" t="s">
        <v>302</v>
      </c>
      <c r="CP76" t="s">
        <v>302</v>
      </c>
    </row>
    <row r="77" spans="1:94" x14ac:dyDescent="0.25">
      <c r="A77" s="1">
        <v>36981</v>
      </c>
      <c r="B77">
        <v>1.5</v>
      </c>
      <c r="C77" t="s">
        <v>302</v>
      </c>
      <c r="D77" t="s">
        <v>302</v>
      </c>
      <c r="F77" s="1">
        <v>36981</v>
      </c>
      <c r="G77">
        <v>2.6</v>
      </c>
      <c r="H77" t="s">
        <v>302</v>
      </c>
      <c r="I77" t="s">
        <v>302</v>
      </c>
      <c r="K77" s="1">
        <v>40147</v>
      </c>
      <c r="L77">
        <v>3.2</v>
      </c>
      <c r="M77">
        <v>20100203</v>
      </c>
      <c r="N77">
        <v>3.2</v>
      </c>
      <c r="P77" s="1">
        <v>40298</v>
      </c>
      <c r="Q77">
        <v>51.5</v>
      </c>
      <c r="R77">
        <v>20100503</v>
      </c>
      <c r="S77">
        <v>51.9</v>
      </c>
      <c r="U77" s="1">
        <v>41547</v>
      </c>
      <c r="V77">
        <v>0.7</v>
      </c>
      <c r="W77">
        <v>20131119</v>
      </c>
      <c r="X77">
        <v>0.7</v>
      </c>
      <c r="Z77" s="1">
        <v>36981</v>
      </c>
      <c r="AA77">
        <v>0.2</v>
      </c>
      <c r="AB77">
        <v>20010410</v>
      </c>
      <c r="AC77">
        <v>0.2</v>
      </c>
      <c r="AE77" s="1">
        <v>36981</v>
      </c>
      <c r="AF77">
        <v>3.7</v>
      </c>
      <c r="AG77">
        <v>20010410</v>
      </c>
      <c r="AH77">
        <v>3.7</v>
      </c>
      <c r="AJ77" s="1">
        <v>36981</v>
      </c>
      <c r="AK77">
        <v>-1.7</v>
      </c>
      <c r="AL77" t="s">
        <v>302</v>
      </c>
      <c r="AM77" t="s">
        <v>302</v>
      </c>
      <c r="AO77" s="1">
        <v>36981</v>
      </c>
      <c r="AP77">
        <v>-0.5</v>
      </c>
      <c r="AQ77">
        <v>20010507</v>
      </c>
      <c r="AR77">
        <v>2</v>
      </c>
      <c r="AT77" s="1">
        <v>41547</v>
      </c>
      <c r="AU77">
        <v>0.8</v>
      </c>
      <c r="AV77">
        <v>20131119</v>
      </c>
      <c r="AW77">
        <v>0.5</v>
      </c>
      <c r="AY77" s="1">
        <v>39021</v>
      </c>
      <c r="AZ77">
        <v>0.7</v>
      </c>
      <c r="BA77">
        <v>20061110</v>
      </c>
      <c r="BB77">
        <v>0.7</v>
      </c>
      <c r="BD77" s="1">
        <v>39172</v>
      </c>
      <c r="BE77">
        <v>1.8199999999999998</v>
      </c>
      <c r="BF77">
        <v>20070410</v>
      </c>
      <c r="BG77">
        <v>1.8</v>
      </c>
      <c r="BI77" s="1">
        <v>39172</v>
      </c>
      <c r="BJ77">
        <v>-4.2300000000000004</v>
      </c>
      <c r="BK77">
        <v>20070410</v>
      </c>
      <c r="BL77">
        <v>-2.2000000000000002</v>
      </c>
      <c r="BN77" s="1">
        <v>36769</v>
      </c>
      <c r="BO77">
        <v>-3</v>
      </c>
      <c r="BP77">
        <v>20001006</v>
      </c>
      <c r="BQ77">
        <v>-3.2</v>
      </c>
      <c r="BS77" s="1">
        <v>41547</v>
      </c>
      <c r="BT77">
        <v>20</v>
      </c>
      <c r="BU77">
        <v>20130827</v>
      </c>
      <c r="BV77">
        <v>22.4</v>
      </c>
      <c r="BX77" s="1">
        <v>38837</v>
      </c>
      <c r="BY77">
        <v>-1.1000000000000001</v>
      </c>
      <c r="BZ77" t="s">
        <v>302</v>
      </c>
      <c r="CA77" t="s">
        <v>302</v>
      </c>
      <c r="CC77" s="1">
        <v>41547</v>
      </c>
      <c r="CD77">
        <v>6</v>
      </c>
      <c r="CE77">
        <v>20131028</v>
      </c>
      <c r="CF77">
        <v>5</v>
      </c>
      <c r="CH77" s="1">
        <v>41547</v>
      </c>
      <c r="CI77">
        <v>-1.9</v>
      </c>
      <c r="CJ77">
        <v>20131015</v>
      </c>
      <c r="CK77">
        <v>-1.8</v>
      </c>
      <c r="CM77" s="1">
        <v>36981</v>
      </c>
      <c r="CN77">
        <v>12.1</v>
      </c>
      <c r="CO77" t="s">
        <v>302</v>
      </c>
      <c r="CP77" t="s">
        <v>302</v>
      </c>
    </row>
    <row r="78" spans="1:94" x14ac:dyDescent="0.25">
      <c r="A78" s="1">
        <v>37011</v>
      </c>
      <c r="B78">
        <v>0.5</v>
      </c>
      <c r="C78" t="s">
        <v>302</v>
      </c>
      <c r="D78" t="s">
        <v>302</v>
      </c>
      <c r="F78" s="1">
        <v>37011</v>
      </c>
      <c r="G78">
        <v>2.5</v>
      </c>
      <c r="H78">
        <v>20010430</v>
      </c>
      <c r="I78">
        <v>2.5</v>
      </c>
      <c r="K78" s="1">
        <v>40178</v>
      </c>
      <c r="L78">
        <v>3.4</v>
      </c>
      <c r="M78">
        <v>20100224</v>
      </c>
      <c r="N78">
        <v>3.3</v>
      </c>
      <c r="P78" s="1">
        <v>40329</v>
      </c>
      <c r="Q78">
        <v>50</v>
      </c>
      <c r="R78">
        <v>20100601</v>
      </c>
      <c r="S78">
        <v>50.1</v>
      </c>
      <c r="U78" s="1">
        <v>41639</v>
      </c>
      <c r="V78">
        <v>-0.2</v>
      </c>
      <c r="W78">
        <v>20140212</v>
      </c>
      <c r="X78">
        <v>-0.2</v>
      </c>
      <c r="Z78" s="1">
        <v>37011</v>
      </c>
      <c r="AA78">
        <v>0.5</v>
      </c>
      <c r="AB78">
        <v>20010510</v>
      </c>
      <c r="AC78">
        <v>0.5</v>
      </c>
      <c r="AE78" s="1">
        <v>37011</v>
      </c>
      <c r="AF78">
        <v>3.8</v>
      </c>
      <c r="AG78">
        <v>20010510</v>
      </c>
      <c r="AH78">
        <v>3.8</v>
      </c>
      <c r="AJ78" s="1">
        <v>37011</v>
      </c>
      <c r="AK78">
        <v>1.7</v>
      </c>
      <c r="AL78" t="s">
        <v>302</v>
      </c>
      <c r="AM78" t="s">
        <v>302</v>
      </c>
      <c r="AO78" s="1">
        <v>37011</v>
      </c>
      <c r="AP78">
        <v>1</v>
      </c>
      <c r="AQ78">
        <v>20010706</v>
      </c>
      <c r="AR78">
        <v>-3.7</v>
      </c>
      <c r="AT78" s="1">
        <v>41639</v>
      </c>
      <c r="AU78">
        <v>0.6</v>
      </c>
      <c r="AV78">
        <v>20140212</v>
      </c>
      <c r="AW78">
        <v>0.6</v>
      </c>
      <c r="AY78" s="1">
        <v>39051</v>
      </c>
      <c r="AZ78">
        <v>0.8</v>
      </c>
      <c r="BA78">
        <v>20061211</v>
      </c>
      <c r="BB78">
        <v>0.8</v>
      </c>
      <c r="BD78" s="1">
        <v>39202</v>
      </c>
      <c r="BE78">
        <v>1.71</v>
      </c>
      <c r="BF78">
        <v>20070510</v>
      </c>
      <c r="BG78">
        <v>1.7</v>
      </c>
      <c r="BI78" s="1">
        <v>39202</v>
      </c>
      <c r="BJ78">
        <v>-6.68</v>
      </c>
      <c r="BK78">
        <v>20070510</v>
      </c>
      <c r="BL78">
        <v>-5.4</v>
      </c>
      <c r="BN78" s="1">
        <v>36799</v>
      </c>
      <c r="BO78">
        <v>-1.2</v>
      </c>
      <c r="BP78">
        <v>20001106</v>
      </c>
      <c r="BQ78">
        <v>2.8</v>
      </c>
      <c r="BS78" s="1">
        <v>41639</v>
      </c>
      <c r="BT78">
        <v>17.7</v>
      </c>
      <c r="BU78">
        <v>20131126</v>
      </c>
      <c r="BV78">
        <v>17.600000000000001</v>
      </c>
      <c r="BX78" s="1">
        <v>38868</v>
      </c>
      <c r="BY78">
        <v>2.2000000000000002</v>
      </c>
      <c r="BZ78" t="s">
        <v>302</v>
      </c>
      <c r="CA78" t="s">
        <v>302</v>
      </c>
      <c r="CC78" s="1">
        <v>41639</v>
      </c>
      <c r="CD78">
        <v>7.9</v>
      </c>
      <c r="CE78">
        <v>20140128</v>
      </c>
      <c r="CF78">
        <v>8</v>
      </c>
      <c r="CH78" s="1">
        <v>41639</v>
      </c>
      <c r="CI78">
        <v>-2.7</v>
      </c>
      <c r="CJ78">
        <v>20140128</v>
      </c>
      <c r="CK78">
        <v>-2.6</v>
      </c>
      <c r="CM78" s="1">
        <v>37011</v>
      </c>
      <c r="CN78">
        <v>11.7</v>
      </c>
      <c r="CO78" t="s">
        <v>302</v>
      </c>
      <c r="CP78" t="s">
        <v>302</v>
      </c>
    </row>
    <row r="79" spans="1:94" x14ac:dyDescent="0.25">
      <c r="A79" s="1">
        <v>37042</v>
      </c>
      <c r="B79">
        <v>-4.4000000000000004</v>
      </c>
      <c r="C79" t="s">
        <v>302</v>
      </c>
      <c r="D79" t="s">
        <v>302</v>
      </c>
      <c r="F79" s="1">
        <v>37042</v>
      </c>
      <c r="G79">
        <v>2.2999999999999998</v>
      </c>
      <c r="H79">
        <v>20010531</v>
      </c>
      <c r="I79">
        <v>2.2999999999999998</v>
      </c>
      <c r="K79" s="1">
        <v>40209</v>
      </c>
      <c r="L79">
        <v>3.4</v>
      </c>
      <c r="M79">
        <v>20100324</v>
      </c>
      <c r="N79">
        <v>3.3</v>
      </c>
      <c r="P79" s="1">
        <v>40359</v>
      </c>
      <c r="Q79">
        <v>51.2</v>
      </c>
      <c r="R79">
        <v>20100701</v>
      </c>
      <c r="S79">
        <v>51.2</v>
      </c>
      <c r="U79" s="1">
        <v>41729</v>
      </c>
      <c r="V79">
        <v>0.5</v>
      </c>
      <c r="W79">
        <v>20140520</v>
      </c>
      <c r="X79">
        <v>0.3</v>
      </c>
      <c r="Z79" s="1">
        <v>37042</v>
      </c>
      <c r="AA79">
        <v>0.5</v>
      </c>
      <c r="AB79">
        <v>20010611</v>
      </c>
      <c r="AC79">
        <v>0.5</v>
      </c>
      <c r="AE79" s="1">
        <v>37042</v>
      </c>
      <c r="AF79">
        <v>4.3</v>
      </c>
      <c r="AG79">
        <v>20010611</v>
      </c>
      <c r="AH79">
        <v>4.3</v>
      </c>
      <c r="AJ79" s="1">
        <v>37042</v>
      </c>
      <c r="AK79">
        <v>-5.5</v>
      </c>
      <c r="AL79" t="s">
        <v>302</v>
      </c>
      <c r="AM79" t="s">
        <v>302</v>
      </c>
      <c r="AO79" s="1">
        <v>37042</v>
      </c>
      <c r="AP79">
        <v>0</v>
      </c>
      <c r="AQ79" t="s">
        <v>302</v>
      </c>
      <c r="AR79" t="s">
        <v>302</v>
      </c>
      <c r="AT79" s="1">
        <v>41729</v>
      </c>
      <c r="AU79">
        <v>0.5</v>
      </c>
      <c r="AV79">
        <v>20140520</v>
      </c>
      <c r="AW79">
        <v>0.5</v>
      </c>
      <c r="AY79" s="1">
        <v>39082</v>
      </c>
      <c r="AZ79">
        <v>1</v>
      </c>
      <c r="BA79">
        <v>20070110</v>
      </c>
      <c r="BB79">
        <v>1</v>
      </c>
      <c r="BD79" s="1">
        <v>39233</v>
      </c>
      <c r="BE79">
        <v>0.63</v>
      </c>
      <c r="BF79">
        <v>20070611</v>
      </c>
      <c r="BG79">
        <v>0.6</v>
      </c>
      <c r="BI79" s="1">
        <v>39233</v>
      </c>
      <c r="BJ79">
        <v>-1.58</v>
      </c>
      <c r="BK79">
        <v>20070611</v>
      </c>
      <c r="BL79">
        <v>-1.7</v>
      </c>
      <c r="BN79" s="1">
        <v>36830</v>
      </c>
      <c r="BO79">
        <v>-1.6</v>
      </c>
      <c r="BP79">
        <v>20001208</v>
      </c>
      <c r="BQ79">
        <v>-2.7</v>
      </c>
      <c r="BS79" s="1">
        <v>41729</v>
      </c>
      <c r="BT79">
        <v>17.100000000000001</v>
      </c>
      <c r="BU79">
        <v>20140225</v>
      </c>
      <c r="BV79">
        <v>15.9</v>
      </c>
      <c r="BX79" s="1">
        <v>38898</v>
      </c>
      <c r="BY79">
        <v>0.3</v>
      </c>
      <c r="BZ79" t="s">
        <v>302</v>
      </c>
      <c r="CA79" t="s">
        <v>302</v>
      </c>
      <c r="CC79" s="1">
        <v>41729</v>
      </c>
      <c r="CD79">
        <v>6.2</v>
      </c>
      <c r="CE79">
        <v>20140430</v>
      </c>
      <c r="CF79">
        <v>7</v>
      </c>
      <c r="CH79" s="1">
        <v>41729</v>
      </c>
      <c r="CI79">
        <v>2.4</v>
      </c>
      <c r="CJ79">
        <v>20140411</v>
      </c>
      <c r="CK79">
        <v>2.1</v>
      </c>
      <c r="CM79" s="1">
        <v>37042</v>
      </c>
      <c r="CN79">
        <v>11.4</v>
      </c>
      <c r="CO79" t="s">
        <v>302</v>
      </c>
      <c r="CP79" t="s">
        <v>302</v>
      </c>
    </row>
    <row r="80" spans="1:94" x14ac:dyDescent="0.25">
      <c r="A80" s="1">
        <v>37072</v>
      </c>
      <c r="B80">
        <v>2.7</v>
      </c>
      <c r="C80" t="s">
        <v>302</v>
      </c>
      <c r="D80" t="s">
        <v>302</v>
      </c>
      <c r="F80" s="1">
        <v>37072</v>
      </c>
      <c r="G80">
        <v>2.5</v>
      </c>
      <c r="H80">
        <v>20010702</v>
      </c>
      <c r="I80">
        <v>2.5</v>
      </c>
      <c r="K80" s="1">
        <v>40237</v>
      </c>
      <c r="L80">
        <v>3.6</v>
      </c>
      <c r="M80">
        <v>20100505</v>
      </c>
      <c r="N80">
        <v>3.5</v>
      </c>
      <c r="P80" s="1">
        <v>40390</v>
      </c>
      <c r="Q80">
        <v>53.1</v>
      </c>
      <c r="R80">
        <v>20100802</v>
      </c>
      <c r="S80">
        <v>54.9</v>
      </c>
      <c r="U80" s="1">
        <v>41820</v>
      </c>
      <c r="V80">
        <v>1</v>
      </c>
      <c r="W80">
        <v>20140821</v>
      </c>
      <c r="X80">
        <v>0.9</v>
      </c>
      <c r="Z80" s="1">
        <v>37072</v>
      </c>
      <c r="AA80">
        <v>0.1</v>
      </c>
      <c r="AB80">
        <v>20010710</v>
      </c>
      <c r="AC80">
        <v>0.1</v>
      </c>
      <c r="AE80" s="1">
        <v>37072</v>
      </c>
      <c r="AF80">
        <v>3.8</v>
      </c>
      <c r="AG80">
        <v>20010710</v>
      </c>
      <c r="AH80">
        <v>3.8</v>
      </c>
      <c r="AJ80" s="1">
        <v>37072</v>
      </c>
      <c r="AK80">
        <v>-0.1</v>
      </c>
      <c r="AL80" t="s">
        <v>302</v>
      </c>
      <c r="AM80" t="s">
        <v>302</v>
      </c>
      <c r="AO80" s="1">
        <v>37072</v>
      </c>
      <c r="AP80">
        <v>-1.2</v>
      </c>
      <c r="AQ80" t="s">
        <v>302</v>
      </c>
      <c r="AR80" t="s">
        <v>302</v>
      </c>
      <c r="AT80" s="1">
        <v>41820</v>
      </c>
      <c r="AU80">
        <v>0.9</v>
      </c>
      <c r="AV80">
        <v>20140821</v>
      </c>
      <c r="AW80">
        <v>1.2</v>
      </c>
      <c r="AY80" s="1">
        <v>39113</v>
      </c>
      <c r="AZ80">
        <v>1</v>
      </c>
      <c r="BA80">
        <v>20070209</v>
      </c>
      <c r="BB80">
        <v>1</v>
      </c>
      <c r="BD80" s="1">
        <v>39263</v>
      </c>
      <c r="BE80">
        <v>1.88</v>
      </c>
      <c r="BF80">
        <v>20070710</v>
      </c>
      <c r="BG80">
        <v>2</v>
      </c>
      <c r="BI80" s="1">
        <v>39263</v>
      </c>
      <c r="BJ80">
        <v>-0.48</v>
      </c>
      <c r="BK80">
        <v>20070710</v>
      </c>
      <c r="BL80">
        <v>0.3</v>
      </c>
      <c r="BN80" s="1">
        <v>36860</v>
      </c>
      <c r="BO80">
        <v>-2.8</v>
      </c>
      <c r="BP80">
        <v>20010108</v>
      </c>
      <c r="BQ80">
        <v>-2</v>
      </c>
      <c r="BS80" s="1">
        <v>41820</v>
      </c>
      <c r="BT80">
        <v>18.8</v>
      </c>
      <c r="BU80">
        <v>20140520</v>
      </c>
      <c r="BV80">
        <v>16.8</v>
      </c>
      <c r="BX80" s="1">
        <v>38929</v>
      </c>
      <c r="BY80">
        <v>0.2</v>
      </c>
      <c r="BZ80" t="s">
        <v>302</v>
      </c>
      <c r="CA80" t="s">
        <v>302</v>
      </c>
      <c r="CC80" s="1">
        <v>41820</v>
      </c>
      <c r="CD80">
        <v>7.2</v>
      </c>
      <c r="CE80">
        <v>20140730</v>
      </c>
      <c r="CF80">
        <v>8</v>
      </c>
      <c r="CH80" s="1">
        <v>41820</v>
      </c>
      <c r="CI80">
        <v>3.8</v>
      </c>
      <c r="CJ80">
        <v>20140715</v>
      </c>
      <c r="CK80">
        <v>3.8</v>
      </c>
      <c r="CM80" s="1">
        <v>37072</v>
      </c>
      <c r="CN80">
        <v>11</v>
      </c>
      <c r="CO80" t="s">
        <v>302</v>
      </c>
      <c r="CP80" t="s">
        <v>302</v>
      </c>
    </row>
    <row r="81" spans="1:94" x14ac:dyDescent="0.25">
      <c r="A81" s="1">
        <v>37103</v>
      </c>
      <c r="B81">
        <v>-0.1</v>
      </c>
      <c r="C81" t="s">
        <v>302</v>
      </c>
      <c r="D81" t="s">
        <v>302</v>
      </c>
      <c r="F81" s="1">
        <v>37103</v>
      </c>
      <c r="G81">
        <v>2.8</v>
      </c>
      <c r="H81">
        <v>20010730</v>
      </c>
      <c r="I81">
        <v>2.8</v>
      </c>
      <c r="K81" s="1">
        <v>40268</v>
      </c>
      <c r="L81">
        <v>3.6</v>
      </c>
      <c r="M81">
        <v>20100528</v>
      </c>
      <c r="N81">
        <v>3.5</v>
      </c>
      <c r="P81" s="1">
        <v>40421</v>
      </c>
      <c r="Q81">
        <v>50.5</v>
      </c>
      <c r="R81">
        <v>20100901</v>
      </c>
      <c r="S81">
        <v>49.2</v>
      </c>
      <c r="U81" s="1">
        <v>41912</v>
      </c>
      <c r="V81">
        <v>0.3</v>
      </c>
      <c r="W81">
        <v>20141120</v>
      </c>
      <c r="X81">
        <v>0.5</v>
      </c>
      <c r="Z81" s="1">
        <v>37103</v>
      </c>
      <c r="AA81">
        <v>-1.4</v>
      </c>
      <c r="AB81">
        <v>20010810</v>
      </c>
      <c r="AC81">
        <v>-1.4</v>
      </c>
      <c r="AE81" s="1">
        <v>37103</v>
      </c>
      <c r="AF81">
        <v>2.7</v>
      </c>
      <c r="AG81">
        <v>20010810</v>
      </c>
      <c r="AH81">
        <v>2.7</v>
      </c>
      <c r="AJ81" s="1">
        <v>37103</v>
      </c>
      <c r="AK81">
        <v>-8.1</v>
      </c>
      <c r="AL81" t="s">
        <v>302</v>
      </c>
      <c r="AM81" t="s">
        <v>302</v>
      </c>
      <c r="AO81" s="1">
        <v>37103</v>
      </c>
      <c r="AP81">
        <v>-0.7</v>
      </c>
      <c r="AQ81">
        <v>20010907</v>
      </c>
      <c r="AR81">
        <v>0.6</v>
      </c>
      <c r="AT81" s="1">
        <v>41912</v>
      </c>
      <c r="AU81">
        <v>0.2</v>
      </c>
      <c r="AV81">
        <v>20141120</v>
      </c>
      <c r="AW81">
        <v>0.4</v>
      </c>
      <c r="AY81" s="1">
        <v>39141</v>
      </c>
      <c r="AZ81">
        <v>1.1000000000000001</v>
      </c>
      <c r="BA81">
        <v>20070309</v>
      </c>
      <c r="BB81">
        <v>1.1000000000000001</v>
      </c>
      <c r="BD81" s="1">
        <v>39294</v>
      </c>
      <c r="BE81">
        <v>0.41</v>
      </c>
      <c r="BF81">
        <v>20070810</v>
      </c>
      <c r="BG81">
        <v>0.4</v>
      </c>
      <c r="BI81" s="1">
        <v>39294</v>
      </c>
      <c r="BJ81">
        <v>-5.1100000000000003</v>
      </c>
      <c r="BK81">
        <v>20070810</v>
      </c>
      <c r="BL81">
        <v>-4.2</v>
      </c>
      <c r="BN81" s="1">
        <v>36891</v>
      </c>
      <c r="BO81">
        <v>-4.3</v>
      </c>
      <c r="BP81">
        <v>20010207</v>
      </c>
      <c r="BQ81">
        <v>-3.3</v>
      </c>
      <c r="BS81" s="1">
        <v>41912</v>
      </c>
      <c r="BT81">
        <v>19</v>
      </c>
      <c r="BU81">
        <v>20140826</v>
      </c>
      <c r="BV81">
        <v>21.2</v>
      </c>
      <c r="BX81" s="1">
        <v>38960</v>
      </c>
      <c r="BY81">
        <v>0.4</v>
      </c>
      <c r="BZ81" t="s">
        <v>302</v>
      </c>
      <c r="CA81" t="s">
        <v>302</v>
      </c>
      <c r="CC81" s="1">
        <v>41912</v>
      </c>
      <c r="CD81">
        <v>1.2</v>
      </c>
      <c r="CE81">
        <v>20141028</v>
      </c>
      <c r="CF81">
        <v>2</v>
      </c>
      <c r="CH81" s="1">
        <v>41912</v>
      </c>
      <c r="CI81">
        <v>0.1</v>
      </c>
      <c r="CJ81">
        <v>20141016</v>
      </c>
      <c r="CK81">
        <v>0.1</v>
      </c>
      <c r="CM81" s="1">
        <v>37103</v>
      </c>
      <c r="CN81">
        <v>10.6</v>
      </c>
      <c r="CO81" t="s">
        <v>302</v>
      </c>
      <c r="CP81" t="s">
        <v>302</v>
      </c>
    </row>
    <row r="82" spans="1:94" x14ac:dyDescent="0.25">
      <c r="A82" s="1">
        <v>37134</v>
      </c>
      <c r="B82">
        <v>1</v>
      </c>
      <c r="C82" t="s">
        <v>302</v>
      </c>
      <c r="D82" t="s">
        <v>302</v>
      </c>
      <c r="F82" s="1">
        <v>37134</v>
      </c>
      <c r="G82">
        <v>2.8</v>
      </c>
      <c r="H82">
        <v>20010903</v>
      </c>
      <c r="I82">
        <v>2.8</v>
      </c>
      <c r="K82" s="1">
        <v>40298</v>
      </c>
      <c r="L82">
        <v>3.7</v>
      </c>
      <c r="M82">
        <v>20100623</v>
      </c>
      <c r="N82">
        <v>3.7</v>
      </c>
      <c r="P82" s="1">
        <v>40451</v>
      </c>
      <c r="Q82">
        <v>53.2</v>
      </c>
      <c r="R82">
        <v>20101001</v>
      </c>
      <c r="S82">
        <v>52.8</v>
      </c>
      <c r="U82" s="1">
        <v>42004</v>
      </c>
      <c r="V82">
        <v>1.2</v>
      </c>
      <c r="W82">
        <v>20150211</v>
      </c>
      <c r="X82">
        <v>0.9</v>
      </c>
      <c r="Z82" s="1">
        <v>37134</v>
      </c>
      <c r="AA82">
        <v>-0.1</v>
      </c>
      <c r="AB82">
        <v>20010910</v>
      </c>
      <c r="AC82">
        <v>-0.1</v>
      </c>
      <c r="AE82" s="1">
        <v>37134</v>
      </c>
      <c r="AF82">
        <v>2.7</v>
      </c>
      <c r="AG82">
        <v>20010910</v>
      </c>
      <c r="AH82">
        <v>2.7</v>
      </c>
      <c r="AJ82" s="1">
        <v>37134</v>
      </c>
      <c r="AK82">
        <v>-0.4</v>
      </c>
      <c r="AL82" t="s">
        <v>302</v>
      </c>
      <c r="AM82" t="s">
        <v>302</v>
      </c>
      <c r="AO82" s="1">
        <v>37134</v>
      </c>
      <c r="AP82">
        <v>0.3</v>
      </c>
      <c r="AQ82">
        <v>20011008</v>
      </c>
      <c r="AR82">
        <v>-0.1</v>
      </c>
      <c r="AT82" s="1">
        <v>42004</v>
      </c>
      <c r="AU82">
        <v>0.5</v>
      </c>
      <c r="AV82">
        <v>20150211</v>
      </c>
      <c r="AW82">
        <v>0.5</v>
      </c>
      <c r="AY82" s="1">
        <v>39172</v>
      </c>
      <c r="AZ82">
        <v>1.5</v>
      </c>
      <c r="BA82">
        <v>20070410</v>
      </c>
      <c r="BB82">
        <v>1.5</v>
      </c>
      <c r="BD82" s="1">
        <v>39325</v>
      </c>
      <c r="BE82">
        <v>-2.7199999999999998</v>
      </c>
      <c r="BF82">
        <v>20070910</v>
      </c>
      <c r="BG82">
        <v>-2.8</v>
      </c>
      <c r="BI82" s="1">
        <v>39325</v>
      </c>
      <c r="BJ82">
        <v>-10.02</v>
      </c>
      <c r="BK82">
        <v>20070910</v>
      </c>
      <c r="BL82">
        <v>-7.4</v>
      </c>
      <c r="BN82" s="1">
        <v>36922</v>
      </c>
      <c r="BO82">
        <v>-2.5</v>
      </c>
      <c r="BP82">
        <v>20010308</v>
      </c>
      <c r="BQ82">
        <v>-5.4</v>
      </c>
      <c r="BS82" s="1">
        <v>42004</v>
      </c>
      <c r="BT82">
        <v>14.2</v>
      </c>
      <c r="BU82">
        <v>20141125</v>
      </c>
      <c r="BV82">
        <v>15.4</v>
      </c>
      <c r="BX82" s="1">
        <v>38990</v>
      </c>
      <c r="BY82">
        <v>0.3</v>
      </c>
      <c r="BZ82" t="s">
        <v>302</v>
      </c>
      <c r="CA82" t="s">
        <v>302</v>
      </c>
      <c r="CC82" s="1">
        <v>42004</v>
      </c>
      <c r="CD82">
        <v>-1.8</v>
      </c>
      <c r="CE82">
        <v>20150128</v>
      </c>
      <c r="CF82">
        <v>-2</v>
      </c>
      <c r="CH82" s="1">
        <v>42004</v>
      </c>
      <c r="CI82">
        <v>-0.5</v>
      </c>
      <c r="CJ82">
        <v>20150119</v>
      </c>
      <c r="CK82">
        <v>-0.5</v>
      </c>
      <c r="CM82" s="1">
        <v>37134</v>
      </c>
      <c r="CN82">
        <v>10.5</v>
      </c>
      <c r="CO82" t="s">
        <v>302</v>
      </c>
      <c r="CP82" t="s">
        <v>302</v>
      </c>
    </row>
    <row r="83" spans="1:94" x14ac:dyDescent="0.25">
      <c r="A83" s="1">
        <v>37164</v>
      </c>
      <c r="B83">
        <v>2.9</v>
      </c>
      <c r="C83" t="s">
        <v>302</v>
      </c>
      <c r="D83" t="s">
        <v>302</v>
      </c>
      <c r="F83" s="1">
        <v>37164</v>
      </c>
      <c r="G83">
        <v>2.6</v>
      </c>
      <c r="H83">
        <v>20011001</v>
      </c>
      <c r="I83">
        <v>2.6</v>
      </c>
      <c r="K83" s="1">
        <v>40329</v>
      </c>
      <c r="L83">
        <v>3.7</v>
      </c>
      <c r="M83">
        <v>20100805</v>
      </c>
      <c r="N83">
        <v>3.6</v>
      </c>
      <c r="P83" s="1">
        <v>40482</v>
      </c>
      <c r="Q83">
        <v>57.1</v>
      </c>
      <c r="R83">
        <v>20101101</v>
      </c>
      <c r="S83">
        <v>54.2</v>
      </c>
      <c r="U83" s="1">
        <v>42094</v>
      </c>
      <c r="V83">
        <v>-0.3</v>
      </c>
      <c r="W83">
        <v>20150520</v>
      </c>
      <c r="X83">
        <v>0.2</v>
      </c>
      <c r="Z83" s="1">
        <v>37164</v>
      </c>
      <c r="AA83">
        <v>0.6</v>
      </c>
      <c r="AB83">
        <v>20011010</v>
      </c>
      <c r="AC83">
        <v>0.6</v>
      </c>
      <c r="AE83" s="1">
        <v>37164</v>
      </c>
      <c r="AF83">
        <v>2.4</v>
      </c>
      <c r="AG83">
        <v>20011010</v>
      </c>
      <c r="AH83">
        <v>2.4</v>
      </c>
      <c r="AJ83" s="1">
        <v>37164</v>
      </c>
      <c r="AK83">
        <v>2.4</v>
      </c>
      <c r="AL83" t="s">
        <v>302</v>
      </c>
      <c r="AM83" t="s">
        <v>302</v>
      </c>
      <c r="AO83" s="1">
        <v>37164</v>
      </c>
      <c r="AP83">
        <v>-2.2000000000000002</v>
      </c>
      <c r="AQ83">
        <v>20011107</v>
      </c>
      <c r="AR83">
        <v>3.3</v>
      </c>
      <c r="AT83" s="1">
        <v>42094</v>
      </c>
      <c r="AU83">
        <v>0.2</v>
      </c>
      <c r="AV83">
        <v>20150520</v>
      </c>
      <c r="AW83">
        <v>0.5</v>
      </c>
      <c r="AY83" s="1">
        <v>39202</v>
      </c>
      <c r="AZ83">
        <v>1.4</v>
      </c>
      <c r="BA83">
        <v>20070510</v>
      </c>
      <c r="BB83">
        <v>1.4</v>
      </c>
      <c r="BD83" s="1">
        <v>39355</v>
      </c>
      <c r="BE83">
        <v>2.38</v>
      </c>
      <c r="BF83">
        <v>20071010</v>
      </c>
      <c r="BG83">
        <v>2.2999999999999998</v>
      </c>
      <c r="BI83" s="1">
        <v>39355</v>
      </c>
      <c r="BJ83">
        <v>-3.5</v>
      </c>
      <c r="BK83">
        <v>20071010</v>
      </c>
      <c r="BL83">
        <v>-0.2</v>
      </c>
      <c r="BN83" s="1">
        <v>36950</v>
      </c>
      <c r="BO83">
        <v>-2</v>
      </c>
      <c r="BP83">
        <v>20010406</v>
      </c>
      <c r="BQ83">
        <v>-0.1</v>
      </c>
      <c r="BS83" s="1">
        <v>42094</v>
      </c>
      <c r="BT83">
        <v>7.1</v>
      </c>
      <c r="BU83">
        <v>20150225</v>
      </c>
      <c r="BV83">
        <v>7.4</v>
      </c>
      <c r="BX83" s="1">
        <v>39021</v>
      </c>
      <c r="BY83">
        <v>1</v>
      </c>
      <c r="BZ83" t="s">
        <v>302</v>
      </c>
      <c r="CA83" t="s">
        <v>302</v>
      </c>
      <c r="CC83" s="1">
        <v>42094</v>
      </c>
      <c r="CD83">
        <v>-4</v>
      </c>
      <c r="CE83">
        <v>20150428</v>
      </c>
      <c r="CF83">
        <v>-3</v>
      </c>
      <c r="CH83" s="1">
        <v>42094</v>
      </c>
      <c r="CI83">
        <v>3.7</v>
      </c>
      <c r="CJ83">
        <v>20150420</v>
      </c>
      <c r="CK83">
        <v>3.7</v>
      </c>
      <c r="CM83" s="1">
        <v>37164</v>
      </c>
      <c r="CN83">
        <v>10.1</v>
      </c>
      <c r="CO83" t="s">
        <v>302</v>
      </c>
      <c r="CP83" t="s">
        <v>302</v>
      </c>
    </row>
    <row r="84" spans="1:94" x14ac:dyDescent="0.25">
      <c r="A84" s="1">
        <v>37195</v>
      </c>
      <c r="B84">
        <v>-1.9</v>
      </c>
      <c r="C84" t="s">
        <v>302</v>
      </c>
      <c r="D84" t="s">
        <v>302</v>
      </c>
      <c r="F84" s="1">
        <v>37195</v>
      </c>
      <c r="G84">
        <v>2.6</v>
      </c>
      <c r="H84">
        <v>20011105</v>
      </c>
      <c r="I84">
        <v>2.6</v>
      </c>
      <c r="K84" s="1">
        <v>40359</v>
      </c>
      <c r="L84">
        <v>3.6</v>
      </c>
      <c r="M84">
        <v>20100825</v>
      </c>
      <c r="N84">
        <v>3.5</v>
      </c>
      <c r="P84" s="1">
        <v>40512</v>
      </c>
      <c r="Q84">
        <v>56.5</v>
      </c>
      <c r="R84">
        <v>20101201</v>
      </c>
      <c r="S84">
        <v>56</v>
      </c>
      <c r="U84" s="1">
        <v>42185</v>
      </c>
      <c r="V84">
        <v>0.1</v>
      </c>
      <c r="W84">
        <v>20150820</v>
      </c>
      <c r="X84">
        <v>-0.1</v>
      </c>
      <c r="Z84" s="1">
        <v>37195</v>
      </c>
      <c r="AA84">
        <v>-0.1</v>
      </c>
      <c r="AB84">
        <v>20011109</v>
      </c>
      <c r="AC84">
        <v>-0.1</v>
      </c>
      <c r="AE84" s="1">
        <v>37195</v>
      </c>
      <c r="AF84">
        <v>2.2000000000000002</v>
      </c>
      <c r="AG84">
        <v>20011109</v>
      </c>
      <c r="AH84">
        <v>2.2000000000000002</v>
      </c>
      <c r="AJ84" s="1">
        <v>37195</v>
      </c>
      <c r="AK84">
        <v>-1.2</v>
      </c>
      <c r="AL84" t="s">
        <v>302</v>
      </c>
      <c r="AM84" t="s">
        <v>302</v>
      </c>
      <c r="AO84" s="1">
        <v>37195</v>
      </c>
      <c r="AP84">
        <v>1.6</v>
      </c>
      <c r="AQ84">
        <v>20011207</v>
      </c>
      <c r="AR84">
        <v>-2.1</v>
      </c>
      <c r="AT84" s="1">
        <v>42185</v>
      </c>
      <c r="AU84">
        <v>0.2</v>
      </c>
      <c r="AV84">
        <v>20150820</v>
      </c>
      <c r="AW84">
        <v>0.2</v>
      </c>
      <c r="AY84" s="1">
        <v>39233</v>
      </c>
      <c r="AZ84">
        <v>1.4</v>
      </c>
      <c r="BA84">
        <v>20070611</v>
      </c>
      <c r="BB84">
        <v>1.4</v>
      </c>
      <c r="BD84" s="1">
        <v>39386</v>
      </c>
      <c r="BE84">
        <v>1.98</v>
      </c>
      <c r="BF84">
        <v>20071109</v>
      </c>
      <c r="BG84">
        <v>2.1</v>
      </c>
      <c r="BI84" s="1">
        <v>39386</v>
      </c>
      <c r="BJ84">
        <v>0.68</v>
      </c>
      <c r="BK84">
        <v>20071109</v>
      </c>
      <c r="BL84">
        <v>3.3</v>
      </c>
      <c r="BN84" s="1">
        <v>36981</v>
      </c>
      <c r="BO84">
        <v>-3</v>
      </c>
      <c r="BP84">
        <v>20010507</v>
      </c>
      <c r="BQ84">
        <v>-0.6</v>
      </c>
      <c r="BS84" s="1">
        <v>42185</v>
      </c>
      <c r="BT84">
        <v>0.3</v>
      </c>
      <c r="BU84">
        <v>20150512</v>
      </c>
      <c r="BV84">
        <v>1.7</v>
      </c>
      <c r="BX84" s="1">
        <v>39051</v>
      </c>
      <c r="BY84">
        <v>0</v>
      </c>
      <c r="BZ84" t="s">
        <v>302</v>
      </c>
      <c r="CA84" t="s">
        <v>302</v>
      </c>
      <c r="CC84" s="1">
        <v>42185</v>
      </c>
      <c r="CD84">
        <v>-8</v>
      </c>
      <c r="CE84">
        <v>20150730</v>
      </c>
      <c r="CF84">
        <v>-8</v>
      </c>
      <c r="CH84" s="1">
        <v>42185</v>
      </c>
      <c r="CI84">
        <v>3.2</v>
      </c>
      <c r="CJ84" t="s">
        <v>302</v>
      </c>
      <c r="CK84" t="s">
        <v>302</v>
      </c>
      <c r="CM84" s="1">
        <v>37195</v>
      </c>
      <c r="CN84">
        <v>10.199999999999999</v>
      </c>
      <c r="CO84" t="s">
        <v>302</v>
      </c>
      <c r="CP84" t="s">
        <v>302</v>
      </c>
    </row>
    <row r="85" spans="1:94" x14ac:dyDescent="0.25">
      <c r="A85" s="1">
        <v>37225</v>
      </c>
      <c r="B85">
        <v>1.2</v>
      </c>
      <c r="C85">
        <v>20020108</v>
      </c>
      <c r="D85">
        <v>-2.2999999999999998</v>
      </c>
      <c r="F85" s="1">
        <v>37225</v>
      </c>
      <c r="G85">
        <v>2.7</v>
      </c>
      <c r="H85">
        <v>20011203</v>
      </c>
      <c r="I85">
        <v>2.7</v>
      </c>
      <c r="K85" s="1">
        <v>40390</v>
      </c>
      <c r="L85">
        <v>3.5</v>
      </c>
      <c r="M85">
        <v>20100922</v>
      </c>
      <c r="N85">
        <v>3.3</v>
      </c>
      <c r="P85" s="1">
        <v>40543</v>
      </c>
      <c r="Q85">
        <v>55.3</v>
      </c>
      <c r="R85">
        <v>20110104</v>
      </c>
      <c r="S85">
        <v>54.4</v>
      </c>
      <c r="U85" s="1">
        <v>42277</v>
      </c>
      <c r="V85">
        <v>1.7</v>
      </c>
      <c r="W85">
        <v>20151117</v>
      </c>
      <c r="X85">
        <v>1.8</v>
      </c>
      <c r="Z85" s="1">
        <v>37225</v>
      </c>
      <c r="AA85">
        <v>0.1</v>
      </c>
      <c r="AB85">
        <v>20011210</v>
      </c>
      <c r="AC85">
        <v>0.1</v>
      </c>
      <c r="AE85" s="1">
        <v>37225</v>
      </c>
      <c r="AF85">
        <v>1.8</v>
      </c>
      <c r="AG85">
        <v>20011210</v>
      </c>
      <c r="AH85">
        <v>1.8</v>
      </c>
      <c r="AJ85" s="1">
        <v>37225</v>
      </c>
      <c r="AK85">
        <v>2.7</v>
      </c>
      <c r="AL85">
        <v>20020108</v>
      </c>
      <c r="AM85">
        <v>-1.4</v>
      </c>
      <c r="AO85" s="1">
        <v>37225</v>
      </c>
      <c r="AP85">
        <v>0.2</v>
      </c>
      <c r="AQ85" t="s">
        <v>302</v>
      </c>
      <c r="AR85" t="s">
        <v>302</v>
      </c>
      <c r="AT85" s="1">
        <v>42277</v>
      </c>
      <c r="AU85">
        <v>0</v>
      </c>
      <c r="AV85">
        <v>20151117</v>
      </c>
      <c r="AW85">
        <v>0.2</v>
      </c>
      <c r="AY85" s="1">
        <v>39263</v>
      </c>
      <c r="AZ85">
        <v>1.3</v>
      </c>
      <c r="BA85">
        <v>20070710</v>
      </c>
      <c r="BB85">
        <v>1.3</v>
      </c>
      <c r="BD85" s="1">
        <v>39416</v>
      </c>
      <c r="BE85">
        <v>6.77</v>
      </c>
      <c r="BF85">
        <v>20071210</v>
      </c>
      <c r="BG85">
        <v>6.8</v>
      </c>
      <c r="BI85" s="1">
        <v>39416</v>
      </c>
      <c r="BJ85">
        <v>10.17</v>
      </c>
      <c r="BK85">
        <v>20071210</v>
      </c>
      <c r="BL85">
        <v>12.1</v>
      </c>
      <c r="BN85" s="1">
        <v>37011</v>
      </c>
      <c r="BO85">
        <v>-2.1</v>
      </c>
      <c r="BP85">
        <v>20010706</v>
      </c>
      <c r="BQ85">
        <v>-5.0999999999999996</v>
      </c>
      <c r="BS85" s="1">
        <v>42277</v>
      </c>
      <c r="BT85">
        <v>-6.4</v>
      </c>
      <c r="BU85">
        <v>20150825</v>
      </c>
      <c r="BV85">
        <v>-4.0999999999999996</v>
      </c>
      <c r="BX85" s="1">
        <v>39082</v>
      </c>
      <c r="BY85">
        <v>0.5</v>
      </c>
      <c r="BZ85" t="s">
        <v>302</v>
      </c>
      <c r="CA85" t="s">
        <v>302</v>
      </c>
      <c r="CC85" s="1">
        <v>42277</v>
      </c>
      <c r="CD85">
        <v>-8</v>
      </c>
      <c r="CE85">
        <v>20151028</v>
      </c>
      <c r="CF85">
        <v>-8</v>
      </c>
      <c r="CH85" s="1">
        <v>42277</v>
      </c>
      <c r="CI85">
        <v>-0.4</v>
      </c>
      <c r="CJ85" t="s">
        <v>302</v>
      </c>
      <c r="CK85" t="s">
        <v>302</v>
      </c>
      <c r="CM85" s="1">
        <v>37225</v>
      </c>
      <c r="CN85">
        <v>9.6999999999999993</v>
      </c>
      <c r="CO85" t="s">
        <v>302</v>
      </c>
      <c r="CP85" t="s">
        <v>302</v>
      </c>
    </row>
    <row r="86" spans="1:94" x14ac:dyDescent="0.25">
      <c r="A86" s="1">
        <v>37256</v>
      </c>
      <c r="B86">
        <v>3.4</v>
      </c>
      <c r="C86">
        <v>20020207</v>
      </c>
      <c r="D86">
        <v>0.1</v>
      </c>
      <c r="F86" s="1">
        <v>37256</v>
      </c>
      <c r="G86">
        <v>2.8</v>
      </c>
      <c r="H86">
        <v>20020102</v>
      </c>
      <c r="I86">
        <v>2.8</v>
      </c>
      <c r="K86" s="1">
        <v>40421</v>
      </c>
      <c r="L86">
        <v>3.5</v>
      </c>
      <c r="M86">
        <v>20101103</v>
      </c>
      <c r="N86">
        <v>3.4</v>
      </c>
      <c r="P86" s="1">
        <v>40574</v>
      </c>
      <c r="Q86">
        <v>54.4</v>
      </c>
      <c r="R86">
        <v>20110201</v>
      </c>
      <c r="S86">
        <v>55.8</v>
      </c>
      <c r="U86" s="1">
        <v>42369</v>
      </c>
      <c r="V86">
        <v>-1.3</v>
      </c>
      <c r="W86">
        <v>20160216</v>
      </c>
      <c r="X86">
        <v>-1.2</v>
      </c>
      <c r="Z86" s="1">
        <v>37256</v>
      </c>
      <c r="AA86">
        <v>0.2</v>
      </c>
      <c r="AB86">
        <v>20020110</v>
      </c>
      <c r="AC86">
        <v>0.2</v>
      </c>
      <c r="AE86" s="1">
        <v>37256</v>
      </c>
      <c r="AF86">
        <v>2.1</v>
      </c>
      <c r="AG86">
        <v>20020110</v>
      </c>
      <c r="AH86">
        <v>2.1</v>
      </c>
      <c r="AJ86" s="1">
        <v>37256</v>
      </c>
      <c r="AK86">
        <v>3.9</v>
      </c>
      <c r="AL86">
        <v>20020207</v>
      </c>
      <c r="AM86">
        <v>2.1</v>
      </c>
      <c r="AO86" s="1">
        <v>37256</v>
      </c>
      <c r="AP86">
        <v>-0.4</v>
      </c>
      <c r="AQ86" t="s">
        <v>302</v>
      </c>
      <c r="AR86" t="s">
        <v>302</v>
      </c>
      <c r="AT86" s="1">
        <v>42369</v>
      </c>
      <c r="AU86">
        <v>-0.1</v>
      </c>
      <c r="AV86">
        <v>20160216</v>
      </c>
      <c r="AW86">
        <v>0.1</v>
      </c>
      <c r="AY86" s="1">
        <v>39294</v>
      </c>
      <c r="AZ86">
        <v>1.4</v>
      </c>
      <c r="BA86">
        <v>20070810</v>
      </c>
      <c r="BB86">
        <v>1.4</v>
      </c>
      <c r="BD86" s="1">
        <v>39447</v>
      </c>
      <c r="BE86">
        <v>0.19</v>
      </c>
      <c r="BF86">
        <v>20080110</v>
      </c>
      <c r="BG86">
        <v>0.2</v>
      </c>
      <c r="BI86" s="1">
        <v>39447</v>
      </c>
      <c r="BJ86">
        <v>12.48</v>
      </c>
      <c r="BK86">
        <v>20080110</v>
      </c>
      <c r="BL86">
        <v>12.4</v>
      </c>
      <c r="BN86" s="1">
        <v>37042</v>
      </c>
      <c r="BO86">
        <v>0.1</v>
      </c>
      <c r="BP86" t="s">
        <v>302</v>
      </c>
      <c r="BQ86" t="s">
        <v>302</v>
      </c>
      <c r="BS86" s="1">
        <v>42369</v>
      </c>
      <c r="BT86">
        <v>-12.5</v>
      </c>
      <c r="BU86">
        <v>20151124</v>
      </c>
      <c r="BV86">
        <v>-11.3</v>
      </c>
      <c r="BX86" s="1">
        <v>39113</v>
      </c>
      <c r="BY86">
        <v>0.9</v>
      </c>
      <c r="BZ86" t="s">
        <v>302</v>
      </c>
      <c r="CA86" t="s">
        <v>302</v>
      </c>
      <c r="CC86" s="1">
        <v>42369</v>
      </c>
      <c r="CD86">
        <v>-8</v>
      </c>
      <c r="CE86">
        <v>20160128</v>
      </c>
      <c r="CF86">
        <v>-8.1999999999999993</v>
      </c>
      <c r="CH86" s="1">
        <v>42369</v>
      </c>
      <c r="CI86">
        <v>-2</v>
      </c>
      <c r="CJ86" t="s">
        <v>302</v>
      </c>
      <c r="CK86" t="s">
        <v>302</v>
      </c>
      <c r="CM86" s="1">
        <v>37256</v>
      </c>
      <c r="CN86">
        <v>9.6999999999999993</v>
      </c>
      <c r="CO86" t="s">
        <v>302</v>
      </c>
      <c r="CP86" t="s">
        <v>302</v>
      </c>
    </row>
    <row r="87" spans="1:94" x14ac:dyDescent="0.25">
      <c r="A87" s="1">
        <v>37287</v>
      </c>
      <c r="B87">
        <v>-3.1</v>
      </c>
      <c r="C87">
        <v>20020308</v>
      </c>
      <c r="D87">
        <v>0.6</v>
      </c>
      <c r="F87" s="1">
        <v>37287</v>
      </c>
      <c r="G87">
        <v>3.3</v>
      </c>
      <c r="H87">
        <v>20020204</v>
      </c>
      <c r="I87">
        <v>3.3</v>
      </c>
      <c r="K87" s="1">
        <v>40451</v>
      </c>
      <c r="L87">
        <v>3.6</v>
      </c>
      <c r="M87">
        <v>20101124</v>
      </c>
      <c r="N87">
        <v>3.5</v>
      </c>
      <c r="P87" s="1">
        <v>40602</v>
      </c>
      <c r="Q87">
        <v>57.1</v>
      </c>
      <c r="R87">
        <v>20110301</v>
      </c>
      <c r="S87">
        <v>58.7</v>
      </c>
      <c r="U87" s="1">
        <v>42460</v>
      </c>
      <c r="V87">
        <v>1</v>
      </c>
      <c r="W87">
        <v>20160512</v>
      </c>
      <c r="X87">
        <v>1</v>
      </c>
      <c r="Z87" s="1">
        <v>37287</v>
      </c>
      <c r="AA87">
        <v>0.1</v>
      </c>
      <c r="AB87">
        <v>20020211</v>
      </c>
      <c r="AC87">
        <v>0.1</v>
      </c>
      <c r="AE87" s="1">
        <v>37287</v>
      </c>
      <c r="AF87">
        <v>1.3</v>
      </c>
      <c r="AG87">
        <v>20020211</v>
      </c>
      <c r="AH87">
        <v>1.3</v>
      </c>
      <c r="AJ87" s="1">
        <v>37287</v>
      </c>
      <c r="AK87">
        <v>-0.7</v>
      </c>
      <c r="AL87">
        <v>20020308</v>
      </c>
      <c r="AM87">
        <v>-0.2</v>
      </c>
      <c r="AO87" s="1">
        <v>37287</v>
      </c>
      <c r="AP87">
        <v>0.9</v>
      </c>
      <c r="AQ87" t="s">
        <v>302</v>
      </c>
      <c r="AR87" t="s">
        <v>302</v>
      </c>
      <c r="AT87" s="1">
        <v>42460</v>
      </c>
      <c r="AU87">
        <v>0.3</v>
      </c>
      <c r="AV87">
        <v>20160512</v>
      </c>
      <c r="AW87">
        <v>0.3</v>
      </c>
      <c r="AY87" s="1">
        <v>39325</v>
      </c>
      <c r="AZ87">
        <v>1.8</v>
      </c>
      <c r="BA87">
        <v>20070910</v>
      </c>
      <c r="BB87">
        <v>1.8</v>
      </c>
      <c r="BD87" s="1">
        <v>39478</v>
      </c>
      <c r="BE87">
        <v>3.89</v>
      </c>
      <c r="BF87">
        <v>20080211</v>
      </c>
      <c r="BG87">
        <v>2.5</v>
      </c>
      <c r="BI87" s="1">
        <v>39478</v>
      </c>
      <c r="BJ87">
        <v>22.11</v>
      </c>
      <c r="BK87">
        <v>20080211</v>
      </c>
      <c r="BL87">
        <v>20.399999999999999</v>
      </c>
      <c r="BN87" s="1">
        <v>37072</v>
      </c>
      <c r="BO87">
        <v>1.2</v>
      </c>
      <c r="BP87" t="s">
        <v>302</v>
      </c>
      <c r="BQ87" t="s">
        <v>302</v>
      </c>
      <c r="BS87" s="1">
        <v>42460</v>
      </c>
      <c r="BT87">
        <v>-15.4</v>
      </c>
      <c r="BU87">
        <v>20160216</v>
      </c>
      <c r="BV87">
        <v>-16.2</v>
      </c>
      <c r="BX87" s="1">
        <v>39141</v>
      </c>
      <c r="BY87">
        <v>0.6</v>
      </c>
      <c r="BZ87" t="s">
        <v>302</v>
      </c>
      <c r="CA87" t="s">
        <v>302</v>
      </c>
      <c r="CC87" s="1">
        <v>42460</v>
      </c>
      <c r="CD87">
        <v>-7</v>
      </c>
      <c r="CE87">
        <v>20160428</v>
      </c>
      <c r="CF87">
        <v>-7.3</v>
      </c>
      <c r="CH87" s="1">
        <v>42460</v>
      </c>
      <c r="CI87">
        <v>3.8</v>
      </c>
      <c r="CJ87" t="s">
        <v>302</v>
      </c>
      <c r="CK87" t="s">
        <v>302</v>
      </c>
      <c r="CM87" s="1">
        <v>37287</v>
      </c>
      <c r="CN87">
        <v>9.4</v>
      </c>
      <c r="CO87" t="s">
        <v>302</v>
      </c>
      <c r="CP87" t="s">
        <v>302</v>
      </c>
    </row>
    <row r="88" spans="1:94" x14ac:dyDescent="0.25">
      <c r="A88" s="1">
        <v>37315</v>
      </c>
      <c r="B88">
        <v>1.7</v>
      </c>
      <c r="C88">
        <v>20020408</v>
      </c>
      <c r="D88">
        <v>1.1000000000000001</v>
      </c>
      <c r="F88" s="1">
        <v>37315</v>
      </c>
      <c r="G88">
        <v>3.1</v>
      </c>
      <c r="H88">
        <v>20020304</v>
      </c>
      <c r="I88">
        <v>3.1</v>
      </c>
      <c r="K88" s="1">
        <v>40482</v>
      </c>
      <c r="L88">
        <v>3.5</v>
      </c>
      <c r="M88">
        <v>20101222</v>
      </c>
      <c r="N88">
        <v>3.6</v>
      </c>
      <c r="P88" s="1">
        <v>40633</v>
      </c>
      <c r="Q88">
        <v>55.2</v>
      </c>
      <c r="R88">
        <v>20110401</v>
      </c>
      <c r="S88">
        <v>57.7</v>
      </c>
      <c r="U88" s="1">
        <v>42551</v>
      </c>
      <c r="V88" t="s">
        <v>302</v>
      </c>
      <c r="W88">
        <v>20160831</v>
      </c>
      <c r="X88" t="s">
        <v>302</v>
      </c>
      <c r="Z88" s="1">
        <v>37315</v>
      </c>
      <c r="AA88">
        <v>0.3</v>
      </c>
      <c r="AB88">
        <v>20020311</v>
      </c>
      <c r="AC88">
        <v>0.3</v>
      </c>
      <c r="AE88" s="1">
        <v>37315</v>
      </c>
      <c r="AF88">
        <v>0.8</v>
      </c>
      <c r="AG88">
        <v>20020311</v>
      </c>
      <c r="AH88">
        <v>0.8</v>
      </c>
      <c r="AJ88" s="1">
        <v>37315</v>
      </c>
      <c r="AK88">
        <v>4.5999999999999996</v>
      </c>
      <c r="AL88">
        <v>20020408</v>
      </c>
      <c r="AM88">
        <v>3.8</v>
      </c>
      <c r="AO88" s="1">
        <v>37315</v>
      </c>
      <c r="AP88">
        <v>-0.8</v>
      </c>
      <c r="AQ88" t="s">
        <v>302</v>
      </c>
      <c r="AR88" t="s">
        <v>302</v>
      </c>
      <c r="AT88" s="1">
        <v>42551</v>
      </c>
      <c r="AU88" t="s">
        <v>302</v>
      </c>
      <c r="AV88">
        <v>20160831</v>
      </c>
      <c r="AW88" t="s">
        <v>302</v>
      </c>
      <c r="AY88" s="1">
        <v>39355</v>
      </c>
      <c r="AZ88">
        <v>1.6</v>
      </c>
      <c r="BA88">
        <v>20071010</v>
      </c>
      <c r="BB88">
        <v>1.6</v>
      </c>
      <c r="BD88" s="1">
        <v>39507</v>
      </c>
      <c r="BE88">
        <v>1.3900000000000001</v>
      </c>
      <c r="BF88">
        <v>20080310</v>
      </c>
      <c r="BG88">
        <v>1.3</v>
      </c>
      <c r="BI88" s="1">
        <v>39507</v>
      </c>
      <c r="BJ88">
        <v>22</v>
      </c>
      <c r="BK88">
        <v>20080310</v>
      </c>
      <c r="BL88">
        <v>20.2</v>
      </c>
      <c r="BN88" s="1">
        <v>37103</v>
      </c>
      <c r="BO88">
        <v>0</v>
      </c>
      <c r="BP88">
        <v>20010907</v>
      </c>
      <c r="BQ88">
        <v>-8</v>
      </c>
      <c r="BS88" s="1">
        <v>42551</v>
      </c>
      <c r="BT88">
        <v>-16.5</v>
      </c>
      <c r="BU88">
        <v>20160511</v>
      </c>
      <c r="BV88">
        <v>-16.5</v>
      </c>
      <c r="BX88" s="1">
        <v>39172</v>
      </c>
      <c r="BY88">
        <v>0.9</v>
      </c>
      <c r="BZ88" t="s">
        <v>302</v>
      </c>
      <c r="CA88" t="s">
        <v>302</v>
      </c>
      <c r="CC88" s="1">
        <v>42551</v>
      </c>
      <c r="CD88" t="s">
        <v>302</v>
      </c>
      <c r="CE88">
        <v>20160729</v>
      </c>
      <c r="CF88" t="s">
        <v>302</v>
      </c>
      <c r="CH88" s="1">
        <v>42551</v>
      </c>
      <c r="CI88">
        <v>4.0999999999999996</v>
      </c>
      <c r="CJ88" t="s">
        <v>302</v>
      </c>
      <c r="CK88" t="s">
        <v>302</v>
      </c>
      <c r="CM88" s="1">
        <v>37315</v>
      </c>
      <c r="CN88">
        <v>8.9</v>
      </c>
      <c r="CO88" t="s">
        <v>302</v>
      </c>
      <c r="CP88" t="s">
        <v>302</v>
      </c>
    </row>
    <row r="89" spans="1:94" x14ac:dyDescent="0.25">
      <c r="A89" s="1">
        <v>37346</v>
      </c>
      <c r="B89">
        <v>-9.3000000000000007</v>
      </c>
      <c r="C89">
        <v>20020507</v>
      </c>
      <c r="D89">
        <v>-6.1</v>
      </c>
      <c r="F89" s="1">
        <v>37346</v>
      </c>
      <c r="G89">
        <v>3</v>
      </c>
      <c r="H89">
        <v>20020402</v>
      </c>
      <c r="I89">
        <v>3</v>
      </c>
      <c r="K89" s="1">
        <v>40512</v>
      </c>
      <c r="L89">
        <v>3.6</v>
      </c>
      <c r="M89">
        <v>20110202</v>
      </c>
      <c r="N89">
        <v>3.6</v>
      </c>
      <c r="P89" s="1">
        <v>40663</v>
      </c>
      <c r="Q89">
        <v>55.6</v>
      </c>
      <c r="R89">
        <v>20110502</v>
      </c>
      <c r="S89">
        <v>55.6</v>
      </c>
      <c r="Z89" s="1">
        <v>37346</v>
      </c>
      <c r="AA89">
        <v>0.4</v>
      </c>
      <c r="AB89">
        <v>20020410</v>
      </c>
      <c r="AC89">
        <v>0.4</v>
      </c>
      <c r="AE89" s="1">
        <v>37346</v>
      </c>
      <c r="AF89">
        <v>1</v>
      </c>
      <c r="AG89">
        <v>20020410</v>
      </c>
      <c r="AH89">
        <v>1</v>
      </c>
      <c r="AJ89" s="1">
        <v>37346</v>
      </c>
      <c r="AK89">
        <v>-6</v>
      </c>
      <c r="AL89">
        <v>20020507</v>
      </c>
      <c r="AM89">
        <v>-11.4</v>
      </c>
      <c r="AO89" s="1">
        <v>37346</v>
      </c>
      <c r="AP89">
        <v>0.4</v>
      </c>
      <c r="AQ89" t="s">
        <v>302</v>
      </c>
      <c r="AR89" t="s">
        <v>302</v>
      </c>
      <c r="AY89" s="1">
        <v>39386</v>
      </c>
      <c r="AZ89">
        <v>1.4</v>
      </c>
      <c r="BA89">
        <v>20071109</v>
      </c>
      <c r="BB89">
        <v>1.4</v>
      </c>
      <c r="BD89" s="1">
        <v>39538</v>
      </c>
      <c r="BE89">
        <v>0.42</v>
      </c>
      <c r="BF89">
        <v>20080410</v>
      </c>
      <c r="BG89">
        <v>0.4</v>
      </c>
      <c r="BI89" s="1">
        <v>39538</v>
      </c>
      <c r="BJ89">
        <v>20.329999999999998</v>
      </c>
      <c r="BK89">
        <v>20080410</v>
      </c>
      <c r="BL89">
        <v>18.5</v>
      </c>
      <c r="BN89" s="1">
        <v>37134</v>
      </c>
      <c r="BO89">
        <v>-1.1000000000000001</v>
      </c>
      <c r="BP89">
        <v>20011008</v>
      </c>
      <c r="BQ89">
        <v>0.9</v>
      </c>
      <c r="BX89" s="1">
        <v>39202</v>
      </c>
      <c r="BY89">
        <v>1.1000000000000001</v>
      </c>
      <c r="BZ89" t="s">
        <v>302</v>
      </c>
      <c r="CA89" t="s">
        <v>302</v>
      </c>
      <c r="CM89" s="1">
        <v>37346</v>
      </c>
      <c r="CN89">
        <v>8.8000000000000007</v>
      </c>
      <c r="CO89" t="s">
        <v>302</v>
      </c>
      <c r="CP89" t="s">
        <v>302</v>
      </c>
    </row>
    <row r="90" spans="1:94" x14ac:dyDescent="0.25">
      <c r="A90" s="1">
        <v>37376</v>
      </c>
      <c r="B90">
        <v>11.9</v>
      </c>
      <c r="C90" t="s">
        <v>302</v>
      </c>
      <c r="D90" t="s">
        <v>302</v>
      </c>
      <c r="F90" s="1">
        <v>37376</v>
      </c>
      <c r="G90">
        <v>3</v>
      </c>
      <c r="H90">
        <v>20020429</v>
      </c>
      <c r="I90">
        <v>3</v>
      </c>
      <c r="K90" s="1">
        <v>40543</v>
      </c>
      <c r="L90">
        <v>3.4</v>
      </c>
      <c r="M90">
        <v>20110223</v>
      </c>
      <c r="N90">
        <v>3.4</v>
      </c>
      <c r="P90" s="1">
        <v>40694</v>
      </c>
      <c r="Q90">
        <v>56.2</v>
      </c>
      <c r="R90">
        <v>20110601</v>
      </c>
      <c r="S90">
        <v>56.9</v>
      </c>
      <c r="Z90" s="1">
        <v>37376</v>
      </c>
      <c r="AA90">
        <v>0</v>
      </c>
      <c r="AB90">
        <v>20020510</v>
      </c>
      <c r="AC90">
        <v>0</v>
      </c>
      <c r="AE90" s="1">
        <v>37376</v>
      </c>
      <c r="AF90">
        <v>0.5</v>
      </c>
      <c r="AG90">
        <v>20020510</v>
      </c>
      <c r="AH90">
        <v>0.5</v>
      </c>
      <c r="AJ90" s="1">
        <v>37376</v>
      </c>
      <c r="AK90">
        <v>5.0999999999999996</v>
      </c>
      <c r="AL90" t="s">
        <v>302</v>
      </c>
      <c r="AM90" t="s">
        <v>302</v>
      </c>
      <c r="AO90" s="1">
        <v>37376</v>
      </c>
      <c r="AP90">
        <v>0.6</v>
      </c>
      <c r="AQ90" t="s">
        <v>302</v>
      </c>
      <c r="AR90" t="s">
        <v>302</v>
      </c>
      <c r="AY90" s="1">
        <v>39416</v>
      </c>
      <c r="AZ90">
        <v>1.5</v>
      </c>
      <c r="BA90">
        <v>20071210</v>
      </c>
      <c r="BB90">
        <v>1.5</v>
      </c>
      <c r="BD90" s="1">
        <v>39568</v>
      </c>
      <c r="BE90">
        <v>4.0999999999999996</v>
      </c>
      <c r="BF90">
        <v>20080509</v>
      </c>
      <c r="BG90">
        <v>4.0999999999999996</v>
      </c>
      <c r="BI90" s="1">
        <v>39568</v>
      </c>
      <c r="BJ90">
        <v>21.4</v>
      </c>
      <c r="BK90">
        <v>20080509</v>
      </c>
      <c r="BL90">
        <v>21.3</v>
      </c>
      <c r="BN90" s="1">
        <v>37164</v>
      </c>
      <c r="BO90">
        <v>-3.9</v>
      </c>
      <c r="BP90">
        <v>20011107</v>
      </c>
      <c r="BQ90">
        <v>5.3</v>
      </c>
      <c r="BX90" s="1">
        <v>39233</v>
      </c>
      <c r="BY90">
        <v>-0.7</v>
      </c>
      <c r="BZ90" t="s">
        <v>302</v>
      </c>
      <c r="CA90" t="s">
        <v>302</v>
      </c>
      <c r="CM90" s="1">
        <v>37376</v>
      </c>
      <c r="CN90">
        <v>8.9</v>
      </c>
      <c r="CO90" t="s">
        <v>302</v>
      </c>
      <c r="CP90" t="s">
        <v>302</v>
      </c>
    </row>
    <row r="91" spans="1:94" x14ac:dyDescent="0.25">
      <c r="A91" s="1">
        <v>37407</v>
      </c>
      <c r="B91">
        <v>-1.8</v>
      </c>
      <c r="C91">
        <v>20020705</v>
      </c>
      <c r="D91">
        <v>-0.2</v>
      </c>
      <c r="F91" s="1">
        <v>37407</v>
      </c>
      <c r="G91">
        <v>2.9</v>
      </c>
      <c r="H91">
        <v>20020603</v>
      </c>
      <c r="I91">
        <v>2.9</v>
      </c>
      <c r="K91" s="1">
        <v>40574</v>
      </c>
      <c r="L91">
        <v>3.3</v>
      </c>
      <c r="M91">
        <v>20110323</v>
      </c>
      <c r="N91">
        <v>3.2</v>
      </c>
      <c r="P91" s="1">
        <v>40724</v>
      </c>
      <c r="Q91">
        <v>57.1</v>
      </c>
      <c r="R91">
        <v>20110701</v>
      </c>
      <c r="S91">
        <v>56.1</v>
      </c>
      <c r="Z91" s="1">
        <v>37407</v>
      </c>
      <c r="AA91">
        <v>0.3</v>
      </c>
      <c r="AB91">
        <v>20020610</v>
      </c>
      <c r="AC91">
        <v>0.3</v>
      </c>
      <c r="AE91" s="1">
        <v>37407</v>
      </c>
      <c r="AF91">
        <v>0.4</v>
      </c>
      <c r="AG91">
        <v>20020610</v>
      </c>
      <c r="AH91">
        <v>0.4</v>
      </c>
      <c r="AJ91" s="1">
        <v>37407</v>
      </c>
      <c r="AK91">
        <v>7.6</v>
      </c>
      <c r="AL91">
        <v>20020705</v>
      </c>
      <c r="AM91">
        <v>6.5</v>
      </c>
      <c r="AO91" s="1">
        <v>37407</v>
      </c>
      <c r="AP91">
        <v>2.2999999999999998</v>
      </c>
      <c r="AQ91" t="s">
        <v>302</v>
      </c>
      <c r="AR91" t="s">
        <v>302</v>
      </c>
      <c r="AY91" s="1">
        <v>39447</v>
      </c>
      <c r="AZ91">
        <v>1.8</v>
      </c>
      <c r="BA91">
        <v>20080110</v>
      </c>
      <c r="BB91">
        <v>1.8</v>
      </c>
      <c r="BD91" s="1">
        <v>39599</v>
      </c>
      <c r="BE91">
        <v>4.5</v>
      </c>
      <c r="BF91">
        <v>20080610</v>
      </c>
      <c r="BG91">
        <v>4.4000000000000004</v>
      </c>
      <c r="BI91" s="1">
        <v>39599</v>
      </c>
      <c r="BJ91">
        <v>26</v>
      </c>
      <c r="BK91">
        <v>20080610</v>
      </c>
      <c r="BL91">
        <v>25.9</v>
      </c>
      <c r="BN91" s="1">
        <v>37195</v>
      </c>
      <c r="BO91">
        <v>-2</v>
      </c>
      <c r="BP91">
        <v>20011207</v>
      </c>
      <c r="BQ91">
        <v>-0.6</v>
      </c>
      <c r="BX91" s="1">
        <v>39263</v>
      </c>
      <c r="BY91">
        <v>1.8</v>
      </c>
      <c r="BZ91" t="s">
        <v>302</v>
      </c>
      <c r="CA91" t="s">
        <v>302</v>
      </c>
      <c r="CM91" s="1">
        <v>37407</v>
      </c>
      <c r="CN91">
        <v>9.1999999999999993</v>
      </c>
      <c r="CO91" t="s">
        <v>302</v>
      </c>
      <c r="CP91" t="s">
        <v>302</v>
      </c>
    </row>
    <row r="92" spans="1:94" x14ac:dyDescent="0.25">
      <c r="A92" s="1">
        <v>37437</v>
      </c>
      <c r="B92">
        <v>0</v>
      </c>
      <c r="C92">
        <v>20020807</v>
      </c>
      <c r="D92">
        <v>1.9</v>
      </c>
      <c r="F92" s="1">
        <v>37437</v>
      </c>
      <c r="G92">
        <v>3.1</v>
      </c>
      <c r="H92">
        <v>20020704</v>
      </c>
      <c r="I92">
        <v>3.1</v>
      </c>
      <c r="K92" s="1">
        <v>40602</v>
      </c>
      <c r="L92">
        <v>3.2</v>
      </c>
      <c r="M92">
        <v>20110504</v>
      </c>
      <c r="N92">
        <v>3.1</v>
      </c>
      <c r="P92" s="1">
        <v>40755</v>
      </c>
      <c r="Q92">
        <v>57.2</v>
      </c>
      <c r="R92">
        <v>20110802</v>
      </c>
      <c r="S92">
        <v>56.5</v>
      </c>
      <c r="Z92" s="1">
        <v>37437</v>
      </c>
      <c r="AA92">
        <v>0.1</v>
      </c>
      <c r="AB92">
        <v>20020710</v>
      </c>
      <c r="AC92">
        <v>0.1</v>
      </c>
      <c r="AE92" s="1">
        <v>37437</v>
      </c>
      <c r="AF92">
        <v>0.4</v>
      </c>
      <c r="AG92">
        <v>20020710</v>
      </c>
      <c r="AH92">
        <v>0.4</v>
      </c>
      <c r="AJ92" s="1">
        <v>37437</v>
      </c>
      <c r="AK92">
        <v>2.7</v>
      </c>
      <c r="AL92">
        <v>20020807</v>
      </c>
      <c r="AM92">
        <v>5.3</v>
      </c>
      <c r="AO92" s="1">
        <v>37437</v>
      </c>
      <c r="AP92">
        <v>-1</v>
      </c>
      <c r="AQ92" t="s">
        <v>302</v>
      </c>
      <c r="AR92" t="s">
        <v>302</v>
      </c>
      <c r="AY92" s="1">
        <v>39478</v>
      </c>
      <c r="AZ92">
        <v>1.9</v>
      </c>
      <c r="BA92">
        <v>20080211</v>
      </c>
      <c r="BB92">
        <v>1.9</v>
      </c>
      <c r="BD92" s="1">
        <v>39629</v>
      </c>
      <c r="BE92">
        <v>4.7</v>
      </c>
      <c r="BF92">
        <v>20080710</v>
      </c>
      <c r="BG92">
        <v>4.8</v>
      </c>
      <c r="BI92" s="1">
        <v>39629</v>
      </c>
      <c r="BJ92">
        <v>29.5</v>
      </c>
      <c r="BK92">
        <v>20080710</v>
      </c>
      <c r="BL92">
        <v>29.3</v>
      </c>
      <c r="BN92" s="1">
        <v>37225</v>
      </c>
      <c r="BO92">
        <v>-0.9</v>
      </c>
      <c r="BP92" t="s">
        <v>302</v>
      </c>
      <c r="BQ92" t="s">
        <v>302</v>
      </c>
      <c r="BX92" s="1">
        <v>39294</v>
      </c>
      <c r="BY92">
        <v>-1.2</v>
      </c>
      <c r="BZ92" t="s">
        <v>302</v>
      </c>
      <c r="CA92" t="s">
        <v>302</v>
      </c>
      <c r="CM92" s="1">
        <v>37437</v>
      </c>
      <c r="CN92">
        <v>9.5</v>
      </c>
      <c r="CO92" t="s">
        <v>302</v>
      </c>
      <c r="CP92" t="s">
        <v>302</v>
      </c>
    </row>
    <row r="93" spans="1:94" x14ac:dyDescent="0.25">
      <c r="A93" s="1">
        <v>37468</v>
      </c>
      <c r="B93">
        <v>-3.1</v>
      </c>
      <c r="C93">
        <v>20020906</v>
      </c>
      <c r="D93">
        <v>-1.8</v>
      </c>
      <c r="F93" s="1">
        <v>37468</v>
      </c>
      <c r="G93">
        <v>3.4</v>
      </c>
      <c r="H93">
        <v>20020801</v>
      </c>
      <c r="I93">
        <v>3.4</v>
      </c>
      <c r="K93" s="1">
        <v>40633</v>
      </c>
      <c r="L93">
        <v>3.3</v>
      </c>
      <c r="M93">
        <v>20110526</v>
      </c>
      <c r="N93">
        <v>3.3</v>
      </c>
      <c r="P93" s="1">
        <v>40786</v>
      </c>
      <c r="Q93">
        <v>55.5</v>
      </c>
      <c r="R93">
        <v>20110901</v>
      </c>
      <c r="S93">
        <v>55.5</v>
      </c>
      <c r="Z93" s="1">
        <v>37468</v>
      </c>
      <c r="AA93">
        <v>-0.2</v>
      </c>
      <c r="AB93">
        <v>20020809</v>
      </c>
      <c r="AC93">
        <v>-0.2</v>
      </c>
      <c r="AE93" s="1">
        <v>37468</v>
      </c>
      <c r="AF93">
        <v>1.6</v>
      </c>
      <c r="AG93">
        <v>20020809</v>
      </c>
      <c r="AH93">
        <v>1.6</v>
      </c>
      <c r="AJ93" s="1">
        <v>37468</v>
      </c>
      <c r="AK93">
        <v>5.5</v>
      </c>
      <c r="AL93">
        <v>20020906</v>
      </c>
      <c r="AM93">
        <v>4.5</v>
      </c>
      <c r="AO93" s="1">
        <v>37468</v>
      </c>
      <c r="AP93">
        <v>-3.6</v>
      </c>
      <c r="AQ93" t="s">
        <v>302</v>
      </c>
      <c r="AR93" t="s">
        <v>302</v>
      </c>
      <c r="AY93" s="1">
        <v>39507</v>
      </c>
      <c r="AZ93">
        <v>2.2000000000000002</v>
      </c>
      <c r="BA93">
        <v>20080310</v>
      </c>
      <c r="BB93">
        <v>2.2000000000000002</v>
      </c>
      <c r="BD93" s="1">
        <v>39660</v>
      </c>
      <c r="BE93">
        <v>2.2999999999999998</v>
      </c>
      <c r="BF93">
        <v>20080811</v>
      </c>
      <c r="BG93">
        <v>2.2999999999999998</v>
      </c>
      <c r="BI93" s="1">
        <v>39660</v>
      </c>
      <c r="BJ93">
        <v>32</v>
      </c>
      <c r="BK93">
        <v>20080811</v>
      </c>
      <c r="BL93">
        <v>31.9</v>
      </c>
      <c r="BN93" s="1">
        <v>37256</v>
      </c>
      <c r="BO93">
        <v>-1.4</v>
      </c>
      <c r="BP93" t="s">
        <v>302</v>
      </c>
      <c r="BQ93" t="s">
        <v>302</v>
      </c>
      <c r="BX93" s="1">
        <v>39325</v>
      </c>
      <c r="BY93">
        <v>-0.2</v>
      </c>
      <c r="BZ93" t="s">
        <v>302</v>
      </c>
      <c r="CA93" t="s">
        <v>302</v>
      </c>
      <c r="CM93" s="1">
        <v>37468</v>
      </c>
      <c r="CN93">
        <v>9.3000000000000007</v>
      </c>
      <c r="CO93">
        <v>20020902</v>
      </c>
      <c r="CP93">
        <v>9.4</v>
      </c>
    </row>
    <row r="94" spans="1:94" x14ac:dyDescent="0.25">
      <c r="A94" s="1">
        <v>37499</v>
      </c>
      <c r="B94">
        <v>0.2</v>
      </c>
      <c r="C94">
        <v>20021007</v>
      </c>
      <c r="D94">
        <v>-0.4</v>
      </c>
      <c r="F94" s="1">
        <v>37499</v>
      </c>
      <c r="G94">
        <v>3.5</v>
      </c>
      <c r="H94">
        <v>20020905</v>
      </c>
      <c r="I94">
        <v>3.5</v>
      </c>
      <c r="K94" s="1">
        <v>40663</v>
      </c>
      <c r="L94">
        <v>3.4</v>
      </c>
      <c r="M94">
        <v>20110622</v>
      </c>
      <c r="N94">
        <v>3.4</v>
      </c>
      <c r="P94" s="1">
        <v>40816</v>
      </c>
      <c r="Q94">
        <v>54.6</v>
      </c>
      <c r="R94">
        <v>20111003</v>
      </c>
      <c r="S94">
        <v>54.8</v>
      </c>
      <c r="Z94" s="1">
        <v>37499</v>
      </c>
      <c r="AA94">
        <v>-0.3</v>
      </c>
      <c r="AB94">
        <v>20020910</v>
      </c>
      <c r="AC94">
        <v>-0.3</v>
      </c>
      <c r="AE94" s="1">
        <v>37499</v>
      </c>
      <c r="AF94">
        <v>1.4</v>
      </c>
      <c r="AG94">
        <v>20020910</v>
      </c>
      <c r="AH94">
        <v>1.4</v>
      </c>
      <c r="AJ94" s="1">
        <v>37499</v>
      </c>
      <c r="AK94">
        <v>-0.1</v>
      </c>
      <c r="AL94">
        <v>20021007</v>
      </c>
      <c r="AM94">
        <v>1.5</v>
      </c>
      <c r="AO94" s="1">
        <v>37499</v>
      </c>
      <c r="AP94">
        <v>1.2</v>
      </c>
      <c r="AQ94" t="s">
        <v>302</v>
      </c>
      <c r="AR94" t="s">
        <v>302</v>
      </c>
      <c r="AY94" s="1">
        <v>39538</v>
      </c>
      <c r="AZ94">
        <v>2.1</v>
      </c>
      <c r="BA94">
        <v>20080410</v>
      </c>
      <c r="BB94">
        <v>2.1</v>
      </c>
      <c r="BD94" s="1">
        <v>39691</v>
      </c>
      <c r="BE94">
        <v>-1.3</v>
      </c>
      <c r="BF94">
        <v>20080910</v>
      </c>
      <c r="BG94">
        <v>-1.3</v>
      </c>
      <c r="BI94" s="1">
        <v>39691</v>
      </c>
      <c r="BJ94">
        <v>33.9</v>
      </c>
      <c r="BK94">
        <v>20080910</v>
      </c>
      <c r="BL94">
        <v>33.799999999999997</v>
      </c>
      <c r="BN94" s="1">
        <v>37287</v>
      </c>
      <c r="BO94">
        <v>-1</v>
      </c>
      <c r="BP94" t="s">
        <v>302</v>
      </c>
      <c r="BQ94" t="s">
        <v>302</v>
      </c>
      <c r="BX94" s="1">
        <v>39355</v>
      </c>
      <c r="BY94">
        <v>1.4</v>
      </c>
      <c r="BZ94" t="s">
        <v>302</v>
      </c>
      <c r="CA94" t="s">
        <v>302</v>
      </c>
      <c r="CM94" s="1">
        <v>37499</v>
      </c>
      <c r="CN94">
        <v>9.1</v>
      </c>
      <c r="CO94">
        <v>20020930</v>
      </c>
      <c r="CP94">
        <v>9.1</v>
      </c>
    </row>
    <row r="95" spans="1:94" x14ac:dyDescent="0.25">
      <c r="A95" s="1">
        <v>37529</v>
      </c>
      <c r="B95">
        <v>-4.0999999999999996</v>
      </c>
      <c r="C95">
        <v>20021107</v>
      </c>
      <c r="D95">
        <v>-5.2</v>
      </c>
      <c r="F95" s="1">
        <v>37529</v>
      </c>
      <c r="G95">
        <v>3.2</v>
      </c>
      <c r="H95">
        <v>20021003</v>
      </c>
      <c r="I95">
        <v>3.2</v>
      </c>
      <c r="K95" s="1">
        <v>40694</v>
      </c>
      <c r="L95">
        <v>3.3</v>
      </c>
      <c r="M95">
        <v>20110804</v>
      </c>
      <c r="N95">
        <v>3.3</v>
      </c>
      <c r="P95" s="1">
        <v>40847</v>
      </c>
      <c r="Q95">
        <v>51.5</v>
      </c>
      <c r="R95">
        <v>20111101</v>
      </c>
      <c r="S95">
        <v>50.8</v>
      </c>
      <c r="Z95" s="1">
        <v>37529</v>
      </c>
      <c r="AA95">
        <v>0.5</v>
      </c>
      <c r="AB95">
        <v>20021010</v>
      </c>
      <c r="AC95">
        <v>0.5</v>
      </c>
      <c r="AE95" s="1">
        <v>37529</v>
      </c>
      <c r="AF95">
        <v>1.4</v>
      </c>
      <c r="AG95">
        <v>20021010</v>
      </c>
      <c r="AH95">
        <v>1.4</v>
      </c>
      <c r="AJ95" s="1">
        <v>37529</v>
      </c>
      <c r="AK95">
        <v>-7</v>
      </c>
      <c r="AL95">
        <v>20021107</v>
      </c>
      <c r="AM95">
        <v>-10.5</v>
      </c>
      <c r="AO95" s="1">
        <v>37529</v>
      </c>
      <c r="AP95">
        <v>-0.4</v>
      </c>
      <c r="AQ95" t="s">
        <v>302</v>
      </c>
      <c r="AR95" t="s">
        <v>302</v>
      </c>
      <c r="AY95" s="1">
        <v>39568</v>
      </c>
      <c r="AZ95">
        <v>2.4</v>
      </c>
      <c r="BA95">
        <v>20080509</v>
      </c>
      <c r="BB95">
        <v>2.4</v>
      </c>
      <c r="BD95" s="1">
        <v>39721</v>
      </c>
      <c r="BE95">
        <v>-0.5</v>
      </c>
      <c r="BF95">
        <v>20081010</v>
      </c>
      <c r="BG95">
        <v>-0.4</v>
      </c>
      <c r="BI95" s="1">
        <v>39721</v>
      </c>
      <c r="BJ95">
        <v>30.3</v>
      </c>
      <c r="BK95">
        <v>20081010</v>
      </c>
      <c r="BL95">
        <v>30.3</v>
      </c>
      <c r="BN95" s="1">
        <v>37315</v>
      </c>
      <c r="BO95">
        <v>-1.6</v>
      </c>
      <c r="BP95" t="s">
        <v>302</v>
      </c>
      <c r="BQ95" t="s">
        <v>302</v>
      </c>
      <c r="BX95" s="1">
        <v>39386</v>
      </c>
      <c r="BY95">
        <v>-0.5</v>
      </c>
      <c r="BZ95" t="s">
        <v>302</v>
      </c>
      <c r="CA95" t="s">
        <v>302</v>
      </c>
      <c r="CM95" s="1">
        <v>37529</v>
      </c>
      <c r="CN95">
        <v>8.6</v>
      </c>
      <c r="CO95">
        <v>20021030</v>
      </c>
      <c r="CP95">
        <v>8.8000000000000007</v>
      </c>
    </row>
    <row r="96" spans="1:94" x14ac:dyDescent="0.25">
      <c r="A96" s="1">
        <v>37560</v>
      </c>
      <c r="B96">
        <v>3.6</v>
      </c>
      <c r="C96">
        <v>20021206</v>
      </c>
      <c r="D96">
        <v>-5</v>
      </c>
      <c r="F96" s="1">
        <v>37560</v>
      </c>
      <c r="G96">
        <v>3.3</v>
      </c>
      <c r="H96">
        <v>20021031</v>
      </c>
      <c r="I96">
        <v>3.3</v>
      </c>
      <c r="K96" s="1">
        <v>40724</v>
      </c>
      <c r="L96">
        <v>3.3</v>
      </c>
      <c r="M96">
        <v>20110824</v>
      </c>
      <c r="N96">
        <v>3.3</v>
      </c>
      <c r="P96" s="1">
        <v>40877</v>
      </c>
      <c r="Q96">
        <v>49.3</v>
      </c>
      <c r="R96">
        <v>20111201</v>
      </c>
      <c r="S96">
        <v>48.6</v>
      </c>
      <c r="Z96" s="1">
        <v>37560</v>
      </c>
      <c r="AA96">
        <v>0.4</v>
      </c>
      <c r="AB96">
        <v>20021111</v>
      </c>
      <c r="AC96">
        <v>0.4</v>
      </c>
      <c r="AE96" s="1">
        <v>37560</v>
      </c>
      <c r="AF96">
        <v>1.8</v>
      </c>
      <c r="AG96">
        <v>20021111</v>
      </c>
      <c r="AH96">
        <v>1.8</v>
      </c>
      <c r="AJ96" s="1">
        <v>37560</v>
      </c>
      <c r="AK96">
        <v>-1.5</v>
      </c>
      <c r="AL96">
        <v>20021206</v>
      </c>
      <c r="AM96">
        <v>2.2999999999999998</v>
      </c>
      <c r="AO96" s="1">
        <v>37560</v>
      </c>
      <c r="AP96">
        <v>-0.9</v>
      </c>
      <c r="AQ96" t="s">
        <v>302</v>
      </c>
      <c r="AR96" t="s">
        <v>302</v>
      </c>
      <c r="AY96" s="1">
        <v>39599</v>
      </c>
      <c r="AZ96">
        <v>2.2999999999999998</v>
      </c>
      <c r="BA96">
        <v>20080610</v>
      </c>
      <c r="BB96">
        <v>2.2999999999999998</v>
      </c>
      <c r="BD96" s="1">
        <v>39752</v>
      </c>
      <c r="BE96">
        <v>-1.2</v>
      </c>
      <c r="BF96">
        <v>20081110</v>
      </c>
      <c r="BG96">
        <v>-1.3</v>
      </c>
      <c r="BI96" s="1">
        <v>39752</v>
      </c>
      <c r="BJ96">
        <v>26</v>
      </c>
      <c r="BK96">
        <v>20081110</v>
      </c>
      <c r="BL96">
        <v>26</v>
      </c>
      <c r="BN96" s="1">
        <v>37346</v>
      </c>
      <c r="BO96">
        <v>-0.9</v>
      </c>
      <c r="BP96" t="s">
        <v>302</v>
      </c>
      <c r="BQ96" t="s">
        <v>302</v>
      </c>
      <c r="BX96" s="1">
        <v>39416</v>
      </c>
      <c r="BY96">
        <v>0.8</v>
      </c>
      <c r="BZ96" t="s">
        <v>302</v>
      </c>
      <c r="CA96" t="s">
        <v>302</v>
      </c>
      <c r="CM96" s="1">
        <v>37560</v>
      </c>
      <c r="CN96">
        <v>8.6</v>
      </c>
      <c r="CO96" t="s">
        <v>302</v>
      </c>
      <c r="CP96" t="s">
        <v>302</v>
      </c>
    </row>
    <row r="97" spans="1:94" x14ac:dyDescent="0.25">
      <c r="A97" s="1">
        <v>37590</v>
      </c>
      <c r="B97">
        <v>-1</v>
      </c>
      <c r="C97">
        <v>20030108</v>
      </c>
      <c r="D97">
        <v>0.5</v>
      </c>
      <c r="F97" s="1">
        <v>37590</v>
      </c>
      <c r="G97">
        <v>3.3</v>
      </c>
      <c r="H97">
        <v>20021205</v>
      </c>
      <c r="I97">
        <v>3.3</v>
      </c>
      <c r="K97" s="1">
        <v>40755</v>
      </c>
      <c r="L97">
        <v>3.3</v>
      </c>
      <c r="M97">
        <v>20110921</v>
      </c>
      <c r="N97">
        <v>3.2</v>
      </c>
      <c r="P97" s="1">
        <v>40908</v>
      </c>
      <c r="Q97">
        <v>48.5</v>
      </c>
      <c r="R97">
        <v>20120103</v>
      </c>
      <c r="S97">
        <v>46.6</v>
      </c>
      <c r="Z97" s="1">
        <v>37590</v>
      </c>
      <c r="AA97">
        <v>0.4</v>
      </c>
      <c r="AB97">
        <v>20021210</v>
      </c>
      <c r="AC97">
        <v>0.4</v>
      </c>
      <c r="AE97" s="1">
        <v>37590</v>
      </c>
      <c r="AF97">
        <v>2.1</v>
      </c>
      <c r="AG97">
        <v>20021210</v>
      </c>
      <c r="AH97">
        <v>2.1</v>
      </c>
      <c r="AJ97" s="1">
        <v>37590</v>
      </c>
      <c r="AK97">
        <v>-3.1</v>
      </c>
      <c r="AL97">
        <v>20030108</v>
      </c>
      <c r="AM97">
        <v>-5.0999999999999996</v>
      </c>
      <c r="AO97" s="1">
        <v>37590</v>
      </c>
      <c r="AP97">
        <v>-0.4</v>
      </c>
      <c r="AQ97" t="s">
        <v>302</v>
      </c>
      <c r="AR97" t="s">
        <v>302</v>
      </c>
      <c r="AY97" s="1">
        <v>39629</v>
      </c>
      <c r="AZ97">
        <v>2.4</v>
      </c>
      <c r="BA97">
        <v>20080710</v>
      </c>
      <c r="BB97">
        <v>2.4</v>
      </c>
      <c r="BD97" s="1">
        <v>39782</v>
      </c>
      <c r="BE97">
        <v>-5.2</v>
      </c>
      <c r="BF97">
        <v>20081210</v>
      </c>
      <c r="BG97">
        <v>-5.2</v>
      </c>
      <c r="BI97" s="1">
        <v>39782</v>
      </c>
      <c r="BJ97">
        <v>11.9</v>
      </c>
      <c r="BK97">
        <v>20081210</v>
      </c>
      <c r="BL97">
        <v>11.9</v>
      </c>
      <c r="BN97" s="1">
        <v>37376</v>
      </c>
      <c r="BO97">
        <v>-1.6</v>
      </c>
      <c r="BP97" t="s">
        <v>302</v>
      </c>
      <c r="BQ97" t="s">
        <v>302</v>
      </c>
      <c r="BX97" s="1">
        <v>39447</v>
      </c>
      <c r="BY97">
        <v>-1.3</v>
      </c>
      <c r="BZ97" t="s">
        <v>302</v>
      </c>
      <c r="CA97" t="s">
        <v>302</v>
      </c>
      <c r="CM97" s="1">
        <v>37590</v>
      </c>
      <c r="CN97">
        <v>8.9</v>
      </c>
      <c r="CO97" t="s">
        <v>302</v>
      </c>
      <c r="CP97" t="s">
        <v>302</v>
      </c>
    </row>
    <row r="98" spans="1:94" x14ac:dyDescent="0.25">
      <c r="A98" s="1">
        <v>37621</v>
      </c>
      <c r="B98">
        <v>-1.1000000000000001</v>
      </c>
      <c r="C98">
        <v>20030207</v>
      </c>
      <c r="D98">
        <v>-4.3</v>
      </c>
      <c r="F98" s="1">
        <v>37621</v>
      </c>
      <c r="G98">
        <v>3.4</v>
      </c>
      <c r="H98">
        <v>20030102</v>
      </c>
      <c r="I98">
        <v>3.4</v>
      </c>
      <c r="K98" s="1">
        <v>40786</v>
      </c>
      <c r="L98">
        <v>3.2</v>
      </c>
      <c r="M98">
        <v>20111102</v>
      </c>
      <c r="N98">
        <v>3.2</v>
      </c>
      <c r="P98" s="1">
        <v>40939</v>
      </c>
      <c r="Q98">
        <v>53.5</v>
      </c>
      <c r="R98">
        <v>20120201</v>
      </c>
      <c r="S98">
        <v>54.9</v>
      </c>
      <c r="Z98" s="1">
        <v>37621</v>
      </c>
      <c r="AA98">
        <v>0.8</v>
      </c>
      <c r="AB98">
        <v>20030110</v>
      </c>
      <c r="AC98">
        <v>0.8</v>
      </c>
      <c r="AE98" s="1">
        <v>37621</v>
      </c>
      <c r="AF98">
        <v>2.8</v>
      </c>
      <c r="AG98">
        <v>20030110</v>
      </c>
      <c r="AH98">
        <v>2.8</v>
      </c>
      <c r="AJ98" s="1">
        <v>37621</v>
      </c>
      <c r="AK98">
        <v>-6.9</v>
      </c>
      <c r="AL98">
        <v>20030207</v>
      </c>
      <c r="AM98">
        <v>-4.4000000000000004</v>
      </c>
      <c r="AO98" s="1">
        <v>37621</v>
      </c>
      <c r="AP98">
        <v>-0.8</v>
      </c>
      <c r="AQ98" t="s">
        <v>302</v>
      </c>
      <c r="AR98" t="s">
        <v>302</v>
      </c>
      <c r="AY98" s="1">
        <v>39660</v>
      </c>
      <c r="AZ98">
        <v>2.9</v>
      </c>
      <c r="BA98">
        <v>20080811</v>
      </c>
      <c r="BB98">
        <v>2.9</v>
      </c>
      <c r="BD98" s="1">
        <v>39813</v>
      </c>
      <c r="BE98">
        <v>-5.2</v>
      </c>
      <c r="BF98">
        <v>20090109</v>
      </c>
      <c r="BG98">
        <v>-5.0999999999999996</v>
      </c>
      <c r="BI98" s="1">
        <v>39813</v>
      </c>
      <c r="BJ98">
        <v>6</v>
      </c>
      <c r="BK98">
        <v>20090109</v>
      </c>
      <c r="BL98">
        <v>6</v>
      </c>
      <c r="BN98" s="1">
        <v>37407</v>
      </c>
      <c r="BO98">
        <v>1.1000000000000001</v>
      </c>
      <c r="BP98" t="s">
        <v>302</v>
      </c>
      <c r="BQ98" t="s">
        <v>302</v>
      </c>
      <c r="BX98" s="1">
        <v>39478</v>
      </c>
      <c r="BY98">
        <v>1</v>
      </c>
      <c r="BZ98" t="s">
        <v>302</v>
      </c>
      <c r="CA98" t="s">
        <v>302</v>
      </c>
      <c r="CM98" s="1">
        <v>37621</v>
      </c>
      <c r="CN98">
        <v>8.9</v>
      </c>
      <c r="CO98" t="s">
        <v>302</v>
      </c>
      <c r="CP98" t="s">
        <v>302</v>
      </c>
    </row>
    <row r="99" spans="1:94" x14ac:dyDescent="0.25">
      <c r="A99" s="1">
        <v>37652</v>
      </c>
      <c r="B99">
        <v>2</v>
      </c>
      <c r="C99">
        <v>20030307</v>
      </c>
      <c r="D99">
        <v>0.1</v>
      </c>
      <c r="F99" s="1">
        <v>37652</v>
      </c>
      <c r="G99">
        <v>4.0999999999999996</v>
      </c>
      <c r="H99">
        <v>20030130</v>
      </c>
      <c r="I99">
        <v>4.0999999999999996</v>
      </c>
      <c r="K99" s="1">
        <v>40816</v>
      </c>
      <c r="L99">
        <v>3.3</v>
      </c>
      <c r="M99">
        <v>20111123</v>
      </c>
      <c r="N99">
        <v>3.3</v>
      </c>
      <c r="P99" s="1">
        <v>40968</v>
      </c>
      <c r="Q99">
        <v>55.3</v>
      </c>
      <c r="R99">
        <v>20120301</v>
      </c>
      <c r="S99">
        <v>56.9</v>
      </c>
      <c r="Z99" s="1">
        <v>37652</v>
      </c>
      <c r="AA99">
        <v>2.2999999999999998</v>
      </c>
      <c r="AB99">
        <v>20030210</v>
      </c>
      <c r="AC99">
        <v>2.2999999999999998</v>
      </c>
      <c r="AE99" s="1">
        <v>37652</v>
      </c>
      <c r="AF99">
        <v>5</v>
      </c>
      <c r="AG99">
        <v>20030210</v>
      </c>
      <c r="AH99">
        <v>5</v>
      </c>
      <c r="AJ99" s="1">
        <v>37652</v>
      </c>
      <c r="AK99">
        <v>-2.9</v>
      </c>
      <c r="AL99">
        <v>20030307</v>
      </c>
      <c r="AM99">
        <v>-4.5999999999999996</v>
      </c>
      <c r="AO99" s="1">
        <v>37652</v>
      </c>
      <c r="AP99">
        <v>-0.5</v>
      </c>
      <c r="AQ99" t="s">
        <v>302</v>
      </c>
      <c r="AR99" t="s">
        <v>302</v>
      </c>
      <c r="AY99" s="1">
        <v>39691</v>
      </c>
      <c r="AZ99">
        <v>2.8</v>
      </c>
      <c r="BA99">
        <v>20080910</v>
      </c>
      <c r="BB99">
        <v>2.8</v>
      </c>
      <c r="BD99" s="1">
        <v>39844</v>
      </c>
      <c r="BE99">
        <v>0.5</v>
      </c>
      <c r="BF99">
        <v>20090210</v>
      </c>
      <c r="BG99">
        <v>0.47</v>
      </c>
      <c r="BI99" s="1">
        <v>39844</v>
      </c>
      <c r="BJ99">
        <v>3.9</v>
      </c>
      <c r="BK99">
        <v>20090210</v>
      </c>
      <c r="BL99">
        <v>3.92</v>
      </c>
      <c r="BN99" s="1">
        <v>37437</v>
      </c>
      <c r="BO99">
        <v>1.5</v>
      </c>
      <c r="BP99" t="s">
        <v>302</v>
      </c>
      <c r="BQ99" t="s">
        <v>302</v>
      </c>
      <c r="BX99" s="1">
        <v>39507</v>
      </c>
      <c r="BY99">
        <v>1.2</v>
      </c>
      <c r="BZ99" t="s">
        <v>302</v>
      </c>
      <c r="CA99" t="s">
        <v>302</v>
      </c>
      <c r="CM99" s="1">
        <v>37652</v>
      </c>
      <c r="CN99">
        <v>9.1</v>
      </c>
      <c r="CO99" t="s">
        <v>302</v>
      </c>
      <c r="CP99" t="s">
        <v>302</v>
      </c>
    </row>
    <row r="100" spans="1:94" x14ac:dyDescent="0.25">
      <c r="A100" s="1">
        <v>37680</v>
      </c>
      <c r="B100">
        <v>-0.5</v>
      </c>
      <c r="C100">
        <v>20030407</v>
      </c>
      <c r="D100">
        <v>0.1</v>
      </c>
      <c r="F100" s="1">
        <v>37680</v>
      </c>
      <c r="G100">
        <v>3.9</v>
      </c>
      <c r="H100">
        <v>20030227</v>
      </c>
      <c r="I100">
        <v>3.9</v>
      </c>
      <c r="K100" s="1">
        <v>40847</v>
      </c>
      <c r="L100">
        <v>3.4</v>
      </c>
      <c r="M100">
        <v>20111221</v>
      </c>
      <c r="N100">
        <v>3.3</v>
      </c>
      <c r="P100" s="1">
        <v>40999</v>
      </c>
      <c r="Q100">
        <v>57.3</v>
      </c>
      <c r="R100">
        <v>20120330</v>
      </c>
      <c r="S100">
        <v>59.7</v>
      </c>
      <c r="Z100" s="1">
        <v>37680</v>
      </c>
      <c r="AA100">
        <v>0.1</v>
      </c>
      <c r="AB100">
        <v>20030310</v>
      </c>
      <c r="AC100">
        <v>0.1</v>
      </c>
      <c r="AE100" s="1">
        <v>37680</v>
      </c>
      <c r="AF100">
        <v>4.8</v>
      </c>
      <c r="AG100">
        <v>20030310</v>
      </c>
      <c r="AH100">
        <v>4.8</v>
      </c>
      <c r="AJ100" s="1">
        <v>37680</v>
      </c>
      <c r="AK100">
        <v>-4.8</v>
      </c>
      <c r="AL100">
        <v>20030407</v>
      </c>
      <c r="AM100">
        <v>-6</v>
      </c>
      <c r="AO100" s="1">
        <v>37680</v>
      </c>
      <c r="AP100">
        <v>0.9</v>
      </c>
      <c r="AQ100" t="s">
        <v>302</v>
      </c>
      <c r="AR100" t="s">
        <v>302</v>
      </c>
      <c r="AY100" s="1">
        <v>39721</v>
      </c>
      <c r="AZ100">
        <v>3.1</v>
      </c>
      <c r="BA100">
        <v>20081010</v>
      </c>
      <c r="BB100">
        <v>3.1</v>
      </c>
      <c r="BD100" s="1">
        <v>39872</v>
      </c>
      <c r="BE100">
        <v>-2.2999999999999998</v>
      </c>
      <c r="BF100">
        <v>20090310</v>
      </c>
      <c r="BG100">
        <v>-2.2999999999999998</v>
      </c>
      <c r="BI100" s="1">
        <v>39872</v>
      </c>
      <c r="BJ100">
        <v>0.2</v>
      </c>
      <c r="BK100">
        <v>20090310</v>
      </c>
      <c r="BL100">
        <v>0.2</v>
      </c>
      <c r="BN100" s="1">
        <v>37468</v>
      </c>
      <c r="BO100">
        <v>-1.1000000000000001</v>
      </c>
      <c r="BP100" t="s">
        <v>302</v>
      </c>
      <c r="BQ100" t="s">
        <v>302</v>
      </c>
      <c r="BX100" s="1">
        <v>39538</v>
      </c>
      <c r="BY100">
        <v>-0.2</v>
      </c>
      <c r="BZ100" t="s">
        <v>302</v>
      </c>
      <c r="CA100" t="s">
        <v>302</v>
      </c>
      <c r="CM100" s="1">
        <v>37680</v>
      </c>
      <c r="CN100">
        <v>8.8000000000000007</v>
      </c>
      <c r="CO100">
        <v>20030331</v>
      </c>
      <c r="CP100">
        <v>8.9</v>
      </c>
    </row>
    <row r="101" spans="1:94" x14ac:dyDescent="0.25">
      <c r="A101" s="1">
        <v>37711</v>
      </c>
      <c r="B101">
        <v>0</v>
      </c>
      <c r="C101">
        <v>20030508</v>
      </c>
      <c r="D101">
        <v>0</v>
      </c>
      <c r="F101" s="1">
        <v>37711</v>
      </c>
      <c r="G101">
        <v>3.9</v>
      </c>
      <c r="H101">
        <v>20030403</v>
      </c>
      <c r="I101">
        <v>3.9</v>
      </c>
      <c r="K101" s="1">
        <v>40877</v>
      </c>
      <c r="L101">
        <v>3.3</v>
      </c>
      <c r="M101">
        <v>20120201</v>
      </c>
      <c r="N101">
        <v>3.4</v>
      </c>
      <c r="P101" s="1">
        <v>41029</v>
      </c>
      <c r="Q101">
        <v>53.4</v>
      </c>
      <c r="R101">
        <v>20120502</v>
      </c>
      <c r="S101">
        <v>53.7</v>
      </c>
      <c r="Z101" s="1">
        <v>37711</v>
      </c>
      <c r="AA101">
        <v>-0.7</v>
      </c>
      <c r="AB101">
        <v>20030410</v>
      </c>
      <c r="AC101">
        <v>-0.7</v>
      </c>
      <c r="AE101" s="1">
        <v>37711</v>
      </c>
      <c r="AF101">
        <v>3.7</v>
      </c>
      <c r="AG101">
        <v>20030410</v>
      </c>
      <c r="AH101">
        <v>3.7</v>
      </c>
      <c r="AJ101" s="1">
        <v>37711</v>
      </c>
      <c r="AK101">
        <v>5.6</v>
      </c>
      <c r="AL101">
        <v>20030508</v>
      </c>
      <c r="AM101">
        <v>9</v>
      </c>
      <c r="AO101" s="1">
        <v>37711</v>
      </c>
      <c r="AP101">
        <v>-1.7</v>
      </c>
      <c r="AQ101" t="s">
        <v>302</v>
      </c>
      <c r="AR101" t="s">
        <v>302</v>
      </c>
      <c r="AY101" s="1">
        <v>39752</v>
      </c>
      <c r="AZ101">
        <v>3.3</v>
      </c>
      <c r="BA101">
        <v>20081110</v>
      </c>
      <c r="BB101">
        <v>3.3</v>
      </c>
      <c r="BD101" s="1">
        <v>39903</v>
      </c>
      <c r="BE101">
        <v>-0.1</v>
      </c>
      <c r="BF101">
        <v>20090408</v>
      </c>
      <c r="BG101">
        <v>-0.1</v>
      </c>
      <c r="BI101" s="1">
        <v>39903</v>
      </c>
      <c r="BJ101">
        <v>-0.3</v>
      </c>
      <c r="BK101">
        <v>20090408</v>
      </c>
      <c r="BL101">
        <v>-0.3</v>
      </c>
      <c r="BN101" s="1">
        <v>37499</v>
      </c>
      <c r="BO101">
        <v>-1.1000000000000001</v>
      </c>
      <c r="BP101" t="s">
        <v>302</v>
      </c>
      <c r="BQ101" t="s">
        <v>302</v>
      </c>
      <c r="BX101" s="1">
        <v>39568</v>
      </c>
      <c r="BY101">
        <v>-0.1</v>
      </c>
      <c r="BZ101" t="s">
        <v>302</v>
      </c>
      <c r="CA101" t="s">
        <v>302</v>
      </c>
      <c r="CM101" s="1">
        <v>37711</v>
      </c>
      <c r="CN101">
        <v>8.6999999999999993</v>
      </c>
      <c r="CO101">
        <v>20030430</v>
      </c>
      <c r="CP101">
        <v>8.6999999999999993</v>
      </c>
    </row>
    <row r="102" spans="1:94" x14ac:dyDescent="0.25">
      <c r="A102" s="1">
        <v>37741</v>
      </c>
      <c r="B102">
        <v>-2.2000000000000002</v>
      </c>
      <c r="C102">
        <v>20030606</v>
      </c>
      <c r="D102">
        <v>-0.7</v>
      </c>
      <c r="F102" s="1">
        <v>37741</v>
      </c>
      <c r="G102">
        <v>3.9</v>
      </c>
      <c r="H102">
        <v>20030508</v>
      </c>
      <c r="I102">
        <v>3.9</v>
      </c>
      <c r="K102" s="1">
        <v>40908</v>
      </c>
      <c r="L102">
        <v>3.3</v>
      </c>
      <c r="M102">
        <v>20120222</v>
      </c>
      <c r="N102">
        <v>3.3</v>
      </c>
      <c r="P102" s="1">
        <v>41060</v>
      </c>
      <c r="Q102">
        <v>53.4</v>
      </c>
      <c r="R102">
        <v>20120601</v>
      </c>
      <c r="S102">
        <v>54.9</v>
      </c>
      <c r="Z102" s="1">
        <v>37741</v>
      </c>
      <c r="AA102">
        <v>-0.8</v>
      </c>
      <c r="AB102">
        <v>20030509</v>
      </c>
      <c r="AC102">
        <v>-0.8</v>
      </c>
      <c r="AE102" s="1">
        <v>37741</v>
      </c>
      <c r="AF102">
        <v>2.9</v>
      </c>
      <c r="AG102">
        <v>20030509</v>
      </c>
      <c r="AH102">
        <v>2.9</v>
      </c>
      <c r="AJ102" s="1">
        <v>37741</v>
      </c>
      <c r="AK102">
        <v>-7.5</v>
      </c>
      <c r="AL102">
        <v>20030606</v>
      </c>
      <c r="AM102">
        <v>-13.6</v>
      </c>
      <c r="AO102" s="1">
        <v>37741</v>
      </c>
      <c r="AP102">
        <v>-1.2</v>
      </c>
      <c r="AQ102" t="s">
        <v>302</v>
      </c>
      <c r="AR102" t="s">
        <v>302</v>
      </c>
      <c r="AY102" s="1">
        <v>39782</v>
      </c>
      <c r="AZ102">
        <v>2.7</v>
      </c>
      <c r="BA102">
        <v>20081210</v>
      </c>
      <c r="BB102">
        <v>2.7</v>
      </c>
      <c r="BD102" s="1">
        <v>39933</v>
      </c>
      <c r="BE102">
        <v>-0.6</v>
      </c>
      <c r="BF102">
        <v>20090511</v>
      </c>
      <c r="BG102">
        <v>-0.6</v>
      </c>
      <c r="BI102" s="1">
        <v>39933</v>
      </c>
      <c r="BJ102">
        <v>-4.7</v>
      </c>
      <c r="BK102">
        <v>20090511</v>
      </c>
      <c r="BL102">
        <v>-4.7</v>
      </c>
      <c r="BN102" s="1">
        <v>37529</v>
      </c>
      <c r="BO102">
        <v>0.9</v>
      </c>
      <c r="BP102" t="s">
        <v>302</v>
      </c>
      <c r="BQ102" t="s">
        <v>302</v>
      </c>
      <c r="BX102" s="1">
        <v>39599</v>
      </c>
      <c r="BY102">
        <v>1.9</v>
      </c>
      <c r="BZ102" t="s">
        <v>302</v>
      </c>
      <c r="CA102" t="s">
        <v>302</v>
      </c>
      <c r="CM102" s="1">
        <v>37741</v>
      </c>
      <c r="CN102">
        <v>8.1</v>
      </c>
      <c r="CO102">
        <v>20030602</v>
      </c>
      <c r="CP102">
        <v>8.1999999999999993</v>
      </c>
    </row>
    <row r="103" spans="1:94" x14ac:dyDescent="0.25">
      <c r="A103" s="1">
        <v>37772</v>
      </c>
      <c r="B103">
        <v>-0.4</v>
      </c>
      <c r="C103">
        <v>20030707</v>
      </c>
      <c r="D103">
        <v>-0.1</v>
      </c>
      <c r="F103" s="1">
        <v>37772</v>
      </c>
      <c r="G103">
        <v>3.7</v>
      </c>
      <c r="H103">
        <v>20030605</v>
      </c>
      <c r="I103">
        <v>3.7</v>
      </c>
      <c r="K103" s="1">
        <v>40939</v>
      </c>
      <c r="L103">
        <v>3.2</v>
      </c>
      <c r="M103">
        <v>20120321</v>
      </c>
      <c r="N103">
        <v>3.2</v>
      </c>
      <c r="P103" s="1">
        <v>41090</v>
      </c>
      <c r="Q103">
        <v>47.4</v>
      </c>
      <c r="R103">
        <v>20120702</v>
      </c>
      <c r="S103">
        <v>46.3</v>
      </c>
      <c r="Z103" s="1">
        <v>37772</v>
      </c>
      <c r="AA103">
        <v>-0.5</v>
      </c>
      <c r="AB103">
        <v>20030610</v>
      </c>
      <c r="AC103">
        <v>-0.5</v>
      </c>
      <c r="AE103" s="1">
        <v>37772</v>
      </c>
      <c r="AF103">
        <v>2.1</v>
      </c>
      <c r="AG103">
        <v>20030610</v>
      </c>
      <c r="AH103">
        <v>2.1</v>
      </c>
      <c r="AJ103" s="1">
        <v>37772</v>
      </c>
      <c r="AK103">
        <v>-6.1</v>
      </c>
      <c r="AL103">
        <v>20030707</v>
      </c>
      <c r="AM103">
        <v>-5.7</v>
      </c>
      <c r="AO103" s="1">
        <v>37772</v>
      </c>
      <c r="AP103">
        <v>0.1</v>
      </c>
      <c r="AQ103" t="s">
        <v>302</v>
      </c>
      <c r="AR103" t="s">
        <v>302</v>
      </c>
      <c r="AY103" s="1">
        <v>39813</v>
      </c>
      <c r="AZ103">
        <v>2.6</v>
      </c>
      <c r="BA103">
        <v>20090109</v>
      </c>
      <c r="BB103">
        <v>2.6</v>
      </c>
      <c r="BD103" s="1">
        <v>39964</v>
      </c>
      <c r="BE103">
        <v>6.5</v>
      </c>
      <c r="BF103">
        <v>20090610</v>
      </c>
      <c r="BG103">
        <v>6.5</v>
      </c>
      <c r="BI103" s="1">
        <v>39964</v>
      </c>
      <c r="BJ103">
        <v>-2.9</v>
      </c>
      <c r="BK103">
        <v>20090610</v>
      </c>
      <c r="BL103">
        <v>-2.9</v>
      </c>
      <c r="BN103" s="1">
        <v>37560</v>
      </c>
      <c r="BO103">
        <v>-1.4</v>
      </c>
      <c r="BP103" t="s">
        <v>302</v>
      </c>
      <c r="BQ103" t="s">
        <v>302</v>
      </c>
      <c r="BX103" s="1">
        <v>39629</v>
      </c>
      <c r="BY103">
        <v>-1.6</v>
      </c>
      <c r="BZ103" t="s">
        <v>302</v>
      </c>
      <c r="CA103" t="s">
        <v>302</v>
      </c>
      <c r="CM103" s="1">
        <v>37772</v>
      </c>
      <c r="CN103">
        <v>8.3000000000000007</v>
      </c>
      <c r="CO103">
        <v>20030630</v>
      </c>
      <c r="CP103">
        <v>8.4</v>
      </c>
    </row>
    <row r="104" spans="1:94" x14ac:dyDescent="0.25">
      <c r="A104" s="1">
        <v>37802</v>
      </c>
      <c r="B104">
        <v>0.2</v>
      </c>
      <c r="C104">
        <v>20030807</v>
      </c>
      <c r="D104">
        <v>0.1</v>
      </c>
      <c r="F104" s="1">
        <v>37802</v>
      </c>
      <c r="G104">
        <v>3.9</v>
      </c>
      <c r="H104">
        <v>20030703</v>
      </c>
      <c r="I104">
        <v>3.9</v>
      </c>
      <c r="K104" s="1">
        <v>40968</v>
      </c>
      <c r="L104">
        <v>3.2</v>
      </c>
      <c r="M104">
        <v>20120504</v>
      </c>
      <c r="N104">
        <v>3.2</v>
      </c>
      <c r="P104" s="1">
        <v>41121</v>
      </c>
      <c r="Q104">
        <v>51.4</v>
      </c>
      <c r="R104">
        <v>20120801</v>
      </c>
      <c r="S104">
        <v>48.7</v>
      </c>
      <c r="Z104" s="1">
        <v>37802</v>
      </c>
      <c r="AA104">
        <v>-0.3</v>
      </c>
      <c r="AB104">
        <v>20030710</v>
      </c>
      <c r="AC104">
        <v>-0.3</v>
      </c>
      <c r="AE104" s="1">
        <v>37802</v>
      </c>
      <c r="AF104">
        <v>1.7</v>
      </c>
      <c r="AG104">
        <v>20030710</v>
      </c>
      <c r="AH104">
        <v>1.7</v>
      </c>
      <c r="AJ104" s="1">
        <v>37802</v>
      </c>
      <c r="AK104">
        <v>-7.9</v>
      </c>
      <c r="AL104">
        <v>20030807</v>
      </c>
      <c r="AM104">
        <v>-6.4</v>
      </c>
      <c r="AO104" s="1">
        <v>37802</v>
      </c>
      <c r="AP104">
        <v>0</v>
      </c>
      <c r="AQ104" t="s">
        <v>302</v>
      </c>
      <c r="AR104" t="s">
        <v>302</v>
      </c>
      <c r="AY104" s="1">
        <v>39844</v>
      </c>
      <c r="AZ104">
        <v>2.8</v>
      </c>
      <c r="BA104">
        <v>20090210</v>
      </c>
      <c r="BB104">
        <v>2.8</v>
      </c>
      <c r="BD104" s="1">
        <v>39994</v>
      </c>
      <c r="BE104">
        <v>8.6999999999999993</v>
      </c>
      <c r="BF104">
        <v>20090710</v>
      </c>
      <c r="BG104">
        <v>8.6999999999999993</v>
      </c>
      <c r="BI104" s="1">
        <v>39994</v>
      </c>
      <c r="BJ104">
        <v>0.8</v>
      </c>
      <c r="BK104">
        <v>20090710</v>
      </c>
      <c r="BL104">
        <v>0.8</v>
      </c>
      <c r="BN104" s="1">
        <v>37590</v>
      </c>
      <c r="BO104">
        <v>-2</v>
      </c>
      <c r="BP104" t="s">
        <v>302</v>
      </c>
      <c r="BQ104" t="s">
        <v>302</v>
      </c>
      <c r="BX104" s="1">
        <v>39660</v>
      </c>
      <c r="BY104">
        <v>-1.1000000000000001</v>
      </c>
      <c r="BZ104" t="s">
        <v>302</v>
      </c>
      <c r="CA104" t="s">
        <v>302</v>
      </c>
      <c r="CM104" s="1">
        <v>37802</v>
      </c>
      <c r="CN104">
        <v>7.6</v>
      </c>
      <c r="CO104">
        <v>20030731</v>
      </c>
      <c r="CP104">
        <v>7.7</v>
      </c>
    </row>
    <row r="105" spans="1:94" x14ac:dyDescent="0.25">
      <c r="A105" s="1">
        <v>37833</v>
      </c>
      <c r="B105">
        <v>1.6</v>
      </c>
      <c r="C105">
        <v>20030905</v>
      </c>
      <c r="D105">
        <v>3.1</v>
      </c>
      <c r="F105" s="1">
        <v>37833</v>
      </c>
      <c r="G105">
        <v>4.0999999999999996</v>
      </c>
      <c r="H105">
        <v>20030731</v>
      </c>
      <c r="I105">
        <v>4.0999999999999996</v>
      </c>
      <c r="K105" s="1">
        <v>40999</v>
      </c>
      <c r="L105">
        <v>3</v>
      </c>
      <c r="M105">
        <v>20120529</v>
      </c>
      <c r="N105">
        <v>3</v>
      </c>
      <c r="P105" s="1">
        <v>41152</v>
      </c>
      <c r="Q105">
        <v>47.7</v>
      </c>
      <c r="R105">
        <v>20120905</v>
      </c>
      <c r="S105">
        <v>48.7</v>
      </c>
      <c r="Z105" s="1">
        <v>37833</v>
      </c>
      <c r="AA105">
        <v>-0.4</v>
      </c>
      <c r="AB105">
        <v>20030811</v>
      </c>
      <c r="AC105">
        <v>-0.4</v>
      </c>
      <c r="AE105" s="1">
        <v>37833</v>
      </c>
      <c r="AF105">
        <v>1.5</v>
      </c>
      <c r="AG105">
        <v>20030811</v>
      </c>
      <c r="AH105">
        <v>1.5</v>
      </c>
      <c r="AJ105" s="1">
        <v>37833</v>
      </c>
      <c r="AK105">
        <v>2.4</v>
      </c>
      <c r="AL105">
        <v>20030905</v>
      </c>
      <c r="AM105">
        <v>-2.8</v>
      </c>
      <c r="AO105" s="1">
        <v>37833</v>
      </c>
      <c r="AP105">
        <v>1.5</v>
      </c>
      <c r="AQ105" t="s">
        <v>302</v>
      </c>
      <c r="AR105" t="s">
        <v>302</v>
      </c>
      <c r="AY105" s="1">
        <v>39872</v>
      </c>
      <c r="AZ105">
        <v>3</v>
      </c>
      <c r="BA105">
        <v>20090310</v>
      </c>
      <c r="BB105">
        <v>3</v>
      </c>
      <c r="BD105" s="1">
        <v>40025</v>
      </c>
      <c r="BE105">
        <v>-5.7</v>
      </c>
      <c r="BF105">
        <v>20090810</v>
      </c>
      <c r="BG105">
        <v>-5.7</v>
      </c>
      <c r="BI105" s="1">
        <v>40025</v>
      </c>
      <c r="BJ105">
        <v>-7.1</v>
      </c>
      <c r="BK105">
        <v>20090810</v>
      </c>
      <c r="BL105">
        <v>-7.1</v>
      </c>
      <c r="BN105" s="1">
        <v>37621</v>
      </c>
      <c r="BO105">
        <v>-2.6</v>
      </c>
      <c r="BP105" t="s">
        <v>302</v>
      </c>
      <c r="BQ105" t="s">
        <v>302</v>
      </c>
      <c r="BX105" s="1">
        <v>39691</v>
      </c>
      <c r="BY105">
        <v>0</v>
      </c>
      <c r="BZ105" t="s">
        <v>302</v>
      </c>
      <c r="CA105" t="s">
        <v>302</v>
      </c>
      <c r="CM105" s="1">
        <v>37833</v>
      </c>
      <c r="CN105">
        <v>7.5</v>
      </c>
      <c r="CO105">
        <v>20030901</v>
      </c>
      <c r="CP105">
        <v>7.6</v>
      </c>
    </row>
    <row r="106" spans="1:94" x14ac:dyDescent="0.25">
      <c r="A106" s="1">
        <v>37864</v>
      </c>
      <c r="B106">
        <v>-1.1000000000000001</v>
      </c>
      <c r="C106">
        <v>20031007</v>
      </c>
      <c r="D106">
        <v>-2.1</v>
      </c>
      <c r="F106" s="1">
        <v>37864</v>
      </c>
      <c r="G106">
        <v>4.3</v>
      </c>
      <c r="H106">
        <v>20030904</v>
      </c>
      <c r="I106">
        <v>4.3</v>
      </c>
      <c r="K106" s="1">
        <v>41029</v>
      </c>
      <c r="L106">
        <v>3</v>
      </c>
      <c r="M106">
        <v>20120627</v>
      </c>
      <c r="N106">
        <v>3</v>
      </c>
      <c r="P106" s="1">
        <v>41182</v>
      </c>
      <c r="Q106">
        <v>49.8</v>
      </c>
      <c r="R106">
        <v>20121001</v>
      </c>
      <c r="S106">
        <v>48.9</v>
      </c>
      <c r="Z106" s="1">
        <v>37864</v>
      </c>
      <c r="AA106">
        <v>0.3</v>
      </c>
      <c r="AB106">
        <v>20030910</v>
      </c>
      <c r="AC106">
        <v>0.3</v>
      </c>
      <c r="AE106" s="1">
        <v>37864</v>
      </c>
      <c r="AF106">
        <v>2.1</v>
      </c>
      <c r="AG106">
        <v>20030910</v>
      </c>
      <c r="AH106">
        <v>2.1</v>
      </c>
      <c r="AJ106" s="1">
        <v>37864</v>
      </c>
      <c r="AK106">
        <v>-3.2</v>
      </c>
      <c r="AL106">
        <v>20031007</v>
      </c>
      <c r="AM106">
        <v>-4.7</v>
      </c>
      <c r="AO106" s="1">
        <v>37864</v>
      </c>
      <c r="AP106">
        <v>-0.8</v>
      </c>
      <c r="AQ106" t="s">
        <v>302</v>
      </c>
      <c r="AR106" t="s">
        <v>302</v>
      </c>
      <c r="AY106" s="1">
        <v>39903</v>
      </c>
      <c r="AZ106">
        <v>2.7</v>
      </c>
      <c r="BA106">
        <v>20090408</v>
      </c>
      <c r="BB106">
        <v>2.7</v>
      </c>
      <c r="BD106" s="1">
        <v>40056</v>
      </c>
      <c r="BE106">
        <v>4.9000000000000004</v>
      </c>
      <c r="BF106">
        <v>20090910</v>
      </c>
      <c r="BG106">
        <v>4.9000000000000004</v>
      </c>
      <c r="BI106" s="1">
        <v>40056</v>
      </c>
      <c r="BJ106">
        <v>-1.2</v>
      </c>
      <c r="BK106">
        <v>20090910</v>
      </c>
      <c r="BL106">
        <v>-1.2</v>
      </c>
      <c r="BN106" s="1">
        <v>37652</v>
      </c>
      <c r="BO106">
        <v>-4</v>
      </c>
      <c r="BP106" t="s">
        <v>302</v>
      </c>
      <c r="BQ106" t="s">
        <v>302</v>
      </c>
      <c r="BX106" s="1">
        <v>39721</v>
      </c>
      <c r="BY106">
        <v>-0.1</v>
      </c>
      <c r="BZ106" t="s">
        <v>302</v>
      </c>
      <c r="CA106" t="s">
        <v>302</v>
      </c>
      <c r="CM106" s="1">
        <v>37864</v>
      </c>
      <c r="CN106">
        <v>7.4</v>
      </c>
      <c r="CO106">
        <v>20030930</v>
      </c>
      <c r="CP106">
        <v>7.5</v>
      </c>
    </row>
    <row r="107" spans="1:94" x14ac:dyDescent="0.25">
      <c r="A107" s="1">
        <v>37894</v>
      </c>
      <c r="B107">
        <v>1.4</v>
      </c>
      <c r="C107">
        <v>20031107</v>
      </c>
      <c r="D107">
        <v>0.8</v>
      </c>
      <c r="F107" s="1">
        <v>37894</v>
      </c>
      <c r="G107">
        <v>3.9</v>
      </c>
      <c r="H107">
        <v>20031002</v>
      </c>
      <c r="I107">
        <v>3.9</v>
      </c>
      <c r="K107" s="1">
        <v>41060</v>
      </c>
      <c r="L107">
        <v>3.1</v>
      </c>
      <c r="M107">
        <v>20120802</v>
      </c>
      <c r="N107">
        <v>3</v>
      </c>
      <c r="P107" s="1">
        <v>41213</v>
      </c>
      <c r="Q107">
        <v>48.9</v>
      </c>
      <c r="R107">
        <v>20121101</v>
      </c>
      <c r="S107">
        <v>48.7</v>
      </c>
      <c r="Z107" s="1">
        <v>37894</v>
      </c>
      <c r="AA107">
        <v>0.5</v>
      </c>
      <c r="AB107">
        <v>20031010</v>
      </c>
      <c r="AC107">
        <v>0.5</v>
      </c>
      <c r="AE107" s="1">
        <v>37894</v>
      </c>
      <c r="AF107">
        <v>2.1</v>
      </c>
      <c r="AG107">
        <v>20031010</v>
      </c>
      <c r="AH107">
        <v>2.1</v>
      </c>
      <c r="AJ107" s="1">
        <v>37894</v>
      </c>
      <c r="AK107">
        <v>0.6</v>
      </c>
      <c r="AL107">
        <v>20031107</v>
      </c>
      <c r="AM107">
        <v>3.7</v>
      </c>
      <c r="AO107" s="1">
        <v>37894</v>
      </c>
      <c r="AP107">
        <v>0.1</v>
      </c>
      <c r="AQ107" t="s">
        <v>302</v>
      </c>
      <c r="AR107" t="s">
        <v>302</v>
      </c>
      <c r="AY107" s="1">
        <v>39933</v>
      </c>
      <c r="AZ107">
        <v>2.7</v>
      </c>
      <c r="BA107">
        <v>20090511</v>
      </c>
      <c r="BB107">
        <v>2.7</v>
      </c>
      <c r="BD107" s="1">
        <v>40086</v>
      </c>
      <c r="BE107">
        <v>-6</v>
      </c>
      <c r="BF107">
        <v>20091009</v>
      </c>
      <c r="BG107">
        <v>-6</v>
      </c>
      <c r="BI107" s="1">
        <v>40086</v>
      </c>
      <c r="BJ107">
        <v>-6.7</v>
      </c>
      <c r="BK107">
        <v>20091009</v>
      </c>
      <c r="BL107">
        <v>-6.7</v>
      </c>
      <c r="BN107" s="1">
        <v>37680</v>
      </c>
      <c r="BO107">
        <v>-2.4</v>
      </c>
      <c r="BP107" t="s">
        <v>302</v>
      </c>
      <c r="BQ107" t="s">
        <v>302</v>
      </c>
      <c r="BX107" s="1">
        <v>39752</v>
      </c>
      <c r="BY107">
        <v>-1.6</v>
      </c>
      <c r="BZ107" t="s">
        <v>302</v>
      </c>
      <c r="CA107" t="s">
        <v>302</v>
      </c>
      <c r="CM107" s="1">
        <v>37894</v>
      </c>
      <c r="CN107">
        <v>7.6</v>
      </c>
      <c r="CO107">
        <v>20031029</v>
      </c>
      <c r="CP107">
        <v>7.8</v>
      </c>
    </row>
    <row r="108" spans="1:94" x14ac:dyDescent="0.25">
      <c r="A108" s="1">
        <v>37925</v>
      </c>
      <c r="B108">
        <v>2.2000000000000002</v>
      </c>
      <c r="C108">
        <v>20031205</v>
      </c>
      <c r="D108">
        <v>0.7</v>
      </c>
      <c r="F108" s="1">
        <v>37925</v>
      </c>
      <c r="G108">
        <v>3.8</v>
      </c>
      <c r="H108">
        <v>20031030</v>
      </c>
      <c r="I108">
        <v>3.8</v>
      </c>
      <c r="K108" s="1">
        <v>41090</v>
      </c>
      <c r="L108">
        <v>3.1</v>
      </c>
      <c r="M108">
        <v>20120822</v>
      </c>
      <c r="N108">
        <v>3</v>
      </c>
      <c r="P108" s="1">
        <v>41243</v>
      </c>
      <c r="Q108">
        <v>49.6</v>
      </c>
      <c r="R108">
        <v>20121203</v>
      </c>
      <c r="S108">
        <v>50.1</v>
      </c>
      <c r="Z108" s="1">
        <v>37925</v>
      </c>
      <c r="AA108">
        <v>-0.1</v>
      </c>
      <c r="AB108">
        <v>20031110</v>
      </c>
      <c r="AC108">
        <v>-0.1</v>
      </c>
      <c r="AE108" s="1">
        <v>37925</v>
      </c>
      <c r="AF108">
        <v>1.6</v>
      </c>
      <c r="AG108">
        <v>20031110</v>
      </c>
      <c r="AH108">
        <v>1.6</v>
      </c>
      <c r="AJ108" s="1">
        <v>37925</v>
      </c>
      <c r="AK108">
        <v>0</v>
      </c>
      <c r="AL108">
        <v>20031205</v>
      </c>
      <c r="AM108">
        <v>-3.6</v>
      </c>
      <c r="AO108" s="1">
        <v>37925</v>
      </c>
      <c r="AP108">
        <v>0.3</v>
      </c>
      <c r="AQ108" t="s">
        <v>302</v>
      </c>
      <c r="AR108" t="s">
        <v>302</v>
      </c>
      <c r="AY108" s="1">
        <v>39964</v>
      </c>
      <c r="AZ108">
        <v>2.9</v>
      </c>
      <c r="BA108">
        <v>20090610</v>
      </c>
      <c r="BB108">
        <v>2.9</v>
      </c>
      <c r="BD108" s="1">
        <v>40117</v>
      </c>
      <c r="BE108">
        <v>1.5</v>
      </c>
      <c r="BF108">
        <v>20091110</v>
      </c>
      <c r="BG108">
        <v>1.5</v>
      </c>
      <c r="BI108" s="1">
        <v>40117</v>
      </c>
      <c r="BJ108">
        <v>-4.0999999999999996</v>
      </c>
      <c r="BK108">
        <v>20091110</v>
      </c>
      <c r="BL108">
        <v>-4.0999999999999996</v>
      </c>
      <c r="BN108" s="1">
        <v>37711</v>
      </c>
      <c r="BO108">
        <v>-4.4000000000000004</v>
      </c>
      <c r="BP108" t="s">
        <v>302</v>
      </c>
      <c r="BQ108" t="s">
        <v>302</v>
      </c>
      <c r="BX108" s="1">
        <v>39782</v>
      </c>
      <c r="BY108">
        <v>0.2</v>
      </c>
      <c r="BZ108" t="s">
        <v>302</v>
      </c>
      <c r="CA108" t="s">
        <v>302</v>
      </c>
      <c r="CM108" s="1">
        <v>37925</v>
      </c>
      <c r="CN108">
        <v>7.6</v>
      </c>
      <c r="CO108">
        <v>20031201</v>
      </c>
      <c r="CP108">
        <v>7.7</v>
      </c>
    </row>
    <row r="109" spans="1:94" x14ac:dyDescent="0.25">
      <c r="A109" s="1">
        <v>37955</v>
      </c>
      <c r="B109">
        <v>-1.6</v>
      </c>
      <c r="C109">
        <v>20040108</v>
      </c>
      <c r="D109">
        <v>-0.8</v>
      </c>
      <c r="F109" s="1">
        <v>37955</v>
      </c>
      <c r="G109">
        <v>3.7</v>
      </c>
      <c r="H109">
        <v>20031204</v>
      </c>
      <c r="I109">
        <v>3.7</v>
      </c>
      <c r="K109" s="1">
        <v>41121</v>
      </c>
      <c r="L109">
        <v>3.1</v>
      </c>
      <c r="M109">
        <v>20120926</v>
      </c>
      <c r="N109">
        <v>3</v>
      </c>
      <c r="P109" s="1">
        <v>41274</v>
      </c>
      <c r="Q109">
        <v>51.5</v>
      </c>
      <c r="R109">
        <v>20130103</v>
      </c>
      <c r="S109">
        <v>50</v>
      </c>
      <c r="Z109" s="1">
        <v>37955</v>
      </c>
      <c r="AA109">
        <v>0.2</v>
      </c>
      <c r="AB109">
        <v>20031210</v>
      </c>
      <c r="AC109">
        <v>0.2</v>
      </c>
      <c r="AE109" s="1">
        <v>37955</v>
      </c>
      <c r="AF109">
        <v>1.4</v>
      </c>
      <c r="AG109">
        <v>20031210</v>
      </c>
      <c r="AH109">
        <v>1.4</v>
      </c>
      <c r="AJ109" s="1">
        <v>37955</v>
      </c>
      <c r="AK109">
        <v>0</v>
      </c>
      <c r="AL109">
        <v>20040108</v>
      </c>
      <c r="AM109">
        <v>2.1</v>
      </c>
      <c r="AO109" s="1">
        <v>37955</v>
      </c>
      <c r="AP109">
        <v>-0.8</v>
      </c>
      <c r="AQ109" t="s">
        <v>302</v>
      </c>
      <c r="AR109" t="s">
        <v>302</v>
      </c>
      <c r="AY109" s="1">
        <v>39994</v>
      </c>
      <c r="AZ109">
        <v>3.3</v>
      </c>
      <c r="BA109">
        <v>20090710</v>
      </c>
      <c r="BB109">
        <v>3.3</v>
      </c>
      <c r="BD109" s="1">
        <v>40147</v>
      </c>
      <c r="BE109">
        <v>3.6</v>
      </c>
      <c r="BF109">
        <v>20091210</v>
      </c>
      <c r="BG109">
        <v>3.6</v>
      </c>
      <c r="BI109" s="1">
        <v>40147</v>
      </c>
      <c r="BJ109">
        <v>4.8</v>
      </c>
      <c r="BK109">
        <v>20091210</v>
      </c>
      <c r="BL109">
        <v>4.8</v>
      </c>
      <c r="BN109" s="1">
        <v>37741</v>
      </c>
      <c r="BO109">
        <v>-6.5</v>
      </c>
      <c r="BP109" t="s">
        <v>302</v>
      </c>
      <c r="BQ109" t="s">
        <v>302</v>
      </c>
      <c r="BX109" s="1">
        <v>39813</v>
      </c>
      <c r="BY109">
        <v>-0.3</v>
      </c>
      <c r="BZ109" t="s">
        <v>302</v>
      </c>
      <c r="CA109" t="s">
        <v>302</v>
      </c>
      <c r="CM109" s="1">
        <v>37955</v>
      </c>
      <c r="CN109">
        <v>7</v>
      </c>
      <c r="CO109">
        <v>20031230</v>
      </c>
      <c r="CP109">
        <v>6.9</v>
      </c>
    </row>
    <row r="110" spans="1:94" x14ac:dyDescent="0.25">
      <c r="A110" s="1">
        <v>37986</v>
      </c>
      <c r="B110">
        <v>0.9</v>
      </c>
      <c r="C110">
        <v>20040206</v>
      </c>
      <c r="D110">
        <v>-1.5</v>
      </c>
      <c r="F110" s="1">
        <v>37986</v>
      </c>
      <c r="G110">
        <v>3.9</v>
      </c>
      <c r="H110">
        <v>20040102</v>
      </c>
      <c r="I110">
        <v>3.9</v>
      </c>
      <c r="K110" s="1">
        <v>41152</v>
      </c>
      <c r="L110">
        <v>3.1</v>
      </c>
      <c r="M110">
        <v>20121031</v>
      </c>
      <c r="N110">
        <v>3.1</v>
      </c>
      <c r="P110" s="1">
        <v>41305</v>
      </c>
      <c r="Q110">
        <v>48.7</v>
      </c>
      <c r="R110">
        <v>20130201</v>
      </c>
      <c r="S110">
        <v>50.5</v>
      </c>
      <c r="Z110" s="1">
        <v>37986</v>
      </c>
      <c r="AA110">
        <v>0</v>
      </c>
      <c r="AB110">
        <v>20040109</v>
      </c>
      <c r="AC110">
        <v>0</v>
      </c>
      <c r="AE110" s="1">
        <v>37986</v>
      </c>
      <c r="AF110">
        <v>0.6</v>
      </c>
      <c r="AG110">
        <v>20040109</v>
      </c>
      <c r="AH110">
        <v>0.6</v>
      </c>
      <c r="AJ110" s="1">
        <v>37986</v>
      </c>
      <c r="AK110">
        <v>3.1</v>
      </c>
      <c r="AL110">
        <v>20040206</v>
      </c>
      <c r="AM110">
        <v>-4.5</v>
      </c>
      <c r="AO110" s="1">
        <v>37986</v>
      </c>
      <c r="AP110">
        <v>0.8</v>
      </c>
      <c r="AQ110" t="s">
        <v>302</v>
      </c>
      <c r="AR110" t="s">
        <v>302</v>
      </c>
      <c r="AY110" s="1">
        <v>40025</v>
      </c>
      <c r="AZ110">
        <v>2.5</v>
      </c>
      <c r="BA110">
        <v>20090810</v>
      </c>
      <c r="BB110">
        <v>2.5</v>
      </c>
      <c r="BD110" s="1">
        <v>40178</v>
      </c>
      <c r="BE110">
        <v>-0.4</v>
      </c>
      <c r="BF110">
        <v>20100111</v>
      </c>
      <c r="BG110">
        <v>-0.4</v>
      </c>
      <c r="BI110" s="1">
        <v>40178</v>
      </c>
      <c r="BJ110">
        <v>10</v>
      </c>
      <c r="BK110">
        <v>20100111</v>
      </c>
      <c r="BL110">
        <v>10</v>
      </c>
      <c r="BN110" s="1">
        <v>37772</v>
      </c>
      <c r="BO110">
        <v>-7.8</v>
      </c>
      <c r="BP110" t="s">
        <v>302</v>
      </c>
      <c r="BQ110" t="s">
        <v>302</v>
      </c>
      <c r="BX110" s="1">
        <v>39844</v>
      </c>
      <c r="BY110">
        <v>0</v>
      </c>
      <c r="BZ110" t="s">
        <v>302</v>
      </c>
      <c r="CA110" t="s">
        <v>302</v>
      </c>
      <c r="CM110" s="1">
        <v>37986</v>
      </c>
      <c r="CN110">
        <v>6.8</v>
      </c>
      <c r="CO110">
        <v>20040202</v>
      </c>
      <c r="CP110">
        <v>7.4</v>
      </c>
    </row>
    <row r="111" spans="1:94" x14ac:dyDescent="0.25">
      <c r="A111" s="1">
        <v>38017</v>
      </c>
      <c r="B111">
        <v>-1.4</v>
      </c>
      <c r="C111">
        <v>20040305</v>
      </c>
      <c r="D111">
        <v>1.5</v>
      </c>
      <c r="F111" s="1">
        <v>38017</v>
      </c>
      <c r="G111">
        <v>4.3</v>
      </c>
      <c r="H111">
        <v>20040205</v>
      </c>
      <c r="I111">
        <v>4.3</v>
      </c>
      <c r="K111" s="1">
        <v>41182</v>
      </c>
      <c r="L111">
        <v>3.1</v>
      </c>
      <c r="M111">
        <v>20121121</v>
      </c>
      <c r="N111">
        <v>3</v>
      </c>
      <c r="P111" s="1">
        <v>41333</v>
      </c>
      <c r="Q111">
        <v>47.8</v>
      </c>
      <c r="R111">
        <v>20130301</v>
      </c>
      <c r="S111">
        <v>48.3</v>
      </c>
      <c r="Z111" s="1">
        <v>38017</v>
      </c>
      <c r="AA111">
        <v>-0.2</v>
      </c>
      <c r="AB111">
        <v>20040210</v>
      </c>
      <c r="AC111">
        <v>-0.2</v>
      </c>
      <c r="AE111" s="1">
        <v>38017</v>
      </c>
      <c r="AF111">
        <v>-1.8</v>
      </c>
      <c r="AG111">
        <v>20040210</v>
      </c>
      <c r="AH111">
        <v>-1.8</v>
      </c>
      <c r="AJ111" s="1">
        <v>38017</v>
      </c>
      <c r="AK111">
        <v>-0.2</v>
      </c>
      <c r="AL111">
        <v>20040305</v>
      </c>
      <c r="AM111">
        <v>0.5</v>
      </c>
      <c r="AO111" s="1">
        <v>38017</v>
      </c>
      <c r="AP111">
        <v>-2.6</v>
      </c>
      <c r="AQ111" t="s">
        <v>302</v>
      </c>
      <c r="AR111" t="s">
        <v>302</v>
      </c>
      <c r="AY111" s="1">
        <v>40056</v>
      </c>
      <c r="AZ111">
        <v>2.2999999999999998</v>
      </c>
      <c r="BA111">
        <v>20090910</v>
      </c>
      <c r="BB111">
        <v>2.2999999999999998</v>
      </c>
      <c r="BD111" s="1">
        <v>40209</v>
      </c>
      <c r="BE111">
        <v>3.9</v>
      </c>
      <c r="BF111">
        <v>20100210</v>
      </c>
      <c r="BG111">
        <v>3.9</v>
      </c>
      <c r="BI111" s="1">
        <v>40209</v>
      </c>
      <c r="BJ111">
        <v>13.8</v>
      </c>
      <c r="BK111">
        <v>20100210</v>
      </c>
      <c r="BL111">
        <v>13.8</v>
      </c>
      <c r="BN111" s="1">
        <v>37802</v>
      </c>
      <c r="BO111">
        <v>-6.9</v>
      </c>
      <c r="BP111" t="s">
        <v>302</v>
      </c>
      <c r="BQ111" t="s">
        <v>302</v>
      </c>
      <c r="BX111" s="1">
        <v>39872</v>
      </c>
      <c r="BY111">
        <v>-0.1</v>
      </c>
      <c r="BZ111" t="s">
        <v>302</v>
      </c>
      <c r="CA111" t="s">
        <v>302</v>
      </c>
      <c r="CM111" s="1">
        <v>38017</v>
      </c>
      <c r="CN111">
        <v>6.8</v>
      </c>
      <c r="CO111">
        <v>20040226</v>
      </c>
      <c r="CP111">
        <v>7.2</v>
      </c>
    </row>
    <row r="112" spans="1:94" x14ac:dyDescent="0.25">
      <c r="A112" s="1">
        <v>38046</v>
      </c>
      <c r="B112">
        <v>-0.5</v>
      </c>
      <c r="C112">
        <v>20040407</v>
      </c>
      <c r="D112">
        <v>0.3</v>
      </c>
      <c r="F112" s="1">
        <v>38046</v>
      </c>
      <c r="G112">
        <v>4.0999999999999996</v>
      </c>
      <c r="H112">
        <v>20040304</v>
      </c>
      <c r="I112">
        <v>4.0999999999999996</v>
      </c>
      <c r="K112" s="1">
        <v>41213</v>
      </c>
      <c r="L112">
        <v>3.2</v>
      </c>
      <c r="M112">
        <v>20130107</v>
      </c>
      <c r="N112">
        <v>3.2</v>
      </c>
      <c r="P112" s="1">
        <v>41364</v>
      </c>
      <c r="Q112">
        <v>49.9</v>
      </c>
      <c r="R112">
        <v>20130403</v>
      </c>
      <c r="S112">
        <v>50.1</v>
      </c>
      <c r="Z112" s="1">
        <v>38046</v>
      </c>
      <c r="AA112">
        <v>0.2</v>
      </c>
      <c r="AB112">
        <v>20040310</v>
      </c>
      <c r="AC112">
        <v>0.2</v>
      </c>
      <c r="AE112" s="1">
        <v>38046</v>
      </c>
      <c r="AF112">
        <v>-1.7</v>
      </c>
      <c r="AG112">
        <v>20040310</v>
      </c>
      <c r="AH112">
        <v>-1.7</v>
      </c>
      <c r="AJ112" s="1">
        <v>38046</v>
      </c>
      <c r="AK112">
        <v>-0.6</v>
      </c>
      <c r="AL112">
        <v>20040407</v>
      </c>
      <c r="AM112">
        <v>0.2</v>
      </c>
      <c r="AO112" s="1">
        <v>38046</v>
      </c>
      <c r="AP112">
        <v>2.5</v>
      </c>
      <c r="AQ112" t="s">
        <v>302</v>
      </c>
      <c r="AR112" t="s">
        <v>302</v>
      </c>
      <c r="AY112" s="1">
        <v>40086</v>
      </c>
      <c r="AZ112">
        <v>2.4</v>
      </c>
      <c r="BA112">
        <v>20091009</v>
      </c>
      <c r="BB112">
        <v>2.4</v>
      </c>
      <c r="BD112" s="1">
        <v>40237</v>
      </c>
      <c r="BE112">
        <v>2.1</v>
      </c>
      <c r="BF112">
        <v>20100310</v>
      </c>
      <c r="BG112">
        <v>2.1</v>
      </c>
      <c r="BI112" s="1">
        <v>40237</v>
      </c>
      <c r="BJ112">
        <v>18.8</v>
      </c>
      <c r="BK112">
        <v>20100310</v>
      </c>
      <c r="BL112">
        <v>18.8</v>
      </c>
      <c r="BN112" s="1">
        <v>37833</v>
      </c>
      <c r="BO112">
        <v>-1.3</v>
      </c>
      <c r="BP112" t="s">
        <v>302</v>
      </c>
      <c r="BQ112" t="s">
        <v>302</v>
      </c>
      <c r="BX112" s="1">
        <v>39903</v>
      </c>
      <c r="BY112">
        <v>0.4</v>
      </c>
      <c r="BZ112" t="s">
        <v>302</v>
      </c>
      <c r="CA112" t="s">
        <v>302</v>
      </c>
      <c r="CM112" s="1">
        <v>38046</v>
      </c>
      <c r="CN112">
        <v>7</v>
      </c>
      <c r="CO112">
        <v>20040331</v>
      </c>
      <c r="CP112">
        <v>7.3</v>
      </c>
    </row>
    <row r="113" spans="1:94" x14ac:dyDescent="0.25">
      <c r="A113" s="1">
        <v>38077</v>
      </c>
      <c r="B113">
        <v>1.5</v>
      </c>
      <c r="C113">
        <v>20040507</v>
      </c>
      <c r="D113">
        <v>2.4</v>
      </c>
      <c r="F113" s="1">
        <v>38077</v>
      </c>
      <c r="G113">
        <v>3.9</v>
      </c>
      <c r="H113">
        <v>20040401</v>
      </c>
      <c r="I113">
        <v>3.9</v>
      </c>
      <c r="K113" s="1">
        <v>41243</v>
      </c>
      <c r="L113">
        <v>3.5</v>
      </c>
      <c r="M113">
        <v>20130130</v>
      </c>
      <c r="N113">
        <v>3.5</v>
      </c>
      <c r="P113" s="1">
        <v>41394</v>
      </c>
      <c r="Q113">
        <v>49.1</v>
      </c>
      <c r="R113">
        <v>20130503</v>
      </c>
      <c r="S113">
        <v>48.9</v>
      </c>
      <c r="Z113" s="1">
        <v>38077</v>
      </c>
      <c r="AA113">
        <v>0.4</v>
      </c>
      <c r="AB113">
        <v>20040413</v>
      </c>
      <c r="AC113">
        <v>0.4</v>
      </c>
      <c r="AE113" s="1">
        <v>38077</v>
      </c>
      <c r="AF113">
        <v>-0.6</v>
      </c>
      <c r="AG113">
        <v>20040413</v>
      </c>
      <c r="AH113">
        <v>-0.6</v>
      </c>
      <c r="AJ113" s="1">
        <v>38077</v>
      </c>
      <c r="AK113">
        <v>0.4</v>
      </c>
      <c r="AL113">
        <v>20040507</v>
      </c>
      <c r="AM113">
        <v>5.9</v>
      </c>
      <c r="AO113" s="1">
        <v>38077</v>
      </c>
      <c r="AP113">
        <v>0.7</v>
      </c>
      <c r="AQ113" t="s">
        <v>302</v>
      </c>
      <c r="AR113" t="s">
        <v>302</v>
      </c>
      <c r="AY113" s="1">
        <v>40117</v>
      </c>
      <c r="AZ113">
        <v>2.1</v>
      </c>
      <c r="BA113">
        <v>20091110</v>
      </c>
      <c r="BB113">
        <v>2.1</v>
      </c>
      <c r="BD113" s="1">
        <v>40268</v>
      </c>
      <c r="BE113">
        <v>2.2999999999999998</v>
      </c>
      <c r="BF113">
        <v>20100409</v>
      </c>
      <c r="BG113">
        <v>2.2999999999999998</v>
      </c>
      <c r="BI113" s="1">
        <v>40268</v>
      </c>
      <c r="BJ113">
        <v>21.7</v>
      </c>
      <c r="BK113">
        <v>20100409</v>
      </c>
      <c r="BL113">
        <v>21.7</v>
      </c>
      <c r="BN113" s="1">
        <v>37864</v>
      </c>
      <c r="BO113">
        <v>-4.7</v>
      </c>
      <c r="BP113" t="s">
        <v>302</v>
      </c>
      <c r="BQ113" t="s">
        <v>302</v>
      </c>
      <c r="BX113" s="1">
        <v>39933</v>
      </c>
      <c r="BY113">
        <v>0.7</v>
      </c>
      <c r="BZ113" t="s">
        <v>302</v>
      </c>
      <c r="CA113" t="s">
        <v>302</v>
      </c>
      <c r="CM113" s="1">
        <v>38077</v>
      </c>
      <c r="CN113">
        <v>7.1</v>
      </c>
      <c r="CO113">
        <v>20040430</v>
      </c>
      <c r="CP113">
        <v>7.1</v>
      </c>
    </row>
    <row r="114" spans="1:94" x14ac:dyDescent="0.25">
      <c r="A114" s="1">
        <v>38107</v>
      </c>
      <c r="B114">
        <v>-1.8</v>
      </c>
      <c r="C114">
        <v>20040607</v>
      </c>
      <c r="D114">
        <v>-4.8</v>
      </c>
      <c r="F114" s="1">
        <v>38107</v>
      </c>
      <c r="G114">
        <v>3.8</v>
      </c>
      <c r="H114">
        <v>20040429</v>
      </c>
      <c r="I114">
        <v>3.8</v>
      </c>
      <c r="K114" s="1">
        <v>41274</v>
      </c>
      <c r="L114">
        <v>3.6</v>
      </c>
      <c r="M114">
        <v>20130227</v>
      </c>
      <c r="N114">
        <v>3.6</v>
      </c>
      <c r="P114" s="1">
        <v>41425</v>
      </c>
      <c r="Q114">
        <v>52.2</v>
      </c>
      <c r="R114">
        <v>20130603</v>
      </c>
      <c r="S114">
        <v>52</v>
      </c>
      <c r="Z114" s="1">
        <v>38107</v>
      </c>
      <c r="AA114">
        <v>0.2</v>
      </c>
      <c r="AB114">
        <v>20040510</v>
      </c>
      <c r="AC114">
        <v>0.2</v>
      </c>
      <c r="AE114" s="1">
        <v>38107</v>
      </c>
      <c r="AF114">
        <v>0.4</v>
      </c>
      <c r="AG114">
        <v>20040510</v>
      </c>
      <c r="AH114">
        <v>0.4</v>
      </c>
      <c r="AJ114" s="1">
        <v>38107</v>
      </c>
      <c r="AK114">
        <v>-0.6</v>
      </c>
      <c r="AL114">
        <v>20040607</v>
      </c>
      <c r="AM114">
        <v>0.7</v>
      </c>
      <c r="AO114" s="1">
        <v>38107</v>
      </c>
      <c r="AP114">
        <v>-1</v>
      </c>
      <c r="AQ114" t="s">
        <v>302</v>
      </c>
      <c r="AR114" t="s">
        <v>302</v>
      </c>
      <c r="AY114" s="1">
        <v>40147</v>
      </c>
      <c r="AZ114">
        <v>2.4</v>
      </c>
      <c r="BA114">
        <v>20091210</v>
      </c>
      <c r="BB114">
        <v>2.4</v>
      </c>
      <c r="BD114" s="1">
        <v>40298</v>
      </c>
      <c r="BE114">
        <v>3.5</v>
      </c>
      <c r="BF114">
        <v>20100510</v>
      </c>
      <c r="BG114">
        <v>3.5</v>
      </c>
      <c r="BI114" s="1">
        <v>40298</v>
      </c>
      <c r="BJ114">
        <v>26.7</v>
      </c>
      <c r="BK114">
        <v>20100510</v>
      </c>
      <c r="BL114">
        <v>26.7</v>
      </c>
      <c r="BN114" s="1">
        <v>37894</v>
      </c>
      <c r="BO114">
        <v>-3.8</v>
      </c>
      <c r="BP114" t="s">
        <v>302</v>
      </c>
      <c r="BQ114" t="s">
        <v>302</v>
      </c>
      <c r="BX114" s="1">
        <v>39964</v>
      </c>
      <c r="BY114">
        <v>-0.4</v>
      </c>
      <c r="BZ114" t="s">
        <v>302</v>
      </c>
      <c r="CA114" t="s">
        <v>302</v>
      </c>
      <c r="CM114" s="1">
        <v>38107</v>
      </c>
      <c r="CN114">
        <v>7.2</v>
      </c>
      <c r="CO114">
        <v>20040601</v>
      </c>
      <c r="CP114">
        <v>7.2</v>
      </c>
    </row>
    <row r="115" spans="1:94" x14ac:dyDescent="0.25">
      <c r="A115" s="1">
        <v>38138</v>
      </c>
      <c r="B115">
        <v>0.9</v>
      </c>
      <c r="C115">
        <v>20040707</v>
      </c>
      <c r="D115">
        <v>3.9</v>
      </c>
      <c r="F115" s="1">
        <v>38138</v>
      </c>
      <c r="G115">
        <v>3.7</v>
      </c>
      <c r="H115">
        <v>20040603</v>
      </c>
      <c r="I115">
        <v>3.7</v>
      </c>
      <c r="K115" s="1">
        <v>41305</v>
      </c>
      <c r="L115">
        <v>3.6</v>
      </c>
      <c r="M115">
        <v>20130403</v>
      </c>
      <c r="N115">
        <v>3.6</v>
      </c>
      <c r="P115" s="1">
        <v>41455</v>
      </c>
      <c r="Q115">
        <v>47.9</v>
      </c>
      <c r="R115">
        <v>20130703</v>
      </c>
      <c r="S115">
        <v>46.7</v>
      </c>
      <c r="Z115" s="1">
        <v>38138</v>
      </c>
      <c r="AA115">
        <v>0.1</v>
      </c>
      <c r="AB115">
        <v>20040610</v>
      </c>
      <c r="AC115">
        <v>0.1</v>
      </c>
      <c r="AE115" s="1">
        <v>38138</v>
      </c>
      <c r="AF115">
        <v>1</v>
      </c>
      <c r="AG115">
        <v>20040610</v>
      </c>
      <c r="AH115">
        <v>1</v>
      </c>
      <c r="AJ115" s="1">
        <v>38138</v>
      </c>
      <c r="AK115">
        <v>2.8</v>
      </c>
      <c r="AL115">
        <v>20040707</v>
      </c>
      <c r="AM115">
        <v>5.5</v>
      </c>
      <c r="AO115" s="1">
        <v>38138</v>
      </c>
      <c r="AP115">
        <v>0.2</v>
      </c>
      <c r="AQ115" t="s">
        <v>302</v>
      </c>
      <c r="AR115" t="s">
        <v>302</v>
      </c>
      <c r="AY115" s="1">
        <v>40178</v>
      </c>
      <c r="AZ115">
        <v>2.4</v>
      </c>
      <c r="BA115">
        <v>20100111</v>
      </c>
      <c r="BB115">
        <v>2.4</v>
      </c>
      <c r="BD115" s="1">
        <v>40329</v>
      </c>
      <c r="BE115">
        <v>-0.5</v>
      </c>
      <c r="BF115">
        <v>20100610</v>
      </c>
      <c r="BG115">
        <v>-0.5</v>
      </c>
      <c r="BI115" s="1">
        <v>40329</v>
      </c>
      <c r="BJ115">
        <v>18.399999999999999</v>
      </c>
      <c r="BK115">
        <v>20100610</v>
      </c>
      <c r="BL115">
        <v>18.399999999999999</v>
      </c>
      <c r="BN115" s="1">
        <v>37925</v>
      </c>
      <c r="BO115">
        <v>-2.7</v>
      </c>
      <c r="BP115" t="s">
        <v>302</v>
      </c>
      <c r="BQ115" t="s">
        <v>302</v>
      </c>
      <c r="BX115" s="1">
        <v>39994</v>
      </c>
      <c r="BY115">
        <v>0.5</v>
      </c>
      <c r="BZ115" t="s">
        <v>302</v>
      </c>
      <c r="CA115" t="s">
        <v>302</v>
      </c>
      <c r="CM115" s="1">
        <v>38138</v>
      </c>
      <c r="CN115">
        <v>7.1</v>
      </c>
      <c r="CO115">
        <v>20040630</v>
      </c>
      <c r="CP115">
        <v>7.1</v>
      </c>
    </row>
    <row r="116" spans="1:94" x14ac:dyDescent="0.25">
      <c r="A116" s="1">
        <v>38168</v>
      </c>
      <c r="B116">
        <v>6.1</v>
      </c>
      <c r="C116">
        <v>20040806</v>
      </c>
      <c r="D116">
        <v>6.1</v>
      </c>
      <c r="F116" s="1">
        <v>38168</v>
      </c>
      <c r="G116">
        <v>3.7</v>
      </c>
      <c r="H116">
        <v>20040701</v>
      </c>
      <c r="I116">
        <v>3.7</v>
      </c>
      <c r="K116" s="1">
        <v>41333</v>
      </c>
      <c r="L116">
        <v>3.5</v>
      </c>
      <c r="M116">
        <v>20130430</v>
      </c>
      <c r="N116">
        <v>3.5</v>
      </c>
      <c r="P116" s="1">
        <v>41486</v>
      </c>
      <c r="Q116">
        <v>49.7</v>
      </c>
      <c r="R116">
        <v>20130801</v>
      </c>
      <c r="S116">
        <v>47.5</v>
      </c>
      <c r="Z116" s="1">
        <v>38168</v>
      </c>
      <c r="AA116">
        <v>0</v>
      </c>
      <c r="AB116">
        <v>20040709</v>
      </c>
      <c r="AC116">
        <v>0</v>
      </c>
      <c r="AE116" s="1">
        <v>38168</v>
      </c>
      <c r="AF116">
        <v>1.3</v>
      </c>
      <c r="AG116">
        <v>20040709</v>
      </c>
      <c r="AH116">
        <v>1.3</v>
      </c>
      <c r="AJ116" s="1">
        <v>38168</v>
      </c>
      <c r="AK116">
        <v>7.8</v>
      </c>
      <c r="AL116">
        <v>20040806</v>
      </c>
      <c r="AM116">
        <v>10.4</v>
      </c>
      <c r="AO116" s="1">
        <v>38168</v>
      </c>
      <c r="AP116">
        <v>0.5</v>
      </c>
      <c r="AQ116" t="s">
        <v>302</v>
      </c>
      <c r="AR116" t="s">
        <v>302</v>
      </c>
      <c r="AY116" s="1">
        <v>40209</v>
      </c>
      <c r="AZ116">
        <v>2.2999999999999998</v>
      </c>
      <c r="BA116">
        <v>20100210</v>
      </c>
      <c r="BB116">
        <v>2.2999999999999998</v>
      </c>
      <c r="BD116" s="1">
        <v>40359</v>
      </c>
      <c r="BE116">
        <v>2.2999999999999998</v>
      </c>
      <c r="BF116">
        <v>20100709</v>
      </c>
      <c r="BG116">
        <v>2.2999999999999998</v>
      </c>
      <c r="BI116" s="1">
        <v>40359</v>
      </c>
      <c r="BJ116">
        <v>11.4</v>
      </c>
      <c r="BK116">
        <v>20100709</v>
      </c>
      <c r="BL116">
        <v>11.4</v>
      </c>
      <c r="BN116" s="1">
        <v>37955</v>
      </c>
      <c r="BO116">
        <v>-2.9</v>
      </c>
      <c r="BP116" t="s">
        <v>302</v>
      </c>
      <c r="BQ116" t="s">
        <v>302</v>
      </c>
      <c r="BX116" s="1">
        <v>40025</v>
      </c>
      <c r="BY116">
        <v>1.2</v>
      </c>
      <c r="BZ116" t="s">
        <v>302</v>
      </c>
      <c r="CA116" t="s">
        <v>302</v>
      </c>
      <c r="CM116" s="1">
        <v>38168</v>
      </c>
      <c r="CN116">
        <v>7.6</v>
      </c>
      <c r="CO116">
        <v>20040802</v>
      </c>
      <c r="CP116">
        <v>7.6</v>
      </c>
    </row>
    <row r="117" spans="1:94" x14ac:dyDescent="0.25">
      <c r="A117" s="1">
        <v>38199</v>
      </c>
      <c r="B117">
        <v>-8.1</v>
      </c>
      <c r="C117">
        <v>20040907</v>
      </c>
      <c r="D117">
        <v>-8.6999999999999993</v>
      </c>
      <c r="F117" s="1">
        <v>38199</v>
      </c>
      <c r="G117">
        <v>4.0999999999999996</v>
      </c>
      <c r="H117">
        <v>20040805</v>
      </c>
      <c r="I117">
        <v>4.0999999999999996</v>
      </c>
      <c r="K117" s="1">
        <v>41364</v>
      </c>
      <c r="L117">
        <v>3.7</v>
      </c>
      <c r="M117">
        <v>20130527</v>
      </c>
      <c r="N117">
        <v>3.7</v>
      </c>
      <c r="P117" s="1">
        <v>41517</v>
      </c>
      <c r="Q117">
        <v>53.2</v>
      </c>
      <c r="R117">
        <v>20130902</v>
      </c>
      <c r="S117">
        <v>53</v>
      </c>
      <c r="Z117" s="1">
        <v>38199</v>
      </c>
      <c r="AA117">
        <v>-0.1</v>
      </c>
      <c r="AB117">
        <v>20040810</v>
      </c>
      <c r="AC117">
        <v>-0.1</v>
      </c>
      <c r="AE117" s="1">
        <v>38199</v>
      </c>
      <c r="AF117">
        <v>1.5</v>
      </c>
      <c r="AG117">
        <v>20040810</v>
      </c>
      <c r="AH117">
        <v>1.5</v>
      </c>
      <c r="AJ117" s="1">
        <v>38199</v>
      </c>
      <c r="AK117">
        <v>-2.7</v>
      </c>
      <c r="AL117">
        <v>20040907</v>
      </c>
      <c r="AM117">
        <v>3.5</v>
      </c>
      <c r="AO117" s="1">
        <v>38199</v>
      </c>
      <c r="AP117">
        <v>-0.1</v>
      </c>
      <c r="AQ117" t="s">
        <v>302</v>
      </c>
      <c r="AR117" t="s">
        <v>302</v>
      </c>
      <c r="AY117" s="1">
        <v>40237</v>
      </c>
      <c r="AZ117">
        <v>1.9</v>
      </c>
      <c r="BA117">
        <v>20100310</v>
      </c>
      <c r="BB117">
        <v>1.9</v>
      </c>
      <c r="BD117" s="1">
        <v>40390</v>
      </c>
      <c r="BE117">
        <v>0</v>
      </c>
      <c r="BF117">
        <v>20100810</v>
      </c>
      <c r="BG117">
        <v>0</v>
      </c>
      <c r="BI117" s="1">
        <v>40390</v>
      </c>
      <c r="BJ117">
        <v>18.100000000000001</v>
      </c>
      <c r="BK117">
        <v>20100810</v>
      </c>
      <c r="BL117">
        <v>18.100000000000001</v>
      </c>
      <c r="BN117" s="1">
        <v>37986</v>
      </c>
      <c r="BO117">
        <v>-1.7</v>
      </c>
      <c r="BP117" t="s">
        <v>302</v>
      </c>
      <c r="BQ117" t="s">
        <v>302</v>
      </c>
      <c r="BX117" s="1">
        <v>40056</v>
      </c>
      <c r="BY117">
        <v>-0.1</v>
      </c>
      <c r="BZ117" t="s">
        <v>302</v>
      </c>
      <c r="CA117" t="s">
        <v>302</v>
      </c>
      <c r="CM117" s="1">
        <v>38199</v>
      </c>
      <c r="CN117">
        <v>7.8</v>
      </c>
      <c r="CO117">
        <v>20040831</v>
      </c>
      <c r="CP117">
        <v>7.8</v>
      </c>
    </row>
    <row r="118" spans="1:94" x14ac:dyDescent="0.25">
      <c r="A118" s="1">
        <v>38230</v>
      </c>
      <c r="B118">
        <v>-8.1999999999999993</v>
      </c>
      <c r="C118">
        <v>20041007</v>
      </c>
      <c r="D118">
        <v>-5.5</v>
      </c>
      <c r="F118" s="1">
        <v>38230</v>
      </c>
      <c r="G118">
        <v>4.0999999999999996</v>
      </c>
      <c r="H118">
        <v>20040902</v>
      </c>
      <c r="I118">
        <v>4.0999999999999996</v>
      </c>
      <c r="K118" s="1">
        <v>41394</v>
      </c>
      <c r="L118">
        <v>3.5</v>
      </c>
      <c r="M118">
        <v>20130626</v>
      </c>
      <c r="N118">
        <v>3.5</v>
      </c>
      <c r="P118" s="1">
        <v>41547</v>
      </c>
      <c r="Q118">
        <v>52.6</v>
      </c>
      <c r="R118">
        <v>20131001</v>
      </c>
      <c r="S118">
        <v>52.3</v>
      </c>
      <c r="Z118" s="1">
        <v>38230</v>
      </c>
      <c r="AA118">
        <v>-0.3</v>
      </c>
      <c r="AB118">
        <v>20040910</v>
      </c>
      <c r="AC118">
        <v>-0.3</v>
      </c>
      <c r="AE118" s="1">
        <v>38230</v>
      </c>
      <c r="AF118">
        <v>1</v>
      </c>
      <c r="AG118">
        <v>20040910</v>
      </c>
      <c r="AH118">
        <v>1</v>
      </c>
      <c r="AJ118" s="1">
        <v>38230</v>
      </c>
      <c r="AK118">
        <v>-8.5</v>
      </c>
      <c r="AL118">
        <v>20041007</v>
      </c>
      <c r="AM118">
        <v>-6.5</v>
      </c>
      <c r="AO118" s="1">
        <v>38230</v>
      </c>
      <c r="AP118">
        <v>1.9</v>
      </c>
      <c r="AQ118" t="s">
        <v>302</v>
      </c>
      <c r="AR118" t="s">
        <v>302</v>
      </c>
      <c r="AY118" s="1">
        <v>40268</v>
      </c>
      <c r="AZ118">
        <v>1.7</v>
      </c>
      <c r="BA118">
        <v>20100409</v>
      </c>
      <c r="BB118">
        <v>1.7</v>
      </c>
      <c r="BD118" s="1">
        <v>40421</v>
      </c>
      <c r="BE118">
        <v>0.3</v>
      </c>
      <c r="BF118">
        <v>20100910</v>
      </c>
      <c r="BG118">
        <v>0.3</v>
      </c>
      <c r="BI118" s="1">
        <v>40421</v>
      </c>
      <c r="BJ118">
        <v>12.9</v>
      </c>
      <c r="BK118">
        <v>20100910</v>
      </c>
      <c r="BL118">
        <v>12.9</v>
      </c>
      <c r="BN118" s="1">
        <v>38017</v>
      </c>
      <c r="BO118">
        <v>-2.7</v>
      </c>
      <c r="BP118" t="s">
        <v>302</v>
      </c>
      <c r="BQ118" t="s">
        <v>302</v>
      </c>
      <c r="BX118" s="1">
        <v>40086</v>
      </c>
      <c r="BY118">
        <v>-0.8</v>
      </c>
      <c r="BZ118" t="s">
        <v>302</v>
      </c>
      <c r="CA118" t="s">
        <v>302</v>
      </c>
      <c r="CM118" s="1">
        <v>38230</v>
      </c>
      <c r="CN118">
        <v>7.8</v>
      </c>
      <c r="CO118">
        <v>20040930</v>
      </c>
      <c r="CP118">
        <v>7.7</v>
      </c>
    </row>
    <row r="119" spans="1:94" x14ac:dyDescent="0.25">
      <c r="A119" s="1">
        <v>38260</v>
      </c>
      <c r="B119">
        <v>8.3000000000000007</v>
      </c>
      <c r="C119">
        <v>20041105</v>
      </c>
      <c r="D119">
        <v>5.3</v>
      </c>
      <c r="F119" s="1">
        <v>38260</v>
      </c>
      <c r="G119">
        <v>3.8</v>
      </c>
      <c r="H119">
        <v>20040930</v>
      </c>
      <c r="I119">
        <v>3.8</v>
      </c>
      <c r="K119" s="1">
        <v>41425</v>
      </c>
      <c r="L119">
        <v>3.5</v>
      </c>
      <c r="M119">
        <v>20130731</v>
      </c>
      <c r="N119">
        <v>3.4</v>
      </c>
      <c r="P119" s="1">
        <v>41578</v>
      </c>
      <c r="Q119">
        <v>52.2</v>
      </c>
      <c r="R119">
        <v>20131101</v>
      </c>
      <c r="S119">
        <v>53.6</v>
      </c>
      <c r="Z119" s="1">
        <v>38260</v>
      </c>
      <c r="AA119">
        <v>0.6</v>
      </c>
      <c r="AB119">
        <v>20041011</v>
      </c>
      <c r="AC119">
        <v>0.6</v>
      </c>
      <c r="AE119" s="1">
        <v>38260</v>
      </c>
      <c r="AF119">
        <v>1.1000000000000001</v>
      </c>
      <c r="AG119">
        <v>20041011</v>
      </c>
      <c r="AH119">
        <v>1.1000000000000001</v>
      </c>
      <c r="AJ119" s="1">
        <v>38260</v>
      </c>
      <c r="AK119">
        <v>-2.6</v>
      </c>
      <c r="AL119">
        <v>20041105</v>
      </c>
      <c r="AM119">
        <v>-3.3</v>
      </c>
      <c r="AO119" s="1">
        <v>38260</v>
      </c>
      <c r="AP119">
        <v>-0.1</v>
      </c>
      <c r="AQ119" t="s">
        <v>302</v>
      </c>
      <c r="AR119" t="s">
        <v>302</v>
      </c>
      <c r="AY119" s="1">
        <v>40298</v>
      </c>
      <c r="AZ119">
        <v>1.7</v>
      </c>
      <c r="BA119">
        <v>20100510</v>
      </c>
      <c r="BB119">
        <v>1.7</v>
      </c>
      <c r="BD119" s="1">
        <v>40451</v>
      </c>
      <c r="BE119">
        <v>-0.3</v>
      </c>
      <c r="BF119">
        <v>20101011</v>
      </c>
      <c r="BG119">
        <v>-0.3</v>
      </c>
      <c r="BI119" s="1">
        <v>40451</v>
      </c>
      <c r="BJ119">
        <v>19.7</v>
      </c>
      <c r="BK119">
        <v>20101011</v>
      </c>
      <c r="BL119">
        <v>19.7</v>
      </c>
      <c r="BN119" s="1">
        <v>38046</v>
      </c>
      <c r="BO119">
        <v>-2</v>
      </c>
      <c r="BP119" t="s">
        <v>302</v>
      </c>
      <c r="BQ119" t="s">
        <v>302</v>
      </c>
      <c r="BX119" s="1">
        <v>40117</v>
      </c>
      <c r="BY119">
        <v>1.5</v>
      </c>
      <c r="BZ119" t="s">
        <v>302</v>
      </c>
      <c r="CA119" t="s">
        <v>302</v>
      </c>
      <c r="CM119" s="1">
        <v>38260</v>
      </c>
      <c r="CN119">
        <v>8</v>
      </c>
      <c r="CO119">
        <v>20041101</v>
      </c>
      <c r="CP119">
        <v>8.1</v>
      </c>
    </row>
    <row r="120" spans="1:94" x14ac:dyDescent="0.25">
      <c r="A120" s="1">
        <v>38291</v>
      </c>
      <c r="B120">
        <v>4.4000000000000004</v>
      </c>
      <c r="C120">
        <v>20041207</v>
      </c>
      <c r="D120">
        <v>2.4</v>
      </c>
      <c r="F120" s="1">
        <v>38291</v>
      </c>
      <c r="G120">
        <v>3.7</v>
      </c>
      <c r="H120">
        <v>20041028</v>
      </c>
      <c r="I120">
        <v>3.7</v>
      </c>
      <c r="K120" s="1">
        <v>41455</v>
      </c>
      <c r="L120">
        <v>3.3</v>
      </c>
      <c r="M120">
        <v>20130830</v>
      </c>
      <c r="N120">
        <v>3.3</v>
      </c>
      <c r="P120" s="1">
        <v>41608</v>
      </c>
      <c r="Q120">
        <v>52.6</v>
      </c>
      <c r="R120">
        <v>20131202</v>
      </c>
      <c r="S120">
        <v>54.5</v>
      </c>
      <c r="Z120" s="1">
        <v>38291</v>
      </c>
      <c r="AA120">
        <v>0.3</v>
      </c>
      <c r="AB120">
        <v>20041110</v>
      </c>
      <c r="AC120">
        <v>0.3</v>
      </c>
      <c r="AE120" s="1">
        <v>38291</v>
      </c>
      <c r="AF120">
        <v>1.4</v>
      </c>
      <c r="AG120">
        <v>20041110</v>
      </c>
      <c r="AH120">
        <v>1.4</v>
      </c>
      <c r="AJ120" s="1">
        <v>38291</v>
      </c>
      <c r="AK120">
        <v>-1.1000000000000001</v>
      </c>
      <c r="AL120">
        <v>20041207</v>
      </c>
      <c r="AM120">
        <v>1.2</v>
      </c>
      <c r="AO120" s="1">
        <v>38291</v>
      </c>
      <c r="AP120">
        <v>0</v>
      </c>
      <c r="AQ120" t="s">
        <v>302</v>
      </c>
      <c r="AR120" t="s">
        <v>302</v>
      </c>
      <c r="AY120" s="1">
        <v>40329</v>
      </c>
      <c r="AZ120">
        <v>1.5</v>
      </c>
      <c r="BA120">
        <v>20100610</v>
      </c>
      <c r="BB120">
        <v>1.5</v>
      </c>
      <c r="BD120" s="1">
        <v>40482</v>
      </c>
      <c r="BE120">
        <v>0</v>
      </c>
      <c r="BF120">
        <v>20101110</v>
      </c>
      <c r="BG120">
        <v>0</v>
      </c>
      <c r="BI120" s="1">
        <v>40482</v>
      </c>
      <c r="BJ120">
        <v>18</v>
      </c>
      <c r="BK120">
        <v>20101110</v>
      </c>
      <c r="BL120">
        <v>18</v>
      </c>
      <c r="BN120" s="1">
        <v>38077</v>
      </c>
      <c r="BO120">
        <v>0.6</v>
      </c>
      <c r="BP120" t="s">
        <v>302</v>
      </c>
      <c r="BQ120" t="s">
        <v>302</v>
      </c>
      <c r="BX120" s="1">
        <v>40147</v>
      </c>
      <c r="BY120">
        <v>-1.7</v>
      </c>
      <c r="BZ120" t="s">
        <v>302</v>
      </c>
      <c r="CA120" t="s">
        <v>302</v>
      </c>
      <c r="CM120" s="1">
        <v>38291</v>
      </c>
      <c r="CN120">
        <v>8.4</v>
      </c>
      <c r="CO120">
        <v>20041130</v>
      </c>
      <c r="CP120">
        <v>8.4</v>
      </c>
    </row>
    <row r="121" spans="1:94" x14ac:dyDescent="0.25">
      <c r="A121" s="1">
        <v>38321</v>
      </c>
      <c r="B121">
        <v>-2.6</v>
      </c>
      <c r="C121">
        <v>20050107</v>
      </c>
      <c r="D121">
        <v>-1.3</v>
      </c>
      <c r="F121" s="1">
        <v>38321</v>
      </c>
      <c r="G121">
        <v>3.5</v>
      </c>
      <c r="H121">
        <v>20041202</v>
      </c>
      <c r="I121">
        <v>3.5</v>
      </c>
      <c r="K121" s="1">
        <v>41486</v>
      </c>
      <c r="L121">
        <v>3.6</v>
      </c>
      <c r="M121">
        <v>20130925</v>
      </c>
      <c r="N121">
        <v>3.6</v>
      </c>
      <c r="P121" s="1">
        <v>41639</v>
      </c>
      <c r="Q121">
        <v>51.5</v>
      </c>
      <c r="R121">
        <v>20140106</v>
      </c>
      <c r="S121">
        <v>51.6</v>
      </c>
      <c r="Z121" s="1">
        <v>38321</v>
      </c>
      <c r="AA121">
        <v>0</v>
      </c>
      <c r="AB121">
        <v>20041210</v>
      </c>
      <c r="AC121">
        <v>0</v>
      </c>
      <c r="AE121" s="1">
        <v>38321</v>
      </c>
      <c r="AF121">
        <v>1.2</v>
      </c>
      <c r="AG121">
        <v>20041210</v>
      </c>
      <c r="AH121">
        <v>1.2</v>
      </c>
      <c r="AJ121" s="1">
        <v>38321</v>
      </c>
      <c r="AK121">
        <v>-1.8</v>
      </c>
      <c r="AL121">
        <v>20050107</v>
      </c>
      <c r="AM121">
        <v>0.9</v>
      </c>
      <c r="AO121" s="1">
        <v>38321</v>
      </c>
      <c r="AP121">
        <v>0.1</v>
      </c>
      <c r="AQ121" t="s">
        <v>302</v>
      </c>
      <c r="AR121" t="s">
        <v>302</v>
      </c>
      <c r="AY121" s="1">
        <v>40359</v>
      </c>
      <c r="AZ121">
        <v>1.3</v>
      </c>
      <c r="BA121">
        <v>20100709</v>
      </c>
      <c r="BB121">
        <v>1.3</v>
      </c>
      <c r="BD121" s="1">
        <v>40512</v>
      </c>
      <c r="BE121">
        <v>3.5</v>
      </c>
      <c r="BF121">
        <v>20101210</v>
      </c>
      <c r="BG121">
        <v>3.5</v>
      </c>
      <c r="BI121" s="1">
        <v>40512</v>
      </c>
      <c r="BJ121">
        <v>17.899999999999999</v>
      </c>
      <c r="BK121">
        <v>20101210</v>
      </c>
      <c r="BL121">
        <v>17.899999999999999</v>
      </c>
      <c r="BN121" s="1">
        <v>38107</v>
      </c>
      <c r="BO121">
        <v>0.1</v>
      </c>
      <c r="BP121" t="s">
        <v>302</v>
      </c>
      <c r="BQ121" t="s">
        <v>302</v>
      </c>
      <c r="BX121" s="1">
        <v>40178</v>
      </c>
      <c r="BY121">
        <v>1.5</v>
      </c>
      <c r="BZ121" t="s">
        <v>302</v>
      </c>
      <c r="CA121" t="s">
        <v>302</v>
      </c>
      <c r="CM121" s="1">
        <v>38321</v>
      </c>
      <c r="CN121">
        <v>8.5</v>
      </c>
      <c r="CO121">
        <v>20041230</v>
      </c>
      <c r="CP121">
        <v>8.4</v>
      </c>
    </row>
    <row r="122" spans="1:94" x14ac:dyDescent="0.25">
      <c r="A122" s="1">
        <v>38352</v>
      </c>
      <c r="B122">
        <v>-3.1</v>
      </c>
      <c r="C122">
        <v>20050207</v>
      </c>
      <c r="D122">
        <v>-3.2</v>
      </c>
      <c r="F122" s="1">
        <v>38352</v>
      </c>
      <c r="G122">
        <v>3.6</v>
      </c>
      <c r="H122">
        <v>20041230</v>
      </c>
      <c r="I122">
        <v>3.6</v>
      </c>
      <c r="K122" s="1">
        <v>41517</v>
      </c>
      <c r="L122">
        <v>3.5</v>
      </c>
      <c r="M122">
        <v>20131030</v>
      </c>
      <c r="N122">
        <v>3.5</v>
      </c>
      <c r="P122" s="1">
        <v>41670</v>
      </c>
      <c r="Q122">
        <v>51.1</v>
      </c>
      <c r="R122">
        <v>20140203</v>
      </c>
      <c r="S122">
        <v>52.8</v>
      </c>
      <c r="Z122" s="1">
        <v>38352</v>
      </c>
      <c r="AA122">
        <v>-0.2</v>
      </c>
      <c r="AB122">
        <v>20050110</v>
      </c>
      <c r="AC122">
        <v>-0.2</v>
      </c>
      <c r="AE122" s="1">
        <v>38352</v>
      </c>
      <c r="AF122">
        <v>1.1000000000000001</v>
      </c>
      <c r="AG122">
        <v>20050110</v>
      </c>
      <c r="AH122">
        <v>1.1000000000000001</v>
      </c>
      <c r="AJ122" s="1">
        <v>38352</v>
      </c>
      <c r="AK122">
        <v>-6.8</v>
      </c>
      <c r="AL122">
        <v>20050207</v>
      </c>
      <c r="AM122">
        <v>-0.5</v>
      </c>
      <c r="AO122" s="1">
        <v>38352</v>
      </c>
      <c r="AP122">
        <v>-0.6</v>
      </c>
      <c r="AQ122" t="s">
        <v>302</v>
      </c>
      <c r="AR122" t="s">
        <v>302</v>
      </c>
      <c r="AY122" s="1">
        <v>40390</v>
      </c>
      <c r="AZ122">
        <v>1.3</v>
      </c>
      <c r="BA122">
        <v>20100810</v>
      </c>
      <c r="BB122">
        <v>1.3</v>
      </c>
      <c r="BD122" s="1">
        <v>40543</v>
      </c>
      <c r="BE122">
        <v>4.5999999999999996</v>
      </c>
      <c r="BF122">
        <v>20110110</v>
      </c>
      <c r="BG122">
        <v>4.5999999999999996</v>
      </c>
      <c r="BI122" s="1">
        <v>40543</v>
      </c>
      <c r="BJ122">
        <v>23.9</v>
      </c>
      <c r="BK122">
        <v>20110110</v>
      </c>
      <c r="BL122">
        <v>23.9</v>
      </c>
      <c r="BN122" s="1">
        <v>38138</v>
      </c>
      <c r="BO122">
        <v>2.7</v>
      </c>
      <c r="BP122" t="s">
        <v>302</v>
      </c>
      <c r="BQ122" t="s">
        <v>302</v>
      </c>
      <c r="BX122" s="1">
        <v>40209</v>
      </c>
      <c r="BY122">
        <v>0.4</v>
      </c>
      <c r="BZ122" t="s">
        <v>302</v>
      </c>
      <c r="CA122" t="s">
        <v>302</v>
      </c>
      <c r="CM122" s="1">
        <v>38352</v>
      </c>
      <c r="CN122">
        <v>8.9</v>
      </c>
      <c r="CO122">
        <v>20050131</v>
      </c>
      <c r="CP122">
        <v>8.8000000000000007</v>
      </c>
    </row>
    <row r="123" spans="1:94" x14ac:dyDescent="0.25">
      <c r="A123" s="1">
        <v>38383</v>
      </c>
      <c r="B123">
        <v>-0.3</v>
      </c>
      <c r="C123">
        <v>20050307</v>
      </c>
      <c r="D123">
        <v>0.7</v>
      </c>
      <c r="F123" s="1">
        <v>38383</v>
      </c>
      <c r="G123">
        <v>4.0999999999999996</v>
      </c>
      <c r="H123">
        <v>20050203</v>
      </c>
      <c r="I123">
        <v>4.0999999999999996</v>
      </c>
      <c r="K123" s="1">
        <v>41547</v>
      </c>
      <c r="L123">
        <v>3.4</v>
      </c>
      <c r="M123">
        <v>20131127</v>
      </c>
      <c r="N123">
        <v>3.4</v>
      </c>
      <c r="P123" s="1">
        <v>41698</v>
      </c>
      <c r="Q123">
        <v>50.4</v>
      </c>
      <c r="R123">
        <v>20140303</v>
      </c>
      <c r="S123">
        <v>51</v>
      </c>
      <c r="Z123" s="1">
        <v>38383</v>
      </c>
      <c r="AA123">
        <v>-0.2</v>
      </c>
      <c r="AB123">
        <v>20050210</v>
      </c>
      <c r="AC123">
        <v>-0.2</v>
      </c>
      <c r="AE123" s="1">
        <v>38383</v>
      </c>
      <c r="AF123">
        <v>1.1000000000000001</v>
      </c>
      <c r="AG123">
        <v>20050210</v>
      </c>
      <c r="AH123">
        <v>1.1000000000000001</v>
      </c>
      <c r="AJ123" s="1">
        <v>38383</v>
      </c>
      <c r="AK123">
        <v>-4.5999999999999996</v>
      </c>
      <c r="AL123">
        <v>20050307</v>
      </c>
      <c r="AM123">
        <v>-4</v>
      </c>
      <c r="AO123" s="1">
        <v>38383</v>
      </c>
      <c r="AP123">
        <v>-0.4</v>
      </c>
      <c r="AQ123" t="s">
        <v>302</v>
      </c>
      <c r="AR123" t="s">
        <v>302</v>
      </c>
      <c r="AY123" s="1">
        <v>40421</v>
      </c>
      <c r="AZ123">
        <v>1.4</v>
      </c>
      <c r="BA123">
        <v>20100910</v>
      </c>
      <c r="BB123">
        <v>1.4</v>
      </c>
      <c r="BD123" s="1">
        <v>40574</v>
      </c>
      <c r="BE123">
        <v>2.5</v>
      </c>
      <c r="BF123">
        <v>20110210</v>
      </c>
      <c r="BG123">
        <v>2.5</v>
      </c>
      <c r="BI123" s="1">
        <v>40574</v>
      </c>
      <c r="BJ123">
        <v>22.2</v>
      </c>
      <c r="BK123">
        <v>20110210</v>
      </c>
      <c r="BL123">
        <v>22.2</v>
      </c>
      <c r="BN123" s="1">
        <v>38168</v>
      </c>
      <c r="BO123">
        <v>1.5</v>
      </c>
      <c r="BP123" t="s">
        <v>302</v>
      </c>
      <c r="BQ123" t="s">
        <v>302</v>
      </c>
      <c r="BX123" s="1">
        <v>40237</v>
      </c>
      <c r="BY123">
        <v>-1.4</v>
      </c>
      <c r="BZ123" t="s">
        <v>302</v>
      </c>
      <c r="CA123" t="s">
        <v>302</v>
      </c>
      <c r="CM123" s="1">
        <v>38383</v>
      </c>
      <c r="CN123">
        <v>8.9</v>
      </c>
      <c r="CO123">
        <v>20050228</v>
      </c>
      <c r="CP123">
        <v>8.9</v>
      </c>
    </row>
    <row r="124" spans="1:94" x14ac:dyDescent="0.25">
      <c r="A124" s="1">
        <v>38411</v>
      </c>
      <c r="B124">
        <v>2.5</v>
      </c>
      <c r="C124">
        <v>20050407</v>
      </c>
      <c r="D124">
        <v>1.7</v>
      </c>
      <c r="F124" s="1">
        <v>38411</v>
      </c>
      <c r="G124">
        <v>3.8</v>
      </c>
      <c r="H124">
        <v>20050303</v>
      </c>
      <c r="I124">
        <v>3.8</v>
      </c>
      <c r="K124" s="1">
        <v>41578</v>
      </c>
      <c r="L124">
        <v>3.3</v>
      </c>
      <c r="M124">
        <v>20131223</v>
      </c>
      <c r="N124">
        <v>3.3</v>
      </c>
      <c r="P124" s="1">
        <v>41729</v>
      </c>
      <c r="Q124">
        <v>52.7</v>
      </c>
      <c r="R124">
        <v>20140401</v>
      </c>
      <c r="S124">
        <v>51.9</v>
      </c>
      <c r="Z124" s="1">
        <v>38411</v>
      </c>
      <c r="AA124">
        <v>0.1</v>
      </c>
      <c r="AB124">
        <v>20050310</v>
      </c>
      <c r="AC124">
        <v>0.1</v>
      </c>
      <c r="AE124" s="1">
        <v>38411</v>
      </c>
      <c r="AF124">
        <v>1</v>
      </c>
      <c r="AG124">
        <v>20050310</v>
      </c>
      <c r="AH124">
        <v>1</v>
      </c>
      <c r="AJ124" s="1">
        <v>38411</v>
      </c>
      <c r="AK124">
        <v>-1.8</v>
      </c>
      <c r="AL124">
        <v>20050407</v>
      </c>
      <c r="AM124">
        <v>-2</v>
      </c>
      <c r="AO124" s="1">
        <v>38411</v>
      </c>
      <c r="AP124">
        <v>0.7</v>
      </c>
      <c r="AQ124" t="s">
        <v>302</v>
      </c>
      <c r="AR124" t="s">
        <v>302</v>
      </c>
      <c r="AY124" s="1">
        <v>40451</v>
      </c>
      <c r="AZ124">
        <v>0.9</v>
      </c>
      <c r="BA124">
        <v>20101011</v>
      </c>
      <c r="BB124">
        <v>0.9</v>
      </c>
      <c r="BD124" s="1">
        <v>40602</v>
      </c>
      <c r="BE124">
        <v>1.2</v>
      </c>
      <c r="BF124">
        <v>20110310</v>
      </c>
      <c r="BG124">
        <v>1.2</v>
      </c>
      <c r="BI124" s="1">
        <v>40602</v>
      </c>
      <c r="BJ124">
        <v>21.2</v>
      </c>
      <c r="BK124">
        <v>20110310</v>
      </c>
      <c r="BL124">
        <v>21.2</v>
      </c>
      <c r="BN124" s="1">
        <v>38199</v>
      </c>
      <c r="BO124">
        <v>0.3</v>
      </c>
      <c r="BP124" t="s">
        <v>302</v>
      </c>
      <c r="BQ124" t="s">
        <v>302</v>
      </c>
      <c r="BX124" s="1">
        <v>40268</v>
      </c>
      <c r="BY124">
        <v>0.1</v>
      </c>
      <c r="BZ124" t="s">
        <v>302</v>
      </c>
      <c r="CA124" t="s">
        <v>302</v>
      </c>
      <c r="CM124" s="1">
        <v>38411</v>
      </c>
      <c r="CN124">
        <v>9.1</v>
      </c>
      <c r="CO124">
        <v>20050331</v>
      </c>
      <c r="CP124">
        <v>9</v>
      </c>
    </row>
    <row r="125" spans="1:94" x14ac:dyDescent="0.25">
      <c r="A125" s="1">
        <v>38442</v>
      </c>
      <c r="B125">
        <v>-1.3</v>
      </c>
      <c r="C125">
        <v>20050509</v>
      </c>
      <c r="D125">
        <v>-2</v>
      </c>
      <c r="F125" s="1">
        <v>38442</v>
      </c>
      <c r="G125">
        <v>3.7</v>
      </c>
      <c r="H125">
        <v>20050331</v>
      </c>
      <c r="I125">
        <v>3.7</v>
      </c>
      <c r="K125" s="1">
        <v>41608</v>
      </c>
      <c r="L125">
        <v>3.5</v>
      </c>
      <c r="M125">
        <v>20140129</v>
      </c>
      <c r="N125">
        <v>3.5</v>
      </c>
      <c r="P125" s="1">
        <v>41759</v>
      </c>
      <c r="Q125">
        <v>51</v>
      </c>
      <c r="R125">
        <v>20140502</v>
      </c>
      <c r="S125">
        <v>51.2</v>
      </c>
      <c r="Z125" s="1">
        <v>38442</v>
      </c>
      <c r="AA125">
        <v>0.4</v>
      </c>
      <c r="AB125">
        <v>20050411</v>
      </c>
      <c r="AC125">
        <v>0.4</v>
      </c>
      <c r="AE125" s="1">
        <v>38442</v>
      </c>
      <c r="AF125">
        <v>1</v>
      </c>
      <c r="AG125">
        <v>20050411</v>
      </c>
      <c r="AH125">
        <v>1</v>
      </c>
      <c r="AJ125" s="1">
        <v>38442</v>
      </c>
      <c r="AK125">
        <v>-4.7</v>
      </c>
      <c r="AL125">
        <v>20050509</v>
      </c>
      <c r="AM125">
        <v>-7</v>
      </c>
      <c r="AO125" s="1">
        <v>38442</v>
      </c>
      <c r="AP125">
        <v>0.2</v>
      </c>
      <c r="AQ125" t="s">
        <v>302</v>
      </c>
      <c r="AR125" t="s">
        <v>302</v>
      </c>
      <c r="AY125" s="1">
        <v>40482</v>
      </c>
      <c r="AZ125">
        <v>1</v>
      </c>
      <c r="BA125">
        <v>20101110</v>
      </c>
      <c r="BB125">
        <v>1</v>
      </c>
      <c r="BD125" s="1">
        <v>40633</v>
      </c>
      <c r="BE125">
        <v>2.5</v>
      </c>
      <c r="BF125">
        <v>20110411</v>
      </c>
      <c r="BG125">
        <v>2.5</v>
      </c>
      <c r="BI125" s="1">
        <v>40633</v>
      </c>
      <c r="BJ125">
        <v>21.4</v>
      </c>
      <c r="BK125">
        <v>20110411</v>
      </c>
      <c r="BL125">
        <v>21.4</v>
      </c>
      <c r="BN125" s="1">
        <v>38230</v>
      </c>
      <c r="BO125">
        <v>2.1</v>
      </c>
      <c r="BP125" t="s">
        <v>302</v>
      </c>
      <c r="BQ125" t="s">
        <v>302</v>
      </c>
      <c r="BX125" s="1">
        <v>40298</v>
      </c>
      <c r="BY125">
        <v>-1</v>
      </c>
      <c r="BZ125" t="s">
        <v>302</v>
      </c>
      <c r="CA125" t="s">
        <v>302</v>
      </c>
      <c r="CM125" s="1">
        <v>38442</v>
      </c>
      <c r="CN125">
        <v>9.6</v>
      </c>
      <c r="CO125">
        <v>20050502</v>
      </c>
      <c r="CP125">
        <v>9.5</v>
      </c>
    </row>
    <row r="126" spans="1:94" x14ac:dyDescent="0.25">
      <c r="A126" s="1">
        <v>38472</v>
      </c>
      <c r="B126">
        <v>7.4</v>
      </c>
      <c r="C126">
        <v>20050607</v>
      </c>
      <c r="D126">
        <v>4.7</v>
      </c>
      <c r="F126" s="1">
        <v>38472</v>
      </c>
      <c r="G126">
        <v>3.6</v>
      </c>
      <c r="H126">
        <v>20050506</v>
      </c>
      <c r="I126">
        <v>3.6</v>
      </c>
      <c r="K126" s="1">
        <v>41639</v>
      </c>
      <c r="L126">
        <v>3.6</v>
      </c>
      <c r="M126">
        <v>20140226</v>
      </c>
      <c r="N126">
        <v>3.6</v>
      </c>
      <c r="P126" s="1">
        <v>41790</v>
      </c>
      <c r="Q126">
        <v>49.7</v>
      </c>
      <c r="R126">
        <v>20140602</v>
      </c>
      <c r="S126">
        <v>49.8</v>
      </c>
      <c r="Z126" s="1">
        <v>38472</v>
      </c>
      <c r="AA126">
        <v>0.5</v>
      </c>
      <c r="AB126">
        <v>20050510</v>
      </c>
      <c r="AC126">
        <v>0.5</v>
      </c>
      <c r="AE126" s="1">
        <v>38472</v>
      </c>
      <c r="AF126">
        <v>1.3</v>
      </c>
      <c r="AG126">
        <v>20050510</v>
      </c>
      <c r="AH126">
        <v>1.3</v>
      </c>
      <c r="AJ126" s="1">
        <v>38472</v>
      </c>
      <c r="AK126">
        <v>3.7</v>
      </c>
      <c r="AL126">
        <v>20050607</v>
      </c>
      <c r="AM126">
        <v>4</v>
      </c>
      <c r="AO126" s="1">
        <v>38472</v>
      </c>
      <c r="AP126">
        <v>1.2</v>
      </c>
      <c r="AQ126" t="s">
        <v>302</v>
      </c>
      <c r="AR126" t="s">
        <v>302</v>
      </c>
      <c r="AY126" s="1">
        <v>40512</v>
      </c>
      <c r="AZ126">
        <v>1</v>
      </c>
      <c r="BA126">
        <v>20101210</v>
      </c>
      <c r="BB126">
        <v>1</v>
      </c>
      <c r="BD126" s="1">
        <v>40663</v>
      </c>
      <c r="BE126">
        <v>2.2999999999999998</v>
      </c>
      <c r="BF126">
        <v>20110510</v>
      </c>
      <c r="BG126">
        <v>2.2999999999999998</v>
      </c>
      <c r="BI126" s="1">
        <v>40663</v>
      </c>
      <c r="BJ126">
        <v>20</v>
      </c>
      <c r="BK126">
        <v>20110510</v>
      </c>
      <c r="BL126">
        <v>20</v>
      </c>
      <c r="BN126" s="1">
        <v>38260</v>
      </c>
      <c r="BO126">
        <v>2.2000000000000002</v>
      </c>
      <c r="BP126" t="s">
        <v>302</v>
      </c>
      <c r="BQ126" t="s">
        <v>302</v>
      </c>
      <c r="BX126" s="1">
        <v>40329</v>
      </c>
      <c r="BY126">
        <v>0.6</v>
      </c>
      <c r="BZ126" t="s">
        <v>302</v>
      </c>
      <c r="CA126" t="s">
        <v>302</v>
      </c>
      <c r="CM126" s="1">
        <v>38472</v>
      </c>
      <c r="CN126">
        <v>10.3</v>
      </c>
      <c r="CO126">
        <v>20050531</v>
      </c>
      <c r="CP126">
        <v>10.3</v>
      </c>
    </row>
    <row r="127" spans="1:94" x14ac:dyDescent="0.25">
      <c r="A127" s="1">
        <v>38503</v>
      </c>
      <c r="B127">
        <v>-2.4</v>
      </c>
      <c r="C127">
        <v>20050707</v>
      </c>
      <c r="D127">
        <v>0.1</v>
      </c>
      <c r="F127" s="1">
        <v>38503</v>
      </c>
      <c r="G127">
        <v>3.3</v>
      </c>
      <c r="H127">
        <v>20050602</v>
      </c>
      <c r="I127">
        <v>3.3</v>
      </c>
      <c r="K127" s="1">
        <v>41670</v>
      </c>
      <c r="L127">
        <v>3.5</v>
      </c>
      <c r="M127">
        <v>20140402</v>
      </c>
      <c r="N127">
        <v>3.5</v>
      </c>
      <c r="P127" s="1">
        <v>41820</v>
      </c>
      <c r="Q127">
        <v>50.6</v>
      </c>
      <c r="R127">
        <v>20140701</v>
      </c>
      <c r="S127">
        <v>49.6</v>
      </c>
      <c r="Z127" s="1">
        <v>38503</v>
      </c>
      <c r="AA127">
        <v>0.3</v>
      </c>
      <c r="AB127">
        <v>20050610</v>
      </c>
      <c r="AC127">
        <v>0.3</v>
      </c>
      <c r="AE127" s="1">
        <v>38503</v>
      </c>
      <c r="AF127">
        <v>1.6</v>
      </c>
      <c r="AG127">
        <v>20050610</v>
      </c>
      <c r="AH127">
        <v>1.6</v>
      </c>
      <c r="AJ127" s="1">
        <v>38503</v>
      </c>
      <c r="AK127">
        <v>1.2</v>
      </c>
      <c r="AL127">
        <v>20050707</v>
      </c>
      <c r="AM127">
        <v>1.9</v>
      </c>
      <c r="AO127" s="1">
        <v>38503</v>
      </c>
      <c r="AP127">
        <v>-1.9</v>
      </c>
      <c r="AQ127">
        <v>20050707</v>
      </c>
      <c r="AR127">
        <v>-0.5</v>
      </c>
      <c r="AY127" s="1">
        <v>40543</v>
      </c>
      <c r="AZ127">
        <v>1</v>
      </c>
      <c r="BA127">
        <v>20110110</v>
      </c>
      <c r="BB127">
        <v>1</v>
      </c>
      <c r="BD127" s="1">
        <v>40694</v>
      </c>
      <c r="BE127">
        <v>-2.1</v>
      </c>
      <c r="BF127">
        <v>20110610</v>
      </c>
      <c r="BG127">
        <v>-2.1</v>
      </c>
      <c r="BI127" s="1">
        <v>40694</v>
      </c>
      <c r="BJ127">
        <v>18</v>
      </c>
      <c r="BK127">
        <v>20110610</v>
      </c>
      <c r="BL127">
        <v>18</v>
      </c>
      <c r="BN127" s="1">
        <v>38291</v>
      </c>
      <c r="BO127">
        <v>2.2000000000000002</v>
      </c>
      <c r="BP127" t="s">
        <v>302</v>
      </c>
      <c r="BQ127" t="s">
        <v>302</v>
      </c>
      <c r="BX127" s="1">
        <v>40359</v>
      </c>
      <c r="BY127">
        <v>0.3</v>
      </c>
      <c r="BZ127" t="s">
        <v>302</v>
      </c>
      <c r="CA127" t="s">
        <v>302</v>
      </c>
      <c r="CM127" s="1">
        <v>38503</v>
      </c>
      <c r="CN127">
        <v>10.5</v>
      </c>
      <c r="CO127">
        <v>20050630</v>
      </c>
      <c r="CP127">
        <v>10.5</v>
      </c>
    </row>
    <row r="128" spans="1:94" x14ac:dyDescent="0.25">
      <c r="A128" s="1">
        <v>38533</v>
      </c>
      <c r="B128">
        <v>-4.8</v>
      </c>
      <c r="C128">
        <v>20050805</v>
      </c>
      <c r="D128">
        <v>-6</v>
      </c>
      <c r="F128" s="1">
        <v>38533</v>
      </c>
      <c r="G128">
        <v>3.4</v>
      </c>
      <c r="H128">
        <v>20050630</v>
      </c>
      <c r="I128">
        <v>3.4</v>
      </c>
      <c r="K128" s="1">
        <v>41698</v>
      </c>
      <c r="L128">
        <v>3.5</v>
      </c>
      <c r="M128">
        <v>20140430</v>
      </c>
      <c r="N128">
        <v>3.5</v>
      </c>
      <c r="P128" s="1">
        <v>41851</v>
      </c>
      <c r="Q128">
        <v>51</v>
      </c>
      <c r="R128">
        <v>20140801</v>
      </c>
      <c r="S128">
        <v>50.6</v>
      </c>
      <c r="Z128" s="1">
        <v>38533</v>
      </c>
      <c r="AA128">
        <v>0.1</v>
      </c>
      <c r="AB128">
        <v>20050711</v>
      </c>
      <c r="AC128">
        <v>0.1</v>
      </c>
      <c r="AE128" s="1">
        <v>38533</v>
      </c>
      <c r="AF128">
        <v>1.7</v>
      </c>
      <c r="AG128">
        <v>20050711</v>
      </c>
      <c r="AH128">
        <v>1.7</v>
      </c>
      <c r="AJ128" s="1">
        <v>38533</v>
      </c>
      <c r="AK128">
        <v>-8.5</v>
      </c>
      <c r="AL128">
        <v>20050805</v>
      </c>
      <c r="AM128">
        <v>-9.5</v>
      </c>
      <c r="AO128" s="1">
        <v>38533</v>
      </c>
      <c r="AP128">
        <v>2.2000000000000002</v>
      </c>
      <c r="AQ128">
        <v>20050805</v>
      </c>
      <c r="AR128">
        <v>0.9</v>
      </c>
      <c r="AY128" s="1">
        <v>40574</v>
      </c>
      <c r="AZ128">
        <v>0.7</v>
      </c>
      <c r="BA128">
        <v>20110210</v>
      </c>
      <c r="BB128">
        <v>0.7</v>
      </c>
      <c r="BD128" s="1">
        <v>40724</v>
      </c>
      <c r="BE128">
        <v>-0.9</v>
      </c>
      <c r="BF128">
        <v>20110711</v>
      </c>
      <c r="BG128">
        <v>-0.9</v>
      </c>
      <c r="BI128" s="1">
        <v>40724</v>
      </c>
      <c r="BJ128">
        <v>14.4</v>
      </c>
      <c r="BK128">
        <v>20110711</v>
      </c>
      <c r="BL128">
        <v>14.4</v>
      </c>
      <c r="BN128" s="1">
        <v>38321</v>
      </c>
      <c r="BO128">
        <v>3.2</v>
      </c>
      <c r="BP128" t="s">
        <v>302</v>
      </c>
      <c r="BQ128" t="s">
        <v>302</v>
      </c>
      <c r="BX128" s="1">
        <v>40390</v>
      </c>
      <c r="BY128">
        <v>1.2</v>
      </c>
      <c r="BZ128" t="s">
        <v>302</v>
      </c>
      <c r="CA128" t="s">
        <v>302</v>
      </c>
      <c r="CM128" s="1">
        <v>38533</v>
      </c>
      <c r="CN128">
        <v>10.6</v>
      </c>
      <c r="CO128">
        <v>20050801</v>
      </c>
      <c r="CP128">
        <v>10.6</v>
      </c>
    </row>
    <row r="129" spans="1:94" x14ac:dyDescent="0.25">
      <c r="A129" s="1">
        <v>38564</v>
      </c>
      <c r="B129">
        <v>0</v>
      </c>
      <c r="C129">
        <v>20050907</v>
      </c>
      <c r="D129">
        <v>1.1000000000000001</v>
      </c>
      <c r="F129" s="1">
        <v>38564</v>
      </c>
      <c r="G129">
        <v>3.7</v>
      </c>
      <c r="H129">
        <v>20050728</v>
      </c>
      <c r="I129">
        <v>3.7</v>
      </c>
      <c r="K129" s="1">
        <v>41729</v>
      </c>
      <c r="L129">
        <v>3.4</v>
      </c>
      <c r="M129">
        <v>20140522</v>
      </c>
      <c r="N129">
        <v>3.3</v>
      </c>
      <c r="P129" s="1">
        <v>41882</v>
      </c>
      <c r="Q129">
        <v>53</v>
      </c>
      <c r="R129">
        <v>20140901</v>
      </c>
      <c r="S129">
        <v>51.8</v>
      </c>
      <c r="Z129" s="1">
        <v>38564</v>
      </c>
      <c r="AA129">
        <v>-0.3</v>
      </c>
      <c r="AB129">
        <v>20050810</v>
      </c>
      <c r="AC129">
        <v>-0.3</v>
      </c>
      <c r="AE129" s="1">
        <v>38564</v>
      </c>
      <c r="AF129">
        <v>1.4</v>
      </c>
      <c r="AG129">
        <v>20050810</v>
      </c>
      <c r="AH129">
        <v>1.4</v>
      </c>
      <c r="AJ129" s="1">
        <v>38564</v>
      </c>
      <c r="AK129">
        <v>-3.4</v>
      </c>
      <c r="AL129">
        <v>20050907</v>
      </c>
      <c r="AM129">
        <v>-3.4</v>
      </c>
      <c r="AO129" s="1">
        <v>38564</v>
      </c>
      <c r="AP129">
        <v>2.5</v>
      </c>
      <c r="AQ129">
        <v>20050907</v>
      </c>
      <c r="AR129">
        <v>-0.1</v>
      </c>
      <c r="AY129" s="1">
        <v>40602</v>
      </c>
      <c r="AZ129">
        <v>0.8</v>
      </c>
      <c r="BA129">
        <v>20110310</v>
      </c>
      <c r="BB129">
        <v>0.8</v>
      </c>
      <c r="BD129" s="1">
        <v>40755</v>
      </c>
      <c r="BE129">
        <v>1.6</v>
      </c>
      <c r="BF129">
        <v>20110810</v>
      </c>
      <c r="BG129">
        <v>1.6</v>
      </c>
      <c r="BI129" s="1">
        <v>40755</v>
      </c>
      <c r="BJ129">
        <v>16.100000000000001</v>
      </c>
      <c r="BK129">
        <v>20110810</v>
      </c>
      <c r="BL129">
        <v>16.100000000000001</v>
      </c>
      <c r="BN129" s="1">
        <v>38352</v>
      </c>
      <c r="BO129">
        <v>-1.2</v>
      </c>
      <c r="BP129" t="s">
        <v>302</v>
      </c>
      <c r="BQ129" t="s">
        <v>302</v>
      </c>
      <c r="BX129" s="1">
        <v>40421</v>
      </c>
      <c r="BY129">
        <v>-0.7</v>
      </c>
      <c r="BZ129" t="s">
        <v>302</v>
      </c>
      <c r="CA129" t="s">
        <v>302</v>
      </c>
      <c r="CM129" s="1">
        <v>38564</v>
      </c>
      <c r="CN129">
        <v>11.2</v>
      </c>
      <c r="CO129">
        <v>20050831</v>
      </c>
      <c r="CP129">
        <v>11.2</v>
      </c>
    </row>
    <row r="130" spans="1:94" x14ac:dyDescent="0.25">
      <c r="A130" s="1">
        <v>38595</v>
      </c>
      <c r="B130">
        <v>3.4</v>
      </c>
      <c r="C130">
        <v>20051007</v>
      </c>
      <c r="D130">
        <v>4.2</v>
      </c>
      <c r="F130" s="1">
        <v>38595</v>
      </c>
      <c r="G130">
        <v>3.7</v>
      </c>
      <c r="H130">
        <v>20050901</v>
      </c>
      <c r="I130">
        <v>3.7</v>
      </c>
      <c r="K130" s="1">
        <v>41759</v>
      </c>
      <c r="L130">
        <v>3.4</v>
      </c>
      <c r="M130">
        <v>20140626</v>
      </c>
      <c r="N130">
        <v>3.3</v>
      </c>
      <c r="P130" s="1">
        <v>41912</v>
      </c>
      <c r="Q130">
        <v>49.4</v>
      </c>
      <c r="R130">
        <v>20141001</v>
      </c>
      <c r="S130">
        <v>49.4</v>
      </c>
      <c r="Z130" s="1">
        <v>38595</v>
      </c>
      <c r="AA130">
        <v>0.2</v>
      </c>
      <c r="AB130">
        <v>20050909</v>
      </c>
      <c r="AC130">
        <v>0.2</v>
      </c>
      <c r="AE130" s="1">
        <v>38595</v>
      </c>
      <c r="AF130">
        <v>1.9</v>
      </c>
      <c r="AG130">
        <v>20050909</v>
      </c>
      <c r="AH130">
        <v>1.9</v>
      </c>
      <c r="AJ130" s="1">
        <v>38595</v>
      </c>
      <c r="AK130">
        <v>11.3</v>
      </c>
      <c r="AL130">
        <v>20051007</v>
      </c>
      <c r="AM130">
        <v>10.6</v>
      </c>
      <c r="AO130" s="1">
        <v>38595</v>
      </c>
      <c r="AP130">
        <v>-4.9000000000000004</v>
      </c>
      <c r="AQ130">
        <v>20051007</v>
      </c>
      <c r="AR130">
        <v>-3.2</v>
      </c>
      <c r="AY130" s="1">
        <v>40633</v>
      </c>
      <c r="AZ130">
        <v>0.8</v>
      </c>
      <c r="BA130">
        <v>20110411</v>
      </c>
      <c r="BB130">
        <v>0.8</v>
      </c>
      <c r="BD130" s="1">
        <v>40786</v>
      </c>
      <c r="BE130">
        <v>-2.5</v>
      </c>
      <c r="BF130">
        <v>20110909</v>
      </c>
      <c r="BG130">
        <v>-2.5</v>
      </c>
      <c r="BI130" s="1">
        <v>40786</v>
      </c>
      <c r="BJ130">
        <v>12.8</v>
      </c>
      <c r="BK130">
        <v>20110909</v>
      </c>
      <c r="BL130">
        <v>12.8</v>
      </c>
      <c r="BN130" s="1">
        <v>38383</v>
      </c>
      <c r="BO130">
        <v>4</v>
      </c>
      <c r="BP130" t="s">
        <v>302</v>
      </c>
      <c r="BQ130" t="s">
        <v>302</v>
      </c>
      <c r="BX130" s="1">
        <v>40451</v>
      </c>
      <c r="BY130">
        <v>1.4</v>
      </c>
      <c r="BZ130" t="s">
        <v>302</v>
      </c>
      <c r="CA130" t="s">
        <v>302</v>
      </c>
      <c r="CM130" s="1">
        <v>38595</v>
      </c>
      <c r="CN130">
        <v>11.3</v>
      </c>
      <c r="CO130">
        <v>20050930</v>
      </c>
      <c r="CP130">
        <v>11.3</v>
      </c>
    </row>
    <row r="131" spans="1:94" x14ac:dyDescent="0.25">
      <c r="A131" s="1">
        <v>38625</v>
      </c>
      <c r="B131">
        <v>2.1</v>
      </c>
      <c r="C131">
        <v>20051107</v>
      </c>
      <c r="D131">
        <v>-0.1</v>
      </c>
      <c r="F131" s="1">
        <v>38625</v>
      </c>
      <c r="G131">
        <v>3.4</v>
      </c>
      <c r="H131">
        <v>20050929</v>
      </c>
      <c r="I131">
        <v>3.4</v>
      </c>
      <c r="K131" s="1">
        <v>41790</v>
      </c>
      <c r="L131">
        <v>3.2</v>
      </c>
      <c r="M131">
        <v>20140730</v>
      </c>
      <c r="N131">
        <v>3.2</v>
      </c>
      <c r="P131" s="1">
        <v>41943</v>
      </c>
      <c r="Q131">
        <v>50</v>
      </c>
      <c r="R131">
        <v>20141103</v>
      </c>
      <c r="S131">
        <v>50.7</v>
      </c>
      <c r="Z131" s="1">
        <v>38625</v>
      </c>
      <c r="AA131">
        <v>0.8</v>
      </c>
      <c r="AB131">
        <v>20051010</v>
      </c>
      <c r="AC131">
        <v>0.8</v>
      </c>
      <c r="AE131" s="1">
        <v>38625</v>
      </c>
      <c r="AF131">
        <v>2</v>
      </c>
      <c r="AG131">
        <v>20051010</v>
      </c>
      <c r="AH131">
        <v>2</v>
      </c>
      <c r="AJ131" s="1">
        <v>38625</v>
      </c>
      <c r="AK131">
        <v>5</v>
      </c>
      <c r="AL131">
        <v>20051107</v>
      </c>
      <c r="AM131">
        <v>5</v>
      </c>
      <c r="AO131" s="1">
        <v>38625</v>
      </c>
      <c r="AP131">
        <v>3.4</v>
      </c>
      <c r="AQ131">
        <v>20051107</v>
      </c>
      <c r="AR131">
        <v>2.2000000000000002</v>
      </c>
      <c r="AY131" s="1">
        <v>40663</v>
      </c>
      <c r="AZ131">
        <v>1.3</v>
      </c>
      <c r="BA131">
        <v>20110510</v>
      </c>
      <c r="BB131">
        <v>1.3</v>
      </c>
      <c r="BD131" s="1">
        <v>40816</v>
      </c>
      <c r="BE131">
        <v>1.8</v>
      </c>
      <c r="BF131">
        <v>20111010</v>
      </c>
      <c r="BG131">
        <v>1.8</v>
      </c>
      <c r="BI131" s="1">
        <v>40816</v>
      </c>
      <c r="BJ131">
        <v>15.3</v>
      </c>
      <c r="BK131">
        <v>20111010</v>
      </c>
      <c r="BL131">
        <v>15.3</v>
      </c>
      <c r="BN131" s="1">
        <v>38411</v>
      </c>
      <c r="BO131">
        <v>1.8</v>
      </c>
      <c r="BP131" t="s">
        <v>302</v>
      </c>
      <c r="BQ131" t="s">
        <v>302</v>
      </c>
      <c r="BX131" s="1">
        <v>40482</v>
      </c>
      <c r="BY131">
        <v>0.4</v>
      </c>
      <c r="BZ131" t="s">
        <v>302</v>
      </c>
      <c r="CA131" t="s">
        <v>302</v>
      </c>
      <c r="CM131" s="1">
        <v>38625</v>
      </c>
      <c r="CN131">
        <v>11.5</v>
      </c>
      <c r="CO131">
        <v>20051031</v>
      </c>
      <c r="CP131">
        <v>11.7</v>
      </c>
    </row>
    <row r="132" spans="1:94" x14ac:dyDescent="0.25">
      <c r="A132" s="1">
        <v>38656</v>
      </c>
      <c r="B132">
        <v>-3.4</v>
      </c>
      <c r="C132">
        <v>20051207</v>
      </c>
      <c r="D132">
        <v>-3.9</v>
      </c>
      <c r="F132" s="1">
        <v>38656</v>
      </c>
      <c r="G132">
        <v>3.3</v>
      </c>
      <c r="H132">
        <v>20051027</v>
      </c>
      <c r="I132">
        <v>3.3</v>
      </c>
      <c r="K132" s="1">
        <v>41820</v>
      </c>
      <c r="L132">
        <v>3.3</v>
      </c>
      <c r="M132">
        <v>20140827</v>
      </c>
      <c r="N132">
        <v>3.3</v>
      </c>
      <c r="P132" s="1">
        <v>41973</v>
      </c>
      <c r="Q132">
        <v>51.6</v>
      </c>
      <c r="R132">
        <v>20141201</v>
      </c>
      <c r="S132">
        <v>51.3</v>
      </c>
      <c r="Z132" s="1">
        <v>38656</v>
      </c>
      <c r="AA132">
        <v>0</v>
      </c>
      <c r="AB132">
        <v>20051110</v>
      </c>
      <c r="AC132">
        <v>0</v>
      </c>
      <c r="AE132" s="1">
        <v>38656</v>
      </c>
      <c r="AF132">
        <v>1.8</v>
      </c>
      <c r="AG132">
        <v>20051110</v>
      </c>
      <c r="AH132">
        <v>1.8</v>
      </c>
      <c r="AJ132" s="1">
        <v>38656</v>
      </c>
      <c r="AK132">
        <v>-2.9</v>
      </c>
      <c r="AL132">
        <v>20051207</v>
      </c>
      <c r="AM132">
        <v>-4.0999999999999996</v>
      </c>
      <c r="AO132" s="1">
        <v>38656</v>
      </c>
      <c r="AP132">
        <v>-1</v>
      </c>
      <c r="AQ132">
        <v>20051207</v>
      </c>
      <c r="AR132">
        <v>-0.5</v>
      </c>
      <c r="AY132" s="1">
        <v>40694</v>
      </c>
      <c r="AZ132">
        <v>1</v>
      </c>
      <c r="BA132">
        <v>20110610</v>
      </c>
      <c r="BB132">
        <v>1</v>
      </c>
      <c r="BD132" s="1">
        <v>40847</v>
      </c>
      <c r="BE132">
        <v>0.1</v>
      </c>
      <c r="BF132">
        <v>20111110</v>
      </c>
      <c r="BG132">
        <v>0.1</v>
      </c>
      <c r="BI132" s="1">
        <v>40847</v>
      </c>
      <c r="BJ132">
        <v>15.3</v>
      </c>
      <c r="BK132">
        <v>20111110</v>
      </c>
      <c r="BL132">
        <v>15.3</v>
      </c>
      <c r="BN132" s="1">
        <v>38442</v>
      </c>
      <c r="BO132">
        <v>1.3</v>
      </c>
      <c r="BP132" t="s">
        <v>302</v>
      </c>
      <c r="BQ132" t="s">
        <v>302</v>
      </c>
      <c r="BX132" s="1">
        <v>40512</v>
      </c>
      <c r="BY132">
        <v>1.2</v>
      </c>
      <c r="BZ132" t="s">
        <v>302</v>
      </c>
      <c r="CA132" t="s">
        <v>302</v>
      </c>
      <c r="CM132" s="1">
        <v>38656</v>
      </c>
      <c r="CN132">
        <v>12.2</v>
      </c>
      <c r="CO132">
        <v>20051130</v>
      </c>
      <c r="CP132">
        <v>12.4</v>
      </c>
    </row>
    <row r="133" spans="1:94" x14ac:dyDescent="0.25">
      <c r="A133" s="1">
        <v>38686</v>
      </c>
      <c r="B133">
        <v>1.1000000000000001</v>
      </c>
      <c r="C133">
        <v>20060106</v>
      </c>
      <c r="D133">
        <v>2.5</v>
      </c>
      <c r="F133" s="1">
        <v>38686</v>
      </c>
      <c r="G133">
        <v>3</v>
      </c>
      <c r="H133">
        <v>20051201</v>
      </c>
      <c r="I133">
        <v>3</v>
      </c>
      <c r="K133" s="1">
        <v>41851</v>
      </c>
      <c r="L133">
        <v>3.4</v>
      </c>
      <c r="M133">
        <v>20140924</v>
      </c>
      <c r="N133">
        <v>3.4</v>
      </c>
      <c r="P133" s="1">
        <v>42004</v>
      </c>
      <c r="Q133">
        <v>50</v>
      </c>
      <c r="R133">
        <v>20150106</v>
      </c>
      <c r="S133">
        <v>49.8</v>
      </c>
      <c r="Z133" s="1">
        <v>38686</v>
      </c>
      <c r="AA133">
        <v>0</v>
      </c>
      <c r="AB133">
        <v>20051209</v>
      </c>
      <c r="AC133">
        <v>0</v>
      </c>
      <c r="AE133" s="1">
        <v>38686</v>
      </c>
      <c r="AF133">
        <v>1.8</v>
      </c>
      <c r="AG133">
        <v>20051209</v>
      </c>
      <c r="AH133">
        <v>1.8</v>
      </c>
      <c r="AJ133" s="1">
        <v>38686</v>
      </c>
      <c r="AK133">
        <v>0.7</v>
      </c>
      <c r="AL133">
        <v>20060106</v>
      </c>
      <c r="AM133">
        <v>1</v>
      </c>
      <c r="AO133" s="1">
        <v>38686</v>
      </c>
      <c r="AP133">
        <v>2.6</v>
      </c>
      <c r="AQ133">
        <v>20060106</v>
      </c>
      <c r="AR133">
        <v>2.2000000000000002</v>
      </c>
      <c r="AY133" s="1">
        <v>40724</v>
      </c>
      <c r="AZ133">
        <v>0.7</v>
      </c>
      <c r="BA133">
        <v>20110711</v>
      </c>
      <c r="BB133">
        <v>0.7</v>
      </c>
      <c r="BD133" s="1">
        <v>40877</v>
      </c>
      <c r="BE133">
        <v>1.4</v>
      </c>
      <c r="BF133">
        <v>20111209</v>
      </c>
      <c r="BG133">
        <v>1.4</v>
      </c>
      <c r="BI133" s="1">
        <v>40877</v>
      </c>
      <c r="BJ133">
        <v>12.9</v>
      </c>
      <c r="BK133">
        <v>20111209</v>
      </c>
      <c r="BL133">
        <v>12.9</v>
      </c>
      <c r="BN133" s="1">
        <v>38472</v>
      </c>
      <c r="BO133">
        <v>3.4</v>
      </c>
      <c r="BP133" t="s">
        <v>302</v>
      </c>
      <c r="BQ133" t="s">
        <v>302</v>
      </c>
      <c r="BX133" s="1">
        <v>40543</v>
      </c>
      <c r="BY133">
        <v>-1.7</v>
      </c>
      <c r="BZ133" t="s">
        <v>302</v>
      </c>
      <c r="CA133" t="s">
        <v>302</v>
      </c>
      <c r="CM133" s="1">
        <v>38686</v>
      </c>
      <c r="CN133">
        <v>12.1</v>
      </c>
      <c r="CO133">
        <v>20051230</v>
      </c>
      <c r="CP133">
        <v>12.3</v>
      </c>
    </row>
    <row r="134" spans="1:94" x14ac:dyDescent="0.25">
      <c r="A134" s="1">
        <v>38717</v>
      </c>
      <c r="B134">
        <v>-0.7</v>
      </c>
      <c r="C134">
        <v>20060207</v>
      </c>
      <c r="D134">
        <v>0.2</v>
      </c>
      <c r="F134" s="1">
        <v>38717</v>
      </c>
      <c r="G134">
        <v>3</v>
      </c>
      <c r="H134">
        <v>20051229</v>
      </c>
      <c r="I134">
        <v>3</v>
      </c>
      <c r="K134" s="1">
        <v>41882</v>
      </c>
      <c r="L134">
        <v>3.7</v>
      </c>
      <c r="M134">
        <v>20141029</v>
      </c>
      <c r="N134">
        <v>3.7</v>
      </c>
      <c r="P134" s="1">
        <v>42035</v>
      </c>
      <c r="Q134">
        <v>50.8</v>
      </c>
      <c r="R134">
        <v>20150202</v>
      </c>
      <c r="S134">
        <v>51.9</v>
      </c>
      <c r="Z134" s="1">
        <v>38717</v>
      </c>
      <c r="AA134">
        <v>-0.1</v>
      </c>
      <c r="AB134">
        <v>20060110</v>
      </c>
      <c r="AC134">
        <v>-0.1</v>
      </c>
      <c r="AE134" s="1">
        <v>38717</v>
      </c>
      <c r="AF134">
        <v>1.8</v>
      </c>
      <c r="AG134">
        <v>20060110</v>
      </c>
      <c r="AH134">
        <v>1.8</v>
      </c>
      <c r="AJ134" s="1">
        <v>38717</v>
      </c>
      <c r="AK134">
        <v>2.7</v>
      </c>
      <c r="AL134">
        <v>20060207</v>
      </c>
      <c r="AM134">
        <v>2.6</v>
      </c>
      <c r="AO134" s="1">
        <v>38717</v>
      </c>
      <c r="AP134">
        <v>-0.2</v>
      </c>
      <c r="AQ134">
        <v>20060207</v>
      </c>
      <c r="AR134">
        <v>0.8</v>
      </c>
      <c r="AY134" s="1">
        <v>40755</v>
      </c>
      <c r="AZ134">
        <v>1.2</v>
      </c>
      <c r="BA134">
        <v>20110810</v>
      </c>
      <c r="BB134">
        <v>1.2</v>
      </c>
      <c r="BD134" s="1">
        <v>40908</v>
      </c>
      <c r="BE134">
        <v>0.2</v>
      </c>
      <c r="BF134">
        <v>20120110</v>
      </c>
      <c r="BG134">
        <v>0.2</v>
      </c>
      <c r="BI134" s="1">
        <v>40908</v>
      </c>
      <c r="BJ134">
        <v>8.1999999999999993</v>
      </c>
      <c r="BK134">
        <v>20120110</v>
      </c>
      <c r="BL134">
        <v>8.1999999999999993</v>
      </c>
      <c r="BN134" s="1">
        <v>38503</v>
      </c>
      <c r="BO134">
        <v>2.1</v>
      </c>
      <c r="BP134">
        <v>20050707</v>
      </c>
      <c r="BQ134">
        <v>5</v>
      </c>
      <c r="BX134" s="1">
        <v>40574</v>
      </c>
      <c r="BY134">
        <v>-0.2</v>
      </c>
      <c r="BZ134" t="s">
        <v>302</v>
      </c>
      <c r="CA134" t="s">
        <v>302</v>
      </c>
      <c r="CM134" s="1">
        <v>38717</v>
      </c>
      <c r="CN134">
        <v>13.1</v>
      </c>
      <c r="CO134">
        <v>20060131</v>
      </c>
      <c r="CP134">
        <v>13.3</v>
      </c>
    </row>
    <row r="135" spans="1:94" x14ac:dyDescent="0.25">
      <c r="A135" s="1">
        <v>38748</v>
      </c>
      <c r="B135">
        <v>-0.6</v>
      </c>
      <c r="C135">
        <v>20060307</v>
      </c>
      <c r="D135">
        <v>0.3</v>
      </c>
      <c r="F135" s="1">
        <v>38748</v>
      </c>
      <c r="G135">
        <v>3.3</v>
      </c>
      <c r="H135">
        <v>20060202</v>
      </c>
      <c r="I135">
        <v>3.3</v>
      </c>
      <c r="K135" s="1">
        <v>41912</v>
      </c>
      <c r="L135">
        <v>3.7</v>
      </c>
      <c r="M135">
        <v>20141126</v>
      </c>
      <c r="N135">
        <v>3.7</v>
      </c>
      <c r="P135" s="1">
        <v>42063</v>
      </c>
      <c r="Q135">
        <v>50.6</v>
      </c>
      <c r="R135">
        <v>20150302</v>
      </c>
      <c r="S135">
        <v>51.2</v>
      </c>
      <c r="Z135" s="1">
        <v>38748</v>
      </c>
      <c r="AA135">
        <v>-0.3</v>
      </c>
      <c r="AB135">
        <v>20060210</v>
      </c>
      <c r="AC135">
        <v>-0.3</v>
      </c>
      <c r="AE135" s="1">
        <v>38748</v>
      </c>
      <c r="AF135">
        <v>1.8</v>
      </c>
      <c r="AG135">
        <v>20060210</v>
      </c>
      <c r="AH135">
        <v>1.8</v>
      </c>
      <c r="AJ135" s="1">
        <v>38748</v>
      </c>
      <c r="AK135">
        <v>3.3</v>
      </c>
      <c r="AL135">
        <v>20060307</v>
      </c>
      <c r="AM135">
        <v>3.8</v>
      </c>
      <c r="AO135" s="1">
        <v>38748</v>
      </c>
      <c r="AP135">
        <v>0.9</v>
      </c>
      <c r="AQ135">
        <v>20060307</v>
      </c>
      <c r="AR135">
        <v>1.2</v>
      </c>
      <c r="AY135" s="1">
        <v>40786</v>
      </c>
      <c r="AZ135">
        <v>0.8</v>
      </c>
      <c r="BA135">
        <v>20110909</v>
      </c>
      <c r="BB135">
        <v>0.8</v>
      </c>
      <c r="BD135" s="1">
        <v>40939</v>
      </c>
      <c r="BE135">
        <v>2.2000000000000002</v>
      </c>
      <c r="BF135">
        <v>20120210</v>
      </c>
      <c r="BG135">
        <v>2.2000000000000002</v>
      </c>
      <c r="BI135" s="1">
        <v>40939</v>
      </c>
      <c r="BJ135">
        <v>7.9</v>
      </c>
      <c r="BK135">
        <v>20120210</v>
      </c>
      <c r="BL135">
        <v>7.9</v>
      </c>
      <c r="BN135" s="1">
        <v>38533</v>
      </c>
      <c r="BO135">
        <v>3.2</v>
      </c>
      <c r="BP135">
        <v>20050805</v>
      </c>
      <c r="BQ135">
        <v>2.9</v>
      </c>
      <c r="BX135" s="1">
        <v>40602</v>
      </c>
      <c r="BY135">
        <v>0.5</v>
      </c>
      <c r="BZ135" t="s">
        <v>302</v>
      </c>
      <c r="CA135" t="s">
        <v>302</v>
      </c>
      <c r="CM135" s="1">
        <v>38748</v>
      </c>
      <c r="CN135">
        <v>13.2</v>
      </c>
      <c r="CO135">
        <v>20060228</v>
      </c>
      <c r="CP135">
        <v>13.4</v>
      </c>
    </row>
    <row r="136" spans="1:94" x14ac:dyDescent="0.25">
      <c r="A136" s="1">
        <v>38776</v>
      </c>
      <c r="B136">
        <v>-0.4</v>
      </c>
      <c r="C136">
        <v>20060407</v>
      </c>
      <c r="D136">
        <v>-1.1000000000000001</v>
      </c>
      <c r="F136" s="1">
        <v>38776</v>
      </c>
      <c r="G136">
        <v>3</v>
      </c>
      <c r="H136">
        <v>20060302</v>
      </c>
      <c r="I136">
        <v>3</v>
      </c>
      <c r="K136" s="1">
        <v>41943</v>
      </c>
      <c r="L136">
        <v>3.8</v>
      </c>
      <c r="M136">
        <v>20141223</v>
      </c>
      <c r="N136">
        <v>3.8</v>
      </c>
      <c r="P136" s="1">
        <v>42094</v>
      </c>
      <c r="Q136">
        <v>48.7</v>
      </c>
      <c r="R136">
        <v>20150401</v>
      </c>
      <c r="S136">
        <v>48.8</v>
      </c>
      <c r="Z136" s="1">
        <v>38776</v>
      </c>
      <c r="AA136">
        <v>0.9</v>
      </c>
      <c r="AB136">
        <v>20060310</v>
      </c>
      <c r="AC136">
        <v>0.9</v>
      </c>
      <c r="AE136" s="1">
        <v>38776</v>
      </c>
      <c r="AF136">
        <v>2.6</v>
      </c>
      <c r="AG136">
        <v>20060310</v>
      </c>
      <c r="AH136">
        <v>2.6</v>
      </c>
      <c r="AJ136" s="1">
        <v>38776</v>
      </c>
      <c r="AK136">
        <v>0.1</v>
      </c>
      <c r="AL136">
        <v>20060407</v>
      </c>
      <c r="AM136">
        <v>0.5</v>
      </c>
      <c r="AO136" s="1">
        <v>38776</v>
      </c>
      <c r="AP136">
        <v>0.3</v>
      </c>
      <c r="AQ136">
        <v>20060407</v>
      </c>
      <c r="AR136">
        <v>-1.4</v>
      </c>
      <c r="AY136" s="1">
        <v>40816</v>
      </c>
      <c r="AZ136">
        <v>1.2</v>
      </c>
      <c r="BA136">
        <v>20111010</v>
      </c>
      <c r="BB136">
        <v>1.2</v>
      </c>
      <c r="BD136" s="1">
        <v>40968</v>
      </c>
      <c r="BE136">
        <v>1</v>
      </c>
      <c r="BF136">
        <v>20120309</v>
      </c>
      <c r="BG136">
        <v>1</v>
      </c>
      <c r="BI136" s="1">
        <v>40968</v>
      </c>
      <c r="BJ136">
        <v>7.6</v>
      </c>
      <c r="BK136">
        <v>20120309</v>
      </c>
      <c r="BL136">
        <v>7.6</v>
      </c>
      <c r="BN136" s="1">
        <v>38564</v>
      </c>
      <c r="BO136">
        <v>6.6</v>
      </c>
      <c r="BP136">
        <v>20050907</v>
      </c>
      <c r="BQ136">
        <v>4</v>
      </c>
      <c r="BX136" s="1">
        <v>40633</v>
      </c>
      <c r="BY136">
        <v>-0.9</v>
      </c>
      <c r="BZ136" t="s">
        <v>302</v>
      </c>
      <c r="CA136" t="s">
        <v>302</v>
      </c>
      <c r="CM136" s="1">
        <v>38776</v>
      </c>
      <c r="CN136">
        <v>13.5</v>
      </c>
      <c r="CO136">
        <v>20060331</v>
      </c>
      <c r="CP136">
        <v>13.8</v>
      </c>
    </row>
    <row r="137" spans="1:94" x14ac:dyDescent="0.25">
      <c r="A137" s="1">
        <v>38807</v>
      </c>
      <c r="B137">
        <v>0.1</v>
      </c>
      <c r="C137">
        <v>20060508</v>
      </c>
      <c r="D137">
        <v>0.7</v>
      </c>
      <c r="F137" s="1">
        <v>38807</v>
      </c>
      <c r="G137">
        <v>2.9</v>
      </c>
      <c r="H137">
        <v>20060406</v>
      </c>
      <c r="I137">
        <v>2.9</v>
      </c>
      <c r="K137" s="1">
        <v>41973</v>
      </c>
      <c r="L137">
        <v>3.7</v>
      </c>
      <c r="M137">
        <v>20150128</v>
      </c>
      <c r="N137">
        <v>3.7</v>
      </c>
      <c r="P137" s="1">
        <v>42124</v>
      </c>
      <c r="Q137">
        <v>50.5</v>
      </c>
      <c r="R137">
        <v>20150504</v>
      </c>
      <c r="S137">
        <v>50.5</v>
      </c>
      <c r="Z137" s="1">
        <v>38807</v>
      </c>
      <c r="AA137">
        <v>0.3</v>
      </c>
      <c r="AB137">
        <v>20060410</v>
      </c>
      <c r="AC137">
        <v>0.3</v>
      </c>
      <c r="AE137" s="1">
        <v>38807</v>
      </c>
      <c r="AF137">
        <v>2.4</v>
      </c>
      <c r="AG137">
        <v>20060410</v>
      </c>
      <c r="AH137">
        <v>2.4</v>
      </c>
      <c r="AJ137" s="1">
        <v>38807</v>
      </c>
      <c r="AK137">
        <v>1.4</v>
      </c>
      <c r="AL137">
        <v>20060508</v>
      </c>
      <c r="AM137">
        <v>1.6</v>
      </c>
      <c r="AO137" s="1">
        <v>38807</v>
      </c>
      <c r="AP137">
        <v>-0.1</v>
      </c>
      <c r="AQ137">
        <v>20060508</v>
      </c>
      <c r="AR137">
        <v>0.5</v>
      </c>
      <c r="AY137" s="1">
        <v>40847</v>
      </c>
      <c r="AZ137">
        <v>1.2</v>
      </c>
      <c r="BA137">
        <v>20111110</v>
      </c>
      <c r="BB137">
        <v>1.2</v>
      </c>
      <c r="BD137" s="1">
        <v>40999</v>
      </c>
      <c r="BE137">
        <v>1.5</v>
      </c>
      <c r="BF137">
        <v>20120410</v>
      </c>
      <c r="BG137">
        <v>1.5</v>
      </c>
      <c r="BI137" s="1">
        <v>40999</v>
      </c>
      <c r="BJ137">
        <v>6.6</v>
      </c>
      <c r="BK137">
        <v>20120410</v>
      </c>
      <c r="BL137">
        <v>6.6</v>
      </c>
      <c r="BN137" s="1">
        <v>38595</v>
      </c>
      <c r="BO137">
        <v>-1.6</v>
      </c>
      <c r="BP137">
        <v>20051007</v>
      </c>
      <c r="BQ137">
        <v>-0.7</v>
      </c>
      <c r="BX137" s="1">
        <v>40663</v>
      </c>
      <c r="BY137">
        <v>1.1000000000000001</v>
      </c>
      <c r="BZ137" t="s">
        <v>302</v>
      </c>
      <c r="CA137" t="s">
        <v>302</v>
      </c>
      <c r="CM137" s="1">
        <v>38807</v>
      </c>
      <c r="CN137">
        <v>13.8</v>
      </c>
      <c r="CO137">
        <v>20060502</v>
      </c>
      <c r="CP137">
        <v>13.9</v>
      </c>
    </row>
    <row r="138" spans="1:94" x14ac:dyDescent="0.25">
      <c r="A138" s="1">
        <v>38837</v>
      </c>
      <c r="B138">
        <v>-1.5</v>
      </c>
      <c r="C138">
        <v>20060608</v>
      </c>
      <c r="D138">
        <v>-2.1</v>
      </c>
      <c r="F138" s="1">
        <v>38837</v>
      </c>
      <c r="G138">
        <v>2.8</v>
      </c>
      <c r="H138">
        <v>20060504</v>
      </c>
      <c r="I138">
        <v>2.8</v>
      </c>
      <c r="K138" s="1">
        <v>42004</v>
      </c>
      <c r="L138">
        <v>3.8</v>
      </c>
      <c r="M138">
        <v>20150225</v>
      </c>
      <c r="N138">
        <v>3.7</v>
      </c>
      <c r="P138" s="1">
        <v>42155</v>
      </c>
      <c r="Q138">
        <v>46.1</v>
      </c>
      <c r="R138">
        <v>20150601</v>
      </c>
      <c r="S138">
        <v>46.6</v>
      </c>
      <c r="Z138" s="1">
        <v>38837</v>
      </c>
      <c r="AA138">
        <v>0.9</v>
      </c>
      <c r="AB138">
        <v>20060510</v>
      </c>
      <c r="AC138">
        <v>0.9</v>
      </c>
      <c r="AE138" s="1">
        <v>38837</v>
      </c>
      <c r="AF138">
        <v>2.7</v>
      </c>
      <c r="AG138">
        <v>20060510</v>
      </c>
      <c r="AH138">
        <v>2.7</v>
      </c>
      <c r="AJ138" s="1">
        <v>38837</v>
      </c>
      <c r="AK138">
        <v>-7.1</v>
      </c>
      <c r="AL138">
        <v>20060608</v>
      </c>
      <c r="AM138">
        <v>-7.5</v>
      </c>
      <c r="AO138" s="1">
        <v>38837</v>
      </c>
      <c r="AP138">
        <v>0</v>
      </c>
      <c r="AQ138">
        <v>20060608</v>
      </c>
      <c r="AR138">
        <v>-1.5</v>
      </c>
      <c r="AY138" s="1">
        <v>40877</v>
      </c>
      <c r="AZ138">
        <v>1</v>
      </c>
      <c r="BA138">
        <v>20111209</v>
      </c>
      <c r="BB138">
        <v>1</v>
      </c>
      <c r="BD138" s="1">
        <v>41029</v>
      </c>
      <c r="BE138">
        <v>-1.6</v>
      </c>
      <c r="BF138">
        <v>20120510</v>
      </c>
      <c r="BG138">
        <v>-1.6</v>
      </c>
      <c r="BI138" s="1">
        <v>41029</v>
      </c>
      <c r="BJ138">
        <v>2.5</v>
      </c>
      <c r="BK138">
        <v>20120510</v>
      </c>
      <c r="BL138">
        <v>2.5</v>
      </c>
      <c r="BN138" s="1">
        <v>38625</v>
      </c>
      <c r="BO138">
        <v>2</v>
      </c>
      <c r="BP138">
        <v>20051107</v>
      </c>
      <c r="BQ138">
        <v>2.1</v>
      </c>
      <c r="BX138" s="1">
        <v>40694</v>
      </c>
      <c r="BY138">
        <v>0</v>
      </c>
      <c r="BZ138" t="s">
        <v>302</v>
      </c>
      <c r="CA138" t="s">
        <v>302</v>
      </c>
      <c r="CM138" s="1">
        <v>38837</v>
      </c>
      <c r="CN138">
        <v>13.5</v>
      </c>
      <c r="CO138">
        <v>20060531</v>
      </c>
      <c r="CP138">
        <v>13.7</v>
      </c>
    </row>
    <row r="139" spans="1:94" x14ac:dyDescent="0.25">
      <c r="A139" s="1">
        <v>38868</v>
      </c>
      <c r="B139">
        <v>1.4</v>
      </c>
      <c r="C139">
        <v>20060707</v>
      </c>
      <c r="D139">
        <v>0.8</v>
      </c>
      <c r="F139" s="1">
        <v>38868</v>
      </c>
      <c r="G139">
        <v>2.5</v>
      </c>
      <c r="H139">
        <v>20060601</v>
      </c>
      <c r="I139">
        <v>2.5</v>
      </c>
      <c r="K139" s="1">
        <v>42035</v>
      </c>
      <c r="L139">
        <v>4</v>
      </c>
      <c r="M139">
        <v>20150326</v>
      </c>
      <c r="N139">
        <v>3.9</v>
      </c>
      <c r="P139" s="1">
        <v>42185</v>
      </c>
      <c r="Q139">
        <v>43.6</v>
      </c>
      <c r="R139">
        <v>20150701</v>
      </c>
      <c r="S139">
        <v>44</v>
      </c>
      <c r="Z139" s="1">
        <v>38868</v>
      </c>
      <c r="AA139">
        <v>0</v>
      </c>
      <c r="AB139">
        <v>20060609</v>
      </c>
      <c r="AC139">
        <v>0</v>
      </c>
      <c r="AE139" s="1">
        <v>38868</v>
      </c>
      <c r="AF139">
        <v>2.2999999999999998</v>
      </c>
      <c r="AG139">
        <v>20060609</v>
      </c>
      <c r="AH139">
        <v>2.2999999999999998</v>
      </c>
      <c r="AJ139" s="1">
        <v>38868</v>
      </c>
      <c r="AK139">
        <v>-3.7</v>
      </c>
      <c r="AL139">
        <v>20060707</v>
      </c>
      <c r="AM139">
        <v>-5.2</v>
      </c>
      <c r="AO139" s="1">
        <v>38868</v>
      </c>
      <c r="AP139">
        <v>2.2000000000000002</v>
      </c>
      <c r="AQ139">
        <v>20060707</v>
      </c>
      <c r="AR139">
        <v>4.2</v>
      </c>
      <c r="AY139" s="1">
        <v>40908</v>
      </c>
      <c r="AZ139">
        <v>1</v>
      </c>
      <c r="BA139">
        <v>20120110</v>
      </c>
      <c r="BB139">
        <v>1</v>
      </c>
      <c r="BD139" s="1">
        <v>41060</v>
      </c>
      <c r="BE139">
        <v>-2.1</v>
      </c>
      <c r="BF139">
        <v>20120611</v>
      </c>
      <c r="BG139">
        <v>-2.1</v>
      </c>
      <c r="BI139" s="1">
        <v>41060</v>
      </c>
      <c r="BJ139">
        <v>2.5</v>
      </c>
      <c r="BK139">
        <v>20120611</v>
      </c>
      <c r="BL139">
        <v>2.5</v>
      </c>
      <c r="BN139" s="1">
        <v>38656</v>
      </c>
      <c r="BO139">
        <v>1.5</v>
      </c>
      <c r="BP139">
        <v>20051207</v>
      </c>
      <c r="BQ139">
        <v>1.6</v>
      </c>
      <c r="BX139" s="1">
        <v>40724</v>
      </c>
      <c r="BY139">
        <v>-0.3</v>
      </c>
      <c r="BZ139" t="s">
        <v>302</v>
      </c>
      <c r="CA139" t="s">
        <v>302</v>
      </c>
      <c r="CM139" s="1">
        <v>38868</v>
      </c>
      <c r="CN139">
        <v>13.5</v>
      </c>
      <c r="CO139">
        <v>20060629</v>
      </c>
      <c r="CP139">
        <v>13.7</v>
      </c>
    </row>
    <row r="140" spans="1:94" x14ac:dyDescent="0.25">
      <c r="A140" s="1">
        <v>38898</v>
      </c>
      <c r="B140">
        <v>0.7</v>
      </c>
      <c r="C140">
        <v>20060807</v>
      </c>
      <c r="D140">
        <v>-0.3</v>
      </c>
      <c r="F140" s="1">
        <v>38898</v>
      </c>
      <c r="G140">
        <v>2.6</v>
      </c>
      <c r="H140">
        <v>20060629</v>
      </c>
      <c r="I140">
        <v>2.6</v>
      </c>
      <c r="K140" s="1">
        <v>42063</v>
      </c>
      <c r="L140">
        <v>4.0999999999999996</v>
      </c>
      <c r="M140">
        <v>20150430</v>
      </c>
      <c r="N140">
        <v>4.0999999999999996</v>
      </c>
      <c r="P140" s="1">
        <v>42216</v>
      </c>
      <c r="Q140">
        <v>46.1</v>
      </c>
      <c r="R140">
        <v>20150804</v>
      </c>
      <c r="S140">
        <v>45.8</v>
      </c>
      <c r="Z140" s="1">
        <v>38898</v>
      </c>
      <c r="AA140">
        <v>-0.2</v>
      </c>
      <c r="AB140">
        <v>20060710</v>
      </c>
      <c r="AC140">
        <v>-0.2</v>
      </c>
      <c r="AE140" s="1">
        <v>38898</v>
      </c>
      <c r="AF140">
        <v>2.1</v>
      </c>
      <c r="AG140">
        <v>20060710</v>
      </c>
      <c r="AH140">
        <v>2.1</v>
      </c>
      <c r="AJ140" s="1">
        <v>38898</v>
      </c>
      <c r="AK140">
        <v>0.9</v>
      </c>
      <c r="AL140">
        <v>20060807</v>
      </c>
      <c r="AM140">
        <v>1.7</v>
      </c>
      <c r="AO140" s="1">
        <v>38898</v>
      </c>
      <c r="AP140">
        <v>0</v>
      </c>
      <c r="AQ140">
        <v>20060807</v>
      </c>
      <c r="AR140">
        <v>-2.8</v>
      </c>
      <c r="AY140" s="1">
        <v>40939</v>
      </c>
      <c r="AZ140">
        <v>1.3</v>
      </c>
      <c r="BA140">
        <v>20120210</v>
      </c>
      <c r="BB140">
        <v>1.3</v>
      </c>
      <c r="BD140" s="1">
        <v>41090</v>
      </c>
      <c r="BE140">
        <v>-3.5</v>
      </c>
      <c r="BF140">
        <v>20120710</v>
      </c>
      <c r="BG140">
        <v>-3.5</v>
      </c>
      <c r="BI140" s="1">
        <v>41090</v>
      </c>
      <c r="BJ140">
        <v>-0.2</v>
      </c>
      <c r="BK140">
        <v>20120710</v>
      </c>
      <c r="BL140">
        <v>-0.2</v>
      </c>
      <c r="BN140" s="1">
        <v>38686</v>
      </c>
      <c r="BO140">
        <v>3.8</v>
      </c>
      <c r="BP140">
        <v>20060106</v>
      </c>
      <c r="BQ140">
        <v>3.5</v>
      </c>
      <c r="BX140" s="1">
        <v>40755</v>
      </c>
      <c r="BY140">
        <v>0.3</v>
      </c>
      <c r="BZ140" t="s">
        <v>302</v>
      </c>
      <c r="CA140" t="s">
        <v>302</v>
      </c>
      <c r="CM140" s="1">
        <v>38898</v>
      </c>
      <c r="CN140">
        <v>14.3</v>
      </c>
      <c r="CO140">
        <v>20060731</v>
      </c>
      <c r="CP140">
        <v>14.4</v>
      </c>
    </row>
    <row r="141" spans="1:94" x14ac:dyDescent="0.25">
      <c r="A141" s="1">
        <v>38929</v>
      </c>
      <c r="B141">
        <v>-1.7</v>
      </c>
      <c r="C141">
        <v>20060907</v>
      </c>
      <c r="D141">
        <v>0</v>
      </c>
      <c r="F141" s="1">
        <v>38929</v>
      </c>
      <c r="G141">
        <v>2.8</v>
      </c>
      <c r="H141">
        <v>20060727</v>
      </c>
      <c r="I141">
        <v>2.8</v>
      </c>
      <c r="K141" s="1">
        <v>42094</v>
      </c>
      <c r="L141">
        <v>4.2</v>
      </c>
      <c r="M141">
        <v>20150528</v>
      </c>
      <c r="N141">
        <v>4.0999999999999996</v>
      </c>
      <c r="P141" s="1">
        <v>42247</v>
      </c>
      <c r="Q141">
        <v>43.6</v>
      </c>
      <c r="R141">
        <v>20150901</v>
      </c>
      <c r="S141">
        <v>43.3</v>
      </c>
      <c r="Z141" s="1">
        <v>38929</v>
      </c>
      <c r="AA141">
        <v>-0.3</v>
      </c>
      <c r="AB141">
        <v>20060810</v>
      </c>
      <c r="AC141">
        <v>-0.3</v>
      </c>
      <c r="AE141" s="1">
        <v>38929</v>
      </c>
      <c r="AF141">
        <v>2.2000000000000002</v>
      </c>
      <c r="AG141">
        <v>20060810</v>
      </c>
      <c r="AH141">
        <v>2.2000000000000002</v>
      </c>
      <c r="AJ141" s="1">
        <v>38929</v>
      </c>
      <c r="AK141">
        <v>1.8</v>
      </c>
      <c r="AL141">
        <v>20060907</v>
      </c>
      <c r="AM141">
        <v>-2.9</v>
      </c>
      <c r="AO141" s="1">
        <v>38929</v>
      </c>
      <c r="AP141">
        <v>1.7</v>
      </c>
      <c r="AQ141">
        <v>20060907</v>
      </c>
      <c r="AR141">
        <v>1</v>
      </c>
      <c r="AY141" s="1">
        <v>40968</v>
      </c>
      <c r="AZ141">
        <v>1.3</v>
      </c>
      <c r="BA141">
        <v>20120309</v>
      </c>
      <c r="BB141">
        <v>1.3</v>
      </c>
      <c r="BD141" s="1">
        <v>41121</v>
      </c>
      <c r="BE141">
        <v>1.1000000000000001</v>
      </c>
      <c r="BF141">
        <v>20120810</v>
      </c>
      <c r="BG141">
        <v>1.1000000000000001</v>
      </c>
      <c r="BI141" s="1">
        <v>41121</v>
      </c>
      <c r="BJ141">
        <v>-0.6</v>
      </c>
      <c r="BK141">
        <v>20120810</v>
      </c>
      <c r="BL141">
        <v>-0.6</v>
      </c>
      <c r="BN141" s="1">
        <v>38717</v>
      </c>
      <c r="BO141">
        <v>4.2</v>
      </c>
      <c r="BP141">
        <v>20060207</v>
      </c>
      <c r="BQ141">
        <v>4.0999999999999996</v>
      </c>
      <c r="BX141" s="1">
        <v>40786</v>
      </c>
      <c r="BY141">
        <v>1.9</v>
      </c>
      <c r="BZ141" t="s">
        <v>302</v>
      </c>
      <c r="CA141" t="s">
        <v>302</v>
      </c>
      <c r="CM141" s="1">
        <v>38929</v>
      </c>
      <c r="CN141">
        <v>14.2</v>
      </c>
      <c r="CO141">
        <v>20060831</v>
      </c>
      <c r="CP141">
        <v>14.4</v>
      </c>
    </row>
    <row r="142" spans="1:94" x14ac:dyDescent="0.25">
      <c r="A142" s="1">
        <v>38960</v>
      </c>
      <c r="B142">
        <v>-0.4</v>
      </c>
      <c r="C142">
        <v>20061006</v>
      </c>
      <c r="D142">
        <v>1.2</v>
      </c>
      <c r="F142" s="1">
        <v>38960</v>
      </c>
      <c r="G142">
        <v>2.7</v>
      </c>
      <c r="H142">
        <v>20060831</v>
      </c>
      <c r="I142">
        <v>2.7</v>
      </c>
      <c r="K142" s="1">
        <v>42124</v>
      </c>
      <c r="L142">
        <v>4.2</v>
      </c>
      <c r="M142">
        <v>20150624</v>
      </c>
      <c r="N142">
        <v>4.2</v>
      </c>
      <c r="P142" s="1">
        <v>42277</v>
      </c>
      <c r="Q142">
        <v>47.7</v>
      </c>
      <c r="R142">
        <v>20151001</v>
      </c>
      <c r="S142">
        <v>47.3</v>
      </c>
      <c r="Z142" s="1">
        <v>38960</v>
      </c>
      <c r="AA142">
        <v>-0.1</v>
      </c>
      <c r="AB142">
        <v>20060911</v>
      </c>
      <c r="AC142">
        <v>-0.1</v>
      </c>
      <c r="AE142" s="1">
        <v>38960</v>
      </c>
      <c r="AF142">
        <v>1.9</v>
      </c>
      <c r="AG142">
        <v>20060911</v>
      </c>
      <c r="AH142">
        <v>1.9</v>
      </c>
      <c r="AJ142" s="1">
        <v>38960</v>
      </c>
      <c r="AK142">
        <v>-3.4</v>
      </c>
      <c r="AL142">
        <v>20061006</v>
      </c>
      <c r="AM142">
        <v>-2.7</v>
      </c>
      <c r="AO142" s="1">
        <v>38960</v>
      </c>
      <c r="AP142">
        <v>-3.1</v>
      </c>
      <c r="AQ142">
        <v>20061006</v>
      </c>
      <c r="AR142">
        <v>0.3</v>
      </c>
      <c r="AY142" s="1">
        <v>40999</v>
      </c>
      <c r="AZ142">
        <v>1.5</v>
      </c>
      <c r="BA142">
        <v>20120410</v>
      </c>
      <c r="BB142">
        <v>1.5</v>
      </c>
      <c r="BD142" s="1">
        <v>41152</v>
      </c>
      <c r="BE142">
        <v>2.2999999999999998</v>
      </c>
      <c r="BF142">
        <v>20120910</v>
      </c>
      <c r="BG142">
        <v>2.2999999999999998</v>
      </c>
      <c r="BI142" s="1">
        <v>41152</v>
      </c>
      <c r="BJ142">
        <v>4.4000000000000004</v>
      </c>
      <c r="BK142">
        <v>20120910</v>
      </c>
      <c r="BL142">
        <v>4.4000000000000004</v>
      </c>
      <c r="BN142" s="1">
        <v>38748</v>
      </c>
      <c r="BO142">
        <v>5.7</v>
      </c>
      <c r="BP142">
        <v>20060307</v>
      </c>
      <c r="BQ142">
        <v>6.1</v>
      </c>
      <c r="BX142" s="1">
        <v>40816</v>
      </c>
      <c r="BY142">
        <v>-0.5</v>
      </c>
      <c r="BZ142" t="s">
        <v>302</v>
      </c>
      <c r="CA142" t="s">
        <v>302</v>
      </c>
      <c r="CM142" s="1">
        <v>38960</v>
      </c>
      <c r="CN142">
        <v>14.6</v>
      </c>
      <c r="CO142">
        <v>20061002</v>
      </c>
      <c r="CP142">
        <v>14.7</v>
      </c>
    </row>
    <row r="143" spans="1:94" x14ac:dyDescent="0.25">
      <c r="A143" s="1">
        <v>38990</v>
      </c>
      <c r="B143">
        <v>-0.7</v>
      </c>
      <c r="C143">
        <v>20061107</v>
      </c>
      <c r="D143">
        <v>-1.1000000000000001</v>
      </c>
      <c r="F143" s="1">
        <v>38990</v>
      </c>
      <c r="G143">
        <v>2.4</v>
      </c>
      <c r="H143">
        <v>20060928</v>
      </c>
      <c r="I143">
        <v>2.4</v>
      </c>
      <c r="K143" s="1">
        <v>42155</v>
      </c>
      <c r="L143">
        <v>4.3</v>
      </c>
      <c r="M143">
        <v>20150729</v>
      </c>
      <c r="N143">
        <v>4.3</v>
      </c>
      <c r="P143" s="1">
        <v>42308</v>
      </c>
      <c r="Q143">
        <v>48.5</v>
      </c>
      <c r="R143">
        <v>20151102</v>
      </c>
      <c r="S143">
        <v>48.3</v>
      </c>
      <c r="Z143" s="1">
        <v>38990</v>
      </c>
      <c r="AA143">
        <v>1.4</v>
      </c>
      <c r="AB143">
        <v>20061010</v>
      </c>
      <c r="AC143">
        <v>1.4</v>
      </c>
      <c r="AE143" s="1">
        <v>38990</v>
      </c>
      <c r="AF143">
        <v>2.6</v>
      </c>
      <c r="AG143">
        <v>20061010</v>
      </c>
      <c r="AH143">
        <v>2.6</v>
      </c>
      <c r="AJ143" s="1">
        <v>38990</v>
      </c>
      <c r="AK143">
        <v>-6.4</v>
      </c>
      <c r="AL143">
        <v>20061107</v>
      </c>
      <c r="AM143">
        <v>-4.7</v>
      </c>
      <c r="AO143" s="1">
        <v>38990</v>
      </c>
      <c r="AP143">
        <v>1</v>
      </c>
      <c r="AQ143">
        <v>20061107</v>
      </c>
      <c r="AR143">
        <v>0.3</v>
      </c>
      <c r="AY143" s="1">
        <v>41029</v>
      </c>
      <c r="AZ143">
        <v>0.7</v>
      </c>
      <c r="BA143">
        <v>20120510</v>
      </c>
      <c r="BB143">
        <v>0.7</v>
      </c>
      <c r="BD143" s="1">
        <v>41182</v>
      </c>
      <c r="BE143">
        <v>-1.1000000000000001</v>
      </c>
      <c r="BF143">
        <v>20121010</v>
      </c>
      <c r="BG143">
        <v>-1.1000000000000001</v>
      </c>
      <c r="BI143" s="1">
        <v>41182</v>
      </c>
      <c r="BJ143">
        <v>1.4</v>
      </c>
      <c r="BK143">
        <v>20121010</v>
      </c>
      <c r="BL143">
        <v>1.4</v>
      </c>
      <c r="BN143" s="1">
        <v>38776</v>
      </c>
      <c r="BO143">
        <v>5</v>
      </c>
      <c r="BP143">
        <v>20060407</v>
      </c>
      <c r="BQ143">
        <v>4.0999999999999996</v>
      </c>
      <c r="BX143" s="1">
        <v>40847</v>
      </c>
      <c r="BY143">
        <v>0.7</v>
      </c>
      <c r="BZ143" t="s">
        <v>302</v>
      </c>
      <c r="CA143" t="s">
        <v>302</v>
      </c>
      <c r="CM143" s="1">
        <v>38990</v>
      </c>
      <c r="CN143">
        <v>15.1</v>
      </c>
      <c r="CO143">
        <v>20061031</v>
      </c>
      <c r="CP143">
        <v>15</v>
      </c>
    </row>
    <row r="144" spans="1:94" x14ac:dyDescent="0.25">
      <c r="A144" s="1">
        <v>39021</v>
      </c>
      <c r="B144">
        <v>-1.9</v>
      </c>
      <c r="C144">
        <v>20061207</v>
      </c>
      <c r="D144">
        <v>-2.2999999999999998</v>
      </c>
      <c r="F144" s="1">
        <v>39021</v>
      </c>
      <c r="G144">
        <v>2.2000000000000002</v>
      </c>
      <c r="H144">
        <v>20061102</v>
      </c>
      <c r="I144">
        <v>2.2000000000000002</v>
      </c>
      <c r="K144" s="1">
        <v>42185</v>
      </c>
      <c r="L144">
        <v>4.4000000000000004</v>
      </c>
      <c r="M144">
        <v>20150826</v>
      </c>
      <c r="N144">
        <v>4.5</v>
      </c>
      <c r="P144" s="1">
        <v>42338</v>
      </c>
      <c r="Q144">
        <v>47.7</v>
      </c>
      <c r="R144">
        <v>20151201</v>
      </c>
      <c r="S144">
        <v>47.6</v>
      </c>
      <c r="Z144" s="1">
        <v>39021</v>
      </c>
      <c r="AA144">
        <v>0.1</v>
      </c>
      <c r="AB144">
        <v>20061110</v>
      </c>
      <c r="AC144">
        <v>0.1</v>
      </c>
      <c r="AE144" s="1">
        <v>39021</v>
      </c>
      <c r="AF144">
        <v>2.7</v>
      </c>
      <c r="AG144">
        <v>20061110</v>
      </c>
      <c r="AH144">
        <v>2.7</v>
      </c>
      <c r="AJ144" s="1">
        <v>39021</v>
      </c>
      <c r="AK144">
        <v>-4.5</v>
      </c>
      <c r="AL144">
        <v>20061207</v>
      </c>
      <c r="AM144">
        <v>-4.5</v>
      </c>
      <c r="AO144" s="1">
        <v>39021</v>
      </c>
      <c r="AP144">
        <v>2.2999999999999998</v>
      </c>
      <c r="AQ144">
        <v>20061207</v>
      </c>
      <c r="AR144">
        <v>2</v>
      </c>
      <c r="AY144" s="1">
        <v>41060</v>
      </c>
      <c r="AZ144">
        <v>1.4</v>
      </c>
      <c r="BA144">
        <v>20120611</v>
      </c>
      <c r="BB144">
        <v>1.4</v>
      </c>
      <c r="BD144" s="1">
        <v>41213</v>
      </c>
      <c r="BE144">
        <v>0.4</v>
      </c>
      <c r="BF144">
        <v>20121109</v>
      </c>
      <c r="BG144">
        <v>0.4</v>
      </c>
      <c r="BI144" s="1">
        <v>41213</v>
      </c>
      <c r="BJ144">
        <v>1.7</v>
      </c>
      <c r="BK144">
        <v>20121109</v>
      </c>
      <c r="BL144">
        <v>1.7</v>
      </c>
      <c r="BN144" s="1">
        <v>38807</v>
      </c>
      <c r="BO144">
        <v>4.5</v>
      </c>
      <c r="BP144">
        <v>20060508</v>
      </c>
      <c r="BQ144">
        <v>4.9000000000000004</v>
      </c>
      <c r="BX144" s="1">
        <v>40877</v>
      </c>
      <c r="BY144">
        <v>-0.4</v>
      </c>
      <c r="BZ144" t="s">
        <v>302</v>
      </c>
      <c r="CA144" t="s">
        <v>302</v>
      </c>
      <c r="CM144" s="1">
        <v>39021</v>
      </c>
      <c r="CN144">
        <v>14.5</v>
      </c>
      <c r="CO144">
        <v>20061130</v>
      </c>
      <c r="CP144">
        <v>14.6</v>
      </c>
    </row>
    <row r="145" spans="1:94" x14ac:dyDescent="0.25">
      <c r="A145" s="1">
        <v>39051</v>
      </c>
      <c r="B145">
        <v>-0.2</v>
      </c>
      <c r="C145">
        <v>20070108</v>
      </c>
      <c r="D145">
        <v>-0.4</v>
      </c>
      <c r="F145" s="1">
        <v>39051</v>
      </c>
      <c r="G145">
        <v>2.1</v>
      </c>
      <c r="H145">
        <v>20061130</v>
      </c>
      <c r="I145">
        <v>2.1</v>
      </c>
      <c r="K145" s="1">
        <v>42216</v>
      </c>
      <c r="L145">
        <v>4.3</v>
      </c>
      <c r="M145">
        <v>20150923</v>
      </c>
      <c r="N145">
        <v>4.3</v>
      </c>
      <c r="P145" s="1">
        <v>42369</v>
      </c>
      <c r="Q145">
        <v>47.3</v>
      </c>
      <c r="R145">
        <v>20160105</v>
      </c>
      <c r="S145">
        <v>46.8</v>
      </c>
      <c r="Z145" s="1">
        <v>39051</v>
      </c>
      <c r="AA145">
        <v>-0.1</v>
      </c>
      <c r="AB145">
        <v>20061211</v>
      </c>
      <c r="AC145">
        <v>-0.1</v>
      </c>
      <c r="AE145" s="1">
        <v>39051</v>
      </c>
      <c r="AF145">
        <v>2.6</v>
      </c>
      <c r="AG145">
        <v>20061211</v>
      </c>
      <c r="AH145">
        <v>2.6</v>
      </c>
      <c r="AJ145" s="1">
        <v>39051</v>
      </c>
      <c r="AK145">
        <v>-5.9</v>
      </c>
      <c r="AL145">
        <v>20070108</v>
      </c>
      <c r="AM145">
        <v>-5.8</v>
      </c>
      <c r="AO145" s="1">
        <v>39051</v>
      </c>
      <c r="AP145">
        <v>-0.1</v>
      </c>
      <c r="AQ145">
        <v>20070108</v>
      </c>
      <c r="AR145">
        <v>-0.5</v>
      </c>
      <c r="AY145" s="1">
        <v>41090</v>
      </c>
      <c r="AZ145">
        <v>1.2</v>
      </c>
      <c r="BA145">
        <v>20120710</v>
      </c>
      <c r="BB145">
        <v>1.2</v>
      </c>
      <c r="BD145" s="1">
        <v>41243</v>
      </c>
      <c r="BE145">
        <v>-0.4</v>
      </c>
      <c r="BF145">
        <v>20121210</v>
      </c>
      <c r="BG145">
        <v>-0.4</v>
      </c>
      <c r="BI145" s="1">
        <v>41243</v>
      </c>
      <c r="BJ145">
        <v>0</v>
      </c>
      <c r="BK145">
        <v>20121210</v>
      </c>
      <c r="BL145">
        <v>0</v>
      </c>
      <c r="BN145" s="1">
        <v>38837</v>
      </c>
      <c r="BO145">
        <v>3.4</v>
      </c>
      <c r="BP145">
        <v>20060608</v>
      </c>
      <c r="BQ145">
        <v>-0.3</v>
      </c>
      <c r="BX145" s="1">
        <v>40908</v>
      </c>
      <c r="BY145">
        <v>-0.3</v>
      </c>
      <c r="BZ145" t="s">
        <v>302</v>
      </c>
      <c r="CA145" t="s">
        <v>302</v>
      </c>
      <c r="CM145" s="1">
        <v>39051</v>
      </c>
      <c r="CN145">
        <v>14.8</v>
      </c>
      <c r="CO145">
        <v>20061229</v>
      </c>
      <c r="CP145">
        <v>14.8</v>
      </c>
    </row>
    <row r="146" spans="1:94" x14ac:dyDescent="0.25">
      <c r="A146" s="1">
        <v>39082</v>
      </c>
      <c r="B146">
        <v>3.6</v>
      </c>
      <c r="C146">
        <v>20070207</v>
      </c>
      <c r="D146">
        <v>3.7</v>
      </c>
      <c r="F146" s="1">
        <v>39082</v>
      </c>
      <c r="G146">
        <v>2.1</v>
      </c>
      <c r="H146">
        <v>20061221</v>
      </c>
      <c r="I146">
        <v>2.1</v>
      </c>
      <c r="K146" s="1">
        <v>42247</v>
      </c>
      <c r="L146">
        <v>4.5999999999999996</v>
      </c>
      <c r="M146">
        <v>20151028</v>
      </c>
      <c r="N146">
        <v>4.5999999999999996</v>
      </c>
      <c r="P146" s="1">
        <v>42400</v>
      </c>
      <c r="Q146">
        <v>49.6</v>
      </c>
      <c r="R146">
        <v>20160201</v>
      </c>
      <c r="S146">
        <v>49.2</v>
      </c>
      <c r="Z146" s="1">
        <v>39082</v>
      </c>
      <c r="AA146">
        <v>-0.4</v>
      </c>
      <c r="AB146">
        <v>20070110</v>
      </c>
      <c r="AC146">
        <v>-0.4</v>
      </c>
      <c r="AE146" s="1">
        <v>39082</v>
      </c>
      <c r="AF146">
        <v>2.2000000000000002</v>
      </c>
      <c r="AG146">
        <v>20070110</v>
      </c>
      <c r="AH146">
        <v>2.2000000000000002</v>
      </c>
      <c r="AJ146" s="1">
        <v>39082</v>
      </c>
      <c r="AK146">
        <v>-1.4</v>
      </c>
      <c r="AL146">
        <v>20070207</v>
      </c>
      <c r="AM146">
        <v>-2</v>
      </c>
      <c r="AO146" s="1">
        <v>39082</v>
      </c>
      <c r="AP146">
        <v>3.2</v>
      </c>
      <c r="AQ146">
        <v>20070207</v>
      </c>
      <c r="AR146">
        <v>1.4</v>
      </c>
      <c r="AY146" s="1">
        <v>41121</v>
      </c>
      <c r="AZ146">
        <v>1.3</v>
      </c>
      <c r="BA146">
        <v>20120810</v>
      </c>
      <c r="BB146">
        <v>1.3</v>
      </c>
      <c r="BD146" s="1">
        <v>41274</v>
      </c>
      <c r="BE146">
        <v>0</v>
      </c>
      <c r="BF146">
        <v>20130110</v>
      </c>
      <c r="BG146">
        <v>0</v>
      </c>
      <c r="BI146" s="1">
        <v>41274</v>
      </c>
      <c r="BJ146">
        <v>-0.2</v>
      </c>
      <c r="BK146">
        <v>20130110</v>
      </c>
      <c r="BL146">
        <v>-0.2</v>
      </c>
      <c r="BN146" s="1">
        <v>38868</v>
      </c>
      <c r="BO146">
        <v>8.3000000000000007</v>
      </c>
      <c r="BP146">
        <v>20060707</v>
      </c>
      <c r="BQ146">
        <v>5.6</v>
      </c>
      <c r="BX146" s="1">
        <v>40939</v>
      </c>
      <c r="BY146">
        <v>1.2</v>
      </c>
      <c r="BZ146" t="s">
        <v>302</v>
      </c>
      <c r="CA146" t="s">
        <v>302</v>
      </c>
      <c r="CM146" s="1">
        <v>39082</v>
      </c>
      <c r="CN146">
        <v>14.4</v>
      </c>
      <c r="CO146">
        <v>20070131</v>
      </c>
      <c r="CP146">
        <v>14.6</v>
      </c>
    </row>
    <row r="147" spans="1:94" x14ac:dyDescent="0.25">
      <c r="A147" s="1">
        <v>39113</v>
      </c>
      <c r="B147">
        <v>-1.5</v>
      </c>
      <c r="C147">
        <v>20070307</v>
      </c>
      <c r="D147">
        <v>-1.1000000000000001</v>
      </c>
      <c r="F147" s="1">
        <v>39113</v>
      </c>
      <c r="G147">
        <v>2.2999999999999998</v>
      </c>
      <c r="H147">
        <v>20070201</v>
      </c>
      <c r="I147">
        <v>2.2999999999999998</v>
      </c>
      <c r="K147" s="1">
        <v>42277</v>
      </c>
      <c r="L147">
        <v>4.5999999999999996</v>
      </c>
      <c r="M147">
        <v>20151125</v>
      </c>
      <c r="N147">
        <v>4.5999999999999996</v>
      </c>
      <c r="P147" s="1">
        <v>42429</v>
      </c>
      <c r="Q147">
        <v>49.1</v>
      </c>
      <c r="R147">
        <v>20160301</v>
      </c>
      <c r="S147">
        <v>48.4</v>
      </c>
      <c r="Z147" s="1">
        <v>39113</v>
      </c>
      <c r="AA147">
        <v>-1.3</v>
      </c>
      <c r="AB147">
        <v>20070209</v>
      </c>
      <c r="AC147">
        <v>-1.3</v>
      </c>
      <c r="AE147" s="1">
        <v>39113</v>
      </c>
      <c r="AF147">
        <v>1.2</v>
      </c>
      <c r="AG147">
        <v>20070209</v>
      </c>
      <c r="AH147">
        <v>1.2</v>
      </c>
      <c r="AJ147" s="1">
        <v>39113</v>
      </c>
      <c r="AK147">
        <v>-2.4</v>
      </c>
      <c r="AL147">
        <v>20070307</v>
      </c>
      <c r="AM147">
        <v>-2.4</v>
      </c>
      <c r="AO147" s="1">
        <v>39113</v>
      </c>
      <c r="AP147">
        <v>-0.5</v>
      </c>
      <c r="AQ147">
        <v>20070307</v>
      </c>
      <c r="AR147">
        <v>-0.7</v>
      </c>
      <c r="AY147" s="1">
        <v>41152</v>
      </c>
      <c r="AZ147">
        <v>1.2</v>
      </c>
      <c r="BA147">
        <v>20120910</v>
      </c>
      <c r="BB147">
        <v>1.2</v>
      </c>
      <c r="BD147" s="1">
        <v>41305</v>
      </c>
      <c r="BE147">
        <v>0</v>
      </c>
      <c r="BF147">
        <v>20130211</v>
      </c>
      <c r="BG147">
        <v>0</v>
      </c>
      <c r="BI147" s="1">
        <v>41305</v>
      </c>
      <c r="BJ147">
        <v>-2.4</v>
      </c>
      <c r="BK147">
        <v>20130211</v>
      </c>
      <c r="BL147">
        <v>-2.4</v>
      </c>
      <c r="BN147" s="1">
        <v>38898</v>
      </c>
      <c r="BO147">
        <v>5</v>
      </c>
      <c r="BP147">
        <v>20060807</v>
      </c>
      <c r="BQ147">
        <v>1.7</v>
      </c>
      <c r="BX147" s="1">
        <v>40968</v>
      </c>
      <c r="BY147">
        <v>0.1</v>
      </c>
      <c r="BZ147" t="s">
        <v>302</v>
      </c>
      <c r="CA147" t="s">
        <v>302</v>
      </c>
      <c r="CM147" s="1">
        <v>39113</v>
      </c>
      <c r="CN147">
        <v>14.2</v>
      </c>
      <c r="CO147">
        <v>20070228</v>
      </c>
      <c r="CP147">
        <v>14.5</v>
      </c>
    </row>
    <row r="148" spans="1:94" x14ac:dyDescent="0.25">
      <c r="A148" s="1">
        <v>39141</v>
      </c>
      <c r="B148">
        <v>-0.5</v>
      </c>
      <c r="C148">
        <v>20070411</v>
      </c>
      <c r="D148">
        <v>-0.9</v>
      </c>
      <c r="F148" s="1">
        <v>39141</v>
      </c>
      <c r="G148">
        <v>2.1</v>
      </c>
      <c r="H148">
        <v>20070301</v>
      </c>
      <c r="I148">
        <v>2.2000000000000002</v>
      </c>
      <c r="K148" s="1">
        <v>42308</v>
      </c>
      <c r="L148">
        <v>4.5999999999999996</v>
      </c>
      <c r="M148">
        <v>20151223</v>
      </c>
      <c r="N148">
        <v>4.5999999999999996</v>
      </c>
      <c r="P148" s="1">
        <v>42460</v>
      </c>
      <c r="Q148">
        <v>47.1</v>
      </c>
      <c r="R148">
        <v>20160401</v>
      </c>
      <c r="S148">
        <v>46.8</v>
      </c>
      <c r="Z148" s="1">
        <v>39141</v>
      </c>
      <c r="AA148">
        <v>0.4</v>
      </c>
      <c r="AB148">
        <v>20070309</v>
      </c>
      <c r="AC148">
        <v>0.4</v>
      </c>
      <c r="AE148" s="1">
        <v>39141</v>
      </c>
      <c r="AF148">
        <v>0.8</v>
      </c>
      <c r="AG148">
        <v>20070309</v>
      </c>
      <c r="AH148">
        <v>0.8</v>
      </c>
      <c r="AJ148" s="1">
        <v>39141</v>
      </c>
      <c r="AK148">
        <v>-2.5</v>
      </c>
      <c r="AL148">
        <v>20070411</v>
      </c>
      <c r="AM148">
        <v>-1.6</v>
      </c>
      <c r="AO148" s="1">
        <v>39141</v>
      </c>
      <c r="AP148">
        <v>-1.4</v>
      </c>
      <c r="AQ148">
        <v>20070411</v>
      </c>
      <c r="AR148">
        <v>-0.2</v>
      </c>
      <c r="AY148" s="1">
        <v>41182</v>
      </c>
      <c r="AZ148">
        <v>1.1000000000000001</v>
      </c>
      <c r="BA148">
        <v>20121010</v>
      </c>
      <c r="BB148">
        <v>1.1000000000000001</v>
      </c>
      <c r="BD148" s="1">
        <v>41333</v>
      </c>
      <c r="BE148">
        <v>0.5</v>
      </c>
      <c r="BF148">
        <v>20130311</v>
      </c>
      <c r="BG148">
        <v>0.5</v>
      </c>
      <c r="BI148" s="1">
        <v>41333</v>
      </c>
      <c r="BJ148">
        <v>-2.8</v>
      </c>
      <c r="BK148">
        <v>20130311</v>
      </c>
      <c r="BL148">
        <v>-2.8</v>
      </c>
      <c r="BN148" s="1">
        <v>38929</v>
      </c>
      <c r="BO148">
        <v>4.9000000000000004</v>
      </c>
      <c r="BP148">
        <v>20060907</v>
      </c>
      <c r="BQ148">
        <v>2.6</v>
      </c>
      <c r="BX148" s="1">
        <v>40999</v>
      </c>
      <c r="BY148">
        <v>0.8</v>
      </c>
      <c r="BZ148" t="s">
        <v>302</v>
      </c>
      <c r="CA148" t="s">
        <v>302</v>
      </c>
      <c r="CM148" s="1">
        <v>39141</v>
      </c>
      <c r="CN148">
        <v>14.4</v>
      </c>
      <c r="CO148">
        <v>20070330</v>
      </c>
      <c r="CP148">
        <v>14.7</v>
      </c>
    </row>
    <row r="149" spans="1:94" x14ac:dyDescent="0.25">
      <c r="A149" s="1">
        <v>39172</v>
      </c>
      <c r="B149">
        <v>-1</v>
      </c>
      <c r="C149">
        <v>20070508</v>
      </c>
      <c r="D149">
        <v>-1.5</v>
      </c>
      <c r="F149" s="1">
        <v>39172</v>
      </c>
      <c r="G149">
        <v>2</v>
      </c>
      <c r="H149">
        <v>20070329</v>
      </c>
      <c r="I149">
        <v>2.1</v>
      </c>
      <c r="K149" s="1">
        <v>42338</v>
      </c>
      <c r="L149">
        <v>4.5999999999999996</v>
      </c>
      <c r="M149">
        <v>20160203</v>
      </c>
      <c r="N149">
        <v>4.5999999999999996</v>
      </c>
      <c r="P149" s="1">
        <v>42490</v>
      </c>
      <c r="Q149">
        <v>49</v>
      </c>
      <c r="R149">
        <v>20160502</v>
      </c>
      <c r="S149">
        <v>48</v>
      </c>
      <c r="Z149" s="1">
        <v>39172</v>
      </c>
      <c r="AA149">
        <v>0.6</v>
      </c>
      <c r="AB149">
        <v>20070410</v>
      </c>
      <c r="AC149">
        <v>0.6</v>
      </c>
      <c r="AE149" s="1">
        <v>39172</v>
      </c>
      <c r="AF149">
        <v>1.1000000000000001</v>
      </c>
      <c r="AG149">
        <v>20070410</v>
      </c>
      <c r="AH149">
        <v>1.1000000000000001</v>
      </c>
      <c r="AJ149" s="1">
        <v>39172</v>
      </c>
      <c r="AK149">
        <v>-3.8</v>
      </c>
      <c r="AL149">
        <v>20070508</v>
      </c>
      <c r="AM149">
        <v>-4</v>
      </c>
      <c r="AO149" s="1">
        <v>39172</v>
      </c>
      <c r="AP149">
        <v>1.6</v>
      </c>
      <c r="AQ149">
        <v>20070508</v>
      </c>
      <c r="AR149">
        <v>0.9</v>
      </c>
      <c r="AY149" s="1">
        <v>41213</v>
      </c>
      <c r="AZ149">
        <v>1.1000000000000001</v>
      </c>
      <c r="BA149">
        <v>20121109</v>
      </c>
      <c r="BB149">
        <v>1.1000000000000001</v>
      </c>
      <c r="BD149" s="1">
        <v>41364</v>
      </c>
      <c r="BE149">
        <v>0.9</v>
      </c>
      <c r="BF149">
        <v>20130410</v>
      </c>
      <c r="BG149">
        <v>0.9</v>
      </c>
      <c r="BI149" s="1">
        <v>41364</v>
      </c>
      <c r="BJ149">
        <v>-3.4</v>
      </c>
      <c r="BK149">
        <v>20130410</v>
      </c>
      <c r="BL149">
        <v>-3.4</v>
      </c>
      <c r="BN149" s="1">
        <v>38960</v>
      </c>
      <c r="BO149">
        <v>6.3</v>
      </c>
      <c r="BP149">
        <v>20061006</v>
      </c>
      <c r="BQ149">
        <v>6.1</v>
      </c>
      <c r="BX149" s="1">
        <v>41029</v>
      </c>
      <c r="BY149">
        <v>-0.7</v>
      </c>
      <c r="BZ149" t="s">
        <v>302</v>
      </c>
      <c r="CA149" t="s">
        <v>302</v>
      </c>
      <c r="CM149" s="1">
        <v>39172</v>
      </c>
      <c r="CN149">
        <v>14.4</v>
      </c>
      <c r="CO149">
        <v>20070430</v>
      </c>
      <c r="CP149">
        <v>14.5</v>
      </c>
    </row>
    <row r="150" spans="1:94" x14ac:dyDescent="0.25">
      <c r="A150" s="1">
        <v>39202</v>
      </c>
      <c r="B150">
        <v>6.2</v>
      </c>
      <c r="C150">
        <v>20070607</v>
      </c>
      <c r="D150">
        <v>3.2</v>
      </c>
      <c r="F150" s="1">
        <v>39202</v>
      </c>
      <c r="G150">
        <v>1.9</v>
      </c>
      <c r="H150">
        <v>20070426</v>
      </c>
      <c r="I150">
        <v>2</v>
      </c>
      <c r="K150" s="1">
        <v>42369</v>
      </c>
      <c r="L150">
        <v>4.5</v>
      </c>
      <c r="M150">
        <v>20160224</v>
      </c>
      <c r="N150">
        <v>4.5</v>
      </c>
      <c r="P150" s="1">
        <v>42521</v>
      </c>
      <c r="Q150">
        <v>51.8</v>
      </c>
      <c r="R150">
        <v>20160601</v>
      </c>
      <c r="S150">
        <v>51.1</v>
      </c>
      <c r="Z150" s="1">
        <v>39202</v>
      </c>
      <c r="AA150">
        <v>0</v>
      </c>
      <c r="AB150">
        <v>20070510</v>
      </c>
      <c r="AC150">
        <v>0</v>
      </c>
      <c r="AE150" s="1">
        <v>39202</v>
      </c>
      <c r="AF150">
        <v>0.3</v>
      </c>
      <c r="AG150">
        <v>20070510</v>
      </c>
      <c r="AH150">
        <v>0.3</v>
      </c>
      <c r="AJ150" s="1">
        <v>39202</v>
      </c>
      <c r="AK150">
        <v>3.7</v>
      </c>
      <c r="AL150">
        <v>20070607</v>
      </c>
      <c r="AM150">
        <v>3.7</v>
      </c>
      <c r="AO150" s="1">
        <v>39202</v>
      </c>
      <c r="AP150">
        <v>0.9</v>
      </c>
      <c r="AQ150">
        <v>20070607</v>
      </c>
      <c r="AR150">
        <v>-0.2</v>
      </c>
      <c r="AY150" s="1">
        <v>41243</v>
      </c>
      <c r="AZ150">
        <v>1.3</v>
      </c>
      <c r="BA150">
        <v>20121210</v>
      </c>
      <c r="BB150">
        <v>1.3</v>
      </c>
      <c r="BD150" s="1">
        <v>41394</v>
      </c>
      <c r="BE150">
        <v>0.2</v>
      </c>
      <c r="BF150">
        <v>20130510</v>
      </c>
      <c r="BG150">
        <v>0.2</v>
      </c>
      <c r="BI150" s="1">
        <v>41394</v>
      </c>
      <c r="BJ150">
        <v>-1.6</v>
      </c>
      <c r="BK150">
        <v>20130510</v>
      </c>
      <c r="BL150">
        <v>-1.6</v>
      </c>
      <c r="BN150" s="1">
        <v>38990</v>
      </c>
      <c r="BO150">
        <v>4.3</v>
      </c>
      <c r="BP150">
        <v>20061107</v>
      </c>
      <c r="BQ150">
        <v>3.8</v>
      </c>
      <c r="BX150" s="1">
        <v>41060</v>
      </c>
      <c r="BY150">
        <v>2.2000000000000002</v>
      </c>
      <c r="BZ150" t="s">
        <v>302</v>
      </c>
      <c r="CA150" t="s">
        <v>302</v>
      </c>
      <c r="CM150" s="1">
        <v>39202</v>
      </c>
      <c r="CN150">
        <v>14.1</v>
      </c>
      <c r="CO150">
        <v>20070531</v>
      </c>
      <c r="CP150">
        <v>14.3</v>
      </c>
    </row>
    <row r="151" spans="1:94" x14ac:dyDescent="0.25">
      <c r="A151" s="1">
        <v>39233</v>
      </c>
      <c r="B151">
        <v>-5.4</v>
      </c>
      <c r="C151">
        <v>20070706</v>
      </c>
      <c r="D151">
        <v>-4.0999999999999996</v>
      </c>
      <c r="F151" s="1">
        <v>39233</v>
      </c>
      <c r="G151">
        <v>1.7</v>
      </c>
      <c r="H151">
        <v>20070531</v>
      </c>
      <c r="I151">
        <v>1.7</v>
      </c>
      <c r="K151" s="1">
        <v>42400</v>
      </c>
      <c r="L151">
        <v>4.7</v>
      </c>
      <c r="M151">
        <v>20160330</v>
      </c>
      <c r="N151">
        <v>4.8</v>
      </c>
      <c r="P151" s="1">
        <v>42551</v>
      </c>
      <c r="Q151">
        <v>53.5</v>
      </c>
      <c r="R151">
        <v>20160701</v>
      </c>
      <c r="S151">
        <v>53.5</v>
      </c>
      <c r="Z151" s="1">
        <v>39233</v>
      </c>
      <c r="AA151">
        <v>0.1</v>
      </c>
      <c r="AB151">
        <v>20070611</v>
      </c>
      <c r="AC151">
        <v>0.1</v>
      </c>
      <c r="AE151" s="1">
        <v>39233</v>
      </c>
      <c r="AF151">
        <v>0.3</v>
      </c>
      <c r="AG151">
        <v>20070611</v>
      </c>
      <c r="AH151">
        <v>0.3</v>
      </c>
      <c r="AJ151" s="1">
        <v>39233</v>
      </c>
      <c r="AK151">
        <v>-3.8</v>
      </c>
      <c r="AL151">
        <v>20070706</v>
      </c>
      <c r="AM151">
        <v>-3.9</v>
      </c>
      <c r="AO151" s="1">
        <v>39233</v>
      </c>
      <c r="AP151">
        <v>2.8</v>
      </c>
      <c r="AQ151">
        <v>20070706</v>
      </c>
      <c r="AR151">
        <v>1.1000000000000001</v>
      </c>
      <c r="AY151" s="1">
        <v>41274</v>
      </c>
      <c r="AZ151">
        <v>1.1000000000000001</v>
      </c>
      <c r="BA151">
        <v>20130110</v>
      </c>
      <c r="BB151">
        <v>1.1000000000000001</v>
      </c>
      <c r="BD151" s="1">
        <v>41425</v>
      </c>
      <c r="BE151">
        <v>-2.2000000000000002</v>
      </c>
      <c r="BF151">
        <v>20130610</v>
      </c>
      <c r="BG151">
        <v>-2.2000000000000002</v>
      </c>
      <c r="BI151" s="1">
        <v>41425</v>
      </c>
      <c r="BJ151">
        <v>-1.7</v>
      </c>
      <c r="BK151">
        <v>20130610</v>
      </c>
      <c r="BL151">
        <v>-1.7</v>
      </c>
      <c r="BN151" s="1">
        <v>39021</v>
      </c>
      <c r="BO151">
        <v>7.8</v>
      </c>
      <c r="BP151">
        <v>20061207</v>
      </c>
      <c r="BQ151">
        <v>7.5</v>
      </c>
      <c r="BX151" s="1">
        <v>41090</v>
      </c>
      <c r="BY151">
        <v>-2.1</v>
      </c>
      <c r="BZ151" t="s">
        <v>302</v>
      </c>
      <c r="CA151" t="s">
        <v>302</v>
      </c>
      <c r="CM151" s="1">
        <v>39233</v>
      </c>
      <c r="CN151">
        <v>14.6</v>
      </c>
      <c r="CO151">
        <v>20070702</v>
      </c>
      <c r="CP151">
        <v>14.8</v>
      </c>
    </row>
    <row r="152" spans="1:94" x14ac:dyDescent="0.25">
      <c r="A152" s="1">
        <v>39263</v>
      </c>
      <c r="B152">
        <v>-3.9</v>
      </c>
      <c r="C152">
        <v>20070807</v>
      </c>
      <c r="D152">
        <v>-4</v>
      </c>
      <c r="F152" s="1">
        <v>39263</v>
      </c>
      <c r="G152">
        <v>1.8</v>
      </c>
      <c r="H152">
        <v>20070628</v>
      </c>
      <c r="I152">
        <v>1.8</v>
      </c>
      <c r="K152" s="1">
        <v>42429</v>
      </c>
      <c r="L152">
        <v>4.5999999999999996</v>
      </c>
      <c r="M152">
        <v>20160428</v>
      </c>
      <c r="N152">
        <v>4.5999999999999996</v>
      </c>
      <c r="Z152" s="1">
        <v>39263</v>
      </c>
      <c r="AA152">
        <v>-0.1</v>
      </c>
      <c r="AB152">
        <v>20070710</v>
      </c>
      <c r="AC152">
        <v>-0.1</v>
      </c>
      <c r="AE152" s="1">
        <v>39263</v>
      </c>
      <c r="AF152">
        <v>0.4</v>
      </c>
      <c r="AG152">
        <v>20070710</v>
      </c>
      <c r="AH152">
        <v>0.4</v>
      </c>
      <c r="AJ152" s="1">
        <v>39263</v>
      </c>
      <c r="AK152">
        <v>-8.1</v>
      </c>
      <c r="AL152">
        <v>20070807</v>
      </c>
      <c r="AM152">
        <v>-8.6</v>
      </c>
      <c r="AO152" s="1">
        <v>39263</v>
      </c>
      <c r="AP152">
        <v>-2.8</v>
      </c>
      <c r="AQ152">
        <v>20070807</v>
      </c>
      <c r="AR152">
        <v>-1</v>
      </c>
      <c r="AY152" s="1">
        <v>41305</v>
      </c>
      <c r="AZ152">
        <v>1.2</v>
      </c>
      <c r="BA152">
        <v>20130211</v>
      </c>
      <c r="BB152">
        <v>1.2</v>
      </c>
      <c r="BD152" s="1">
        <v>41455</v>
      </c>
      <c r="BE152">
        <v>-0.1</v>
      </c>
      <c r="BF152">
        <v>20130710</v>
      </c>
      <c r="BG152">
        <v>-0.1</v>
      </c>
      <c r="BI152" s="1">
        <v>41455</v>
      </c>
      <c r="BJ152">
        <v>1.7</v>
      </c>
      <c r="BK152">
        <v>20130710</v>
      </c>
      <c r="BL152">
        <v>1.7</v>
      </c>
      <c r="BN152" s="1">
        <v>39051</v>
      </c>
      <c r="BO152">
        <v>5</v>
      </c>
      <c r="BP152">
        <v>20070108</v>
      </c>
      <c r="BQ152">
        <v>4.5999999999999996</v>
      </c>
      <c r="BX152" s="1">
        <v>41121</v>
      </c>
      <c r="BY152">
        <v>0.7</v>
      </c>
      <c r="BZ152" t="s">
        <v>302</v>
      </c>
      <c r="CA152" t="s">
        <v>302</v>
      </c>
      <c r="CM152" s="1">
        <v>39263</v>
      </c>
      <c r="CN152">
        <v>14.5</v>
      </c>
      <c r="CO152">
        <v>20070731</v>
      </c>
      <c r="CP152">
        <v>14.7</v>
      </c>
    </row>
    <row r="153" spans="1:94" x14ac:dyDescent="0.25">
      <c r="A153" s="1">
        <v>39294</v>
      </c>
      <c r="B153">
        <v>6.4</v>
      </c>
      <c r="C153">
        <v>20070907</v>
      </c>
      <c r="D153">
        <v>7.8</v>
      </c>
      <c r="F153" s="1">
        <v>39294</v>
      </c>
      <c r="G153">
        <v>2.1</v>
      </c>
      <c r="H153">
        <v>20070802</v>
      </c>
      <c r="I153">
        <v>2.1</v>
      </c>
      <c r="K153" s="1">
        <v>42460</v>
      </c>
      <c r="L153">
        <v>4.5999999999999996</v>
      </c>
      <c r="M153">
        <v>20160530</v>
      </c>
      <c r="N153">
        <v>4.7</v>
      </c>
      <c r="Z153" s="1">
        <v>39294</v>
      </c>
      <c r="AA153">
        <v>-0.3</v>
      </c>
      <c r="AB153">
        <v>20070810</v>
      </c>
      <c r="AC153">
        <v>-0.3</v>
      </c>
      <c r="AE153" s="1">
        <v>39294</v>
      </c>
      <c r="AF153">
        <v>0.4</v>
      </c>
      <c r="AG153">
        <v>20070810</v>
      </c>
      <c r="AH153">
        <v>0.4</v>
      </c>
      <c r="AJ153" s="1">
        <v>39294</v>
      </c>
      <c r="AK153">
        <v>0.1</v>
      </c>
      <c r="AL153">
        <v>20070907</v>
      </c>
      <c r="AM153">
        <v>2.9</v>
      </c>
      <c r="AO153" s="1">
        <v>39294</v>
      </c>
      <c r="AP153">
        <v>1.1000000000000001</v>
      </c>
      <c r="AQ153">
        <v>20070907</v>
      </c>
      <c r="AR153">
        <v>0.7</v>
      </c>
      <c r="AY153" s="1">
        <v>41333</v>
      </c>
      <c r="AZ153">
        <v>1.1000000000000001</v>
      </c>
      <c r="BA153">
        <v>20130311</v>
      </c>
      <c r="BB153">
        <v>1.1000000000000001</v>
      </c>
      <c r="BD153" s="1">
        <v>41486</v>
      </c>
      <c r="BE153">
        <v>2.4</v>
      </c>
      <c r="BF153">
        <v>20130809</v>
      </c>
      <c r="BG153">
        <v>2.4</v>
      </c>
      <c r="BI153" s="1">
        <v>41486</v>
      </c>
      <c r="BJ153">
        <v>3</v>
      </c>
      <c r="BK153">
        <v>20130809</v>
      </c>
      <c r="BL153">
        <v>3</v>
      </c>
      <c r="BN153" s="1">
        <v>39082</v>
      </c>
      <c r="BO153">
        <v>8.4</v>
      </c>
      <c r="BP153">
        <v>20070207</v>
      </c>
      <c r="BQ153">
        <v>6</v>
      </c>
      <c r="BX153" s="1">
        <v>41152</v>
      </c>
      <c r="BY153">
        <v>0</v>
      </c>
      <c r="BZ153" t="s">
        <v>302</v>
      </c>
      <c r="CA153" t="s">
        <v>302</v>
      </c>
      <c r="CM153" s="1">
        <v>39294</v>
      </c>
      <c r="CN153">
        <v>14.4</v>
      </c>
      <c r="CO153">
        <v>20070831</v>
      </c>
      <c r="CP153">
        <v>14.8</v>
      </c>
    </row>
    <row r="154" spans="1:94" x14ac:dyDescent="0.25">
      <c r="A154" s="1">
        <v>39325</v>
      </c>
      <c r="B154">
        <v>-0.5</v>
      </c>
      <c r="C154">
        <v>20071005</v>
      </c>
      <c r="D154">
        <v>-0.1</v>
      </c>
      <c r="F154" s="1">
        <v>39325</v>
      </c>
      <c r="G154">
        <v>2</v>
      </c>
      <c r="H154">
        <v>20070830</v>
      </c>
      <c r="I154">
        <v>2</v>
      </c>
      <c r="K154" s="1">
        <v>42490</v>
      </c>
      <c r="L154">
        <v>4.5999999999999996</v>
      </c>
      <c r="M154">
        <v>20160622</v>
      </c>
      <c r="N154">
        <v>4.5999999999999996</v>
      </c>
      <c r="Z154" s="1">
        <v>39325</v>
      </c>
      <c r="AA154">
        <v>-0.1</v>
      </c>
      <c r="AB154">
        <v>20070910</v>
      </c>
      <c r="AC154">
        <v>-0.1</v>
      </c>
      <c r="AE154" s="1">
        <v>39325</v>
      </c>
      <c r="AF154">
        <v>0.4</v>
      </c>
      <c r="AG154">
        <v>20070910</v>
      </c>
      <c r="AH154">
        <v>0.4</v>
      </c>
      <c r="AJ154" s="1">
        <v>39325</v>
      </c>
      <c r="AK154">
        <v>-0.6</v>
      </c>
      <c r="AL154">
        <v>20071005</v>
      </c>
      <c r="AM154">
        <v>-0.6</v>
      </c>
      <c r="AO154" s="1">
        <v>39325</v>
      </c>
      <c r="AP154">
        <v>-0.9</v>
      </c>
      <c r="AQ154">
        <v>20071005</v>
      </c>
      <c r="AR154">
        <v>0.2</v>
      </c>
      <c r="AY154" s="1">
        <v>41364</v>
      </c>
      <c r="AZ154">
        <v>0.9</v>
      </c>
      <c r="BA154">
        <v>20130410</v>
      </c>
      <c r="BB154">
        <v>0.9</v>
      </c>
      <c r="BD154" s="1">
        <v>41517</v>
      </c>
      <c r="BE154">
        <v>1</v>
      </c>
      <c r="BF154">
        <v>20130910</v>
      </c>
      <c r="BG154">
        <v>1</v>
      </c>
      <c r="BI154" s="1">
        <v>41517</v>
      </c>
      <c r="BJ154">
        <v>1.7</v>
      </c>
      <c r="BK154">
        <v>20130910</v>
      </c>
      <c r="BL154">
        <v>1.7</v>
      </c>
      <c r="BN154" s="1">
        <v>39113</v>
      </c>
      <c r="BO154">
        <v>7.1</v>
      </c>
      <c r="BP154">
        <v>20070307</v>
      </c>
      <c r="BQ154">
        <v>3.6</v>
      </c>
      <c r="BX154" s="1">
        <v>41182</v>
      </c>
      <c r="BY154">
        <v>0.6</v>
      </c>
      <c r="BZ154" t="s">
        <v>302</v>
      </c>
      <c r="CA154" t="s">
        <v>302</v>
      </c>
      <c r="CM154" s="1">
        <v>39325</v>
      </c>
      <c r="CN154">
        <v>14.4</v>
      </c>
      <c r="CO154">
        <v>20071001</v>
      </c>
      <c r="CP154">
        <v>14.8</v>
      </c>
    </row>
    <row r="155" spans="1:94" x14ac:dyDescent="0.25">
      <c r="A155" s="1">
        <v>39355</v>
      </c>
      <c r="B155">
        <v>1.3</v>
      </c>
      <c r="C155">
        <v>20071107</v>
      </c>
      <c r="D155">
        <v>-0.2</v>
      </c>
      <c r="F155" s="1">
        <v>39355</v>
      </c>
      <c r="G155">
        <v>1.8</v>
      </c>
      <c r="H155">
        <v>20070927</v>
      </c>
      <c r="I155">
        <v>1.8</v>
      </c>
      <c r="K155" s="1">
        <v>42521</v>
      </c>
      <c r="L155" t="s">
        <v>302</v>
      </c>
      <c r="M155">
        <v>20160729</v>
      </c>
      <c r="N155" t="s">
        <v>302</v>
      </c>
      <c r="Z155" s="1">
        <v>39355</v>
      </c>
      <c r="AA155">
        <v>0.7</v>
      </c>
      <c r="AB155">
        <v>20071010</v>
      </c>
      <c r="AC155">
        <v>0.7</v>
      </c>
      <c r="AE155" s="1">
        <v>39355</v>
      </c>
      <c r="AF155">
        <v>-0.3</v>
      </c>
      <c r="AG155">
        <v>20071010</v>
      </c>
      <c r="AH155">
        <v>-0.3</v>
      </c>
      <c r="AJ155" s="1">
        <v>39355</v>
      </c>
      <c r="AK155">
        <v>0.9</v>
      </c>
      <c r="AL155">
        <v>20071107</v>
      </c>
      <c r="AM155">
        <v>0.3</v>
      </c>
      <c r="AO155" s="1">
        <v>39355</v>
      </c>
      <c r="AP155">
        <v>0.5</v>
      </c>
      <c r="AQ155">
        <v>20071107</v>
      </c>
      <c r="AR155">
        <v>-0.1</v>
      </c>
      <c r="AY155" s="1">
        <v>41394</v>
      </c>
      <c r="AZ155">
        <v>1.5</v>
      </c>
      <c r="BA155">
        <v>20130510</v>
      </c>
      <c r="BB155">
        <v>1.5</v>
      </c>
      <c r="BD155" s="1">
        <v>41547</v>
      </c>
      <c r="BE155">
        <v>0.5</v>
      </c>
      <c r="BF155">
        <v>20131010</v>
      </c>
      <c r="BG155">
        <v>0.5</v>
      </c>
      <c r="BI155" s="1">
        <v>41547</v>
      </c>
      <c r="BJ155">
        <v>3.2</v>
      </c>
      <c r="BK155">
        <v>20131010</v>
      </c>
      <c r="BL155">
        <v>3.2</v>
      </c>
      <c r="BN155" s="1">
        <v>39141</v>
      </c>
      <c r="BO155">
        <v>4.9000000000000004</v>
      </c>
      <c r="BP155">
        <v>20070411</v>
      </c>
      <c r="BQ155">
        <v>4.7</v>
      </c>
      <c r="BX155" s="1">
        <v>41213</v>
      </c>
      <c r="BY155">
        <v>-0.8</v>
      </c>
      <c r="BZ155" t="s">
        <v>302</v>
      </c>
      <c r="CA155" t="s">
        <v>302</v>
      </c>
      <c r="CM155" s="1">
        <v>39355</v>
      </c>
      <c r="CN155">
        <v>14</v>
      </c>
      <c r="CO155">
        <v>20071031</v>
      </c>
      <c r="CP155">
        <v>14.3</v>
      </c>
    </row>
    <row r="156" spans="1:94" x14ac:dyDescent="0.25">
      <c r="A156" s="1">
        <v>39386</v>
      </c>
      <c r="B156">
        <v>-0.6</v>
      </c>
      <c r="C156">
        <v>20071207</v>
      </c>
      <c r="D156">
        <v>1</v>
      </c>
      <c r="F156" s="1">
        <v>39386</v>
      </c>
      <c r="G156">
        <v>1.7</v>
      </c>
      <c r="H156">
        <v>20071101</v>
      </c>
      <c r="I156">
        <v>1.7</v>
      </c>
      <c r="K156" s="1">
        <v>42551</v>
      </c>
      <c r="L156" t="s">
        <v>302</v>
      </c>
      <c r="M156">
        <v>20160824</v>
      </c>
      <c r="N156" t="s">
        <v>302</v>
      </c>
      <c r="Z156" s="1">
        <v>39386</v>
      </c>
      <c r="AA156">
        <v>0.3</v>
      </c>
      <c r="AB156">
        <v>20071109</v>
      </c>
      <c r="AC156">
        <v>0.3</v>
      </c>
      <c r="AE156" s="1">
        <v>39386</v>
      </c>
      <c r="AF156">
        <v>-0.2</v>
      </c>
      <c r="AG156">
        <v>20071109</v>
      </c>
      <c r="AH156">
        <v>-0.2</v>
      </c>
      <c r="AJ156" s="1">
        <v>39386</v>
      </c>
      <c r="AK156">
        <v>2.9</v>
      </c>
      <c r="AL156">
        <v>20071207</v>
      </c>
      <c r="AM156">
        <v>4.5</v>
      </c>
      <c r="AO156" s="1">
        <v>39386</v>
      </c>
      <c r="AP156">
        <v>0.5</v>
      </c>
      <c r="AQ156">
        <v>20071207</v>
      </c>
      <c r="AR156">
        <v>1.7</v>
      </c>
      <c r="AY156" s="1">
        <v>41425</v>
      </c>
      <c r="AZ156">
        <v>1.4</v>
      </c>
      <c r="BA156">
        <v>20130610</v>
      </c>
      <c r="BB156">
        <v>1.4</v>
      </c>
      <c r="BD156" s="1">
        <v>41578</v>
      </c>
      <c r="BE156">
        <v>-0.6</v>
      </c>
      <c r="BF156">
        <v>20131111</v>
      </c>
      <c r="BG156">
        <v>-0.6</v>
      </c>
      <c r="BI156" s="1">
        <v>41578</v>
      </c>
      <c r="BJ156">
        <v>2.2999999999999998</v>
      </c>
      <c r="BK156">
        <v>20131111</v>
      </c>
      <c r="BL156">
        <v>2.2999999999999998</v>
      </c>
      <c r="BN156" s="1">
        <v>39172</v>
      </c>
      <c r="BO156">
        <v>6.5</v>
      </c>
      <c r="BP156">
        <v>20070508</v>
      </c>
      <c r="BQ156">
        <v>5.6</v>
      </c>
      <c r="BX156" s="1">
        <v>41243</v>
      </c>
      <c r="BY156">
        <v>0.4</v>
      </c>
      <c r="BZ156" t="s">
        <v>302</v>
      </c>
      <c r="CA156" t="s">
        <v>302</v>
      </c>
      <c r="CM156" s="1">
        <v>39386</v>
      </c>
      <c r="CN156">
        <v>13.8</v>
      </c>
      <c r="CO156">
        <v>20071130</v>
      </c>
      <c r="CP156">
        <v>14</v>
      </c>
    </row>
    <row r="157" spans="1:94" x14ac:dyDescent="0.25">
      <c r="A157" s="1">
        <v>39416</v>
      </c>
      <c r="B157">
        <v>-1.9</v>
      </c>
      <c r="C157">
        <v>20080108</v>
      </c>
      <c r="D157">
        <v>-2.1</v>
      </c>
      <c r="F157" s="1">
        <v>39416</v>
      </c>
      <c r="G157">
        <v>1.6</v>
      </c>
      <c r="H157">
        <v>20071129</v>
      </c>
      <c r="I157">
        <v>1.6</v>
      </c>
      <c r="Z157" s="1">
        <v>39416</v>
      </c>
      <c r="AA157">
        <v>1.6</v>
      </c>
      <c r="AB157">
        <v>20071210</v>
      </c>
      <c r="AC157">
        <v>1.6</v>
      </c>
      <c r="AE157" s="1">
        <v>39416</v>
      </c>
      <c r="AF157">
        <v>1.5</v>
      </c>
      <c r="AG157">
        <v>20071210</v>
      </c>
      <c r="AH157">
        <v>1.5</v>
      </c>
      <c r="AJ157" s="1">
        <v>39416</v>
      </c>
      <c r="AK157">
        <v>1.4</v>
      </c>
      <c r="AL157">
        <v>20080108</v>
      </c>
      <c r="AM157">
        <v>2</v>
      </c>
      <c r="AO157" s="1">
        <v>39416</v>
      </c>
      <c r="AP157">
        <v>-0.8</v>
      </c>
      <c r="AQ157">
        <v>20080108</v>
      </c>
      <c r="AR157">
        <v>-1.2</v>
      </c>
      <c r="AY157" s="1">
        <v>41455</v>
      </c>
      <c r="AZ157">
        <v>1.4</v>
      </c>
      <c r="BA157">
        <v>20130710</v>
      </c>
      <c r="BB157">
        <v>1.4</v>
      </c>
      <c r="BD157" s="1">
        <v>41608</v>
      </c>
      <c r="BE157">
        <v>0.6</v>
      </c>
      <c r="BF157">
        <v>20131210</v>
      </c>
      <c r="BG157">
        <v>0.6</v>
      </c>
      <c r="BI157" s="1">
        <v>41608</v>
      </c>
      <c r="BJ157">
        <v>3.2</v>
      </c>
      <c r="BK157">
        <v>20131210</v>
      </c>
      <c r="BL157">
        <v>3.2</v>
      </c>
      <c r="BN157" s="1">
        <v>39202</v>
      </c>
      <c r="BO157">
        <v>7.5</v>
      </c>
      <c r="BP157">
        <v>20070607</v>
      </c>
      <c r="BQ157">
        <v>6.1</v>
      </c>
      <c r="BX157" s="1">
        <v>41274</v>
      </c>
      <c r="BY157">
        <v>0.3</v>
      </c>
      <c r="BZ157" t="s">
        <v>302</v>
      </c>
      <c r="CA157" t="s">
        <v>302</v>
      </c>
      <c r="CM157" s="1">
        <v>39416</v>
      </c>
      <c r="CN157">
        <v>14.4</v>
      </c>
      <c r="CO157">
        <v>20080104</v>
      </c>
      <c r="CP157">
        <v>14.7</v>
      </c>
    </row>
    <row r="158" spans="1:94" x14ac:dyDescent="0.25">
      <c r="A158" s="1">
        <v>39447</v>
      </c>
      <c r="B158">
        <v>-1.7</v>
      </c>
      <c r="C158">
        <v>20080207</v>
      </c>
      <c r="D158">
        <v>-2.8</v>
      </c>
      <c r="F158" s="1">
        <v>39447</v>
      </c>
      <c r="G158">
        <v>1.6</v>
      </c>
      <c r="H158">
        <v>20071220</v>
      </c>
      <c r="I158">
        <v>1.6</v>
      </c>
      <c r="Z158" s="1">
        <v>39447</v>
      </c>
      <c r="AA158">
        <v>0.8</v>
      </c>
      <c r="AB158">
        <v>20080110</v>
      </c>
      <c r="AC158">
        <v>0.8</v>
      </c>
      <c r="AE158" s="1">
        <v>39447</v>
      </c>
      <c r="AF158">
        <v>2.8</v>
      </c>
      <c r="AG158">
        <v>20080110</v>
      </c>
      <c r="AH158">
        <v>2.8</v>
      </c>
      <c r="AJ158" s="1">
        <v>39447</v>
      </c>
      <c r="AK158">
        <v>-2.8</v>
      </c>
      <c r="AL158">
        <v>20080207</v>
      </c>
      <c r="AM158">
        <v>-1.9</v>
      </c>
      <c r="AO158" s="1">
        <v>39447</v>
      </c>
      <c r="AP158">
        <v>1.5</v>
      </c>
      <c r="AQ158">
        <v>20080207</v>
      </c>
      <c r="AR158">
        <v>-3.4</v>
      </c>
      <c r="AY158" s="1">
        <v>41486</v>
      </c>
      <c r="AZ158">
        <v>1.8</v>
      </c>
      <c r="BA158">
        <v>20130809</v>
      </c>
      <c r="BB158">
        <v>1.8</v>
      </c>
      <c r="BD158" s="1">
        <v>41639</v>
      </c>
      <c r="BE158">
        <v>1.6</v>
      </c>
      <c r="BF158">
        <v>20140110</v>
      </c>
      <c r="BG158">
        <v>1.6</v>
      </c>
      <c r="BI158" s="1">
        <v>41639</v>
      </c>
      <c r="BJ158">
        <v>4.8</v>
      </c>
      <c r="BK158">
        <v>20140110</v>
      </c>
      <c r="BL158">
        <v>4.8</v>
      </c>
      <c r="BN158" s="1">
        <v>39233</v>
      </c>
      <c r="BO158">
        <v>8.9</v>
      </c>
      <c r="BP158">
        <v>20070706</v>
      </c>
      <c r="BQ158">
        <v>5.2</v>
      </c>
      <c r="BX158" s="1">
        <v>41305</v>
      </c>
      <c r="BY158">
        <v>1.9</v>
      </c>
      <c r="BZ158" t="s">
        <v>302</v>
      </c>
      <c r="CA158" t="s">
        <v>302</v>
      </c>
      <c r="CM158" s="1">
        <v>39447</v>
      </c>
      <c r="CN158">
        <v>14.4</v>
      </c>
      <c r="CO158">
        <v>20080131</v>
      </c>
      <c r="CP158">
        <v>14.5</v>
      </c>
    </row>
    <row r="159" spans="1:94" x14ac:dyDescent="0.25">
      <c r="A159" s="1">
        <v>39478</v>
      </c>
      <c r="B159">
        <v>1.9</v>
      </c>
      <c r="C159">
        <v>20080307</v>
      </c>
      <c r="D159">
        <v>1.5</v>
      </c>
      <c r="F159" s="1">
        <v>39478</v>
      </c>
      <c r="G159">
        <v>1.8</v>
      </c>
      <c r="H159">
        <v>20080131</v>
      </c>
      <c r="I159">
        <v>1.8</v>
      </c>
      <c r="Z159" s="1">
        <v>39478</v>
      </c>
      <c r="AA159">
        <v>-0.4</v>
      </c>
      <c r="AB159">
        <v>20080211</v>
      </c>
      <c r="AC159">
        <v>-0.4</v>
      </c>
      <c r="AE159" s="1">
        <v>39478</v>
      </c>
      <c r="AF159">
        <v>3.7</v>
      </c>
      <c r="AG159">
        <v>20080211</v>
      </c>
      <c r="AH159">
        <v>3.7</v>
      </c>
      <c r="AJ159" s="1">
        <v>39478</v>
      </c>
      <c r="AK159">
        <v>0.2</v>
      </c>
      <c r="AL159">
        <v>20080307</v>
      </c>
      <c r="AM159">
        <v>-1.4</v>
      </c>
      <c r="AO159" s="1">
        <v>39478</v>
      </c>
      <c r="AP159">
        <v>1</v>
      </c>
      <c r="AQ159">
        <v>20080307</v>
      </c>
      <c r="AR159">
        <v>2.8</v>
      </c>
      <c r="AY159" s="1">
        <v>41517</v>
      </c>
      <c r="AZ159">
        <v>2.5</v>
      </c>
      <c r="BA159">
        <v>20130910</v>
      </c>
      <c r="BB159">
        <v>2.5</v>
      </c>
      <c r="BD159" s="1">
        <v>41670</v>
      </c>
      <c r="BE159">
        <v>0.4</v>
      </c>
      <c r="BF159">
        <v>20140210</v>
      </c>
      <c r="BG159">
        <v>0.4</v>
      </c>
      <c r="BI159" s="1">
        <v>41670</v>
      </c>
      <c r="BJ159">
        <v>5.3</v>
      </c>
      <c r="BK159">
        <v>20140210</v>
      </c>
      <c r="BL159">
        <v>5.3</v>
      </c>
      <c r="BN159" s="1">
        <v>39263</v>
      </c>
      <c r="BO159">
        <v>4.9000000000000004</v>
      </c>
      <c r="BP159">
        <v>20070807</v>
      </c>
      <c r="BQ159">
        <v>5</v>
      </c>
      <c r="BX159" s="1">
        <v>41333</v>
      </c>
      <c r="BY159">
        <v>-0.6</v>
      </c>
      <c r="BZ159" t="s">
        <v>302</v>
      </c>
      <c r="CA159" t="s">
        <v>302</v>
      </c>
      <c r="CM159" s="1">
        <v>39478</v>
      </c>
      <c r="CN159">
        <v>14.5</v>
      </c>
      <c r="CO159">
        <v>20080229</v>
      </c>
      <c r="CP159">
        <v>14.3</v>
      </c>
    </row>
    <row r="160" spans="1:94" x14ac:dyDescent="0.25">
      <c r="A160" s="1">
        <v>39507</v>
      </c>
      <c r="B160">
        <v>-1.7</v>
      </c>
      <c r="C160">
        <v>20080407</v>
      </c>
      <c r="D160">
        <v>-1.4</v>
      </c>
      <c r="F160" s="1">
        <v>39507</v>
      </c>
      <c r="G160">
        <v>1.7</v>
      </c>
      <c r="H160">
        <v>20080228</v>
      </c>
      <c r="I160">
        <v>1.7</v>
      </c>
      <c r="Z160" s="1">
        <v>39507</v>
      </c>
      <c r="AA160">
        <v>0.5</v>
      </c>
      <c r="AB160">
        <v>20080310</v>
      </c>
      <c r="AC160">
        <v>0.5</v>
      </c>
      <c r="AE160" s="1">
        <v>39507</v>
      </c>
      <c r="AF160">
        <v>3.7</v>
      </c>
      <c r="AG160">
        <v>20080310</v>
      </c>
      <c r="AH160">
        <v>3.7</v>
      </c>
      <c r="AJ160" s="1">
        <v>39507</v>
      </c>
      <c r="AK160">
        <v>-1.1000000000000001</v>
      </c>
      <c r="AL160">
        <v>20080407</v>
      </c>
      <c r="AM160">
        <v>0.3</v>
      </c>
      <c r="AO160" s="1">
        <v>39507</v>
      </c>
      <c r="AP160">
        <v>0.6</v>
      </c>
      <c r="AQ160">
        <v>20080407</v>
      </c>
      <c r="AR160">
        <v>0.6</v>
      </c>
      <c r="AY160" s="1">
        <v>41547</v>
      </c>
      <c r="AZ160">
        <v>1.7</v>
      </c>
      <c r="BA160">
        <v>20131010</v>
      </c>
      <c r="BB160">
        <v>1.7</v>
      </c>
      <c r="BD160" s="1">
        <v>41698</v>
      </c>
      <c r="BE160">
        <v>-0.7</v>
      </c>
      <c r="BF160">
        <v>20140310</v>
      </c>
      <c r="BG160">
        <v>-0.7</v>
      </c>
      <c r="BI160" s="1">
        <v>41698</v>
      </c>
      <c r="BJ160">
        <v>4</v>
      </c>
      <c r="BK160">
        <v>20140310</v>
      </c>
      <c r="BL160">
        <v>4</v>
      </c>
      <c r="BN160" s="1">
        <v>39294</v>
      </c>
      <c r="BO160">
        <v>5</v>
      </c>
      <c r="BP160">
        <v>20070907</v>
      </c>
      <c r="BQ160">
        <v>5.0999999999999996</v>
      </c>
      <c r="BX160" s="1">
        <v>41364</v>
      </c>
      <c r="BY160">
        <v>-0.2</v>
      </c>
      <c r="BZ160" t="s">
        <v>302</v>
      </c>
      <c r="CA160" t="s">
        <v>302</v>
      </c>
      <c r="CM160" s="1">
        <v>39507</v>
      </c>
      <c r="CN160">
        <v>14.5</v>
      </c>
      <c r="CO160">
        <v>20080331</v>
      </c>
      <c r="CP160">
        <v>14.2</v>
      </c>
    </row>
    <row r="161" spans="1:94" x14ac:dyDescent="0.25">
      <c r="A161" s="1">
        <v>39538</v>
      </c>
      <c r="B161">
        <v>1.9</v>
      </c>
      <c r="C161">
        <v>20080508</v>
      </c>
      <c r="D161">
        <v>1.4</v>
      </c>
      <c r="F161" s="1">
        <v>39538</v>
      </c>
      <c r="G161">
        <v>1.7</v>
      </c>
      <c r="H161">
        <v>20080327</v>
      </c>
      <c r="I161">
        <v>1.7</v>
      </c>
      <c r="Z161" s="1">
        <v>39538</v>
      </c>
      <c r="AA161">
        <v>0.1</v>
      </c>
      <c r="AB161">
        <v>20080410</v>
      </c>
      <c r="AC161">
        <v>0.1</v>
      </c>
      <c r="AE161" s="1">
        <v>39538</v>
      </c>
      <c r="AF161">
        <v>3.2</v>
      </c>
      <c r="AG161">
        <v>20080410</v>
      </c>
      <c r="AH161">
        <v>3.2</v>
      </c>
      <c r="AJ161" s="1">
        <v>39538</v>
      </c>
      <c r="AK161">
        <v>1.6</v>
      </c>
      <c r="AL161">
        <v>20080508</v>
      </c>
      <c r="AM161">
        <v>4</v>
      </c>
      <c r="AO161" s="1">
        <v>39538</v>
      </c>
      <c r="AP161">
        <v>-3.4</v>
      </c>
      <c r="AQ161">
        <v>20080508</v>
      </c>
      <c r="AR161">
        <v>-2</v>
      </c>
      <c r="AY161" s="1">
        <v>41578</v>
      </c>
      <c r="AZ161">
        <v>1.9</v>
      </c>
      <c r="BA161">
        <v>20131111</v>
      </c>
      <c r="BB161">
        <v>1.9</v>
      </c>
      <c r="BD161" s="1">
        <v>41729</v>
      </c>
      <c r="BE161">
        <v>-2.9</v>
      </c>
      <c r="BF161">
        <v>20140410</v>
      </c>
      <c r="BG161">
        <v>-2.9</v>
      </c>
      <c r="BI161" s="1">
        <v>41729</v>
      </c>
      <c r="BJ161">
        <v>0.1</v>
      </c>
      <c r="BK161">
        <v>20140410</v>
      </c>
      <c r="BL161">
        <v>0.1</v>
      </c>
      <c r="BN161" s="1">
        <v>39325</v>
      </c>
      <c r="BO161">
        <v>7</v>
      </c>
      <c r="BP161">
        <v>20071005</v>
      </c>
      <c r="BQ161">
        <v>4.2</v>
      </c>
      <c r="BX161" s="1">
        <v>41394</v>
      </c>
      <c r="BY161">
        <v>-1.2</v>
      </c>
      <c r="BZ161" t="s">
        <v>302</v>
      </c>
      <c r="CA161" t="s">
        <v>302</v>
      </c>
      <c r="CM161" s="1">
        <v>39538</v>
      </c>
      <c r="CN161">
        <v>14.2</v>
      </c>
      <c r="CO161">
        <v>20080430</v>
      </c>
      <c r="CP161">
        <v>13.9</v>
      </c>
    </row>
    <row r="162" spans="1:94" x14ac:dyDescent="0.25">
      <c r="A162" s="1">
        <v>39568</v>
      </c>
      <c r="B162">
        <v>1.4</v>
      </c>
      <c r="C162">
        <v>20080606</v>
      </c>
      <c r="D162">
        <v>-2.4</v>
      </c>
      <c r="F162" s="1">
        <v>39568</v>
      </c>
      <c r="G162">
        <v>1.5</v>
      </c>
      <c r="H162">
        <v>20080505</v>
      </c>
      <c r="I162">
        <v>1.6</v>
      </c>
      <c r="Z162" s="1">
        <v>39568</v>
      </c>
      <c r="AA162">
        <v>-0.1</v>
      </c>
      <c r="AB162">
        <v>20080509</v>
      </c>
      <c r="AC162">
        <v>-0.1</v>
      </c>
      <c r="AE162" s="1">
        <v>39568</v>
      </c>
      <c r="AF162">
        <v>3.1</v>
      </c>
      <c r="AG162">
        <v>20080509</v>
      </c>
      <c r="AH162">
        <v>3.1</v>
      </c>
      <c r="AJ162" s="1">
        <v>39568</v>
      </c>
      <c r="AK162">
        <v>-3.5</v>
      </c>
      <c r="AL162">
        <v>20080606</v>
      </c>
      <c r="AM162">
        <v>-4.4000000000000004</v>
      </c>
      <c r="AO162" s="1">
        <v>39568</v>
      </c>
      <c r="AP162">
        <v>7</v>
      </c>
      <c r="AQ162">
        <v>20080606</v>
      </c>
      <c r="AR162">
        <v>6</v>
      </c>
      <c r="AY162" s="1">
        <v>41608</v>
      </c>
      <c r="AZ162">
        <v>2</v>
      </c>
      <c r="BA162">
        <v>20131210</v>
      </c>
      <c r="BB162">
        <v>2</v>
      </c>
      <c r="BD162" s="1">
        <v>41759</v>
      </c>
      <c r="BE162">
        <v>-0.5</v>
      </c>
      <c r="BF162">
        <v>20140509</v>
      </c>
      <c r="BG162">
        <v>-0.5</v>
      </c>
      <c r="BI162" s="1">
        <v>41759</v>
      </c>
      <c r="BJ162">
        <v>-0.6</v>
      </c>
      <c r="BK162">
        <v>20140509</v>
      </c>
      <c r="BL162">
        <v>-0.6</v>
      </c>
      <c r="BN162" s="1">
        <v>39355</v>
      </c>
      <c r="BO162">
        <v>6.7</v>
      </c>
      <c r="BP162">
        <v>20071107</v>
      </c>
      <c r="BQ162">
        <v>4</v>
      </c>
      <c r="BX162" s="1">
        <v>41425</v>
      </c>
      <c r="BY162">
        <v>2.8</v>
      </c>
      <c r="BZ162">
        <v>20130628</v>
      </c>
      <c r="CA162">
        <v>1.8</v>
      </c>
      <c r="CM162" s="1">
        <v>39568</v>
      </c>
      <c r="CN162">
        <v>14.5</v>
      </c>
      <c r="CO162">
        <v>20080602</v>
      </c>
      <c r="CP162">
        <v>14.3</v>
      </c>
    </row>
    <row r="163" spans="1:94" x14ac:dyDescent="0.25">
      <c r="A163" s="1">
        <v>39599</v>
      </c>
      <c r="B163">
        <v>0.6</v>
      </c>
      <c r="C163">
        <v>20080707</v>
      </c>
      <c r="D163">
        <v>1.6</v>
      </c>
      <c r="F163" s="1">
        <v>39599</v>
      </c>
      <c r="G163">
        <v>1.5</v>
      </c>
      <c r="H163">
        <v>20080529</v>
      </c>
      <c r="I163">
        <v>1.5</v>
      </c>
      <c r="Z163" s="1">
        <v>39599</v>
      </c>
      <c r="AA163">
        <v>0.1</v>
      </c>
      <c r="AB163">
        <v>20080610</v>
      </c>
      <c r="AC163">
        <v>0.1</v>
      </c>
      <c r="AE163" s="1">
        <v>39599</v>
      </c>
      <c r="AF163">
        <v>3.1</v>
      </c>
      <c r="AG163">
        <v>20080610</v>
      </c>
      <c r="AH163">
        <v>3.1</v>
      </c>
      <c r="AJ163" s="1">
        <v>39599</v>
      </c>
      <c r="AK163">
        <v>2.5</v>
      </c>
      <c r="AL163">
        <v>20080707</v>
      </c>
      <c r="AM163">
        <v>2.8</v>
      </c>
      <c r="AO163" s="1">
        <v>39599</v>
      </c>
      <c r="AP163">
        <v>-1</v>
      </c>
      <c r="AQ163">
        <v>20080707</v>
      </c>
      <c r="AR163">
        <v>-0.7</v>
      </c>
      <c r="AY163" s="1">
        <v>41639</v>
      </c>
      <c r="AZ163">
        <v>2</v>
      </c>
      <c r="BA163">
        <v>20140110</v>
      </c>
      <c r="BB163">
        <v>2</v>
      </c>
      <c r="BD163" s="1">
        <v>41790</v>
      </c>
      <c r="BE163">
        <v>-0.9</v>
      </c>
      <c r="BF163">
        <v>20140610</v>
      </c>
      <c r="BG163">
        <v>-0.9</v>
      </c>
      <c r="BI163" s="1">
        <v>41790</v>
      </c>
      <c r="BJ163">
        <v>0.7</v>
      </c>
      <c r="BK163">
        <v>20140610</v>
      </c>
      <c r="BL163">
        <v>0.7</v>
      </c>
      <c r="BN163" s="1">
        <v>39386</v>
      </c>
      <c r="BO163">
        <v>5.0999999999999996</v>
      </c>
      <c r="BP163">
        <v>20071207</v>
      </c>
      <c r="BQ163">
        <v>4.5999999999999996</v>
      </c>
      <c r="BX163" s="1">
        <v>41455</v>
      </c>
      <c r="BY163">
        <v>-1.2</v>
      </c>
      <c r="BZ163">
        <v>20130813</v>
      </c>
      <c r="CA163">
        <v>-0.2</v>
      </c>
      <c r="CM163" s="1">
        <v>39599</v>
      </c>
      <c r="CN163">
        <v>13.9</v>
      </c>
      <c r="CO163">
        <v>20080630</v>
      </c>
      <c r="CP163">
        <v>14</v>
      </c>
    </row>
    <row r="164" spans="1:94" x14ac:dyDescent="0.25">
      <c r="A164" s="1">
        <v>39629</v>
      </c>
      <c r="B164">
        <v>-0.4</v>
      </c>
      <c r="C164">
        <v>20080807</v>
      </c>
      <c r="D164">
        <v>-0.7</v>
      </c>
      <c r="F164" s="1">
        <v>39629</v>
      </c>
      <c r="G164">
        <v>1.5</v>
      </c>
      <c r="H164">
        <v>20080626</v>
      </c>
      <c r="I164">
        <v>1.5</v>
      </c>
      <c r="Z164" s="1">
        <v>39629</v>
      </c>
      <c r="AA164">
        <v>0.2</v>
      </c>
      <c r="AB164">
        <v>20080710</v>
      </c>
      <c r="AC164">
        <v>0.2</v>
      </c>
      <c r="AE164" s="1">
        <v>39629</v>
      </c>
      <c r="AF164">
        <v>3.4</v>
      </c>
      <c r="AG164">
        <v>20080710</v>
      </c>
      <c r="AH164">
        <v>3.4</v>
      </c>
      <c r="AJ164" s="1">
        <v>39629</v>
      </c>
      <c r="AK164">
        <v>5.9</v>
      </c>
      <c r="AL164">
        <v>20080807</v>
      </c>
      <c r="AM164">
        <v>5.9</v>
      </c>
      <c r="AO164" s="1">
        <v>39629</v>
      </c>
      <c r="AP164">
        <v>-1.4</v>
      </c>
      <c r="AQ164">
        <v>20080807</v>
      </c>
      <c r="AR164">
        <v>-1.2</v>
      </c>
      <c r="AY164" s="1">
        <v>41670</v>
      </c>
      <c r="AZ164">
        <v>2.4</v>
      </c>
      <c r="BA164">
        <v>20140210</v>
      </c>
      <c r="BB164">
        <v>2.4</v>
      </c>
      <c r="BD164" s="1">
        <v>41820</v>
      </c>
      <c r="BE164">
        <v>0.4</v>
      </c>
      <c r="BF164">
        <v>20140710</v>
      </c>
      <c r="BG164">
        <v>0.4</v>
      </c>
      <c r="BI164" s="1">
        <v>41820</v>
      </c>
      <c r="BJ164">
        <v>1.2</v>
      </c>
      <c r="BK164">
        <v>20140710</v>
      </c>
      <c r="BL164">
        <v>1.2</v>
      </c>
      <c r="BN164" s="1">
        <v>39416</v>
      </c>
      <c r="BO164">
        <v>4.2</v>
      </c>
      <c r="BP164">
        <v>20080108</v>
      </c>
      <c r="BQ164">
        <v>3</v>
      </c>
      <c r="BX164" s="1">
        <v>41486</v>
      </c>
      <c r="BY164">
        <v>-0.6</v>
      </c>
      <c r="BZ164">
        <v>20130830</v>
      </c>
      <c r="CA164">
        <v>-1.3</v>
      </c>
      <c r="CM164" s="1">
        <v>39629</v>
      </c>
      <c r="CN164">
        <v>13.2</v>
      </c>
      <c r="CO164">
        <v>20080731</v>
      </c>
      <c r="CP164">
        <v>13.3</v>
      </c>
    </row>
    <row r="165" spans="1:94" x14ac:dyDescent="0.25">
      <c r="A165" s="1">
        <v>39660</v>
      </c>
      <c r="B165">
        <v>0.9</v>
      </c>
      <c r="C165">
        <v>20080905</v>
      </c>
      <c r="D165">
        <v>1.2</v>
      </c>
      <c r="F165" s="1">
        <v>39660</v>
      </c>
      <c r="G165">
        <v>1.8</v>
      </c>
      <c r="H165">
        <v>20080731</v>
      </c>
      <c r="I165">
        <v>1.8</v>
      </c>
      <c r="Z165" s="1">
        <v>39660</v>
      </c>
      <c r="AA165">
        <v>0.7</v>
      </c>
      <c r="AB165">
        <v>20080811</v>
      </c>
      <c r="AC165">
        <v>0.7</v>
      </c>
      <c r="AE165" s="1">
        <v>39660</v>
      </c>
      <c r="AF165">
        <v>4.3</v>
      </c>
      <c r="AG165">
        <v>20080811</v>
      </c>
      <c r="AH165">
        <v>4.3</v>
      </c>
      <c r="AJ165" s="1">
        <v>39660</v>
      </c>
      <c r="AK165">
        <v>0.8</v>
      </c>
      <c r="AL165">
        <v>20080905</v>
      </c>
      <c r="AM165">
        <v>1.9</v>
      </c>
      <c r="AO165" s="1">
        <v>39660</v>
      </c>
      <c r="AP165">
        <v>-0.3</v>
      </c>
      <c r="AQ165">
        <v>20080905</v>
      </c>
      <c r="AR165">
        <v>0.1</v>
      </c>
      <c r="AY165" s="1">
        <v>41698</v>
      </c>
      <c r="AZ165">
        <v>2.4</v>
      </c>
      <c r="BA165">
        <v>20140310</v>
      </c>
      <c r="BB165">
        <v>2.4</v>
      </c>
      <c r="BD165" s="1">
        <v>41851</v>
      </c>
      <c r="BE165">
        <v>-0.5</v>
      </c>
      <c r="BF165">
        <v>20140811</v>
      </c>
      <c r="BG165">
        <v>-0.5</v>
      </c>
      <c r="BI165" s="1">
        <v>41851</v>
      </c>
      <c r="BJ165">
        <v>-1.7</v>
      </c>
      <c r="BK165">
        <v>20140811</v>
      </c>
      <c r="BL165">
        <v>-1.7</v>
      </c>
      <c r="BN165" s="1">
        <v>39447</v>
      </c>
      <c r="BO165">
        <v>2.2000000000000002</v>
      </c>
      <c r="BP165">
        <v>20080207</v>
      </c>
      <c r="BQ165">
        <v>-2.5</v>
      </c>
      <c r="BX165" s="1">
        <v>41517</v>
      </c>
      <c r="BY165">
        <v>0.1</v>
      </c>
      <c r="BZ165">
        <v>20130930</v>
      </c>
      <c r="CA165">
        <v>0.2</v>
      </c>
      <c r="CM165" s="1">
        <v>39660</v>
      </c>
      <c r="CN165">
        <v>13</v>
      </c>
      <c r="CO165">
        <v>20080901</v>
      </c>
      <c r="CP165">
        <v>13.1</v>
      </c>
    </row>
    <row r="166" spans="1:94" x14ac:dyDescent="0.25">
      <c r="A166" s="1">
        <v>39691</v>
      </c>
      <c r="B166">
        <v>-6.7</v>
      </c>
      <c r="C166">
        <v>20081007</v>
      </c>
      <c r="D166">
        <v>-5.7</v>
      </c>
      <c r="F166" s="1">
        <v>39691</v>
      </c>
      <c r="G166">
        <v>1.8</v>
      </c>
      <c r="H166">
        <v>20080828</v>
      </c>
      <c r="I166">
        <v>1.8</v>
      </c>
      <c r="Z166" s="1">
        <v>39691</v>
      </c>
      <c r="AA166">
        <v>0.1</v>
      </c>
      <c r="AB166">
        <v>20080910</v>
      </c>
      <c r="AC166">
        <v>0.1</v>
      </c>
      <c r="AE166" s="1">
        <v>39691</v>
      </c>
      <c r="AF166">
        <v>4.5</v>
      </c>
      <c r="AG166">
        <v>20080910</v>
      </c>
      <c r="AH166">
        <v>4.5</v>
      </c>
      <c r="AJ166" s="1">
        <v>39691</v>
      </c>
      <c r="AK166">
        <v>-5.0999999999999996</v>
      </c>
      <c r="AL166">
        <v>20081007</v>
      </c>
      <c r="AM166">
        <v>-6.1</v>
      </c>
      <c r="AO166" s="1">
        <v>39691</v>
      </c>
      <c r="AP166">
        <v>0.3</v>
      </c>
      <c r="AQ166">
        <v>20081007</v>
      </c>
      <c r="AR166">
        <v>-0.3</v>
      </c>
      <c r="AY166" s="1">
        <v>41729</v>
      </c>
      <c r="AZ166">
        <v>2.6</v>
      </c>
      <c r="BA166">
        <v>20140410</v>
      </c>
      <c r="BB166">
        <v>2.6</v>
      </c>
      <c r="BD166" s="1">
        <v>41882</v>
      </c>
      <c r="BE166">
        <v>-0.7</v>
      </c>
      <c r="BF166">
        <v>20140910</v>
      </c>
      <c r="BG166">
        <v>-0.7</v>
      </c>
      <c r="BI166" s="1">
        <v>41882</v>
      </c>
      <c r="BJ166">
        <v>-3.3</v>
      </c>
      <c r="BK166">
        <v>20140910</v>
      </c>
      <c r="BL166">
        <v>-3.3</v>
      </c>
      <c r="BN166" s="1">
        <v>39478</v>
      </c>
      <c r="BO166">
        <v>3.8</v>
      </c>
      <c r="BP166">
        <v>20080307</v>
      </c>
      <c r="BQ166">
        <v>2.6</v>
      </c>
      <c r="BX166" s="1">
        <v>41547</v>
      </c>
      <c r="BY166">
        <v>0.7</v>
      </c>
      <c r="BZ166">
        <v>20131030</v>
      </c>
      <c r="CA166">
        <v>0.7</v>
      </c>
      <c r="CM166" s="1">
        <v>39691</v>
      </c>
      <c r="CN166">
        <v>12.4</v>
      </c>
      <c r="CO166">
        <v>20080930</v>
      </c>
      <c r="CP166">
        <v>12.5</v>
      </c>
    </row>
    <row r="167" spans="1:94" x14ac:dyDescent="0.25">
      <c r="A167" s="1">
        <v>39721</v>
      </c>
      <c r="B167">
        <v>3.2</v>
      </c>
      <c r="C167">
        <v>20081107</v>
      </c>
      <c r="D167">
        <v>1.8</v>
      </c>
      <c r="F167" s="1">
        <v>39721</v>
      </c>
      <c r="G167">
        <v>1.7</v>
      </c>
      <c r="H167">
        <v>20081002</v>
      </c>
      <c r="I167">
        <v>1.7</v>
      </c>
      <c r="Z167" s="1">
        <v>39721</v>
      </c>
      <c r="AA167">
        <v>1.5</v>
      </c>
      <c r="AB167">
        <v>20081010</v>
      </c>
      <c r="AC167">
        <v>1.5</v>
      </c>
      <c r="AE167" s="1">
        <v>39721</v>
      </c>
      <c r="AF167">
        <v>5.3</v>
      </c>
      <c r="AG167">
        <v>20081010</v>
      </c>
      <c r="AH167">
        <v>5.3</v>
      </c>
      <c r="AJ167" s="1">
        <v>39721</v>
      </c>
      <c r="AK167">
        <v>-3.6</v>
      </c>
      <c r="AL167">
        <v>20081107</v>
      </c>
      <c r="AM167">
        <v>-4.2</v>
      </c>
      <c r="AO167" s="1">
        <v>39721</v>
      </c>
      <c r="AP167">
        <v>-2</v>
      </c>
      <c r="AQ167">
        <v>20081107</v>
      </c>
      <c r="AR167">
        <v>0.1</v>
      </c>
      <c r="AY167" s="1">
        <v>41759</v>
      </c>
      <c r="AZ167">
        <v>2.5</v>
      </c>
      <c r="BA167">
        <v>20140509</v>
      </c>
      <c r="BB167">
        <v>2.5</v>
      </c>
      <c r="BD167" s="1">
        <v>41912</v>
      </c>
      <c r="BE167">
        <v>0</v>
      </c>
      <c r="BF167">
        <v>20141010</v>
      </c>
      <c r="BG167">
        <v>0</v>
      </c>
      <c r="BI167" s="1">
        <v>41912</v>
      </c>
      <c r="BJ167">
        <v>-3.8</v>
      </c>
      <c r="BK167">
        <v>20141010</v>
      </c>
      <c r="BL167">
        <v>-3.8</v>
      </c>
      <c r="BN167" s="1">
        <v>39507</v>
      </c>
      <c r="BO167">
        <v>6</v>
      </c>
      <c r="BP167">
        <v>20080407</v>
      </c>
      <c r="BQ167">
        <v>3.8</v>
      </c>
      <c r="BX167" s="1">
        <v>41578</v>
      </c>
      <c r="BY167">
        <v>-1</v>
      </c>
      <c r="BZ167">
        <v>20131203</v>
      </c>
      <c r="CA167">
        <v>-1</v>
      </c>
      <c r="CM167" s="1">
        <v>39721</v>
      </c>
      <c r="CN167">
        <v>12.1</v>
      </c>
      <c r="CO167">
        <v>20081031</v>
      </c>
      <c r="CP167">
        <v>12</v>
      </c>
    </row>
    <row r="168" spans="1:94" x14ac:dyDescent="0.25">
      <c r="A168" s="1">
        <v>39752</v>
      </c>
      <c r="B168">
        <v>2.5</v>
      </c>
      <c r="C168">
        <v>20081205</v>
      </c>
      <c r="D168">
        <v>3.1</v>
      </c>
      <c r="F168" s="1">
        <v>39752</v>
      </c>
      <c r="G168">
        <v>1.7</v>
      </c>
      <c r="H168">
        <v>20081030</v>
      </c>
      <c r="I168">
        <v>1.7</v>
      </c>
      <c r="Z168" s="1">
        <v>39752</v>
      </c>
      <c r="AA168">
        <v>0.4</v>
      </c>
      <c r="AB168">
        <v>20081110</v>
      </c>
      <c r="AC168">
        <v>0.4</v>
      </c>
      <c r="AE168" s="1">
        <v>39752</v>
      </c>
      <c r="AF168">
        <v>5.5</v>
      </c>
      <c r="AG168">
        <v>20081110</v>
      </c>
      <c r="AH168">
        <v>5.5</v>
      </c>
      <c r="AJ168" s="1">
        <v>39752</v>
      </c>
      <c r="AK168">
        <v>0</v>
      </c>
      <c r="AL168">
        <v>20081205</v>
      </c>
      <c r="AM168">
        <v>-0.9</v>
      </c>
      <c r="AO168" s="1">
        <v>39752</v>
      </c>
      <c r="AP168">
        <v>0.3</v>
      </c>
      <c r="AQ168">
        <v>20081205</v>
      </c>
      <c r="AR168">
        <v>-0.4</v>
      </c>
      <c r="AY168" s="1">
        <v>41790</v>
      </c>
      <c r="AZ168">
        <v>2.2999999999999998</v>
      </c>
      <c r="BA168">
        <v>20140610</v>
      </c>
      <c r="BB168">
        <v>2.2999999999999998</v>
      </c>
      <c r="BD168" s="1">
        <v>41943</v>
      </c>
      <c r="BE168">
        <v>-0.2</v>
      </c>
      <c r="BF168">
        <v>20141110</v>
      </c>
      <c r="BG168">
        <v>-0.2</v>
      </c>
      <c r="BI168" s="1">
        <v>41943</v>
      </c>
      <c r="BJ168">
        <v>-3.4</v>
      </c>
      <c r="BK168">
        <v>20141110</v>
      </c>
      <c r="BL168">
        <v>-3.4</v>
      </c>
      <c r="BN168" s="1">
        <v>39538</v>
      </c>
      <c r="BO168">
        <v>0.8</v>
      </c>
      <c r="BP168">
        <v>20080508</v>
      </c>
      <c r="BQ168">
        <v>-0.4</v>
      </c>
      <c r="BX168" s="1">
        <v>41608</v>
      </c>
      <c r="BY168">
        <v>0.3</v>
      </c>
      <c r="BZ168">
        <v>20140109</v>
      </c>
      <c r="CA168">
        <v>0.5</v>
      </c>
      <c r="CM168" s="1">
        <v>39752</v>
      </c>
      <c r="CN168">
        <v>12</v>
      </c>
      <c r="CO168">
        <v>20081201</v>
      </c>
      <c r="CP168">
        <v>11.9</v>
      </c>
    </row>
    <row r="169" spans="1:94" x14ac:dyDescent="0.25">
      <c r="A169" s="1">
        <v>39782</v>
      </c>
      <c r="B169">
        <v>-0.7</v>
      </c>
      <c r="C169">
        <v>20090108</v>
      </c>
      <c r="D169">
        <v>-0.1</v>
      </c>
      <c r="F169" s="1">
        <v>39782</v>
      </c>
      <c r="G169">
        <v>1.8</v>
      </c>
      <c r="H169">
        <v>20081127</v>
      </c>
      <c r="I169">
        <v>1.8</v>
      </c>
      <c r="Z169" s="1">
        <v>39782</v>
      </c>
      <c r="AA169">
        <v>-0.6</v>
      </c>
      <c r="AB169">
        <v>20081210</v>
      </c>
      <c r="AC169">
        <v>-0.6</v>
      </c>
      <c r="AE169" s="1">
        <v>39782</v>
      </c>
      <c r="AF169">
        <v>3.2</v>
      </c>
      <c r="AG169">
        <v>20081210</v>
      </c>
      <c r="AH169">
        <v>3.2</v>
      </c>
      <c r="AJ169" s="1">
        <v>39782</v>
      </c>
      <c r="AK169">
        <v>1.2</v>
      </c>
      <c r="AL169">
        <v>20090108</v>
      </c>
      <c r="AM169">
        <v>0.1</v>
      </c>
      <c r="AO169" s="1">
        <v>39782</v>
      </c>
      <c r="AP169">
        <v>-1.2</v>
      </c>
      <c r="AQ169">
        <v>20090108</v>
      </c>
      <c r="AR169">
        <v>-0.8</v>
      </c>
      <c r="AY169" s="1">
        <v>41820</v>
      </c>
      <c r="AZ169">
        <v>2.4</v>
      </c>
      <c r="BA169">
        <v>20140710</v>
      </c>
      <c r="BB169">
        <v>2.4</v>
      </c>
      <c r="BD169" s="1">
        <v>41973</v>
      </c>
      <c r="BE169">
        <v>-2.8</v>
      </c>
      <c r="BF169">
        <v>20141210</v>
      </c>
      <c r="BG169">
        <v>-2.8</v>
      </c>
      <c r="BI169" s="1">
        <v>41973</v>
      </c>
      <c r="BJ169">
        <v>-6.6</v>
      </c>
      <c r="BK169">
        <v>20141210</v>
      </c>
      <c r="BL169">
        <v>-6.6</v>
      </c>
      <c r="BN169" s="1">
        <v>39568</v>
      </c>
      <c r="BO169">
        <v>6.8</v>
      </c>
      <c r="BP169">
        <v>20080606</v>
      </c>
      <c r="BQ169">
        <v>7.5</v>
      </c>
      <c r="BX169" s="1">
        <v>41639</v>
      </c>
      <c r="BY169">
        <v>0.1</v>
      </c>
      <c r="BZ169">
        <v>20140131</v>
      </c>
      <c r="CA169">
        <v>0.1</v>
      </c>
      <c r="CM169" s="1">
        <v>39782</v>
      </c>
      <c r="CN169">
        <v>11</v>
      </c>
      <c r="CO169">
        <v>20090107</v>
      </c>
      <c r="CP169">
        <v>10.9</v>
      </c>
    </row>
    <row r="170" spans="1:94" x14ac:dyDescent="0.25">
      <c r="A170" s="1">
        <v>39813</v>
      </c>
      <c r="B170">
        <v>0.4</v>
      </c>
      <c r="C170">
        <v>20090206</v>
      </c>
      <c r="D170">
        <v>0.5</v>
      </c>
      <c r="F170" s="1">
        <v>39813</v>
      </c>
      <c r="G170">
        <v>2</v>
      </c>
      <c r="H170">
        <v>20081218</v>
      </c>
      <c r="I170">
        <v>2</v>
      </c>
      <c r="Z170" s="1">
        <v>39813</v>
      </c>
      <c r="AA170">
        <v>-0.2</v>
      </c>
      <c r="AB170">
        <v>20090109</v>
      </c>
      <c r="AC170">
        <v>-0.2</v>
      </c>
      <c r="AE170" s="1">
        <v>39813</v>
      </c>
      <c r="AF170">
        <v>2.1</v>
      </c>
      <c r="AG170">
        <v>20090109</v>
      </c>
      <c r="AH170">
        <v>2.1</v>
      </c>
      <c r="AJ170" s="1">
        <v>39813</v>
      </c>
      <c r="AK170">
        <v>3.8</v>
      </c>
      <c r="AL170">
        <v>20090206</v>
      </c>
      <c r="AM170">
        <v>3.7</v>
      </c>
      <c r="AO170" s="1">
        <v>39813</v>
      </c>
      <c r="AP170">
        <v>-1.5</v>
      </c>
      <c r="AQ170">
        <v>20090206</v>
      </c>
      <c r="AR170">
        <v>-2.4</v>
      </c>
      <c r="AY170" s="1">
        <v>41851</v>
      </c>
      <c r="AZ170">
        <v>2.6</v>
      </c>
      <c r="BA170">
        <v>20140811</v>
      </c>
      <c r="BB170">
        <v>2.6</v>
      </c>
      <c r="BD170" s="1">
        <v>42004</v>
      </c>
      <c r="BE170">
        <v>0.2</v>
      </c>
      <c r="BF170">
        <v>20150109</v>
      </c>
      <c r="BG170">
        <v>0.2</v>
      </c>
      <c r="BI170" s="1">
        <v>42004</v>
      </c>
      <c r="BJ170">
        <v>-7.9</v>
      </c>
      <c r="BK170">
        <v>20150109</v>
      </c>
      <c r="BL170">
        <v>-7.9</v>
      </c>
      <c r="BN170" s="1">
        <v>39599</v>
      </c>
      <c r="BO170">
        <v>3.4</v>
      </c>
      <c r="BP170">
        <v>20080707</v>
      </c>
      <c r="BQ170">
        <v>5.6</v>
      </c>
      <c r="BX170" s="1">
        <v>41670</v>
      </c>
      <c r="BY170">
        <v>0.3</v>
      </c>
      <c r="BZ170">
        <v>20140228</v>
      </c>
      <c r="CA170">
        <v>0.1</v>
      </c>
      <c r="CM170" s="1">
        <v>39813</v>
      </c>
      <c r="CN170">
        <v>10.3</v>
      </c>
      <c r="CO170">
        <v>20090202</v>
      </c>
      <c r="CP170">
        <v>9.9</v>
      </c>
    </row>
    <row r="171" spans="1:94" x14ac:dyDescent="0.25">
      <c r="A171" s="1">
        <v>39844</v>
      </c>
      <c r="B171">
        <v>-1.9</v>
      </c>
      <c r="C171">
        <v>20090306</v>
      </c>
      <c r="D171">
        <v>-1.4</v>
      </c>
      <c r="F171" s="1">
        <v>39844</v>
      </c>
      <c r="G171">
        <v>2.5</v>
      </c>
      <c r="H171">
        <v>20090129</v>
      </c>
      <c r="I171">
        <v>2.6</v>
      </c>
      <c r="Z171" s="1">
        <v>39844</v>
      </c>
      <c r="AA171">
        <v>-0.3</v>
      </c>
      <c r="AB171">
        <v>20090210</v>
      </c>
      <c r="AC171">
        <v>-0.3</v>
      </c>
      <c r="AE171" s="1">
        <v>39844</v>
      </c>
      <c r="AF171">
        <v>2.2000000000000002</v>
      </c>
      <c r="AG171">
        <v>20090210</v>
      </c>
      <c r="AH171">
        <v>2.2000000000000002</v>
      </c>
      <c r="AJ171" s="1">
        <v>39844</v>
      </c>
      <c r="AK171">
        <v>-0.6</v>
      </c>
      <c r="AL171">
        <v>20090306</v>
      </c>
      <c r="AM171">
        <v>-0.6</v>
      </c>
      <c r="AO171" s="1">
        <v>39844</v>
      </c>
      <c r="AP171">
        <v>-1.1000000000000001</v>
      </c>
      <c r="AQ171">
        <v>20090306</v>
      </c>
      <c r="AR171">
        <v>-1.3</v>
      </c>
      <c r="AY171" s="1">
        <v>41882</v>
      </c>
      <c r="AZ171">
        <v>2.2000000000000002</v>
      </c>
      <c r="BA171">
        <v>20140910</v>
      </c>
      <c r="BB171">
        <v>2.2000000000000002</v>
      </c>
      <c r="BD171" s="1">
        <v>42035</v>
      </c>
      <c r="BE171">
        <v>-4.5</v>
      </c>
      <c r="BF171">
        <v>20150210</v>
      </c>
      <c r="BG171">
        <v>-4.5</v>
      </c>
      <c r="BI171" s="1">
        <v>42035</v>
      </c>
      <c r="BJ171">
        <v>-12.4</v>
      </c>
      <c r="BK171">
        <v>20150210</v>
      </c>
      <c r="BL171">
        <v>-12.4</v>
      </c>
      <c r="BN171" s="1">
        <v>39629</v>
      </c>
      <c r="BO171">
        <v>4</v>
      </c>
      <c r="BP171">
        <v>20080807</v>
      </c>
      <c r="BQ171">
        <v>4.7</v>
      </c>
      <c r="BX171" s="1">
        <v>41698</v>
      </c>
      <c r="BY171">
        <v>0.7</v>
      </c>
      <c r="BZ171">
        <v>20140331</v>
      </c>
      <c r="CA171">
        <v>0.6</v>
      </c>
      <c r="CM171" s="1">
        <v>39844</v>
      </c>
      <c r="CN171">
        <v>10</v>
      </c>
      <c r="CO171">
        <v>20090302</v>
      </c>
      <c r="CP171">
        <v>9.6999999999999993</v>
      </c>
    </row>
    <row r="172" spans="1:94" x14ac:dyDescent="0.25">
      <c r="A172" s="1">
        <v>39872</v>
      </c>
      <c r="B172">
        <v>2.7</v>
      </c>
      <c r="C172">
        <v>20090407</v>
      </c>
      <c r="D172">
        <v>2.2000000000000002</v>
      </c>
      <c r="F172" s="1">
        <v>39872</v>
      </c>
      <c r="G172">
        <v>2.6</v>
      </c>
      <c r="H172">
        <v>20090226</v>
      </c>
      <c r="I172">
        <v>2.7</v>
      </c>
      <c r="Z172" s="1">
        <v>39872</v>
      </c>
      <c r="AA172">
        <v>0.8</v>
      </c>
      <c r="AB172">
        <v>20090310</v>
      </c>
      <c r="AC172">
        <v>0.8</v>
      </c>
      <c r="AE172" s="1">
        <v>39872</v>
      </c>
      <c r="AF172">
        <v>2.5</v>
      </c>
      <c r="AG172">
        <v>20090310</v>
      </c>
      <c r="AH172">
        <v>2.5</v>
      </c>
      <c r="AJ172" s="1">
        <v>39872</v>
      </c>
      <c r="AK172">
        <v>3.6</v>
      </c>
      <c r="AL172">
        <v>20090407</v>
      </c>
      <c r="AM172">
        <v>2.5</v>
      </c>
      <c r="AO172" s="1">
        <v>39872</v>
      </c>
      <c r="AP172">
        <v>-0.5</v>
      </c>
      <c r="AQ172">
        <v>20090407</v>
      </c>
      <c r="AR172">
        <v>-0.1</v>
      </c>
      <c r="AY172" s="1">
        <v>41912</v>
      </c>
      <c r="AZ172">
        <v>2.4</v>
      </c>
      <c r="BA172">
        <v>20141010</v>
      </c>
      <c r="BB172">
        <v>2.4</v>
      </c>
      <c r="BD172" s="1">
        <v>42063</v>
      </c>
      <c r="BE172">
        <v>2.1</v>
      </c>
      <c r="BF172">
        <v>20150310</v>
      </c>
      <c r="BG172">
        <v>2.1</v>
      </c>
      <c r="BI172" s="1">
        <v>42063</v>
      </c>
      <c r="BJ172">
        <v>-9.9</v>
      </c>
      <c r="BK172">
        <v>20150310</v>
      </c>
      <c r="BL172">
        <v>-9.9</v>
      </c>
      <c r="BN172" s="1">
        <v>39660</v>
      </c>
      <c r="BO172">
        <v>3.1</v>
      </c>
      <c r="BP172">
        <v>20080905</v>
      </c>
      <c r="BQ172">
        <v>3.7</v>
      </c>
      <c r="BX172" s="1">
        <v>41729</v>
      </c>
      <c r="BY172">
        <v>0.7</v>
      </c>
      <c r="BZ172">
        <v>20140430</v>
      </c>
      <c r="CA172">
        <v>1</v>
      </c>
      <c r="CM172" s="1">
        <v>39872</v>
      </c>
      <c r="CN172">
        <v>9.5</v>
      </c>
      <c r="CO172">
        <v>20090331</v>
      </c>
      <c r="CP172">
        <v>9.4</v>
      </c>
    </row>
    <row r="173" spans="1:94" x14ac:dyDescent="0.25">
      <c r="A173" s="1">
        <v>39903</v>
      </c>
      <c r="B173">
        <v>-3.2</v>
      </c>
      <c r="C173">
        <v>20090508</v>
      </c>
      <c r="D173">
        <v>-2.7</v>
      </c>
      <c r="F173" s="1">
        <v>39903</v>
      </c>
      <c r="G173">
        <v>2.7</v>
      </c>
      <c r="H173">
        <v>20090402</v>
      </c>
      <c r="I173">
        <v>2.8</v>
      </c>
      <c r="Z173" s="1">
        <v>39903</v>
      </c>
      <c r="AA173">
        <v>0.1</v>
      </c>
      <c r="AB173">
        <v>20090408</v>
      </c>
      <c r="AC173">
        <v>0.1</v>
      </c>
      <c r="AE173" s="1">
        <v>39903</v>
      </c>
      <c r="AF173">
        <v>2.5</v>
      </c>
      <c r="AG173">
        <v>20090408</v>
      </c>
      <c r="AH173">
        <v>2.5</v>
      </c>
      <c r="AJ173" s="1">
        <v>39903</v>
      </c>
      <c r="AK173">
        <v>-1.7</v>
      </c>
      <c r="AL173">
        <v>20090508</v>
      </c>
      <c r="AM173">
        <v>-1.6</v>
      </c>
      <c r="AO173" s="1">
        <v>39903</v>
      </c>
      <c r="AP173">
        <v>-1.3</v>
      </c>
      <c r="AQ173">
        <v>20090508</v>
      </c>
      <c r="AR173">
        <v>-0.6</v>
      </c>
      <c r="AY173" s="1">
        <v>41943</v>
      </c>
      <c r="AZ173">
        <v>2.5</v>
      </c>
      <c r="BA173">
        <v>20141110</v>
      </c>
      <c r="BB173">
        <v>2.5</v>
      </c>
      <c r="BD173" s="1">
        <v>42094</v>
      </c>
      <c r="BE173">
        <v>1.3</v>
      </c>
      <c r="BF173">
        <v>20150410</v>
      </c>
      <c r="BG173">
        <v>1.3</v>
      </c>
      <c r="BI173" s="1">
        <v>42094</v>
      </c>
      <c r="BJ173">
        <v>-6.1</v>
      </c>
      <c r="BK173">
        <v>20150410</v>
      </c>
      <c r="BL173">
        <v>-6.1</v>
      </c>
      <c r="BN173" s="1">
        <v>39691</v>
      </c>
      <c r="BO173">
        <v>4.4000000000000004</v>
      </c>
      <c r="BP173">
        <v>20081007</v>
      </c>
      <c r="BQ173">
        <v>2.8</v>
      </c>
      <c r="BX173" s="1">
        <v>41759</v>
      </c>
      <c r="BY173">
        <v>0.7</v>
      </c>
      <c r="BZ173">
        <v>20140528</v>
      </c>
      <c r="CA173">
        <v>0.5</v>
      </c>
      <c r="CM173" s="1">
        <v>39903</v>
      </c>
      <c r="CN173">
        <v>8.9</v>
      </c>
      <c r="CO173">
        <v>20090430</v>
      </c>
      <c r="CP173">
        <v>8.8000000000000007</v>
      </c>
    </row>
    <row r="174" spans="1:94" x14ac:dyDescent="0.25">
      <c r="A174" s="1">
        <v>39933</v>
      </c>
      <c r="B174">
        <v>-1</v>
      </c>
      <c r="C174">
        <v>20090605</v>
      </c>
      <c r="D174">
        <v>-1.6</v>
      </c>
      <c r="F174" s="1">
        <v>39933</v>
      </c>
      <c r="G174">
        <v>2.8</v>
      </c>
      <c r="H174">
        <v>20090430</v>
      </c>
      <c r="I174">
        <v>2.8</v>
      </c>
      <c r="Z174" s="1">
        <v>39933</v>
      </c>
      <c r="AA174">
        <v>0.2</v>
      </c>
      <c r="AB174">
        <v>20090511</v>
      </c>
      <c r="AC174">
        <v>0.2</v>
      </c>
      <c r="AE174" s="1">
        <v>39933</v>
      </c>
      <c r="AF174">
        <v>2.9</v>
      </c>
      <c r="AG174">
        <v>20090511</v>
      </c>
      <c r="AH174">
        <v>2.9</v>
      </c>
      <c r="AJ174" s="1">
        <v>39933</v>
      </c>
      <c r="AK174">
        <v>-4</v>
      </c>
      <c r="AL174">
        <v>20090605</v>
      </c>
      <c r="AM174">
        <v>-4</v>
      </c>
      <c r="AO174" s="1">
        <v>39933</v>
      </c>
      <c r="AP174">
        <v>-0.6</v>
      </c>
      <c r="AQ174">
        <v>20090605</v>
      </c>
      <c r="AR174">
        <v>-1.4</v>
      </c>
      <c r="AY174" s="1">
        <v>41973</v>
      </c>
      <c r="AZ174">
        <v>2.4</v>
      </c>
      <c r="BA174">
        <v>20141210</v>
      </c>
      <c r="BB174">
        <v>2.4</v>
      </c>
      <c r="BD174" s="1">
        <v>42124</v>
      </c>
      <c r="BE174">
        <v>0</v>
      </c>
      <c r="BF174">
        <v>20150511</v>
      </c>
      <c r="BG174">
        <v>0</v>
      </c>
      <c r="BI174" s="1">
        <v>42124</v>
      </c>
      <c r="BJ174">
        <v>-5.6</v>
      </c>
      <c r="BK174">
        <v>20150511</v>
      </c>
      <c r="BL174">
        <v>-5.6</v>
      </c>
      <c r="BN174" s="1">
        <v>39721</v>
      </c>
      <c r="BO174">
        <v>2</v>
      </c>
      <c r="BP174">
        <v>20081107</v>
      </c>
      <c r="BQ174">
        <v>2.5</v>
      </c>
      <c r="BX174" s="1">
        <v>41790</v>
      </c>
      <c r="BY174">
        <v>-0.8</v>
      </c>
      <c r="BZ174">
        <v>20140630</v>
      </c>
      <c r="CA174">
        <v>-0.9</v>
      </c>
      <c r="CM174" s="1">
        <v>39933</v>
      </c>
      <c r="CN174">
        <v>8.1999999999999993</v>
      </c>
      <c r="CO174">
        <v>20090602</v>
      </c>
      <c r="CP174">
        <v>8</v>
      </c>
    </row>
    <row r="175" spans="1:94" x14ac:dyDescent="0.25">
      <c r="A175" s="1">
        <v>39964</v>
      </c>
      <c r="B175">
        <v>-4</v>
      </c>
      <c r="C175">
        <v>20090707</v>
      </c>
      <c r="D175">
        <v>-3.1</v>
      </c>
      <c r="F175" s="1">
        <v>39964</v>
      </c>
      <c r="G175">
        <v>2.6</v>
      </c>
      <c r="H175">
        <v>20090528</v>
      </c>
      <c r="I175">
        <v>2.6</v>
      </c>
      <c r="Z175" s="1">
        <v>39964</v>
      </c>
      <c r="AA175">
        <v>0.2</v>
      </c>
      <c r="AB175">
        <v>20090610</v>
      </c>
      <c r="AC175">
        <v>0.2</v>
      </c>
      <c r="AE175" s="1">
        <v>39964</v>
      </c>
      <c r="AF175">
        <v>3</v>
      </c>
      <c r="AG175">
        <v>20090610</v>
      </c>
      <c r="AH175">
        <v>3</v>
      </c>
      <c r="AJ175" s="1">
        <v>39964</v>
      </c>
      <c r="AK175">
        <v>-8</v>
      </c>
      <c r="AL175">
        <v>20090707</v>
      </c>
      <c r="AM175">
        <v>-7.8</v>
      </c>
      <c r="AO175" s="1">
        <v>39964</v>
      </c>
      <c r="AP175">
        <v>-1.7</v>
      </c>
      <c r="AQ175">
        <v>20090707</v>
      </c>
      <c r="AR175">
        <v>-0.7</v>
      </c>
      <c r="AY175" s="1">
        <v>42004</v>
      </c>
      <c r="AZ175">
        <v>2.4</v>
      </c>
      <c r="BA175">
        <v>20150109</v>
      </c>
      <c r="BB175">
        <v>2.4</v>
      </c>
      <c r="BD175" s="1">
        <v>42155</v>
      </c>
      <c r="BE175">
        <v>-0.1</v>
      </c>
      <c r="BF175">
        <v>20150610</v>
      </c>
      <c r="BG175">
        <v>-0.1</v>
      </c>
      <c r="BI175" s="1">
        <v>42155</v>
      </c>
      <c r="BJ175">
        <v>-4.8</v>
      </c>
      <c r="BK175">
        <v>20150610</v>
      </c>
      <c r="BL175">
        <v>-4.8</v>
      </c>
      <c r="BN175" s="1">
        <v>39752</v>
      </c>
      <c r="BO175">
        <v>1.5</v>
      </c>
      <c r="BP175">
        <v>20081205</v>
      </c>
      <c r="BQ175">
        <v>1</v>
      </c>
      <c r="BX175" s="1">
        <v>41820</v>
      </c>
      <c r="BY175">
        <v>0.9</v>
      </c>
      <c r="BZ175">
        <v>20140813</v>
      </c>
      <c r="CA175">
        <v>1.2</v>
      </c>
      <c r="CM175" s="1">
        <v>39964</v>
      </c>
      <c r="CN175">
        <v>7.6</v>
      </c>
      <c r="CO175">
        <v>20090630</v>
      </c>
      <c r="CP175">
        <v>7.5</v>
      </c>
    </row>
    <row r="176" spans="1:94" x14ac:dyDescent="0.25">
      <c r="A176" s="1">
        <v>39994</v>
      </c>
      <c r="B176">
        <v>1.3</v>
      </c>
      <c r="C176">
        <v>20090807</v>
      </c>
      <c r="D176">
        <v>0.8</v>
      </c>
      <c r="F176" s="1">
        <v>39994</v>
      </c>
      <c r="G176">
        <v>2.7</v>
      </c>
      <c r="H176">
        <v>20090702</v>
      </c>
      <c r="I176">
        <v>2.7</v>
      </c>
      <c r="Z176" s="1">
        <v>39994</v>
      </c>
      <c r="AA176">
        <v>0.6</v>
      </c>
      <c r="AB176">
        <v>20090710</v>
      </c>
      <c r="AC176">
        <v>0.6</v>
      </c>
      <c r="AE176" s="1">
        <v>39994</v>
      </c>
      <c r="AF176">
        <v>3.4</v>
      </c>
      <c r="AG176">
        <v>20090710</v>
      </c>
      <c r="AH176">
        <v>3.4</v>
      </c>
      <c r="AJ176" s="1">
        <v>39994</v>
      </c>
      <c r="AK176">
        <v>-6.3</v>
      </c>
      <c r="AL176">
        <v>20090807</v>
      </c>
      <c r="AM176">
        <v>-6.3</v>
      </c>
      <c r="AO176" s="1">
        <v>39994</v>
      </c>
      <c r="AP176">
        <v>-0.3</v>
      </c>
      <c r="AQ176">
        <v>20090807</v>
      </c>
      <c r="AR176">
        <v>-0.6</v>
      </c>
      <c r="AY176" s="1">
        <v>42035</v>
      </c>
      <c r="AZ176">
        <v>2.4</v>
      </c>
      <c r="BA176">
        <v>20150210</v>
      </c>
      <c r="BB176">
        <v>2.4</v>
      </c>
      <c r="BD176" s="1">
        <v>42185</v>
      </c>
      <c r="BE176">
        <v>0.3</v>
      </c>
      <c r="BF176">
        <v>20150710</v>
      </c>
      <c r="BG176">
        <v>0.3</v>
      </c>
      <c r="BI176" s="1">
        <v>42185</v>
      </c>
      <c r="BJ176">
        <v>-4.9000000000000004</v>
      </c>
      <c r="BK176">
        <v>20150710</v>
      </c>
      <c r="BL176">
        <v>-4.9000000000000004</v>
      </c>
      <c r="BN176" s="1">
        <v>39782</v>
      </c>
      <c r="BO176">
        <v>1.2</v>
      </c>
      <c r="BP176">
        <v>20090108</v>
      </c>
      <c r="BQ176">
        <v>0.2</v>
      </c>
      <c r="BX176" s="1">
        <v>41851</v>
      </c>
      <c r="BY176">
        <v>-1.7</v>
      </c>
      <c r="BZ176">
        <v>20140829</v>
      </c>
      <c r="CA176">
        <v>-1.5</v>
      </c>
      <c r="CM176" s="1">
        <v>39994</v>
      </c>
      <c r="CN176">
        <v>6.8</v>
      </c>
      <c r="CO176">
        <v>20090731</v>
      </c>
      <c r="CP176">
        <v>6.5</v>
      </c>
    </row>
    <row r="177" spans="1:94" x14ac:dyDescent="0.25">
      <c r="A177" s="1">
        <v>40025</v>
      </c>
      <c r="B177">
        <v>0.7</v>
      </c>
      <c r="C177">
        <v>20090907</v>
      </c>
      <c r="D177">
        <v>-0.5</v>
      </c>
      <c r="F177" s="1">
        <v>40025</v>
      </c>
      <c r="G177">
        <v>3</v>
      </c>
      <c r="H177">
        <v>20090730</v>
      </c>
      <c r="I177">
        <v>3</v>
      </c>
      <c r="Z177" s="1">
        <v>40025</v>
      </c>
      <c r="AA177">
        <v>-0.6</v>
      </c>
      <c r="AB177">
        <v>20090810</v>
      </c>
      <c r="AC177">
        <v>-0.6</v>
      </c>
      <c r="AE177" s="1">
        <v>40025</v>
      </c>
      <c r="AF177">
        <v>2.2000000000000002</v>
      </c>
      <c r="AG177">
        <v>20090810</v>
      </c>
      <c r="AH177">
        <v>2.2000000000000002</v>
      </c>
      <c r="AJ177" s="1">
        <v>40025</v>
      </c>
      <c r="AK177">
        <v>-8</v>
      </c>
      <c r="AL177">
        <v>20090907</v>
      </c>
      <c r="AM177">
        <v>-8</v>
      </c>
      <c r="AO177" s="1">
        <v>40025</v>
      </c>
      <c r="AP177">
        <v>0.4</v>
      </c>
      <c r="AQ177">
        <v>20090907</v>
      </c>
      <c r="AR177">
        <v>0.5</v>
      </c>
      <c r="AY177" s="1">
        <v>42063</v>
      </c>
      <c r="AZ177">
        <v>2.4</v>
      </c>
      <c r="BA177">
        <v>20150310</v>
      </c>
      <c r="BB177">
        <v>2.4</v>
      </c>
      <c r="BD177" s="1">
        <v>42216</v>
      </c>
      <c r="BE177">
        <v>-2.2999999999999998</v>
      </c>
      <c r="BF177">
        <v>20150810</v>
      </c>
      <c r="BG177">
        <v>-2.2999999999999998</v>
      </c>
      <c r="BI177" s="1">
        <v>42216</v>
      </c>
      <c r="BJ177">
        <v>-6.6</v>
      </c>
      <c r="BK177">
        <v>20150810</v>
      </c>
      <c r="BL177">
        <v>-6.6</v>
      </c>
      <c r="BN177" s="1">
        <v>39813</v>
      </c>
      <c r="BO177">
        <v>-2.2999999999999998</v>
      </c>
      <c r="BP177">
        <v>20090206</v>
      </c>
      <c r="BQ177">
        <v>-1.3</v>
      </c>
      <c r="BX177" s="1">
        <v>41882</v>
      </c>
      <c r="BY177">
        <v>0.6</v>
      </c>
      <c r="BZ177">
        <v>20140930</v>
      </c>
      <c r="CA177">
        <v>0.6</v>
      </c>
      <c r="CM177" s="1">
        <v>40025</v>
      </c>
      <c r="CN177">
        <v>6.5</v>
      </c>
      <c r="CO177">
        <v>20090831</v>
      </c>
      <c r="CP177">
        <v>6.4</v>
      </c>
    </row>
    <row r="178" spans="1:94" x14ac:dyDescent="0.25">
      <c r="A178" s="1">
        <v>40056</v>
      </c>
      <c r="B178">
        <v>0.2</v>
      </c>
      <c r="C178">
        <v>20091007</v>
      </c>
      <c r="D178">
        <v>1.5</v>
      </c>
      <c r="F178" s="1">
        <v>40056</v>
      </c>
      <c r="G178">
        <v>2.9</v>
      </c>
      <c r="H178">
        <v>20090827</v>
      </c>
      <c r="I178">
        <v>3</v>
      </c>
      <c r="Z178" s="1">
        <v>40056</v>
      </c>
      <c r="AA178">
        <v>-0.2</v>
      </c>
      <c r="AB178">
        <v>20090910</v>
      </c>
      <c r="AC178">
        <v>-0.2</v>
      </c>
      <c r="AE178" s="1">
        <v>40056</v>
      </c>
      <c r="AF178">
        <v>1.9</v>
      </c>
      <c r="AG178">
        <v>20090910</v>
      </c>
      <c r="AH178">
        <v>1.9</v>
      </c>
      <c r="AJ178" s="1">
        <v>40056</v>
      </c>
      <c r="AK178">
        <v>0</v>
      </c>
      <c r="AL178">
        <v>20091007</v>
      </c>
      <c r="AM178">
        <v>0</v>
      </c>
      <c r="AO178" s="1">
        <v>40056</v>
      </c>
      <c r="AP178">
        <v>1.1000000000000001</v>
      </c>
      <c r="AQ178">
        <v>20091007</v>
      </c>
      <c r="AR178">
        <v>0.8</v>
      </c>
      <c r="AY178" s="1">
        <v>42094</v>
      </c>
      <c r="AZ178">
        <v>2.2999999999999998</v>
      </c>
      <c r="BA178">
        <v>20150410</v>
      </c>
      <c r="BB178">
        <v>2.2999999999999998</v>
      </c>
      <c r="BD178" s="1">
        <v>42247</v>
      </c>
      <c r="BE178">
        <v>-4.3</v>
      </c>
      <c r="BF178">
        <v>20150910</v>
      </c>
      <c r="BG178">
        <v>-4.3</v>
      </c>
      <c r="BI178" s="1">
        <v>42247</v>
      </c>
      <c r="BJ178">
        <v>-10</v>
      </c>
      <c r="BK178">
        <v>20150910</v>
      </c>
      <c r="BL178">
        <v>-10</v>
      </c>
      <c r="BN178" s="1">
        <v>39844</v>
      </c>
      <c r="BO178">
        <v>-4.0999999999999996</v>
      </c>
      <c r="BP178">
        <v>20090306</v>
      </c>
      <c r="BQ178">
        <v>-4</v>
      </c>
      <c r="BX178" s="1">
        <v>41912</v>
      </c>
      <c r="BY178">
        <v>0.4</v>
      </c>
      <c r="BZ178">
        <v>20141029</v>
      </c>
      <c r="CA178">
        <v>-0.1</v>
      </c>
      <c r="CM178" s="1">
        <v>40056</v>
      </c>
      <c r="CN178">
        <v>5.9</v>
      </c>
      <c r="CO178">
        <v>20090930</v>
      </c>
      <c r="CP178">
        <v>5.9</v>
      </c>
    </row>
    <row r="179" spans="1:94" x14ac:dyDescent="0.25">
      <c r="A179" s="1">
        <v>40086</v>
      </c>
      <c r="B179">
        <v>2.4</v>
      </c>
      <c r="C179">
        <v>20091106</v>
      </c>
      <c r="D179">
        <v>0.9</v>
      </c>
      <c r="F179" s="1">
        <v>40086</v>
      </c>
      <c r="G179">
        <v>2.6</v>
      </c>
      <c r="H179">
        <v>20091001</v>
      </c>
      <c r="I179">
        <v>2.7</v>
      </c>
      <c r="Z179" s="1">
        <v>40086</v>
      </c>
      <c r="AA179">
        <v>0.8</v>
      </c>
      <c r="AB179">
        <v>20091009</v>
      </c>
      <c r="AC179">
        <v>0.8</v>
      </c>
      <c r="AE179" s="1">
        <v>40086</v>
      </c>
      <c r="AF179">
        <v>1.2</v>
      </c>
      <c r="AG179">
        <v>20091009</v>
      </c>
      <c r="AH179">
        <v>1.2</v>
      </c>
      <c r="AJ179" s="1">
        <v>40086</v>
      </c>
      <c r="AK179">
        <v>-1.2</v>
      </c>
      <c r="AL179">
        <v>20091106</v>
      </c>
      <c r="AM179">
        <v>-1.2</v>
      </c>
      <c r="AO179" s="1">
        <v>40086</v>
      </c>
      <c r="AP179">
        <v>1.7</v>
      </c>
      <c r="AQ179">
        <v>20091106</v>
      </c>
      <c r="AR179">
        <v>2.2000000000000002</v>
      </c>
      <c r="AY179" s="1">
        <v>42124</v>
      </c>
      <c r="AZ179">
        <v>2.1</v>
      </c>
      <c r="BA179">
        <v>20150511</v>
      </c>
      <c r="BB179">
        <v>2.1</v>
      </c>
      <c r="BD179" s="1">
        <v>42277</v>
      </c>
      <c r="BE179">
        <v>-0.2</v>
      </c>
      <c r="BF179">
        <v>20151009</v>
      </c>
      <c r="BG179">
        <v>-0.2</v>
      </c>
      <c r="BI179" s="1">
        <v>42277</v>
      </c>
      <c r="BJ179">
        <v>-10.1</v>
      </c>
      <c r="BK179">
        <v>20151009</v>
      </c>
      <c r="BL179">
        <v>-10.1</v>
      </c>
      <c r="BN179" s="1">
        <v>39872</v>
      </c>
      <c r="BO179">
        <v>-5.3</v>
      </c>
      <c r="BP179">
        <v>20090407</v>
      </c>
      <c r="BQ179">
        <v>-5.0999999999999996</v>
      </c>
      <c r="BX179" s="1">
        <v>41943</v>
      </c>
      <c r="BY179">
        <v>-0.1</v>
      </c>
      <c r="BZ179">
        <v>20141128</v>
      </c>
      <c r="CA179">
        <v>0.6</v>
      </c>
      <c r="CM179" s="1">
        <v>40086</v>
      </c>
      <c r="CN179">
        <v>5.5</v>
      </c>
      <c r="CO179">
        <v>20091102</v>
      </c>
      <c r="CP179">
        <v>5.5</v>
      </c>
    </row>
    <row r="180" spans="1:94" x14ac:dyDescent="0.25">
      <c r="A180" s="1">
        <v>40117</v>
      </c>
      <c r="B180">
        <v>-2.1</v>
      </c>
      <c r="C180">
        <v>20091207</v>
      </c>
      <c r="D180">
        <v>-1.1000000000000001</v>
      </c>
      <c r="F180" s="1">
        <v>40117</v>
      </c>
      <c r="G180">
        <v>2.6</v>
      </c>
      <c r="H180">
        <v>20091029</v>
      </c>
      <c r="I180">
        <v>2.6</v>
      </c>
      <c r="Z180" s="1">
        <v>40117</v>
      </c>
      <c r="AA180">
        <v>-0.2</v>
      </c>
      <c r="AB180">
        <v>20091110</v>
      </c>
      <c r="AC180">
        <v>-0.2</v>
      </c>
      <c r="AE180" s="1">
        <v>40117</v>
      </c>
      <c r="AF180">
        <v>0.6</v>
      </c>
      <c r="AG180">
        <v>20091110</v>
      </c>
      <c r="AH180">
        <v>0.6</v>
      </c>
      <c r="AJ180" s="1">
        <v>40117</v>
      </c>
      <c r="AK180">
        <v>-4.8</v>
      </c>
      <c r="AL180">
        <v>20091207</v>
      </c>
      <c r="AM180">
        <v>-4.9000000000000004</v>
      </c>
      <c r="AO180" s="1">
        <v>40117</v>
      </c>
      <c r="AP180">
        <v>-0.5</v>
      </c>
      <c r="AQ180">
        <v>20091207</v>
      </c>
      <c r="AR180">
        <v>-1.5</v>
      </c>
      <c r="AY180" s="1">
        <v>42155</v>
      </c>
      <c r="AZ180">
        <v>2.4</v>
      </c>
      <c r="BA180">
        <v>20150610</v>
      </c>
      <c r="BB180">
        <v>2.4</v>
      </c>
      <c r="BD180" s="1">
        <v>42308</v>
      </c>
      <c r="BE180">
        <v>0.6</v>
      </c>
      <c r="BF180">
        <v>20151110</v>
      </c>
      <c r="BG180">
        <v>0.6</v>
      </c>
      <c r="BI180" s="1">
        <v>42308</v>
      </c>
      <c r="BJ180">
        <v>-9.4</v>
      </c>
      <c r="BK180">
        <v>20151110</v>
      </c>
      <c r="BL180">
        <v>-9.4</v>
      </c>
      <c r="BN180" s="1">
        <v>39903</v>
      </c>
      <c r="BO180">
        <v>-3.3</v>
      </c>
      <c r="BP180">
        <v>20090508</v>
      </c>
      <c r="BQ180">
        <v>-2.8</v>
      </c>
      <c r="BX180" s="1">
        <v>41973</v>
      </c>
      <c r="BY180">
        <v>0.2</v>
      </c>
      <c r="BZ180">
        <v>20150109</v>
      </c>
      <c r="CA180">
        <v>0.2</v>
      </c>
      <c r="CM180" s="1">
        <v>40117</v>
      </c>
      <c r="CN180">
        <v>5.0999999999999996</v>
      </c>
      <c r="CO180">
        <v>20091130</v>
      </c>
      <c r="CP180">
        <v>5.0999999999999996</v>
      </c>
    </row>
    <row r="181" spans="1:94" x14ac:dyDescent="0.25">
      <c r="A181" s="1">
        <v>40147</v>
      </c>
      <c r="B181">
        <v>0</v>
      </c>
      <c r="C181">
        <v>20100108</v>
      </c>
      <c r="D181">
        <v>0.5</v>
      </c>
      <c r="F181" s="1">
        <v>40147</v>
      </c>
      <c r="G181">
        <v>2.5</v>
      </c>
      <c r="H181">
        <v>20091126</v>
      </c>
      <c r="I181">
        <v>2.6</v>
      </c>
      <c r="Z181" s="1">
        <v>40147</v>
      </c>
      <c r="AA181">
        <v>0.3</v>
      </c>
      <c r="AB181">
        <v>20091210</v>
      </c>
      <c r="AC181">
        <v>0.3</v>
      </c>
      <c r="AE181" s="1">
        <v>40147</v>
      </c>
      <c r="AF181">
        <v>1.5</v>
      </c>
      <c r="AG181">
        <v>20091210</v>
      </c>
      <c r="AH181">
        <v>1.5</v>
      </c>
      <c r="AJ181" s="1">
        <v>40147</v>
      </c>
      <c r="AK181">
        <v>-4.4000000000000004</v>
      </c>
      <c r="AL181">
        <v>20100108</v>
      </c>
      <c r="AM181">
        <v>-4.3</v>
      </c>
      <c r="AO181" s="1">
        <v>40147</v>
      </c>
      <c r="AP181">
        <v>0.6</v>
      </c>
      <c r="AQ181">
        <v>20100108</v>
      </c>
      <c r="AR181">
        <v>0.9</v>
      </c>
      <c r="AY181" s="1">
        <v>42185</v>
      </c>
      <c r="AZ181">
        <v>3.2</v>
      </c>
      <c r="BA181">
        <v>20150710</v>
      </c>
      <c r="BB181">
        <v>3.2</v>
      </c>
      <c r="BD181" s="1">
        <v>42338</v>
      </c>
      <c r="BE181">
        <v>0.5</v>
      </c>
      <c r="BF181">
        <v>20151210</v>
      </c>
      <c r="BG181">
        <v>0.5</v>
      </c>
      <c r="BI181" s="1">
        <v>42338</v>
      </c>
      <c r="BJ181">
        <v>-6.4</v>
      </c>
      <c r="BK181">
        <v>20151210</v>
      </c>
      <c r="BL181">
        <v>-6.4</v>
      </c>
      <c r="BN181" s="1">
        <v>39933</v>
      </c>
      <c r="BO181">
        <v>-10.4</v>
      </c>
      <c r="BP181">
        <v>20090605</v>
      </c>
      <c r="BQ181">
        <v>-10.6</v>
      </c>
      <c r="BX181" s="1">
        <v>42004</v>
      </c>
      <c r="BY181">
        <v>0.3</v>
      </c>
      <c r="BZ181">
        <v>20150130</v>
      </c>
      <c r="CA181">
        <v>0.2</v>
      </c>
      <c r="CM181" s="1">
        <v>40147</v>
      </c>
      <c r="CN181">
        <v>4.8</v>
      </c>
      <c r="CO181">
        <v>20100108</v>
      </c>
      <c r="CP181">
        <v>4.8</v>
      </c>
    </row>
    <row r="182" spans="1:94" x14ac:dyDescent="0.25">
      <c r="A182" s="1">
        <v>40178</v>
      </c>
      <c r="B182">
        <v>-0.8</v>
      </c>
      <c r="C182">
        <v>20100205</v>
      </c>
      <c r="D182">
        <v>-0.5</v>
      </c>
      <c r="F182" s="1">
        <v>40178</v>
      </c>
      <c r="G182">
        <v>2.6</v>
      </c>
      <c r="H182">
        <v>20091217</v>
      </c>
      <c r="I182">
        <v>2.7</v>
      </c>
      <c r="Z182" s="1">
        <v>40178</v>
      </c>
      <c r="AA182">
        <v>0.2</v>
      </c>
      <c r="AB182">
        <v>20100111</v>
      </c>
      <c r="AC182">
        <v>0.2</v>
      </c>
      <c r="AE182" s="1">
        <v>40178</v>
      </c>
      <c r="AF182">
        <v>2</v>
      </c>
      <c r="AG182">
        <v>20100111</v>
      </c>
      <c r="AH182">
        <v>2</v>
      </c>
      <c r="AJ182" s="1">
        <v>40178</v>
      </c>
      <c r="AK182">
        <v>-6.5</v>
      </c>
      <c r="AL182">
        <v>20100205</v>
      </c>
      <c r="AM182">
        <v>-6.5</v>
      </c>
      <c r="AO182" s="1">
        <v>40178</v>
      </c>
      <c r="AP182">
        <v>0.1</v>
      </c>
      <c r="AQ182">
        <v>20100205</v>
      </c>
      <c r="AR182">
        <v>-0.5</v>
      </c>
      <c r="AY182" s="1">
        <v>42216</v>
      </c>
      <c r="AZ182">
        <v>2.6</v>
      </c>
      <c r="BA182">
        <v>20150810</v>
      </c>
      <c r="BB182">
        <v>2.6</v>
      </c>
      <c r="BD182" s="1">
        <v>42369</v>
      </c>
      <c r="BE182">
        <v>-4.5</v>
      </c>
      <c r="BF182">
        <v>20160111</v>
      </c>
      <c r="BG182">
        <v>-4.5</v>
      </c>
      <c r="BI182" s="1">
        <v>42369</v>
      </c>
      <c r="BJ182">
        <v>-10.8</v>
      </c>
      <c r="BK182">
        <v>20160111</v>
      </c>
      <c r="BL182">
        <v>-10.8</v>
      </c>
      <c r="BN182" s="1">
        <v>39964</v>
      </c>
      <c r="BO182">
        <v>-10.4</v>
      </c>
      <c r="BP182">
        <v>20090707</v>
      </c>
      <c r="BQ182">
        <v>-9.8000000000000007</v>
      </c>
      <c r="BX182" s="1">
        <v>42035</v>
      </c>
      <c r="BY182">
        <v>-0.8</v>
      </c>
      <c r="BZ182">
        <v>20150227</v>
      </c>
      <c r="CA182">
        <v>-0.7</v>
      </c>
      <c r="CM182" s="1">
        <v>40178</v>
      </c>
      <c r="CN182">
        <v>4.2</v>
      </c>
      <c r="CO182">
        <v>20100201</v>
      </c>
      <c r="CP182">
        <v>4.0999999999999996</v>
      </c>
    </row>
    <row r="183" spans="1:94" x14ac:dyDescent="0.25">
      <c r="A183" s="1">
        <v>40209</v>
      </c>
      <c r="B183">
        <v>0.1</v>
      </c>
      <c r="C183">
        <v>20100305</v>
      </c>
      <c r="D183">
        <v>0.3</v>
      </c>
      <c r="F183" s="1">
        <v>40209</v>
      </c>
      <c r="G183">
        <v>3.2</v>
      </c>
      <c r="H183">
        <v>20100128</v>
      </c>
      <c r="I183">
        <v>3.3</v>
      </c>
      <c r="Z183" s="1">
        <v>40209</v>
      </c>
      <c r="AA183">
        <v>0.2</v>
      </c>
      <c r="AB183">
        <v>20100210</v>
      </c>
      <c r="AC183">
        <v>0.2</v>
      </c>
      <c r="AE183" s="1">
        <v>40209</v>
      </c>
      <c r="AF183">
        <v>2.5</v>
      </c>
      <c r="AG183">
        <v>20100210</v>
      </c>
      <c r="AH183">
        <v>2.5</v>
      </c>
      <c r="AJ183" s="1">
        <v>40209</v>
      </c>
      <c r="AK183">
        <v>-3.1</v>
      </c>
      <c r="AL183">
        <v>20100305</v>
      </c>
      <c r="AM183">
        <v>-3.1</v>
      </c>
      <c r="AO183" s="1">
        <v>40209</v>
      </c>
      <c r="AP183">
        <v>-0.5</v>
      </c>
      <c r="AQ183">
        <v>20100305</v>
      </c>
      <c r="AR183">
        <v>-0.4</v>
      </c>
      <c r="AY183" s="1">
        <v>42247</v>
      </c>
      <c r="AZ183">
        <v>2.9</v>
      </c>
      <c r="BA183">
        <v>20150910</v>
      </c>
      <c r="BB183">
        <v>2.9</v>
      </c>
      <c r="BD183" s="1">
        <v>42400</v>
      </c>
      <c r="BE183">
        <v>-4.5</v>
      </c>
      <c r="BF183">
        <v>20160210</v>
      </c>
      <c r="BG183">
        <v>-4.5</v>
      </c>
      <c r="BI183" s="1">
        <v>42400</v>
      </c>
      <c r="BJ183">
        <v>-10.7</v>
      </c>
      <c r="BK183">
        <v>20160210</v>
      </c>
      <c r="BL183">
        <v>-10.7</v>
      </c>
      <c r="BN183" s="1">
        <v>39994</v>
      </c>
      <c r="BO183">
        <v>-10</v>
      </c>
      <c r="BP183">
        <v>20090807</v>
      </c>
      <c r="BQ183">
        <v>-10.1</v>
      </c>
      <c r="BX183" s="1">
        <v>42063</v>
      </c>
      <c r="BY183">
        <v>1</v>
      </c>
      <c r="BZ183">
        <v>20150327</v>
      </c>
      <c r="CA183">
        <v>0.9</v>
      </c>
      <c r="CM183" s="1">
        <v>40209</v>
      </c>
      <c r="CN183">
        <v>4.2</v>
      </c>
      <c r="CO183">
        <v>20100301</v>
      </c>
      <c r="CP183">
        <v>4.2</v>
      </c>
    </row>
    <row r="184" spans="1:94" x14ac:dyDescent="0.25">
      <c r="A184" s="1">
        <v>40237</v>
      </c>
      <c r="B184">
        <v>-0.3</v>
      </c>
      <c r="C184">
        <v>20100409</v>
      </c>
      <c r="D184">
        <v>-0.5</v>
      </c>
      <c r="F184" s="1">
        <v>40237</v>
      </c>
      <c r="G184">
        <v>3</v>
      </c>
      <c r="H184">
        <v>20100225</v>
      </c>
      <c r="I184">
        <v>3.2</v>
      </c>
      <c r="Z184" s="1">
        <v>40237</v>
      </c>
      <c r="AA184">
        <v>1.3</v>
      </c>
      <c r="AB184">
        <v>20100310</v>
      </c>
      <c r="AC184">
        <v>1.3</v>
      </c>
      <c r="AE184" s="1">
        <v>40237</v>
      </c>
      <c r="AF184">
        <v>3</v>
      </c>
      <c r="AG184">
        <v>20100310</v>
      </c>
      <c r="AH184">
        <v>3</v>
      </c>
      <c r="AJ184" s="1">
        <v>40237</v>
      </c>
      <c r="AK184">
        <v>-6.1</v>
      </c>
      <c r="AL184">
        <v>20100409</v>
      </c>
      <c r="AM184">
        <v>-6.2</v>
      </c>
      <c r="AO184" s="1">
        <v>40237</v>
      </c>
      <c r="AP184">
        <v>1.2</v>
      </c>
      <c r="AQ184">
        <v>20100409</v>
      </c>
      <c r="AR184">
        <v>0.8</v>
      </c>
      <c r="AY184" s="1">
        <v>42277</v>
      </c>
      <c r="AZ184">
        <v>3.1</v>
      </c>
      <c r="BA184">
        <v>20151009</v>
      </c>
      <c r="BB184">
        <v>3.1</v>
      </c>
      <c r="BD184" s="1">
        <v>42429</v>
      </c>
      <c r="BE184">
        <v>-2.6</v>
      </c>
      <c r="BF184">
        <v>20160310</v>
      </c>
      <c r="BG184">
        <v>-2.6</v>
      </c>
      <c r="BI184" s="1">
        <v>42429</v>
      </c>
      <c r="BJ184">
        <v>-14.9</v>
      </c>
      <c r="BK184">
        <v>20160310</v>
      </c>
      <c r="BL184">
        <v>-14.9</v>
      </c>
      <c r="BN184" s="1">
        <v>40025</v>
      </c>
      <c r="BO184">
        <v>-8.9</v>
      </c>
      <c r="BP184">
        <v>20090907</v>
      </c>
      <c r="BQ184">
        <v>-8.9</v>
      </c>
      <c r="BX184" s="1">
        <v>42094</v>
      </c>
      <c r="BY184">
        <v>0.3</v>
      </c>
      <c r="BZ184">
        <v>20150429</v>
      </c>
      <c r="CA184">
        <v>0.3</v>
      </c>
      <c r="CM184" s="1">
        <v>40237</v>
      </c>
      <c r="CN184">
        <v>4.2</v>
      </c>
      <c r="CO184">
        <v>20100326</v>
      </c>
      <c r="CP184">
        <v>4.2</v>
      </c>
    </row>
    <row r="185" spans="1:94" x14ac:dyDescent="0.25">
      <c r="A185" s="1">
        <v>40268</v>
      </c>
      <c r="B185">
        <v>-1.1000000000000001</v>
      </c>
      <c r="C185">
        <v>20100507</v>
      </c>
      <c r="D185">
        <v>-1.8</v>
      </c>
      <c r="F185" s="1">
        <v>40268</v>
      </c>
      <c r="G185">
        <v>3.1</v>
      </c>
      <c r="H185">
        <v>20100326</v>
      </c>
      <c r="I185">
        <v>3.1</v>
      </c>
      <c r="Z185" s="1">
        <v>40268</v>
      </c>
      <c r="AA185">
        <v>0.5</v>
      </c>
      <c r="AB185">
        <v>20100409</v>
      </c>
      <c r="AC185">
        <v>0.5</v>
      </c>
      <c r="AE185" s="1">
        <v>40268</v>
      </c>
      <c r="AF185">
        <v>3.4</v>
      </c>
      <c r="AG185">
        <v>20100409</v>
      </c>
      <c r="AH185">
        <v>3.4</v>
      </c>
      <c r="AJ185" s="1">
        <v>40268</v>
      </c>
      <c r="AK185">
        <v>-4.9000000000000004</v>
      </c>
      <c r="AL185">
        <v>20100507</v>
      </c>
      <c r="AM185">
        <v>-5</v>
      </c>
      <c r="AO185" s="1">
        <v>40268</v>
      </c>
      <c r="AP185">
        <v>0.3</v>
      </c>
      <c r="AQ185">
        <v>20100507</v>
      </c>
      <c r="AR185">
        <v>0.4</v>
      </c>
      <c r="AY185" s="1">
        <v>42308</v>
      </c>
      <c r="AZ185">
        <v>3</v>
      </c>
      <c r="BA185">
        <v>20151110</v>
      </c>
      <c r="BB185">
        <v>3</v>
      </c>
      <c r="BD185" s="1">
        <v>42460</v>
      </c>
      <c r="BE185">
        <v>1.3</v>
      </c>
      <c r="BF185">
        <v>20160411</v>
      </c>
      <c r="BG185">
        <v>1.3</v>
      </c>
      <c r="BI185" s="1">
        <v>42460</v>
      </c>
      <c r="BJ185">
        <v>-14.9</v>
      </c>
      <c r="BK185">
        <v>20160411</v>
      </c>
      <c r="BL185">
        <v>-14.9</v>
      </c>
      <c r="BN185" s="1">
        <v>40056</v>
      </c>
      <c r="BO185">
        <v>-7.9</v>
      </c>
      <c r="BP185">
        <v>20091007</v>
      </c>
      <c r="BQ185">
        <v>-7.9</v>
      </c>
      <c r="BX185" s="1">
        <v>42124</v>
      </c>
      <c r="BY185">
        <v>2.8</v>
      </c>
      <c r="BZ185">
        <v>20150529</v>
      </c>
      <c r="CA185">
        <v>2</v>
      </c>
      <c r="CM185" s="1">
        <v>40268</v>
      </c>
      <c r="CN185">
        <v>3.9</v>
      </c>
      <c r="CO185">
        <v>20100430</v>
      </c>
      <c r="CP185">
        <v>3.9</v>
      </c>
    </row>
    <row r="186" spans="1:94" x14ac:dyDescent="0.25">
      <c r="A186" s="1">
        <v>40298</v>
      </c>
      <c r="B186">
        <v>-0.8</v>
      </c>
      <c r="C186">
        <v>20100607</v>
      </c>
      <c r="D186">
        <v>-0.8</v>
      </c>
      <c r="F186" s="1">
        <v>40298</v>
      </c>
      <c r="G186">
        <v>3</v>
      </c>
      <c r="H186">
        <v>20100430</v>
      </c>
      <c r="I186">
        <v>3</v>
      </c>
      <c r="Z186" s="1">
        <v>40298</v>
      </c>
      <c r="AA186">
        <v>0.2</v>
      </c>
      <c r="AB186">
        <v>20100510</v>
      </c>
      <c r="AC186">
        <v>0.2</v>
      </c>
      <c r="AE186" s="1">
        <v>40298</v>
      </c>
      <c r="AF186">
        <v>3.3</v>
      </c>
      <c r="AG186">
        <v>20100510</v>
      </c>
      <c r="AH186">
        <v>3.3</v>
      </c>
      <c r="AJ186" s="1">
        <v>40298</v>
      </c>
      <c r="AK186">
        <v>-4.5</v>
      </c>
      <c r="AL186">
        <v>20100607</v>
      </c>
      <c r="AM186">
        <v>-4.5999999999999996</v>
      </c>
      <c r="AO186" s="1">
        <v>40298</v>
      </c>
      <c r="AP186">
        <v>0.5</v>
      </c>
      <c r="AQ186">
        <v>20100607</v>
      </c>
      <c r="AR186">
        <v>0.2</v>
      </c>
      <c r="AY186" s="1">
        <v>42338</v>
      </c>
      <c r="AZ186">
        <v>3.1</v>
      </c>
      <c r="BA186">
        <v>20151210</v>
      </c>
      <c r="BB186">
        <v>3.1</v>
      </c>
      <c r="BD186" s="1">
        <v>42490</v>
      </c>
      <c r="BE186">
        <v>0.8</v>
      </c>
      <c r="BF186">
        <v>20160510</v>
      </c>
      <c r="BG186">
        <v>0.8</v>
      </c>
      <c r="BI186" s="1">
        <v>42490</v>
      </c>
      <c r="BJ186">
        <v>-14.3</v>
      </c>
      <c r="BK186">
        <v>20160510</v>
      </c>
      <c r="BL186">
        <v>-14.3</v>
      </c>
      <c r="BN186" s="1">
        <v>40086</v>
      </c>
      <c r="BO186">
        <v>-4.3</v>
      </c>
      <c r="BP186">
        <v>20091106</v>
      </c>
      <c r="BQ186">
        <v>-4.4000000000000004</v>
      </c>
      <c r="BX186" s="1">
        <v>42155</v>
      </c>
      <c r="BY186">
        <v>-4.3</v>
      </c>
      <c r="BZ186">
        <v>20150629</v>
      </c>
      <c r="CA186">
        <v>-3.4</v>
      </c>
      <c r="CM186" s="1">
        <v>40298</v>
      </c>
      <c r="CN186">
        <v>4</v>
      </c>
      <c r="CO186">
        <v>20100531</v>
      </c>
      <c r="CP186">
        <v>4</v>
      </c>
    </row>
    <row r="187" spans="1:94" x14ac:dyDescent="0.25">
      <c r="A187" s="1">
        <v>40329</v>
      </c>
      <c r="B187">
        <v>0</v>
      </c>
      <c r="C187">
        <v>20100707</v>
      </c>
      <c r="D187">
        <v>0.4</v>
      </c>
      <c r="F187" s="1">
        <v>40329</v>
      </c>
      <c r="G187">
        <v>2.7</v>
      </c>
      <c r="H187">
        <v>20100528</v>
      </c>
      <c r="I187">
        <v>2.7</v>
      </c>
      <c r="Z187" s="1">
        <v>40329</v>
      </c>
      <c r="AA187">
        <v>-0.5</v>
      </c>
      <c r="AB187">
        <v>20100610</v>
      </c>
      <c r="AC187">
        <v>-0.5</v>
      </c>
      <c r="AE187" s="1">
        <v>40329</v>
      </c>
      <c r="AF187">
        <v>2.5</v>
      </c>
      <c r="AG187">
        <v>20100610</v>
      </c>
      <c r="AH187">
        <v>2.5</v>
      </c>
      <c r="AJ187" s="1">
        <v>40329</v>
      </c>
      <c r="AK187">
        <v>-1</v>
      </c>
      <c r="AL187">
        <v>20100707</v>
      </c>
      <c r="AM187">
        <v>-0.8</v>
      </c>
      <c r="AO187" s="1">
        <v>40329</v>
      </c>
      <c r="AP187">
        <v>-2.1</v>
      </c>
      <c r="AQ187">
        <v>20100707</v>
      </c>
      <c r="AR187">
        <v>-0.9</v>
      </c>
      <c r="AY187" s="1">
        <v>42369</v>
      </c>
      <c r="AZ187">
        <v>3</v>
      </c>
      <c r="BA187">
        <v>20160111</v>
      </c>
      <c r="BB187">
        <v>3</v>
      </c>
      <c r="BD187" s="1">
        <v>42521</v>
      </c>
      <c r="BE187">
        <v>2.7</v>
      </c>
      <c r="BF187">
        <v>20160610</v>
      </c>
      <c r="BG187">
        <v>2.7</v>
      </c>
      <c r="BI187" s="1">
        <v>42521</v>
      </c>
      <c r="BJ187">
        <v>-11.9</v>
      </c>
      <c r="BK187">
        <v>20160610</v>
      </c>
      <c r="BL187">
        <v>-11.9</v>
      </c>
      <c r="BN187" s="1">
        <v>40117</v>
      </c>
      <c r="BO187">
        <v>-5.2</v>
      </c>
      <c r="BP187">
        <v>20091207</v>
      </c>
      <c r="BQ187">
        <v>-5.3</v>
      </c>
      <c r="BX187" s="1">
        <v>42185</v>
      </c>
      <c r="BY187">
        <v>0.8</v>
      </c>
      <c r="BZ187">
        <v>20150730</v>
      </c>
      <c r="CA187">
        <v>1</v>
      </c>
      <c r="CM187" s="1">
        <v>40329</v>
      </c>
      <c r="CN187">
        <v>4.2</v>
      </c>
      <c r="CO187">
        <v>20100629</v>
      </c>
      <c r="CP187">
        <v>4.0999999999999996</v>
      </c>
    </row>
    <row r="188" spans="1:94" x14ac:dyDescent="0.25">
      <c r="A188" s="1">
        <v>40359</v>
      </c>
      <c r="B188">
        <v>-2.7</v>
      </c>
      <c r="C188">
        <v>20100806</v>
      </c>
      <c r="D188">
        <v>-1.7</v>
      </c>
      <c r="F188" s="1">
        <v>40359</v>
      </c>
      <c r="G188">
        <v>2.8</v>
      </c>
      <c r="H188">
        <v>20100702</v>
      </c>
      <c r="I188">
        <v>2.8</v>
      </c>
      <c r="Z188" s="1">
        <v>40359</v>
      </c>
      <c r="AA188">
        <v>-0.1</v>
      </c>
      <c r="AB188">
        <v>20100709</v>
      </c>
      <c r="AC188">
        <v>-0.1</v>
      </c>
      <c r="AE188" s="1">
        <v>40359</v>
      </c>
      <c r="AF188">
        <v>1.9</v>
      </c>
      <c r="AG188">
        <v>20100709</v>
      </c>
      <c r="AH188">
        <v>1.9</v>
      </c>
      <c r="AJ188" s="1">
        <v>40359</v>
      </c>
      <c r="AK188">
        <v>-4.2</v>
      </c>
      <c r="AL188">
        <v>20100806</v>
      </c>
      <c r="AM188">
        <v>-4.4000000000000004</v>
      </c>
      <c r="AO188" s="1">
        <v>40359</v>
      </c>
      <c r="AP188">
        <v>4</v>
      </c>
      <c r="AQ188">
        <v>20100806</v>
      </c>
      <c r="AR188">
        <v>3.3</v>
      </c>
      <c r="AY188" s="1">
        <v>42400</v>
      </c>
      <c r="AZ188">
        <v>3</v>
      </c>
      <c r="BA188">
        <v>20160210</v>
      </c>
      <c r="BB188">
        <v>3</v>
      </c>
      <c r="BD188" s="1">
        <v>42551</v>
      </c>
      <c r="BE188">
        <v>2.8</v>
      </c>
      <c r="BF188">
        <v>20160711</v>
      </c>
      <c r="BG188">
        <v>2.8</v>
      </c>
      <c r="BI188" s="1">
        <v>42551</v>
      </c>
      <c r="BJ188">
        <v>-9.6999999999999993</v>
      </c>
      <c r="BK188">
        <v>20160711</v>
      </c>
      <c r="BL188">
        <v>-9.6999999999999993</v>
      </c>
      <c r="BN188" s="1">
        <v>40147</v>
      </c>
      <c r="BO188">
        <v>-3.3</v>
      </c>
      <c r="BP188">
        <v>20100108</v>
      </c>
      <c r="BQ188">
        <v>-3.3</v>
      </c>
      <c r="BX188" s="1">
        <v>42216</v>
      </c>
      <c r="BY188">
        <v>0.6</v>
      </c>
      <c r="BZ188">
        <v>20150828</v>
      </c>
      <c r="CA188">
        <v>0.5</v>
      </c>
      <c r="CM188" s="1">
        <v>40359</v>
      </c>
      <c r="CN188">
        <v>4.7</v>
      </c>
      <c r="CO188">
        <v>20100802</v>
      </c>
      <c r="CP188">
        <v>4.5999999999999996</v>
      </c>
    </row>
    <row r="189" spans="1:94" x14ac:dyDescent="0.25">
      <c r="A189" s="1">
        <v>40390</v>
      </c>
      <c r="B189">
        <v>-1.5</v>
      </c>
      <c r="C189">
        <v>20100907</v>
      </c>
      <c r="D189">
        <v>-2.9</v>
      </c>
      <c r="F189" s="1">
        <v>40390</v>
      </c>
      <c r="G189">
        <v>3</v>
      </c>
      <c r="H189">
        <v>20100730</v>
      </c>
      <c r="I189">
        <v>3</v>
      </c>
      <c r="Z189" s="1">
        <v>40390</v>
      </c>
      <c r="AA189">
        <v>-0.5</v>
      </c>
      <c r="AB189">
        <v>20100810</v>
      </c>
      <c r="AC189">
        <v>-0.5</v>
      </c>
      <c r="AE189" s="1">
        <v>40390</v>
      </c>
      <c r="AF189">
        <v>1.9</v>
      </c>
      <c r="AG189">
        <v>20100810</v>
      </c>
      <c r="AH189">
        <v>1.9</v>
      </c>
      <c r="AJ189" s="1">
        <v>40390</v>
      </c>
      <c r="AK189">
        <v>-7.8</v>
      </c>
      <c r="AL189">
        <v>20100907</v>
      </c>
      <c r="AM189">
        <v>-7.8</v>
      </c>
      <c r="AO189" s="1">
        <v>40390</v>
      </c>
      <c r="AP189">
        <v>0</v>
      </c>
      <c r="AQ189">
        <v>20100907</v>
      </c>
      <c r="AR189">
        <v>0.1</v>
      </c>
      <c r="AY189" s="1">
        <v>42429</v>
      </c>
      <c r="AZ189">
        <v>3.4</v>
      </c>
      <c r="BA189">
        <v>20160310</v>
      </c>
      <c r="BB189">
        <v>3.4</v>
      </c>
      <c r="BN189" s="1">
        <v>40178</v>
      </c>
      <c r="BO189">
        <v>-2.6</v>
      </c>
      <c r="BP189">
        <v>20100205</v>
      </c>
      <c r="BQ189">
        <v>-2.6</v>
      </c>
      <c r="BX189" s="1">
        <v>42247</v>
      </c>
      <c r="BY189">
        <v>0</v>
      </c>
      <c r="BZ189">
        <v>20150929</v>
      </c>
      <c r="CA189">
        <v>-0.4</v>
      </c>
      <c r="CM189" s="1">
        <v>40390</v>
      </c>
      <c r="CN189">
        <v>4.7</v>
      </c>
      <c r="CO189">
        <v>20100830</v>
      </c>
      <c r="CP189">
        <v>4.7</v>
      </c>
    </row>
    <row r="190" spans="1:94" x14ac:dyDescent="0.25">
      <c r="A190" s="1">
        <v>40421</v>
      </c>
      <c r="B190">
        <v>-6.8</v>
      </c>
      <c r="C190">
        <v>20101007</v>
      </c>
      <c r="D190">
        <v>-4.7</v>
      </c>
      <c r="F190" s="1">
        <v>40421</v>
      </c>
      <c r="G190">
        <v>2.9</v>
      </c>
      <c r="H190">
        <v>20100903</v>
      </c>
      <c r="I190">
        <v>2.9</v>
      </c>
      <c r="Z190" s="1">
        <v>40421</v>
      </c>
      <c r="AA190">
        <v>-0.2</v>
      </c>
      <c r="AB190">
        <v>20100910</v>
      </c>
      <c r="AC190">
        <v>-0.2</v>
      </c>
      <c r="AE190" s="1">
        <v>40421</v>
      </c>
      <c r="AF190">
        <v>1.9</v>
      </c>
      <c r="AG190">
        <v>20100910</v>
      </c>
      <c r="AH190">
        <v>1.9</v>
      </c>
      <c r="AJ190" s="1">
        <v>40421</v>
      </c>
      <c r="AK190">
        <v>-13.1</v>
      </c>
      <c r="AL190">
        <v>20101007</v>
      </c>
      <c r="AM190">
        <v>-13</v>
      </c>
      <c r="AO190" s="1">
        <v>40421</v>
      </c>
      <c r="AP190">
        <v>-3.4</v>
      </c>
      <c r="AQ190">
        <v>20101007</v>
      </c>
      <c r="AR190">
        <v>-2</v>
      </c>
      <c r="AY190" s="1">
        <v>42460</v>
      </c>
      <c r="AZ190">
        <v>3.3</v>
      </c>
      <c r="BA190">
        <v>20160411</v>
      </c>
      <c r="BB190">
        <v>3.3</v>
      </c>
      <c r="BN190" s="1">
        <v>40209</v>
      </c>
      <c r="BO190">
        <v>-1.7</v>
      </c>
      <c r="BP190">
        <v>20100305</v>
      </c>
      <c r="BQ190">
        <v>-1.9</v>
      </c>
      <c r="BX190" s="1">
        <v>42277</v>
      </c>
      <c r="BY190">
        <v>-0.9</v>
      </c>
      <c r="BZ190">
        <v>20151028</v>
      </c>
      <c r="CA190">
        <v>-0.8</v>
      </c>
      <c r="CM190" s="1">
        <v>40421</v>
      </c>
      <c r="CN190">
        <v>5</v>
      </c>
      <c r="CO190">
        <v>20100930</v>
      </c>
      <c r="CP190">
        <v>5.0999999999999996</v>
      </c>
    </row>
    <row r="191" spans="1:94" x14ac:dyDescent="0.25">
      <c r="A191" s="1">
        <v>40451</v>
      </c>
      <c r="B191">
        <v>4.0999999999999996</v>
      </c>
      <c r="C191">
        <v>20101105</v>
      </c>
      <c r="D191">
        <v>1.8</v>
      </c>
      <c r="F191" s="1">
        <v>40451</v>
      </c>
      <c r="G191">
        <v>2.8</v>
      </c>
      <c r="H191">
        <v>20101001</v>
      </c>
      <c r="I191">
        <v>2.8</v>
      </c>
      <c r="Z191" s="1">
        <v>40451</v>
      </c>
      <c r="AA191">
        <v>0.6</v>
      </c>
      <c r="AB191">
        <v>20101011</v>
      </c>
      <c r="AC191">
        <v>0.6</v>
      </c>
      <c r="AE191" s="1">
        <v>40451</v>
      </c>
      <c r="AF191">
        <v>1.7</v>
      </c>
      <c r="AG191">
        <v>20101011</v>
      </c>
      <c r="AH191">
        <v>1.7</v>
      </c>
      <c r="AJ191" s="1">
        <v>40451</v>
      </c>
      <c r="AK191">
        <v>-10.9</v>
      </c>
      <c r="AL191">
        <v>20101105</v>
      </c>
      <c r="AM191">
        <v>-10.9</v>
      </c>
      <c r="AO191" s="1">
        <v>40451</v>
      </c>
      <c r="AP191">
        <v>2.6</v>
      </c>
      <c r="AQ191">
        <v>20101105</v>
      </c>
      <c r="AR191">
        <v>1.6</v>
      </c>
      <c r="AY191" s="1">
        <v>42490</v>
      </c>
      <c r="AZ191">
        <v>3.3</v>
      </c>
      <c r="BA191">
        <v>20160510</v>
      </c>
      <c r="BB191">
        <v>3.3</v>
      </c>
      <c r="BN191" s="1">
        <v>40237</v>
      </c>
      <c r="BO191">
        <v>0.2</v>
      </c>
      <c r="BP191">
        <v>20100409</v>
      </c>
      <c r="BQ191">
        <v>0.2</v>
      </c>
      <c r="BX191" s="1">
        <v>42308</v>
      </c>
      <c r="BY191">
        <v>0.7</v>
      </c>
      <c r="BZ191">
        <v>20151127</v>
      </c>
      <c r="CA191">
        <v>0.9</v>
      </c>
      <c r="CM191" s="1">
        <v>40451</v>
      </c>
      <c r="CN191">
        <v>5.0999999999999996</v>
      </c>
      <c r="CO191">
        <v>20101101</v>
      </c>
      <c r="CP191">
        <v>4.8</v>
      </c>
    </row>
    <row r="192" spans="1:94" x14ac:dyDescent="0.25">
      <c r="A192" s="1">
        <v>40482</v>
      </c>
      <c r="B192">
        <v>7.6</v>
      </c>
      <c r="C192">
        <v>20101207</v>
      </c>
      <c r="D192">
        <v>8.6</v>
      </c>
      <c r="F192" s="1">
        <v>40482</v>
      </c>
      <c r="G192">
        <v>2.7</v>
      </c>
      <c r="H192">
        <v>20101029</v>
      </c>
      <c r="I192">
        <v>2.7</v>
      </c>
      <c r="Z192" s="1">
        <v>40482</v>
      </c>
      <c r="AA192">
        <v>0.1</v>
      </c>
      <c r="AB192">
        <v>20101110</v>
      </c>
      <c r="AC192">
        <v>0.1</v>
      </c>
      <c r="AE192" s="1">
        <v>40482</v>
      </c>
      <c r="AF192">
        <v>2</v>
      </c>
      <c r="AG192">
        <v>20101110</v>
      </c>
      <c r="AH192">
        <v>2</v>
      </c>
      <c r="AJ192" s="1">
        <v>40482</v>
      </c>
      <c r="AK192">
        <v>-2.5</v>
      </c>
      <c r="AL192">
        <v>20101207</v>
      </c>
      <c r="AM192">
        <v>-2.4</v>
      </c>
      <c r="AO192" s="1">
        <v>40482</v>
      </c>
      <c r="AP192">
        <v>-0.1</v>
      </c>
      <c r="AQ192">
        <v>20101207</v>
      </c>
      <c r="AR192">
        <v>-0.3</v>
      </c>
      <c r="AY192" s="1">
        <v>42521</v>
      </c>
      <c r="AZ192">
        <v>3.2</v>
      </c>
      <c r="BA192">
        <v>20160610</v>
      </c>
      <c r="BB192">
        <v>3.2</v>
      </c>
      <c r="BN192" s="1">
        <v>40268</v>
      </c>
      <c r="BO192">
        <v>1.6</v>
      </c>
      <c r="BP192">
        <v>20100507</v>
      </c>
      <c r="BQ192">
        <v>1.6</v>
      </c>
      <c r="BX192" s="1">
        <v>42338</v>
      </c>
      <c r="BY192">
        <v>0.4</v>
      </c>
      <c r="BZ192">
        <v>20151230</v>
      </c>
      <c r="CA192">
        <v>0.6</v>
      </c>
      <c r="CM192" s="1">
        <v>40482</v>
      </c>
      <c r="CN192">
        <v>5.3</v>
      </c>
      <c r="CO192">
        <v>20101130</v>
      </c>
      <c r="CP192">
        <v>5.4</v>
      </c>
    </row>
    <row r="193" spans="1:94" x14ac:dyDescent="0.25">
      <c r="A193" s="1">
        <v>40512</v>
      </c>
      <c r="B193">
        <v>-2.2999999999999998</v>
      </c>
      <c r="C193">
        <v>20110107</v>
      </c>
      <c r="D193">
        <v>-2.8</v>
      </c>
      <c r="F193" s="1">
        <v>40512</v>
      </c>
      <c r="G193">
        <v>2.7</v>
      </c>
      <c r="H193">
        <v>20101203</v>
      </c>
      <c r="I193">
        <v>2.7</v>
      </c>
      <c r="Z193" s="1">
        <v>40512</v>
      </c>
      <c r="AA193">
        <v>0.2</v>
      </c>
      <c r="AB193">
        <v>20101210</v>
      </c>
      <c r="AC193">
        <v>0.2</v>
      </c>
      <c r="AE193" s="1">
        <v>40512</v>
      </c>
      <c r="AF193">
        <v>1.9</v>
      </c>
      <c r="AG193">
        <v>20101210</v>
      </c>
      <c r="AH193">
        <v>1.9</v>
      </c>
      <c r="AJ193" s="1">
        <v>40512</v>
      </c>
      <c r="AK193">
        <v>-4.7</v>
      </c>
      <c r="AL193">
        <v>20110107</v>
      </c>
      <c r="AM193">
        <v>-4.7</v>
      </c>
      <c r="AO193" s="1">
        <v>40512</v>
      </c>
      <c r="AP193">
        <v>0.8</v>
      </c>
      <c r="AQ193">
        <v>20110107</v>
      </c>
      <c r="AR193">
        <v>0.9</v>
      </c>
      <c r="AY193" s="1">
        <v>42551</v>
      </c>
      <c r="AZ193">
        <v>3</v>
      </c>
      <c r="BA193">
        <v>20160711</v>
      </c>
      <c r="BB193">
        <v>3</v>
      </c>
      <c r="BN193" s="1">
        <v>40298</v>
      </c>
      <c r="BO193">
        <v>2.9</v>
      </c>
      <c r="BP193">
        <v>20100607</v>
      </c>
      <c r="BQ193">
        <v>3</v>
      </c>
      <c r="BX193" s="1">
        <v>42369</v>
      </c>
      <c r="BY193">
        <v>-1.3</v>
      </c>
      <c r="BZ193">
        <v>20160129</v>
      </c>
      <c r="CA193">
        <v>-1.3</v>
      </c>
      <c r="CM193" s="1">
        <v>40512</v>
      </c>
      <c r="CN193">
        <v>5.8</v>
      </c>
      <c r="CO193">
        <v>20110107</v>
      </c>
      <c r="CP193">
        <v>5.9</v>
      </c>
    </row>
    <row r="194" spans="1:94" x14ac:dyDescent="0.25">
      <c r="A194" s="1">
        <v>40543</v>
      </c>
      <c r="B194">
        <v>1</v>
      </c>
      <c r="C194">
        <v>20110207</v>
      </c>
      <c r="D194">
        <v>0.9</v>
      </c>
      <c r="F194" s="1">
        <v>40543</v>
      </c>
      <c r="G194">
        <v>2.7</v>
      </c>
      <c r="H194">
        <v>20101217</v>
      </c>
      <c r="I194">
        <v>2.7</v>
      </c>
      <c r="Z194" s="1">
        <v>40543</v>
      </c>
      <c r="AA194">
        <v>1.1000000000000001</v>
      </c>
      <c r="AB194">
        <v>20110110</v>
      </c>
      <c r="AC194">
        <v>1.1000000000000001</v>
      </c>
      <c r="AE194" s="1">
        <v>40543</v>
      </c>
      <c r="AF194">
        <v>2.8</v>
      </c>
      <c r="AG194">
        <v>20110110</v>
      </c>
      <c r="AH194">
        <v>2.8</v>
      </c>
      <c r="AJ194" s="1">
        <v>40543</v>
      </c>
      <c r="AK194">
        <v>-2.7</v>
      </c>
      <c r="AL194">
        <v>20110207</v>
      </c>
      <c r="AM194">
        <v>-2.7</v>
      </c>
      <c r="AO194" s="1">
        <v>40543</v>
      </c>
      <c r="AP194">
        <v>-0.7</v>
      </c>
      <c r="AQ194">
        <v>20110207</v>
      </c>
      <c r="AR194">
        <v>-1</v>
      </c>
      <c r="BN194" s="1">
        <v>40329</v>
      </c>
      <c r="BO194">
        <v>2.2999999999999998</v>
      </c>
      <c r="BP194">
        <v>20100707</v>
      </c>
      <c r="BQ194">
        <v>2.2000000000000002</v>
      </c>
      <c r="BX194" s="1">
        <v>42400</v>
      </c>
      <c r="BY194">
        <v>0.7</v>
      </c>
      <c r="BZ194">
        <v>20160229</v>
      </c>
      <c r="CA194">
        <v>0.9</v>
      </c>
      <c r="CM194" s="1">
        <v>40543</v>
      </c>
      <c r="CN194">
        <v>6.1</v>
      </c>
      <c r="CO194">
        <v>20110131</v>
      </c>
      <c r="CP194">
        <v>6.2</v>
      </c>
    </row>
    <row r="195" spans="1:94" x14ac:dyDescent="0.25">
      <c r="A195" s="1">
        <v>40574</v>
      </c>
      <c r="B195">
        <v>-3.5</v>
      </c>
      <c r="C195">
        <v>20110307</v>
      </c>
      <c r="D195">
        <v>-2.7</v>
      </c>
      <c r="F195" s="1">
        <v>40574</v>
      </c>
      <c r="G195">
        <v>3.1</v>
      </c>
      <c r="H195">
        <v>20110128</v>
      </c>
      <c r="I195">
        <v>3.1</v>
      </c>
      <c r="Z195" s="1">
        <v>40574</v>
      </c>
      <c r="AA195">
        <v>-0.5</v>
      </c>
      <c r="AB195">
        <v>20110210</v>
      </c>
      <c r="AC195">
        <v>-0.5</v>
      </c>
      <c r="AE195" s="1">
        <v>40574</v>
      </c>
      <c r="AF195">
        <v>2</v>
      </c>
      <c r="AG195">
        <v>20110210</v>
      </c>
      <c r="AH195">
        <v>2</v>
      </c>
      <c r="AJ195" s="1">
        <v>40574</v>
      </c>
      <c r="AK195">
        <v>-6.4</v>
      </c>
      <c r="AL195">
        <v>20110307</v>
      </c>
      <c r="AM195">
        <v>-6.4</v>
      </c>
      <c r="AO195" s="1">
        <v>40574</v>
      </c>
      <c r="AP195">
        <v>0.2</v>
      </c>
      <c r="AQ195">
        <v>20110307</v>
      </c>
      <c r="AR195">
        <v>0.6</v>
      </c>
      <c r="BN195" s="1">
        <v>40359</v>
      </c>
      <c r="BO195">
        <v>7.1</v>
      </c>
      <c r="BP195">
        <v>20100806</v>
      </c>
      <c r="BQ195">
        <v>7.2</v>
      </c>
      <c r="BX195" s="1">
        <v>42429</v>
      </c>
      <c r="BY195">
        <v>-0.6</v>
      </c>
      <c r="BZ195">
        <v>20160331</v>
      </c>
      <c r="CA195">
        <v>-0.5</v>
      </c>
      <c r="CM195" s="1">
        <v>40574</v>
      </c>
      <c r="CN195">
        <v>6.1</v>
      </c>
      <c r="CO195">
        <v>20110228</v>
      </c>
      <c r="CP195">
        <v>6.1</v>
      </c>
    </row>
    <row r="196" spans="1:94" x14ac:dyDescent="0.25">
      <c r="A196" s="1">
        <v>40602</v>
      </c>
      <c r="B196">
        <v>0.2</v>
      </c>
      <c r="C196">
        <v>20110407</v>
      </c>
      <c r="D196">
        <v>0.1</v>
      </c>
      <c r="F196" s="1">
        <v>40602</v>
      </c>
      <c r="G196">
        <v>3</v>
      </c>
      <c r="H196">
        <v>20110225</v>
      </c>
      <c r="I196">
        <v>3</v>
      </c>
      <c r="Z196" s="1">
        <v>40602</v>
      </c>
      <c r="AA196">
        <v>0.4</v>
      </c>
      <c r="AB196">
        <v>20110310</v>
      </c>
      <c r="AC196">
        <v>0.4</v>
      </c>
      <c r="AE196" s="1">
        <v>40602</v>
      </c>
      <c r="AF196">
        <v>1.2</v>
      </c>
      <c r="AG196">
        <v>20110310</v>
      </c>
      <c r="AH196">
        <v>1.2</v>
      </c>
      <c r="AJ196" s="1">
        <v>40602</v>
      </c>
      <c r="AK196">
        <v>-6.3</v>
      </c>
      <c r="AL196">
        <v>20110407</v>
      </c>
      <c r="AM196">
        <v>-6.1</v>
      </c>
      <c r="AO196" s="1">
        <v>40602</v>
      </c>
      <c r="AP196">
        <v>0.1</v>
      </c>
      <c r="AQ196">
        <v>20110407</v>
      </c>
      <c r="AR196">
        <v>-0.3</v>
      </c>
      <c r="BN196" s="1">
        <v>40390</v>
      </c>
      <c r="BO196">
        <v>6.8</v>
      </c>
      <c r="BP196">
        <v>20100907</v>
      </c>
      <c r="BQ196">
        <v>6.6</v>
      </c>
      <c r="BX196" s="1">
        <v>42460</v>
      </c>
      <c r="BY196">
        <v>-0.6</v>
      </c>
      <c r="BZ196">
        <v>20160428</v>
      </c>
      <c r="CA196">
        <v>-0.7</v>
      </c>
      <c r="CM196" s="1">
        <v>40602</v>
      </c>
      <c r="CN196">
        <v>5.9</v>
      </c>
      <c r="CO196">
        <v>20110331</v>
      </c>
      <c r="CP196">
        <v>5.9</v>
      </c>
    </row>
    <row r="197" spans="1:94" x14ac:dyDescent="0.25">
      <c r="A197" s="1">
        <v>40633</v>
      </c>
      <c r="B197">
        <v>-0.9</v>
      </c>
      <c r="C197">
        <v>20110506</v>
      </c>
      <c r="D197">
        <v>-1.5</v>
      </c>
      <c r="F197" s="1">
        <v>40633</v>
      </c>
      <c r="G197">
        <v>2.9</v>
      </c>
      <c r="H197">
        <v>20110401</v>
      </c>
      <c r="I197">
        <v>2.9</v>
      </c>
      <c r="Z197" s="1">
        <v>40633</v>
      </c>
      <c r="AA197">
        <v>0.3</v>
      </c>
      <c r="AB197">
        <v>20110411</v>
      </c>
      <c r="AC197">
        <v>0.3</v>
      </c>
      <c r="AE197" s="1">
        <v>40633</v>
      </c>
      <c r="AF197">
        <v>1</v>
      </c>
      <c r="AG197">
        <v>20110411</v>
      </c>
      <c r="AH197">
        <v>1</v>
      </c>
      <c r="AJ197" s="1">
        <v>40633</v>
      </c>
      <c r="AK197">
        <v>-6.6</v>
      </c>
      <c r="AL197">
        <v>20110506</v>
      </c>
      <c r="AM197">
        <v>-6.5</v>
      </c>
      <c r="AO197" s="1">
        <v>40633</v>
      </c>
      <c r="AP197">
        <v>1.2</v>
      </c>
      <c r="AQ197">
        <v>20110506</v>
      </c>
      <c r="AR197">
        <v>0.9</v>
      </c>
      <c r="BN197" s="1">
        <v>40421</v>
      </c>
      <c r="BO197">
        <v>2.4</v>
      </c>
      <c r="BP197">
        <v>20101007</v>
      </c>
      <c r="BQ197">
        <v>2.6</v>
      </c>
      <c r="BX197" s="1">
        <v>42490</v>
      </c>
      <c r="BY197">
        <v>0.1</v>
      </c>
      <c r="BZ197">
        <v>20160530</v>
      </c>
      <c r="CA197">
        <v>0</v>
      </c>
      <c r="CM197" s="1">
        <v>40633</v>
      </c>
      <c r="CN197">
        <v>6.2</v>
      </c>
      <c r="CO197">
        <v>20110509</v>
      </c>
      <c r="CP197">
        <v>6.3</v>
      </c>
    </row>
    <row r="198" spans="1:94" x14ac:dyDescent="0.25">
      <c r="A198" s="1">
        <v>40663</v>
      </c>
      <c r="B198">
        <v>-3.2</v>
      </c>
      <c r="C198">
        <v>20110608</v>
      </c>
      <c r="D198">
        <v>-1.7</v>
      </c>
      <c r="F198" s="1">
        <v>40663</v>
      </c>
      <c r="G198">
        <v>2.8</v>
      </c>
      <c r="H198">
        <v>20110429</v>
      </c>
      <c r="I198">
        <v>2.8</v>
      </c>
      <c r="Z198" s="1">
        <v>40663</v>
      </c>
      <c r="AA198">
        <v>0.5</v>
      </c>
      <c r="AB198">
        <v>20110510</v>
      </c>
      <c r="AC198">
        <v>0.5</v>
      </c>
      <c r="AE198" s="1">
        <v>40663</v>
      </c>
      <c r="AF198">
        <v>1.3</v>
      </c>
      <c r="AG198">
        <v>20110510</v>
      </c>
      <c r="AH198">
        <v>1.3</v>
      </c>
      <c r="AJ198" s="1">
        <v>40663</v>
      </c>
      <c r="AK198">
        <v>-8.5</v>
      </c>
      <c r="AL198">
        <v>20110608</v>
      </c>
      <c r="AM198">
        <v>-8.6999999999999993</v>
      </c>
      <c r="AO198" s="1">
        <v>40663</v>
      </c>
      <c r="AP198">
        <v>-1.8</v>
      </c>
      <c r="AQ198">
        <v>20110608</v>
      </c>
      <c r="AR198">
        <v>-1.1000000000000001</v>
      </c>
      <c r="BN198" s="1">
        <v>40451</v>
      </c>
      <c r="BO198">
        <v>3.3</v>
      </c>
      <c r="BP198">
        <v>20101105</v>
      </c>
      <c r="BQ198">
        <v>3.3</v>
      </c>
      <c r="BX198" s="1">
        <v>42521</v>
      </c>
      <c r="BY198">
        <v>1.7</v>
      </c>
      <c r="BZ198">
        <v>20160629</v>
      </c>
      <c r="CA198">
        <v>1.7</v>
      </c>
      <c r="CM198" s="1">
        <v>40663</v>
      </c>
      <c r="CN198">
        <v>6.4</v>
      </c>
      <c r="CO198">
        <v>20110531</v>
      </c>
      <c r="CP198">
        <v>6.4</v>
      </c>
    </row>
    <row r="199" spans="1:94" x14ac:dyDescent="0.25">
      <c r="A199" s="1">
        <v>40694</v>
      </c>
      <c r="B199">
        <v>-4.2</v>
      </c>
      <c r="C199">
        <v>20110707</v>
      </c>
      <c r="D199">
        <v>-2.7</v>
      </c>
      <c r="F199" s="1">
        <v>40694</v>
      </c>
      <c r="G199">
        <v>2.5</v>
      </c>
      <c r="H199">
        <v>20110607</v>
      </c>
      <c r="I199">
        <v>2.5</v>
      </c>
      <c r="Z199" s="1">
        <v>40694</v>
      </c>
      <c r="AA199">
        <v>-0.2</v>
      </c>
      <c r="AB199">
        <v>20110610</v>
      </c>
      <c r="AC199">
        <v>-0.2</v>
      </c>
      <c r="AE199" s="1">
        <v>40694</v>
      </c>
      <c r="AF199">
        <v>1.6</v>
      </c>
      <c r="AG199">
        <v>20110610</v>
      </c>
      <c r="AH199">
        <v>1.6</v>
      </c>
      <c r="AJ199" s="1">
        <v>40694</v>
      </c>
      <c r="AK199">
        <v>-12.9</v>
      </c>
      <c r="AL199">
        <v>20110707</v>
      </c>
      <c r="AM199">
        <v>-12.4</v>
      </c>
      <c r="AO199" s="1">
        <v>40694</v>
      </c>
      <c r="AP199">
        <v>1.2</v>
      </c>
      <c r="AQ199">
        <v>20110707</v>
      </c>
      <c r="AR199">
        <v>2.4</v>
      </c>
      <c r="BN199" s="1">
        <v>40482</v>
      </c>
      <c r="BO199">
        <v>3.1</v>
      </c>
      <c r="BP199">
        <v>20101207</v>
      </c>
      <c r="BQ199">
        <v>4</v>
      </c>
      <c r="BX199" s="1">
        <v>42551</v>
      </c>
      <c r="BY199" t="s">
        <v>302</v>
      </c>
      <c r="BZ199">
        <v>20160729</v>
      </c>
      <c r="CA199" t="s">
        <v>302</v>
      </c>
      <c r="CM199" s="1">
        <v>40694</v>
      </c>
      <c r="CN199">
        <v>6.4</v>
      </c>
      <c r="CO199">
        <v>20110629</v>
      </c>
      <c r="CP199">
        <v>6.5</v>
      </c>
    </row>
    <row r="200" spans="1:94" x14ac:dyDescent="0.25">
      <c r="A200" s="1">
        <v>40724</v>
      </c>
      <c r="B200">
        <v>5.7</v>
      </c>
      <c r="C200">
        <v>20110805</v>
      </c>
      <c r="D200">
        <v>5.2</v>
      </c>
      <c r="F200" s="1">
        <v>40724</v>
      </c>
      <c r="G200">
        <v>2.5</v>
      </c>
      <c r="H200">
        <v>20110701</v>
      </c>
      <c r="I200">
        <v>2.5</v>
      </c>
      <c r="Z200" s="1">
        <v>40724</v>
      </c>
      <c r="AA200">
        <v>-0.4</v>
      </c>
      <c r="AB200">
        <v>20110711</v>
      </c>
      <c r="AC200">
        <v>-0.4</v>
      </c>
      <c r="AE200" s="1">
        <v>40724</v>
      </c>
      <c r="AF200">
        <v>1.3</v>
      </c>
      <c r="AG200">
        <v>20110711</v>
      </c>
      <c r="AH200">
        <v>1.3</v>
      </c>
      <c r="AJ200" s="1">
        <v>40724</v>
      </c>
      <c r="AK200">
        <v>-4.9000000000000004</v>
      </c>
      <c r="AL200">
        <v>20110805</v>
      </c>
      <c r="AM200">
        <v>-4.9000000000000004</v>
      </c>
      <c r="AO200" s="1">
        <v>40724</v>
      </c>
      <c r="AP200">
        <v>-2.6</v>
      </c>
      <c r="AQ200">
        <v>20110805</v>
      </c>
      <c r="AR200">
        <v>-1.5</v>
      </c>
      <c r="BN200" s="1">
        <v>40512</v>
      </c>
      <c r="BO200">
        <v>3.5</v>
      </c>
      <c r="BP200">
        <v>20110107</v>
      </c>
      <c r="BQ200">
        <v>3.6</v>
      </c>
      <c r="CM200" s="1">
        <v>40724</v>
      </c>
      <c r="CN200">
        <v>6</v>
      </c>
      <c r="CO200">
        <v>20110808</v>
      </c>
      <c r="CP200">
        <v>6</v>
      </c>
    </row>
    <row r="201" spans="1:94" x14ac:dyDescent="0.25">
      <c r="A201" s="1">
        <v>40755</v>
      </c>
      <c r="B201">
        <v>-0.2</v>
      </c>
      <c r="C201">
        <v>20110907</v>
      </c>
      <c r="D201">
        <v>-1.5</v>
      </c>
      <c r="F201" s="1">
        <v>40755</v>
      </c>
      <c r="G201">
        <v>2.8</v>
      </c>
      <c r="H201">
        <v>20110729</v>
      </c>
      <c r="I201">
        <v>2.8</v>
      </c>
      <c r="Z201" s="1">
        <v>40755</v>
      </c>
      <c r="AA201">
        <v>-0.2</v>
      </c>
      <c r="AB201">
        <v>20110810</v>
      </c>
      <c r="AC201">
        <v>-0.2</v>
      </c>
      <c r="AE201" s="1">
        <v>40755</v>
      </c>
      <c r="AF201">
        <v>1.6</v>
      </c>
      <c r="AG201">
        <v>20110810</v>
      </c>
      <c r="AH201">
        <v>1.6</v>
      </c>
      <c r="AJ201" s="1">
        <v>40755</v>
      </c>
      <c r="AK201">
        <v>-4.2</v>
      </c>
      <c r="AL201">
        <v>20110907</v>
      </c>
      <c r="AM201">
        <v>-4.3</v>
      </c>
      <c r="AO201" s="1">
        <v>40755</v>
      </c>
      <c r="AP201">
        <v>-2.4</v>
      </c>
      <c r="AQ201">
        <v>20110907</v>
      </c>
      <c r="AR201">
        <v>-1.5</v>
      </c>
      <c r="BN201" s="1">
        <v>40543</v>
      </c>
      <c r="BO201">
        <v>2</v>
      </c>
      <c r="BP201">
        <v>20110207</v>
      </c>
      <c r="BQ201">
        <v>2.2000000000000002</v>
      </c>
      <c r="CM201" s="1">
        <v>40755</v>
      </c>
      <c r="CN201">
        <v>6.2</v>
      </c>
      <c r="CO201">
        <v>20110901</v>
      </c>
      <c r="CP201">
        <v>6.3</v>
      </c>
    </row>
    <row r="202" spans="1:94" x14ac:dyDescent="0.25">
      <c r="A202" s="1">
        <v>40786</v>
      </c>
      <c r="B202">
        <v>3</v>
      </c>
      <c r="C202">
        <v>20111007</v>
      </c>
      <c r="D202">
        <v>3.6</v>
      </c>
      <c r="F202" s="1">
        <v>40786</v>
      </c>
      <c r="G202">
        <v>2.7</v>
      </c>
      <c r="H202">
        <v>20110902</v>
      </c>
      <c r="I202">
        <v>2.7</v>
      </c>
      <c r="Z202" s="1">
        <v>40786</v>
      </c>
      <c r="AA202">
        <v>-0.6</v>
      </c>
      <c r="AB202">
        <v>20110909</v>
      </c>
      <c r="AC202">
        <v>-0.6</v>
      </c>
      <c r="AE202" s="1">
        <v>40786</v>
      </c>
      <c r="AF202">
        <v>1.3</v>
      </c>
      <c r="AG202">
        <v>20110909</v>
      </c>
      <c r="AH202">
        <v>1.3</v>
      </c>
      <c r="AJ202" s="1">
        <v>40786</v>
      </c>
      <c r="AK202">
        <v>6.1</v>
      </c>
      <c r="AL202">
        <v>20111007</v>
      </c>
      <c r="AM202">
        <v>6.1</v>
      </c>
      <c r="AO202" s="1">
        <v>40786</v>
      </c>
      <c r="AP202">
        <v>3.3</v>
      </c>
      <c r="AQ202">
        <v>20111007</v>
      </c>
      <c r="AR202">
        <v>3.3</v>
      </c>
      <c r="BN202" s="1">
        <v>40574</v>
      </c>
      <c r="BO202">
        <v>3.1</v>
      </c>
      <c r="BP202">
        <v>20110307</v>
      </c>
      <c r="BQ202">
        <v>3.3</v>
      </c>
      <c r="CM202" s="1">
        <v>40786</v>
      </c>
      <c r="CN202">
        <v>6.5</v>
      </c>
      <c r="CO202">
        <v>20110930</v>
      </c>
      <c r="CP202">
        <v>6.5</v>
      </c>
    </row>
    <row r="203" spans="1:94" x14ac:dyDescent="0.25">
      <c r="A203" s="1">
        <v>40816</v>
      </c>
      <c r="B203">
        <v>1.4</v>
      </c>
      <c r="C203">
        <v>20111107</v>
      </c>
      <c r="D203">
        <v>-0.1</v>
      </c>
      <c r="F203" s="1">
        <v>40816</v>
      </c>
      <c r="G203">
        <v>2.5</v>
      </c>
      <c r="H203">
        <v>20110930</v>
      </c>
      <c r="I203">
        <v>2.5</v>
      </c>
      <c r="Z203" s="1">
        <v>40816</v>
      </c>
      <c r="AA203">
        <v>0.9</v>
      </c>
      <c r="AB203">
        <v>20111010</v>
      </c>
      <c r="AC203">
        <v>0.9</v>
      </c>
      <c r="AE203" s="1">
        <v>40816</v>
      </c>
      <c r="AF203">
        <v>1.6</v>
      </c>
      <c r="AG203">
        <v>20111010</v>
      </c>
      <c r="AH203">
        <v>1.6</v>
      </c>
      <c r="AJ203" s="1">
        <v>40816</v>
      </c>
      <c r="AK203">
        <v>4.2</v>
      </c>
      <c r="AL203">
        <v>20111107</v>
      </c>
      <c r="AM203">
        <v>4.2</v>
      </c>
      <c r="AO203" s="1">
        <v>40816</v>
      </c>
      <c r="AP203">
        <v>2.7</v>
      </c>
      <c r="AQ203">
        <v>20111107</v>
      </c>
      <c r="AR203">
        <v>0.8</v>
      </c>
      <c r="BN203" s="1">
        <v>40602</v>
      </c>
      <c r="BO203">
        <v>2</v>
      </c>
      <c r="BP203">
        <v>20110407</v>
      </c>
      <c r="BQ203">
        <v>2</v>
      </c>
      <c r="CM203" s="1">
        <v>40816</v>
      </c>
      <c r="CN203">
        <v>6.7</v>
      </c>
      <c r="CO203">
        <v>20111104</v>
      </c>
      <c r="CP203">
        <v>6.7</v>
      </c>
    </row>
    <row r="204" spans="1:94" x14ac:dyDescent="0.25">
      <c r="A204" s="1">
        <v>40847</v>
      </c>
      <c r="B204">
        <v>-2.9</v>
      </c>
      <c r="C204">
        <v>20111207</v>
      </c>
      <c r="D204">
        <v>-1.8</v>
      </c>
      <c r="F204" s="1">
        <v>40847</v>
      </c>
      <c r="G204">
        <v>2.4</v>
      </c>
      <c r="H204">
        <v>20111028</v>
      </c>
      <c r="I204">
        <v>2.4</v>
      </c>
      <c r="Z204" s="1">
        <v>40847</v>
      </c>
      <c r="AA204">
        <v>-0.1</v>
      </c>
      <c r="AB204">
        <v>20111110</v>
      </c>
      <c r="AC204">
        <v>-0.1</v>
      </c>
      <c r="AE204" s="1">
        <v>40847</v>
      </c>
      <c r="AF204">
        <v>1.4</v>
      </c>
      <c r="AG204">
        <v>20111110</v>
      </c>
      <c r="AH204">
        <v>1.4</v>
      </c>
      <c r="AJ204" s="1">
        <v>40847</v>
      </c>
      <c r="AK204">
        <v>-5.7</v>
      </c>
      <c r="AL204">
        <v>20111207</v>
      </c>
      <c r="AM204">
        <v>-5.7</v>
      </c>
      <c r="AO204" s="1">
        <v>40847</v>
      </c>
      <c r="AP204">
        <v>-0.7</v>
      </c>
      <c r="AQ204">
        <v>20111207</v>
      </c>
      <c r="AR204">
        <v>-0.8</v>
      </c>
      <c r="BN204" s="1">
        <v>40633</v>
      </c>
      <c r="BO204">
        <v>2.5</v>
      </c>
      <c r="BP204">
        <v>20110506</v>
      </c>
      <c r="BQ204">
        <v>3</v>
      </c>
      <c r="CM204" s="1">
        <v>40847</v>
      </c>
      <c r="CN204">
        <v>6.8</v>
      </c>
      <c r="CO204">
        <v>20111129</v>
      </c>
      <c r="CP204">
        <v>6.8</v>
      </c>
    </row>
    <row r="205" spans="1:94" x14ac:dyDescent="0.25">
      <c r="A205" s="1">
        <v>40877</v>
      </c>
      <c r="B205">
        <v>2.8</v>
      </c>
      <c r="C205">
        <v>20120106</v>
      </c>
      <c r="D205">
        <v>1.2</v>
      </c>
      <c r="F205" s="1">
        <v>40877</v>
      </c>
      <c r="G205">
        <v>2.4</v>
      </c>
      <c r="H205">
        <v>20111202</v>
      </c>
      <c r="I205">
        <v>2.4</v>
      </c>
      <c r="Z205" s="1">
        <v>40877</v>
      </c>
      <c r="AA205">
        <v>0</v>
      </c>
      <c r="AB205">
        <v>20111209</v>
      </c>
      <c r="AC205">
        <v>0</v>
      </c>
      <c r="AE205" s="1">
        <v>40877</v>
      </c>
      <c r="AF205">
        <v>1.2</v>
      </c>
      <c r="AG205">
        <v>20111209</v>
      </c>
      <c r="AH205">
        <v>1.2</v>
      </c>
      <c r="AJ205" s="1">
        <v>40877</v>
      </c>
      <c r="AK205">
        <v>-1.3</v>
      </c>
      <c r="AL205">
        <v>20120106</v>
      </c>
      <c r="AM205">
        <v>-1.2</v>
      </c>
      <c r="AO205" s="1">
        <v>40877</v>
      </c>
      <c r="AP205">
        <v>0.4</v>
      </c>
      <c r="AQ205">
        <v>20120106</v>
      </c>
      <c r="AR205">
        <v>0.2</v>
      </c>
      <c r="BN205" s="1">
        <v>40663</v>
      </c>
      <c r="BO205">
        <v>1</v>
      </c>
      <c r="BP205">
        <v>20110608</v>
      </c>
      <c r="BQ205">
        <v>0.6</v>
      </c>
      <c r="CM205" s="1">
        <v>40877</v>
      </c>
      <c r="CN205">
        <v>6.5</v>
      </c>
      <c r="CO205">
        <v>20120109</v>
      </c>
      <c r="CP205">
        <v>6.6</v>
      </c>
    </row>
    <row r="206" spans="1:94" x14ac:dyDescent="0.25">
      <c r="A206" s="1">
        <v>40908</v>
      </c>
      <c r="B206">
        <v>-3</v>
      </c>
      <c r="C206">
        <v>20120207</v>
      </c>
      <c r="D206">
        <v>-2.2000000000000002</v>
      </c>
      <c r="F206" s="1">
        <v>40908</v>
      </c>
      <c r="G206">
        <v>2.4</v>
      </c>
      <c r="H206">
        <v>20111222</v>
      </c>
      <c r="I206">
        <v>2.4</v>
      </c>
      <c r="Z206" s="1">
        <v>40908</v>
      </c>
      <c r="AA206">
        <v>0.1</v>
      </c>
      <c r="AB206">
        <v>20120110</v>
      </c>
      <c r="AC206">
        <v>0.1</v>
      </c>
      <c r="AE206" s="1">
        <v>40908</v>
      </c>
      <c r="AF206">
        <v>0.2</v>
      </c>
      <c r="AG206">
        <v>20120110</v>
      </c>
      <c r="AH206">
        <v>0.2</v>
      </c>
      <c r="AJ206" s="1">
        <v>40908</v>
      </c>
      <c r="AK206">
        <v>-4.9000000000000004</v>
      </c>
      <c r="AL206">
        <v>20120207</v>
      </c>
      <c r="AM206">
        <v>-4.9000000000000004</v>
      </c>
      <c r="AO206" s="1">
        <v>40908</v>
      </c>
      <c r="AP206">
        <v>-0.5</v>
      </c>
      <c r="AQ206">
        <v>20120207</v>
      </c>
      <c r="AR206">
        <v>-0.3</v>
      </c>
      <c r="BN206" s="1">
        <v>40694</v>
      </c>
      <c r="BO206">
        <v>3.5</v>
      </c>
      <c r="BP206">
        <v>20110707</v>
      </c>
      <c r="BQ206">
        <v>5.6</v>
      </c>
      <c r="CM206" s="1">
        <v>40908</v>
      </c>
      <c r="CN206">
        <v>6.8</v>
      </c>
      <c r="CO206">
        <v>20120131</v>
      </c>
      <c r="CP206">
        <v>6.7</v>
      </c>
    </row>
    <row r="207" spans="1:94" x14ac:dyDescent="0.25">
      <c r="A207" s="1">
        <v>40939</v>
      </c>
      <c r="B207">
        <v>4.9000000000000004</v>
      </c>
      <c r="C207">
        <v>20120307</v>
      </c>
      <c r="D207">
        <v>4.5</v>
      </c>
      <c r="F207" s="1">
        <v>40939</v>
      </c>
      <c r="G207">
        <v>2.7</v>
      </c>
      <c r="H207">
        <v>20120202</v>
      </c>
      <c r="I207">
        <v>2.8</v>
      </c>
      <c r="Z207" s="1">
        <v>40939</v>
      </c>
      <c r="AA207">
        <v>-0.2</v>
      </c>
      <c r="AB207">
        <v>20120210</v>
      </c>
      <c r="AC207">
        <v>-0.2</v>
      </c>
      <c r="AE207" s="1">
        <v>40939</v>
      </c>
      <c r="AF207">
        <v>0.5</v>
      </c>
      <c r="AG207">
        <v>20120210</v>
      </c>
      <c r="AH207">
        <v>0.5</v>
      </c>
      <c r="AJ207" s="1">
        <v>40939</v>
      </c>
      <c r="AK207">
        <v>3</v>
      </c>
      <c r="AL207">
        <v>20120307</v>
      </c>
      <c r="AM207">
        <v>3</v>
      </c>
      <c r="AO207" s="1">
        <v>40939</v>
      </c>
      <c r="AP207">
        <v>1.1000000000000001</v>
      </c>
      <c r="AQ207">
        <v>20120307</v>
      </c>
      <c r="AR207">
        <v>1.1000000000000001</v>
      </c>
      <c r="BN207" s="1">
        <v>40724</v>
      </c>
      <c r="BO207">
        <v>-2.2999999999999998</v>
      </c>
      <c r="BP207">
        <v>20110805</v>
      </c>
      <c r="BQ207">
        <v>-2.2999999999999998</v>
      </c>
      <c r="CM207" s="1">
        <v>40939</v>
      </c>
      <c r="CN207">
        <v>7</v>
      </c>
      <c r="CO207">
        <v>20120229</v>
      </c>
      <c r="CP207">
        <v>6.9</v>
      </c>
    </row>
    <row r="208" spans="1:94" x14ac:dyDescent="0.25">
      <c r="A208" s="1">
        <v>40968</v>
      </c>
      <c r="B208">
        <v>0.5</v>
      </c>
      <c r="C208">
        <v>20120411</v>
      </c>
      <c r="D208">
        <v>-0.6</v>
      </c>
      <c r="F208" s="1">
        <v>40968</v>
      </c>
      <c r="G208">
        <v>2.6</v>
      </c>
      <c r="H208">
        <v>20120301</v>
      </c>
      <c r="I208">
        <v>2.7</v>
      </c>
      <c r="Z208" s="1">
        <v>40968</v>
      </c>
      <c r="AA208">
        <v>1</v>
      </c>
      <c r="AB208">
        <v>20120309</v>
      </c>
      <c r="AC208">
        <v>1</v>
      </c>
      <c r="AE208" s="1">
        <v>40968</v>
      </c>
      <c r="AF208">
        <v>1.2</v>
      </c>
      <c r="AG208">
        <v>20120309</v>
      </c>
      <c r="AH208">
        <v>1.2</v>
      </c>
      <c r="AJ208" s="1">
        <v>40968</v>
      </c>
      <c r="AK208">
        <v>3</v>
      </c>
      <c r="AL208">
        <v>20120411</v>
      </c>
      <c r="AM208">
        <v>3.1</v>
      </c>
      <c r="AO208" s="1">
        <v>40968</v>
      </c>
      <c r="AP208">
        <v>-0.5</v>
      </c>
      <c r="AQ208">
        <v>20120411</v>
      </c>
      <c r="AR208">
        <v>-0.7</v>
      </c>
      <c r="BN208" s="1">
        <v>40755</v>
      </c>
      <c r="BO208">
        <v>-5</v>
      </c>
      <c r="BP208">
        <v>20110907</v>
      </c>
      <c r="BQ208">
        <v>-5</v>
      </c>
      <c r="CM208" s="1">
        <v>40968</v>
      </c>
      <c r="CN208">
        <v>7.2</v>
      </c>
      <c r="CO208">
        <v>20120402</v>
      </c>
      <c r="CP208">
        <v>7</v>
      </c>
    </row>
    <row r="209" spans="1:94" x14ac:dyDescent="0.25">
      <c r="A209" s="1">
        <v>40999</v>
      </c>
      <c r="B209">
        <v>-1.2</v>
      </c>
      <c r="C209">
        <v>20120508</v>
      </c>
      <c r="D209">
        <v>-0.7</v>
      </c>
      <c r="F209" s="1">
        <v>40999</v>
      </c>
      <c r="G209">
        <v>2.6</v>
      </c>
      <c r="H209">
        <v>20120329</v>
      </c>
      <c r="I209">
        <v>2.6</v>
      </c>
      <c r="Z209" s="1">
        <v>40999</v>
      </c>
      <c r="AA209">
        <v>-0.1</v>
      </c>
      <c r="AB209">
        <v>20120410</v>
      </c>
      <c r="AC209">
        <v>-0.1</v>
      </c>
      <c r="AE209" s="1">
        <v>40999</v>
      </c>
      <c r="AF209">
        <v>0.8</v>
      </c>
      <c r="AG209">
        <v>20120410</v>
      </c>
      <c r="AH209">
        <v>0.8</v>
      </c>
      <c r="AJ209" s="1">
        <v>40999</v>
      </c>
      <c r="AK209">
        <v>2.6</v>
      </c>
      <c r="AL209">
        <v>20120508</v>
      </c>
      <c r="AM209">
        <v>2.4</v>
      </c>
      <c r="AO209" s="1">
        <v>40999</v>
      </c>
      <c r="AP209">
        <v>-0.4</v>
      </c>
      <c r="AQ209">
        <v>20120508</v>
      </c>
      <c r="AR209">
        <v>-0.5</v>
      </c>
      <c r="BN209" s="1">
        <v>40786</v>
      </c>
      <c r="BO209">
        <v>2</v>
      </c>
      <c r="BP209">
        <v>20111007</v>
      </c>
      <c r="BQ209">
        <v>1.9</v>
      </c>
      <c r="CM209" s="1">
        <v>40999</v>
      </c>
      <c r="CN209">
        <v>7.2</v>
      </c>
      <c r="CO209" t="s">
        <v>302</v>
      </c>
      <c r="CP209" t="s">
        <v>302</v>
      </c>
    </row>
    <row r="210" spans="1:94" x14ac:dyDescent="0.25">
      <c r="A210" s="1">
        <v>41029</v>
      </c>
      <c r="B210">
        <v>0.9</v>
      </c>
      <c r="C210">
        <v>20120607</v>
      </c>
      <c r="D210">
        <v>2.4</v>
      </c>
      <c r="F210" s="1">
        <v>41029</v>
      </c>
      <c r="G210">
        <v>2.5</v>
      </c>
      <c r="H210">
        <v>20120426</v>
      </c>
      <c r="I210">
        <v>2.6</v>
      </c>
      <c r="Z210" s="1">
        <v>41029</v>
      </c>
      <c r="AA210">
        <v>0.1</v>
      </c>
      <c r="AB210">
        <v>20120510</v>
      </c>
      <c r="AC210">
        <v>0.1</v>
      </c>
      <c r="AE210" s="1">
        <v>41029</v>
      </c>
      <c r="AF210">
        <v>0.3</v>
      </c>
      <c r="AG210">
        <v>20120510</v>
      </c>
      <c r="AH210">
        <v>0.3</v>
      </c>
      <c r="AJ210" s="1">
        <v>41029</v>
      </c>
      <c r="AK210">
        <v>7.3</v>
      </c>
      <c r="AL210">
        <v>20120607</v>
      </c>
      <c r="AM210">
        <v>7.5</v>
      </c>
      <c r="AO210" s="1">
        <v>41029</v>
      </c>
      <c r="AP210">
        <v>0.3</v>
      </c>
      <c r="AQ210">
        <v>20120607</v>
      </c>
      <c r="AR210">
        <v>1.1000000000000001</v>
      </c>
      <c r="BN210" s="1">
        <v>40816</v>
      </c>
      <c r="BO210">
        <v>1.8</v>
      </c>
      <c r="BP210">
        <v>20111107</v>
      </c>
      <c r="BQ210">
        <v>1.8</v>
      </c>
      <c r="CM210" s="1">
        <v>41029</v>
      </c>
      <c r="CN210">
        <v>6.9</v>
      </c>
      <c r="CO210">
        <v>20120608</v>
      </c>
      <c r="CP210">
        <v>6.7</v>
      </c>
    </row>
    <row r="211" spans="1:94" x14ac:dyDescent="0.25">
      <c r="A211" s="1">
        <v>41060</v>
      </c>
      <c r="B211">
        <v>1</v>
      </c>
      <c r="C211">
        <v>20120706</v>
      </c>
      <c r="D211">
        <v>1.5</v>
      </c>
      <c r="F211" s="1">
        <v>41060</v>
      </c>
      <c r="G211">
        <v>2.2999999999999998</v>
      </c>
      <c r="H211">
        <v>20120531</v>
      </c>
      <c r="I211">
        <v>2.2999999999999998</v>
      </c>
      <c r="Z211" s="1">
        <v>41060</v>
      </c>
      <c r="AA211">
        <v>0</v>
      </c>
      <c r="AB211">
        <v>20120611</v>
      </c>
      <c r="AC211">
        <v>0</v>
      </c>
      <c r="AE211" s="1">
        <v>41060</v>
      </c>
      <c r="AF211">
        <v>0.5</v>
      </c>
      <c r="AG211">
        <v>20120611</v>
      </c>
      <c r="AH211">
        <v>0.5</v>
      </c>
      <c r="AJ211" s="1">
        <v>41060</v>
      </c>
      <c r="AK211">
        <v>13.1</v>
      </c>
      <c r="AL211">
        <v>20120706</v>
      </c>
      <c r="AM211">
        <v>13</v>
      </c>
      <c r="AO211" s="1">
        <v>41060</v>
      </c>
      <c r="AP211">
        <v>1.8</v>
      </c>
      <c r="AQ211">
        <v>20120706</v>
      </c>
      <c r="AR211">
        <v>0.5</v>
      </c>
      <c r="BN211" s="1">
        <v>40847</v>
      </c>
      <c r="BO211">
        <v>0.8</v>
      </c>
      <c r="BP211">
        <v>20111207</v>
      </c>
      <c r="BQ211">
        <v>0.7</v>
      </c>
      <c r="CM211" s="1">
        <v>41060</v>
      </c>
      <c r="CN211">
        <v>7</v>
      </c>
      <c r="CO211">
        <v>20120702</v>
      </c>
      <c r="CP211">
        <v>6.7</v>
      </c>
    </row>
    <row r="212" spans="1:94" x14ac:dyDescent="0.25">
      <c r="A212" s="1">
        <v>41090</v>
      </c>
      <c r="B212">
        <v>-0.7</v>
      </c>
      <c r="C212">
        <v>20120807</v>
      </c>
      <c r="D212">
        <v>0.6</v>
      </c>
      <c r="F212" s="1">
        <v>41090</v>
      </c>
      <c r="G212">
        <v>2.4</v>
      </c>
      <c r="H212">
        <v>20120628</v>
      </c>
      <c r="I212">
        <v>2.4</v>
      </c>
      <c r="Z212" s="1">
        <v>41090</v>
      </c>
      <c r="AA212">
        <v>-0.5</v>
      </c>
      <c r="AB212">
        <v>20120710</v>
      </c>
      <c r="AC212">
        <v>-0.5</v>
      </c>
      <c r="AE212" s="1">
        <v>41090</v>
      </c>
      <c r="AF212">
        <v>0.5</v>
      </c>
      <c r="AG212">
        <v>20120710</v>
      </c>
      <c r="AH212">
        <v>0.5</v>
      </c>
      <c r="AJ212" s="1">
        <v>41090</v>
      </c>
      <c r="AK212">
        <v>7.9</v>
      </c>
      <c r="AL212">
        <v>20120807</v>
      </c>
      <c r="AM212">
        <v>7.7</v>
      </c>
      <c r="AO212" s="1">
        <v>41090</v>
      </c>
      <c r="AP212">
        <v>-0.9</v>
      </c>
      <c r="AQ212">
        <v>20120807</v>
      </c>
      <c r="AR212">
        <v>0.8</v>
      </c>
      <c r="BN212" s="1">
        <v>40877</v>
      </c>
      <c r="BO212">
        <v>0.3</v>
      </c>
      <c r="BP212">
        <v>20120106</v>
      </c>
      <c r="BQ212">
        <v>0.4</v>
      </c>
      <c r="CM212" s="1">
        <v>41090</v>
      </c>
      <c r="CN212">
        <v>7.3</v>
      </c>
      <c r="CO212">
        <v>20120810</v>
      </c>
      <c r="CP212">
        <v>7.1</v>
      </c>
    </row>
    <row r="213" spans="1:94" x14ac:dyDescent="0.25">
      <c r="A213" s="1">
        <v>41121</v>
      </c>
      <c r="B213">
        <v>-3</v>
      </c>
      <c r="C213">
        <v>20120907</v>
      </c>
      <c r="D213">
        <v>-4.5</v>
      </c>
      <c r="F213" s="1">
        <v>41121</v>
      </c>
      <c r="G213">
        <v>2.7</v>
      </c>
      <c r="H213">
        <v>20120803</v>
      </c>
      <c r="I213">
        <v>2.7</v>
      </c>
      <c r="Z213" s="1">
        <v>41121</v>
      </c>
      <c r="AA213">
        <v>-0.5</v>
      </c>
      <c r="AB213">
        <v>20120810</v>
      </c>
      <c r="AC213">
        <v>-0.5</v>
      </c>
      <c r="AE213" s="1">
        <v>41121</v>
      </c>
      <c r="AF213">
        <v>0.2</v>
      </c>
      <c r="AG213">
        <v>20120810</v>
      </c>
      <c r="AH213">
        <v>0.2</v>
      </c>
      <c r="AJ213" s="1">
        <v>41121</v>
      </c>
      <c r="AK213">
        <v>2.4</v>
      </c>
      <c r="AL213">
        <v>20120907</v>
      </c>
      <c r="AM213">
        <v>2.6</v>
      </c>
      <c r="AO213" s="1">
        <v>41121</v>
      </c>
      <c r="AP213">
        <v>0.5</v>
      </c>
      <c r="AQ213">
        <v>20120907</v>
      </c>
      <c r="AR213">
        <v>0.3</v>
      </c>
      <c r="BN213" s="1">
        <v>40908</v>
      </c>
      <c r="BO213">
        <v>0.5</v>
      </c>
      <c r="BP213">
        <v>20120207</v>
      </c>
      <c r="BQ213">
        <v>0.6</v>
      </c>
      <c r="CM213" s="1">
        <v>41121</v>
      </c>
      <c r="CN213">
        <v>7.3</v>
      </c>
      <c r="CO213">
        <v>20120903</v>
      </c>
      <c r="CP213">
        <v>6.9</v>
      </c>
    </row>
    <row r="214" spans="1:94" x14ac:dyDescent="0.25">
      <c r="A214" s="1">
        <v>41152</v>
      </c>
      <c r="B214">
        <v>0.9</v>
      </c>
      <c r="C214">
        <v>20121005</v>
      </c>
      <c r="D214">
        <v>0.3</v>
      </c>
      <c r="F214" s="1">
        <v>41152</v>
      </c>
      <c r="G214">
        <v>2.6</v>
      </c>
      <c r="H214">
        <v>20120831</v>
      </c>
      <c r="I214">
        <v>2.6</v>
      </c>
      <c r="Z214" s="1">
        <v>41152</v>
      </c>
      <c r="AA214">
        <v>-0.4</v>
      </c>
      <c r="AB214">
        <v>20120910</v>
      </c>
      <c r="AC214">
        <v>-0.4</v>
      </c>
      <c r="AE214" s="1">
        <v>41152</v>
      </c>
      <c r="AF214">
        <v>0.5</v>
      </c>
      <c r="AG214">
        <v>20120910</v>
      </c>
      <c r="AH214">
        <v>0.5</v>
      </c>
      <c r="AJ214" s="1">
        <v>41152</v>
      </c>
      <c r="AK214">
        <v>1.9</v>
      </c>
      <c r="AL214">
        <v>20121005</v>
      </c>
      <c r="AM214">
        <v>1.9</v>
      </c>
      <c r="AO214" s="1">
        <v>41152</v>
      </c>
      <c r="AP214">
        <v>1.4</v>
      </c>
      <c r="AQ214">
        <v>20121005</v>
      </c>
      <c r="AR214">
        <v>0.9</v>
      </c>
      <c r="BN214" s="1">
        <v>40939</v>
      </c>
      <c r="BO214">
        <v>1.5</v>
      </c>
      <c r="BP214">
        <v>20120307</v>
      </c>
      <c r="BQ214">
        <v>1.7</v>
      </c>
      <c r="CM214" s="1">
        <v>41152</v>
      </c>
      <c r="CN214">
        <v>7.2</v>
      </c>
      <c r="CO214">
        <v>20121001</v>
      </c>
      <c r="CP214">
        <v>6.8</v>
      </c>
    </row>
    <row r="215" spans="1:94" x14ac:dyDescent="0.25">
      <c r="A215" s="1">
        <v>41182</v>
      </c>
      <c r="B215">
        <v>-6.2</v>
      </c>
      <c r="C215">
        <v>20121107</v>
      </c>
      <c r="D215">
        <v>-5.6</v>
      </c>
      <c r="F215" s="1">
        <v>41182</v>
      </c>
      <c r="G215">
        <v>2.4</v>
      </c>
      <c r="H215">
        <v>20120928</v>
      </c>
      <c r="I215">
        <v>2.4</v>
      </c>
      <c r="Z215" s="1">
        <v>41182</v>
      </c>
      <c r="AA215">
        <v>0.9</v>
      </c>
      <c r="AB215">
        <v>20121010</v>
      </c>
      <c r="AC215">
        <v>0.9</v>
      </c>
      <c r="AE215" s="1">
        <v>41182</v>
      </c>
      <c r="AF215">
        <v>0.5</v>
      </c>
      <c r="AG215">
        <v>20121010</v>
      </c>
      <c r="AH215">
        <v>0.5</v>
      </c>
      <c r="AJ215" s="1">
        <v>41182</v>
      </c>
      <c r="AK215">
        <v>-4.8</v>
      </c>
      <c r="AL215">
        <v>20121107</v>
      </c>
      <c r="AM215">
        <v>-5</v>
      </c>
      <c r="AO215" s="1">
        <v>41182</v>
      </c>
      <c r="AP215">
        <v>-0.3</v>
      </c>
      <c r="AQ215">
        <v>20121107</v>
      </c>
      <c r="AR215">
        <v>-0.8</v>
      </c>
      <c r="BN215" s="1">
        <v>40968</v>
      </c>
      <c r="BO215">
        <v>0.8</v>
      </c>
      <c r="BP215">
        <v>20120411</v>
      </c>
      <c r="BQ215">
        <v>0.8</v>
      </c>
      <c r="CM215" s="1">
        <v>41182</v>
      </c>
      <c r="CN215">
        <v>6.9</v>
      </c>
      <c r="CO215">
        <v>20121031</v>
      </c>
      <c r="CP215">
        <v>6.9</v>
      </c>
    </row>
    <row r="216" spans="1:94" x14ac:dyDescent="0.25">
      <c r="A216" s="1">
        <v>41213</v>
      </c>
      <c r="B216">
        <v>5.8</v>
      </c>
      <c r="C216">
        <v>20121207</v>
      </c>
      <c r="D216">
        <v>4.8</v>
      </c>
      <c r="F216" s="1">
        <v>41213</v>
      </c>
      <c r="G216">
        <v>2.2999999999999998</v>
      </c>
      <c r="H216">
        <v>20121102</v>
      </c>
      <c r="I216">
        <v>2.2999999999999998</v>
      </c>
      <c r="Z216" s="1">
        <v>41213</v>
      </c>
      <c r="AA216">
        <v>0.5</v>
      </c>
      <c r="AB216">
        <v>20121109</v>
      </c>
      <c r="AC216">
        <v>0.5</v>
      </c>
      <c r="AE216" s="1">
        <v>41213</v>
      </c>
      <c r="AF216">
        <v>1.1000000000000001</v>
      </c>
      <c r="AG216">
        <v>20121109</v>
      </c>
      <c r="AH216">
        <v>1.1000000000000001</v>
      </c>
      <c r="AJ216" s="1">
        <v>41213</v>
      </c>
      <c r="AK216">
        <v>2.2999999999999998</v>
      </c>
      <c r="AL216">
        <v>20121207</v>
      </c>
      <c r="AM216">
        <v>2.5</v>
      </c>
      <c r="AO216" s="1">
        <v>41213</v>
      </c>
      <c r="AP216">
        <v>-0.1</v>
      </c>
      <c r="AQ216">
        <v>20121207</v>
      </c>
      <c r="AR216">
        <v>-0.3</v>
      </c>
      <c r="BN216" s="1">
        <v>40999</v>
      </c>
      <c r="BO216">
        <v>-0.5</v>
      </c>
      <c r="BP216">
        <v>20120508</v>
      </c>
      <c r="BQ216">
        <v>-0.8</v>
      </c>
      <c r="CM216" s="1">
        <v>41213</v>
      </c>
      <c r="CN216">
        <v>6.9</v>
      </c>
      <c r="CO216">
        <v>20121203</v>
      </c>
      <c r="CP216">
        <v>6.9</v>
      </c>
    </row>
    <row r="217" spans="1:94" x14ac:dyDescent="0.25">
      <c r="A217" s="1">
        <v>41243</v>
      </c>
      <c r="B217">
        <v>-2.4</v>
      </c>
      <c r="C217">
        <v>20130108</v>
      </c>
      <c r="D217">
        <v>-3.6</v>
      </c>
      <c r="F217" s="1">
        <v>41243</v>
      </c>
      <c r="G217">
        <v>2.2999999999999998</v>
      </c>
      <c r="H217">
        <v>20121130</v>
      </c>
      <c r="I217">
        <v>2.2999999999999998</v>
      </c>
      <c r="Z217" s="1">
        <v>41243</v>
      </c>
      <c r="AA217">
        <v>0.1</v>
      </c>
      <c r="AB217">
        <v>20121210</v>
      </c>
      <c r="AC217">
        <v>0.1</v>
      </c>
      <c r="AE217" s="1">
        <v>41243</v>
      </c>
      <c r="AF217">
        <v>1.1000000000000001</v>
      </c>
      <c r="AG217">
        <v>20121210</v>
      </c>
      <c r="AH217">
        <v>1.1000000000000001</v>
      </c>
      <c r="AJ217" s="1">
        <v>41243</v>
      </c>
      <c r="AK217">
        <v>-3.4</v>
      </c>
      <c r="AL217">
        <v>20130108</v>
      </c>
      <c r="AM217">
        <v>-3.5</v>
      </c>
      <c r="AO217" s="1">
        <v>41243</v>
      </c>
      <c r="AP217">
        <v>0.3</v>
      </c>
      <c r="AQ217">
        <v>20130108</v>
      </c>
      <c r="AR217">
        <v>-0.1</v>
      </c>
      <c r="BN217" s="1">
        <v>41029</v>
      </c>
      <c r="BO217">
        <v>1.7</v>
      </c>
      <c r="BP217">
        <v>20120607</v>
      </c>
      <c r="BQ217">
        <v>1.9</v>
      </c>
      <c r="CM217" s="1">
        <v>41243</v>
      </c>
      <c r="CN217">
        <v>7.1</v>
      </c>
      <c r="CO217">
        <v>20130108</v>
      </c>
      <c r="CP217">
        <v>7.1</v>
      </c>
    </row>
    <row r="218" spans="1:94" x14ac:dyDescent="0.25">
      <c r="A218" s="1">
        <v>41274</v>
      </c>
      <c r="B218">
        <v>1.3</v>
      </c>
      <c r="C218">
        <v>20130208</v>
      </c>
      <c r="D218">
        <v>1.1000000000000001</v>
      </c>
      <c r="F218" s="1">
        <v>41274</v>
      </c>
      <c r="G218">
        <v>2.4</v>
      </c>
      <c r="H218">
        <v>20121221</v>
      </c>
      <c r="I218">
        <v>2.4</v>
      </c>
      <c r="Z218" s="1">
        <v>41274</v>
      </c>
      <c r="AA218">
        <v>0.3</v>
      </c>
      <c r="AB218">
        <v>20130110</v>
      </c>
      <c r="AC218">
        <v>0.3</v>
      </c>
      <c r="AE218" s="1">
        <v>41274</v>
      </c>
      <c r="AF218">
        <v>1.4</v>
      </c>
      <c r="AG218">
        <v>20130110</v>
      </c>
      <c r="AH218">
        <v>1.4</v>
      </c>
      <c r="AJ218" s="1">
        <v>41274</v>
      </c>
      <c r="AK218">
        <v>0</v>
      </c>
      <c r="AL218">
        <v>20130208</v>
      </c>
      <c r="AM218">
        <v>0</v>
      </c>
      <c r="AO218" s="1">
        <v>41274</v>
      </c>
      <c r="AP218">
        <v>-0.6</v>
      </c>
      <c r="AQ218">
        <v>20130208</v>
      </c>
      <c r="AR218">
        <v>0.3</v>
      </c>
      <c r="BN218" s="1">
        <v>41060</v>
      </c>
      <c r="BO218">
        <v>2.1</v>
      </c>
      <c r="BP218">
        <v>20120706</v>
      </c>
      <c r="BQ218">
        <v>1.7</v>
      </c>
      <c r="CM218" s="1">
        <v>41274</v>
      </c>
      <c r="CN218">
        <v>6.5</v>
      </c>
      <c r="CO218">
        <v>20130131</v>
      </c>
      <c r="CP218">
        <v>6.5</v>
      </c>
    </row>
    <row r="219" spans="1:94" x14ac:dyDescent="0.25">
      <c r="A219" s="1">
        <v>41305</v>
      </c>
      <c r="B219">
        <v>-4</v>
      </c>
      <c r="C219">
        <v>20130307</v>
      </c>
      <c r="D219">
        <v>-4</v>
      </c>
      <c r="F219" s="1">
        <v>41305</v>
      </c>
      <c r="G219">
        <v>2.7</v>
      </c>
      <c r="H219">
        <v>20130201</v>
      </c>
      <c r="I219">
        <v>2.7</v>
      </c>
      <c r="Z219" s="1">
        <v>41305</v>
      </c>
      <c r="AA219">
        <v>-0.2</v>
      </c>
      <c r="AB219">
        <v>20130211</v>
      </c>
      <c r="AC219">
        <v>-0.2</v>
      </c>
      <c r="AE219" s="1">
        <v>41305</v>
      </c>
      <c r="AF219">
        <v>1.3</v>
      </c>
      <c r="AG219">
        <v>20130211</v>
      </c>
      <c r="AH219">
        <v>1.3</v>
      </c>
      <c r="AJ219" s="1">
        <v>41305</v>
      </c>
      <c r="AK219">
        <v>-8.1</v>
      </c>
      <c r="AL219">
        <v>20130307</v>
      </c>
      <c r="AM219">
        <v>-7.5</v>
      </c>
      <c r="AO219" s="1">
        <v>41305</v>
      </c>
      <c r="AP219">
        <v>1.3</v>
      </c>
      <c r="AQ219">
        <v>20130307</v>
      </c>
      <c r="AR219">
        <v>0.3</v>
      </c>
      <c r="BN219" s="1">
        <v>41090</v>
      </c>
      <c r="BO219">
        <v>4.5</v>
      </c>
      <c r="BP219">
        <v>20120807</v>
      </c>
      <c r="BQ219">
        <v>4.3</v>
      </c>
      <c r="CM219" s="1">
        <v>41305</v>
      </c>
      <c r="CN219">
        <v>6.3</v>
      </c>
      <c r="CO219">
        <v>20130307</v>
      </c>
      <c r="CP219">
        <v>6.3</v>
      </c>
    </row>
    <row r="220" spans="1:94" x14ac:dyDescent="0.25">
      <c r="A220" s="1">
        <v>41333</v>
      </c>
      <c r="B220">
        <v>-2.2000000000000002</v>
      </c>
      <c r="C220">
        <v>20130408</v>
      </c>
      <c r="D220">
        <v>-1.9</v>
      </c>
      <c r="F220" s="1">
        <v>41333</v>
      </c>
      <c r="G220">
        <v>2.6</v>
      </c>
      <c r="H220">
        <v>20130301</v>
      </c>
      <c r="I220">
        <v>2.7</v>
      </c>
      <c r="Z220" s="1">
        <v>41333</v>
      </c>
      <c r="AA220">
        <v>0.7</v>
      </c>
      <c r="AB220">
        <v>20130311</v>
      </c>
      <c r="AC220">
        <v>0.7</v>
      </c>
      <c r="AE220" s="1">
        <v>41333</v>
      </c>
      <c r="AF220">
        <v>1</v>
      </c>
      <c r="AG220">
        <v>20130311</v>
      </c>
      <c r="AH220">
        <v>1</v>
      </c>
      <c r="AJ220" s="1">
        <v>41333</v>
      </c>
      <c r="AK220">
        <v>-10.7</v>
      </c>
      <c r="AL220">
        <v>20130408</v>
      </c>
      <c r="AM220">
        <v>-10.7</v>
      </c>
      <c r="AO220" s="1">
        <v>41333</v>
      </c>
      <c r="AP220">
        <v>0.8</v>
      </c>
      <c r="AQ220">
        <v>20130408</v>
      </c>
      <c r="AR220">
        <v>0.9</v>
      </c>
      <c r="BN220" s="1">
        <v>41121</v>
      </c>
      <c r="BO220">
        <v>7.4</v>
      </c>
      <c r="BP220">
        <v>20120907</v>
      </c>
      <c r="BQ220">
        <v>7.6</v>
      </c>
      <c r="CM220" s="1">
        <v>41333</v>
      </c>
      <c r="CN220">
        <v>6.3</v>
      </c>
      <c r="CO220">
        <v>20130408</v>
      </c>
      <c r="CP220">
        <v>6.3</v>
      </c>
    </row>
    <row r="221" spans="1:94" x14ac:dyDescent="0.25">
      <c r="A221" s="1">
        <v>41364</v>
      </c>
      <c r="B221">
        <v>0.1</v>
      </c>
      <c r="C221">
        <v>20130508</v>
      </c>
      <c r="D221">
        <v>1</v>
      </c>
      <c r="F221" s="1">
        <v>41364</v>
      </c>
      <c r="G221">
        <v>2.6</v>
      </c>
      <c r="H221">
        <v>20130322</v>
      </c>
      <c r="I221">
        <v>2.7</v>
      </c>
      <c r="Z221" s="1">
        <v>41364</v>
      </c>
      <c r="AA221">
        <v>0.3</v>
      </c>
      <c r="AB221">
        <v>20130410</v>
      </c>
      <c r="AC221">
        <v>0.3</v>
      </c>
      <c r="AE221" s="1">
        <v>41364</v>
      </c>
      <c r="AF221">
        <v>1.4</v>
      </c>
      <c r="AG221">
        <v>20130410</v>
      </c>
      <c r="AH221">
        <v>1.4</v>
      </c>
      <c r="AJ221" s="1">
        <v>41364</v>
      </c>
      <c r="AK221">
        <v>-8.6</v>
      </c>
      <c r="AL221">
        <v>20130508</v>
      </c>
      <c r="AM221">
        <v>-8.6</v>
      </c>
      <c r="AO221" s="1">
        <v>41364</v>
      </c>
      <c r="AP221">
        <v>-1.3</v>
      </c>
      <c r="AQ221">
        <v>20130508</v>
      </c>
      <c r="AR221">
        <v>-0.7</v>
      </c>
      <c r="BN221" s="1">
        <v>41152</v>
      </c>
      <c r="BO221">
        <v>5.7</v>
      </c>
      <c r="BP221">
        <v>20121005</v>
      </c>
      <c r="BQ221">
        <v>5.6</v>
      </c>
      <c r="CM221" s="1">
        <v>41364</v>
      </c>
      <c r="CN221">
        <v>6.2</v>
      </c>
      <c r="CO221">
        <v>20130502</v>
      </c>
      <c r="CP221">
        <v>6.1</v>
      </c>
    </row>
    <row r="222" spans="1:94" x14ac:dyDescent="0.25">
      <c r="A222" s="1">
        <v>41394</v>
      </c>
      <c r="B222">
        <v>3.6</v>
      </c>
      <c r="C222">
        <v>20130607</v>
      </c>
      <c r="D222">
        <v>5.4</v>
      </c>
      <c r="F222" s="1">
        <v>41394</v>
      </c>
      <c r="G222">
        <v>2.6</v>
      </c>
      <c r="H222">
        <v>20130503</v>
      </c>
      <c r="I222">
        <v>2.6</v>
      </c>
      <c r="Z222" s="1">
        <v>41394</v>
      </c>
      <c r="AA222">
        <v>0.6</v>
      </c>
      <c r="AB222">
        <v>20130510</v>
      </c>
      <c r="AC222">
        <v>0.6</v>
      </c>
      <c r="AE222" s="1">
        <v>41394</v>
      </c>
      <c r="AF222">
        <v>1.9</v>
      </c>
      <c r="AG222">
        <v>20130510</v>
      </c>
      <c r="AH222">
        <v>1.9</v>
      </c>
      <c r="AJ222" s="1">
        <v>41394</v>
      </c>
      <c r="AK222">
        <v>-5.2</v>
      </c>
      <c r="AL222">
        <v>20130607</v>
      </c>
      <c r="AM222">
        <v>-5.3</v>
      </c>
      <c r="AO222" s="1">
        <v>41394</v>
      </c>
      <c r="AP222">
        <v>2.8</v>
      </c>
      <c r="AQ222">
        <v>20130607</v>
      </c>
      <c r="AR222">
        <v>2.6</v>
      </c>
      <c r="BN222" s="1">
        <v>41182</v>
      </c>
      <c r="BO222">
        <v>2.5</v>
      </c>
      <c r="BP222">
        <v>20121107</v>
      </c>
      <c r="BQ222">
        <v>2.4</v>
      </c>
      <c r="CM222" s="1">
        <v>41394</v>
      </c>
      <c r="CN222">
        <v>6.5</v>
      </c>
      <c r="CO222">
        <v>20130531</v>
      </c>
      <c r="CP222">
        <v>6.5</v>
      </c>
    </row>
    <row r="223" spans="1:94" x14ac:dyDescent="0.25">
      <c r="A223" s="1">
        <v>41425</v>
      </c>
      <c r="B223">
        <v>2.6</v>
      </c>
      <c r="C223">
        <v>20130705</v>
      </c>
      <c r="D223">
        <v>1.2</v>
      </c>
      <c r="F223" s="1">
        <v>41425</v>
      </c>
      <c r="G223">
        <v>2.5</v>
      </c>
      <c r="H223">
        <v>20130531</v>
      </c>
      <c r="I223">
        <v>2.5</v>
      </c>
      <c r="Z223" s="1">
        <v>41425</v>
      </c>
      <c r="AA223">
        <v>0.1</v>
      </c>
      <c r="AB223">
        <v>20130610</v>
      </c>
      <c r="AC223">
        <v>0.1</v>
      </c>
      <c r="AE223" s="1">
        <v>41425</v>
      </c>
      <c r="AF223">
        <v>2</v>
      </c>
      <c r="AG223">
        <v>20130610</v>
      </c>
      <c r="AH223">
        <v>2</v>
      </c>
      <c r="AJ223" s="1">
        <v>41425</v>
      </c>
      <c r="AK223">
        <v>-4.7</v>
      </c>
      <c r="AL223">
        <v>20130705</v>
      </c>
      <c r="AM223">
        <v>-4.7</v>
      </c>
      <c r="AO223" s="1">
        <v>41425</v>
      </c>
      <c r="AP223">
        <v>-0.8</v>
      </c>
      <c r="AQ223">
        <v>20130705</v>
      </c>
      <c r="AR223">
        <v>-2.1</v>
      </c>
      <c r="BN223" s="1">
        <v>41213</v>
      </c>
      <c r="BO223">
        <v>2.5</v>
      </c>
      <c r="BP223">
        <v>20121207</v>
      </c>
      <c r="BQ223">
        <v>2.7</v>
      </c>
      <c r="CM223" s="1">
        <v>41425</v>
      </c>
      <c r="CN223">
        <v>6.4</v>
      </c>
      <c r="CO223">
        <v>20130701</v>
      </c>
      <c r="CP223">
        <v>6.4</v>
      </c>
    </row>
    <row r="224" spans="1:94" x14ac:dyDescent="0.25">
      <c r="A224" s="1">
        <v>41455</v>
      </c>
      <c r="B224">
        <v>-2</v>
      </c>
      <c r="C224">
        <v>20130807</v>
      </c>
      <c r="D224">
        <v>0.5</v>
      </c>
      <c r="F224" s="1">
        <v>41455</v>
      </c>
      <c r="G224">
        <v>2.5</v>
      </c>
      <c r="H224">
        <v>20130628</v>
      </c>
      <c r="I224">
        <v>2.5</v>
      </c>
      <c r="Z224" s="1">
        <v>41455</v>
      </c>
      <c r="AA224">
        <v>-0.4</v>
      </c>
      <c r="AB224">
        <v>20130710</v>
      </c>
      <c r="AC224">
        <v>-0.4</v>
      </c>
      <c r="AE224" s="1">
        <v>41455</v>
      </c>
      <c r="AF224">
        <v>2.1</v>
      </c>
      <c r="AG224">
        <v>20130710</v>
      </c>
      <c r="AH224">
        <v>2.1</v>
      </c>
      <c r="AJ224" s="1">
        <v>41455</v>
      </c>
      <c r="AK224">
        <v>-5.5</v>
      </c>
      <c r="AL224">
        <v>20130807</v>
      </c>
      <c r="AM224">
        <v>-5.5</v>
      </c>
      <c r="AO224" s="1">
        <v>41455</v>
      </c>
      <c r="AP224">
        <v>1.4</v>
      </c>
      <c r="AQ224">
        <v>20130807</v>
      </c>
      <c r="AR224">
        <v>3.1</v>
      </c>
      <c r="BN224" s="1">
        <v>41243</v>
      </c>
      <c r="BO224">
        <v>2.5</v>
      </c>
      <c r="BP224">
        <v>20130108</v>
      </c>
      <c r="BQ224">
        <v>2.4</v>
      </c>
      <c r="CM224" s="1">
        <v>41455</v>
      </c>
      <c r="CN224">
        <v>6.4</v>
      </c>
      <c r="CO224">
        <v>20130808</v>
      </c>
      <c r="CP224">
        <v>6.3</v>
      </c>
    </row>
    <row r="225" spans="1:94" x14ac:dyDescent="0.25">
      <c r="A225" s="1">
        <v>41486</v>
      </c>
      <c r="B225">
        <v>3.9</v>
      </c>
      <c r="C225">
        <v>20130906</v>
      </c>
      <c r="D225">
        <v>3</v>
      </c>
      <c r="F225" s="1">
        <v>41486</v>
      </c>
      <c r="G225">
        <v>2.8</v>
      </c>
      <c r="H225">
        <v>20130802</v>
      </c>
      <c r="I225">
        <v>2.8</v>
      </c>
      <c r="Z225" s="1">
        <v>41486</v>
      </c>
      <c r="AA225">
        <v>0.4</v>
      </c>
      <c r="AB225">
        <v>20130809</v>
      </c>
      <c r="AC225">
        <v>0.4</v>
      </c>
      <c r="AE225" s="1">
        <v>41486</v>
      </c>
      <c r="AF225">
        <v>3</v>
      </c>
      <c r="AG225">
        <v>20130809</v>
      </c>
      <c r="AH225">
        <v>3</v>
      </c>
      <c r="AJ225" s="1">
        <v>41486</v>
      </c>
      <c r="AK225">
        <v>2.8</v>
      </c>
      <c r="AL225">
        <v>20130906</v>
      </c>
      <c r="AM225">
        <v>2.8</v>
      </c>
      <c r="AO225" s="1">
        <v>41486</v>
      </c>
      <c r="AP225">
        <v>0.7</v>
      </c>
      <c r="AQ225">
        <v>20130906</v>
      </c>
      <c r="AR225">
        <v>0.1</v>
      </c>
      <c r="BN225" s="1">
        <v>41274</v>
      </c>
      <c r="BO225">
        <v>2.8</v>
      </c>
      <c r="BP225">
        <v>20130208</v>
      </c>
      <c r="BQ225">
        <v>2.8</v>
      </c>
      <c r="CM225" s="1">
        <v>41486</v>
      </c>
      <c r="CN225">
        <v>6.2</v>
      </c>
      <c r="CO225">
        <v>20130902</v>
      </c>
      <c r="CP225">
        <v>6.2</v>
      </c>
    </row>
    <row r="226" spans="1:94" x14ac:dyDescent="0.25">
      <c r="A226" s="1">
        <v>41517</v>
      </c>
      <c r="B226">
        <v>-4.0999999999999996</v>
      </c>
      <c r="C226">
        <v>20131007</v>
      </c>
      <c r="D226">
        <v>-3.8</v>
      </c>
      <c r="F226" s="1">
        <v>41517</v>
      </c>
      <c r="G226">
        <v>2.8</v>
      </c>
      <c r="H226">
        <v>20130830</v>
      </c>
      <c r="I226">
        <v>2.8</v>
      </c>
      <c r="Z226" s="1">
        <v>41517</v>
      </c>
      <c r="AA226">
        <v>-0.1</v>
      </c>
      <c r="AB226">
        <v>20130910</v>
      </c>
      <c r="AC226">
        <v>-0.1</v>
      </c>
      <c r="AE226" s="1">
        <v>41517</v>
      </c>
      <c r="AF226">
        <v>3.2</v>
      </c>
      <c r="AG226">
        <v>20130910</v>
      </c>
      <c r="AH226">
        <v>3.2</v>
      </c>
      <c r="AJ226" s="1">
        <v>41517</v>
      </c>
      <c r="AK226">
        <v>-4.2</v>
      </c>
      <c r="AL226">
        <v>20131007</v>
      </c>
      <c r="AM226">
        <v>-4.4000000000000004</v>
      </c>
      <c r="AO226" s="1">
        <v>41517</v>
      </c>
      <c r="AP226">
        <v>-1.4</v>
      </c>
      <c r="AQ226">
        <v>20131007</v>
      </c>
      <c r="AR226">
        <v>-0.7</v>
      </c>
      <c r="BN226" s="1">
        <v>41305</v>
      </c>
      <c r="BO226">
        <v>2.7</v>
      </c>
      <c r="BP226">
        <v>20130307</v>
      </c>
      <c r="BQ226">
        <v>2.4</v>
      </c>
      <c r="CM226" s="1">
        <v>41517</v>
      </c>
      <c r="CN226">
        <v>6.2</v>
      </c>
      <c r="CO226">
        <v>20130930</v>
      </c>
      <c r="CP226">
        <v>6.1</v>
      </c>
    </row>
    <row r="227" spans="1:94" x14ac:dyDescent="0.25">
      <c r="A227" s="1">
        <v>41547</v>
      </c>
      <c r="B227">
        <v>-2.6</v>
      </c>
      <c r="C227">
        <v>20131107</v>
      </c>
      <c r="D227">
        <v>0.7</v>
      </c>
      <c r="F227" s="1">
        <v>41547</v>
      </c>
      <c r="G227">
        <v>2.6</v>
      </c>
      <c r="H227">
        <v>20130927</v>
      </c>
      <c r="I227">
        <v>2.6</v>
      </c>
      <c r="Z227" s="1">
        <v>41547</v>
      </c>
      <c r="AA227">
        <v>0.5</v>
      </c>
      <c r="AB227">
        <v>20131010</v>
      </c>
      <c r="AC227">
        <v>0.5</v>
      </c>
      <c r="AE227" s="1">
        <v>41547</v>
      </c>
      <c r="AF227">
        <v>2.8</v>
      </c>
      <c r="AG227">
        <v>20131010</v>
      </c>
      <c r="AH227">
        <v>2.8</v>
      </c>
      <c r="AJ227" s="1">
        <v>41547</v>
      </c>
      <c r="AK227">
        <v>-1.5</v>
      </c>
      <c r="AL227">
        <v>20131107</v>
      </c>
      <c r="AM227">
        <v>-1.4</v>
      </c>
      <c r="AO227" s="1">
        <v>41547</v>
      </c>
      <c r="AP227">
        <v>-0.1</v>
      </c>
      <c r="AQ227">
        <v>20131107</v>
      </c>
      <c r="AR227">
        <v>-0.2</v>
      </c>
      <c r="BN227" s="1">
        <v>41333</v>
      </c>
      <c r="BO227">
        <v>4.2</v>
      </c>
      <c r="BP227">
        <v>20130408</v>
      </c>
      <c r="BQ227">
        <v>4.2</v>
      </c>
      <c r="CM227" s="1">
        <v>41547</v>
      </c>
      <c r="CN227">
        <v>6.3</v>
      </c>
      <c r="CO227">
        <v>20131101</v>
      </c>
      <c r="CP227">
        <v>6.2</v>
      </c>
    </row>
    <row r="228" spans="1:94" x14ac:dyDescent="0.25">
      <c r="A228" s="1">
        <v>41578</v>
      </c>
      <c r="B228">
        <v>-1.8</v>
      </c>
      <c r="C228">
        <v>20131206</v>
      </c>
      <c r="D228">
        <v>-2.9</v>
      </c>
      <c r="F228" s="1">
        <v>41578</v>
      </c>
      <c r="G228">
        <v>2.5</v>
      </c>
      <c r="H228">
        <v>20131101</v>
      </c>
      <c r="I228">
        <v>2.5</v>
      </c>
      <c r="Z228" s="1">
        <v>41578</v>
      </c>
      <c r="AA228">
        <v>0.1</v>
      </c>
      <c r="AB228">
        <v>20131111</v>
      </c>
      <c r="AC228">
        <v>0.1</v>
      </c>
      <c r="AE228" s="1">
        <v>41578</v>
      </c>
      <c r="AF228">
        <v>2.4</v>
      </c>
      <c r="AG228">
        <v>20131111</v>
      </c>
      <c r="AH228">
        <v>2.4</v>
      </c>
      <c r="AJ228" s="1">
        <v>41578</v>
      </c>
      <c r="AK228">
        <v>-7.7</v>
      </c>
      <c r="AL228">
        <v>20131206</v>
      </c>
      <c r="AM228">
        <v>-7.5</v>
      </c>
      <c r="AO228" s="1">
        <v>41578</v>
      </c>
      <c r="AP228">
        <v>-0.2</v>
      </c>
      <c r="AQ228">
        <v>20131206</v>
      </c>
      <c r="AR228">
        <v>-0.6</v>
      </c>
      <c r="BN228" s="1">
        <v>41364</v>
      </c>
      <c r="BO228">
        <v>3.3</v>
      </c>
      <c r="BP228">
        <v>20130508</v>
      </c>
      <c r="BQ228">
        <v>3.2</v>
      </c>
      <c r="CM228" s="1">
        <v>41578</v>
      </c>
      <c r="CN228">
        <v>6.2</v>
      </c>
      <c r="CO228">
        <v>20131202</v>
      </c>
      <c r="CP228">
        <v>6.2</v>
      </c>
    </row>
    <row r="229" spans="1:94" x14ac:dyDescent="0.25">
      <c r="A229" s="1">
        <v>41608</v>
      </c>
      <c r="B229">
        <v>4</v>
      </c>
      <c r="C229">
        <v>20140108</v>
      </c>
      <c r="D229">
        <v>1.1000000000000001</v>
      </c>
      <c r="F229" s="1">
        <v>41608</v>
      </c>
      <c r="G229">
        <v>2.6</v>
      </c>
      <c r="H229">
        <v>20131129</v>
      </c>
      <c r="I229">
        <v>2.6</v>
      </c>
      <c r="Z229" s="1">
        <v>41608</v>
      </c>
      <c r="AA229">
        <v>0.1</v>
      </c>
      <c r="AB229">
        <v>20131210</v>
      </c>
      <c r="AC229">
        <v>0.1</v>
      </c>
      <c r="AE229" s="1">
        <v>41608</v>
      </c>
      <c r="AF229">
        <v>2.5</v>
      </c>
      <c r="AG229">
        <v>20131210</v>
      </c>
      <c r="AH229">
        <v>2.5</v>
      </c>
      <c r="AJ229" s="1">
        <v>41608</v>
      </c>
      <c r="AK229">
        <v>-2.2999999999999998</v>
      </c>
      <c r="AL229">
        <v>20140108</v>
      </c>
      <c r="AM229">
        <v>-2.2000000000000002</v>
      </c>
      <c r="AO229" s="1">
        <v>41608</v>
      </c>
      <c r="AP229">
        <v>-0.3</v>
      </c>
      <c r="AQ229">
        <v>20140108</v>
      </c>
      <c r="AR229">
        <v>-0.2</v>
      </c>
      <c r="BN229" s="1">
        <v>41394</v>
      </c>
      <c r="BO229">
        <v>6.2</v>
      </c>
      <c r="BP229">
        <v>20130607</v>
      </c>
      <c r="BQ229">
        <v>6.1</v>
      </c>
      <c r="CM229" s="1">
        <v>41608</v>
      </c>
      <c r="CN229">
        <v>6</v>
      </c>
      <c r="CO229">
        <v>20140109</v>
      </c>
      <c r="CP229">
        <v>6</v>
      </c>
    </row>
    <row r="230" spans="1:94" x14ac:dyDescent="0.25">
      <c r="A230" s="1">
        <v>41639</v>
      </c>
      <c r="B230">
        <v>0.4</v>
      </c>
      <c r="C230">
        <v>20140207</v>
      </c>
      <c r="D230">
        <v>0.5</v>
      </c>
      <c r="F230" s="1">
        <v>41639</v>
      </c>
      <c r="G230">
        <v>2.6</v>
      </c>
      <c r="H230">
        <v>20131220</v>
      </c>
      <c r="I230">
        <v>2.6</v>
      </c>
      <c r="Z230" s="1">
        <v>41639</v>
      </c>
      <c r="AA230">
        <v>-0.1</v>
      </c>
      <c r="AB230">
        <v>20140110</v>
      </c>
      <c r="AC230">
        <v>-0.1</v>
      </c>
      <c r="AE230" s="1">
        <v>41639</v>
      </c>
      <c r="AF230">
        <v>2</v>
      </c>
      <c r="AG230">
        <v>20140110</v>
      </c>
      <c r="AH230">
        <v>2</v>
      </c>
      <c r="AJ230" s="1">
        <v>41639</v>
      </c>
      <c r="AK230">
        <v>-2.2000000000000002</v>
      </c>
      <c r="AL230">
        <v>20140207</v>
      </c>
      <c r="AM230">
        <v>-2.2000000000000002</v>
      </c>
      <c r="AO230" s="1">
        <v>41639</v>
      </c>
      <c r="AP230">
        <v>1</v>
      </c>
      <c r="AQ230">
        <v>20140207</v>
      </c>
      <c r="AR230">
        <v>1.7</v>
      </c>
      <c r="BN230" s="1">
        <v>41425</v>
      </c>
      <c r="BO230">
        <v>2.8</v>
      </c>
      <c r="BP230">
        <v>20130705</v>
      </c>
      <c r="BQ230">
        <v>2.8</v>
      </c>
      <c r="CM230" s="1">
        <v>41639</v>
      </c>
      <c r="CN230">
        <v>6</v>
      </c>
      <c r="CO230">
        <v>20140131</v>
      </c>
      <c r="CP230">
        <v>6</v>
      </c>
    </row>
    <row r="231" spans="1:94" x14ac:dyDescent="0.25">
      <c r="A231" s="1">
        <v>41670</v>
      </c>
      <c r="B231">
        <v>2</v>
      </c>
      <c r="C231">
        <v>20140307</v>
      </c>
      <c r="D231">
        <v>1.1000000000000001</v>
      </c>
      <c r="F231" s="1">
        <v>41670</v>
      </c>
      <c r="G231">
        <v>3</v>
      </c>
      <c r="H231">
        <v>20140131</v>
      </c>
      <c r="I231">
        <v>3</v>
      </c>
      <c r="Z231" s="1">
        <v>41670</v>
      </c>
      <c r="AA231">
        <v>0</v>
      </c>
      <c r="AB231">
        <v>20140210</v>
      </c>
      <c r="AC231">
        <v>0</v>
      </c>
      <c r="AE231" s="1">
        <v>41670</v>
      </c>
      <c r="AF231">
        <v>2.2999999999999998</v>
      </c>
      <c r="AG231">
        <v>20140210</v>
      </c>
      <c r="AH231">
        <v>2.2999999999999998</v>
      </c>
      <c r="AJ231" s="1">
        <v>41670</v>
      </c>
      <c r="AK231">
        <v>2.5</v>
      </c>
      <c r="AL231">
        <v>20140307</v>
      </c>
      <c r="AM231">
        <v>2.5</v>
      </c>
      <c r="AO231" s="1">
        <v>41670</v>
      </c>
      <c r="AP231">
        <v>0.6</v>
      </c>
      <c r="AQ231">
        <v>20140307</v>
      </c>
      <c r="AR231">
        <v>-0.4</v>
      </c>
      <c r="BN231" s="1">
        <v>41455</v>
      </c>
      <c r="BO231">
        <v>6.1</v>
      </c>
      <c r="BP231">
        <v>20130807</v>
      </c>
      <c r="BQ231">
        <v>6.1</v>
      </c>
      <c r="CM231" s="1">
        <v>41670</v>
      </c>
      <c r="CN231">
        <v>5.7</v>
      </c>
      <c r="CO231">
        <v>20140303</v>
      </c>
      <c r="CP231">
        <v>5.7</v>
      </c>
    </row>
    <row r="232" spans="1:94" x14ac:dyDescent="0.25">
      <c r="A232" s="1">
        <v>41698</v>
      </c>
      <c r="B232">
        <v>0</v>
      </c>
      <c r="C232">
        <v>20140407</v>
      </c>
      <c r="D232">
        <v>0.7</v>
      </c>
      <c r="F232" s="1">
        <v>41698</v>
      </c>
      <c r="G232">
        <v>2.9</v>
      </c>
      <c r="H232">
        <v>20140228</v>
      </c>
      <c r="I232">
        <v>2.9</v>
      </c>
      <c r="Z232" s="1">
        <v>41698</v>
      </c>
      <c r="AA232">
        <v>0.5</v>
      </c>
      <c r="AB232">
        <v>20140310</v>
      </c>
      <c r="AC232">
        <v>0.5</v>
      </c>
      <c r="AE232" s="1">
        <v>41698</v>
      </c>
      <c r="AF232">
        <v>2.1</v>
      </c>
      <c r="AG232">
        <v>20140310</v>
      </c>
      <c r="AH232">
        <v>2.1</v>
      </c>
      <c r="AJ232" s="1">
        <v>41698</v>
      </c>
      <c r="AK232">
        <v>5.2</v>
      </c>
      <c r="AL232">
        <v>20140407</v>
      </c>
      <c r="AM232">
        <v>5.2</v>
      </c>
      <c r="AO232" s="1">
        <v>41698</v>
      </c>
      <c r="AP232">
        <v>0.2</v>
      </c>
      <c r="AQ232">
        <v>20140407</v>
      </c>
      <c r="AR232">
        <v>0.2</v>
      </c>
      <c r="BN232" s="1">
        <v>41486</v>
      </c>
      <c r="BO232">
        <v>5.8</v>
      </c>
      <c r="BP232">
        <v>20130906</v>
      </c>
      <c r="BQ232">
        <v>5.7</v>
      </c>
      <c r="CM232" s="1">
        <v>41698</v>
      </c>
      <c r="CN232">
        <v>5.8</v>
      </c>
      <c r="CO232">
        <v>20140331</v>
      </c>
      <c r="CP232">
        <v>5.8</v>
      </c>
    </row>
    <row r="233" spans="1:94" x14ac:dyDescent="0.25">
      <c r="A233" s="1">
        <v>41729</v>
      </c>
      <c r="B233">
        <v>1.4</v>
      </c>
      <c r="C233">
        <v>20140508</v>
      </c>
      <c r="D233">
        <v>2.2999999999999998</v>
      </c>
      <c r="F233" s="1">
        <v>41729</v>
      </c>
      <c r="G233">
        <v>2.9</v>
      </c>
      <c r="H233">
        <v>20140328</v>
      </c>
      <c r="I233">
        <v>2.9</v>
      </c>
      <c r="Z233" s="1">
        <v>41729</v>
      </c>
      <c r="AA233">
        <v>0.2</v>
      </c>
      <c r="AB233">
        <v>20140410</v>
      </c>
      <c r="AC233">
        <v>0.2</v>
      </c>
      <c r="AE233" s="1">
        <v>41729</v>
      </c>
      <c r="AF233">
        <v>2</v>
      </c>
      <c r="AG233">
        <v>20140410</v>
      </c>
      <c r="AH233">
        <v>2</v>
      </c>
      <c r="AJ233" s="1">
        <v>41729</v>
      </c>
      <c r="AK233">
        <v>7</v>
      </c>
      <c r="AL233">
        <v>20140508</v>
      </c>
      <c r="AM233">
        <v>7.1</v>
      </c>
      <c r="AO233" s="1">
        <v>41729</v>
      </c>
      <c r="AP233">
        <v>-0.2</v>
      </c>
      <c r="AQ233">
        <v>20140508</v>
      </c>
      <c r="AR233">
        <v>0.8</v>
      </c>
      <c r="BN233" s="1">
        <v>41517</v>
      </c>
      <c r="BO233">
        <v>3.2</v>
      </c>
      <c r="BP233">
        <v>20131007</v>
      </c>
      <c r="BQ233">
        <v>3.1</v>
      </c>
      <c r="CM233" s="1">
        <v>41729</v>
      </c>
      <c r="CN233">
        <v>5.7</v>
      </c>
      <c r="CO233">
        <v>20140505</v>
      </c>
      <c r="CP233">
        <v>5.8</v>
      </c>
    </row>
    <row r="234" spans="1:94" x14ac:dyDescent="0.25">
      <c r="A234" s="1">
        <v>41759</v>
      </c>
      <c r="B234">
        <v>-0.5</v>
      </c>
      <c r="C234">
        <v>20140606</v>
      </c>
      <c r="D234">
        <v>-0.1</v>
      </c>
      <c r="F234" s="1">
        <v>41759</v>
      </c>
      <c r="G234">
        <v>2.8</v>
      </c>
      <c r="H234">
        <v>20140506</v>
      </c>
      <c r="I234">
        <v>2.8</v>
      </c>
      <c r="Z234" s="1">
        <v>41759</v>
      </c>
      <c r="AA234">
        <v>0.4</v>
      </c>
      <c r="AB234">
        <v>20140509</v>
      </c>
      <c r="AC234">
        <v>0.4</v>
      </c>
      <c r="AE234" s="1">
        <v>41759</v>
      </c>
      <c r="AF234">
        <v>1.8</v>
      </c>
      <c r="AG234">
        <v>20140509</v>
      </c>
      <c r="AH234">
        <v>1.8</v>
      </c>
      <c r="AJ234" s="1">
        <v>41759</v>
      </c>
      <c r="AK234">
        <v>3.1</v>
      </c>
      <c r="AL234">
        <v>20140606</v>
      </c>
      <c r="AM234">
        <v>3.2</v>
      </c>
      <c r="AO234" s="1">
        <v>41759</v>
      </c>
      <c r="AP234">
        <v>0.7</v>
      </c>
      <c r="AQ234">
        <v>20140606</v>
      </c>
      <c r="AR234">
        <v>0</v>
      </c>
      <c r="BN234" s="1">
        <v>41547</v>
      </c>
      <c r="BO234">
        <v>3.1</v>
      </c>
      <c r="BP234">
        <v>20131107</v>
      </c>
      <c r="BQ234">
        <v>3.2</v>
      </c>
      <c r="CM234" s="1">
        <v>41759</v>
      </c>
      <c r="CN234">
        <v>5.6</v>
      </c>
      <c r="CO234">
        <v>20140602</v>
      </c>
      <c r="CP234">
        <v>5.6</v>
      </c>
    </row>
    <row r="235" spans="1:94" x14ac:dyDescent="0.25">
      <c r="A235" s="1">
        <v>41790</v>
      </c>
      <c r="B235">
        <v>-4.7</v>
      </c>
      <c r="C235">
        <v>20140707</v>
      </c>
      <c r="D235">
        <v>-5.9</v>
      </c>
      <c r="F235" s="1">
        <v>41790</v>
      </c>
      <c r="G235">
        <v>2.7</v>
      </c>
      <c r="H235">
        <v>20140603</v>
      </c>
      <c r="I235">
        <v>2.7</v>
      </c>
      <c r="Z235" s="1">
        <v>41790</v>
      </c>
      <c r="AA235">
        <v>0.1</v>
      </c>
      <c r="AB235">
        <v>20140610</v>
      </c>
      <c r="AC235">
        <v>0.1</v>
      </c>
      <c r="AE235" s="1">
        <v>41790</v>
      </c>
      <c r="AF235">
        <v>1.8</v>
      </c>
      <c r="AG235">
        <v>20140610</v>
      </c>
      <c r="AH235">
        <v>1.8</v>
      </c>
      <c r="AJ235" s="1">
        <v>41790</v>
      </c>
      <c r="AK235">
        <v>-4.0999999999999996</v>
      </c>
      <c r="AL235">
        <v>20140707</v>
      </c>
      <c r="AM235">
        <v>-4</v>
      </c>
      <c r="AO235" s="1">
        <v>41790</v>
      </c>
      <c r="AP235">
        <v>0.6</v>
      </c>
      <c r="AQ235">
        <v>20140707</v>
      </c>
      <c r="AR235">
        <v>-0.3</v>
      </c>
      <c r="BN235" s="1">
        <v>41578</v>
      </c>
      <c r="BO235">
        <v>2.6</v>
      </c>
      <c r="BP235">
        <v>20131206</v>
      </c>
      <c r="BQ235">
        <v>2.6</v>
      </c>
      <c r="CM235" s="1">
        <v>41790</v>
      </c>
      <c r="CN235">
        <v>5.5</v>
      </c>
      <c r="CO235">
        <v>20140630</v>
      </c>
      <c r="CP235">
        <v>5.5</v>
      </c>
    </row>
    <row r="236" spans="1:94" x14ac:dyDescent="0.25">
      <c r="A236" s="1">
        <v>41820</v>
      </c>
      <c r="B236">
        <v>4.3</v>
      </c>
      <c r="C236">
        <v>20140807</v>
      </c>
      <c r="D236">
        <v>5.7</v>
      </c>
      <c r="F236" s="1">
        <v>41820</v>
      </c>
      <c r="G236">
        <v>2.7</v>
      </c>
      <c r="H236">
        <v>20140627</v>
      </c>
      <c r="I236">
        <v>2.7</v>
      </c>
      <c r="Z236" s="1">
        <v>41820</v>
      </c>
      <c r="AA236">
        <v>-0.2</v>
      </c>
      <c r="AB236">
        <v>20140710</v>
      </c>
      <c r="AC236">
        <v>-0.2</v>
      </c>
      <c r="AE236" s="1">
        <v>41820</v>
      </c>
      <c r="AF236">
        <v>1.9</v>
      </c>
      <c r="AG236">
        <v>20140710</v>
      </c>
      <c r="AH236">
        <v>1.9</v>
      </c>
      <c r="AJ236" s="1">
        <v>41820</v>
      </c>
      <c r="AK236">
        <v>3</v>
      </c>
      <c r="AL236">
        <v>20140807</v>
      </c>
      <c r="AM236">
        <v>3.2</v>
      </c>
      <c r="AO236" s="1">
        <v>41820</v>
      </c>
      <c r="AP236">
        <v>1.4</v>
      </c>
      <c r="AQ236">
        <v>20140807</v>
      </c>
      <c r="AR236">
        <v>1.7</v>
      </c>
      <c r="BN236" s="1">
        <v>41608</v>
      </c>
      <c r="BO236">
        <v>1.8</v>
      </c>
      <c r="BP236">
        <v>20140108</v>
      </c>
      <c r="BQ236">
        <v>2.1</v>
      </c>
      <c r="CM236" s="1">
        <v>41820</v>
      </c>
      <c r="CN236">
        <v>5.3</v>
      </c>
      <c r="CO236">
        <v>20140808</v>
      </c>
      <c r="CP236">
        <v>5.4</v>
      </c>
    </row>
    <row r="237" spans="1:94" x14ac:dyDescent="0.25">
      <c r="A237" s="1">
        <v>41851</v>
      </c>
      <c r="B237">
        <v>0.4</v>
      </c>
      <c r="C237">
        <v>20140905</v>
      </c>
      <c r="D237">
        <v>-0.6</v>
      </c>
      <c r="F237" s="1">
        <v>41851</v>
      </c>
      <c r="G237">
        <v>3</v>
      </c>
      <c r="H237">
        <v>20140801</v>
      </c>
      <c r="I237">
        <v>3</v>
      </c>
      <c r="Z237" s="1">
        <v>41851</v>
      </c>
      <c r="AA237">
        <v>0.7</v>
      </c>
      <c r="AB237">
        <v>20140811</v>
      </c>
      <c r="AC237">
        <v>0.7</v>
      </c>
      <c r="AE237" s="1">
        <v>41851</v>
      </c>
      <c r="AF237">
        <v>2.2000000000000002</v>
      </c>
      <c r="AG237">
        <v>20140811</v>
      </c>
      <c r="AH237">
        <v>2.2000000000000002</v>
      </c>
      <c r="AJ237" s="1">
        <v>41851</v>
      </c>
      <c r="AK237">
        <v>-2.8</v>
      </c>
      <c r="AL237">
        <v>20140905</v>
      </c>
      <c r="AM237">
        <v>-2.8</v>
      </c>
      <c r="AO237" s="1">
        <v>41851</v>
      </c>
      <c r="AP237">
        <v>0.6</v>
      </c>
      <c r="AQ237">
        <v>20140905</v>
      </c>
      <c r="AR237">
        <v>-0.1</v>
      </c>
      <c r="BN237" s="1">
        <v>41639</v>
      </c>
      <c r="BO237">
        <v>3.9</v>
      </c>
      <c r="BP237">
        <v>20140207</v>
      </c>
      <c r="BQ237">
        <v>3.8</v>
      </c>
      <c r="CM237" s="1">
        <v>41851</v>
      </c>
      <c r="CN237">
        <v>5.4</v>
      </c>
      <c r="CO237">
        <v>20140901</v>
      </c>
      <c r="CP237">
        <v>5.4</v>
      </c>
    </row>
    <row r="238" spans="1:94" x14ac:dyDescent="0.25">
      <c r="A238" s="1">
        <v>41882</v>
      </c>
      <c r="B238">
        <v>-0.8</v>
      </c>
      <c r="C238">
        <v>20141007</v>
      </c>
      <c r="D238">
        <v>-0.6</v>
      </c>
      <c r="F238" s="1">
        <v>41882</v>
      </c>
      <c r="G238">
        <v>2.9</v>
      </c>
      <c r="H238">
        <v>20140829</v>
      </c>
      <c r="I238">
        <v>2.9</v>
      </c>
      <c r="Z238" s="1">
        <v>41882</v>
      </c>
      <c r="AA238">
        <v>-0.3</v>
      </c>
      <c r="AB238">
        <v>20140910</v>
      </c>
      <c r="AC238">
        <v>-0.3</v>
      </c>
      <c r="AE238" s="1">
        <v>41882</v>
      </c>
      <c r="AF238">
        <v>2.1</v>
      </c>
      <c r="AG238">
        <v>20140910</v>
      </c>
      <c r="AH238">
        <v>2.1</v>
      </c>
      <c r="AJ238" s="1">
        <v>41882</v>
      </c>
      <c r="AK238">
        <v>2.2000000000000002</v>
      </c>
      <c r="AL238">
        <v>20141007</v>
      </c>
      <c r="AM238">
        <v>2.2999999999999998</v>
      </c>
      <c r="AO238" s="1">
        <v>41882</v>
      </c>
      <c r="AP238">
        <v>0.9</v>
      </c>
      <c r="AQ238">
        <v>20141007</v>
      </c>
      <c r="AR238">
        <v>1</v>
      </c>
      <c r="BN238" s="1">
        <v>41670</v>
      </c>
      <c r="BO238">
        <v>2.7</v>
      </c>
      <c r="BP238">
        <v>20140307</v>
      </c>
      <c r="BQ238">
        <v>2.7</v>
      </c>
      <c r="CM238" s="1">
        <v>41882</v>
      </c>
      <c r="CN238">
        <v>5.3</v>
      </c>
      <c r="CO238">
        <v>20140930</v>
      </c>
      <c r="CP238">
        <v>5.3</v>
      </c>
    </row>
    <row r="239" spans="1:94" x14ac:dyDescent="0.25">
      <c r="A239" s="1">
        <v>41912</v>
      </c>
      <c r="B239">
        <v>2.4</v>
      </c>
      <c r="C239">
        <v>20141107</v>
      </c>
      <c r="D239">
        <v>4.4000000000000004</v>
      </c>
      <c r="F239" s="1">
        <v>41912</v>
      </c>
      <c r="G239">
        <v>2.7</v>
      </c>
      <c r="H239">
        <v>20141003</v>
      </c>
      <c r="I239">
        <v>2.7</v>
      </c>
      <c r="Z239" s="1">
        <v>41912</v>
      </c>
      <c r="AA239">
        <v>0.5</v>
      </c>
      <c r="AB239">
        <v>20141010</v>
      </c>
      <c r="AC239">
        <v>0.5</v>
      </c>
      <c r="AE239" s="1">
        <v>41912</v>
      </c>
      <c r="AF239">
        <v>2.1</v>
      </c>
      <c r="AG239">
        <v>20141010</v>
      </c>
      <c r="AH239">
        <v>2.1</v>
      </c>
      <c r="AJ239" s="1">
        <v>41912</v>
      </c>
      <c r="AK239">
        <v>7.7</v>
      </c>
      <c r="AL239">
        <v>20141107</v>
      </c>
      <c r="AM239">
        <v>7.7</v>
      </c>
      <c r="AO239" s="1">
        <v>41912</v>
      </c>
      <c r="AP239">
        <v>-3.1</v>
      </c>
      <c r="AQ239">
        <v>20141107</v>
      </c>
      <c r="AR239">
        <v>-2.1</v>
      </c>
      <c r="BN239" s="1">
        <v>41698</v>
      </c>
      <c r="BO239">
        <v>2.1</v>
      </c>
      <c r="BP239">
        <v>20140407</v>
      </c>
      <c r="BQ239">
        <v>2.1</v>
      </c>
      <c r="CM239" s="1">
        <v>41912</v>
      </c>
      <c r="CN239">
        <v>5.4</v>
      </c>
      <c r="CO239">
        <v>20141031</v>
      </c>
      <c r="CP239">
        <v>5.3</v>
      </c>
    </row>
    <row r="240" spans="1:94" x14ac:dyDescent="0.25">
      <c r="A240" s="1">
        <v>41943</v>
      </c>
      <c r="B240">
        <v>1.5</v>
      </c>
      <c r="C240">
        <v>20141205</v>
      </c>
      <c r="D240">
        <v>1.4</v>
      </c>
      <c r="F240" s="1">
        <v>41943</v>
      </c>
      <c r="G240">
        <v>2.7</v>
      </c>
      <c r="H240">
        <v>20141031</v>
      </c>
      <c r="I240">
        <v>2.7</v>
      </c>
      <c r="Z240" s="1">
        <v>41943</v>
      </c>
      <c r="AA240">
        <v>0.1</v>
      </c>
      <c r="AB240">
        <v>20141110</v>
      </c>
      <c r="AC240">
        <v>0.1</v>
      </c>
      <c r="AE240" s="1">
        <v>41943</v>
      </c>
      <c r="AF240">
        <v>2</v>
      </c>
      <c r="AG240">
        <v>20141110</v>
      </c>
      <c r="AH240">
        <v>2</v>
      </c>
      <c r="AJ240" s="1">
        <v>41943</v>
      </c>
      <c r="AK240">
        <v>10.9</v>
      </c>
      <c r="AL240">
        <v>20141205</v>
      </c>
      <c r="AM240">
        <v>10.7</v>
      </c>
      <c r="AO240" s="1">
        <v>41943</v>
      </c>
      <c r="AP240">
        <v>2.7</v>
      </c>
      <c r="AQ240">
        <v>20141205</v>
      </c>
      <c r="AR240">
        <v>1.6</v>
      </c>
      <c r="BN240" s="1">
        <v>41729</v>
      </c>
      <c r="BO240">
        <v>3.8</v>
      </c>
      <c r="BP240">
        <v>20140508</v>
      </c>
      <c r="BQ240">
        <v>3.7</v>
      </c>
      <c r="CM240" s="1">
        <v>41943</v>
      </c>
      <c r="CN240">
        <v>5.4</v>
      </c>
      <c r="CO240">
        <v>20141201</v>
      </c>
      <c r="CP240">
        <v>5.4</v>
      </c>
    </row>
    <row r="241" spans="1:94" x14ac:dyDescent="0.25">
      <c r="A241" s="1">
        <v>41973</v>
      </c>
      <c r="B241">
        <v>-1.6</v>
      </c>
      <c r="C241">
        <v>20150108</v>
      </c>
      <c r="D241">
        <v>-1.9</v>
      </c>
      <c r="F241" s="1">
        <v>41973</v>
      </c>
      <c r="G241">
        <v>2.6</v>
      </c>
      <c r="H241">
        <v>20141128</v>
      </c>
      <c r="I241">
        <v>2.6</v>
      </c>
      <c r="Z241" s="1">
        <v>41973</v>
      </c>
      <c r="AA241">
        <v>0.1</v>
      </c>
      <c r="AB241">
        <v>20141210</v>
      </c>
      <c r="AC241">
        <v>0.1</v>
      </c>
      <c r="AE241" s="1">
        <v>41973</v>
      </c>
      <c r="AF241">
        <v>1.9</v>
      </c>
      <c r="AG241">
        <v>20141210</v>
      </c>
      <c r="AH241">
        <v>1.9</v>
      </c>
      <c r="AJ241" s="1">
        <v>41973</v>
      </c>
      <c r="AK241">
        <v>4.2</v>
      </c>
      <c r="AL241">
        <v>20150108</v>
      </c>
      <c r="AM241">
        <v>4.2</v>
      </c>
      <c r="AO241" s="1">
        <v>41973</v>
      </c>
      <c r="AP241">
        <v>-1</v>
      </c>
      <c r="AQ241">
        <v>20150108</v>
      </c>
      <c r="AR241">
        <v>-0.4</v>
      </c>
      <c r="BN241" s="1">
        <v>41759</v>
      </c>
      <c r="BO241">
        <v>1.7</v>
      </c>
      <c r="BP241">
        <v>20140606</v>
      </c>
      <c r="BQ241">
        <v>1.8</v>
      </c>
      <c r="CM241" s="1">
        <v>41973</v>
      </c>
      <c r="CN241">
        <v>5.2</v>
      </c>
      <c r="CO241">
        <v>20150108</v>
      </c>
      <c r="CP241">
        <v>5.2</v>
      </c>
    </row>
    <row r="242" spans="1:94" x14ac:dyDescent="0.25">
      <c r="A242" s="1">
        <v>42004</v>
      </c>
      <c r="B242">
        <v>0.2</v>
      </c>
      <c r="C242">
        <v>20150206</v>
      </c>
      <c r="D242">
        <v>0.3</v>
      </c>
      <c r="F242" s="1">
        <v>42004</v>
      </c>
      <c r="G242">
        <v>2.7</v>
      </c>
      <c r="H242">
        <v>20141219</v>
      </c>
      <c r="I242">
        <v>2.7</v>
      </c>
      <c r="Z242" s="1">
        <v>42004</v>
      </c>
      <c r="AA242">
        <v>0</v>
      </c>
      <c r="AB242">
        <v>20150109</v>
      </c>
      <c r="AC242">
        <v>0</v>
      </c>
      <c r="AE242" s="1">
        <v>42004</v>
      </c>
      <c r="AF242">
        <v>2.1</v>
      </c>
      <c r="AG242">
        <v>20150109</v>
      </c>
      <c r="AH242">
        <v>2.1</v>
      </c>
      <c r="AJ242" s="1">
        <v>42004</v>
      </c>
      <c r="AK242">
        <v>3.5</v>
      </c>
      <c r="AL242">
        <v>20150206</v>
      </c>
      <c r="AM242">
        <v>3.5</v>
      </c>
      <c r="AO242" s="1">
        <v>42004</v>
      </c>
      <c r="AP242">
        <v>1</v>
      </c>
      <c r="AQ242">
        <v>20150206</v>
      </c>
      <c r="AR242">
        <v>1.3</v>
      </c>
      <c r="BN242" s="1">
        <v>41790</v>
      </c>
      <c r="BO242">
        <v>2.5</v>
      </c>
      <c r="BP242">
        <v>20140707</v>
      </c>
      <c r="BQ242">
        <v>2.4</v>
      </c>
      <c r="CM242" s="1">
        <v>42004</v>
      </c>
      <c r="CN242">
        <v>5.4</v>
      </c>
      <c r="CO242">
        <v>20150202</v>
      </c>
      <c r="CP242">
        <v>5.4</v>
      </c>
    </row>
    <row r="243" spans="1:94" x14ac:dyDescent="0.25">
      <c r="A243" s="1">
        <v>42035</v>
      </c>
      <c r="B243">
        <v>-2.4</v>
      </c>
      <c r="C243">
        <v>20150306</v>
      </c>
      <c r="D243">
        <v>-3</v>
      </c>
      <c r="F243" s="1">
        <v>42035</v>
      </c>
      <c r="G243">
        <v>3</v>
      </c>
      <c r="H243">
        <v>20150130</v>
      </c>
      <c r="I243">
        <v>3.1</v>
      </c>
      <c r="Z243" s="1">
        <v>42035</v>
      </c>
      <c r="AA243">
        <v>-0.1</v>
      </c>
      <c r="AB243">
        <v>20150210</v>
      </c>
      <c r="AC243">
        <v>-0.1</v>
      </c>
      <c r="AE243" s="1">
        <v>42035</v>
      </c>
      <c r="AF243">
        <v>2</v>
      </c>
      <c r="AG243">
        <v>20150210</v>
      </c>
      <c r="AH243">
        <v>2</v>
      </c>
      <c r="AJ243" s="1">
        <v>42035</v>
      </c>
      <c r="AK243">
        <v>-0.3</v>
      </c>
      <c r="AL243">
        <v>20150306</v>
      </c>
      <c r="AM243">
        <v>-0.4</v>
      </c>
      <c r="AO243" s="1">
        <v>42035</v>
      </c>
      <c r="AP243">
        <v>-2.9</v>
      </c>
      <c r="AQ243">
        <v>20150306</v>
      </c>
      <c r="AR243">
        <v>-3.7</v>
      </c>
      <c r="BN243" s="1">
        <v>41820</v>
      </c>
      <c r="BO243">
        <v>3.2</v>
      </c>
      <c r="BP243">
        <v>20140807</v>
      </c>
      <c r="BQ243">
        <v>3.1</v>
      </c>
      <c r="CM243" s="1">
        <v>42035</v>
      </c>
      <c r="CN243">
        <v>5.6</v>
      </c>
      <c r="CO243">
        <v>20150302</v>
      </c>
      <c r="CP243">
        <v>5.6</v>
      </c>
    </row>
    <row r="244" spans="1:94" x14ac:dyDescent="0.25">
      <c r="A244" s="1">
        <v>42063</v>
      </c>
      <c r="B244">
        <v>2.1</v>
      </c>
      <c r="C244">
        <v>20150410</v>
      </c>
      <c r="D244">
        <v>2.6</v>
      </c>
      <c r="F244" s="1">
        <v>42063</v>
      </c>
      <c r="G244">
        <v>3</v>
      </c>
      <c r="H244">
        <v>20150227</v>
      </c>
      <c r="I244">
        <v>3</v>
      </c>
      <c r="Z244" s="1">
        <v>42063</v>
      </c>
      <c r="AA244">
        <v>0.4</v>
      </c>
      <c r="AB244">
        <v>20150310</v>
      </c>
      <c r="AC244">
        <v>0.4</v>
      </c>
      <c r="AE244" s="1">
        <v>42063</v>
      </c>
      <c r="AF244">
        <v>1.9</v>
      </c>
      <c r="AG244">
        <v>20150310</v>
      </c>
      <c r="AH244">
        <v>1.9</v>
      </c>
      <c r="AJ244" s="1">
        <v>42063</v>
      </c>
      <c r="AK244">
        <v>1.9</v>
      </c>
      <c r="AL244">
        <v>20150410</v>
      </c>
      <c r="AM244">
        <v>1.9</v>
      </c>
      <c r="AO244" s="1">
        <v>42063</v>
      </c>
      <c r="AP244">
        <v>0.7</v>
      </c>
      <c r="AQ244">
        <v>20150410</v>
      </c>
      <c r="AR244">
        <v>1.2</v>
      </c>
      <c r="BN244" s="1">
        <v>41851</v>
      </c>
      <c r="BO244">
        <v>2.9</v>
      </c>
      <c r="BP244">
        <v>20140905</v>
      </c>
      <c r="BQ244">
        <v>2.9</v>
      </c>
      <c r="CM244" s="1">
        <v>42063</v>
      </c>
      <c r="CN244">
        <v>5.5</v>
      </c>
      <c r="CO244">
        <v>20150327</v>
      </c>
      <c r="CP244">
        <v>5.4</v>
      </c>
    </row>
    <row r="245" spans="1:94" x14ac:dyDescent="0.25">
      <c r="A245" s="1">
        <v>42094</v>
      </c>
      <c r="B245">
        <v>1.5</v>
      </c>
      <c r="C245">
        <v>20150508</v>
      </c>
      <c r="D245">
        <v>1.5</v>
      </c>
      <c r="F245" s="1">
        <v>42094</v>
      </c>
      <c r="G245">
        <v>3</v>
      </c>
      <c r="H245">
        <v>20150327</v>
      </c>
      <c r="I245">
        <v>3</v>
      </c>
      <c r="Z245" s="1">
        <v>42094</v>
      </c>
      <c r="AA245">
        <v>0.3</v>
      </c>
      <c r="AB245">
        <v>20150410</v>
      </c>
      <c r="AC245">
        <v>0.3</v>
      </c>
      <c r="AE245" s="1">
        <v>42094</v>
      </c>
      <c r="AF245">
        <v>2</v>
      </c>
      <c r="AG245">
        <v>20150410</v>
      </c>
      <c r="AH245">
        <v>2</v>
      </c>
      <c r="AJ245" s="1">
        <v>42094</v>
      </c>
      <c r="AK245">
        <v>2.2000000000000002</v>
      </c>
      <c r="AL245">
        <v>20150508</v>
      </c>
      <c r="AM245">
        <v>2.2999999999999998</v>
      </c>
      <c r="AO245" s="1">
        <v>42094</v>
      </c>
      <c r="AP245">
        <v>2.4</v>
      </c>
      <c r="AQ245">
        <v>20150508</v>
      </c>
      <c r="AR245">
        <v>3.2</v>
      </c>
      <c r="BN245" s="1">
        <v>41882</v>
      </c>
      <c r="BO245">
        <v>5.2</v>
      </c>
      <c r="BP245">
        <v>20141007</v>
      </c>
      <c r="BQ245">
        <v>5.2</v>
      </c>
      <c r="CM245" s="1">
        <v>42094</v>
      </c>
      <c r="CN245">
        <v>5.8</v>
      </c>
      <c r="CO245">
        <v>20150430</v>
      </c>
      <c r="CP245">
        <v>5.8</v>
      </c>
    </row>
    <row r="246" spans="1:94" x14ac:dyDescent="0.25">
      <c r="A246" s="1">
        <v>42124</v>
      </c>
      <c r="B246">
        <v>-6.2</v>
      </c>
      <c r="C246">
        <v>20150605</v>
      </c>
      <c r="D246">
        <v>-4.9000000000000004</v>
      </c>
      <c r="F246" s="1">
        <v>42124</v>
      </c>
      <c r="G246">
        <v>2.9</v>
      </c>
      <c r="H246">
        <v>20150504</v>
      </c>
      <c r="I246">
        <v>3</v>
      </c>
      <c r="Z246" s="1">
        <v>42124</v>
      </c>
      <c r="AA246">
        <v>0.4</v>
      </c>
      <c r="AB246">
        <v>20150511</v>
      </c>
      <c r="AC246">
        <v>0.4</v>
      </c>
      <c r="AE246" s="1">
        <v>42124</v>
      </c>
      <c r="AF246">
        <v>2</v>
      </c>
      <c r="AG246">
        <v>20150511</v>
      </c>
      <c r="AH246">
        <v>2</v>
      </c>
      <c r="AJ246" s="1">
        <v>42124</v>
      </c>
      <c r="AK246">
        <v>-3.5</v>
      </c>
      <c r="AL246">
        <v>20150605</v>
      </c>
      <c r="AM246">
        <v>-3.4</v>
      </c>
      <c r="AO246" s="1">
        <v>42124</v>
      </c>
      <c r="AP246">
        <v>-2.9</v>
      </c>
      <c r="AQ246">
        <v>20150605</v>
      </c>
      <c r="AR246">
        <v>-2.9</v>
      </c>
      <c r="BN246" s="1">
        <v>41912</v>
      </c>
      <c r="BO246">
        <v>2.1</v>
      </c>
      <c r="BP246">
        <v>20141107</v>
      </c>
      <c r="BQ246">
        <v>2.1</v>
      </c>
      <c r="CM246" s="1">
        <v>42124</v>
      </c>
      <c r="CN246">
        <v>5.7</v>
      </c>
      <c r="CO246">
        <v>20150601</v>
      </c>
      <c r="CP246">
        <v>5.7</v>
      </c>
    </row>
    <row r="247" spans="1:94" x14ac:dyDescent="0.25">
      <c r="A247" s="1">
        <v>42155</v>
      </c>
      <c r="B247">
        <v>3.5</v>
      </c>
      <c r="C247">
        <v>20150707</v>
      </c>
      <c r="D247">
        <v>0.7</v>
      </c>
      <c r="F247" s="1">
        <v>42155</v>
      </c>
      <c r="G247">
        <v>2.7</v>
      </c>
      <c r="H247">
        <v>20150529</v>
      </c>
      <c r="I247">
        <v>2.7</v>
      </c>
      <c r="Z247" s="1">
        <v>42155</v>
      </c>
      <c r="AA247">
        <v>0.2</v>
      </c>
      <c r="AB247">
        <v>20150610</v>
      </c>
      <c r="AC247">
        <v>0.2</v>
      </c>
      <c r="AE247" s="1">
        <v>42155</v>
      </c>
      <c r="AF247">
        <v>2.1</v>
      </c>
      <c r="AG247">
        <v>20150610</v>
      </c>
      <c r="AH247">
        <v>2.1</v>
      </c>
      <c r="AJ247" s="1">
        <v>42155</v>
      </c>
      <c r="AK247">
        <v>4.0999999999999996</v>
      </c>
      <c r="AL247">
        <v>20150707</v>
      </c>
      <c r="AM247">
        <v>4.2</v>
      </c>
      <c r="AO247" s="1">
        <v>42155</v>
      </c>
      <c r="AP247">
        <v>-2.1</v>
      </c>
      <c r="AQ247">
        <v>20150707</v>
      </c>
      <c r="AR247">
        <v>-2.1</v>
      </c>
      <c r="BN247" s="1">
        <v>41943</v>
      </c>
      <c r="BO247">
        <v>4.7</v>
      </c>
      <c r="BP247">
        <v>20141205</v>
      </c>
      <c r="BQ247">
        <v>4.5999999999999996</v>
      </c>
      <c r="CM247" s="1">
        <v>42155</v>
      </c>
      <c r="CN247">
        <v>5.9</v>
      </c>
      <c r="CO247">
        <v>20150630</v>
      </c>
      <c r="CP247">
        <v>5.9</v>
      </c>
    </row>
    <row r="248" spans="1:94" x14ac:dyDescent="0.25">
      <c r="A248" s="1">
        <v>42185</v>
      </c>
      <c r="B248">
        <v>2.8</v>
      </c>
      <c r="C248">
        <v>20150807</v>
      </c>
      <c r="D248">
        <v>3.5</v>
      </c>
      <c r="F248" s="1">
        <v>42185</v>
      </c>
      <c r="G248">
        <v>2.8</v>
      </c>
      <c r="H248">
        <v>20150703</v>
      </c>
      <c r="I248">
        <v>2.8</v>
      </c>
      <c r="Z248" s="1">
        <v>42185</v>
      </c>
      <c r="AA248">
        <v>0.3</v>
      </c>
      <c r="AB248">
        <v>20150710</v>
      </c>
      <c r="AC248">
        <v>0.3</v>
      </c>
      <c r="AE248" s="1">
        <v>42185</v>
      </c>
      <c r="AF248">
        <v>2.6</v>
      </c>
      <c r="AG248">
        <v>20150710</v>
      </c>
      <c r="AH248">
        <v>2.6</v>
      </c>
      <c r="AJ248" s="1">
        <v>42185</v>
      </c>
      <c r="AK248">
        <v>2.8</v>
      </c>
      <c r="AL248">
        <v>20150807</v>
      </c>
      <c r="AM248">
        <v>2.8</v>
      </c>
      <c r="AO248" s="1">
        <v>42185</v>
      </c>
      <c r="AP248">
        <v>0.1</v>
      </c>
      <c r="AQ248">
        <v>20150807</v>
      </c>
      <c r="AR248">
        <v>0.1</v>
      </c>
      <c r="BN248" s="1">
        <v>41973</v>
      </c>
      <c r="BO248">
        <v>4</v>
      </c>
      <c r="BP248">
        <v>20150108</v>
      </c>
      <c r="BQ248">
        <v>4</v>
      </c>
      <c r="CM248" s="1">
        <v>42185</v>
      </c>
      <c r="CN248">
        <v>5.8</v>
      </c>
      <c r="CO248">
        <v>20150807</v>
      </c>
      <c r="CP248">
        <v>5.8</v>
      </c>
    </row>
    <row r="249" spans="1:94" x14ac:dyDescent="0.25">
      <c r="A249" s="1">
        <v>42216</v>
      </c>
      <c r="B249">
        <v>-0.9</v>
      </c>
      <c r="C249">
        <v>20150907</v>
      </c>
      <c r="D249">
        <v>-1.5</v>
      </c>
      <c r="F249" s="1">
        <v>42216</v>
      </c>
      <c r="G249">
        <v>3.1</v>
      </c>
      <c r="H249">
        <v>20150731</v>
      </c>
      <c r="I249">
        <v>3.1</v>
      </c>
      <c r="Z249" s="1">
        <v>42216</v>
      </c>
      <c r="AA249">
        <v>-0.1</v>
      </c>
      <c r="AB249">
        <v>20150810</v>
      </c>
      <c r="AC249">
        <v>-0.1</v>
      </c>
      <c r="AE249" s="1">
        <v>42216</v>
      </c>
      <c r="AF249">
        <v>1.8</v>
      </c>
      <c r="AG249">
        <v>20150810</v>
      </c>
      <c r="AH249">
        <v>1.8</v>
      </c>
      <c r="AJ249" s="1">
        <v>42216</v>
      </c>
      <c r="AK249">
        <v>2.8</v>
      </c>
      <c r="AL249">
        <v>20150907</v>
      </c>
      <c r="AM249">
        <v>2.8</v>
      </c>
      <c r="AO249" s="1">
        <v>42216</v>
      </c>
      <c r="AP249">
        <v>-1.7</v>
      </c>
      <c r="AQ249">
        <v>20150907</v>
      </c>
      <c r="AR249">
        <v>-1.6</v>
      </c>
      <c r="BN249" s="1">
        <v>42004</v>
      </c>
      <c r="BO249">
        <v>4.4000000000000004</v>
      </c>
      <c r="BP249">
        <v>20150206</v>
      </c>
      <c r="BQ249">
        <v>4.4000000000000004</v>
      </c>
      <c r="CM249" s="1">
        <v>42216</v>
      </c>
      <c r="CN249">
        <v>5.7</v>
      </c>
      <c r="CO249">
        <v>20150831</v>
      </c>
      <c r="CP249">
        <v>5.7</v>
      </c>
    </row>
    <row r="250" spans="1:94" x14ac:dyDescent="0.25">
      <c r="A250" s="1">
        <v>42247</v>
      </c>
      <c r="B250">
        <v>0.9</v>
      </c>
      <c r="C250">
        <v>20151007</v>
      </c>
      <c r="D250">
        <v>1.7</v>
      </c>
      <c r="F250" s="1">
        <v>42247</v>
      </c>
      <c r="G250">
        <v>3.1</v>
      </c>
      <c r="H250">
        <v>20150828</v>
      </c>
      <c r="I250">
        <v>3.1</v>
      </c>
      <c r="Z250" s="1">
        <v>42247</v>
      </c>
      <c r="AA250">
        <v>-0.1</v>
      </c>
      <c r="AB250">
        <v>20150910</v>
      </c>
      <c r="AC250">
        <v>-0.1</v>
      </c>
      <c r="AE250" s="1">
        <v>42247</v>
      </c>
      <c r="AF250">
        <v>2</v>
      </c>
      <c r="AG250">
        <v>20150910</v>
      </c>
      <c r="AH250">
        <v>2</v>
      </c>
      <c r="AJ250" s="1">
        <v>42247</v>
      </c>
      <c r="AK250">
        <v>3.1</v>
      </c>
      <c r="AL250">
        <v>20151007</v>
      </c>
      <c r="AM250">
        <v>3.1</v>
      </c>
      <c r="AO250" s="1">
        <v>42247</v>
      </c>
      <c r="AP250">
        <v>-0.3</v>
      </c>
      <c r="AQ250">
        <v>20151007</v>
      </c>
      <c r="AR250">
        <v>-0.4</v>
      </c>
      <c r="BN250" s="1">
        <v>42035</v>
      </c>
      <c r="BO250">
        <v>0.2</v>
      </c>
      <c r="BP250">
        <v>20150306</v>
      </c>
      <c r="BQ250">
        <v>-0.2</v>
      </c>
      <c r="CM250" s="1">
        <v>42247</v>
      </c>
      <c r="CN250">
        <v>5.8</v>
      </c>
      <c r="CO250">
        <v>20150930</v>
      </c>
      <c r="CP250">
        <v>5.8</v>
      </c>
    </row>
    <row r="251" spans="1:94" x14ac:dyDescent="0.25">
      <c r="A251" s="1">
        <v>42277</v>
      </c>
      <c r="B251">
        <v>1.5</v>
      </c>
      <c r="C251">
        <v>20151106</v>
      </c>
      <c r="D251">
        <v>1.6</v>
      </c>
      <c r="F251" s="1">
        <v>42277</v>
      </c>
      <c r="G251">
        <v>2.9</v>
      </c>
      <c r="H251">
        <v>20151002</v>
      </c>
      <c r="I251">
        <v>2.9</v>
      </c>
      <c r="Z251" s="1">
        <v>42277</v>
      </c>
      <c r="AA251">
        <v>0.6</v>
      </c>
      <c r="AB251">
        <v>20151009</v>
      </c>
      <c r="AC251">
        <v>0.6</v>
      </c>
      <c r="AE251" s="1">
        <v>42277</v>
      </c>
      <c r="AF251">
        <v>2.1</v>
      </c>
      <c r="AG251">
        <v>20151009</v>
      </c>
      <c r="AH251">
        <v>2.1</v>
      </c>
      <c r="AJ251" s="1">
        <v>42277</v>
      </c>
      <c r="AK251">
        <v>2</v>
      </c>
      <c r="AL251">
        <v>20151106</v>
      </c>
      <c r="AM251">
        <v>2</v>
      </c>
      <c r="AO251" s="1">
        <v>42277</v>
      </c>
      <c r="AP251">
        <v>0.8</v>
      </c>
      <c r="AQ251">
        <v>20151106</v>
      </c>
      <c r="AR251">
        <v>0.9</v>
      </c>
      <c r="BN251" s="1">
        <v>42063</v>
      </c>
      <c r="BO251">
        <v>0.8</v>
      </c>
      <c r="BP251">
        <v>20150410</v>
      </c>
      <c r="BQ251">
        <v>0.8</v>
      </c>
      <c r="CM251" s="1">
        <v>42277</v>
      </c>
      <c r="CN251">
        <v>5.6</v>
      </c>
      <c r="CO251">
        <v>20151102</v>
      </c>
      <c r="CP251">
        <v>5.6</v>
      </c>
    </row>
    <row r="252" spans="1:94" x14ac:dyDescent="0.25">
      <c r="A252" s="1">
        <v>42308</v>
      </c>
      <c r="B252">
        <v>-4</v>
      </c>
      <c r="C252">
        <v>20151207</v>
      </c>
      <c r="D252">
        <v>-2.6</v>
      </c>
      <c r="F252" s="1">
        <v>42308</v>
      </c>
      <c r="G252">
        <v>2.9</v>
      </c>
      <c r="H252">
        <v>20151030</v>
      </c>
      <c r="I252">
        <v>2.9</v>
      </c>
      <c r="Z252" s="1">
        <v>42308</v>
      </c>
      <c r="AA252">
        <v>0.4</v>
      </c>
      <c r="AB252">
        <v>20151110</v>
      </c>
      <c r="AC252">
        <v>0.4</v>
      </c>
      <c r="AE252" s="1">
        <v>42308</v>
      </c>
      <c r="AF252">
        <v>2.5</v>
      </c>
      <c r="AG252">
        <v>20151110</v>
      </c>
      <c r="AH252">
        <v>2.5</v>
      </c>
      <c r="AJ252" s="1">
        <v>42308</v>
      </c>
      <c r="AK252">
        <v>-3</v>
      </c>
      <c r="AL252">
        <v>20151207</v>
      </c>
      <c r="AM252">
        <v>-3</v>
      </c>
      <c r="AO252" s="1">
        <v>42308</v>
      </c>
      <c r="AP252">
        <v>-2.2999999999999998</v>
      </c>
      <c r="AQ252">
        <v>20151207</v>
      </c>
      <c r="AR252">
        <v>-2.2999999999999998</v>
      </c>
      <c r="BN252" s="1">
        <v>42094</v>
      </c>
      <c r="BO252">
        <v>3.9</v>
      </c>
      <c r="BP252">
        <v>20150508</v>
      </c>
      <c r="BQ252">
        <v>4.0999999999999996</v>
      </c>
      <c r="CM252" s="1">
        <v>42308</v>
      </c>
      <c r="CN252">
        <v>5.5</v>
      </c>
      <c r="CO252">
        <v>20151130</v>
      </c>
      <c r="CP252">
        <v>5.7</v>
      </c>
    </row>
    <row r="253" spans="1:94" x14ac:dyDescent="0.25">
      <c r="A253" s="1">
        <v>42338</v>
      </c>
      <c r="B253">
        <v>-0.2</v>
      </c>
      <c r="C253">
        <v>20160108</v>
      </c>
      <c r="D253">
        <v>-0.8</v>
      </c>
      <c r="F253" s="1">
        <v>42338</v>
      </c>
      <c r="G253">
        <v>2.9</v>
      </c>
      <c r="H253">
        <v>20151127</v>
      </c>
      <c r="I253">
        <v>2.9</v>
      </c>
      <c r="Z253" s="1">
        <v>42338</v>
      </c>
      <c r="AA253">
        <v>0.4</v>
      </c>
      <c r="AB253">
        <v>20151210</v>
      </c>
      <c r="AC253">
        <v>0.4</v>
      </c>
      <c r="AE253" s="1">
        <v>42338</v>
      </c>
      <c r="AF253">
        <v>2.8</v>
      </c>
      <c r="AG253">
        <v>20151210</v>
      </c>
      <c r="AH253">
        <v>2.8</v>
      </c>
      <c r="AJ253" s="1">
        <v>42338</v>
      </c>
      <c r="AK253">
        <v>-1.8</v>
      </c>
      <c r="AL253">
        <v>20160108</v>
      </c>
      <c r="AM253">
        <v>-1.8</v>
      </c>
      <c r="AO253" s="1">
        <v>42338</v>
      </c>
      <c r="AP253">
        <v>1</v>
      </c>
      <c r="AQ253">
        <v>20160108</v>
      </c>
      <c r="AR253">
        <v>1</v>
      </c>
      <c r="BN253" s="1">
        <v>42124</v>
      </c>
      <c r="BO253">
        <v>0.1</v>
      </c>
      <c r="BP253">
        <v>20150605</v>
      </c>
      <c r="BQ253">
        <v>0.2</v>
      </c>
      <c r="CM253" s="1">
        <v>42338</v>
      </c>
      <c r="CN253">
        <v>5.4</v>
      </c>
      <c r="CO253">
        <v>20160108</v>
      </c>
      <c r="CP253">
        <v>5.4</v>
      </c>
    </row>
    <row r="254" spans="1:94" x14ac:dyDescent="0.25">
      <c r="A254" s="1">
        <v>42369</v>
      </c>
      <c r="B254">
        <v>-0.8</v>
      </c>
      <c r="C254">
        <v>20160205</v>
      </c>
      <c r="D254">
        <v>-0.9</v>
      </c>
      <c r="F254" s="1">
        <v>42369</v>
      </c>
      <c r="G254">
        <v>3</v>
      </c>
      <c r="H254">
        <v>20151218</v>
      </c>
      <c r="I254">
        <v>3</v>
      </c>
      <c r="Z254" s="1">
        <v>42369</v>
      </c>
      <c r="AA254">
        <v>-0.4</v>
      </c>
      <c r="AB254">
        <v>20160111</v>
      </c>
      <c r="AC254">
        <v>-0.4</v>
      </c>
      <c r="AE254" s="1">
        <v>42369</v>
      </c>
      <c r="AF254">
        <v>2.2999999999999998</v>
      </c>
      <c r="AG254">
        <v>20160111</v>
      </c>
      <c r="AH254">
        <v>2.2999999999999998</v>
      </c>
      <c r="AJ254" s="1">
        <v>42369</v>
      </c>
      <c r="AK254">
        <v>-2</v>
      </c>
      <c r="AL254">
        <v>20160205</v>
      </c>
      <c r="AM254">
        <v>-2</v>
      </c>
      <c r="AO254" s="1">
        <v>42369</v>
      </c>
      <c r="AP254">
        <v>-0.6</v>
      </c>
      <c r="AQ254">
        <v>20160205</v>
      </c>
      <c r="AR254">
        <v>-0.3</v>
      </c>
      <c r="BN254" s="1">
        <v>42155</v>
      </c>
      <c r="BO254">
        <v>-3</v>
      </c>
      <c r="BP254">
        <v>20150707</v>
      </c>
      <c r="BQ254">
        <v>-2.6</v>
      </c>
      <c r="CM254" s="1">
        <v>42369</v>
      </c>
      <c r="CN254">
        <v>5.4</v>
      </c>
      <c r="CO254">
        <v>20160129</v>
      </c>
      <c r="CP254">
        <v>5.3</v>
      </c>
    </row>
    <row r="255" spans="1:94" x14ac:dyDescent="0.25">
      <c r="A255" s="1">
        <v>42400</v>
      </c>
      <c r="B255">
        <v>0.2</v>
      </c>
      <c r="C255">
        <v>20160307</v>
      </c>
      <c r="D255">
        <v>0</v>
      </c>
      <c r="F255" s="1">
        <v>42400</v>
      </c>
      <c r="G255">
        <v>3.4</v>
      </c>
      <c r="H255">
        <v>20160129</v>
      </c>
      <c r="I255">
        <v>3.4</v>
      </c>
      <c r="Z255" s="1">
        <v>42400</v>
      </c>
      <c r="AA255">
        <v>0.6</v>
      </c>
      <c r="AB255">
        <v>20160210</v>
      </c>
      <c r="AC255">
        <v>0.6</v>
      </c>
      <c r="AE255" s="1">
        <v>42400</v>
      </c>
      <c r="AF255">
        <v>3</v>
      </c>
      <c r="AG255">
        <v>20160210</v>
      </c>
      <c r="AH255">
        <v>3</v>
      </c>
      <c r="AJ255" s="1">
        <v>42400</v>
      </c>
      <c r="AK255">
        <v>-0.2</v>
      </c>
      <c r="AL255">
        <v>20160307</v>
      </c>
      <c r="AM255">
        <v>-0.2</v>
      </c>
      <c r="AO255" s="1">
        <v>42400</v>
      </c>
      <c r="AP255">
        <v>-1</v>
      </c>
      <c r="AQ255">
        <v>20160307</v>
      </c>
      <c r="AR255">
        <v>-1</v>
      </c>
      <c r="BN255" s="1">
        <v>42185</v>
      </c>
      <c r="BO255">
        <v>-3.8</v>
      </c>
      <c r="BP255">
        <v>20150807</v>
      </c>
      <c r="BQ255">
        <v>-3.7</v>
      </c>
      <c r="CM255" s="1">
        <v>42400</v>
      </c>
      <c r="CN255">
        <v>5.3</v>
      </c>
      <c r="CO255">
        <v>20160229</v>
      </c>
      <c r="CP255">
        <v>5.3</v>
      </c>
    </row>
    <row r="256" spans="1:94" x14ac:dyDescent="0.25">
      <c r="A256" s="1">
        <v>42429</v>
      </c>
      <c r="B256">
        <v>0.5</v>
      </c>
      <c r="C256">
        <v>20160407</v>
      </c>
      <c r="D256">
        <v>0.4</v>
      </c>
      <c r="F256" s="1">
        <v>42429</v>
      </c>
      <c r="G256">
        <v>3.3</v>
      </c>
      <c r="H256">
        <v>20160226</v>
      </c>
      <c r="I256">
        <v>3.3</v>
      </c>
      <c r="Z256" s="1">
        <v>42429</v>
      </c>
      <c r="AA256">
        <v>0.5</v>
      </c>
      <c r="AB256">
        <v>20160310</v>
      </c>
      <c r="AC256">
        <v>0.5</v>
      </c>
      <c r="AE256" s="1">
        <v>42429</v>
      </c>
      <c r="AF256">
        <v>3.1</v>
      </c>
      <c r="AG256">
        <v>20160310</v>
      </c>
      <c r="AH256">
        <v>3.1</v>
      </c>
      <c r="AJ256" s="1">
        <v>42429</v>
      </c>
      <c r="AK256">
        <v>-1.8</v>
      </c>
      <c r="AL256">
        <v>20160407</v>
      </c>
      <c r="AM256">
        <v>-1.8</v>
      </c>
      <c r="AO256" s="1">
        <v>42429</v>
      </c>
      <c r="AP256">
        <v>0.9</v>
      </c>
      <c r="AQ256">
        <v>20160407</v>
      </c>
      <c r="AR256">
        <v>0.7</v>
      </c>
      <c r="BN256" s="1">
        <v>42216</v>
      </c>
      <c r="BO256">
        <v>-6.1</v>
      </c>
      <c r="BP256">
        <v>20150907</v>
      </c>
      <c r="BQ256">
        <v>-6</v>
      </c>
      <c r="CM256" s="1">
        <v>42429</v>
      </c>
      <c r="CN256">
        <v>5.2</v>
      </c>
      <c r="CO256">
        <v>20160401</v>
      </c>
      <c r="CP256">
        <v>5.2</v>
      </c>
    </row>
    <row r="257" spans="1:94" x14ac:dyDescent="0.25">
      <c r="A257" s="1">
        <v>42460</v>
      </c>
      <c r="B257">
        <v>-1.2</v>
      </c>
      <c r="C257">
        <v>20160510</v>
      </c>
      <c r="D257">
        <v>-1.3</v>
      </c>
      <c r="F257" s="1">
        <v>42460</v>
      </c>
      <c r="G257">
        <v>3.2</v>
      </c>
      <c r="H257">
        <v>20160318</v>
      </c>
      <c r="I257">
        <v>3.3</v>
      </c>
      <c r="Z257" s="1">
        <v>42460</v>
      </c>
      <c r="AA257">
        <v>0.5</v>
      </c>
      <c r="AB257">
        <v>20160411</v>
      </c>
      <c r="AC257">
        <v>0.5</v>
      </c>
      <c r="AE257" s="1">
        <v>42460</v>
      </c>
      <c r="AF257">
        <v>3.3</v>
      </c>
      <c r="AG257">
        <v>20160411</v>
      </c>
      <c r="AH257">
        <v>3.3</v>
      </c>
      <c r="AJ257" s="1">
        <v>42460</v>
      </c>
      <c r="AK257">
        <v>-4</v>
      </c>
      <c r="AL257">
        <v>20160510</v>
      </c>
      <c r="AM257">
        <v>-4</v>
      </c>
      <c r="AO257" s="1">
        <v>42460</v>
      </c>
      <c r="AP257">
        <v>0.9</v>
      </c>
      <c r="AQ257">
        <v>20160510</v>
      </c>
      <c r="AR257">
        <v>0.9</v>
      </c>
      <c r="BN257" s="1">
        <v>42247</v>
      </c>
      <c r="BO257">
        <v>-7.3</v>
      </c>
      <c r="BP257">
        <v>20151007</v>
      </c>
      <c r="BQ257">
        <v>-7.4</v>
      </c>
      <c r="CM257" s="1">
        <v>42460</v>
      </c>
      <c r="CN257">
        <v>5</v>
      </c>
      <c r="CO257">
        <v>20160429</v>
      </c>
      <c r="CP257">
        <v>4.9000000000000004</v>
      </c>
    </row>
    <row r="258" spans="1:94" x14ac:dyDescent="0.25">
      <c r="A258" s="1">
        <v>42490</v>
      </c>
      <c r="B258">
        <v>0.8</v>
      </c>
      <c r="C258">
        <v>20160607</v>
      </c>
      <c r="D258">
        <v>0.8</v>
      </c>
      <c r="F258" s="1">
        <v>42490</v>
      </c>
      <c r="G258">
        <v>3.1</v>
      </c>
      <c r="H258">
        <v>20160429</v>
      </c>
      <c r="I258">
        <v>3.1</v>
      </c>
      <c r="Z258" s="1">
        <v>42490</v>
      </c>
      <c r="AA258">
        <v>0.3</v>
      </c>
      <c r="AB258">
        <v>20160510</v>
      </c>
      <c r="AC258">
        <v>0.3</v>
      </c>
      <c r="AE258" s="1">
        <v>42490</v>
      </c>
      <c r="AF258">
        <v>3.2</v>
      </c>
      <c r="AG258">
        <v>20160510</v>
      </c>
      <c r="AH258">
        <v>3.2</v>
      </c>
      <c r="AJ258" s="1">
        <v>42490</v>
      </c>
      <c r="AK258">
        <v>3.2</v>
      </c>
      <c r="AL258">
        <v>20160607</v>
      </c>
      <c r="AM258">
        <v>3.2</v>
      </c>
      <c r="AO258" s="1">
        <v>42490</v>
      </c>
      <c r="AP258">
        <v>-0.8</v>
      </c>
      <c r="AQ258">
        <v>20160607</v>
      </c>
      <c r="AR258">
        <v>-0.7</v>
      </c>
      <c r="BN258" s="1">
        <v>42277</v>
      </c>
      <c r="BO258">
        <v>-3.6</v>
      </c>
      <c r="BP258">
        <v>20151106</v>
      </c>
      <c r="BQ258">
        <v>-3.5</v>
      </c>
      <c r="CM258" s="1">
        <v>42490</v>
      </c>
      <c r="CN258">
        <v>5.0999999999999996</v>
      </c>
      <c r="CO258">
        <v>20160531</v>
      </c>
      <c r="CP258">
        <v>5.0999999999999996</v>
      </c>
    </row>
    <row r="259" spans="1:94" x14ac:dyDescent="0.25">
      <c r="A259" s="1">
        <v>42521</v>
      </c>
      <c r="B259">
        <v>0.1</v>
      </c>
      <c r="C259">
        <v>20160707</v>
      </c>
      <c r="D259">
        <v>0.1</v>
      </c>
      <c r="F259" s="1">
        <v>42521</v>
      </c>
      <c r="G259">
        <v>2.9</v>
      </c>
      <c r="H259">
        <v>20160603</v>
      </c>
      <c r="I259">
        <v>2.9</v>
      </c>
      <c r="Z259" s="1">
        <v>42521</v>
      </c>
      <c r="AA259">
        <v>0.3</v>
      </c>
      <c r="AB259">
        <v>20160610</v>
      </c>
      <c r="AC259">
        <v>0.3</v>
      </c>
      <c r="AE259" s="1">
        <v>42521</v>
      </c>
      <c r="AF259">
        <v>3.4</v>
      </c>
      <c r="AG259">
        <v>20160610</v>
      </c>
      <c r="AH259">
        <v>3.4</v>
      </c>
      <c r="AJ259" s="1">
        <v>42521</v>
      </c>
      <c r="AK259">
        <v>-0.6</v>
      </c>
      <c r="AL259">
        <v>20160707</v>
      </c>
      <c r="AM259">
        <v>-0.6</v>
      </c>
      <c r="AO259" s="1">
        <v>42521</v>
      </c>
      <c r="AP259">
        <v>0.2</v>
      </c>
      <c r="AQ259">
        <v>20160707</v>
      </c>
      <c r="AR259">
        <v>0.2</v>
      </c>
      <c r="BN259" s="1">
        <v>42308</v>
      </c>
      <c r="BO259">
        <v>-8.4</v>
      </c>
      <c r="BP259">
        <v>20151207</v>
      </c>
      <c r="BQ259">
        <v>-8.4</v>
      </c>
      <c r="CM259" s="1">
        <v>42521</v>
      </c>
      <c r="CN259">
        <v>4.8</v>
      </c>
      <c r="CO259">
        <v>20160630</v>
      </c>
      <c r="CP259">
        <v>4.8</v>
      </c>
    </row>
    <row r="260" spans="1:94" x14ac:dyDescent="0.25">
      <c r="A260" s="1">
        <v>42551</v>
      </c>
      <c r="B260" t="s">
        <v>302</v>
      </c>
      <c r="C260">
        <v>20160805</v>
      </c>
      <c r="D260" t="s">
        <v>302</v>
      </c>
      <c r="F260" s="1">
        <v>42551</v>
      </c>
      <c r="G260">
        <v>2.9</v>
      </c>
      <c r="H260">
        <v>20160701</v>
      </c>
      <c r="I260">
        <v>2.9</v>
      </c>
      <c r="Z260" s="1">
        <v>42551</v>
      </c>
      <c r="AA260">
        <v>0.6</v>
      </c>
      <c r="AB260">
        <v>20160711</v>
      </c>
      <c r="AC260">
        <v>0.6</v>
      </c>
      <c r="AE260" s="1">
        <v>42551</v>
      </c>
      <c r="AF260">
        <v>3.7</v>
      </c>
      <c r="AG260">
        <v>20160711</v>
      </c>
      <c r="AH260">
        <v>3.7</v>
      </c>
      <c r="AJ260" s="1">
        <v>42551</v>
      </c>
      <c r="AK260" t="s">
        <v>302</v>
      </c>
      <c r="AL260">
        <v>20160805</v>
      </c>
      <c r="AM260" t="s">
        <v>302</v>
      </c>
      <c r="AO260" s="1">
        <v>42551</v>
      </c>
      <c r="AP260" t="s">
        <v>302</v>
      </c>
      <c r="AQ260">
        <v>20160805</v>
      </c>
      <c r="AR260" t="s">
        <v>302</v>
      </c>
      <c r="BN260" s="1">
        <v>42338</v>
      </c>
      <c r="BO260">
        <v>-6.6</v>
      </c>
      <c r="BP260">
        <v>20160108</v>
      </c>
      <c r="BQ260">
        <v>-6.6</v>
      </c>
      <c r="CM260" s="1">
        <v>42551</v>
      </c>
      <c r="CN260" t="s">
        <v>302</v>
      </c>
      <c r="CO260">
        <v>20160809</v>
      </c>
      <c r="CP260" t="s">
        <v>302</v>
      </c>
    </row>
    <row r="261" spans="1:94" x14ac:dyDescent="0.25">
      <c r="BN261" s="1">
        <v>42369</v>
      </c>
      <c r="BO261">
        <v>-7.7</v>
      </c>
      <c r="BP261">
        <v>20160205</v>
      </c>
      <c r="BQ261">
        <v>-7.7</v>
      </c>
    </row>
    <row r="262" spans="1:94" x14ac:dyDescent="0.25">
      <c r="BN262" s="1">
        <v>42400</v>
      </c>
      <c r="BO262">
        <v>-6.3</v>
      </c>
      <c r="BP262">
        <v>20160307</v>
      </c>
      <c r="BQ262">
        <v>-6.3</v>
      </c>
    </row>
    <row r="263" spans="1:94" x14ac:dyDescent="0.25">
      <c r="BN263" s="1">
        <v>42429</v>
      </c>
      <c r="BO263">
        <v>-6</v>
      </c>
      <c r="BP263">
        <v>20160407</v>
      </c>
      <c r="BQ263">
        <v>-6</v>
      </c>
    </row>
    <row r="264" spans="1:94" x14ac:dyDescent="0.25">
      <c r="BN264" s="1">
        <v>42460</v>
      </c>
      <c r="BO264">
        <v>-7.1</v>
      </c>
      <c r="BP264">
        <v>20160510</v>
      </c>
      <c r="BQ264">
        <v>-7.1</v>
      </c>
    </row>
    <row r="265" spans="1:94" x14ac:dyDescent="0.25">
      <c r="BN265" s="1">
        <v>42490</v>
      </c>
      <c r="BO265">
        <v>-5.2</v>
      </c>
      <c r="BP265">
        <v>20160607</v>
      </c>
      <c r="BQ265">
        <v>-5.2</v>
      </c>
    </row>
    <row r="266" spans="1:94" x14ac:dyDescent="0.25">
      <c r="BN266" s="1">
        <v>42521</v>
      </c>
      <c r="BO266">
        <v>-3.1</v>
      </c>
      <c r="BP266">
        <v>20160707</v>
      </c>
      <c r="BQ266">
        <v>-3.1</v>
      </c>
    </row>
    <row r="267" spans="1:94" x14ac:dyDescent="0.25">
      <c r="BN267" s="1">
        <v>42551</v>
      </c>
      <c r="BO267" t="s">
        <v>302</v>
      </c>
      <c r="BP267">
        <v>20160805</v>
      </c>
      <c r="BQ267" t="s">
        <v>302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CU261"/>
  <sheetViews>
    <sheetView topLeftCell="T1" workbookViewId="0">
      <selection activeCell="T1" sqref="T1"/>
    </sheetView>
  </sheetViews>
  <sheetFormatPr defaultRowHeight="15" x14ac:dyDescent="0.25"/>
  <sheetData>
    <row r="1" spans="1:99" x14ac:dyDescent="0.25">
      <c r="A1" t="s">
        <v>196</v>
      </c>
      <c r="F1" t="s">
        <v>197</v>
      </c>
      <c r="K1" t="s">
        <v>198</v>
      </c>
      <c r="P1" t="s">
        <v>199</v>
      </c>
      <c r="U1" t="s">
        <v>200</v>
      </c>
      <c r="Z1" t="s">
        <v>201</v>
      </c>
      <c r="AE1" t="s">
        <v>202</v>
      </c>
      <c r="AJ1" t="s">
        <v>203</v>
      </c>
      <c r="AO1" t="s">
        <v>204</v>
      </c>
      <c r="AT1" t="s">
        <v>205</v>
      </c>
      <c r="AY1" t="s">
        <v>206</v>
      </c>
      <c r="BD1" t="s">
        <v>207</v>
      </c>
      <c r="BI1" t="s">
        <v>208</v>
      </c>
      <c r="BN1" t="s">
        <v>209</v>
      </c>
      <c r="BS1" t="s">
        <v>210</v>
      </c>
      <c r="BX1" t="s">
        <v>211</v>
      </c>
      <c r="CC1" t="s">
        <v>212</v>
      </c>
      <c r="CH1" t="s">
        <v>213</v>
      </c>
      <c r="CM1" t="s">
        <v>214</v>
      </c>
      <c r="CR1" t="s">
        <v>215</v>
      </c>
    </row>
    <row r="2" spans="1:99" x14ac:dyDescent="0.25">
      <c r="A2" t="s">
        <v>298</v>
      </c>
      <c r="B2" t="s">
        <v>299</v>
      </c>
      <c r="C2" t="s">
        <v>300</v>
      </c>
      <c r="D2" t="s">
        <v>301</v>
      </c>
      <c r="F2" t="s">
        <v>298</v>
      </c>
      <c r="G2" t="s">
        <v>299</v>
      </c>
      <c r="H2" t="s">
        <v>300</v>
      </c>
      <c r="I2" t="s">
        <v>301</v>
      </c>
      <c r="K2" t="s">
        <v>298</v>
      </c>
      <c r="L2" t="s">
        <v>299</v>
      </c>
      <c r="M2" t="s">
        <v>300</v>
      </c>
      <c r="N2" t="s">
        <v>301</v>
      </c>
      <c r="P2" t="s">
        <v>298</v>
      </c>
      <c r="Q2" t="s">
        <v>299</v>
      </c>
      <c r="R2" t="s">
        <v>300</v>
      </c>
      <c r="S2" t="s">
        <v>301</v>
      </c>
      <c r="U2" t="s">
        <v>298</v>
      </c>
      <c r="V2" t="s">
        <v>299</v>
      </c>
      <c r="W2" t="s">
        <v>300</v>
      </c>
      <c r="X2" t="s">
        <v>301</v>
      </c>
      <c r="Z2" t="s">
        <v>298</v>
      </c>
      <c r="AA2" t="s">
        <v>299</v>
      </c>
      <c r="AB2" t="s">
        <v>300</v>
      </c>
      <c r="AC2" t="s">
        <v>301</v>
      </c>
      <c r="AE2" t="s">
        <v>298</v>
      </c>
      <c r="AF2" t="s">
        <v>299</v>
      </c>
      <c r="AG2" t="s">
        <v>300</v>
      </c>
      <c r="AH2" t="s">
        <v>301</v>
      </c>
      <c r="AJ2" t="s">
        <v>298</v>
      </c>
      <c r="AK2" t="s">
        <v>299</v>
      </c>
      <c r="AL2" t="s">
        <v>300</v>
      </c>
      <c r="AM2" t="s">
        <v>301</v>
      </c>
      <c r="AO2" t="s">
        <v>298</v>
      </c>
      <c r="AP2" t="s">
        <v>299</v>
      </c>
      <c r="AQ2" t="s">
        <v>300</v>
      </c>
      <c r="AR2" t="s">
        <v>301</v>
      </c>
      <c r="AT2" t="s">
        <v>298</v>
      </c>
      <c r="AU2" t="s">
        <v>299</v>
      </c>
      <c r="AV2" t="s">
        <v>300</v>
      </c>
      <c r="AW2" t="s">
        <v>301</v>
      </c>
      <c r="AY2" t="s">
        <v>298</v>
      </c>
      <c r="AZ2" t="s">
        <v>299</v>
      </c>
      <c r="BA2" t="s">
        <v>300</v>
      </c>
      <c r="BB2" t="s">
        <v>301</v>
      </c>
      <c r="BD2" t="s">
        <v>298</v>
      </c>
      <c r="BE2" t="s">
        <v>299</v>
      </c>
      <c r="BF2" t="s">
        <v>300</v>
      </c>
      <c r="BG2" t="s">
        <v>301</v>
      </c>
      <c r="BI2" t="s">
        <v>298</v>
      </c>
      <c r="BJ2" t="s">
        <v>299</v>
      </c>
      <c r="BK2" t="s">
        <v>300</v>
      </c>
      <c r="BL2" t="s">
        <v>301</v>
      </c>
      <c r="BN2" t="s">
        <v>298</v>
      </c>
      <c r="BO2" t="s">
        <v>299</v>
      </c>
      <c r="BP2" t="s">
        <v>300</v>
      </c>
      <c r="BQ2" t="s">
        <v>301</v>
      </c>
      <c r="BS2" t="s">
        <v>298</v>
      </c>
      <c r="BT2" t="s">
        <v>299</v>
      </c>
      <c r="BU2" t="s">
        <v>300</v>
      </c>
      <c r="BV2" t="s">
        <v>301</v>
      </c>
      <c r="BX2" t="s">
        <v>298</v>
      </c>
      <c r="BY2" t="s">
        <v>299</v>
      </c>
      <c r="BZ2" t="s">
        <v>300</v>
      </c>
      <c r="CA2" t="s">
        <v>301</v>
      </c>
      <c r="CC2" t="s">
        <v>298</v>
      </c>
      <c r="CD2" t="s">
        <v>299</v>
      </c>
      <c r="CE2" t="s">
        <v>300</v>
      </c>
      <c r="CF2" t="s">
        <v>301</v>
      </c>
      <c r="CH2" t="s">
        <v>298</v>
      </c>
      <c r="CI2" t="s">
        <v>299</v>
      </c>
      <c r="CJ2" t="s">
        <v>300</v>
      </c>
      <c r="CK2" t="s">
        <v>301</v>
      </c>
      <c r="CM2" t="s">
        <v>298</v>
      </c>
      <c r="CN2" t="s">
        <v>299</v>
      </c>
      <c r="CO2" t="s">
        <v>300</v>
      </c>
      <c r="CP2" t="s">
        <v>301</v>
      </c>
      <c r="CR2" t="s">
        <v>298</v>
      </c>
      <c r="CS2" t="s">
        <v>299</v>
      </c>
      <c r="CT2" t="s">
        <v>300</v>
      </c>
      <c r="CU2" t="s">
        <v>301</v>
      </c>
    </row>
    <row r="3" spans="1:99" x14ac:dyDescent="0.25">
      <c r="A3" s="1">
        <f>_xll.BDH($A$1,$B$2:$D$2,"1/1/1995","6/30/2016","Dir=V","Dts=S","Sort=A","Quote=C","QtTyp=Y","Days=T","Per=cd","DtFmt=D","UseDPDF=Y","CshAdjNormal=N","CshAdjAbnormal=N","CapChg=N","cols=4;rows=186")</f>
        <v>36922</v>
      </c>
      <c r="B3">
        <v>6.4</v>
      </c>
      <c r="C3" t="s">
        <v>302</v>
      </c>
      <c r="D3" t="s">
        <v>302</v>
      </c>
      <c r="F3" s="1">
        <f>_xll.BDH($F$1,$G$2:$I$2,"1/1/1995","6/30/2016","Dir=V","Dts=S","Sort=A","Quote=C","QtTyp=Y","Days=T","Per=cd","DtFmt=D","UseDPDF=Y","CshAdjNormal=N","CshAdjAbnormal=N","CapChg=N","cols=4;rows=86")</f>
        <v>34789</v>
      </c>
      <c r="G3">
        <v>1.4</v>
      </c>
      <c r="H3" t="s">
        <v>302</v>
      </c>
      <c r="I3" t="s">
        <v>302</v>
      </c>
      <c r="K3" s="1">
        <f>_xll.BDH($K$1,$L$2:$N$2,"1/1/1995","6/30/2016","Dir=V","Dts=S","Sort=A","Quote=C","QtTyp=Y","Days=T","Per=cd","DtFmt=D","UseDPDF=Y","CshAdjNormal=N","CshAdjAbnormal=N","CapChg=N","cols=4;rows=258")</f>
        <v>34730</v>
      </c>
      <c r="L3">
        <v>2.7199999999999998</v>
      </c>
      <c r="M3" t="s">
        <v>302</v>
      </c>
      <c r="N3" t="s">
        <v>302</v>
      </c>
      <c r="P3" s="1">
        <f>_xll.BDH($P$1,$Q$2:$S$2,"1/1/1995","6/30/2016","Dir=V","Dts=S","Sort=A","Quote=C","QtTyp=Y","Days=T","Per=cd","DtFmt=D","UseDPDF=Y","CshAdjNormal=N","CshAdjAbnormal=N","CapChg=N","cols=4;rows=258")</f>
        <v>34730</v>
      </c>
      <c r="Q3">
        <v>7.87</v>
      </c>
      <c r="R3" t="s">
        <v>302</v>
      </c>
      <c r="S3" t="s">
        <v>302</v>
      </c>
      <c r="U3" s="1">
        <f>_xll.BDH($U$1,$V$2:$X$2,"1/1/1995","6/30/2016","Dir=V","Dts=S","Sort=A","Quote=C","QtTyp=Y","Days=T","Per=cd","DtFmt=D","UseDPDF=Y","CshAdjNormal=N","CshAdjAbnormal=N","CapChg=N","cols=4;rows=258")</f>
        <v>34730</v>
      </c>
      <c r="V3">
        <v>0.18</v>
      </c>
      <c r="W3" t="s">
        <v>302</v>
      </c>
      <c r="X3" t="s">
        <v>302</v>
      </c>
      <c r="Z3" s="1">
        <f>_xll.BDH($Z$1,$AA$2:$AC$2,"1/1/1995","6/30/2016","Dir=V","Dts=S","Sort=A","Quote=C","QtTyp=Y","Days=T","Per=cd","DtFmt=D","UseDPDF=Y","CshAdjNormal=N","CshAdjAbnormal=N","CapChg=N","cols=4;rows=258")</f>
        <v>34730</v>
      </c>
      <c r="AA3">
        <v>3.49</v>
      </c>
      <c r="AB3" t="s">
        <v>302</v>
      </c>
      <c r="AC3" t="s">
        <v>302</v>
      </c>
      <c r="AE3" s="1">
        <f>_xll.BDH($AE$1,$AF$2:$AH$2,"1/1/1995","6/30/2016","Dir=V","Dts=S","Sort=A","Quote=C","QtTyp=Y","Days=T","Per=cd","DtFmt=D","UseDPDF=Y","CshAdjNormal=N","CshAdjAbnormal=N","CapChg=N","cols=4;rows=236")</f>
        <v>35399</v>
      </c>
      <c r="AF3" t="s">
        <v>302</v>
      </c>
      <c r="AG3">
        <v>19970122</v>
      </c>
      <c r="AH3">
        <v>3.1</v>
      </c>
      <c r="AJ3" s="1">
        <f>_xll.BDH($AJ$1,$AK$2:$AM$2,"1/1/1995","6/30/2016","Dir=V","Dts=S","Sort=A","Quote=C","QtTyp=Y","Days=T","Per=cd","DtFmt=D","UseDPDF=Y","CshAdjNormal=N","CshAdjAbnormal=N","CapChg=N","cols=4;rows=235")</f>
        <v>35430</v>
      </c>
      <c r="AK3" t="s">
        <v>302</v>
      </c>
      <c r="AL3">
        <v>19970220</v>
      </c>
      <c r="AM3">
        <v>10.7</v>
      </c>
      <c r="AO3" s="1">
        <f>_xll.BDH($AO$1,$AP$2:$AR$2,"1/1/1995","6/30/2016","Dir=V","Dts=S","Sort=A","Quote=C","QtTyp=Y","Days=T","Per=cd","DtFmt=D","UseDPDF=Y","CshAdjNormal=N","CshAdjAbnormal=N","CapChg=N","cols=4;rows=259")</f>
        <v>34730</v>
      </c>
      <c r="AP3">
        <v>0.36</v>
      </c>
      <c r="AQ3" t="s">
        <v>302</v>
      </c>
      <c r="AR3" t="s">
        <v>302</v>
      </c>
      <c r="AT3" s="1">
        <f>_xll.BDH($AT$1,$AU$2:$AW$2,"1/1/1995","6/30/2016","Dir=V","Dts=S","Sort=A","Quote=C","QtTyp=Y","Days=T","Per=cd","DtFmt=D","UseDPDF=Y","CshAdjNormal=N","CshAdjAbnormal=N","CapChg=N","cols=4;rows=258")</f>
        <v>34730</v>
      </c>
      <c r="AU3">
        <v>2.5300000000000002</v>
      </c>
      <c r="AV3" t="s">
        <v>302</v>
      </c>
      <c r="AW3" t="s">
        <v>302</v>
      </c>
      <c r="AY3" s="1">
        <f>_xll.BDH($AY$1,$AZ$2:$BB$2,"1/1/1995","6/30/2016","Dir=V","Dts=S","Sort=A","Quote=C","QtTyp=Y","Days=T","Per=cd","DtFmt=D","UseDPDF=Y","CshAdjNormal=N","CshAdjAbnormal=N","CapChg=N","cols=4;rows=258")</f>
        <v>34730</v>
      </c>
      <c r="AZ3">
        <v>70.3</v>
      </c>
      <c r="BA3" t="s">
        <v>302</v>
      </c>
      <c r="BB3" t="s">
        <v>302</v>
      </c>
      <c r="BD3" s="1">
        <f>_xll.BDH($BD$1,$BE$2:$BG$2,"1/1/1995","6/30/2016","Dir=V","Dts=S","Sort=A","Quote=C","QtTyp=Y","Days=T","Per=cd","DtFmt=D","UseDPDF=Y","CshAdjNormal=N","CshAdjAbnormal=N","CapChg=N","cols=4;rows=245")</f>
        <v>35124</v>
      </c>
      <c r="BE3">
        <v>91.6</v>
      </c>
      <c r="BF3" t="s">
        <v>302</v>
      </c>
      <c r="BG3" t="s">
        <v>302</v>
      </c>
      <c r="BI3" s="1">
        <f>_xll.BDH($BI$1,$BJ$2:$BL$2,"1/1/1995","6/30/2016","Dir=V","Dts=S","Sort=A","Quote=C","QtTyp=Y","Days=T","Per=cd","DtFmt=D","UseDPDF=Y","CshAdjNormal=N","CshAdjAbnormal=N","CapChg=N","cols=4;rows=117")</f>
        <v>39021</v>
      </c>
      <c r="BJ3">
        <v>61.9</v>
      </c>
      <c r="BK3" t="s">
        <v>302</v>
      </c>
      <c r="BL3" t="s">
        <v>302</v>
      </c>
      <c r="BN3" s="1">
        <f>_xll.BDH($BN$1,$BO$2:$BQ$2,"1/1/1995","6/30/2016","Dir=V","Dts=S","Sort=A","Quote=C","QtTyp=Y","Days=T","Per=cd","DtFmt=D","UseDPDF=Y","CshAdjNormal=N","CshAdjAbnormal=N","CapChg=N","cols=4;rows=186")</f>
        <v>36922</v>
      </c>
      <c r="BO3">
        <v>5.03</v>
      </c>
      <c r="BP3" t="s">
        <v>302</v>
      </c>
      <c r="BQ3" t="s">
        <v>302</v>
      </c>
      <c r="BS3" s="1">
        <f>_xll.BDH($BS$1,$BT$2:$BV$2,"1/1/1995","6/30/2016","Dir=V","Dts=S","Sort=A","Quote=C","QtTyp=Y","Days=T","Per=cd","DtFmt=D","UseDPDF=Y","CshAdjNormal=N","CshAdjAbnormal=N","CapChg=N","cols=4;rows=236")</f>
        <v>35399</v>
      </c>
      <c r="BT3" t="s">
        <v>302</v>
      </c>
      <c r="BU3">
        <v>19970121</v>
      </c>
      <c r="BV3">
        <v>1.6</v>
      </c>
      <c r="BX3" s="1">
        <f>_xll.BDH($BX$1,$BY$2:$CA$2,"1/1/1995","6/30/2016","Dir=V","Dts=S","Sort=A","Quote=C","QtTyp=Y","Days=T","Per=cd","DtFmt=D","UseDPDF=Y","CshAdjNormal=N","CshAdjAbnormal=N","CapChg=N","cols=4;rows=236")</f>
        <v>35399</v>
      </c>
      <c r="BY3" t="s">
        <v>302</v>
      </c>
      <c r="BZ3">
        <v>19970121</v>
      </c>
      <c r="CA3">
        <v>3</v>
      </c>
      <c r="CC3" s="1">
        <f>_xll.BDH($CC$1,$CD$2:$CF$2,"1/1/1995","6/30/2016","Dir=V","Dts=S","Sort=A","Quote=C","QtTyp=Y","Days=T","Per=cd","DtFmt=D","UseDPDF=Y","CshAdjNormal=N","CshAdjAbnormal=N","CapChg=N","cols=4;rows=194")</f>
        <v>34789</v>
      </c>
      <c r="CD3">
        <v>-2.0049999999999999</v>
      </c>
      <c r="CE3" t="s">
        <v>302</v>
      </c>
      <c r="CF3" t="s">
        <v>302</v>
      </c>
      <c r="CH3" s="1">
        <f>_xll.BDH($CH$1,$CI$2:$CK$2,"1/1/1995","6/30/2016","Dir=V","Dts=S","Sort=A","Quote=C","QtTyp=Y","Days=T","Per=cd","DtFmt=D","UseDPDF=Y","CshAdjNormal=N","CshAdjAbnormal=N","CapChg=N","cols=4;rows=86")</f>
        <v>34789</v>
      </c>
      <c r="CI3">
        <v>89.1</v>
      </c>
      <c r="CJ3" t="s">
        <v>302</v>
      </c>
      <c r="CK3" t="s">
        <v>302</v>
      </c>
      <c r="CM3" s="1">
        <f>_xll.BDH($CM$1,$CN$2:$CP$2,"1/1/1995","6/30/2016","Dir=V","Dts=S","Sort=A","Quote=C","QtTyp=Y","Days=T","Per=cd","DtFmt=D","UseDPDF=Y","CshAdjNormal=N","CshAdjAbnormal=N","CapChg=N","cols=4;rows=197")</f>
        <v>36585</v>
      </c>
      <c r="CN3">
        <v>0.4</v>
      </c>
      <c r="CO3" t="s">
        <v>302</v>
      </c>
      <c r="CP3" t="s">
        <v>302</v>
      </c>
      <c r="CR3" s="1">
        <f>_xll.BDH($CR$1,$CS$2:$CU$2,"1/1/1995","6/30/2016","Dir=V","Dts=S","Sort=A","Quote=C","QtTyp=Y","Days=T","Per=cd","DtFmt=D","UseDPDF=Y","CshAdjNormal=N","CshAdjAbnormal=N","CapChg=N","cols=4;rows=186")</f>
        <v>36922</v>
      </c>
      <c r="CS3">
        <v>2.8</v>
      </c>
      <c r="CT3" t="s">
        <v>302</v>
      </c>
      <c r="CU3" t="s">
        <v>302</v>
      </c>
    </row>
    <row r="4" spans="1:99" x14ac:dyDescent="0.25">
      <c r="A4" s="1">
        <v>36950</v>
      </c>
      <c r="B4">
        <v>6.1</v>
      </c>
      <c r="C4" t="s">
        <v>302</v>
      </c>
      <c r="D4" t="s">
        <v>302</v>
      </c>
      <c r="F4" s="1">
        <v>34880</v>
      </c>
      <c r="G4">
        <v>0.6</v>
      </c>
      <c r="H4" t="s">
        <v>302</v>
      </c>
      <c r="I4" t="s">
        <v>302</v>
      </c>
      <c r="K4" s="1">
        <v>34758</v>
      </c>
      <c r="L4">
        <v>0.99</v>
      </c>
      <c r="M4" t="s">
        <v>302</v>
      </c>
      <c r="N4" t="s">
        <v>302</v>
      </c>
      <c r="P4" s="1">
        <v>34758</v>
      </c>
      <c r="Q4">
        <v>9.07</v>
      </c>
      <c r="R4" t="s">
        <v>302</v>
      </c>
      <c r="S4" t="s">
        <v>302</v>
      </c>
      <c r="U4" s="1">
        <v>34758</v>
      </c>
      <c r="V4">
        <v>-0.36</v>
      </c>
      <c r="W4" t="s">
        <v>302</v>
      </c>
      <c r="X4" t="s">
        <v>302</v>
      </c>
      <c r="Z4" s="1">
        <v>34758</v>
      </c>
      <c r="AA4">
        <v>2.5499999999999998</v>
      </c>
      <c r="AB4" t="s">
        <v>302</v>
      </c>
      <c r="AC4" t="s">
        <v>302</v>
      </c>
      <c r="AE4" s="1">
        <v>35430</v>
      </c>
      <c r="AF4" t="s">
        <v>302</v>
      </c>
      <c r="AG4">
        <v>19970220</v>
      </c>
      <c r="AH4">
        <v>4</v>
      </c>
      <c r="AJ4" s="1">
        <v>35461</v>
      </c>
      <c r="AK4" t="s">
        <v>302</v>
      </c>
      <c r="AL4">
        <v>19970324</v>
      </c>
      <c r="AM4">
        <v>9.6999999999999993</v>
      </c>
      <c r="AO4" s="1">
        <v>34758</v>
      </c>
      <c r="AP4">
        <v>0.4</v>
      </c>
      <c r="AQ4" t="s">
        <v>302</v>
      </c>
      <c r="AR4" t="s">
        <v>302</v>
      </c>
      <c r="AT4" s="1">
        <v>34758</v>
      </c>
      <c r="AU4">
        <v>2.6</v>
      </c>
      <c r="AV4" t="s">
        <v>302</v>
      </c>
      <c r="AW4" t="s">
        <v>302</v>
      </c>
      <c r="AY4" s="1">
        <v>34758</v>
      </c>
      <c r="AZ4">
        <v>76.3</v>
      </c>
      <c r="BA4" t="s">
        <v>302</v>
      </c>
      <c r="BB4" t="s">
        <v>302</v>
      </c>
      <c r="BD4" s="1">
        <v>35155</v>
      </c>
      <c r="BE4">
        <v>86.2</v>
      </c>
      <c r="BF4" t="s">
        <v>302</v>
      </c>
      <c r="BG4" t="s">
        <v>302</v>
      </c>
      <c r="BI4" s="1">
        <v>39051</v>
      </c>
      <c r="BJ4">
        <v>63.7</v>
      </c>
      <c r="BK4" t="s">
        <v>302</v>
      </c>
      <c r="BL4" t="s">
        <v>302</v>
      </c>
      <c r="BN4" s="1">
        <v>36950</v>
      </c>
      <c r="BO4">
        <v>5.75</v>
      </c>
      <c r="BP4" t="s">
        <v>302</v>
      </c>
      <c r="BQ4" t="s">
        <v>302</v>
      </c>
      <c r="BS4" s="1">
        <v>35430</v>
      </c>
      <c r="BT4" t="s">
        <v>302</v>
      </c>
      <c r="BU4">
        <v>19970219</v>
      </c>
      <c r="BV4">
        <v>3.3</v>
      </c>
      <c r="BX4" s="1">
        <v>35430</v>
      </c>
      <c r="BY4" t="s">
        <v>302</v>
      </c>
      <c r="BZ4">
        <v>19970219</v>
      </c>
      <c r="CA4">
        <v>6.4</v>
      </c>
      <c r="CC4" s="1">
        <v>34880</v>
      </c>
      <c r="CD4">
        <v>-1.883</v>
      </c>
      <c r="CE4" t="s">
        <v>302</v>
      </c>
      <c r="CF4" t="s">
        <v>302</v>
      </c>
      <c r="CH4" s="1">
        <v>34880</v>
      </c>
      <c r="CI4">
        <v>89.2</v>
      </c>
      <c r="CJ4" t="s">
        <v>302</v>
      </c>
      <c r="CK4" t="s">
        <v>302</v>
      </c>
      <c r="CM4" s="1">
        <v>36616</v>
      </c>
      <c r="CN4">
        <v>1</v>
      </c>
      <c r="CO4" t="s">
        <v>302</v>
      </c>
      <c r="CP4" t="s">
        <v>302</v>
      </c>
      <c r="CR4" s="1">
        <v>36950</v>
      </c>
      <c r="CS4">
        <v>2.7</v>
      </c>
      <c r="CT4" t="s">
        <v>302</v>
      </c>
      <c r="CU4" t="s">
        <v>302</v>
      </c>
    </row>
    <row r="5" spans="1:99" x14ac:dyDescent="0.25">
      <c r="A5" s="1">
        <v>36981</v>
      </c>
      <c r="B5">
        <v>6.1</v>
      </c>
      <c r="C5" t="s">
        <v>302</v>
      </c>
      <c r="D5" t="s">
        <v>302</v>
      </c>
      <c r="F5" s="1">
        <v>34972</v>
      </c>
      <c r="G5">
        <v>0.4</v>
      </c>
      <c r="H5" t="s">
        <v>302</v>
      </c>
      <c r="I5" t="s">
        <v>302</v>
      </c>
      <c r="K5" s="1">
        <v>34789</v>
      </c>
      <c r="L5">
        <v>0.44</v>
      </c>
      <c r="M5" t="s">
        <v>302</v>
      </c>
      <c r="N5" t="s">
        <v>302</v>
      </c>
      <c r="P5" s="1">
        <v>34789</v>
      </c>
      <c r="Q5">
        <v>9.42</v>
      </c>
      <c r="R5" t="s">
        <v>302</v>
      </c>
      <c r="S5" t="s">
        <v>302</v>
      </c>
      <c r="U5" s="1">
        <v>34789</v>
      </c>
      <c r="V5">
        <v>-0.54</v>
      </c>
      <c r="W5" t="s">
        <v>302</v>
      </c>
      <c r="X5" t="s">
        <v>302</v>
      </c>
      <c r="Z5" s="1">
        <v>34789</v>
      </c>
      <c r="AA5">
        <v>-1.8399999999999999</v>
      </c>
      <c r="AB5" t="s">
        <v>302</v>
      </c>
      <c r="AC5" t="s">
        <v>302</v>
      </c>
      <c r="AE5" s="1">
        <v>35461</v>
      </c>
      <c r="AF5" t="s">
        <v>302</v>
      </c>
      <c r="AG5">
        <v>19970324</v>
      </c>
      <c r="AH5">
        <v>-2.1</v>
      </c>
      <c r="AJ5" s="1">
        <v>35489</v>
      </c>
      <c r="AK5" t="s">
        <v>302</v>
      </c>
      <c r="AL5">
        <v>19970423</v>
      </c>
      <c r="AM5">
        <v>7.8</v>
      </c>
      <c r="AO5" s="1">
        <v>34789</v>
      </c>
      <c r="AP5">
        <v>0.4</v>
      </c>
      <c r="AQ5" t="s">
        <v>302</v>
      </c>
      <c r="AR5" t="s">
        <v>302</v>
      </c>
      <c r="AT5" s="1">
        <v>34789</v>
      </c>
      <c r="AU5">
        <v>2.63</v>
      </c>
      <c r="AV5" t="s">
        <v>302</v>
      </c>
      <c r="AW5" t="s">
        <v>302</v>
      </c>
      <c r="AY5" s="1">
        <v>34789</v>
      </c>
      <c r="AZ5">
        <v>69.400000000000006</v>
      </c>
      <c r="BA5" t="s">
        <v>302</v>
      </c>
      <c r="BB5" t="s">
        <v>302</v>
      </c>
      <c r="BD5" s="1">
        <v>35185</v>
      </c>
      <c r="BE5">
        <v>89</v>
      </c>
      <c r="BF5" t="s">
        <v>302</v>
      </c>
      <c r="BG5" t="s">
        <v>302</v>
      </c>
      <c r="BI5" s="1">
        <v>39082</v>
      </c>
      <c r="BJ5">
        <v>67.3</v>
      </c>
      <c r="BK5" t="s">
        <v>302</v>
      </c>
      <c r="BL5" t="s">
        <v>302</v>
      </c>
      <c r="BN5" s="1">
        <v>36981</v>
      </c>
      <c r="BO5">
        <v>3.55</v>
      </c>
      <c r="BP5" t="s">
        <v>302</v>
      </c>
      <c r="BQ5" t="s">
        <v>302</v>
      </c>
      <c r="BS5" s="1">
        <v>35461</v>
      </c>
      <c r="BT5" t="s">
        <v>302</v>
      </c>
      <c r="BU5">
        <v>19970319</v>
      </c>
      <c r="BV5">
        <v>2.9</v>
      </c>
      <c r="BX5" s="1">
        <v>35461</v>
      </c>
      <c r="BY5" t="s">
        <v>302</v>
      </c>
      <c r="BZ5">
        <v>19970319</v>
      </c>
      <c r="CA5">
        <v>7.3</v>
      </c>
      <c r="CC5" s="1">
        <v>34972</v>
      </c>
      <c r="CD5">
        <v>-1.2999999999999999E-2</v>
      </c>
      <c r="CE5" t="s">
        <v>302</v>
      </c>
      <c r="CF5" t="s">
        <v>302</v>
      </c>
      <c r="CH5" s="1">
        <v>34972</v>
      </c>
      <c r="CI5">
        <v>89</v>
      </c>
      <c r="CJ5" t="s">
        <v>302</v>
      </c>
      <c r="CK5" t="s">
        <v>302</v>
      </c>
      <c r="CM5" s="1">
        <v>36646</v>
      </c>
      <c r="CN5">
        <v>0.5</v>
      </c>
      <c r="CO5" t="s">
        <v>302</v>
      </c>
      <c r="CP5" t="s">
        <v>302</v>
      </c>
      <c r="CR5" s="1">
        <v>36981</v>
      </c>
      <c r="CS5">
        <v>1.9</v>
      </c>
      <c r="CT5" t="s">
        <v>302</v>
      </c>
      <c r="CU5" t="s">
        <v>302</v>
      </c>
    </row>
    <row r="6" spans="1:99" x14ac:dyDescent="0.25">
      <c r="A6" s="1">
        <v>37011</v>
      </c>
      <c r="B6">
        <v>5.8</v>
      </c>
      <c r="C6" t="s">
        <v>302</v>
      </c>
      <c r="D6" t="s">
        <v>302</v>
      </c>
      <c r="F6" s="1">
        <v>35064</v>
      </c>
      <c r="G6">
        <v>1.3</v>
      </c>
      <c r="H6" t="s">
        <v>302</v>
      </c>
      <c r="I6" t="s">
        <v>302</v>
      </c>
      <c r="K6" s="1">
        <v>34819</v>
      </c>
      <c r="L6">
        <v>1.2</v>
      </c>
      <c r="M6" t="s">
        <v>302</v>
      </c>
      <c r="N6" t="s">
        <v>302</v>
      </c>
      <c r="P6" s="1">
        <v>34819</v>
      </c>
      <c r="Q6">
        <v>10.46</v>
      </c>
      <c r="R6" t="s">
        <v>302</v>
      </c>
      <c r="S6" t="s">
        <v>302</v>
      </c>
      <c r="U6" s="1">
        <v>34819</v>
      </c>
      <c r="V6">
        <v>-1.63</v>
      </c>
      <c r="W6" t="s">
        <v>302</v>
      </c>
      <c r="X6" t="s">
        <v>302</v>
      </c>
      <c r="Z6" s="1">
        <v>34819</v>
      </c>
      <c r="AA6">
        <v>3.37</v>
      </c>
      <c r="AB6" t="s">
        <v>302</v>
      </c>
      <c r="AC6" t="s">
        <v>302</v>
      </c>
      <c r="AE6" s="1">
        <v>35489</v>
      </c>
      <c r="AF6" t="s">
        <v>302</v>
      </c>
      <c r="AG6">
        <v>19970423</v>
      </c>
      <c r="AH6">
        <v>-0.1</v>
      </c>
      <c r="AJ6" s="1">
        <v>35520</v>
      </c>
      <c r="AK6" t="s">
        <v>302</v>
      </c>
      <c r="AL6">
        <v>19970527</v>
      </c>
      <c r="AM6">
        <v>9.3000000000000007</v>
      </c>
      <c r="AO6" s="1">
        <v>34819</v>
      </c>
      <c r="AP6">
        <v>0.67</v>
      </c>
      <c r="AQ6" t="s">
        <v>302</v>
      </c>
      <c r="AR6" t="s">
        <v>302</v>
      </c>
      <c r="AT6" s="1">
        <v>34819</v>
      </c>
      <c r="AU6">
        <v>2.91</v>
      </c>
      <c r="AV6" t="s">
        <v>302</v>
      </c>
      <c r="AW6" t="s">
        <v>302</v>
      </c>
      <c r="AY6" s="1">
        <v>34819</v>
      </c>
      <c r="AZ6">
        <v>61.3</v>
      </c>
      <c r="BA6" t="s">
        <v>302</v>
      </c>
      <c r="BB6" t="s">
        <v>302</v>
      </c>
      <c r="BD6" s="1">
        <v>35216</v>
      </c>
      <c r="BE6">
        <v>85.3</v>
      </c>
      <c r="BF6" t="s">
        <v>302</v>
      </c>
      <c r="BG6" t="s">
        <v>302</v>
      </c>
      <c r="BI6" s="1">
        <v>39113</v>
      </c>
      <c r="BJ6">
        <v>65.7</v>
      </c>
      <c r="BK6" t="s">
        <v>302</v>
      </c>
      <c r="BL6" t="s">
        <v>302</v>
      </c>
      <c r="BN6" s="1">
        <v>37011</v>
      </c>
      <c r="BO6">
        <v>2.3199999999999998</v>
      </c>
      <c r="BP6" t="s">
        <v>302</v>
      </c>
      <c r="BQ6" t="s">
        <v>302</v>
      </c>
      <c r="BS6" s="1">
        <v>35489</v>
      </c>
      <c r="BT6" t="s">
        <v>302</v>
      </c>
      <c r="BU6">
        <v>19970422</v>
      </c>
      <c r="BV6">
        <v>-0.9</v>
      </c>
      <c r="BX6" s="1">
        <v>35489</v>
      </c>
      <c r="BY6" t="s">
        <v>302</v>
      </c>
      <c r="BZ6">
        <v>19970422</v>
      </c>
      <c r="CA6">
        <v>3.4</v>
      </c>
      <c r="CC6" s="1">
        <v>35064</v>
      </c>
      <c r="CD6">
        <v>0.27400000000000002</v>
      </c>
      <c r="CE6" t="s">
        <v>302</v>
      </c>
      <c r="CF6" t="s">
        <v>302</v>
      </c>
      <c r="CH6" s="1">
        <v>35064</v>
      </c>
      <c r="CI6">
        <v>87.4</v>
      </c>
      <c r="CJ6" t="s">
        <v>302</v>
      </c>
      <c r="CK6" t="s">
        <v>302</v>
      </c>
      <c r="CM6" s="1">
        <v>36677</v>
      </c>
      <c r="CN6">
        <v>2.4</v>
      </c>
      <c r="CO6" t="s">
        <v>302</v>
      </c>
      <c r="CP6" t="s">
        <v>302</v>
      </c>
      <c r="CR6" s="1">
        <v>37011</v>
      </c>
      <c r="CS6">
        <v>1.4</v>
      </c>
      <c r="CT6" t="s">
        <v>302</v>
      </c>
      <c r="CU6" t="s">
        <v>302</v>
      </c>
    </row>
    <row r="7" spans="1:99" x14ac:dyDescent="0.25">
      <c r="A7" s="1">
        <v>37042</v>
      </c>
      <c r="B7">
        <v>6</v>
      </c>
      <c r="C7" t="s">
        <v>302</v>
      </c>
      <c r="D7" t="s">
        <v>302</v>
      </c>
      <c r="F7" s="1">
        <v>35155</v>
      </c>
      <c r="G7">
        <v>0.3</v>
      </c>
      <c r="H7" t="s">
        <v>302</v>
      </c>
      <c r="I7" t="s">
        <v>302</v>
      </c>
      <c r="K7" s="1">
        <v>34850</v>
      </c>
      <c r="L7">
        <v>0.43</v>
      </c>
      <c r="M7" t="s">
        <v>302</v>
      </c>
      <c r="N7" t="s">
        <v>302</v>
      </c>
      <c r="P7" s="1">
        <v>34850</v>
      </c>
      <c r="Q7">
        <v>10.81</v>
      </c>
      <c r="R7" t="s">
        <v>302</v>
      </c>
      <c r="S7" t="s">
        <v>302</v>
      </c>
      <c r="U7" s="1">
        <v>34850</v>
      </c>
      <c r="V7">
        <v>1.29</v>
      </c>
      <c r="W7" t="s">
        <v>302</v>
      </c>
      <c r="X7" t="s">
        <v>302</v>
      </c>
      <c r="Z7" s="1">
        <v>34850</v>
      </c>
      <c r="AA7">
        <v>1.48</v>
      </c>
      <c r="AB7" t="s">
        <v>302</v>
      </c>
      <c r="AC7" t="s">
        <v>302</v>
      </c>
      <c r="AE7" s="1">
        <v>35520</v>
      </c>
      <c r="AF7" t="s">
        <v>302</v>
      </c>
      <c r="AG7">
        <v>19970527</v>
      </c>
      <c r="AH7">
        <v>2.6</v>
      </c>
      <c r="AJ7" s="1">
        <v>35550</v>
      </c>
      <c r="AK7" t="s">
        <v>302</v>
      </c>
      <c r="AL7">
        <v>19970618</v>
      </c>
      <c r="AM7">
        <v>5.8</v>
      </c>
      <c r="AO7" s="1">
        <v>34850</v>
      </c>
      <c r="AP7">
        <v>0.12</v>
      </c>
      <c r="AQ7" t="s">
        <v>302</v>
      </c>
      <c r="AR7" t="s">
        <v>302</v>
      </c>
      <c r="AT7" s="1">
        <v>34850</v>
      </c>
      <c r="AU7">
        <v>2.82</v>
      </c>
      <c r="AV7" t="s">
        <v>302</v>
      </c>
      <c r="AW7" t="s">
        <v>302</v>
      </c>
      <c r="AY7" s="1">
        <v>34850</v>
      </c>
      <c r="AZ7">
        <v>66.5</v>
      </c>
      <c r="BA7" t="s">
        <v>302</v>
      </c>
      <c r="BB7" t="s">
        <v>302</v>
      </c>
      <c r="BD7" s="1">
        <v>35246</v>
      </c>
      <c r="BE7">
        <v>80.3</v>
      </c>
      <c r="BF7" t="s">
        <v>302</v>
      </c>
      <c r="BG7" t="s">
        <v>302</v>
      </c>
      <c r="BI7" s="1">
        <v>39141</v>
      </c>
      <c r="BJ7">
        <v>62.2</v>
      </c>
      <c r="BK7" t="s">
        <v>302</v>
      </c>
      <c r="BL7" t="s">
        <v>302</v>
      </c>
      <c r="BN7" s="1">
        <v>37042</v>
      </c>
      <c r="BO7">
        <v>-0.12</v>
      </c>
      <c r="BP7" t="s">
        <v>302</v>
      </c>
      <c r="BQ7" t="s">
        <v>302</v>
      </c>
      <c r="BS7" s="1">
        <v>35520</v>
      </c>
      <c r="BT7" t="s">
        <v>302</v>
      </c>
      <c r="BU7">
        <v>19970527</v>
      </c>
      <c r="BV7">
        <v>6.5</v>
      </c>
      <c r="BX7" s="1">
        <v>35520</v>
      </c>
      <c r="BY7" t="s">
        <v>302</v>
      </c>
      <c r="BZ7">
        <v>19970527</v>
      </c>
      <c r="CA7">
        <v>5.6</v>
      </c>
      <c r="CC7" s="1">
        <v>35155</v>
      </c>
      <c r="CD7">
        <v>-1.98</v>
      </c>
      <c r="CE7" t="s">
        <v>302</v>
      </c>
      <c r="CF7" t="s">
        <v>302</v>
      </c>
      <c r="CH7" s="1">
        <v>35155</v>
      </c>
      <c r="CI7">
        <v>87.3</v>
      </c>
      <c r="CJ7" t="s">
        <v>302</v>
      </c>
      <c r="CK7" t="s">
        <v>302</v>
      </c>
      <c r="CM7" s="1">
        <v>36707</v>
      </c>
      <c r="CN7">
        <v>-3.2</v>
      </c>
      <c r="CO7" t="s">
        <v>302</v>
      </c>
      <c r="CP7" t="s">
        <v>302</v>
      </c>
      <c r="CR7" s="1">
        <v>37042</v>
      </c>
      <c r="CS7">
        <v>0.1</v>
      </c>
      <c r="CT7" t="s">
        <v>302</v>
      </c>
      <c r="CU7" t="s">
        <v>302</v>
      </c>
    </row>
    <row r="8" spans="1:99" x14ac:dyDescent="0.25">
      <c r="A8" s="1">
        <v>37072</v>
      </c>
      <c r="B8">
        <v>6.8</v>
      </c>
      <c r="C8" t="s">
        <v>302</v>
      </c>
      <c r="D8" t="s">
        <v>302</v>
      </c>
      <c r="F8" s="1">
        <v>35246</v>
      </c>
      <c r="G8">
        <v>-0.7</v>
      </c>
      <c r="H8" t="s">
        <v>302</v>
      </c>
      <c r="I8" t="s">
        <v>302</v>
      </c>
      <c r="K8" s="1">
        <v>34880</v>
      </c>
      <c r="L8">
        <v>0.21</v>
      </c>
      <c r="M8" t="s">
        <v>302</v>
      </c>
      <c r="N8" t="s">
        <v>302</v>
      </c>
      <c r="P8" s="1">
        <v>34880</v>
      </c>
      <c r="Q8">
        <v>10.52</v>
      </c>
      <c r="R8" t="s">
        <v>302</v>
      </c>
      <c r="S8" t="s">
        <v>302</v>
      </c>
      <c r="U8" s="1">
        <v>34880</v>
      </c>
      <c r="V8">
        <v>-0.36</v>
      </c>
      <c r="W8" t="s">
        <v>302</v>
      </c>
      <c r="X8" t="s">
        <v>302</v>
      </c>
      <c r="Z8" s="1">
        <v>34880</v>
      </c>
      <c r="AA8">
        <v>2.4300000000000002</v>
      </c>
      <c r="AB8" t="s">
        <v>302</v>
      </c>
      <c r="AC8" t="s">
        <v>302</v>
      </c>
      <c r="AE8" s="1">
        <v>35550</v>
      </c>
      <c r="AF8" t="s">
        <v>302</v>
      </c>
      <c r="AG8">
        <v>19970618</v>
      </c>
      <c r="AH8">
        <v>-2.6</v>
      </c>
      <c r="AJ8" s="1">
        <v>35581</v>
      </c>
      <c r="AK8" t="s">
        <v>302</v>
      </c>
      <c r="AL8">
        <v>19970814</v>
      </c>
      <c r="AM8">
        <v>5.3</v>
      </c>
      <c r="AO8" s="1">
        <v>34880</v>
      </c>
      <c r="AP8">
        <v>-0.08</v>
      </c>
      <c r="AQ8" t="s">
        <v>302</v>
      </c>
      <c r="AR8" t="s">
        <v>302</v>
      </c>
      <c r="AT8" s="1">
        <v>34880</v>
      </c>
      <c r="AU8">
        <v>2.7</v>
      </c>
      <c r="AV8" t="s">
        <v>302</v>
      </c>
      <c r="AW8" t="s">
        <v>302</v>
      </c>
      <c r="AY8" s="1">
        <v>34880</v>
      </c>
      <c r="AZ8">
        <v>67.2</v>
      </c>
      <c r="BA8" t="s">
        <v>302</v>
      </c>
      <c r="BB8" t="s">
        <v>302</v>
      </c>
      <c r="BD8" s="1">
        <v>35277</v>
      </c>
      <c r="BE8">
        <v>87.3</v>
      </c>
      <c r="BF8" t="s">
        <v>302</v>
      </c>
      <c r="BG8" t="s">
        <v>302</v>
      </c>
      <c r="BI8" s="1">
        <v>39172</v>
      </c>
      <c r="BJ8">
        <v>58.9</v>
      </c>
      <c r="BK8" t="s">
        <v>302</v>
      </c>
      <c r="BL8" t="s">
        <v>302</v>
      </c>
      <c r="BN8" s="1">
        <v>37072</v>
      </c>
      <c r="BO8">
        <v>2.85</v>
      </c>
      <c r="BP8" t="s">
        <v>302</v>
      </c>
      <c r="BQ8" t="s">
        <v>302</v>
      </c>
      <c r="BS8" s="1">
        <v>35550</v>
      </c>
      <c r="BT8" t="s">
        <v>302</v>
      </c>
      <c r="BU8">
        <v>19970617</v>
      </c>
      <c r="BV8">
        <v>-3.2</v>
      </c>
      <c r="BX8" s="1">
        <v>35550</v>
      </c>
      <c r="BY8" t="s">
        <v>302</v>
      </c>
      <c r="BZ8">
        <v>19970617</v>
      </c>
      <c r="CA8">
        <v>20.8</v>
      </c>
      <c r="CC8" s="1">
        <v>35246</v>
      </c>
      <c r="CD8">
        <v>-0.89900000000000002</v>
      </c>
      <c r="CE8" t="s">
        <v>302</v>
      </c>
      <c r="CF8" t="s">
        <v>302</v>
      </c>
      <c r="CH8" s="1">
        <v>35246</v>
      </c>
      <c r="CI8">
        <v>86.8</v>
      </c>
      <c r="CJ8" t="s">
        <v>302</v>
      </c>
      <c r="CK8" t="s">
        <v>302</v>
      </c>
      <c r="CM8" s="1">
        <v>36738</v>
      </c>
      <c r="CN8">
        <v>0.7</v>
      </c>
      <c r="CO8" t="s">
        <v>302</v>
      </c>
      <c r="CP8" t="s">
        <v>302</v>
      </c>
      <c r="CR8" s="1">
        <v>37072</v>
      </c>
      <c r="CS8">
        <v>0.6</v>
      </c>
      <c r="CT8" t="s">
        <v>302</v>
      </c>
      <c r="CU8" t="s">
        <v>302</v>
      </c>
    </row>
    <row r="9" spans="1:99" x14ac:dyDescent="0.25">
      <c r="A9" s="1">
        <v>37103</v>
      </c>
      <c r="B9">
        <v>5.5</v>
      </c>
      <c r="C9" t="s">
        <v>302</v>
      </c>
      <c r="D9" t="s">
        <v>302</v>
      </c>
      <c r="F9" s="1">
        <v>35338</v>
      </c>
      <c r="G9">
        <v>0.5</v>
      </c>
      <c r="H9" t="s">
        <v>302</v>
      </c>
      <c r="I9" t="s">
        <v>302</v>
      </c>
      <c r="K9" s="1">
        <v>34911</v>
      </c>
      <c r="L9">
        <v>0.86</v>
      </c>
      <c r="M9" t="s">
        <v>302</v>
      </c>
      <c r="N9" t="s">
        <v>302</v>
      </c>
      <c r="P9" s="1">
        <v>34911</v>
      </c>
      <c r="Q9">
        <v>10.16</v>
      </c>
      <c r="R9" t="s">
        <v>302</v>
      </c>
      <c r="S9" t="s">
        <v>302</v>
      </c>
      <c r="U9" s="1">
        <v>34911</v>
      </c>
      <c r="V9">
        <v>-1.28</v>
      </c>
      <c r="W9" t="s">
        <v>302</v>
      </c>
      <c r="X9" t="s">
        <v>302</v>
      </c>
      <c r="Z9" s="1">
        <v>34911</v>
      </c>
      <c r="AA9">
        <v>0.78</v>
      </c>
      <c r="AB9" t="s">
        <v>302</v>
      </c>
      <c r="AC9" t="s">
        <v>302</v>
      </c>
      <c r="AE9" s="1">
        <v>35581</v>
      </c>
      <c r="AF9" t="s">
        <v>302</v>
      </c>
      <c r="AG9">
        <v>19970814</v>
      </c>
      <c r="AH9">
        <v>1.5</v>
      </c>
      <c r="AJ9" s="1">
        <v>35611</v>
      </c>
      <c r="AK9" t="s">
        <v>302</v>
      </c>
      <c r="AL9">
        <v>19970828</v>
      </c>
      <c r="AM9">
        <v>3.4</v>
      </c>
      <c r="AO9" s="1">
        <v>34911</v>
      </c>
      <c r="AP9">
        <v>-0.12</v>
      </c>
      <c r="AQ9" t="s">
        <v>302</v>
      </c>
      <c r="AR9" t="s">
        <v>302</v>
      </c>
      <c r="AT9" s="1">
        <v>34911</v>
      </c>
      <c r="AU9">
        <v>2.58</v>
      </c>
      <c r="AV9" t="s">
        <v>302</v>
      </c>
      <c r="AW9" t="s">
        <v>302</v>
      </c>
      <c r="AY9" s="1">
        <v>34911</v>
      </c>
      <c r="AZ9">
        <v>70.3</v>
      </c>
      <c r="BA9" t="s">
        <v>302</v>
      </c>
      <c r="BB9" t="s">
        <v>302</v>
      </c>
      <c r="BD9" s="1">
        <v>35308</v>
      </c>
      <c r="BE9">
        <v>86.5</v>
      </c>
      <c r="BF9" t="s">
        <v>302</v>
      </c>
      <c r="BG9" t="s">
        <v>302</v>
      </c>
      <c r="BI9" s="1">
        <v>39202</v>
      </c>
      <c r="BJ9">
        <v>66.099999999999994</v>
      </c>
      <c r="BK9" t="s">
        <v>302</v>
      </c>
      <c r="BL9" t="s">
        <v>302</v>
      </c>
      <c r="BN9" s="1">
        <v>37103</v>
      </c>
      <c r="BO9">
        <v>2.1</v>
      </c>
      <c r="BP9" t="s">
        <v>302</v>
      </c>
      <c r="BQ9" t="s">
        <v>302</v>
      </c>
      <c r="BS9" s="1">
        <v>35581</v>
      </c>
      <c r="BT9" t="s">
        <v>302</v>
      </c>
      <c r="BU9">
        <v>19970813</v>
      </c>
      <c r="BV9">
        <v>5.8</v>
      </c>
      <c r="BX9" s="1">
        <v>35581</v>
      </c>
      <c r="BY9" t="s">
        <v>302</v>
      </c>
      <c r="BZ9">
        <v>19970813</v>
      </c>
      <c r="CA9">
        <v>8.6999999999999993</v>
      </c>
      <c r="CC9" s="1">
        <v>35338</v>
      </c>
      <c r="CD9">
        <v>-1.163</v>
      </c>
      <c r="CE9" t="s">
        <v>302</v>
      </c>
      <c r="CF9" t="s">
        <v>302</v>
      </c>
      <c r="CH9" s="1">
        <v>35338</v>
      </c>
      <c r="CI9">
        <v>87.2</v>
      </c>
      <c r="CJ9" t="s">
        <v>302</v>
      </c>
      <c r="CK9" t="s">
        <v>302</v>
      </c>
      <c r="CM9" s="1">
        <v>36769</v>
      </c>
      <c r="CN9">
        <v>0.5</v>
      </c>
      <c r="CO9" t="s">
        <v>302</v>
      </c>
      <c r="CP9" t="s">
        <v>302</v>
      </c>
      <c r="CR9" s="1">
        <v>37103</v>
      </c>
      <c r="CS9">
        <v>1.9</v>
      </c>
      <c r="CT9" t="s">
        <v>302</v>
      </c>
      <c r="CU9" t="s">
        <v>302</v>
      </c>
    </row>
    <row r="10" spans="1:99" x14ac:dyDescent="0.25">
      <c r="A10" s="1">
        <v>37134</v>
      </c>
      <c r="B10">
        <v>5.4</v>
      </c>
      <c r="C10" t="s">
        <v>302</v>
      </c>
      <c r="D10" t="s">
        <v>302</v>
      </c>
      <c r="F10" s="1">
        <v>35430</v>
      </c>
      <c r="G10">
        <v>0.8</v>
      </c>
      <c r="H10">
        <v>19970312</v>
      </c>
      <c r="I10">
        <v>1.1000000000000001</v>
      </c>
      <c r="K10" s="1">
        <v>34942</v>
      </c>
      <c r="L10">
        <v>0.21</v>
      </c>
      <c r="M10" t="s">
        <v>302</v>
      </c>
      <c r="N10" t="s">
        <v>302</v>
      </c>
      <c r="P10" s="1">
        <v>34942</v>
      </c>
      <c r="Q10">
        <v>9.8800000000000008</v>
      </c>
      <c r="R10" t="s">
        <v>302</v>
      </c>
      <c r="S10" t="s">
        <v>302</v>
      </c>
      <c r="U10" s="1">
        <v>34942</v>
      </c>
      <c r="V10">
        <v>0.56000000000000005</v>
      </c>
      <c r="W10" t="s">
        <v>302</v>
      </c>
      <c r="X10" t="s">
        <v>302</v>
      </c>
      <c r="Z10" s="1">
        <v>34942</v>
      </c>
      <c r="AA10">
        <v>0.37</v>
      </c>
      <c r="AB10" t="s">
        <v>302</v>
      </c>
      <c r="AC10" t="s">
        <v>302</v>
      </c>
      <c r="AE10" s="1">
        <v>35611</v>
      </c>
      <c r="AF10" t="s">
        <v>302</v>
      </c>
      <c r="AG10">
        <v>19970828</v>
      </c>
      <c r="AH10">
        <v>0.5</v>
      </c>
      <c r="AJ10" s="1">
        <v>35642</v>
      </c>
      <c r="AK10" t="s">
        <v>302</v>
      </c>
      <c r="AL10">
        <v>19970925</v>
      </c>
      <c r="AM10">
        <v>11.7</v>
      </c>
      <c r="AO10" s="1">
        <v>34942</v>
      </c>
      <c r="AP10">
        <v>-0.12</v>
      </c>
      <c r="AQ10" t="s">
        <v>302</v>
      </c>
      <c r="AR10" t="s">
        <v>302</v>
      </c>
      <c r="AT10" s="1">
        <v>34942</v>
      </c>
      <c r="AU10">
        <v>2.41</v>
      </c>
      <c r="AV10" t="s">
        <v>302</v>
      </c>
      <c r="AW10" t="s">
        <v>302</v>
      </c>
      <c r="AY10" s="1">
        <v>34942</v>
      </c>
      <c r="AZ10">
        <v>75.3</v>
      </c>
      <c r="BA10" t="s">
        <v>302</v>
      </c>
      <c r="BB10" t="s">
        <v>302</v>
      </c>
      <c r="BD10" s="1">
        <v>35338</v>
      </c>
      <c r="BE10">
        <v>88.4</v>
      </c>
      <c r="BF10" t="s">
        <v>302</v>
      </c>
      <c r="BG10" t="s">
        <v>302</v>
      </c>
      <c r="BI10" s="1">
        <v>39233</v>
      </c>
      <c r="BJ10">
        <v>60.5</v>
      </c>
      <c r="BK10" t="s">
        <v>302</v>
      </c>
      <c r="BL10" t="s">
        <v>302</v>
      </c>
      <c r="BN10" s="1">
        <v>37134</v>
      </c>
      <c r="BO10">
        <v>1.05</v>
      </c>
      <c r="BP10" t="s">
        <v>302</v>
      </c>
      <c r="BQ10" t="s">
        <v>302</v>
      </c>
      <c r="BS10" s="1">
        <v>35611</v>
      </c>
      <c r="BT10" t="s">
        <v>302</v>
      </c>
      <c r="BU10">
        <v>19970827</v>
      </c>
      <c r="BV10">
        <v>14.3</v>
      </c>
      <c r="BX10" s="1">
        <v>35611</v>
      </c>
      <c r="BY10" t="s">
        <v>302</v>
      </c>
      <c r="BZ10">
        <v>19970827</v>
      </c>
      <c r="CA10">
        <v>35.9</v>
      </c>
      <c r="CC10" s="1">
        <v>35430</v>
      </c>
      <c r="CD10">
        <v>0.40600000000000003</v>
      </c>
      <c r="CE10" t="s">
        <v>302</v>
      </c>
      <c r="CF10" t="s">
        <v>302</v>
      </c>
      <c r="CH10" s="1">
        <v>35430</v>
      </c>
      <c r="CI10">
        <v>87.7</v>
      </c>
      <c r="CJ10" t="s">
        <v>302</v>
      </c>
      <c r="CK10" t="s">
        <v>302</v>
      </c>
      <c r="CM10" s="1">
        <v>36799</v>
      </c>
      <c r="CN10">
        <v>-0.1</v>
      </c>
      <c r="CO10" t="s">
        <v>302</v>
      </c>
      <c r="CP10" t="s">
        <v>302</v>
      </c>
      <c r="CR10" s="1">
        <v>37134</v>
      </c>
      <c r="CS10">
        <v>1.5</v>
      </c>
      <c r="CT10" t="s">
        <v>302</v>
      </c>
      <c r="CU10" t="s">
        <v>302</v>
      </c>
    </row>
    <row r="11" spans="1:99" x14ac:dyDescent="0.25">
      <c r="A11" s="1">
        <v>37164</v>
      </c>
      <c r="B11">
        <v>5.4</v>
      </c>
      <c r="C11" t="s">
        <v>302</v>
      </c>
      <c r="D11" t="s">
        <v>302</v>
      </c>
      <c r="F11" s="1">
        <v>35520</v>
      </c>
      <c r="G11">
        <v>0.6</v>
      </c>
      <c r="H11">
        <v>19970611</v>
      </c>
      <c r="I11">
        <v>-0.3</v>
      </c>
      <c r="K11" s="1">
        <v>34972</v>
      </c>
      <c r="L11">
        <v>0.11</v>
      </c>
      <c r="M11" t="s">
        <v>302</v>
      </c>
      <c r="N11" t="s">
        <v>302</v>
      </c>
      <c r="P11" s="1">
        <v>34972</v>
      </c>
      <c r="Q11">
        <v>9.49</v>
      </c>
      <c r="R11" t="s">
        <v>302</v>
      </c>
      <c r="S11" t="s">
        <v>302</v>
      </c>
      <c r="U11" s="1">
        <v>34972</v>
      </c>
      <c r="V11">
        <v>2.76</v>
      </c>
      <c r="W11" t="s">
        <v>302</v>
      </c>
      <c r="X11" t="s">
        <v>302</v>
      </c>
      <c r="Z11" s="1">
        <v>34972</v>
      </c>
      <c r="AA11">
        <v>3.42</v>
      </c>
      <c r="AB11" t="s">
        <v>302</v>
      </c>
      <c r="AC11" t="s">
        <v>302</v>
      </c>
      <c r="AE11" s="1">
        <v>35642</v>
      </c>
      <c r="AF11" t="s">
        <v>302</v>
      </c>
      <c r="AG11">
        <v>19970925</v>
      </c>
      <c r="AH11">
        <v>2.1</v>
      </c>
      <c r="AJ11" s="1">
        <v>35673</v>
      </c>
      <c r="AK11" t="s">
        <v>302</v>
      </c>
      <c r="AL11">
        <v>19971021</v>
      </c>
      <c r="AM11">
        <v>9.4</v>
      </c>
      <c r="AO11" s="1">
        <v>34972</v>
      </c>
      <c r="AP11">
        <v>0.67</v>
      </c>
      <c r="AQ11" t="s">
        <v>302</v>
      </c>
      <c r="AR11" t="s">
        <v>302</v>
      </c>
      <c r="AT11" s="1">
        <v>34972</v>
      </c>
      <c r="AU11">
        <v>2.19</v>
      </c>
      <c r="AV11" t="s">
        <v>302</v>
      </c>
      <c r="AW11" t="s">
        <v>302</v>
      </c>
      <c r="AY11" s="1">
        <v>34972</v>
      </c>
      <c r="AZ11">
        <v>78.5</v>
      </c>
      <c r="BA11" t="s">
        <v>302</v>
      </c>
      <c r="BB11" t="s">
        <v>302</v>
      </c>
      <c r="BD11" s="1">
        <v>35369</v>
      </c>
      <c r="BE11">
        <v>94.2</v>
      </c>
      <c r="BF11" t="s">
        <v>302</v>
      </c>
      <c r="BG11" t="s">
        <v>302</v>
      </c>
      <c r="BI11" s="1">
        <v>39263</v>
      </c>
      <c r="BJ11">
        <v>62.5</v>
      </c>
      <c r="BK11" t="s">
        <v>302</v>
      </c>
      <c r="BL11" t="s">
        <v>302</v>
      </c>
      <c r="BN11" s="1">
        <v>37164</v>
      </c>
      <c r="BO11">
        <v>1.06</v>
      </c>
      <c r="BP11" t="s">
        <v>302</v>
      </c>
      <c r="BQ11" t="s">
        <v>302</v>
      </c>
      <c r="BS11" s="1">
        <v>35642</v>
      </c>
      <c r="BT11" t="s">
        <v>302</v>
      </c>
      <c r="BU11">
        <v>19971022</v>
      </c>
      <c r="BV11">
        <v>-10.1</v>
      </c>
      <c r="BX11" s="1">
        <v>35642</v>
      </c>
      <c r="BY11" t="s">
        <v>302</v>
      </c>
      <c r="BZ11">
        <v>19971022</v>
      </c>
      <c r="CA11">
        <v>19.2</v>
      </c>
      <c r="CC11" s="1">
        <v>35520</v>
      </c>
      <c r="CD11">
        <v>4.415</v>
      </c>
      <c r="CE11" t="s">
        <v>302</v>
      </c>
      <c r="CF11" t="s">
        <v>302</v>
      </c>
      <c r="CH11" s="1">
        <v>35520</v>
      </c>
      <c r="CI11">
        <v>86.6</v>
      </c>
      <c r="CJ11" t="s">
        <v>302</v>
      </c>
      <c r="CK11" t="s">
        <v>302</v>
      </c>
      <c r="CM11" s="1">
        <v>36830</v>
      </c>
      <c r="CN11">
        <v>0</v>
      </c>
      <c r="CO11" t="s">
        <v>302</v>
      </c>
      <c r="CP11" t="s">
        <v>302</v>
      </c>
      <c r="CR11" s="1">
        <v>37164</v>
      </c>
      <c r="CS11">
        <v>1.2</v>
      </c>
      <c r="CT11" t="s">
        <v>302</v>
      </c>
      <c r="CU11" t="s">
        <v>302</v>
      </c>
    </row>
    <row r="12" spans="1:99" x14ac:dyDescent="0.25">
      <c r="A12" s="1">
        <v>37195</v>
      </c>
      <c r="B12">
        <v>5.6</v>
      </c>
      <c r="C12" t="s">
        <v>302</v>
      </c>
      <c r="D12" t="s">
        <v>302</v>
      </c>
      <c r="F12" s="1">
        <v>35611</v>
      </c>
      <c r="G12">
        <v>1.2</v>
      </c>
      <c r="H12">
        <v>19971023</v>
      </c>
      <c r="I12">
        <v>-0.1</v>
      </c>
      <c r="K12" s="1">
        <v>35003</v>
      </c>
      <c r="L12">
        <v>-0.42</v>
      </c>
      <c r="M12" t="s">
        <v>302</v>
      </c>
      <c r="N12" t="s">
        <v>302</v>
      </c>
      <c r="P12" s="1">
        <v>35003</v>
      </c>
      <c r="Q12">
        <v>8.15</v>
      </c>
      <c r="R12" t="s">
        <v>302</v>
      </c>
      <c r="S12" t="s">
        <v>302</v>
      </c>
      <c r="U12" s="1">
        <v>35003</v>
      </c>
      <c r="V12">
        <v>-4.3</v>
      </c>
      <c r="W12" t="s">
        <v>302</v>
      </c>
      <c r="X12" t="s">
        <v>302</v>
      </c>
      <c r="Z12" s="1">
        <v>35003</v>
      </c>
      <c r="AA12">
        <v>-2.54</v>
      </c>
      <c r="AB12" t="s">
        <v>302</v>
      </c>
      <c r="AC12" t="s">
        <v>302</v>
      </c>
      <c r="AE12" s="1">
        <v>35673</v>
      </c>
      <c r="AF12" t="s">
        <v>302</v>
      </c>
      <c r="AG12">
        <v>19971021</v>
      </c>
      <c r="AH12">
        <v>1.1000000000000001</v>
      </c>
      <c r="AJ12" s="1">
        <v>35703</v>
      </c>
      <c r="AK12" t="s">
        <v>302</v>
      </c>
      <c r="AL12">
        <v>19971120</v>
      </c>
      <c r="AM12">
        <v>10.9</v>
      </c>
      <c r="AO12" s="1">
        <v>35003</v>
      </c>
      <c r="AP12">
        <v>0.27</v>
      </c>
      <c r="AQ12" t="s">
        <v>302</v>
      </c>
      <c r="AR12" t="s">
        <v>302</v>
      </c>
      <c r="AT12" s="1">
        <v>35003</v>
      </c>
      <c r="AU12">
        <v>2.35</v>
      </c>
      <c r="AV12" t="s">
        <v>302</v>
      </c>
      <c r="AW12" t="s">
        <v>302</v>
      </c>
      <c r="AY12" s="1">
        <v>35003</v>
      </c>
      <c r="AZ12">
        <v>77.099999999999994</v>
      </c>
      <c r="BA12" t="s">
        <v>302</v>
      </c>
      <c r="BB12" t="s">
        <v>302</v>
      </c>
      <c r="BD12" s="1">
        <v>35399</v>
      </c>
      <c r="BE12">
        <v>94.3</v>
      </c>
      <c r="BF12" t="s">
        <v>302</v>
      </c>
      <c r="BG12" t="s">
        <v>302</v>
      </c>
      <c r="BI12" s="1">
        <v>39294</v>
      </c>
      <c r="BJ12">
        <v>60.2</v>
      </c>
      <c r="BK12" t="s">
        <v>302</v>
      </c>
      <c r="BL12" t="s">
        <v>302</v>
      </c>
      <c r="BN12" s="1">
        <v>37195</v>
      </c>
      <c r="BO12">
        <v>-1.1299999999999999</v>
      </c>
      <c r="BP12" t="s">
        <v>302</v>
      </c>
      <c r="BQ12" t="s">
        <v>302</v>
      </c>
      <c r="BS12" s="1">
        <v>35673</v>
      </c>
      <c r="BT12" t="s">
        <v>302</v>
      </c>
      <c r="BU12">
        <v>19971022</v>
      </c>
      <c r="BV12">
        <v>1.4</v>
      </c>
      <c r="BX12" s="1">
        <v>35673</v>
      </c>
      <c r="BY12" t="s">
        <v>302</v>
      </c>
      <c r="BZ12">
        <v>19971022</v>
      </c>
      <c r="CA12">
        <v>9.3000000000000007</v>
      </c>
      <c r="CC12" s="1">
        <v>35611</v>
      </c>
      <c r="CD12">
        <v>5.2060000000000004</v>
      </c>
      <c r="CE12" t="s">
        <v>302</v>
      </c>
      <c r="CF12" t="s">
        <v>302</v>
      </c>
      <c r="CH12" s="1">
        <v>35611</v>
      </c>
      <c r="CI12">
        <v>87.1</v>
      </c>
      <c r="CJ12" t="s">
        <v>302</v>
      </c>
      <c r="CK12" t="s">
        <v>302</v>
      </c>
      <c r="CM12" s="1">
        <v>36860</v>
      </c>
      <c r="CN12">
        <v>0.4</v>
      </c>
      <c r="CO12" t="s">
        <v>302</v>
      </c>
      <c r="CP12" t="s">
        <v>302</v>
      </c>
      <c r="CR12" s="1">
        <v>37195</v>
      </c>
      <c r="CS12">
        <v>1.5</v>
      </c>
      <c r="CT12" t="s">
        <v>302</v>
      </c>
      <c r="CU12" t="s">
        <v>302</v>
      </c>
    </row>
    <row r="13" spans="1:99" x14ac:dyDescent="0.25">
      <c r="A13" s="1">
        <v>37225</v>
      </c>
      <c r="B13">
        <v>5.3</v>
      </c>
      <c r="C13" t="s">
        <v>302</v>
      </c>
      <c r="D13" t="s">
        <v>302</v>
      </c>
      <c r="F13" s="1">
        <v>35703</v>
      </c>
      <c r="G13">
        <v>1</v>
      </c>
      <c r="H13">
        <v>19971217</v>
      </c>
      <c r="I13">
        <v>1.5</v>
      </c>
      <c r="K13" s="1">
        <v>35033</v>
      </c>
      <c r="L13">
        <v>-0.85</v>
      </c>
      <c r="M13" t="s">
        <v>302</v>
      </c>
      <c r="N13" t="s">
        <v>302</v>
      </c>
      <c r="P13" s="1">
        <v>35033</v>
      </c>
      <c r="Q13">
        <v>6.74</v>
      </c>
      <c r="R13" t="s">
        <v>302</v>
      </c>
      <c r="S13" t="s">
        <v>302</v>
      </c>
      <c r="U13" s="1">
        <v>35033</v>
      </c>
      <c r="V13">
        <v>1.5</v>
      </c>
      <c r="W13" t="s">
        <v>302</v>
      </c>
      <c r="X13" t="s">
        <v>302</v>
      </c>
      <c r="Z13" s="1">
        <v>35033</v>
      </c>
      <c r="AA13">
        <v>-1.27</v>
      </c>
      <c r="AB13" t="s">
        <v>302</v>
      </c>
      <c r="AC13" t="s">
        <v>302</v>
      </c>
      <c r="AE13" s="1">
        <v>35703</v>
      </c>
      <c r="AF13" t="s">
        <v>302</v>
      </c>
      <c r="AG13">
        <v>19971120</v>
      </c>
      <c r="AH13">
        <v>3.7</v>
      </c>
      <c r="AJ13" s="1">
        <v>35734</v>
      </c>
      <c r="AK13" t="s">
        <v>302</v>
      </c>
      <c r="AL13">
        <v>19971218</v>
      </c>
      <c r="AM13">
        <v>10.4</v>
      </c>
      <c r="AO13" s="1">
        <v>35033</v>
      </c>
      <c r="AP13">
        <v>-0.04</v>
      </c>
      <c r="AQ13" t="s">
        <v>302</v>
      </c>
      <c r="AR13" t="s">
        <v>302</v>
      </c>
      <c r="AT13" s="1">
        <v>35033</v>
      </c>
      <c r="AU13">
        <v>2.39</v>
      </c>
      <c r="AV13" t="s">
        <v>302</v>
      </c>
      <c r="AW13" t="s">
        <v>302</v>
      </c>
      <c r="AY13" s="1">
        <v>35033</v>
      </c>
      <c r="AZ13">
        <v>72.599999999999994</v>
      </c>
      <c r="BA13" t="s">
        <v>302</v>
      </c>
      <c r="BB13" t="s">
        <v>302</v>
      </c>
      <c r="BD13" s="1">
        <v>35430</v>
      </c>
      <c r="BE13">
        <v>91.9</v>
      </c>
      <c r="BF13" t="s">
        <v>302</v>
      </c>
      <c r="BG13" t="s">
        <v>302</v>
      </c>
      <c r="BI13" s="1">
        <v>39325</v>
      </c>
      <c r="BJ13">
        <v>57.1</v>
      </c>
      <c r="BK13" t="s">
        <v>302</v>
      </c>
      <c r="BL13" t="s">
        <v>302</v>
      </c>
      <c r="BN13" s="1">
        <v>37225</v>
      </c>
      <c r="BO13">
        <v>0.12</v>
      </c>
      <c r="BP13" t="s">
        <v>302</v>
      </c>
      <c r="BQ13" t="s">
        <v>302</v>
      </c>
      <c r="BS13" s="1">
        <v>35703</v>
      </c>
      <c r="BT13" t="s">
        <v>302</v>
      </c>
      <c r="BU13">
        <v>19971119</v>
      </c>
      <c r="BV13">
        <v>4.5999999999999996</v>
      </c>
      <c r="BX13" s="1">
        <v>35703</v>
      </c>
      <c r="BY13" t="s">
        <v>302</v>
      </c>
      <c r="BZ13">
        <v>19971119</v>
      </c>
      <c r="CA13">
        <v>21.7</v>
      </c>
      <c r="CC13" s="1">
        <v>35703</v>
      </c>
      <c r="CD13">
        <v>5.0919999999999996</v>
      </c>
      <c r="CE13" t="s">
        <v>302</v>
      </c>
      <c r="CF13" t="s">
        <v>302</v>
      </c>
      <c r="CH13" s="1">
        <v>35703</v>
      </c>
      <c r="CI13">
        <v>86</v>
      </c>
      <c r="CJ13" t="s">
        <v>302</v>
      </c>
      <c r="CK13" t="s">
        <v>302</v>
      </c>
      <c r="CM13" s="1">
        <v>36891</v>
      </c>
      <c r="CN13">
        <v>1.5</v>
      </c>
      <c r="CO13" t="s">
        <v>302</v>
      </c>
      <c r="CP13" t="s">
        <v>302</v>
      </c>
      <c r="CR13" s="1">
        <v>37225</v>
      </c>
      <c r="CS13">
        <v>1.3</v>
      </c>
      <c r="CT13" t="s">
        <v>302</v>
      </c>
      <c r="CU13" t="s">
        <v>302</v>
      </c>
    </row>
    <row r="14" spans="1:99" x14ac:dyDescent="0.25">
      <c r="A14" s="1">
        <v>37256</v>
      </c>
      <c r="B14">
        <v>5.5</v>
      </c>
      <c r="C14" t="s">
        <v>302</v>
      </c>
      <c r="D14" t="s">
        <v>302</v>
      </c>
      <c r="F14" s="1">
        <v>35795</v>
      </c>
      <c r="G14">
        <v>1.7</v>
      </c>
      <c r="H14">
        <v>19980309</v>
      </c>
      <c r="I14">
        <v>2.2000000000000002</v>
      </c>
      <c r="K14" s="1">
        <v>35064</v>
      </c>
      <c r="L14">
        <v>-0.86</v>
      </c>
      <c r="M14" t="s">
        <v>302</v>
      </c>
      <c r="N14" t="s">
        <v>302</v>
      </c>
      <c r="P14" s="1">
        <v>35064</v>
      </c>
      <c r="Q14">
        <v>5.1100000000000003</v>
      </c>
      <c r="R14" t="s">
        <v>302</v>
      </c>
      <c r="S14" t="s">
        <v>302</v>
      </c>
      <c r="U14" s="1">
        <v>35064</v>
      </c>
      <c r="V14">
        <v>-0.74</v>
      </c>
      <c r="W14" t="s">
        <v>302</v>
      </c>
      <c r="X14" t="s">
        <v>302</v>
      </c>
      <c r="Z14" s="1">
        <v>35064</v>
      </c>
      <c r="AA14">
        <v>-3.6</v>
      </c>
      <c r="AB14" t="s">
        <v>302</v>
      </c>
      <c r="AC14" t="s">
        <v>302</v>
      </c>
      <c r="AE14" s="1">
        <v>35734</v>
      </c>
      <c r="AF14" t="s">
        <v>302</v>
      </c>
      <c r="AG14">
        <v>19971218</v>
      </c>
      <c r="AH14">
        <v>-1.9</v>
      </c>
      <c r="AJ14" s="1">
        <v>35764</v>
      </c>
      <c r="AK14" t="s">
        <v>302</v>
      </c>
      <c r="AL14">
        <v>19980122</v>
      </c>
      <c r="AM14">
        <v>10.199999999999999</v>
      </c>
      <c r="AO14" s="1">
        <v>35064</v>
      </c>
      <c r="AP14">
        <v>-0.31</v>
      </c>
      <c r="AQ14" t="s">
        <v>302</v>
      </c>
      <c r="AR14" t="s">
        <v>302</v>
      </c>
      <c r="AT14" s="1">
        <v>35064</v>
      </c>
      <c r="AU14">
        <v>2.2400000000000002</v>
      </c>
      <c r="AV14" t="s">
        <v>302</v>
      </c>
      <c r="AW14" t="s">
        <v>302</v>
      </c>
      <c r="AY14" s="1">
        <v>35064</v>
      </c>
      <c r="AZ14">
        <v>81</v>
      </c>
      <c r="BA14" t="s">
        <v>302</v>
      </c>
      <c r="BB14" t="s">
        <v>302</v>
      </c>
      <c r="BD14" s="1">
        <v>35461</v>
      </c>
      <c r="BE14">
        <v>99.2</v>
      </c>
      <c r="BF14" t="s">
        <v>302</v>
      </c>
      <c r="BG14" t="s">
        <v>302</v>
      </c>
      <c r="BI14" s="1">
        <v>39355</v>
      </c>
      <c r="BJ14">
        <v>58.6</v>
      </c>
      <c r="BK14" t="s">
        <v>302</v>
      </c>
      <c r="BL14" t="s">
        <v>302</v>
      </c>
      <c r="BN14" s="1">
        <v>37256</v>
      </c>
      <c r="BO14">
        <v>-3.24</v>
      </c>
      <c r="BP14" t="s">
        <v>302</v>
      </c>
      <c r="BQ14" t="s">
        <v>302</v>
      </c>
      <c r="BS14" s="1">
        <v>35734</v>
      </c>
      <c r="BT14" t="s">
        <v>302</v>
      </c>
      <c r="BU14">
        <v>19971217</v>
      </c>
      <c r="BV14">
        <v>-5.9</v>
      </c>
      <c r="BX14" s="1">
        <v>35734</v>
      </c>
      <c r="BY14" t="s">
        <v>302</v>
      </c>
      <c r="BZ14">
        <v>19971217</v>
      </c>
      <c r="CA14">
        <v>14</v>
      </c>
      <c r="CC14" s="1">
        <v>35795</v>
      </c>
      <c r="CD14">
        <v>6.1040000000000001</v>
      </c>
      <c r="CE14" t="s">
        <v>302</v>
      </c>
      <c r="CF14" t="s">
        <v>302</v>
      </c>
      <c r="CH14" s="1">
        <v>35795</v>
      </c>
      <c r="CI14">
        <v>87.9</v>
      </c>
      <c r="CJ14" t="s">
        <v>302</v>
      </c>
      <c r="CK14" t="s">
        <v>302</v>
      </c>
      <c r="CM14" s="1">
        <v>36922</v>
      </c>
      <c r="CN14">
        <v>-1.2</v>
      </c>
      <c r="CO14" t="s">
        <v>302</v>
      </c>
      <c r="CP14" t="s">
        <v>302</v>
      </c>
      <c r="CR14" s="1">
        <v>37256</v>
      </c>
      <c r="CS14">
        <v>0.2</v>
      </c>
      <c r="CT14" t="s">
        <v>302</v>
      </c>
      <c r="CU14" t="s">
        <v>302</v>
      </c>
    </row>
    <row r="15" spans="1:99" x14ac:dyDescent="0.25">
      <c r="A15" s="1">
        <v>37287</v>
      </c>
      <c r="B15">
        <v>6.2</v>
      </c>
      <c r="C15" t="s">
        <v>302</v>
      </c>
      <c r="D15" t="s">
        <v>302</v>
      </c>
      <c r="F15" s="1">
        <v>35885</v>
      </c>
      <c r="G15">
        <v>0.2</v>
      </c>
      <c r="H15">
        <v>19980610</v>
      </c>
      <c r="I15">
        <v>-0.9</v>
      </c>
      <c r="K15" s="1">
        <v>35095</v>
      </c>
      <c r="L15">
        <v>0.11</v>
      </c>
      <c r="M15" t="s">
        <v>302</v>
      </c>
      <c r="N15" t="s">
        <v>302</v>
      </c>
      <c r="P15" s="1">
        <v>35095</v>
      </c>
      <c r="Q15">
        <v>2.4300000000000002</v>
      </c>
      <c r="R15" t="s">
        <v>302</v>
      </c>
      <c r="S15" t="s">
        <v>302</v>
      </c>
      <c r="U15" s="1">
        <v>35095</v>
      </c>
      <c r="V15">
        <v>0.19</v>
      </c>
      <c r="W15" t="s">
        <v>302</v>
      </c>
      <c r="X15" t="s">
        <v>302</v>
      </c>
      <c r="Z15" s="1">
        <v>35095</v>
      </c>
      <c r="AA15">
        <v>-2.98</v>
      </c>
      <c r="AB15" t="s">
        <v>302</v>
      </c>
      <c r="AC15" t="s">
        <v>302</v>
      </c>
      <c r="AE15" s="1">
        <v>35764</v>
      </c>
      <c r="AF15" t="s">
        <v>302</v>
      </c>
      <c r="AG15">
        <v>19980122</v>
      </c>
      <c r="AH15">
        <v>3.3</v>
      </c>
      <c r="AJ15" s="1">
        <v>35795</v>
      </c>
      <c r="AK15" t="s">
        <v>302</v>
      </c>
      <c r="AL15">
        <v>19980219</v>
      </c>
      <c r="AM15">
        <v>6.2</v>
      </c>
      <c r="AO15" s="1">
        <v>35095</v>
      </c>
      <c r="AP15">
        <v>-0.16</v>
      </c>
      <c r="AQ15" t="s">
        <v>302</v>
      </c>
      <c r="AR15" t="s">
        <v>302</v>
      </c>
      <c r="AT15" s="1">
        <v>35095</v>
      </c>
      <c r="AU15">
        <v>1.71</v>
      </c>
      <c r="AV15" t="s">
        <v>302</v>
      </c>
      <c r="AW15" t="s">
        <v>302</v>
      </c>
      <c r="AY15" s="1">
        <v>35095</v>
      </c>
      <c r="AZ15">
        <v>78.599999999999994</v>
      </c>
      <c r="BA15" t="s">
        <v>302</v>
      </c>
      <c r="BB15" t="s">
        <v>302</v>
      </c>
      <c r="BD15" s="1">
        <v>35489</v>
      </c>
      <c r="BE15">
        <v>97.2</v>
      </c>
      <c r="BF15" t="s">
        <v>302</v>
      </c>
      <c r="BG15" t="s">
        <v>302</v>
      </c>
      <c r="BI15" s="1">
        <v>39386</v>
      </c>
      <c r="BJ15">
        <v>57.7</v>
      </c>
      <c r="BK15" t="s">
        <v>302</v>
      </c>
      <c r="BL15" t="s">
        <v>302</v>
      </c>
      <c r="BN15" s="1">
        <v>37287</v>
      </c>
      <c r="BO15">
        <v>2.46</v>
      </c>
      <c r="BP15" t="s">
        <v>302</v>
      </c>
      <c r="BQ15" t="s">
        <v>302</v>
      </c>
      <c r="BS15" s="1">
        <v>35764</v>
      </c>
      <c r="BT15" t="s">
        <v>302</v>
      </c>
      <c r="BU15">
        <v>19980121</v>
      </c>
      <c r="BV15">
        <v>2.1</v>
      </c>
      <c r="BX15" s="1">
        <v>35764</v>
      </c>
      <c r="BY15" t="s">
        <v>302</v>
      </c>
      <c r="BZ15">
        <v>19980121</v>
      </c>
      <c r="CA15">
        <v>8.1999999999999993</v>
      </c>
      <c r="CC15" s="1">
        <v>35885</v>
      </c>
      <c r="CD15">
        <v>6.1950000000000003</v>
      </c>
      <c r="CE15" t="s">
        <v>302</v>
      </c>
      <c r="CF15" t="s">
        <v>302</v>
      </c>
      <c r="CH15" s="1">
        <v>35885</v>
      </c>
      <c r="CI15">
        <v>88.7</v>
      </c>
      <c r="CJ15" t="s">
        <v>302</v>
      </c>
      <c r="CK15" t="s">
        <v>302</v>
      </c>
      <c r="CM15" s="1">
        <v>36950</v>
      </c>
      <c r="CN15">
        <v>0.2</v>
      </c>
      <c r="CO15" t="s">
        <v>302</v>
      </c>
      <c r="CP15" t="s">
        <v>302</v>
      </c>
      <c r="CR15" s="1">
        <v>37287</v>
      </c>
      <c r="CS15">
        <v>1.3</v>
      </c>
      <c r="CT15" t="s">
        <v>302</v>
      </c>
      <c r="CU15" t="s">
        <v>302</v>
      </c>
    </row>
    <row r="16" spans="1:99" x14ac:dyDescent="0.25">
      <c r="A16" s="1">
        <v>37315</v>
      </c>
      <c r="B16">
        <v>6.1</v>
      </c>
      <c r="C16" t="s">
        <v>302</v>
      </c>
      <c r="D16" t="s">
        <v>302</v>
      </c>
      <c r="F16" s="1">
        <v>35976</v>
      </c>
      <c r="G16">
        <v>1.6</v>
      </c>
      <c r="H16">
        <v>19981001</v>
      </c>
      <c r="I16">
        <v>2.2000000000000002</v>
      </c>
      <c r="K16" s="1">
        <v>35124</v>
      </c>
      <c r="L16">
        <v>0.11</v>
      </c>
      <c r="M16" t="s">
        <v>302</v>
      </c>
      <c r="N16" t="s">
        <v>302</v>
      </c>
      <c r="P16" s="1">
        <v>35124</v>
      </c>
      <c r="Q16">
        <v>1.53</v>
      </c>
      <c r="R16" t="s">
        <v>302</v>
      </c>
      <c r="S16" t="s">
        <v>302</v>
      </c>
      <c r="U16" s="1">
        <v>35124</v>
      </c>
      <c r="V16">
        <v>0.37</v>
      </c>
      <c r="W16" t="s">
        <v>302</v>
      </c>
      <c r="X16" t="s">
        <v>302</v>
      </c>
      <c r="Z16" s="1">
        <v>35124</v>
      </c>
      <c r="AA16">
        <v>-2.9</v>
      </c>
      <c r="AB16" t="s">
        <v>302</v>
      </c>
      <c r="AC16" t="s">
        <v>302</v>
      </c>
      <c r="AE16" s="1">
        <v>35795</v>
      </c>
      <c r="AF16" t="s">
        <v>302</v>
      </c>
      <c r="AG16">
        <v>19980219</v>
      </c>
      <c r="AH16">
        <v>0.4</v>
      </c>
      <c r="AJ16" s="1">
        <v>35826</v>
      </c>
      <c r="AK16" t="s">
        <v>302</v>
      </c>
      <c r="AL16">
        <v>19980319</v>
      </c>
      <c r="AM16">
        <v>3.91</v>
      </c>
      <c r="AO16" s="1">
        <v>35124</v>
      </c>
      <c r="AP16">
        <v>0.08</v>
      </c>
      <c r="AQ16" t="s">
        <v>302</v>
      </c>
      <c r="AR16" t="s">
        <v>302</v>
      </c>
      <c r="AT16" s="1">
        <v>35124</v>
      </c>
      <c r="AU16">
        <v>1.3900000000000001</v>
      </c>
      <c r="AV16" t="s">
        <v>302</v>
      </c>
      <c r="AW16" t="s">
        <v>302</v>
      </c>
      <c r="AY16" s="1">
        <v>35124</v>
      </c>
      <c r="AZ16">
        <v>77.3</v>
      </c>
      <c r="BA16" t="s">
        <v>302</v>
      </c>
      <c r="BB16" t="s">
        <v>302</v>
      </c>
      <c r="BD16" s="1">
        <v>35520</v>
      </c>
      <c r="BE16">
        <v>102.3</v>
      </c>
      <c r="BF16" t="s">
        <v>302</v>
      </c>
      <c r="BG16" t="s">
        <v>302</v>
      </c>
      <c r="BI16" s="1">
        <v>39416</v>
      </c>
      <c r="BJ16">
        <v>61.3</v>
      </c>
      <c r="BK16" t="s">
        <v>302</v>
      </c>
      <c r="BL16" t="s">
        <v>302</v>
      </c>
      <c r="BN16" s="1">
        <v>37315</v>
      </c>
      <c r="BO16">
        <v>1.04</v>
      </c>
      <c r="BP16" t="s">
        <v>302</v>
      </c>
      <c r="BQ16" t="s">
        <v>302</v>
      </c>
      <c r="BS16" s="1">
        <v>35795</v>
      </c>
      <c r="BT16" t="s">
        <v>302</v>
      </c>
      <c r="BU16">
        <v>19980218</v>
      </c>
      <c r="BV16">
        <v>1.8</v>
      </c>
      <c r="BX16" s="1">
        <v>35795</v>
      </c>
      <c r="BY16" t="s">
        <v>302</v>
      </c>
      <c r="BZ16">
        <v>19980218</v>
      </c>
      <c r="CA16">
        <v>19</v>
      </c>
      <c r="CC16" s="1">
        <v>35976</v>
      </c>
      <c r="CD16">
        <v>6.7530000000000001</v>
      </c>
      <c r="CE16" t="s">
        <v>302</v>
      </c>
      <c r="CF16" t="s">
        <v>302</v>
      </c>
      <c r="CH16" s="1">
        <v>35976</v>
      </c>
      <c r="CI16">
        <v>89.5</v>
      </c>
      <c r="CJ16" t="s">
        <v>302</v>
      </c>
      <c r="CK16" t="s">
        <v>302</v>
      </c>
      <c r="CM16" s="1">
        <v>36981</v>
      </c>
      <c r="CN16">
        <v>0.2</v>
      </c>
      <c r="CO16" t="s">
        <v>302</v>
      </c>
      <c r="CP16" t="s">
        <v>302</v>
      </c>
      <c r="CR16" s="1">
        <v>37315</v>
      </c>
      <c r="CS16">
        <v>1.1000000000000001</v>
      </c>
      <c r="CT16" t="s">
        <v>302</v>
      </c>
      <c r="CU16" t="s">
        <v>302</v>
      </c>
    </row>
    <row r="17" spans="1:99" x14ac:dyDescent="0.25">
      <c r="A17" s="1">
        <v>37346</v>
      </c>
      <c r="B17">
        <v>6.2</v>
      </c>
      <c r="C17" t="s">
        <v>302</v>
      </c>
      <c r="D17" t="s">
        <v>302</v>
      </c>
      <c r="F17" s="1">
        <v>36068</v>
      </c>
      <c r="G17">
        <v>0.5</v>
      </c>
      <c r="H17">
        <v>19981216</v>
      </c>
      <c r="I17">
        <v>0.2</v>
      </c>
      <c r="K17" s="1">
        <v>35155</v>
      </c>
      <c r="L17">
        <v>-0.22</v>
      </c>
      <c r="M17" t="s">
        <v>302</v>
      </c>
      <c r="N17" t="s">
        <v>302</v>
      </c>
      <c r="P17" s="1">
        <v>35155</v>
      </c>
      <c r="Q17">
        <v>0.87</v>
      </c>
      <c r="R17" t="s">
        <v>302</v>
      </c>
      <c r="S17" t="s">
        <v>302</v>
      </c>
      <c r="U17" s="1">
        <v>35155</v>
      </c>
      <c r="V17">
        <v>0.18</v>
      </c>
      <c r="W17" t="s">
        <v>302</v>
      </c>
      <c r="X17" t="s">
        <v>302</v>
      </c>
      <c r="Z17" s="1">
        <v>35155</v>
      </c>
      <c r="AA17">
        <v>-1.87</v>
      </c>
      <c r="AB17" t="s">
        <v>302</v>
      </c>
      <c r="AC17" t="s">
        <v>302</v>
      </c>
      <c r="AE17" s="1">
        <v>35826</v>
      </c>
      <c r="AF17" t="s">
        <v>302</v>
      </c>
      <c r="AG17">
        <v>19980319</v>
      </c>
      <c r="AH17">
        <v>-4.7</v>
      </c>
      <c r="AJ17" s="1">
        <v>35854</v>
      </c>
      <c r="AK17" t="s">
        <v>302</v>
      </c>
      <c r="AL17">
        <v>19980423</v>
      </c>
      <c r="AM17">
        <v>6.8</v>
      </c>
      <c r="AO17" s="1">
        <v>35155</v>
      </c>
      <c r="AP17">
        <v>0.47</v>
      </c>
      <c r="AQ17" t="s">
        <v>302</v>
      </c>
      <c r="AR17" t="s">
        <v>302</v>
      </c>
      <c r="AT17" s="1">
        <v>35155</v>
      </c>
      <c r="AU17">
        <v>1.46</v>
      </c>
      <c r="AV17" t="s">
        <v>302</v>
      </c>
      <c r="AW17" t="s">
        <v>302</v>
      </c>
      <c r="AY17" s="1">
        <v>35155</v>
      </c>
      <c r="AZ17">
        <v>76.8</v>
      </c>
      <c r="BA17" t="s">
        <v>302</v>
      </c>
      <c r="BB17" t="s">
        <v>302</v>
      </c>
      <c r="BD17" s="1">
        <v>35550</v>
      </c>
      <c r="BE17">
        <v>102.3</v>
      </c>
      <c r="BF17" t="s">
        <v>302</v>
      </c>
      <c r="BG17" t="s">
        <v>302</v>
      </c>
      <c r="BI17" s="1">
        <v>39447</v>
      </c>
      <c r="BJ17">
        <v>62.2</v>
      </c>
      <c r="BK17" t="s">
        <v>302</v>
      </c>
      <c r="BL17" t="s">
        <v>302</v>
      </c>
      <c r="BN17" s="1">
        <v>37346</v>
      </c>
      <c r="BO17">
        <v>2.0499999999999998</v>
      </c>
      <c r="BP17" t="s">
        <v>302</v>
      </c>
      <c r="BQ17" t="s">
        <v>302</v>
      </c>
      <c r="BS17" s="1">
        <v>35826</v>
      </c>
      <c r="BT17" t="s">
        <v>302</v>
      </c>
      <c r="BU17">
        <v>19980318</v>
      </c>
      <c r="BV17">
        <v>-2.5</v>
      </c>
      <c r="BX17" s="1">
        <v>35826</v>
      </c>
      <c r="BY17" t="s">
        <v>302</v>
      </c>
      <c r="BZ17">
        <v>19980318</v>
      </c>
      <c r="CA17">
        <v>0</v>
      </c>
      <c r="CC17" s="1">
        <v>36068</v>
      </c>
      <c r="CD17">
        <v>7.6239999999999997</v>
      </c>
      <c r="CE17" t="s">
        <v>302</v>
      </c>
      <c r="CF17" t="s">
        <v>302</v>
      </c>
      <c r="CH17" s="1">
        <v>36068</v>
      </c>
      <c r="CI17">
        <v>89.4</v>
      </c>
      <c r="CJ17" t="s">
        <v>302</v>
      </c>
      <c r="CK17" t="s">
        <v>302</v>
      </c>
      <c r="CM17" s="1">
        <v>37011</v>
      </c>
      <c r="CN17">
        <v>0.1</v>
      </c>
      <c r="CO17" t="s">
        <v>302</v>
      </c>
      <c r="CP17" t="s">
        <v>302</v>
      </c>
      <c r="CR17" s="1">
        <v>37346</v>
      </c>
      <c r="CS17">
        <v>1.3</v>
      </c>
      <c r="CT17" t="s">
        <v>302</v>
      </c>
      <c r="CU17" t="s">
        <v>302</v>
      </c>
    </row>
    <row r="18" spans="1:99" x14ac:dyDescent="0.25">
      <c r="A18" s="1">
        <v>37376</v>
      </c>
      <c r="B18">
        <v>6.1</v>
      </c>
      <c r="C18" t="s">
        <v>302</v>
      </c>
      <c r="D18" t="s">
        <v>302</v>
      </c>
      <c r="F18" s="1">
        <v>36160</v>
      </c>
      <c r="G18">
        <v>1.1000000000000001</v>
      </c>
      <c r="H18">
        <v>19990310</v>
      </c>
      <c r="I18">
        <v>1.4</v>
      </c>
      <c r="K18" s="1">
        <v>35185</v>
      </c>
      <c r="L18">
        <v>-0.65</v>
      </c>
      <c r="M18" t="s">
        <v>302</v>
      </c>
      <c r="N18" t="s">
        <v>302</v>
      </c>
      <c r="P18" s="1">
        <v>35185</v>
      </c>
      <c r="Q18">
        <v>-0.97</v>
      </c>
      <c r="R18" t="s">
        <v>302</v>
      </c>
      <c r="S18" t="s">
        <v>302</v>
      </c>
      <c r="U18" s="1">
        <v>35185</v>
      </c>
      <c r="V18">
        <v>0.18</v>
      </c>
      <c r="W18" t="s">
        <v>302</v>
      </c>
      <c r="X18" t="s">
        <v>302</v>
      </c>
      <c r="Z18" s="1">
        <v>35185</v>
      </c>
      <c r="AA18">
        <v>0.19</v>
      </c>
      <c r="AB18" t="s">
        <v>302</v>
      </c>
      <c r="AC18" t="s">
        <v>302</v>
      </c>
      <c r="AE18" s="1">
        <v>35854</v>
      </c>
      <c r="AF18" t="s">
        <v>302</v>
      </c>
      <c r="AG18">
        <v>19980423</v>
      </c>
      <c r="AH18">
        <v>2</v>
      </c>
      <c r="AJ18" s="1">
        <v>35885</v>
      </c>
      <c r="AK18" t="s">
        <v>302</v>
      </c>
      <c r="AL18">
        <v>19980611</v>
      </c>
      <c r="AM18">
        <v>2.2999999999999998</v>
      </c>
      <c r="AO18" s="1">
        <v>35185</v>
      </c>
      <c r="AP18">
        <v>0.23</v>
      </c>
      <c r="AQ18" t="s">
        <v>302</v>
      </c>
      <c r="AR18" t="s">
        <v>302</v>
      </c>
      <c r="AT18" s="1">
        <v>35185</v>
      </c>
      <c r="AU18">
        <v>1.02</v>
      </c>
      <c r="AV18" t="s">
        <v>302</v>
      </c>
      <c r="AW18" t="s">
        <v>302</v>
      </c>
      <c r="AY18" s="1">
        <v>35185</v>
      </c>
      <c r="AZ18">
        <v>78</v>
      </c>
      <c r="BA18" t="s">
        <v>302</v>
      </c>
      <c r="BB18" t="s">
        <v>302</v>
      </c>
      <c r="BD18" s="1">
        <v>35581</v>
      </c>
      <c r="BE18">
        <v>97.4</v>
      </c>
      <c r="BF18" t="s">
        <v>302</v>
      </c>
      <c r="BG18" t="s">
        <v>302</v>
      </c>
      <c r="BI18" s="1">
        <v>39478</v>
      </c>
      <c r="BJ18">
        <v>57.3</v>
      </c>
      <c r="BK18" t="s">
        <v>302</v>
      </c>
      <c r="BL18" t="s">
        <v>302</v>
      </c>
      <c r="BN18" s="1">
        <v>37376</v>
      </c>
      <c r="BO18">
        <v>1.43</v>
      </c>
      <c r="BP18" t="s">
        <v>302</v>
      </c>
      <c r="BQ18" t="s">
        <v>302</v>
      </c>
      <c r="BS18" s="1">
        <v>35854</v>
      </c>
      <c r="BT18" t="s">
        <v>302</v>
      </c>
      <c r="BU18">
        <v>19980422</v>
      </c>
      <c r="BV18">
        <v>2.5</v>
      </c>
      <c r="BX18" s="1">
        <v>35854</v>
      </c>
      <c r="BY18" t="s">
        <v>302</v>
      </c>
      <c r="BZ18">
        <v>19980422</v>
      </c>
      <c r="CA18">
        <v>12.3</v>
      </c>
      <c r="CC18" s="1">
        <v>36160</v>
      </c>
      <c r="CD18">
        <v>7.0750000000000002</v>
      </c>
      <c r="CE18" t="s">
        <v>302</v>
      </c>
      <c r="CF18" t="s">
        <v>302</v>
      </c>
      <c r="CH18" s="1">
        <v>36160</v>
      </c>
      <c r="CI18">
        <v>88</v>
      </c>
      <c r="CJ18" t="s">
        <v>302</v>
      </c>
      <c r="CK18" t="s">
        <v>302</v>
      </c>
      <c r="CM18" s="1">
        <v>37042</v>
      </c>
      <c r="CN18">
        <v>1.1000000000000001</v>
      </c>
      <c r="CO18" t="s">
        <v>302</v>
      </c>
      <c r="CP18" t="s">
        <v>302</v>
      </c>
      <c r="CR18" s="1">
        <v>37376</v>
      </c>
      <c r="CS18">
        <v>0.9</v>
      </c>
      <c r="CT18" t="s">
        <v>302</v>
      </c>
      <c r="CU18" t="s">
        <v>302</v>
      </c>
    </row>
    <row r="19" spans="1:99" x14ac:dyDescent="0.25">
      <c r="A19" s="1">
        <v>37407</v>
      </c>
      <c r="B19">
        <v>6.1</v>
      </c>
      <c r="C19" t="s">
        <v>302</v>
      </c>
      <c r="D19" t="s">
        <v>302</v>
      </c>
      <c r="F19" s="1">
        <v>36250</v>
      </c>
      <c r="G19">
        <v>1.5</v>
      </c>
      <c r="H19">
        <v>19990615</v>
      </c>
      <c r="I19">
        <v>0.9</v>
      </c>
      <c r="K19" s="1">
        <v>35216</v>
      </c>
      <c r="L19">
        <v>-0.54</v>
      </c>
      <c r="M19" t="s">
        <v>302</v>
      </c>
      <c r="N19" t="s">
        <v>302</v>
      </c>
      <c r="P19" s="1">
        <v>35216</v>
      </c>
      <c r="Q19">
        <v>-1.9300000000000002</v>
      </c>
      <c r="R19" t="s">
        <v>302</v>
      </c>
      <c r="S19" t="s">
        <v>302</v>
      </c>
      <c r="U19" s="1">
        <v>35216</v>
      </c>
      <c r="V19">
        <v>0.18</v>
      </c>
      <c r="W19" t="s">
        <v>302</v>
      </c>
      <c r="X19" t="s">
        <v>302</v>
      </c>
      <c r="Z19" s="1">
        <v>35216</v>
      </c>
      <c r="AA19">
        <v>-1.1000000000000001</v>
      </c>
      <c r="AB19" t="s">
        <v>302</v>
      </c>
      <c r="AC19" t="s">
        <v>302</v>
      </c>
      <c r="AE19" s="1">
        <v>35885</v>
      </c>
      <c r="AF19" t="s">
        <v>302</v>
      </c>
      <c r="AG19">
        <v>19980611</v>
      </c>
      <c r="AH19">
        <v>-0.3</v>
      </c>
      <c r="AJ19" s="1">
        <v>35915</v>
      </c>
      <c r="AK19" t="s">
        <v>302</v>
      </c>
      <c r="AL19">
        <v>19980625</v>
      </c>
      <c r="AM19">
        <v>8</v>
      </c>
      <c r="AO19" s="1">
        <v>35216</v>
      </c>
      <c r="AP19">
        <v>-0.12</v>
      </c>
      <c r="AQ19" t="s">
        <v>302</v>
      </c>
      <c r="AR19" t="s">
        <v>302</v>
      </c>
      <c r="AT19" s="1">
        <v>35216</v>
      </c>
      <c r="AU19">
        <v>0.78</v>
      </c>
      <c r="AV19" t="s">
        <v>302</v>
      </c>
      <c r="AW19" t="s">
        <v>302</v>
      </c>
      <c r="AY19" s="1">
        <v>35216</v>
      </c>
      <c r="AZ19">
        <v>78.599999999999994</v>
      </c>
      <c r="BA19" t="s">
        <v>302</v>
      </c>
      <c r="BB19" t="s">
        <v>302</v>
      </c>
      <c r="BD19" s="1">
        <v>35611</v>
      </c>
      <c r="BE19">
        <v>99.7</v>
      </c>
      <c r="BF19" t="s">
        <v>302</v>
      </c>
      <c r="BG19" t="s">
        <v>302</v>
      </c>
      <c r="BI19" s="1">
        <v>39507</v>
      </c>
      <c r="BJ19">
        <v>55.9</v>
      </c>
      <c r="BK19" t="s">
        <v>302</v>
      </c>
      <c r="BL19" t="s">
        <v>302</v>
      </c>
      <c r="BN19" s="1">
        <v>37407</v>
      </c>
      <c r="BO19">
        <v>0.62</v>
      </c>
      <c r="BP19" t="s">
        <v>302</v>
      </c>
      <c r="BQ19" t="s">
        <v>302</v>
      </c>
      <c r="BS19" s="1">
        <v>35885</v>
      </c>
      <c r="BT19" t="s">
        <v>302</v>
      </c>
      <c r="BU19">
        <v>19980610</v>
      </c>
      <c r="BV19">
        <v>-4.0999999999999996</v>
      </c>
      <c r="BX19" s="1">
        <v>35885</v>
      </c>
      <c r="BY19" t="s">
        <v>302</v>
      </c>
      <c r="BZ19">
        <v>19980610</v>
      </c>
      <c r="CA19">
        <v>13.6</v>
      </c>
      <c r="CC19" s="1">
        <v>36250</v>
      </c>
      <c r="CD19">
        <v>7.5750000000000002</v>
      </c>
      <c r="CE19" t="s">
        <v>302</v>
      </c>
      <c r="CF19" t="s">
        <v>302</v>
      </c>
      <c r="CH19" s="1">
        <v>36250</v>
      </c>
      <c r="CI19">
        <v>87.7</v>
      </c>
      <c r="CJ19" t="s">
        <v>302</v>
      </c>
      <c r="CK19" t="s">
        <v>302</v>
      </c>
      <c r="CM19" s="1">
        <v>37072</v>
      </c>
      <c r="CN19">
        <v>-2.9</v>
      </c>
      <c r="CO19" t="s">
        <v>302</v>
      </c>
      <c r="CP19" t="s">
        <v>302</v>
      </c>
      <c r="CR19" s="1">
        <v>37407</v>
      </c>
      <c r="CS19">
        <v>-0.7</v>
      </c>
      <c r="CT19" t="s">
        <v>302</v>
      </c>
      <c r="CU19" t="s">
        <v>302</v>
      </c>
    </row>
    <row r="20" spans="1:99" x14ac:dyDescent="0.25">
      <c r="A20" s="1">
        <v>37437</v>
      </c>
      <c r="B20">
        <v>6.8</v>
      </c>
      <c r="C20" t="s">
        <v>302</v>
      </c>
      <c r="D20" t="s">
        <v>302</v>
      </c>
      <c r="F20" s="1">
        <v>36341</v>
      </c>
      <c r="G20">
        <v>0.3</v>
      </c>
      <c r="H20">
        <v>19990928</v>
      </c>
      <c r="I20">
        <v>0.7</v>
      </c>
      <c r="K20" s="1">
        <v>35246</v>
      </c>
      <c r="L20">
        <v>-0.55000000000000004</v>
      </c>
      <c r="M20" t="s">
        <v>302</v>
      </c>
      <c r="N20" t="s">
        <v>302</v>
      </c>
      <c r="P20" s="1">
        <v>35246</v>
      </c>
      <c r="Q20">
        <v>-2.67</v>
      </c>
      <c r="R20" t="s">
        <v>302</v>
      </c>
      <c r="S20" t="s">
        <v>302</v>
      </c>
      <c r="U20" s="1">
        <v>35246</v>
      </c>
      <c r="V20">
        <v>0.55000000000000004</v>
      </c>
      <c r="W20" t="s">
        <v>302</v>
      </c>
      <c r="X20" t="s">
        <v>302</v>
      </c>
      <c r="Z20" s="1">
        <v>35246</v>
      </c>
      <c r="AA20">
        <v>0</v>
      </c>
      <c r="AB20" t="s">
        <v>302</v>
      </c>
      <c r="AC20" t="s">
        <v>302</v>
      </c>
      <c r="AE20" s="1">
        <v>35915</v>
      </c>
      <c r="AF20" t="s">
        <v>302</v>
      </c>
      <c r="AG20">
        <v>19980625</v>
      </c>
      <c r="AH20">
        <v>2.1</v>
      </c>
      <c r="AJ20" s="1">
        <v>35946</v>
      </c>
      <c r="AK20" t="s">
        <v>302</v>
      </c>
      <c r="AL20">
        <v>19980813</v>
      </c>
      <c r="AM20">
        <v>4.7</v>
      </c>
      <c r="AO20" s="1">
        <v>35246</v>
      </c>
      <c r="AP20">
        <v>-0.39</v>
      </c>
      <c r="AQ20" t="s">
        <v>302</v>
      </c>
      <c r="AR20" t="s">
        <v>302</v>
      </c>
      <c r="AT20" s="1">
        <v>35246</v>
      </c>
      <c r="AU20">
        <v>0.47</v>
      </c>
      <c r="AV20" t="s">
        <v>302</v>
      </c>
      <c r="AW20" t="s">
        <v>302</v>
      </c>
      <c r="AY20" s="1">
        <v>35246</v>
      </c>
      <c r="AZ20">
        <v>80.3</v>
      </c>
      <c r="BA20" t="s">
        <v>302</v>
      </c>
      <c r="BB20" t="s">
        <v>302</v>
      </c>
      <c r="BD20" s="1">
        <v>35642</v>
      </c>
      <c r="BE20">
        <v>104</v>
      </c>
      <c r="BF20" t="s">
        <v>302</v>
      </c>
      <c r="BG20" t="s">
        <v>302</v>
      </c>
      <c r="BI20" s="1">
        <v>39538</v>
      </c>
      <c r="BJ20">
        <v>54</v>
      </c>
      <c r="BK20" t="s">
        <v>302</v>
      </c>
      <c r="BL20" t="s">
        <v>302</v>
      </c>
      <c r="BN20" s="1">
        <v>37437</v>
      </c>
      <c r="BO20">
        <v>3.34</v>
      </c>
      <c r="BP20" t="s">
        <v>302</v>
      </c>
      <c r="BQ20" t="s">
        <v>302</v>
      </c>
      <c r="BS20" s="1">
        <v>35915</v>
      </c>
      <c r="BT20" t="s">
        <v>302</v>
      </c>
      <c r="BU20">
        <v>19980624</v>
      </c>
      <c r="BV20">
        <v>5.0999999999999996</v>
      </c>
      <c r="BX20" s="1">
        <v>35915</v>
      </c>
      <c r="BY20" t="s">
        <v>302</v>
      </c>
      <c r="BZ20">
        <v>19980624</v>
      </c>
      <c r="CA20">
        <v>4.5</v>
      </c>
      <c r="CC20" s="1">
        <v>36341</v>
      </c>
      <c r="CD20">
        <v>8.33</v>
      </c>
      <c r="CE20" t="s">
        <v>302</v>
      </c>
      <c r="CF20" t="s">
        <v>302</v>
      </c>
      <c r="CH20" s="1">
        <v>36341</v>
      </c>
      <c r="CI20">
        <v>88.1</v>
      </c>
      <c r="CJ20" t="s">
        <v>302</v>
      </c>
      <c r="CK20" t="s">
        <v>302</v>
      </c>
      <c r="CM20" s="1">
        <v>37103</v>
      </c>
      <c r="CN20">
        <v>2.1</v>
      </c>
      <c r="CO20" t="s">
        <v>302</v>
      </c>
      <c r="CP20" t="s">
        <v>302</v>
      </c>
      <c r="CR20" s="1">
        <v>37437</v>
      </c>
      <c r="CS20">
        <v>3.2</v>
      </c>
      <c r="CT20" t="s">
        <v>302</v>
      </c>
      <c r="CU20" t="s">
        <v>302</v>
      </c>
    </row>
    <row r="21" spans="1:99" x14ac:dyDescent="0.25">
      <c r="A21" s="1">
        <v>37468</v>
      </c>
      <c r="B21">
        <v>5.7</v>
      </c>
      <c r="C21" t="s">
        <v>302</v>
      </c>
      <c r="D21" t="s">
        <v>302</v>
      </c>
      <c r="F21" s="1">
        <v>36433</v>
      </c>
      <c r="G21">
        <v>1</v>
      </c>
      <c r="H21">
        <v>19991220</v>
      </c>
      <c r="I21">
        <v>0.9</v>
      </c>
      <c r="K21" s="1">
        <v>35277</v>
      </c>
      <c r="L21">
        <v>0</v>
      </c>
      <c r="M21" t="s">
        <v>302</v>
      </c>
      <c r="N21" t="s">
        <v>302</v>
      </c>
      <c r="P21" s="1">
        <v>35277</v>
      </c>
      <c r="Q21">
        <v>-3.5</v>
      </c>
      <c r="R21" t="s">
        <v>302</v>
      </c>
      <c r="S21" t="s">
        <v>302</v>
      </c>
      <c r="U21" s="1">
        <v>35277</v>
      </c>
      <c r="V21">
        <v>0.37</v>
      </c>
      <c r="W21" t="s">
        <v>302</v>
      </c>
      <c r="X21" t="s">
        <v>302</v>
      </c>
      <c r="Z21" s="1">
        <v>35277</v>
      </c>
      <c r="AA21">
        <v>2.52</v>
      </c>
      <c r="AB21" t="s">
        <v>302</v>
      </c>
      <c r="AC21" t="s">
        <v>302</v>
      </c>
      <c r="AE21" s="1">
        <v>35946</v>
      </c>
      <c r="AF21" t="s">
        <v>302</v>
      </c>
      <c r="AG21">
        <v>19980813</v>
      </c>
      <c r="AH21">
        <v>-1.1000000000000001</v>
      </c>
      <c r="AJ21" s="1">
        <v>35976</v>
      </c>
      <c r="AK21" t="s">
        <v>302</v>
      </c>
      <c r="AL21">
        <v>19980903</v>
      </c>
      <c r="AM21">
        <v>7.1</v>
      </c>
      <c r="AO21" s="1">
        <v>35277</v>
      </c>
      <c r="AP21">
        <v>-0.23</v>
      </c>
      <c r="AQ21" t="s">
        <v>302</v>
      </c>
      <c r="AR21" t="s">
        <v>302</v>
      </c>
      <c r="AT21" s="1">
        <v>35277</v>
      </c>
      <c r="AU21">
        <v>0.35</v>
      </c>
      <c r="AV21" t="s">
        <v>302</v>
      </c>
      <c r="AW21" t="s">
        <v>302</v>
      </c>
      <c r="AY21" s="1">
        <v>35277</v>
      </c>
      <c r="AZ21">
        <v>78.3</v>
      </c>
      <c r="BA21" t="s">
        <v>302</v>
      </c>
      <c r="BB21" t="s">
        <v>302</v>
      </c>
      <c r="BD21" s="1">
        <v>35673</v>
      </c>
      <c r="BE21">
        <v>105.1</v>
      </c>
      <c r="BF21" t="s">
        <v>302</v>
      </c>
      <c r="BG21" t="s">
        <v>302</v>
      </c>
      <c r="BI21" s="1">
        <v>39568</v>
      </c>
      <c r="BJ21">
        <v>52.7</v>
      </c>
      <c r="BK21" t="s">
        <v>302</v>
      </c>
      <c r="BL21" t="s">
        <v>302</v>
      </c>
      <c r="BN21" s="1">
        <v>37468</v>
      </c>
      <c r="BO21">
        <v>0.55000000000000004</v>
      </c>
      <c r="BP21" t="s">
        <v>302</v>
      </c>
      <c r="BQ21" t="s">
        <v>302</v>
      </c>
      <c r="BS21" s="1">
        <v>35946</v>
      </c>
      <c r="BT21" t="s">
        <v>302</v>
      </c>
      <c r="BU21">
        <v>19980812</v>
      </c>
      <c r="BV21">
        <v>-5.2</v>
      </c>
      <c r="BX21" s="1">
        <v>35946</v>
      </c>
      <c r="BY21" t="s">
        <v>302</v>
      </c>
      <c r="BZ21">
        <v>19980812</v>
      </c>
      <c r="CA21">
        <v>-3</v>
      </c>
      <c r="CC21" s="1">
        <v>36433</v>
      </c>
      <c r="CD21">
        <v>8.1470000000000002</v>
      </c>
      <c r="CE21" t="s">
        <v>302</v>
      </c>
      <c r="CF21" t="s">
        <v>302</v>
      </c>
      <c r="CH21" s="1">
        <v>36433</v>
      </c>
      <c r="CI21">
        <v>88.5</v>
      </c>
      <c r="CJ21" t="s">
        <v>302</v>
      </c>
      <c r="CK21" t="s">
        <v>302</v>
      </c>
      <c r="CM21" s="1">
        <v>37134</v>
      </c>
      <c r="CN21">
        <v>0.1</v>
      </c>
      <c r="CO21" t="s">
        <v>302</v>
      </c>
      <c r="CP21" t="s">
        <v>302</v>
      </c>
      <c r="CR21" s="1">
        <v>37468</v>
      </c>
      <c r="CS21">
        <v>1.4</v>
      </c>
      <c r="CT21" t="s">
        <v>302</v>
      </c>
      <c r="CU21" t="s">
        <v>302</v>
      </c>
    </row>
    <row r="22" spans="1:99" x14ac:dyDescent="0.25">
      <c r="A22" s="1">
        <v>37499</v>
      </c>
      <c r="B22">
        <v>5.5</v>
      </c>
      <c r="C22" t="s">
        <v>302</v>
      </c>
      <c r="D22" t="s">
        <v>302</v>
      </c>
      <c r="F22" s="1">
        <v>36525</v>
      </c>
      <c r="G22">
        <v>1.8</v>
      </c>
      <c r="H22">
        <v>20000309</v>
      </c>
      <c r="I22">
        <v>0.8</v>
      </c>
      <c r="K22" s="1">
        <v>35308</v>
      </c>
      <c r="L22">
        <v>-0.44</v>
      </c>
      <c r="M22" t="s">
        <v>302</v>
      </c>
      <c r="N22" t="s">
        <v>302</v>
      </c>
      <c r="P22" s="1">
        <v>35308</v>
      </c>
      <c r="Q22">
        <v>-4.13</v>
      </c>
      <c r="R22" t="s">
        <v>302</v>
      </c>
      <c r="S22" t="s">
        <v>302</v>
      </c>
      <c r="U22" s="1">
        <v>35308</v>
      </c>
      <c r="V22">
        <v>-0.73</v>
      </c>
      <c r="W22" t="s">
        <v>302</v>
      </c>
      <c r="X22" t="s">
        <v>302</v>
      </c>
      <c r="Z22" s="1">
        <v>35308</v>
      </c>
      <c r="AA22">
        <v>0.55000000000000004</v>
      </c>
      <c r="AB22" t="s">
        <v>302</v>
      </c>
      <c r="AC22" t="s">
        <v>302</v>
      </c>
      <c r="AE22" s="1">
        <v>35976</v>
      </c>
      <c r="AF22" t="s">
        <v>302</v>
      </c>
      <c r="AG22">
        <v>19980903</v>
      </c>
      <c r="AH22">
        <v>2</v>
      </c>
      <c r="AJ22" s="1">
        <v>36007</v>
      </c>
      <c r="AK22" t="s">
        <v>302</v>
      </c>
      <c r="AL22">
        <v>19981001</v>
      </c>
      <c r="AM22">
        <v>7.1</v>
      </c>
      <c r="AO22" s="1">
        <v>35308</v>
      </c>
      <c r="AP22">
        <v>-0.47</v>
      </c>
      <c r="AQ22" t="s">
        <v>302</v>
      </c>
      <c r="AR22" t="s">
        <v>302</v>
      </c>
      <c r="AT22" s="1">
        <v>35308</v>
      </c>
      <c r="AU22">
        <v>0</v>
      </c>
      <c r="AV22" t="s">
        <v>302</v>
      </c>
      <c r="AW22" t="s">
        <v>302</v>
      </c>
      <c r="AY22" s="1">
        <v>35308</v>
      </c>
      <c r="AZ22">
        <v>83.9</v>
      </c>
      <c r="BA22" t="s">
        <v>302</v>
      </c>
      <c r="BB22" t="s">
        <v>302</v>
      </c>
      <c r="BD22" s="1">
        <v>35703</v>
      </c>
      <c r="BE22">
        <v>109.1</v>
      </c>
      <c r="BF22" t="s">
        <v>302</v>
      </c>
      <c r="BG22" t="s">
        <v>302</v>
      </c>
      <c r="BI22" s="1">
        <v>39599</v>
      </c>
      <c r="BJ22">
        <v>60.4</v>
      </c>
      <c r="BK22" t="s">
        <v>302</v>
      </c>
      <c r="BL22" t="s">
        <v>302</v>
      </c>
      <c r="BN22" s="1">
        <v>37499</v>
      </c>
      <c r="BO22">
        <v>1.56</v>
      </c>
      <c r="BP22" t="s">
        <v>302</v>
      </c>
      <c r="BQ22" t="s">
        <v>302</v>
      </c>
      <c r="BS22" s="1">
        <v>35976</v>
      </c>
      <c r="BT22" t="s">
        <v>302</v>
      </c>
      <c r="BU22">
        <v>19980903</v>
      </c>
      <c r="BV22">
        <v>1.9</v>
      </c>
      <c r="BX22" s="1">
        <v>35976</v>
      </c>
      <c r="BY22" t="s">
        <v>302</v>
      </c>
      <c r="BZ22">
        <v>19980903</v>
      </c>
      <c r="CA22">
        <v>-12.9</v>
      </c>
      <c r="CC22" s="1">
        <v>36525</v>
      </c>
      <c r="CD22">
        <v>9.0609999999999999</v>
      </c>
      <c r="CE22" t="s">
        <v>302</v>
      </c>
      <c r="CF22" t="s">
        <v>302</v>
      </c>
      <c r="CH22" s="1">
        <v>36525</v>
      </c>
      <c r="CI22">
        <v>88.8</v>
      </c>
      <c r="CJ22" t="s">
        <v>302</v>
      </c>
      <c r="CK22" t="s">
        <v>302</v>
      </c>
      <c r="CM22" s="1">
        <v>37164</v>
      </c>
      <c r="CN22">
        <v>-0.2</v>
      </c>
      <c r="CO22" t="s">
        <v>302</v>
      </c>
      <c r="CP22" t="s">
        <v>302</v>
      </c>
      <c r="CR22" s="1">
        <v>37499</v>
      </c>
      <c r="CS22">
        <v>1.2</v>
      </c>
      <c r="CT22" t="s">
        <v>302</v>
      </c>
      <c r="CU22" t="s">
        <v>302</v>
      </c>
    </row>
    <row r="23" spans="1:99" x14ac:dyDescent="0.25">
      <c r="A23" s="1">
        <v>37529</v>
      </c>
      <c r="B23">
        <v>5.7</v>
      </c>
      <c r="C23" t="s">
        <v>302</v>
      </c>
      <c r="D23" t="s">
        <v>302</v>
      </c>
      <c r="F23" s="1">
        <v>36616</v>
      </c>
      <c r="G23">
        <v>0.7</v>
      </c>
      <c r="H23">
        <v>20000615</v>
      </c>
      <c r="I23">
        <v>0.7</v>
      </c>
      <c r="K23" s="1">
        <v>35338</v>
      </c>
      <c r="L23">
        <v>0.33</v>
      </c>
      <c r="M23" t="s">
        <v>302</v>
      </c>
      <c r="N23" t="s">
        <v>302</v>
      </c>
      <c r="P23" s="1">
        <v>35338</v>
      </c>
      <c r="Q23">
        <v>-3.91</v>
      </c>
      <c r="R23" t="s">
        <v>302</v>
      </c>
      <c r="S23" t="s">
        <v>302</v>
      </c>
      <c r="U23" s="1">
        <v>35338</v>
      </c>
      <c r="V23">
        <v>2.02</v>
      </c>
      <c r="W23" t="s">
        <v>302</v>
      </c>
      <c r="X23" t="s">
        <v>302</v>
      </c>
      <c r="Z23" s="1">
        <v>35338</v>
      </c>
      <c r="AA23">
        <v>-0.37</v>
      </c>
      <c r="AB23" t="s">
        <v>302</v>
      </c>
      <c r="AC23" t="s">
        <v>302</v>
      </c>
      <c r="AE23" s="1">
        <v>36007</v>
      </c>
      <c r="AF23" t="s">
        <v>302</v>
      </c>
      <c r="AG23">
        <v>19981001</v>
      </c>
      <c r="AH23">
        <v>-0.1</v>
      </c>
      <c r="AJ23" s="1">
        <v>36038</v>
      </c>
      <c r="AK23" t="s">
        <v>302</v>
      </c>
      <c r="AL23">
        <v>19981021</v>
      </c>
      <c r="AM23">
        <v>5.8</v>
      </c>
      <c r="AO23" s="1">
        <v>35338</v>
      </c>
      <c r="AP23">
        <v>0.59</v>
      </c>
      <c r="AQ23" t="s">
        <v>302</v>
      </c>
      <c r="AR23" t="s">
        <v>302</v>
      </c>
      <c r="AT23" s="1">
        <v>35338</v>
      </c>
      <c r="AU23">
        <v>-0.08</v>
      </c>
      <c r="AV23" t="s">
        <v>302</v>
      </c>
      <c r="AW23" t="s">
        <v>302</v>
      </c>
      <c r="AY23" s="1">
        <v>35338</v>
      </c>
      <c r="AZ23">
        <v>83.1</v>
      </c>
      <c r="BA23" t="s">
        <v>302</v>
      </c>
      <c r="BB23" t="s">
        <v>302</v>
      </c>
      <c r="BD23" s="1">
        <v>35734</v>
      </c>
      <c r="BE23">
        <v>109.5</v>
      </c>
      <c r="BF23" t="s">
        <v>302</v>
      </c>
      <c r="BG23" t="s">
        <v>302</v>
      </c>
      <c r="BI23" s="1">
        <v>39629</v>
      </c>
      <c r="BJ23">
        <v>52.4</v>
      </c>
      <c r="BK23" t="s">
        <v>302</v>
      </c>
      <c r="BL23" t="s">
        <v>302</v>
      </c>
      <c r="BN23" s="1">
        <v>37529</v>
      </c>
      <c r="BO23">
        <v>0.23</v>
      </c>
      <c r="BP23" t="s">
        <v>302</v>
      </c>
      <c r="BQ23" t="s">
        <v>302</v>
      </c>
      <c r="BS23" s="1">
        <v>36007</v>
      </c>
      <c r="BT23" t="s">
        <v>302</v>
      </c>
      <c r="BU23">
        <v>19981020</v>
      </c>
      <c r="BV23">
        <v>-1.6</v>
      </c>
      <c r="BX23" s="1">
        <v>36007</v>
      </c>
      <c r="BY23" t="s">
        <v>302</v>
      </c>
      <c r="BZ23">
        <v>19981020</v>
      </c>
      <c r="CA23">
        <v>-0.6</v>
      </c>
      <c r="CC23" s="1">
        <v>36616</v>
      </c>
      <c r="CD23">
        <v>9.3480000000000008</v>
      </c>
      <c r="CE23" t="s">
        <v>302</v>
      </c>
      <c r="CF23" t="s">
        <v>302</v>
      </c>
      <c r="CH23" s="1">
        <v>36616</v>
      </c>
      <c r="CI23">
        <v>89.9</v>
      </c>
      <c r="CJ23" t="s">
        <v>302</v>
      </c>
      <c r="CK23" t="s">
        <v>302</v>
      </c>
      <c r="CM23" s="1">
        <v>37195</v>
      </c>
      <c r="CN23">
        <v>0.1</v>
      </c>
      <c r="CO23" t="s">
        <v>302</v>
      </c>
      <c r="CP23" t="s">
        <v>302</v>
      </c>
      <c r="CR23" s="1">
        <v>37529</v>
      </c>
      <c r="CS23">
        <v>2.6</v>
      </c>
      <c r="CT23" t="s">
        <v>302</v>
      </c>
      <c r="CU23" t="s">
        <v>302</v>
      </c>
    </row>
    <row r="24" spans="1:99" x14ac:dyDescent="0.25">
      <c r="A24" s="1">
        <v>37560</v>
      </c>
      <c r="B24">
        <v>5.4</v>
      </c>
      <c r="C24" t="s">
        <v>302</v>
      </c>
      <c r="D24" t="s">
        <v>302</v>
      </c>
      <c r="F24" s="1">
        <v>36707</v>
      </c>
      <c r="G24">
        <v>2.2000000000000002</v>
      </c>
      <c r="H24">
        <v>20000807</v>
      </c>
      <c r="I24">
        <v>1.1000000000000001</v>
      </c>
      <c r="K24" s="1">
        <v>35369</v>
      </c>
      <c r="L24">
        <v>0</v>
      </c>
      <c r="M24" t="s">
        <v>302</v>
      </c>
      <c r="N24" t="s">
        <v>302</v>
      </c>
      <c r="P24" s="1">
        <v>35369</v>
      </c>
      <c r="Q24">
        <v>-3.5</v>
      </c>
      <c r="R24" t="s">
        <v>302</v>
      </c>
      <c r="S24" t="s">
        <v>302</v>
      </c>
      <c r="U24" s="1">
        <v>35369</v>
      </c>
      <c r="V24">
        <v>-0.36</v>
      </c>
      <c r="W24" t="s">
        <v>302</v>
      </c>
      <c r="X24" t="s">
        <v>302</v>
      </c>
      <c r="Z24" s="1">
        <v>35369</v>
      </c>
      <c r="AA24">
        <v>3.91</v>
      </c>
      <c r="AB24" t="s">
        <v>302</v>
      </c>
      <c r="AC24" t="s">
        <v>302</v>
      </c>
      <c r="AE24" s="1">
        <v>36038</v>
      </c>
      <c r="AF24" t="s">
        <v>302</v>
      </c>
      <c r="AG24">
        <v>19981021</v>
      </c>
      <c r="AH24">
        <v>0.8</v>
      </c>
      <c r="AJ24" s="1">
        <v>36068</v>
      </c>
      <c r="AK24" t="s">
        <v>302</v>
      </c>
      <c r="AL24">
        <v>19981119</v>
      </c>
      <c r="AM24">
        <v>1.6</v>
      </c>
      <c r="AO24" s="1">
        <v>35369</v>
      </c>
      <c r="AP24">
        <v>-0.04</v>
      </c>
      <c r="AQ24" t="s">
        <v>302</v>
      </c>
      <c r="AR24" t="s">
        <v>302</v>
      </c>
      <c r="AT24" s="1">
        <v>35369</v>
      </c>
      <c r="AU24">
        <v>-0.39</v>
      </c>
      <c r="AV24" t="s">
        <v>302</v>
      </c>
      <c r="AW24" t="s">
        <v>302</v>
      </c>
      <c r="AY24" s="1">
        <v>35369</v>
      </c>
      <c r="AZ24">
        <v>78.3</v>
      </c>
      <c r="BA24" t="s">
        <v>302</v>
      </c>
      <c r="BB24" t="s">
        <v>302</v>
      </c>
      <c r="BD24" s="1">
        <v>35764</v>
      </c>
      <c r="BE24">
        <v>107.8</v>
      </c>
      <c r="BF24" t="s">
        <v>302</v>
      </c>
      <c r="BG24" t="s">
        <v>302</v>
      </c>
      <c r="BI24" s="1">
        <v>39660</v>
      </c>
      <c r="BJ24">
        <v>53.2</v>
      </c>
      <c r="BK24" t="s">
        <v>302</v>
      </c>
      <c r="BL24" t="s">
        <v>302</v>
      </c>
      <c r="BN24" s="1">
        <v>37560</v>
      </c>
      <c r="BO24">
        <v>1.72</v>
      </c>
      <c r="BP24" t="s">
        <v>302</v>
      </c>
      <c r="BQ24" t="s">
        <v>302</v>
      </c>
      <c r="BS24" s="1">
        <v>36038</v>
      </c>
      <c r="BT24" t="s">
        <v>302</v>
      </c>
      <c r="BU24">
        <v>19981020</v>
      </c>
      <c r="BV24">
        <v>-1.5</v>
      </c>
      <c r="BX24" s="1">
        <v>36038</v>
      </c>
      <c r="BY24" t="s">
        <v>302</v>
      </c>
      <c r="BZ24">
        <v>19981020</v>
      </c>
      <c r="CA24">
        <v>-3.6</v>
      </c>
      <c r="CC24" s="1">
        <v>36707</v>
      </c>
      <c r="CD24">
        <v>8.44</v>
      </c>
      <c r="CE24" t="s">
        <v>302</v>
      </c>
      <c r="CF24" t="s">
        <v>302</v>
      </c>
      <c r="CH24" s="1">
        <v>36707</v>
      </c>
      <c r="CI24">
        <v>89.4</v>
      </c>
      <c r="CJ24" t="s">
        <v>302</v>
      </c>
      <c r="CK24" t="s">
        <v>302</v>
      </c>
      <c r="CM24" s="1">
        <v>37225</v>
      </c>
      <c r="CN24">
        <v>0.2</v>
      </c>
      <c r="CO24" t="s">
        <v>302</v>
      </c>
      <c r="CP24" t="s">
        <v>302</v>
      </c>
      <c r="CR24" s="1">
        <v>37560</v>
      </c>
      <c r="CS24">
        <v>4.2</v>
      </c>
      <c r="CT24" t="s">
        <v>302</v>
      </c>
      <c r="CU24" t="s">
        <v>302</v>
      </c>
    </row>
    <row r="25" spans="1:99" x14ac:dyDescent="0.25">
      <c r="A25" s="1">
        <v>37590</v>
      </c>
      <c r="B25">
        <v>5.7</v>
      </c>
      <c r="C25" t="s">
        <v>302</v>
      </c>
      <c r="D25" t="s">
        <v>302</v>
      </c>
      <c r="F25" s="1">
        <v>36799</v>
      </c>
      <c r="G25">
        <v>0.9</v>
      </c>
      <c r="H25">
        <v>20001213</v>
      </c>
      <c r="I25">
        <v>1</v>
      </c>
      <c r="K25" s="1">
        <v>35399</v>
      </c>
      <c r="L25">
        <v>-0.44</v>
      </c>
      <c r="M25" t="s">
        <v>302</v>
      </c>
      <c r="N25" t="s">
        <v>302</v>
      </c>
      <c r="P25" s="1">
        <v>35399</v>
      </c>
      <c r="Q25">
        <v>-3.1</v>
      </c>
      <c r="R25" t="s">
        <v>302</v>
      </c>
      <c r="S25" t="s">
        <v>302</v>
      </c>
      <c r="U25" s="1">
        <v>35399</v>
      </c>
      <c r="V25">
        <v>0.36</v>
      </c>
      <c r="W25" t="s">
        <v>302</v>
      </c>
      <c r="X25" t="s">
        <v>302</v>
      </c>
      <c r="Z25" s="1">
        <v>35399</v>
      </c>
      <c r="AA25">
        <v>2.57</v>
      </c>
      <c r="AB25">
        <v>19970122</v>
      </c>
      <c r="AC25">
        <v>0.4</v>
      </c>
      <c r="AE25" s="1">
        <v>36068</v>
      </c>
      <c r="AF25" t="s">
        <v>302</v>
      </c>
      <c r="AG25">
        <v>19981119</v>
      </c>
      <c r="AH25">
        <v>0</v>
      </c>
      <c r="AJ25" s="1">
        <v>36099</v>
      </c>
      <c r="AK25" t="s">
        <v>302</v>
      </c>
      <c r="AL25">
        <v>19981217</v>
      </c>
      <c r="AM25">
        <v>4.2</v>
      </c>
      <c r="AO25" s="1">
        <v>35399</v>
      </c>
      <c r="AP25">
        <v>-0.23</v>
      </c>
      <c r="AQ25" t="s">
        <v>302</v>
      </c>
      <c r="AR25" t="s">
        <v>302</v>
      </c>
      <c r="AT25" s="1">
        <v>35399</v>
      </c>
      <c r="AU25">
        <v>-0.57999999999999996</v>
      </c>
      <c r="AV25" t="s">
        <v>302</v>
      </c>
      <c r="AW25" t="s">
        <v>302</v>
      </c>
      <c r="AY25" s="1">
        <v>35399</v>
      </c>
      <c r="AZ25">
        <v>80.900000000000006</v>
      </c>
      <c r="BA25" t="s">
        <v>302</v>
      </c>
      <c r="BB25" t="s">
        <v>302</v>
      </c>
      <c r="BD25" s="1">
        <v>35795</v>
      </c>
      <c r="BE25">
        <v>109.3</v>
      </c>
      <c r="BF25" t="s">
        <v>302</v>
      </c>
      <c r="BG25" t="s">
        <v>302</v>
      </c>
      <c r="BI25" s="1">
        <v>39691</v>
      </c>
      <c r="BJ25">
        <v>50.6</v>
      </c>
      <c r="BK25" t="s">
        <v>302</v>
      </c>
      <c r="BL25" t="s">
        <v>302</v>
      </c>
      <c r="BN25" s="1">
        <v>37590</v>
      </c>
      <c r="BO25">
        <v>-0.35</v>
      </c>
      <c r="BP25" t="s">
        <v>302</v>
      </c>
      <c r="BQ25" t="s">
        <v>302</v>
      </c>
      <c r="BS25" s="1">
        <v>36068</v>
      </c>
      <c r="BT25" t="s">
        <v>302</v>
      </c>
      <c r="BU25">
        <v>19981118</v>
      </c>
      <c r="BV25">
        <v>-0.9</v>
      </c>
      <c r="BX25" s="1">
        <v>36068</v>
      </c>
      <c r="BY25" t="s">
        <v>302</v>
      </c>
      <c r="BZ25">
        <v>19981118</v>
      </c>
      <c r="CA25">
        <v>-7.2</v>
      </c>
      <c r="CC25" s="1">
        <v>36799</v>
      </c>
      <c r="CD25">
        <v>8.7479999999999993</v>
      </c>
      <c r="CE25" t="s">
        <v>302</v>
      </c>
      <c r="CF25" t="s">
        <v>302</v>
      </c>
      <c r="CH25" s="1">
        <v>36799</v>
      </c>
      <c r="CI25">
        <v>89.7</v>
      </c>
      <c r="CJ25" t="s">
        <v>302</v>
      </c>
      <c r="CK25" t="s">
        <v>302</v>
      </c>
      <c r="CM25" s="1">
        <v>37256</v>
      </c>
      <c r="CN25">
        <v>0.5</v>
      </c>
      <c r="CO25" t="s">
        <v>302</v>
      </c>
      <c r="CP25" t="s">
        <v>302</v>
      </c>
      <c r="CR25" s="1">
        <v>37590</v>
      </c>
      <c r="CS25">
        <v>0.7</v>
      </c>
      <c r="CT25" t="s">
        <v>302</v>
      </c>
      <c r="CU25" t="s">
        <v>302</v>
      </c>
    </row>
    <row r="26" spans="1:99" x14ac:dyDescent="0.25">
      <c r="A26" s="1">
        <v>37621</v>
      </c>
      <c r="B26">
        <v>5.9</v>
      </c>
      <c r="C26" t="s">
        <v>302</v>
      </c>
      <c r="D26" t="s">
        <v>302</v>
      </c>
      <c r="F26" s="1">
        <v>36891</v>
      </c>
      <c r="G26">
        <v>0.2</v>
      </c>
      <c r="H26">
        <v>20010308</v>
      </c>
      <c r="I26">
        <v>0.6</v>
      </c>
      <c r="K26" s="1">
        <v>35430</v>
      </c>
      <c r="L26">
        <v>0.33</v>
      </c>
      <c r="M26">
        <v>19970130</v>
      </c>
      <c r="N26">
        <v>0.3</v>
      </c>
      <c r="P26" s="1">
        <v>35430</v>
      </c>
      <c r="Q26">
        <v>-1.94</v>
      </c>
      <c r="R26">
        <v>19970130</v>
      </c>
      <c r="S26">
        <v>-2.7</v>
      </c>
      <c r="U26" s="1">
        <v>35430</v>
      </c>
      <c r="V26">
        <v>0.54</v>
      </c>
      <c r="W26" t="s">
        <v>302</v>
      </c>
      <c r="X26" t="s">
        <v>302</v>
      </c>
      <c r="Z26" s="1">
        <v>35430</v>
      </c>
      <c r="AA26">
        <v>3.32</v>
      </c>
      <c r="AB26">
        <v>19970219</v>
      </c>
      <c r="AC26">
        <v>1.9</v>
      </c>
      <c r="AE26" s="1">
        <v>36099</v>
      </c>
      <c r="AF26" t="s">
        <v>302</v>
      </c>
      <c r="AG26">
        <v>19981217</v>
      </c>
      <c r="AH26">
        <v>1.4</v>
      </c>
      <c r="AJ26" s="1">
        <v>36129</v>
      </c>
      <c r="AK26" t="s">
        <v>302</v>
      </c>
      <c r="AL26">
        <v>19990127</v>
      </c>
      <c r="AM26">
        <v>1.6</v>
      </c>
      <c r="AO26" s="1">
        <v>35430</v>
      </c>
      <c r="AP26">
        <v>-0.16</v>
      </c>
      <c r="AQ26" t="s">
        <v>302</v>
      </c>
      <c r="AR26" t="s">
        <v>302</v>
      </c>
      <c r="AT26" s="1">
        <v>35430</v>
      </c>
      <c r="AU26">
        <v>-0.43</v>
      </c>
      <c r="AV26" t="s">
        <v>302</v>
      </c>
      <c r="AW26" t="s">
        <v>302</v>
      </c>
      <c r="AY26" s="1">
        <v>35430</v>
      </c>
      <c r="AZ26">
        <v>81.099999999999994</v>
      </c>
      <c r="BA26" t="s">
        <v>302</v>
      </c>
      <c r="BB26" t="s">
        <v>302</v>
      </c>
      <c r="BD26" s="1">
        <v>35826</v>
      </c>
      <c r="BE26">
        <v>113.7</v>
      </c>
      <c r="BF26" t="s">
        <v>302</v>
      </c>
      <c r="BG26" t="s">
        <v>302</v>
      </c>
      <c r="BI26" s="1">
        <v>39721</v>
      </c>
      <c r="BJ26">
        <v>52.5</v>
      </c>
      <c r="BK26" t="s">
        <v>302</v>
      </c>
      <c r="BL26" t="s">
        <v>302</v>
      </c>
      <c r="BN26" s="1">
        <v>37621</v>
      </c>
      <c r="BO26">
        <v>-1.9300000000000002</v>
      </c>
      <c r="BP26" t="s">
        <v>302</v>
      </c>
      <c r="BQ26" t="s">
        <v>302</v>
      </c>
      <c r="BS26" s="1">
        <v>36099</v>
      </c>
      <c r="BT26" t="s">
        <v>302</v>
      </c>
      <c r="BU26">
        <v>19981216</v>
      </c>
      <c r="BV26">
        <v>-2.2000000000000002</v>
      </c>
      <c r="BX26" s="1">
        <v>36099</v>
      </c>
      <c r="BY26" t="s">
        <v>302</v>
      </c>
      <c r="BZ26">
        <v>19981216</v>
      </c>
      <c r="CA26">
        <v>-11.5</v>
      </c>
      <c r="CC26" s="1">
        <v>36891</v>
      </c>
      <c r="CD26">
        <v>7.65</v>
      </c>
      <c r="CE26" t="s">
        <v>302</v>
      </c>
      <c r="CF26" t="s">
        <v>302</v>
      </c>
      <c r="CH26" s="1">
        <v>36891</v>
      </c>
      <c r="CI26">
        <v>89.3</v>
      </c>
      <c r="CJ26" t="s">
        <v>302</v>
      </c>
      <c r="CK26" t="s">
        <v>302</v>
      </c>
      <c r="CM26" s="1">
        <v>37287</v>
      </c>
      <c r="CN26">
        <v>-0.4</v>
      </c>
      <c r="CO26" t="s">
        <v>302</v>
      </c>
      <c r="CP26" t="s">
        <v>302</v>
      </c>
      <c r="CR26" s="1">
        <v>37621</v>
      </c>
      <c r="CS26">
        <v>2.1</v>
      </c>
      <c r="CT26" t="s">
        <v>302</v>
      </c>
      <c r="CU26" t="s">
        <v>302</v>
      </c>
    </row>
    <row r="27" spans="1:99" x14ac:dyDescent="0.25">
      <c r="A27" s="1">
        <v>37652</v>
      </c>
      <c r="B27">
        <v>6.8</v>
      </c>
      <c r="C27" t="s">
        <v>302</v>
      </c>
      <c r="D27" t="s">
        <v>302</v>
      </c>
      <c r="F27" s="1">
        <v>36981</v>
      </c>
      <c r="G27">
        <v>-0.2</v>
      </c>
      <c r="H27">
        <v>20010613</v>
      </c>
      <c r="I27">
        <v>0.6</v>
      </c>
      <c r="K27" s="1">
        <v>35461</v>
      </c>
      <c r="L27">
        <v>0.33</v>
      </c>
      <c r="M27">
        <v>19970303</v>
      </c>
      <c r="N27">
        <v>0.3</v>
      </c>
      <c r="P27" s="1">
        <v>35461</v>
      </c>
      <c r="Q27">
        <v>-1.73</v>
      </c>
      <c r="R27">
        <v>19970303</v>
      </c>
      <c r="S27">
        <v>-2.2000000000000002</v>
      </c>
      <c r="U27" s="1">
        <v>35461</v>
      </c>
      <c r="V27">
        <v>-1.79</v>
      </c>
      <c r="W27" t="s">
        <v>302</v>
      </c>
      <c r="X27" t="s">
        <v>302</v>
      </c>
      <c r="Z27" s="1">
        <v>35461</v>
      </c>
      <c r="AA27">
        <v>1.8399999999999999</v>
      </c>
      <c r="AB27">
        <v>19970319</v>
      </c>
      <c r="AC27">
        <v>0.3</v>
      </c>
      <c r="AE27" s="1">
        <v>36129</v>
      </c>
      <c r="AF27" t="s">
        <v>302</v>
      </c>
      <c r="AG27">
        <v>19990127</v>
      </c>
      <c r="AH27">
        <v>0.8</v>
      </c>
      <c r="AJ27" s="1">
        <v>36160</v>
      </c>
      <c r="AK27" t="s">
        <v>302</v>
      </c>
      <c r="AL27">
        <v>19990225</v>
      </c>
      <c r="AM27">
        <v>0.4</v>
      </c>
      <c r="AO27" s="1">
        <v>35461</v>
      </c>
      <c r="AP27">
        <v>-0.12</v>
      </c>
      <c r="AQ27" t="s">
        <v>302</v>
      </c>
      <c r="AR27" t="s">
        <v>302</v>
      </c>
      <c r="AT27" s="1">
        <v>35461</v>
      </c>
      <c r="AU27">
        <v>-0.39</v>
      </c>
      <c r="AV27">
        <v>19961231</v>
      </c>
      <c r="AW27" t="s">
        <v>302</v>
      </c>
      <c r="AY27" s="1">
        <v>35461</v>
      </c>
      <c r="AZ27">
        <v>82.5</v>
      </c>
      <c r="BA27" t="s">
        <v>302</v>
      </c>
      <c r="BB27" t="s">
        <v>302</v>
      </c>
      <c r="BD27" s="1">
        <v>35854</v>
      </c>
      <c r="BE27">
        <v>109.4</v>
      </c>
      <c r="BF27" t="s">
        <v>302</v>
      </c>
      <c r="BG27" t="s">
        <v>302</v>
      </c>
      <c r="BI27" s="1">
        <v>39752</v>
      </c>
      <c r="BJ27">
        <v>43</v>
      </c>
      <c r="BK27" t="s">
        <v>302</v>
      </c>
      <c r="BL27" t="s">
        <v>302</v>
      </c>
      <c r="BN27" s="1">
        <v>37652</v>
      </c>
      <c r="BO27">
        <v>1.1400000000000001</v>
      </c>
      <c r="BP27" t="s">
        <v>302</v>
      </c>
      <c r="BQ27" t="s">
        <v>302</v>
      </c>
      <c r="BS27" s="1">
        <v>36129</v>
      </c>
      <c r="BT27" t="s">
        <v>302</v>
      </c>
      <c r="BU27">
        <v>19990126</v>
      </c>
      <c r="BV27">
        <v>5.7</v>
      </c>
      <c r="BX27" s="1">
        <v>36129</v>
      </c>
      <c r="BY27" t="s">
        <v>302</v>
      </c>
      <c r="BZ27">
        <v>19990126</v>
      </c>
      <c r="CA27">
        <v>1.5</v>
      </c>
      <c r="CC27" s="1">
        <v>36981</v>
      </c>
      <c r="CD27">
        <v>7.383</v>
      </c>
      <c r="CE27" t="s">
        <v>302</v>
      </c>
      <c r="CF27" t="s">
        <v>302</v>
      </c>
      <c r="CH27" s="1">
        <v>36981</v>
      </c>
      <c r="CI27">
        <v>88.4</v>
      </c>
      <c r="CJ27" t="s">
        <v>302</v>
      </c>
      <c r="CK27" t="s">
        <v>302</v>
      </c>
      <c r="CM27" s="1">
        <v>37315</v>
      </c>
      <c r="CN27">
        <v>0</v>
      </c>
      <c r="CO27" t="s">
        <v>302</v>
      </c>
      <c r="CP27" t="s">
        <v>302</v>
      </c>
      <c r="CR27" s="1">
        <v>37652</v>
      </c>
      <c r="CS27">
        <v>2.8</v>
      </c>
      <c r="CT27" t="s">
        <v>302</v>
      </c>
      <c r="CU27" t="s">
        <v>302</v>
      </c>
    </row>
    <row r="28" spans="1:99" x14ac:dyDescent="0.25">
      <c r="A28" s="1">
        <v>37680</v>
      </c>
      <c r="B28">
        <v>6.3</v>
      </c>
      <c r="C28" t="s">
        <v>302</v>
      </c>
      <c r="D28" t="s">
        <v>302</v>
      </c>
      <c r="F28" s="1">
        <v>37072</v>
      </c>
      <c r="G28">
        <v>0.5</v>
      </c>
      <c r="H28">
        <v>20010927</v>
      </c>
      <c r="I28">
        <v>0.2</v>
      </c>
      <c r="K28" s="1">
        <v>35489</v>
      </c>
      <c r="L28">
        <v>0.22</v>
      </c>
      <c r="M28">
        <v>19970326</v>
      </c>
      <c r="N28">
        <v>0.4</v>
      </c>
      <c r="P28" s="1">
        <v>35489</v>
      </c>
      <c r="Q28">
        <v>-1.62</v>
      </c>
      <c r="R28">
        <v>19970326</v>
      </c>
      <c r="S28">
        <v>-1.8</v>
      </c>
      <c r="U28" s="1">
        <v>35489</v>
      </c>
      <c r="V28">
        <v>0.18</v>
      </c>
      <c r="W28" t="s">
        <v>302</v>
      </c>
      <c r="X28" t="s">
        <v>302</v>
      </c>
      <c r="Z28" s="1">
        <v>35489</v>
      </c>
      <c r="AA28">
        <v>1.71</v>
      </c>
      <c r="AB28">
        <v>19970423</v>
      </c>
      <c r="AC28">
        <v>2.4</v>
      </c>
      <c r="AE28" s="1">
        <v>36160</v>
      </c>
      <c r="AF28" t="s">
        <v>302</v>
      </c>
      <c r="AG28">
        <v>19990225</v>
      </c>
      <c r="AH28">
        <v>-1.2</v>
      </c>
      <c r="AJ28" s="1">
        <v>36191</v>
      </c>
      <c r="AK28" t="s">
        <v>302</v>
      </c>
      <c r="AL28">
        <v>19990325</v>
      </c>
      <c r="AM28">
        <v>-1.2</v>
      </c>
      <c r="AO28" s="1">
        <v>35489</v>
      </c>
      <c r="AP28">
        <v>-0.16</v>
      </c>
      <c r="AQ28">
        <v>19970312</v>
      </c>
      <c r="AR28">
        <v>-0.1</v>
      </c>
      <c r="AT28" s="1">
        <v>35489</v>
      </c>
      <c r="AU28">
        <v>-0.63</v>
      </c>
      <c r="AV28">
        <v>19970312</v>
      </c>
      <c r="AW28" t="s">
        <v>302</v>
      </c>
      <c r="AY28" s="1">
        <v>35489</v>
      </c>
      <c r="AZ28">
        <v>82.6</v>
      </c>
      <c r="BA28" t="s">
        <v>302</v>
      </c>
      <c r="BB28" t="s">
        <v>302</v>
      </c>
      <c r="BD28" s="1">
        <v>35885</v>
      </c>
      <c r="BE28">
        <v>109.7</v>
      </c>
      <c r="BF28" t="s">
        <v>302</v>
      </c>
      <c r="BG28" t="s">
        <v>302</v>
      </c>
      <c r="BI28" s="1">
        <v>39782</v>
      </c>
      <c r="BJ28">
        <v>44.4</v>
      </c>
      <c r="BK28" t="s">
        <v>302</v>
      </c>
      <c r="BL28" t="s">
        <v>302</v>
      </c>
      <c r="BN28" s="1">
        <v>37680</v>
      </c>
      <c r="BO28">
        <v>1.92</v>
      </c>
      <c r="BP28" t="s">
        <v>302</v>
      </c>
      <c r="BQ28" t="s">
        <v>302</v>
      </c>
      <c r="BS28" s="1">
        <v>36160</v>
      </c>
      <c r="BT28" t="s">
        <v>302</v>
      </c>
      <c r="BU28">
        <v>19990224</v>
      </c>
      <c r="BV28">
        <v>-8.3000000000000007</v>
      </c>
      <c r="BX28" s="1">
        <v>36160</v>
      </c>
      <c r="BY28" t="s">
        <v>302</v>
      </c>
      <c r="BZ28">
        <v>19990224</v>
      </c>
      <c r="CA28">
        <v>-8.1999999999999993</v>
      </c>
      <c r="CC28" s="1">
        <v>37072</v>
      </c>
      <c r="CD28">
        <v>8.52</v>
      </c>
      <c r="CE28" t="s">
        <v>302</v>
      </c>
      <c r="CF28" t="s">
        <v>302</v>
      </c>
      <c r="CH28" s="1">
        <v>37072</v>
      </c>
      <c r="CI28">
        <v>87.2</v>
      </c>
      <c r="CJ28" t="s">
        <v>302</v>
      </c>
      <c r="CK28" t="s">
        <v>302</v>
      </c>
      <c r="CM28" s="1">
        <v>37346</v>
      </c>
      <c r="CN28">
        <v>0.7</v>
      </c>
      <c r="CO28" t="s">
        <v>302</v>
      </c>
      <c r="CP28" t="s">
        <v>302</v>
      </c>
      <c r="CR28" s="1">
        <v>37680</v>
      </c>
      <c r="CS28">
        <v>2.9</v>
      </c>
      <c r="CT28" t="s">
        <v>302</v>
      </c>
      <c r="CU28" t="s">
        <v>302</v>
      </c>
    </row>
    <row r="29" spans="1:99" x14ac:dyDescent="0.25">
      <c r="A29" s="1">
        <v>37711</v>
      </c>
      <c r="B29">
        <v>6.7</v>
      </c>
      <c r="C29" t="s">
        <v>302</v>
      </c>
      <c r="D29" t="s">
        <v>302</v>
      </c>
      <c r="F29" s="1">
        <v>37164</v>
      </c>
      <c r="G29">
        <v>0.6</v>
      </c>
      <c r="H29">
        <v>20011212</v>
      </c>
      <c r="I29">
        <v>0.1</v>
      </c>
      <c r="K29" s="1">
        <v>35520</v>
      </c>
      <c r="L29">
        <v>0.22</v>
      </c>
      <c r="M29">
        <v>19970425</v>
      </c>
      <c r="N29">
        <v>0.4</v>
      </c>
      <c r="P29" s="1">
        <v>35520</v>
      </c>
      <c r="Q29">
        <v>-1.19</v>
      </c>
      <c r="R29">
        <v>19970425</v>
      </c>
      <c r="S29">
        <v>-1</v>
      </c>
      <c r="U29" s="1">
        <v>35520</v>
      </c>
      <c r="V29">
        <v>0.73</v>
      </c>
      <c r="W29" t="s">
        <v>302</v>
      </c>
      <c r="X29" t="s">
        <v>302</v>
      </c>
      <c r="Z29" s="1">
        <v>35520</v>
      </c>
      <c r="AA29">
        <v>2.1</v>
      </c>
      <c r="AB29">
        <v>19970521</v>
      </c>
      <c r="AC29">
        <v>8.5</v>
      </c>
      <c r="AE29" s="1">
        <v>36191</v>
      </c>
      <c r="AF29" t="s">
        <v>302</v>
      </c>
      <c r="AG29">
        <v>19990325</v>
      </c>
      <c r="AH29">
        <v>-2</v>
      </c>
      <c r="AJ29" s="1">
        <v>36219</v>
      </c>
      <c r="AK29" t="s">
        <v>302</v>
      </c>
      <c r="AL29">
        <v>19990422</v>
      </c>
      <c r="AM29">
        <v>0.7</v>
      </c>
      <c r="AO29" s="1">
        <v>35520</v>
      </c>
      <c r="AP29">
        <v>0.39</v>
      </c>
      <c r="AQ29">
        <v>19970415</v>
      </c>
      <c r="AR29">
        <v>0.4</v>
      </c>
      <c r="AT29" s="1">
        <v>35520</v>
      </c>
      <c r="AU29">
        <v>-0.7</v>
      </c>
      <c r="AV29">
        <v>19970415</v>
      </c>
      <c r="AW29">
        <v>-0.4</v>
      </c>
      <c r="AY29" s="1">
        <v>35520</v>
      </c>
      <c r="AZ29">
        <v>87.4</v>
      </c>
      <c r="BA29" t="s">
        <v>302</v>
      </c>
      <c r="BB29" t="s">
        <v>302</v>
      </c>
      <c r="BD29" s="1">
        <v>35915</v>
      </c>
      <c r="BE29">
        <v>103.2</v>
      </c>
      <c r="BF29" t="s">
        <v>302</v>
      </c>
      <c r="BG29" t="s">
        <v>302</v>
      </c>
      <c r="BI29" s="1">
        <v>39813</v>
      </c>
      <c r="BJ29">
        <v>38.200000000000003</v>
      </c>
      <c r="BK29" t="s">
        <v>302</v>
      </c>
      <c r="BL29" t="s">
        <v>302</v>
      </c>
      <c r="BN29" s="1">
        <v>37711</v>
      </c>
      <c r="BO29">
        <v>-1.01</v>
      </c>
      <c r="BP29" t="s">
        <v>302</v>
      </c>
      <c r="BQ29" t="s">
        <v>302</v>
      </c>
      <c r="BS29" s="1">
        <v>36191</v>
      </c>
      <c r="BT29" t="s">
        <v>302</v>
      </c>
      <c r="BU29">
        <v>19990325</v>
      </c>
      <c r="BV29">
        <v>9.1</v>
      </c>
      <c r="BX29" s="1">
        <v>36191</v>
      </c>
      <c r="BY29" t="s">
        <v>302</v>
      </c>
      <c r="BZ29">
        <v>19990325</v>
      </c>
      <c r="CA29">
        <v>-4.8</v>
      </c>
      <c r="CC29" s="1">
        <v>37164</v>
      </c>
      <c r="CD29">
        <v>8.1379999999999999</v>
      </c>
      <c r="CE29" t="s">
        <v>302</v>
      </c>
      <c r="CF29" t="s">
        <v>302</v>
      </c>
      <c r="CH29" s="1">
        <v>37164</v>
      </c>
      <c r="CI29">
        <v>86.5</v>
      </c>
      <c r="CJ29" t="s">
        <v>302</v>
      </c>
      <c r="CK29" t="s">
        <v>302</v>
      </c>
      <c r="CM29" s="1">
        <v>37376</v>
      </c>
      <c r="CN29">
        <v>-0.1</v>
      </c>
      <c r="CO29" t="s">
        <v>302</v>
      </c>
      <c r="CP29" t="s">
        <v>302</v>
      </c>
      <c r="CR29" s="1">
        <v>37711</v>
      </c>
      <c r="CS29">
        <v>1.3</v>
      </c>
      <c r="CT29" t="s">
        <v>302</v>
      </c>
      <c r="CU29" t="s">
        <v>302</v>
      </c>
    </row>
    <row r="30" spans="1:99" x14ac:dyDescent="0.25">
      <c r="A30" s="1">
        <v>37741</v>
      </c>
      <c r="B30">
        <v>6.5</v>
      </c>
      <c r="C30" t="s">
        <v>302</v>
      </c>
      <c r="D30" t="s">
        <v>302</v>
      </c>
      <c r="F30" s="1">
        <v>37256</v>
      </c>
      <c r="G30">
        <v>0.6</v>
      </c>
      <c r="H30">
        <v>20020307</v>
      </c>
      <c r="I30">
        <v>0.3</v>
      </c>
      <c r="K30" s="1">
        <v>35550</v>
      </c>
      <c r="L30">
        <v>0.66</v>
      </c>
      <c r="M30">
        <v>19970529</v>
      </c>
      <c r="N30">
        <v>0.7</v>
      </c>
      <c r="P30" s="1">
        <v>35550</v>
      </c>
      <c r="Q30">
        <v>0.11</v>
      </c>
      <c r="R30">
        <v>19970529</v>
      </c>
      <c r="S30">
        <v>0.2</v>
      </c>
      <c r="U30" s="1">
        <v>35550</v>
      </c>
      <c r="V30">
        <v>4.33</v>
      </c>
      <c r="W30" t="s">
        <v>302</v>
      </c>
      <c r="X30" t="s">
        <v>302</v>
      </c>
      <c r="Z30" s="1">
        <v>35550</v>
      </c>
      <c r="AA30">
        <v>6.51</v>
      </c>
      <c r="AB30">
        <v>19970618</v>
      </c>
      <c r="AC30">
        <v>4.4000000000000004</v>
      </c>
      <c r="AE30" s="1">
        <v>36219</v>
      </c>
      <c r="AF30" t="s">
        <v>302</v>
      </c>
      <c r="AG30">
        <v>19990422</v>
      </c>
      <c r="AH30">
        <v>1.8</v>
      </c>
      <c r="AJ30" s="1">
        <v>36250</v>
      </c>
      <c r="AK30" t="s">
        <v>302</v>
      </c>
      <c r="AL30">
        <v>19990604</v>
      </c>
      <c r="AM30">
        <v>3.3</v>
      </c>
      <c r="AO30" s="1">
        <v>35550</v>
      </c>
      <c r="AP30">
        <v>0.71</v>
      </c>
      <c r="AQ30">
        <v>19970515</v>
      </c>
      <c r="AR30">
        <v>0.5</v>
      </c>
      <c r="AT30" s="1">
        <v>35550</v>
      </c>
      <c r="AU30">
        <v>-0.23</v>
      </c>
      <c r="AV30">
        <v>19970515</v>
      </c>
      <c r="AW30">
        <v>0.2</v>
      </c>
      <c r="AY30" s="1">
        <v>35550</v>
      </c>
      <c r="AZ30">
        <v>89.9</v>
      </c>
      <c r="BA30" t="s">
        <v>302</v>
      </c>
      <c r="BB30" t="s">
        <v>302</v>
      </c>
      <c r="BD30" s="1">
        <v>35946</v>
      </c>
      <c r="BE30">
        <v>109.2</v>
      </c>
      <c r="BF30" t="s">
        <v>302</v>
      </c>
      <c r="BG30" t="s">
        <v>302</v>
      </c>
      <c r="BI30" s="1">
        <v>39844</v>
      </c>
      <c r="BJ30">
        <v>34.799999999999997</v>
      </c>
      <c r="BK30" t="s">
        <v>302</v>
      </c>
      <c r="BL30" t="s">
        <v>302</v>
      </c>
      <c r="BN30" s="1">
        <v>37741</v>
      </c>
      <c r="BO30">
        <v>2.59</v>
      </c>
      <c r="BP30" t="s">
        <v>302</v>
      </c>
      <c r="BQ30" t="s">
        <v>302</v>
      </c>
      <c r="BS30" s="1">
        <v>36219</v>
      </c>
      <c r="BT30" t="s">
        <v>302</v>
      </c>
      <c r="BU30">
        <v>19990421</v>
      </c>
      <c r="BV30">
        <v>-0.9</v>
      </c>
      <c r="BX30" s="1">
        <v>36219</v>
      </c>
      <c r="BY30" t="s">
        <v>302</v>
      </c>
      <c r="BZ30">
        <v>19990421</v>
      </c>
      <c r="CA30">
        <v>-0.8</v>
      </c>
      <c r="CC30" s="1">
        <v>37256</v>
      </c>
      <c r="CD30">
        <v>8.5299999999999994</v>
      </c>
      <c r="CE30" t="s">
        <v>302</v>
      </c>
      <c r="CF30" t="s">
        <v>302</v>
      </c>
      <c r="CH30" s="1">
        <v>37256</v>
      </c>
      <c r="CI30">
        <v>87</v>
      </c>
      <c r="CJ30" t="s">
        <v>302</v>
      </c>
      <c r="CK30" t="s">
        <v>302</v>
      </c>
      <c r="CM30" s="1">
        <v>37407</v>
      </c>
      <c r="CN30">
        <v>-0.8</v>
      </c>
      <c r="CO30" t="s">
        <v>302</v>
      </c>
      <c r="CP30" t="s">
        <v>302</v>
      </c>
      <c r="CR30" s="1">
        <v>37741</v>
      </c>
      <c r="CS30">
        <v>2.1</v>
      </c>
      <c r="CT30" t="s">
        <v>302</v>
      </c>
      <c r="CU30" t="s">
        <v>302</v>
      </c>
    </row>
    <row r="31" spans="1:99" x14ac:dyDescent="0.25">
      <c r="A31" s="1">
        <v>37772</v>
      </c>
      <c r="B31">
        <v>6.6</v>
      </c>
      <c r="C31" t="s">
        <v>302</v>
      </c>
      <c r="D31" t="s">
        <v>302</v>
      </c>
      <c r="F31" s="1">
        <v>37346</v>
      </c>
      <c r="G31">
        <v>0</v>
      </c>
      <c r="H31">
        <v>20020606</v>
      </c>
      <c r="I31">
        <v>0.3</v>
      </c>
      <c r="K31" s="1">
        <v>35581</v>
      </c>
      <c r="L31">
        <v>0.54</v>
      </c>
      <c r="M31">
        <v>19970626</v>
      </c>
      <c r="N31">
        <v>0.7</v>
      </c>
      <c r="P31" s="1">
        <v>35581</v>
      </c>
      <c r="Q31">
        <v>1.2</v>
      </c>
      <c r="R31">
        <v>19970626</v>
      </c>
      <c r="S31">
        <v>1.4</v>
      </c>
      <c r="U31" s="1">
        <v>35581</v>
      </c>
      <c r="V31">
        <v>-3.46</v>
      </c>
      <c r="W31" t="s">
        <v>302</v>
      </c>
      <c r="X31" t="s">
        <v>302</v>
      </c>
      <c r="Z31" s="1">
        <v>35581</v>
      </c>
      <c r="AA31">
        <v>2.59</v>
      </c>
      <c r="AB31">
        <v>19970723</v>
      </c>
      <c r="AC31">
        <v>3.8</v>
      </c>
      <c r="AE31" s="1">
        <v>36250</v>
      </c>
      <c r="AF31" t="s">
        <v>302</v>
      </c>
      <c r="AG31">
        <v>19990604</v>
      </c>
      <c r="AH31">
        <v>1.2</v>
      </c>
      <c r="AJ31" s="1">
        <v>36280</v>
      </c>
      <c r="AK31" t="s">
        <v>302</v>
      </c>
      <c r="AL31">
        <v>19990623</v>
      </c>
      <c r="AM31">
        <v>0.3</v>
      </c>
      <c r="AO31" s="1">
        <v>35581</v>
      </c>
      <c r="AP31">
        <v>0</v>
      </c>
      <c r="AQ31">
        <v>19970612</v>
      </c>
      <c r="AR31">
        <v>0</v>
      </c>
      <c r="AT31" s="1">
        <v>35581</v>
      </c>
      <c r="AU31">
        <v>-0.12</v>
      </c>
      <c r="AV31">
        <v>19970612</v>
      </c>
      <c r="AW31">
        <v>0.3</v>
      </c>
      <c r="AY31" s="1">
        <v>35581</v>
      </c>
      <c r="AZ31">
        <v>91.8</v>
      </c>
      <c r="BA31" t="s">
        <v>302</v>
      </c>
      <c r="BB31" t="s">
        <v>302</v>
      </c>
      <c r="BD31" s="1">
        <v>35976</v>
      </c>
      <c r="BE31">
        <v>111.4</v>
      </c>
      <c r="BF31" t="s">
        <v>302</v>
      </c>
      <c r="BG31" t="s">
        <v>302</v>
      </c>
      <c r="BI31" s="1">
        <v>39872</v>
      </c>
      <c r="BJ31">
        <v>37.700000000000003</v>
      </c>
      <c r="BK31" t="s">
        <v>302</v>
      </c>
      <c r="BL31" t="s">
        <v>302</v>
      </c>
      <c r="BN31" s="1">
        <v>37772</v>
      </c>
      <c r="BO31">
        <v>1.1000000000000001</v>
      </c>
      <c r="BP31" t="s">
        <v>302</v>
      </c>
      <c r="BQ31" t="s">
        <v>302</v>
      </c>
      <c r="BS31" s="1">
        <v>36250</v>
      </c>
      <c r="BT31" t="s">
        <v>302</v>
      </c>
      <c r="BU31">
        <v>19990603</v>
      </c>
      <c r="BV31">
        <v>-1.8</v>
      </c>
      <c r="BX31" s="1">
        <v>36250</v>
      </c>
      <c r="BY31" t="s">
        <v>302</v>
      </c>
      <c r="BZ31">
        <v>19990603</v>
      </c>
      <c r="CA31">
        <v>3.6</v>
      </c>
      <c r="CC31" s="1">
        <v>37346</v>
      </c>
      <c r="CD31">
        <v>8.5449999999999999</v>
      </c>
      <c r="CE31" t="s">
        <v>302</v>
      </c>
      <c r="CF31" t="s">
        <v>302</v>
      </c>
      <c r="CH31" s="1">
        <v>37346</v>
      </c>
      <c r="CI31">
        <v>86.1</v>
      </c>
      <c r="CJ31" t="s">
        <v>302</v>
      </c>
      <c r="CK31" t="s">
        <v>302</v>
      </c>
      <c r="CM31" s="1">
        <v>37437</v>
      </c>
      <c r="CN31">
        <v>0.7</v>
      </c>
      <c r="CO31" t="s">
        <v>302</v>
      </c>
      <c r="CP31" t="s">
        <v>302</v>
      </c>
      <c r="CR31" s="1">
        <v>37772</v>
      </c>
      <c r="CS31">
        <v>2.9</v>
      </c>
      <c r="CT31" t="s">
        <v>302</v>
      </c>
      <c r="CU31" t="s">
        <v>302</v>
      </c>
    </row>
    <row r="32" spans="1:99" x14ac:dyDescent="0.25">
      <c r="A32" s="1">
        <v>37802</v>
      </c>
      <c r="B32">
        <v>7.6</v>
      </c>
      <c r="C32" t="s">
        <v>302</v>
      </c>
      <c r="D32" t="s">
        <v>302</v>
      </c>
      <c r="F32" s="1">
        <v>37437</v>
      </c>
      <c r="G32">
        <v>1.4</v>
      </c>
      <c r="H32">
        <v>20020925</v>
      </c>
      <c r="I32">
        <v>0.6</v>
      </c>
      <c r="K32" s="1">
        <v>35611</v>
      </c>
      <c r="L32">
        <v>-0.11</v>
      </c>
      <c r="M32">
        <v>19970725</v>
      </c>
      <c r="N32">
        <v>-0.1</v>
      </c>
      <c r="P32" s="1">
        <v>35611</v>
      </c>
      <c r="Q32">
        <v>1.65</v>
      </c>
      <c r="R32">
        <v>19970725</v>
      </c>
      <c r="S32">
        <v>1.7</v>
      </c>
      <c r="U32" s="1">
        <v>35611</v>
      </c>
      <c r="V32">
        <v>1.6099999999999999</v>
      </c>
      <c r="W32">
        <v>19970820</v>
      </c>
      <c r="X32">
        <v>1.2</v>
      </c>
      <c r="Z32" s="1">
        <v>35611</v>
      </c>
      <c r="AA32">
        <v>3.65</v>
      </c>
      <c r="AB32">
        <v>19970820</v>
      </c>
      <c r="AC32">
        <v>4.4000000000000004</v>
      </c>
      <c r="AE32" s="1">
        <v>36280</v>
      </c>
      <c r="AF32" t="s">
        <v>302</v>
      </c>
      <c r="AG32">
        <v>19990623</v>
      </c>
      <c r="AH32">
        <v>-0.3</v>
      </c>
      <c r="AJ32" s="1">
        <v>36311</v>
      </c>
      <c r="AK32" t="s">
        <v>302</v>
      </c>
      <c r="AL32">
        <v>19990812</v>
      </c>
      <c r="AM32">
        <v>4</v>
      </c>
      <c r="AO32" s="1">
        <v>35611</v>
      </c>
      <c r="AP32">
        <v>0.16</v>
      </c>
      <c r="AQ32">
        <v>19970715</v>
      </c>
      <c r="AR32">
        <v>0.1</v>
      </c>
      <c r="AT32" s="1">
        <v>35611</v>
      </c>
      <c r="AU32">
        <v>0.43</v>
      </c>
      <c r="AV32">
        <v>19970715</v>
      </c>
      <c r="AW32">
        <v>0.8</v>
      </c>
      <c r="AY32" s="1">
        <v>35611</v>
      </c>
      <c r="AZ32">
        <v>91.7</v>
      </c>
      <c r="BA32" t="s">
        <v>302</v>
      </c>
      <c r="BB32" t="s">
        <v>302</v>
      </c>
      <c r="BD32" s="1">
        <v>36007</v>
      </c>
      <c r="BE32">
        <v>110</v>
      </c>
      <c r="BF32" t="s">
        <v>302</v>
      </c>
      <c r="BG32" t="s">
        <v>302</v>
      </c>
      <c r="BI32" s="1">
        <v>39903</v>
      </c>
      <c r="BJ32">
        <v>40.200000000000003</v>
      </c>
      <c r="BK32" t="s">
        <v>302</v>
      </c>
      <c r="BL32" t="s">
        <v>302</v>
      </c>
      <c r="BN32" s="1">
        <v>37802</v>
      </c>
      <c r="BO32">
        <v>0.56000000000000005</v>
      </c>
      <c r="BP32" t="s">
        <v>302</v>
      </c>
      <c r="BQ32" t="s">
        <v>302</v>
      </c>
      <c r="BS32" s="1">
        <v>36280</v>
      </c>
      <c r="BT32" t="s">
        <v>302</v>
      </c>
      <c r="BU32">
        <v>19990622</v>
      </c>
      <c r="BV32">
        <v>4.8</v>
      </c>
      <c r="BX32" s="1">
        <v>36280</v>
      </c>
      <c r="BY32" t="s">
        <v>302</v>
      </c>
      <c r="BZ32">
        <v>19990622</v>
      </c>
      <c r="CA32">
        <v>2.7</v>
      </c>
      <c r="CC32" s="1">
        <v>37437</v>
      </c>
      <c r="CD32">
        <v>7.9740000000000002</v>
      </c>
      <c r="CE32" t="s">
        <v>302</v>
      </c>
      <c r="CF32" t="s">
        <v>302</v>
      </c>
      <c r="CH32" s="1">
        <v>37437</v>
      </c>
      <c r="CI32">
        <v>86.6</v>
      </c>
      <c r="CJ32" t="s">
        <v>302</v>
      </c>
      <c r="CK32" t="s">
        <v>302</v>
      </c>
      <c r="CM32" s="1">
        <v>37468</v>
      </c>
      <c r="CN32">
        <v>0.6</v>
      </c>
      <c r="CO32" t="s">
        <v>302</v>
      </c>
      <c r="CP32" t="s">
        <v>302</v>
      </c>
      <c r="CR32" s="1">
        <v>37802</v>
      </c>
      <c r="CS32">
        <v>2.8</v>
      </c>
      <c r="CT32" t="s">
        <v>302</v>
      </c>
      <c r="CU32" t="s">
        <v>302</v>
      </c>
    </row>
    <row r="33" spans="1:99" x14ac:dyDescent="0.25">
      <c r="A33" s="1">
        <v>37833</v>
      </c>
      <c r="B33">
        <v>6.1</v>
      </c>
      <c r="C33" t="s">
        <v>302</v>
      </c>
      <c r="D33" t="s">
        <v>302</v>
      </c>
      <c r="F33" s="1">
        <v>37529</v>
      </c>
      <c r="G33">
        <v>0.2</v>
      </c>
      <c r="H33">
        <v>20021205</v>
      </c>
      <c r="I33">
        <v>0.4</v>
      </c>
      <c r="K33" s="1">
        <v>35642</v>
      </c>
      <c r="L33">
        <v>0.11</v>
      </c>
      <c r="M33">
        <v>19970826</v>
      </c>
      <c r="N33">
        <v>0.1</v>
      </c>
      <c r="P33" s="1">
        <v>35642</v>
      </c>
      <c r="Q33">
        <v>1.76</v>
      </c>
      <c r="R33">
        <v>19970826</v>
      </c>
      <c r="S33">
        <v>1.9</v>
      </c>
      <c r="U33" s="1">
        <v>35642</v>
      </c>
      <c r="V33">
        <v>-0.35</v>
      </c>
      <c r="W33">
        <v>19970917</v>
      </c>
      <c r="X33">
        <v>0.4</v>
      </c>
      <c r="Z33" s="1">
        <v>35642</v>
      </c>
      <c r="AA33">
        <v>3.98</v>
      </c>
      <c r="AB33">
        <v>19970917</v>
      </c>
      <c r="AC33">
        <v>3.5</v>
      </c>
      <c r="AE33" s="1">
        <v>36311</v>
      </c>
      <c r="AF33" t="s">
        <v>302</v>
      </c>
      <c r="AG33">
        <v>19990812</v>
      </c>
      <c r="AH33">
        <v>2.1</v>
      </c>
      <c r="AJ33" s="1">
        <v>36341</v>
      </c>
      <c r="AK33" t="s">
        <v>302</v>
      </c>
      <c r="AL33">
        <v>19990902</v>
      </c>
      <c r="AM33">
        <v>-0.2</v>
      </c>
      <c r="AO33" s="1">
        <v>35642</v>
      </c>
      <c r="AP33">
        <v>-0.04</v>
      </c>
      <c r="AQ33">
        <v>19970819</v>
      </c>
      <c r="AR33">
        <v>0</v>
      </c>
      <c r="AT33" s="1">
        <v>35642</v>
      </c>
      <c r="AU33">
        <v>0.63</v>
      </c>
      <c r="AV33">
        <v>19970819</v>
      </c>
      <c r="AW33">
        <v>1</v>
      </c>
      <c r="AY33" s="1">
        <v>35642</v>
      </c>
      <c r="AZ33">
        <v>93.7</v>
      </c>
      <c r="BA33" t="s">
        <v>302</v>
      </c>
      <c r="BB33" t="s">
        <v>302</v>
      </c>
      <c r="BD33" s="1">
        <v>36038</v>
      </c>
      <c r="BE33">
        <v>101.9</v>
      </c>
      <c r="BF33" t="s">
        <v>302</v>
      </c>
      <c r="BG33" t="s">
        <v>302</v>
      </c>
      <c r="BI33" s="1">
        <v>39933</v>
      </c>
      <c r="BJ33">
        <v>40.1</v>
      </c>
      <c r="BK33" t="s">
        <v>302</v>
      </c>
      <c r="BL33" t="s">
        <v>302</v>
      </c>
      <c r="BN33" s="1">
        <v>37833</v>
      </c>
      <c r="BO33">
        <v>1.77</v>
      </c>
      <c r="BP33" t="s">
        <v>302</v>
      </c>
      <c r="BQ33" t="s">
        <v>302</v>
      </c>
      <c r="BS33" s="1">
        <v>36311</v>
      </c>
      <c r="BT33" t="s">
        <v>302</v>
      </c>
      <c r="BU33">
        <v>19990812</v>
      </c>
      <c r="BV33">
        <v>3.4</v>
      </c>
      <c r="BX33" s="1">
        <v>36311</v>
      </c>
      <c r="BY33" t="s">
        <v>302</v>
      </c>
      <c r="BZ33">
        <v>19990812</v>
      </c>
      <c r="CA33">
        <v>10.6</v>
      </c>
      <c r="CC33" s="1">
        <v>37529</v>
      </c>
      <c r="CD33">
        <v>8.4030000000000005</v>
      </c>
      <c r="CE33" t="s">
        <v>302</v>
      </c>
      <c r="CF33" t="s">
        <v>302</v>
      </c>
      <c r="CH33" s="1">
        <v>37529</v>
      </c>
      <c r="CI33">
        <v>86.8</v>
      </c>
      <c r="CJ33" t="s">
        <v>302</v>
      </c>
      <c r="CK33" t="s">
        <v>302</v>
      </c>
      <c r="CM33" s="1">
        <v>37499</v>
      </c>
      <c r="CN33">
        <v>0</v>
      </c>
      <c r="CO33" t="s">
        <v>302</v>
      </c>
      <c r="CP33" t="s">
        <v>302</v>
      </c>
      <c r="CR33" s="1">
        <v>37833</v>
      </c>
      <c r="CS33">
        <v>2.2000000000000002</v>
      </c>
      <c r="CT33" t="s">
        <v>302</v>
      </c>
      <c r="CU33" t="s">
        <v>302</v>
      </c>
    </row>
    <row r="34" spans="1:99" x14ac:dyDescent="0.25">
      <c r="A34" s="1">
        <v>37864</v>
      </c>
      <c r="B34">
        <v>6.4</v>
      </c>
      <c r="C34" t="s">
        <v>302</v>
      </c>
      <c r="D34" t="s">
        <v>302</v>
      </c>
      <c r="F34" s="1">
        <v>37621</v>
      </c>
      <c r="G34">
        <v>0.5</v>
      </c>
      <c r="H34">
        <v>20030306</v>
      </c>
      <c r="I34">
        <v>0.3</v>
      </c>
      <c r="K34" s="1">
        <v>35673</v>
      </c>
      <c r="L34">
        <v>0.11</v>
      </c>
      <c r="M34">
        <v>19970925</v>
      </c>
      <c r="N34">
        <v>0.2</v>
      </c>
      <c r="P34" s="1">
        <v>35673</v>
      </c>
      <c r="Q34">
        <v>2.3199999999999998</v>
      </c>
      <c r="R34">
        <v>19970925</v>
      </c>
      <c r="S34">
        <v>2.5</v>
      </c>
      <c r="U34" s="1">
        <v>35673</v>
      </c>
      <c r="V34">
        <v>-3.01</v>
      </c>
      <c r="W34">
        <v>19971022</v>
      </c>
      <c r="X34">
        <v>-2.2999999999999998</v>
      </c>
      <c r="Z34" s="1">
        <v>35673</v>
      </c>
      <c r="AA34">
        <v>1.0900000000000001</v>
      </c>
      <c r="AB34">
        <v>19971022</v>
      </c>
      <c r="AC34">
        <v>1.9</v>
      </c>
      <c r="AE34" s="1">
        <v>36341</v>
      </c>
      <c r="AF34" t="s">
        <v>302</v>
      </c>
      <c r="AG34">
        <v>19990902</v>
      </c>
      <c r="AH34">
        <v>-0.8</v>
      </c>
      <c r="AJ34" s="1">
        <v>36372</v>
      </c>
      <c r="AK34" t="s">
        <v>302</v>
      </c>
      <c r="AL34">
        <v>19991026</v>
      </c>
      <c r="AM34">
        <v>-0.6</v>
      </c>
      <c r="AO34" s="1">
        <v>35673</v>
      </c>
      <c r="AP34">
        <v>0.04</v>
      </c>
      <c r="AQ34">
        <v>19970916</v>
      </c>
      <c r="AR34">
        <v>0.1</v>
      </c>
      <c r="AT34" s="1">
        <v>35673</v>
      </c>
      <c r="AU34">
        <v>1.1400000000000001</v>
      </c>
      <c r="AV34">
        <v>19970916</v>
      </c>
      <c r="AW34">
        <v>1.5</v>
      </c>
      <c r="AY34" s="1">
        <v>35673</v>
      </c>
      <c r="AZ34">
        <v>92.2</v>
      </c>
      <c r="BA34" t="s">
        <v>302</v>
      </c>
      <c r="BB34" t="s">
        <v>302</v>
      </c>
      <c r="BD34" s="1">
        <v>36068</v>
      </c>
      <c r="BE34">
        <v>101.5</v>
      </c>
      <c r="BF34" t="s">
        <v>302</v>
      </c>
      <c r="BG34" t="s">
        <v>302</v>
      </c>
      <c r="BI34" s="1">
        <v>39964</v>
      </c>
      <c r="BJ34">
        <v>40.4</v>
      </c>
      <c r="BK34" t="s">
        <v>302</v>
      </c>
      <c r="BL34" t="s">
        <v>302</v>
      </c>
      <c r="BN34" s="1">
        <v>37864</v>
      </c>
      <c r="BO34">
        <v>1.6600000000000001</v>
      </c>
      <c r="BP34" t="s">
        <v>302</v>
      </c>
      <c r="BQ34" t="s">
        <v>302</v>
      </c>
      <c r="BS34" s="1">
        <v>36341</v>
      </c>
      <c r="BT34" t="s">
        <v>302</v>
      </c>
      <c r="BU34">
        <v>19990902</v>
      </c>
      <c r="BV34">
        <v>-3.9</v>
      </c>
      <c r="BX34" s="1">
        <v>36341</v>
      </c>
      <c r="BY34" t="s">
        <v>302</v>
      </c>
      <c r="BZ34">
        <v>19990902</v>
      </c>
      <c r="CA34">
        <v>3.5</v>
      </c>
      <c r="CC34" s="1">
        <v>37621</v>
      </c>
      <c r="CD34">
        <v>8.9130000000000003</v>
      </c>
      <c r="CE34" t="s">
        <v>302</v>
      </c>
      <c r="CF34" t="s">
        <v>302</v>
      </c>
      <c r="CH34" s="1">
        <v>37621</v>
      </c>
      <c r="CI34">
        <v>87.2</v>
      </c>
      <c r="CJ34" t="s">
        <v>302</v>
      </c>
      <c r="CK34" t="s">
        <v>302</v>
      </c>
      <c r="CM34" s="1">
        <v>37529</v>
      </c>
      <c r="CN34">
        <v>0.9</v>
      </c>
      <c r="CO34" t="s">
        <v>302</v>
      </c>
      <c r="CP34" t="s">
        <v>302</v>
      </c>
      <c r="CR34" s="1">
        <v>37864</v>
      </c>
      <c r="CS34">
        <v>2</v>
      </c>
      <c r="CT34" t="s">
        <v>302</v>
      </c>
      <c r="CU34" t="s">
        <v>302</v>
      </c>
    </row>
    <row r="35" spans="1:99" x14ac:dyDescent="0.25">
      <c r="A35" s="1">
        <v>37894</v>
      </c>
      <c r="B35">
        <v>6.1</v>
      </c>
      <c r="C35" t="s">
        <v>302</v>
      </c>
      <c r="D35" t="s">
        <v>302</v>
      </c>
      <c r="F35" s="1">
        <v>37711</v>
      </c>
      <c r="G35">
        <v>1.2</v>
      </c>
      <c r="H35">
        <v>20030605</v>
      </c>
      <c r="I35">
        <v>0.6</v>
      </c>
      <c r="K35" s="1">
        <v>35703</v>
      </c>
      <c r="L35">
        <v>-0.22</v>
      </c>
      <c r="M35">
        <v>19971028</v>
      </c>
      <c r="N35">
        <v>0</v>
      </c>
      <c r="P35" s="1">
        <v>35703</v>
      </c>
      <c r="Q35">
        <v>1.76</v>
      </c>
      <c r="R35">
        <v>19971028</v>
      </c>
      <c r="S35">
        <v>2.4</v>
      </c>
      <c r="U35" s="1">
        <v>35703</v>
      </c>
      <c r="V35">
        <v>3.1</v>
      </c>
      <c r="W35">
        <v>19971119</v>
      </c>
      <c r="X35">
        <v>0</v>
      </c>
      <c r="Z35" s="1">
        <v>35703</v>
      </c>
      <c r="AA35">
        <v>1.48</v>
      </c>
      <c r="AB35">
        <v>19971119</v>
      </c>
      <c r="AC35">
        <v>1</v>
      </c>
      <c r="AE35" s="1">
        <v>36372</v>
      </c>
      <c r="AF35" t="s">
        <v>302</v>
      </c>
      <c r="AG35">
        <v>19991026</v>
      </c>
      <c r="AH35">
        <v>-1.4</v>
      </c>
      <c r="AJ35" s="1">
        <v>36403</v>
      </c>
      <c r="AK35" t="s">
        <v>302</v>
      </c>
      <c r="AL35">
        <v>19991026</v>
      </c>
      <c r="AM35">
        <v>-5.4</v>
      </c>
      <c r="AO35" s="1">
        <v>35703</v>
      </c>
      <c r="AP35">
        <v>0.93</v>
      </c>
      <c r="AQ35">
        <v>19971016</v>
      </c>
      <c r="AR35">
        <v>0.9</v>
      </c>
      <c r="AT35" s="1">
        <v>35703</v>
      </c>
      <c r="AU35">
        <v>1.48</v>
      </c>
      <c r="AV35">
        <v>19971016</v>
      </c>
      <c r="AW35">
        <v>1.9</v>
      </c>
      <c r="AY35" s="1">
        <v>35703</v>
      </c>
      <c r="AZ35">
        <v>93.8</v>
      </c>
      <c r="BA35" t="s">
        <v>302</v>
      </c>
      <c r="BB35" t="s">
        <v>302</v>
      </c>
      <c r="BD35" s="1">
        <v>36099</v>
      </c>
      <c r="BE35">
        <v>99.4</v>
      </c>
      <c r="BF35" t="s">
        <v>302</v>
      </c>
      <c r="BG35" t="s">
        <v>302</v>
      </c>
      <c r="BI35" s="1">
        <v>39994</v>
      </c>
      <c r="BJ35">
        <v>41.8</v>
      </c>
      <c r="BK35" t="s">
        <v>302</v>
      </c>
      <c r="BL35" t="s">
        <v>302</v>
      </c>
      <c r="BN35" s="1">
        <v>37894</v>
      </c>
      <c r="BO35">
        <v>2.68</v>
      </c>
      <c r="BP35" t="s">
        <v>302</v>
      </c>
      <c r="BQ35" t="s">
        <v>302</v>
      </c>
      <c r="BS35" s="1">
        <v>36372</v>
      </c>
      <c r="BT35" t="s">
        <v>302</v>
      </c>
      <c r="BU35">
        <v>19991026</v>
      </c>
      <c r="BV35">
        <v>-4.3</v>
      </c>
      <c r="BX35" s="1">
        <v>36372</v>
      </c>
      <c r="BY35" t="s">
        <v>302</v>
      </c>
      <c r="BZ35">
        <v>19991026</v>
      </c>
      <c r="CA35">
        <v>-7.2</v>
      </c>
      <c r="CC35" s="1">
        <v>37652</v>
      </c>
      <c r="CD35">
        <v>8.9789999999999992</v>
      </c>
      <c r="CE35" t="s">
        <v>302</v>
      </c>
      <c r="CF35" t="s">
        <v>302</v>
      </c>
      <c r="CH35" s="1">
        <v>37711</v>
      </c>
      <c r="CI35">
        <v>87.8</v>
      </c>
      <c r="CJ35" t="s">
        <v>302</v>
      </c>
      <c r="CK35" t="s">
        <v>302</v>
      </c>
      <c r="CM35" s="1">
        <v>37560</v>
      </c>
      <c r="CN35">
        <v>1.9</v>
      </c>
      <c r="CO35" t="s">
        <v>302</v>
      </c>
      <c r="CP35" t="s">
        <v>302</v>
      </c>
      <c r="CR35" s="1">
        <v>37894</v>
      </c>
      <c r="CS35">
        <v>0.9</v>
      </c>
      <c r="CT35" t="s">
        <v>302</v>
      </c>
      <c r="CU35" t="s">
        <v>302</v>
      </c>
    </row>
    <row r="36" spans="1:99" x14ac:dyDescent="0.25">
      <c r="A36" s="1">
        <v>37925</v>
      </c>
      <c r="B36">
        <v>6.3</v>
      </c>
      <c r="C36" t="s">
        <v>302</v>
      </c>
      <c r="D36" t="s">
        <v>302</v>
      </c>
      <c r="F36" s="1">
        <v>37802</v>
      </c>
      <c r="G36">
        <v>-0.4</v>
      </c>
      <c r="H36">
        <v>20030925</v>
      </c>
      <c r="I36">
        <v>0.3</v>
      </c>
      <c r="K36" s="1">
        <v>35734</v>
      </c>
      <c r="L36">
        <v>-0.32</v>
      </c>
      <c r="M36">
        <v>19971125</v>
      </c>
      <c r="N36">
        <v>-0.5</v>
      </c>
      <c r="P36" s="1">
        <v>35734</v>
      </c>
      <c r="Q36">
        <v>1.43</v>
      </c>
      <c r="R36">
        <v>19971125</v>
      </c>
      <c r="S36">
        <v>2</v>
      </c>
      <c r="U36" s="1">
        <v>35734</v>
      </c>
      <c r="V36">
        <v>2.65</v>
      </c>
      <c r="W36">
        <v>19971217</v>
      </c>
      <c r="X36">
        <v>2.2000000000000002</v>
      </c>
      <c r="Z36" s="1">
        <v>35734</v>
      </c>
      <c r="AA36">
        <v>4.84</v>
      </c>
      <c r="AB36">
        <v>19971217</v>
      </c>
      <c r="AC36">
        <v>4.0999999999999996</v>
      </c>
      <c r="AE36" s="1">
        <v>36403</v>
      </c>
      <c r="AF36" t="s">
        <v>302</v>
      </c>
      <c r="AG36">
        <v>19991026</v>
      </c>
      <c r="AH36">
        <v>-2.5</v>
      </c>
      <c r="AJ36" s="1">
        <v>36433</v>
      </c>
      <c r="AK36" t="s">
        <v>302</v>
      </c>
      <c r="AL36">
        <v>19991123</v>
      </c>
      <c r="AM36">
        <v>3.9</v>
      </c>
      <c r="AO36" s="1">
        <v>35734</v>
      </c>
      <c r="AP36">
        <v>-0.08</v>
      </c>
      <c r="AQ36">
        <v>19971113</v>
      </c>
      <c r="AR36">
        <v>0.1</v>
      </c>
      <c r="AT36" s="1">
        <v>35734</v>
      </c>
      <c r="AU36">
        <v>1.45</v>
      </c>
      <c r="AV36">
        <v>19971113</v>
      </c>
      <c r="AW36">
        <v>1.8</v>
      </c>
      <c r="AY36" s="1">
        <v>35734</v>
      </c>
      <c r="AZ36">
        <v>98.6</v>
      </c>
      <c r="BA36" t="s">
        <v>302</v>
      </c>
      <c r="BB36" t="s">
        <v>302</v>
      </c>
      <c r="BD36" s="1">
        <v>36129</v>
      </c>
      <c r="BE36">
        <v>97.3</v>
      </c>
      <c r="BF36" t="s">
        <v>302</v>
      </c>
      <c r="BG36" t="s">
        <v>302</v>
      </c>
      <c r="BI36" s="1">
        <v>40025</v>
      </c>
      <c r="BJ36">
        <v>42.6</v>
      </c>
      <c r="BK36" t="s">
        <v>302</v>
      </c>
      <c r="BL36" t="s">
        <v>302</v>
      </c>
      <c r="BN36" s="1">
        <v>37925</v>
      </c>
      <c r="BO36">
        <v>2.71</v>
      </c>
      <c r="BP36" t="s">
        <v>302</v>
      </c>
      <c r="BQ36" t="s">
        <v>302</v>
      </c>
      <c r="BS36" s="1">
        <v>36403</v>
      </c>
      <c r="BT36" t="s">
        <v>302</v>
      </c>
      <c r="BU36">
        <v>19991026</v>
      </c>
      <c r="BV36">
        <v>1.3</v>
      </c>
      <c r="BX36" s="1">
        <v>36403</v>
      </c>
      <c r="BY36" t="s">
        <v>302</v>
      </c>
      <c r="BZ36">
        <v>19991026</v>
      </c>
      <c r="CA36">
        <v>3.7</v>
      </c>
      <c r="CC36" s="1">
        <v>37680</v>
      </c>
      <c r="CD36">
        <v>8.9749999999999996</v>
      </c>
      <c r="CE36" t="s">
        <v>302</v>
      </c>
      <c r="CF36" t="s">
        <v>302</v>
      </c>
      <c r="CH36" s="1">
        <v>37802</v>
      </c>
      <c r="CI36">
        <v>88.1</v>
      </c>
      <c r="CJ36" t="s">
        <v>302</v>
      </c>
      <c r="CK36" t="s">
        <v>302</v>
      </c>
      <c r="CM36" s="1">
        <v>37590</v>
      </c>
      <c r="CN36">
        <v>-3.2</v>
      </c>
      <c r="CO36" t="s">
        <v>302</v>
      </c>
      <c r="CP36" t="s">
        <v>302</v>
      </c>
      <c r="CR36" s="1">
        <v>37925</v>
      </c>
      <c r="CS36">
        <v>1.9</v>
      </c>
      <c r="CT36" t="s">
        <v>302</v>
      </c>
      <c r="CU36" t="s">
        <v>302</v>
      </c>
    </row>
    <row r="37" spans="1:99" x14ac:dyDescent="0.25">
      <c r="A37" s="1">
        <v>37955</v>
      </c>
      <c r="B37">
        <v>6.7</v>
      </c>
      <c r="C37" t="s">
        <v>302</v>
      </c>
      <c r="D37" t="s">
        <v>302</v>
      </c>
      <c r="F37" s="1">
        <v>37894</v>
      </c>
      <c r="G37">
        <v>1.3</v>
      </c>
      <c r="H37">
        <v>20031204</v>
      </c>
      <c r="I37">
        <v>0.5</v>
      </c>
      <c r="K37" s="1">
        <v>35764</v>
      </c>
      <c r="L37">
        <v>0.43</v>
      </c>
      <c r="M37">
        <v>19971223</v>
      </c>
      <c r="N37">
        <v>0.1</v>
      </c>
      <c r="P37" s="1">
        <v>35764</v>
      </c>
      <c r="Q37">
        <v>2.3199999999999998</v>
      </c>
      <c r="R37">
        <v>19971223</v>
      </c>
      <c r="S37">
        <v>2.5</v>
      </c>
      <c r="U37" s="1">
        <v>35764</v>
      </c>
      <c r="V37">
        <v>-2.93</v>
      </c>
      <c r="W37">
        <v>19980120</v>
      </c>
      <c r="X37">
        <v>-0.3</v>
      </c>
      <c r="Z37" s="1">
        <v>35764</v>
      </c>
      <c r="AA37">
        <v>0.54</v>
      </c>
      <c r="AB37">
        <v>19980120</v>
      </c>
      <c r="AC37">
        <v>4.4000000000000004</v>
      </c>
      <c r="AE37" s="1">
        <v>36433</v>
      </c>
      <c r="AF37" t="s">
        <v>302</v>
      </c>
      <c r="AG37">
        <v>19991123</v>
      </c>
      <c r="AH37">
        <v>6.6</v>
      </c>
      <c r="AJ37" s="1">
        <v>36464</v>
      </c>
      <c r="AK37" t="s">
        <v>302</v>
      </c>
      <c r="AL37">
        <v>19991221</v>
      </c>
      <c r="AM37">
        <v>4.7</v>
      </c>
      <c r="AO37" s="1">
        <v>35764</v>
      </c>
      <c r="AP37">
        <v>-0.15</v>
      </c>
      <c r="AQ37">
        <v>19971211</v>
      </c>
      <c r="AR37">
        <v>-0.2</v>
      </c>
      <c r="AT37" s="1">
        <v>35764</v>
      </c>
      <c r="AU37">
        <v>1.53</v>
      </c>
      <c r="AV37">
        <v>19971211</v>
      </c>
      <c r="AW37">
        <v>1.8</v>
      </c>
      <c r="AY37" s="1">
        <v>35764</v>
      </c>
      <c r="AZ37">
        <v>96.3</v>
      </c>
      <c r="BA37" t="s">
        <v>302</v>
      </c>
      <c r="BB37" t="s">
        <v>302</v>
      </c>
      <c r="BD37" s="1">
        <v>36160</v>
      </c>
      <c r="BE37">
        <v>94.9</v>
      </c>
      <c r="BF37" t="s">
        <v>302</v>
      </c>
      <c r="BG37" t="s">
        <v>302</v>
      </c>
      <c r="BI37" s="1">
        <v>40056</v>
      </c>
      <c r="BJ37">
        <v>45.8</v>
      </c>
      <c r="BK37" t="s">
        <v>302</v>
      </c>
      <c r="BL37" t="s">
        <v>302</v>
      </c>
      <c r="BN37" s="1">
        <v>37955</v>
      </c>
      <c r="BO37">
        <v>3.39</v>
      </c>
      <c r="BP37" t="s">
        <v>302</v>
      </c>
      <c r="BQ37" t="s">
        <v>302</v>
      </c>
      <c r="BS37" s="1">
        <v>36433</v>
      </c>
      <c r="BT37" t="s">
        <v>302</v>
      </c>
      <c r="BU37">
        <v>19991123</v>
      </c>
      <c r="BV37">
        <v>8</v>
      </c>
      <c r="BX37" s="1">
        <v>36433</v>
      </c>
      <c r="BY37" t="s">
        <v>302</v>
      </c>
      <c r="BZ37">
        <v>19991123</v>
      </c>
      <c r="CA37">
        <v>8.6999999999999993</v>
      </c>
      <c r="CC37" s="1">
        <v>37711</v>
      </c>
      <c r="CD37">
        <v>9.1850000000000005</v>
      </c>
      <c r="CE37" t="s">
        <v>302</v>
      </c>
      <c r="CF37" t="s">
        <v>302</v>
      </c>
      <c r="CH37" s="1">
        <v>37894</v>
      </c>
      <c r="CI37">
        <v>88.5</v>
      </c>
      <c r="CJ37" t="s">
        <v>302</v>
      </c>
      <c r="CK37" t="s">
        <v>302</v>
      </c>
      <c r="CM37" s="1">
        <v>37621</v>
      </c>
      <c r="CN37">
        <v>2</v>
      </c>
      <c r="CO37" t="s">
        <v>302</v>
      </c>
      <c r="CP37" t="s">
        <v>302</v>
      </c>
      <c r="CR37" s="1">
        <v>37955</v>
      </c>
      <c r="CS37">
        <v>1.5</v>
      </c>
      <c r="CT37" t="s">
        <v>302</v>
      </c>
      <c r="CU37" t="s">
        <v>302</v>
      </c>
    </row>
    <row r="38" spans="1:99" x14ac:dyDescent="0.25">
      <c r="A38" s="1">
        <v>37986</v>
      </c>
      <c r="B38">
        <v>6.7</v>
      </c>
      <c r="C38" t="s">
        <v>302</v>
      </c>
      <c r="D38" t="s">
        <v>302</v>
      </c>
      <c r="F38" s="1">
        <v>37986</v>
      </c>
      <c r="G38">
        <v>0.6</v>
      </c>
      <c r="H38">
        <v>20040309</v>
      </c>
      <c r="I38">
        <v>0.7</v>
      </c>
      <c r="K38" s="1">
        <v>35795</v>
      </c>
      <c r="L38">
        <v>-0.32</v>
      </c>
      <c r="M38">
        <v>19980129</v>
      </c>
      <c r="N38">
        <v>-0.2</v>
      </c>
      <c r="P38" s="1">
        <v>35795</v>
      </c>
      <c r="Q38">
        <v>1.65</v>
      </c>
      <c r="R38">
        <v>19980129</v>
      </c>
      <c r="S38">
        <v>2.1</v>
      </c>
      <c r="U38" s="1">
        <v>35795</v>
      </c>
      <c r="V38">
        <v>0.36</v>
      </c>
      <c r="W38">
        <v>19980217</v>
      </c>
      <c r="X38">
        <v>-0.5</v>
      </c>
      <c r="Z38" s="1">
        <v>35795</v>
      </c>
      <c r="AA38">
        <v>0.27</v>
      </c>
      <c r="AB38">
        <v>19980217</v>
      </c>
      <c r="AC38">
        <v>2.2000000000000002</v>
      </c>
      <c r="AE38" s="1">
        <v>36464</v>
      </c>
      <c r="AF38" t="s">
        <v>302</v>
      </c>
      <c r="AG38">
        <v>19991221</v>
      </c>
      <c r="AH38">
        <v>1.2</v>
      </c>
      <c r="AJ38" s="1">
        <v>36494</v>
      </c>
      <c r="AK38" t="s">
        <v>302</v>
      </c>
      <c r="AL38">
        <v>20000120</v>
      </c>
      <c r="AM38">
        <v>4.0999999999999996</v>
      </c>
      <c r="AO38" s="1">
        <v>35795</v>
      </c>
      <c r="AP38">
        <v>-0.04</v>
      </c>
      <c r="AQ38">
        <v>19980120</v>
      </c>
      <c r="AR38">
        <v>0</v>
      </c>
      <c r="AT38" s="1">
        <v>35795</v>
      </c>
      <c r="AU38">
        <v>1.65</v>
      </c>
      <c r="AV38">
        <v>19980120</v>
      </c>
      <c r="AW38">
        <v>1.9</v>
      </c>
      <c r="AY38" s="1">
        <v>35795</v>
      </c>
      <c r="AZ38">
        <v>100.5</v>
      </c>
      <c r="BA38" t="s">
        <v>302</v>
      </c>
      <c r="BB38" t="s">
        <v>302</v>
      </c>
      <c r="BD38" s="1">
        <v>36191</v>
      </c>
      <c r="BE38">
        <v>90.4</v>
      </c>
      <c r="BF38" t="s">
        <v>302</v>
      </c>
      <c r="BG38" t="s">
        <v>302</v>
      </c>
      <c r="BI38" s="1">
        <v>40086</v>
      </c>
      <c r="BJ38">
        <v>49.1</v>
      </c>
      <c r="BK38" t="s">
        <v>302</v>
      </c>
      <c r="BL38" t="s">
        <v>302</v>
      </c>
      <c r="BN38" s="1">
        <v>37986</v>
      </c>
      <c r="BO38">
        <v>3.11</v>
      </c>
      <c r="BP38" t="s">
        <v>302</v>
      </c>
      <c r="BQ38" t="s">
        <v>302</v>
      </c>
      <c r="BS38" s="1">
        <v>36464</v>
      </c>
      <c r="BT38" t="s">
        <v>302</v>
      </c>
      <c r="BU38">
        <v>19991221</v>
      </c>
      <c r="BV38">
        <v>6.2</v>
      </c>
      <c r="BX38" s="1">
        <v>36464</v>
      </c>
      <c r="BY38" t="s">
        <v>302</v>
      </c>
      <c r="BZ38">
        <v>19991221</v>
      </c>
      <c r="CA38">
        <v>13.5</v>
      </c>
      <c r="CC38" s="1">
        <v>37741</v>
      </c>
      <c r="CD38">
        <v>9.4719999999999995</v>
      </c>
      <c r="CE38" t="s">
        <v>302</v>
      </c>
      <c r="CF38" t="s">
        <v>302</v>
      </c>
      <c r="CH38" s="1">
        <v>37986</v>
      </c>
      <c r="CI38">
        <v>88.9</v>
      </c>
      <c r="CJ38" t="s">
        <v>302</v>
      </c>
      <c r="CK38" t="s">
        <v>302</v>
      </c>
      <c r="CM38" s="1">
        <v>37652</v>
      </c>
      <c r="CN38">
        <v>0.1</v>
      </c>
      <c r="CO38" t="s">
        <v>302</v>
      </c>
      <c r="CP38" t="s">
        <v>302</v>
      </c>
      <c r="CR38" s="1">
        <v>37986</v>
      </c>
      <c r="CS38">
        <v>0.3</v>
      </c>
      <c r="CT38" t="s">
        <v>302</v>
      </c>
      <c r="CU38" t="s">
        <v>302</v>
      </c>
    </row>
    <row r="39" spans="1:99" x14ac:dyDescent="0.25">
      <c r="A39" s="1">
        <v>38017</v>
      </c>
      <c r="B39">
        <v>7.4</v>
      </c>
      <c r="C39" t="s">
        <v>302</v>
      </c>
      <c r="D39" t="s">
        <v>302</v>
      </c>
      <c r="F39" s="1">
        <v>38077</v>
      </c>
      <c r="G39">
        <v>1.5</v>
      </c>
      <c r="H39">
        <v>20040609</v>
      </c>
      <c r="I39">
        <v>0.6</v>
      </c>
      <c r="K39" s="1">
        <v>35826</v>
      </c>
      <c r="L39">
        <v>0.33</v>
      </c>
      <c r="M39">
        <v>19980304</v>
      </c>
      <c r="N39">
        <v>0.3</v>
      </c>
      <c r="P39" s="1">
        <v>35826</v>
      </c>
      <c r="Q39">
        <v>1.65</v>
      </c>
      <c r="R39">
        <v>19980304</v>
      </c>
      <c r="S39">
        <v>2.1</v>
      </c>
      <c r="U39" s="1">
        <v>35826</v>
      </c>
      <c r="V39">
        <v>1.5899999999999999</v>
      </c>
      <c r="W39">
        <v>19980325</v>
      </c>
      <c r="X39">
        <v>2.6</v>
      </c>
      <c r="Z39" s="1">
        <v>35826</v>
      </c>
      <c r="AA39">
        <v>4.82</v>
      </c>
      <c r="AB39">
        <v>19980325</v>
      </c>
      <c r="AC39">
        <v>7.2</v>
      </c>
      <c r="AE39" s="1">
        <v>36494</v>
      </c>
      <c r="AF39" t="s">
        <v>302</v>
      </c>
      <c r="AG39">
        <v>20000120</v>
      </c>
      <c r="AH39">
        <v>0.1</v>
      </c>
      <c r="AJ39" s="1">
        <v>36525</v>
      </c>
      <c r="AK39" t="s">
        <v>302</v>
      </c>
      <c r="AL39">
        <v>20000225</v>
      </c>
      <c r="AM39">
        <v>1.2</v>
      </c>
      <c r="AO39" s="1">
        <v>35826</v>
      </c>
      <c r="AP39">
        <v>-0.85</v>
      </c>
      <c r="AQ39">
        <v>19980219</v>
      </c>
      <c r="AR39">
        <v>-0.3</v>
      </c>
      <c r="AT39" s="1">
        <v>35826</v>
      </c>
      <c r="AU39">
        <v>0.9</v>
      </c>
      <c r="AV39">
        <v>19980219</v>
      </c>
      <c r="AW39">
        <v>1.3</v>
      </c>
      <c r="AY39" s="1">
        <v>35826</v>
      </c>
      <c r="AZ39">
        <v>102.6</v>
      </c>
      <c r="BA39" t="s">
        <v>302</v>
      </c>
      <c r="BB39" t="s">
        <v>302</v>
      </c>
      <c r="BD39" s="1">
        <v>36219</v>
      </c>
      <c r="BE39">
        <v>90.3</v>
      </c>
      <c r="BF39" t="s">
        <v>302</v>
      </c>
      <c r="BG39" t="s">
        <v>302</v>
      </c>
      <c r="BI39" s="1">
        <v>40117</v>
      </c>
      <c r="BJ39">
        <v>55.7</v>
      </c>
      <c r="BK39" t="s">
        <v>302</v>
      </c>
      <c r="BL39" t="s">
        <v>302</v>
      </c>
      <c r="BN39" s="1">
        <v>38017</v>
      </c>
      <c r="BO39">
        <v>0.75</v>
      </c>
      <c r="BP39" t="s">
        <v>302</v>
      </c>
      <c r="BQ39" t="s">
        <v>302</v>
      </c>
      <c r="BS39" s="1">
        <v>36494</v>
      </c>
      <c r="BT39" t="s">
        <v>302</v>
      </c>
      <c r="BU39">
        <v>20000120</v>
      </c>
      <c r="BV39">
        <v>-3.2</v>
      </c>
      <c r="BX39" s="1">
        <v>36494</v>
      </c>
      <c r="BY39" t="s">
        <v>302</v>
      </c>
      <c r="BZ39">
        <v>20000120</v>
      </c>
      <c r="CA39">
        <v>13.8</v>
      </c>
      <c r="CC39" s="1">
        <v>37772</v>
      </c>
      <c r="CD39">
        <v>9.4079999999999995</v>
      </c>
      <c r="CE39" t="s">
        <v>302</v>
      </c>
      <c r="CF39" t="s">
        <v>302</v>
      </c>
      <c r="CH39" s="1">
        <v>38077</v>
      </c>
      <c r="CI39">
        <v>89.9</v>
      </c>
      <c r="CJ39" t="s">
        <v>302</v>
      </c>
      <c r="CK39" t="s">
        <v>302</v>
      </c>
      <c r="CM39" s="1">
        <v>37680</v>
      </c>
      <c r="CN39">
        <v>0</v>
      </c>
      <c r="CO39" t="s">
        <v>302</v>
      </c>
      <c r="CP39" t="s">
        <v>302</v>
      </c>
      <c r="CR39" s="1">
        <v>38017</v>
      </c>
      <c r="CS39">
        <v>1.5</v>
      </c>
      <c r="CT39" t="s">
        <v>302</v>
      </c>
      <c r="CU39" t="s">
        <v>302</v>
      </c>
    </row>
    <row r="40" spans="1:99" x14ac:dyDescent="0.25">
      <c r="A40" s="1">
        <v>38046</v>
      </c>
      <c r="B40">
        <v>7.8</v>
      </c>
      <c r="C40" t="s">
        <v>302</v>
      </c>
      <c r="D40" t="s">
        <v>302</v>
      </c>
      <c r="F40" s="1">
        <v>38168</v>
      </c>
      <c r="G40">
        <v>0.7</v>
      </c>
      <c r="H40">
        <v>20040923</v>
      </c>
      <c r="I40">
        <v>1</v>
      </c>
      <c r="K40" s="1">
        <v>35854</v>
      </c>
      <c r="L40">
        <v>-0.22</v>
      </c>
      <c r="M40">
        <v>19980326</v>
      </c>
      <c r="N40">
        <v>0</v>
      </c>
      <c r="P40" s="1">
        <v>35854</v>
      </c>
      <c r="Q40">
        <v>1.2</v>
      </c>
      <c r="R40">
        <v>19980326</v>
      </c>
      <c r="S40">
        <v>1.7</v>
      </c>
      <c r="U40" s="1">
        <v>35854</v>
      </c>
      <c r="V40">
        <v>0.17</v>
      </c>
      <c r="W40">
        <v>19980421</v>
      </c>
      <c r="X40">
        <v>-1.2</v>
      </c>
      <c r="Z40" s="1">
        <v>35854</v>
      </c>
      <c r="AA40">
        <v>4.6100000000000003</v>
      </c>
      <c r="AB40">
        <v>19980421</v>
      </c>
      <c r="AC40">
        <v>3.9</v>
      </c>
      <c r="AE40" s="1">
        <v>36525</v>
      </c>
      <c r="AF40" t="s">
        <v>302</v>
      </c>
      <c r="AG40">
        <v>20000225</v>
      </c>
      <c r="AH40">
        <v>-3.3</v>
      </c>
      <c r="AJ40" s="1">
        <v>36556</v>
      </c>
      <c r="AK40">
        <v>3.73</v>
      </c>
      <c r="AL40">
        <v>20000330</v>
      </c>
      <c r="AM40">
        <v>4</v>
      </c>
      <c r="AO40" s="1">
        <v>35854</v>
      </c>
      <c r="AP40">
        <v>-0.12</v>
      </c>
      <c r="AQ40">
        <v>19980312</v>
      </c>
      <c r="AR40">
        <v>-0.1</v>
      </c>
      <c r="AT40" s="1">
        <v>35854</v>
      </c>
      <c r="AU40">
        <v>0.94</v>
      </c>
      <c r="AV40">
        <v>19980312</v>
      </c>
      <c r="AW40">
        <v>1.2</v>
      </c>
      <c r="AY40" s="1">
        <v>35854</v>
      </c>
      <c r="AZ40">
        <v>98.5</v>
      </c>
      <c r="BA40" t="s">
        <v>302</v>
      </c>
      <c r="BB40" t="s">
        <v>302</v>
      </c>
      <c r="BD40" s="1">
        <v>36250</v>
      </c>
      <c r="BE40">
        <v>88</v>
      </c>
      <c r="BF40" t="s">
        <v>302</v>
      </c>
      <c r="BG40" t="s">
        <v>302</v>
      </c>
      <c r="BI40" s="1">
        <v>40147</v>
      </c>
      <c r="BJ40">
        <v>51.8</v>
      </c>
      <c r="BK40" t="s">
        <v>302</v>
      </c>
      <c r="BL40" t="s">
        <v>302</v>
      </c>
      <c r="BN40" s="1">
        <v>38046</v>
      </c>
      <c r="BO40">
        <v>-3.14</v>
      </c>
      <c r="BP40" t="s">
        <v>302</v>
      </c>
      <c r="BQ40" t="s">
        <v>302</v>
      </c>
      <c r="BS40" s="1">
        <v>36525</v>
      </c>
      <c r="BT40" t="s">
        <v>302</v>
      </c>
      <c r="BU40">
        <v>20000225</v>
      </c>
      <c r="BV40">
        <v>4.9000000000000004</v>
      </c>
      <c r="BX40" s="1">
        <v>36525</v>
      </c>
      <c r="BY40" t="s">
        <v>302</v>
      </c>
      <c r="BZ40">
        <v>20000225</v>
      </c>
      <c r="CA40">
        <v>22.5</v>
      </c>
      <c r="CC40" s="1">
        <v>37802</v>
      </c>
      <c r="CD40">
        <v>9.4390000000000001</v>
      </c>
      <c r="CE40" t="s">
        <v>302</v>
      </c>
      <c r="CF40" t="s">
        <v>302</v>
      </c>
      <c r="CH40" s="1">
        <v>38168</v>
      </c>
      <c r="CI40">
        <v>90.1</v>
      </c>
      <c r="CJ40" t="s">
        <v>302</v>
      </c>
      <c r="CK40" t="s">
        <v>302</v>
      </c>
      <c r="CM40" s="1">
        <v>37711</v>
      </c>
      <c r="CN40">
        <v>-0.5</v>
      </c>
      <c r="CO40" t="s">
        <v>302</v>
      </c>
      <c r="CP40" t="s">
        <v>302</v>
      </c>
      <c r="CR40" s="1">
        <v>38046</v>
      </c>
      <c r="CS40">
        <v>2</v>
      </c>
      <c r="CT40" t="s">
        <v>302</v>
      </c>
      <c r="CU40" t="s">
        <v>302</v>
      </c>
    </row>
    <row r="41" spans="1:99" x14ac:dyDescent="0.25">
      <c r="A41" s="1">
        <v>38077</v>
      </c>
      <c r="B41">
        <v>7.8</v>
      </c>
      <c r="C41" t="s">
        <v>302</v>
      </c>
      <c r="D41" t="s">
        <v>302</v>
      </c>
      <c r="F41" s="1">
        <v>38260</v>
      </c>
      <c r="G41">
        <v>0.9</v>
      </c>
      <c r="H41">
        <v>20041208</v>
      </c>
      <c r="I41">
        <v>0.9</v>
      </c>
      <c r="K41" s="1">
        <v>35885</v>
      </c>
      <c r="L41">
        <v>-0.32</v>
      </c>
      <c r="M41">
        <v>19980428</v>
      </c>
      <c r="N41">
        <v>-0.3</v>
      </c>
      <c r="P41" s="1">
        <v>35885</v>
      </c>
      <c r="Q41">
        <v>0.66</v>
      </c>
      <c r="R41">
        <v>19980428</v>
      </c>
      <c r="S41">
        <v>1</v>
      </c>
      <c r="U41" s="1">
        <v>35885</v>
      </c>
      <c r="V41">
        <v>-0.35</v>
      </c>
      <c r="W41">
        <v>19980519</v>
      </c>
      <c r="X41">
        <v>0.1</v>
      </c>
      <c r="Z41" s="1">
        <v>35885</v>
      </c>
      <c r="AA41">
        <v>3.93</v>
      </c>
      <c r="AB41">
        <v>19980519</v>
      </c>
      <c r="AC41">
        <v>0.5</v>
      </c>
      <c r="AE41" s="1">
        <v>36556</v>
      </c>
      <c r="AF41">
        <v>-1.05</v>
      </c>
      <c r="AG41">
        <v>20000330</v>
      </c>
      <c r="AH41">
        <v>1</v>
      </c>
      <c r="AJ41" s="1">
        <v>36585</v>
      </c>
      <c r="AK41">
        <v>4.5999999999999996</v>
      </c>
      <c r="AL41">
        <v>20000427</v>
      </c>
      <c r="AM41">
        <v>5.8</v>
      </c>
      <c r="AO41" s="1">
        <v>35885</v>
      </c>
      <c r="AP41">
        <v>0.16</v>
      </c>
      <c r="AQ41">
        <v>19980408</v>
      </c>
      <c r="AR41">
        <v>0.2</v>
      </c>
      <c r="AT41" s="1">
        <v>35885</v>
      </c>
      <c r="AU41">
        <v>0.71</v>
      </c>
      <c r="AV41">
        <v>19980408</v>
      </c>
      <c r="AW41">
        <v>1</v>
      </c>
      <c r="AY41" s="1">
        <v>35885</v>
      </c>
      <c r="AZ41">
        <v>99.3</v>
      </c>
      <c r="BA41" t="s">
        <v>302</v>
      </c>
      <c r="BB41" t="s">
        <v>302</v>
      </c>
      <c r="BD41" s="1">
        <v>36280</v>
      </c>
      <c r="BE41">
        <v>87.7</v>
      </c>
      <c r="BF41" t="s">
        <v>302</v>
      </c>
      <c r="BG41" t="s">
        <v>302</v>
      </c>
      <c r="BI41" s="1">
        <v>40178</v>
      </c>
      <c r="BJ41">
        <v>47.6</v>
      </c>
      <c r="BK41" t="s">
        <v>302</v>
      </c>
      <c r="BL41" t="s">
        <v>302</v>
      </c>
      <c r="BN41" s="1">
        <v>38077</v>
      </c>
      <c r="BO41">
        <v>1.81</v>
      </c>
      <c r="BP41" t="s">
        <v>302</v>
      </c>
      <c r="BQ41" t="s">
        <v>302</v>
      </c>
      <c r="BS41" s="1">
        <v>36556</v>
      </c>
      <c r="BT41">
        <v>7.38</v>
      </c>
      <c r="BU41">
        <v>20000323</v>
      </c>
      <c r="BV41">
        <v>-0.6</v>
      </c>
      <c r="BX41" s="1">
        <v>36556</v>
      </c>
      <c r="BY41">
        <v>16.04</v>
      </c>
      <c r="BZ41">
        <v>20000323</v>
      </c>
      <c r="CA41">
        <v>14.2</v>
      </c>
      <c r="CC41" s="1">
        <v>37833</v>
      </c>
      <c r="CD41">
        <v>9.452</v>
      </c>
      <c r="CE41" t="s">
        <v>302</v>
      </c>
      <c r="CF41" t="s">
        <v>302</v>
      </c>
      <c r="CH41" s="1">
        <v>38260</v>
      </c>
      <c r="CI41">
        <v>90.3</v>
      </c>
      <c r="CJ41" t="s">
        <v>302</v>
      </c>
      <c r="CK41" t="s">
        <v>302</v>
      </c>
      <c r="CM41" s="1">
        <v>37741</v>
      </c>
      <c r="CN41">
        <v>0.5</v>
      </c>
      <c r="CO41" t="s">
        <v>302</v>
      </c>
      <c r="CP41" t="s">
        <v>302</v>
      </c>
      <c r="CR41" s="1">
        <v>38077</v>
      </c>
      <c r="CS41">
        <v>1.9</v>
      </c>
      <c r="CT41" t="s">
        <v>302</v>
      </c>
      <c r="CU41" t="s">
        <v>302</v>
      </c>
    </row>
    <row r="42" spans="1:99" x14ac:dyDescent="0.25">
      <c r="A42" s="1">
        <v>38107</v>
      </c>
      <c r="B42">
        <v>7.4</v>
      </c>
      <c r="C42" t="s">
        <v>302</v>
      </c>
      <c r="D42" t="s">
        <v>302</v>
      </c>
      <c r="F42" s="1">
        <v>38352</v>
      </c>
      <c r="G42">
        <v>0.8</v>
      </c>
      <c r="H42">
        <v>20050308</v>
      </c>
      <c r="I42">
        <v>0.3</v>
      </c>
      <c r="K42" s="1">
        <v>35915</v>
      </c>
      <c r="L42">
        <v>-0.54</v>
      </c>
      <c r="M42">
        <v>19980528</v>
      </c>
      <c r="N42">
        <v>-0.3</v>
      </c>
      <c r="P42" s="1">
        <v>35915</v>
      </c>
      <c r="Q42">
        <v>-0.54</v>
      </c>
      <c r="R42">
        <v>19980528</v>
      </c>
      <c r="S42">
        <v>0.1</v>
      </c>
      <c r="U42" s="1">
        <v>35915</v>
      </c>
      <c r="V42">
        <v>2.79</v>
      </c>
      <c r="W42">
        <v>19980616</v>
      </c>
      <c r="X42">
        <v>0.5</v>
      </c>
      <c r="Z42" s="1">
        <v>35915</v>
      </c>
      <c r="AA42">
        <v>1.8</v>
      </c>
      <c r="AB42">
        <v>19980616</v>
      </c>
      <c r="AC42">
        <v>2.8</v>
      </c>
      <c r="AE42" s="1">
        <v>36585</v>
      </c>
      <c r="AF42">
        <v>4.4000000000000004</v>
      </c>
      <c r="AG42">
        <v>20000427</v>
      </c>
      <c r="AH42">
        <v>2.7</v>
      </c>
      <c r="AJ42" s="1">
        <v>36616</v>
      </c>
      <c r="AK42">
        <v>4</v>
      </c>
      <c r="AL42">
        <v>20000530</v>
      </c>
      <c r="AM42">
        <v>6.9</v>
      </c>
      <c r="AO42" s="1">
        <v>35915</v>
      </c>
      <c r="AP42">
        <v>0.27</v>
      </c>
      <c r="AQ42">
        <v>19980514</v>
      </c>
      <c r="AR42">
        <v>0.3</v>
      </c>
      <c r="AT42" s="1">
        <v>35915</v>
      </c>
      <c r="AU42">
        <v>0.27</v>
      </c>
      <c r="AV42">
        <v>19980514</v>
      </c>
      <c r="AW42">
        <v>0.8</v>
      </c>
      <c r="AY42" s="1">
        <v>35915</v>
      </c>
      <c r="AZ42">
        <v>102.6</v>
      </c>
      <c r="BA42" t="s">
        <v>302</v>
      </c>
      <c r="BB42" t="s">
        <v>302</v>
      </c>
      <c r="BD42" s="1">
        <v>36311</v>
      </c>
      <c r="BE42">
        <v>99.6</v>
      </c>
      <c r="BF42" t="s">
        <v>302</v>
      </c>
      <c r="BG42" t="s">
        <v>302</v>
      </c>
      <c r="BI42" s="1">
        <v>40209</v>
      </c>
      <c r="BJ42">
        <v>54.7</v>
      </c>
      <c r="BK42" t="s">
        <v>302</v>
      </c>
      <c r="BL42" t="s">
        <v>302</v>
      </c>
      <c r="BN42" s="1">
        <v>38107</v>
      </c>
      <c r="BO42">
        <v>1.49</v>
      </c>
      <c r="BP42" t="s">
        <v>302</v>
      </c>
      <c r="BQ42" t="s">
        <v>302</v>
      </c>
      <c r="BS42" s="1">
        <v>36585</v>
      </c>
      <c r="BT42">
        <v>-2.1</v>
      </c>
      <c r="BU42">
        <v>20000427</v>
      </c>
      <c r="BV42">
        <v>-0.7</v>
      </c>
      <c r="BX42" s="1">
        <v>36585</v>
      </c>
      <c r="BY42">
        <v>13.93</v>
      </c>
      <c r="BZ42">
        <v>20000427</v>
      </c>
      <c r="CA42">
        <v>17</v>
      </c>
      <c r="CC42" s="1">
        <v>37864</v>
      </c>
      <c r="CD42">
        <v>9.4309999999999992</v>
      </c>
      <c r="CE42" t="s">
        <v>302</v>
      </c>
      <c r="CF42" t="s">
        <v>302</v>
      </c>
      <c r="CH42" s="1">
        <v>38352</v>
      </c>
      <c r="CI42">
        <v>90</v>
      </c>
      <c r="CJ42" t="s">
        <v>302</v>
      </c>
      <c r="CK42" t="s">
        <v>302</v>
      </c>
      <c r="CM42" s="1">
        <v>37772</v>
      </c>
      <c r="CN42">
        <v>0</v>
      </c>
      <c r="CO42" t="s">
        <v>302</v>
      </c>
      <c r="CP42" t="s">
        <v>302</v>
      </c>
      <c r="CR42" s="1">
        <v>38107</v>
      </c>
      <c r="CS42">
        <v>1.1000000000000001</v>
      </c>
      <c r="CT42" t="s">
        <v>302</v>
      </c>
      <c r="CU42" t="s">
        <v>302</v>
      </c>
    </row>
    <row r="43" spans="1:99" x14ac:dyDescent="0.25">
      <c r="A43" s="1">
        <v>38138</v>
      </c>
      <c r="B43">
        <v>7.9</v>
      </c>
      <c r="C43" t="s">
        <v>302</v>
      </c>
      <c r="D43" t="s">
        <v>302</v>
      </c>
      <c r="F43" s="1">
        <v>38442</v>
      </c>
      <c r="G43">
        <v>0.2</v>
      </c>
      <c r="H43">
        <v>20050608</v>
      </c>
      <c r="I43">
        <v>0.3</v>
      </c>
      <c r="K43" s="1">
        <v>35946</v>
      </c>
      <c r="L43">
        <v>-0.87</v>
      </c>
      <c r="M43">
        <v>19980625</v>
      </c>
      <c r="N43">
        <v>-0.7</v>
      </c>
      <c r="P43" s="1">
        <v>35946</v>
      </c>
      <c r="Q43">
        <v>-1.94</v>
      </c>
      <c r="R43">
        <v>19980625</v>
      </c>
      <c r="S43">
        <v>-1.3</v>
      </c>
      <c r="U43" s="1">
        <v>35946</v>
      </c>
      <c r="V43">
        <v>-1.87</v>
      </c>
      <c r="W43">
        <v>19980716</v>
      </c>
      <c r="X43">
        <v>0.7</v>
      </c>
      <c r="Z43" s="1">
        <v>35946</v>
      </c>
      <c r="AA43">
        <v>3.7800000000000002</v>
      </c>
      <c r="AB43">
        <v>19980716</v>
      </c>
      <c r="AC43">
        <v>4</v>
      </c>
      <c r="AE43" s="1">
        <v>36616</v>
      </c>
      <c r="AF43">
        <v>1</v>
      </c>
      <c r="AG43">
        <v>20000530</v>
      </c>
      <c r="AH43">
        <v>1.2</v>
      </c>
      <c r="AJ43" s="1">
        <v>36646</v>
      </c>
      <c r="AK43">
        <v>8.75</v>
      </c>
      <c r="AL43">
        <v>20000621</v>
      </c>
      <c r="AM43">
        <v>13.2</v>
      </c>
      <c r="AO43" s="1">
        <v>35946</v>
      </c>
      <c r="AP43">
        <v>0.16</v>
      </c>
      <c r="AQ43">
        <v>19980611</v>
      </c>
      <c r="AR43">
        <v>0.2</v>
      </c>
      <c r="AT43" s="1">
        <v>35946</v>
      </c>
      <c r="AU43">
        <v>0.43</v>
      </c>
      <c r="AV43">
        <v>19980611</v>
      </c>
      <c r="AW43">
        <v>0.9</v>
      </c>
      <c r="AY43" s="1">
        <v>35946</v>
      </c>
      <c r="AZ43">
        <v>102.9</v>
      </c>
      <c r="BA43" t="s">
        <v>302</v>
      </c>
      <c r="BB43" t="s">
        <v>302</v>
      </c>
      <c r="BD43" s="1">
        <v>36341</v>
      </c>
      <c r="BE43">
        <v>101</v>
      </c>
      <c r="BF43" t="s">
        <v>302</v>
      </c>
      <c r="BG43" t="s">
        <v>302</v>
      </c>
      <c r="BI43" s="1">
        <v>40237</v>
      </c>
      <c r="BJ43">
        <v>60.4</v>
      </c>
      <c r="BK43" t="s">
        <v>302</v>
      </c>
      <c r="BL43" t="s">
        <v>302</v>
      </c>
      <c r="BN43" s="1">
        <v>38138</v>
      </c>
      <c r="BO43">
        <v>2.31</v>
      </c>
      <c r="BP43" t="s">
        <v>302</v>
      </c>
      <c r="BQ43" t="s">
        <v>302</v>
      </c>
      <c r="BS43" s="1">
        <v>36616</v>
      </c>
      <c r="BT43">
        <v>6</v>
      </c>
      <c r="BU43">
        <v>20000530</v>
      </c>
      <c r="BV43">
        <v>8.9</v>
      </c>
      <c r="BX43" s="1">
        <v>36616</v>
      </c>
      <c r="BY43">
        <v>21.23</v>
      </c>
      <c r="BZ43">
        <v>20000530</v>
      </c>
      <c r="CA43">
        <v>24.7</v>
      </c>
      <c r="CC43" s="1">
        <v>37894</v>
      </c>
      <c r="CD43">
        <v>9.5869999999999997</v>
      </c>
      <c r="CE43" t="s">
        <v>302</v>
      </c>
      <c r="CF43" t="s">
        <v>302</v>
      </c>
      <c r="CH43" s="1">
        <v>38442</v>
      </c>
      <c r="CI43">
        <v>89.5</v>
      </c>
      <c r="CJ43" t="s">
        <v>302</v>
      </c>
      <c r="CK43" t="s">
        <v>302</v>
      </c>
      <c r="CM43" s="1">
        <v>37802</v>
      </c>
      <c r="CN43">
        <v>0.1</v>
      </c>
      <c r="CO43" t="s">
        <v>302</v>
      </c>
      <c r="CP43" t="s">
        <v>302</v>
      </c>
      <c r="CR43" s="1">
        <v>38138</v>
      </c>
      <c r="CS43">
        <v>1.2</v>
      </c>
      <c r="CT43" t="s">
        <v>302</v>
      </c>
      <c r="CU43" t="s">
        <v>302</v>
      </c>
    </row>
    <row r="44" spans="1:99" x14ac:dyDescent="0.25">
      <c r="A44" s="1">
        <v>38168</v>
      </c>
      <c r="B44">
        <v>8.6999999999999993</v>
      </c>
      <c r="C44" t="s">
        <v>302</v>
      </c>
      <c r="D44" t="s">
        <v>302</v>
      </c>
      <c r="F44" s="1">
        <v>38533</v>
      </c>
      <c r="G44">
        <v>1</v>
      </c>
      <c r="H44">
        <v>20050922</v>
      </c>
      <c r="I44">
        <v>0.6</v>
      </c>
      <c r="K44" s="1">
        <v>35976</v>
      </c>
      <c r="L44">
        <v>0.22</v>
      </c>
      <c r="M44">
        <v>19980728</v>
      </c>
      <c r="N44">
        <v>0.3</v>
      </c>
      <c r="P44" s="1">
        <v>35976</v>
      </c>
      <c r="Q44">
        <v>-1.62</v>
      </c>
      <c r="R44">
        <v>19980728</v>
      </c>
      <c r="S44">
        <v>-0.9</v>
      </c>
      <c r="U44" s="1">
        <v>35976</v>
      </c>
      <c r="V44">
        <v>-0.35</v>
      </c>
      <c r="W44">
        <v>19980820</v>
      </c>
      <c r="X44">
        <v>0</v>
      </c>
      <c r="Z44" s="1">
        <v>35976</v>
      </c>
      <c r="AA44">
        <v>0.88</v>
      </c>
      <c r="AB44">
        <v>19980820</v>
      </c>
      <c r="AC44">
        <v>2.6</v>
      </c>
      <c r="AE44" s="1">
        <v>36646</v>
      </c>
      <c r="AF44">
        <v>2.2000000000000002</v>
      </c>
      <c r="AG44">
        <v>20000621</v>
      </c>
      <c r="AH44">
        <v>3.2</v>
      </c>
      <c r="AJ44" s="1">
        <v>36677</v>
      </c>
      <c r="AK44">
        <v>8.91</v>
      </c>
      <c r="AL44">
        <v>20000810</v>
      </c>
      <c r="AM44">
        <v>6.4</v>
      </c>
      <c r="AO44" s="1">
        <v>35976</v>
      </c>
      <c r="AP44">
        <v>-0.19</v>
      </c>
      <c r="AQ44">
        <v>19980714</v>
      </c>
      <c r="AR44">
        <v>-0.2</v>
      </c>
      <c r="AT44" s="1">
        <v>35976</v>
      </c>
      <c r="AU44">
        <v>0.08</v>
      </c>
      <c r="AV44">
        <v>19980714</v>
      </c>
      <c r="AW44">
        <v>0.6</v>
      </c>
      <c r="AY44" s="1">
        <v>35976</v>
      </c>
      <c r="AZ44">
        <v>103.3</v>
      </c>
      <c r="BA44" t="s">
        <v>302</v>
      </c>
      <c r="BB44" t="s">
        <v>302</v>
      </c>
      <c r="BD44" s="1">
        <v>36372</v>
      </c>
      <c r="BE44">
        <v>100</v>
      </c>
      <c r="BF44" t="s">
        <v>302</v>
      </c>
      <c r="BG44" t="s">
        <v>302</v>
      </c>
      <c r="BI44" s="1">
        <v>40268</v>
      </c>
      <c r="BJ44">
        <v>61</v>
      </c>
      <c r="BK44" t="s">
        <v>302</v>
      </c>
      <c r="BL44" t="s">
        <v>302</v>
      </c>
      <c r="BN44" s="1">
        <v>38168</v>
      </c>
      <c r="BO44">
        <v>4</v>
      </c>
      <c r="BP44" t="s">
        <v>302</v>
      </c>
      <c r="BQ44" t="s">
        <v>302</v>
      </c>
      <c r="BS44" s="1">
        <v>36646</v>
      </c>
      <c r="BT44">
        <v>-4.8</v>
      </c>
      <c r="BU44">
        <v>20000621</v>
      </c>
      <c r="BV44">
        <v>-3.4</v>
      </c>
      <c r="BX44" s="1">
        <v>36646</v>
      </c>
      <c r="BY44">
        <v>2.48</v>
      </c>
      <c r="BZ44">
        <v>20000621</v>
      </c>
      <c r="CA44">
        <v>6.3</v>
      </c>
      <c r="CC44" s="1">
        <v>37925</v>
      </c>
      <c r="CD44">
        <v>9.6989999999999998</v>
      </c>
      <c r="CE44" t="s">
        <v>302</v>
      </c>
      <c r="CF44" t="s">
        <v>302</v>
      </c>
      <c r="CH44" s="1">
        <v>38533</v>
      </c>
      <c r="CI44">
        <v>88.9</v>
      </c>
      <c r="CJ44" t="s">
        <v>302</v>
      </c>
      <c r="CK44" t="s">
        <v>302</v>
      </c>
      <c r="CM44" s="1">
        <v>37833</v>
      </c>
      <c r="CN44">
        <v>0.3</v>
      </c>
      <c r="CO44" t="s">
        <v>302</v>
      </c>
      <c r="CP44" t="s">
        <v>302</v>
      </c>
      <c r="CR44" s="1">
        <v>38168</v>
      </c>
      <c r="CS44">
        <v>2.8</v>
      </c>
      <c r="CT44" t="s">
        <v>302</v>
      </c>
      <c r="CU44" t="s">
        <v>302</v>
      </c>
    </row>
    <row r="45" spans="1:99" x14ac:dyDescent="0.25">
      <c r="A45" s="1">
        <v>38199</v>
      </c>
      <c r="B45">
        <v>6.8</v>
      </c>
      <c r="C45" t="s">
        <v>302</v>
      </c>
      <c r="D45" t="s">
        <v>302</v>
      </c>
      <c r="F45" s="1">
        <v>38625</v>
      </c>
      <c r="G45">
        <v>1</v>
      </c>
      <c r="H45">
        <v>20051206</v>
      </c>
      <c r="I45">
        <v>1</v>
      </c>
      <c r="K45" s="1">
        <v>36007</v>
      </c>
      <c r="L45">
        <v>-0.22</v>
      </c>
      <c r="M45">
        <v>19980827</v>
      </c>
      <c r="N45">
        <v>0.2</v>
      </c>
      <c r="P45" s="1">
        <v>36007</v>
      </c>
      <c r="Q45">
        <v>-1.94</v>
      </c>
      <c r="R45">
        <v>19980827</v>
      </c>
      <c r="S45">
        <v>-0.8</v>
      </c>
      <c r="U45" s="1">
        <v>36007</v>
      </c>
      <c r="V45">
        <v>1.22</v>
      </c>
      <c r="W45">
        <v>19980915</v>
      </c>
      <c r="X45">
        <v>0.3</v>
      </c>
      <c r="Z45" s="1">
        <v>36007</v>
      </c>
      <c r="AA45">
        <v>4.01</v>
      </c>
      <c r="AB45">
        <v>19980915</v>
      </c>
      <c r="AC45">
        <v>3.1</v>
      </c>
      <c r="AE45" s="1">
        <v>36677</v>
      </c>
      <c r="AF45">
        <v>1.1000000000000001</v>
      </c>
      <c r="AG45">
        <v>20000810</v>
      </c>
      <c r="AH45">
        <v>-2.5</v>
      </c>
      <c r="AJ45" s="1">
        <v>36707</v>
      </c>
      <c r="AK45">
        <v>7.38</v>
      </c>
      <c r="AL45">
        <v>20000907</v>
      </c>
      <c r="AM45">
        <v>11.6</v>
      </c>
      <c r="AO45" s="1">
        <v>36007</v>
      </c>
      <c r="AP45">
        <v>-0.23</v>
      </c>
      <c r="AQ45">
        <v>19980813</v>
      </c>
      <c r="AR45">
        <v>-0.2</v>
      </c>
      <c r="AT45" s="1">
        <v>36007</v>
      </c>
      <c r="AU45">
        <v>-0.12</v>
      </c>
      <c r="AV45">
        <v>19980813</v>
      </c>
      <c r="AW45">
        <v>0.6</v>
      </c>
      <c r="AY45" s="1">
        <v>36007</v>
      </c>
      <c r="AZ45">
        <v>105</v>
      </c>
      <c r="BA45" t="s">
        <v>302</v>
      </c>
      <c r="BB45" t="s">
        <v>302</v>
      </c>
      <c r="BD45" s="1">
        <v>36403</v>
      </c>
      <c r="BE45">
        <v>105.7</v>
      </c>
      <c r="BF45" t="s">
        <v>302</v>
      </c>
      <c r="BG45" t="s">
        <v>302</v>
      </c>
      <c r="BI45" s="1">
        <v>40298</v>
      </c>
      <c r="BJ45">
        <v>62.4</v>
      </c>
      <c r="BK45" t="s">
        <v>302</v>
      </c>
      <c r="BL45" t="s">
        <v>302</v>
      </c>
      <c r="BN45" s="1">
        <v>38199</v>
      </c>
      <c r="BO45">
        <v>3.22</v>
      </c>
      <c r="BP45" t="s">
        <v>302</v>
      </c>
      <c r="BQ45" t="s">
        <v>302</v>
      </c>
      <c r="BS45" s="1">
        <v>36677</v>
      </c>
      <c r="BT45">
        <v>0.7</v>
      </c>
      <c r="BU45">
        <v>20000810</v>
      </c>
      <c r="BV45">
        <v>-3.7</v>
      </c>
      <c r="BX45" s="1">
        <v>36677</v>
      </c>
      <c r="BY45">
        <v>16.54</v>
      </c>
      <c r="BZ45">
        <v>20000810</v>
      </c>
      <c r="CA45">
        <v>21.2</v>
      </c>
      <c r="CC45" s="1">
        <v>37955</v>
      </c>
      <c r="CD45">
        <v>9.4979999999999993</v>
      </c>
      <c r="CE45" t="s">
        <v>302</v>
      </c>
      <c r="CF45" t="s">
        <v>302</v>
      </c>
      <c r="CH45" s="1">
        <v>38625</v>
      </c>
      <c r="CI45">
        <v>89.8</v>
      </c>
      <c r="CJ45" t="s">
        <v>302</v>
      </c>
      <c r="CK45" t="s">
        <v>302</v>
      </c>
      <c r="CM45" s="1">
        <v>37864</v>
      </c>
      <c r="CN45">
        <v>-0.1</v>
      </c>
      <c r="CO45" t="s">
        <v>302</v>
      </c>
      <c r="CP45" t="s">
        <v>302</v>
      </c>
      <c r="CR45" s="1">
        <v>38199</v>
      </c>
      <c r="CS45">
        <v>0.4</v>
      </c>
      <c r="CT45" t="s">
        <v>302</v>
      </c>
      <c r="CU45" t="s">
        <v>302</v>
      </c>
    </row>
    <row r="46" spans="1:99" x14ac:dyDescent="0.25">
      <c r="A46" s="1">
        <v>38230</v>
      </c>
      <c r="B46">
        <v>6.8</v>
      </c>
      <c r="C46" t="s">
        <v>302</v>
      </c>
      <c r="D46" t="s">
        <v>302</v>
      </c>
      <c r="F46" s="1">
        <v>38717</v>
      </c>
      <c r="G46">
        <v>0.7</v>
      </c>
      <c r="H46">
        <v>20060307</v>
      </c>
      <c r="I46">
        <v>0.7</v>
      </c>
      <c r="K46" s="1">
        <v>36038</v>
      </c>
      <c r="L46">
        <v>-0.33</v>
      </c>
      <c r="M46">
        <v>19980925</v>
      </c>
      <c r="N46">
        <v>-0.3</v>
      </c>
      <c r="P46" s="1">
        <v>36038</v>
      </c>
      <c r="Q46">
        <v>-2.37</v>
      </c>
      <c r="R46">
        <v>19980925</v>
      </c>
      <c r="S46">
        <v>-1.3</v>
      </c>
      <c r="U46" s="1">
        <v>36038</v>
      </c>
      <c r="V46">
        <v>0.69</v>
      </c>
      <c r="W46">
        <v>19981015</v>
      </c>
      <c r="X46">
        <v>1.4</v>
      </c>
      <c r="Z46" s="1">
        <v>36038</v>
      </c>
      <c r="AA46">
        <v>7.72</v>
      </c>
      <c r="AB46">
        <v>19981015</v>
      </c>
      <c r="AC46">
        <v>8.1</v>
      </c>
      <c r="AE46" s="1">
        <v>36707</v>
      </c>
      <c r="AF46">
        <v>2.2000000000000002</v>
      </c>
      <c r="AG46">
        <v>20000907</v>
      </c>
      <c r="AH46">
        <v>4.0999999999999996</v>
      </c>
      <c r="AJ46" s="1">
        <v>36738</v>
      </c>
      <c r="AK46">
        <v>8.36</v>
      </c>
      <c r="AL46">
        <v>20001031</v>
      </c>
      <c r="AM46">
        <v>7.8</v>
      </c>
      <c r="AO46" s="1">
        <v>36038</v>
      </c>
      <c r="AP46">
        <v>-0.51</v>
      </c>
      <c r="AQ46">
        <v>19980915</v>
      </c>
      <c r="AR46">
        <v>-0.5</v>
      </c>
      <c r="AT46" s="1">
        <v>36038</v>
      </c>
      <c r="AU46">
        <v>-0.66</v>
      </c>
      <c r="AV46">
        <v>19980915</v>
      </c>
      <c r="AW46">
        <v>0</v>
      </c>
      <c r="AY46" s="1">
        <v>36038</v>
      </c>
      <c r="AZ46">
        <v>100.9</v>
      </c>
      <c r="BA46" t="s">
        <v>302</v>
      </c>
      <c r="BB46" t="s">
        <v>302</v>
      </c>
      <c r="BD46" s="1">
        <v>36433</v>
      </c>
      <c r="BE46">
        <v>106.9</v>
      </c>
      <c r="BF46" t="s">
        <v>302</v>
      </c>
      <c r="BG46" t="s">
        <v>302</v>
      </c>
      <c r="BI46" s="1">
        <v>40329</v>
      </c>
      <c r="BJ46">
        <v>59.1</v>
      </c>
      <c r="BK46" t="s">
        <v>302</v>
      </c>
      <c r="BL46" t="s">
        <v>302</v>
      </c>
      <c r="BN46" s="1">
        <v>38230</v>
      </c>
      <c r="BO46">
        <v>3.14</v>
      </c>
      <c r="BP46" t="s">
        <v>302</v>
      </c>
      <c r="BQ46" t="s">
        <v>302</v>
      </c>
      <c r="BS46" s="1">
        <v>36707</v>
      </c>
      <c r="BT46">
        <v>-3</v>
      </c>
      <c r="BU46">
        <v>20000907</v>
      </c>
      <c r="BV46">
        <v>3.5</v>
      </c>
      <c r="BX46" s="1">
        <v>36707</v>
      </c>
      <c r="BY46">
        <v>1.1100000000000001</v>
      </c>
      <c r="BZ46">
        <v>20000907</v>
      </c>
      <c r="CA46">
        <v>3.8</v>
      </c>
      <c r="CC46" s="1">
        <v>37986</v>
      </c>
      <c r="CD46">
        <v>10.087999999999999</v>
      </c>
      <c r="CE46" t="s">
        <v>302</v>
      </c>
      <c r="CF46" t="s">
        <v>302</v>
      </c>
      <c r="CH46" s="1">
        <v>38717</v>
      </c>
      <c r="CI46">
        <v>89.7</v>
      </c>
      <c r="CJ46" t="s">
        <v>302</v>
      </c>
      <c r="CK46" t="s">
        <v>302</v>
      </c>
      <c r="CM46" s="1">
        <v>37894</v>
      </c>
      <c r="CN46">
        <v>-0.1</v>
      </c>
      <c r="CO46" t="s">
        <v>302</v>
      </c>
      <c r="CP46" t="s">
        <v>302</v>
      </c>
      <c r="CR46" s="1">
        <v>38230</v>
      </c>
      <c r="CS46">
        <v>2</v>
      </c>
      <c r="CT46" t="s">
        <v>302</v>
      </c>
      <c r="CU46" t="s">
        <v>302</v>
      </c>
    </row>
    <row r="47" spans="1:99" x14ac:dyDescent="0.25">
      <c r="A47" s="1">
        <v>38260</v>
      </c>
      <c r="B47">
        <v>7.3</v>
      </c>
      <c r="C47" t="s">
        <v>302</v>
      </c>
      <c r="D47" t="s">
        <v>302</v>
      </c>
      <c r="F47" s="1">
        <v>38807</v>
      </c>
      <c r="G47">
        <v>1.9</v>
      </c>
      <c r="H47">
        <v>20060607</v>
      </c>
      <c r="I47">
        <v>1.1000000000000001</v>
      </c>
      <c r="K47" s="1">
        <v>36068</v>
      </c>
      <c r="L47">
        <v>0.11</v>
      </c>
      <c r="M47">
        <v>19981027</v>
      </c>
      <c r="N47">
        <v>-0.1</v>
      </c>
      <c r="P47" s="1">
        <v>36068</v>
      </c>
      <c r="Q47">
        <v>-2.0499999999999998</v>
      </c>
      <c r="R47">
        <v>19981027</v>
      </c>
      <c r="S47">
        <v>-1.3</v>
      </c>
      <c r="U47" s="1">
        <v>36068</v>
      </c>
      <c r="V47">
        <v>0</v>
      </c>
      <c r="W47">
        <v>19981117</v>
      </c>
      <c r="X47">
        <v>-2.2999999999999998</v>
      </c>
      <c r="Z47" s="1">
        <v>36068</v>
      </c>
      <c r="AA47">
        <v>3.64</v>
      </c>
      <c r="AB47">
        <v>19981117</v>
      </c>
      <c r="AC47">
        <v>3</v>
      </c>
      <c r="AE47" s="1">
        <v>36738</v>
      </c>
      <c r="AF47">
        <v>-3.7</v>
      </c>
      <c r="AG47">
        <v>20001031</v>
      </c>
      <c r="AH47">
        <v>-4.5</v>
      </c>
      <c r="AJ47" s="1">
        <v>36769</v>
      </c>
      <c r="AK47">
        <v>8.6999999999999993</v>
      </c>
      <c r="AL47">
        <v>20001031</v>
      </c>
      <c r="AM47">
        <v>11.2</v>
      </c>
      <c r="AO47" s="1">
        <v>36068</v>
      </c>
      <c r="AP47">
        <v>0.43</v>
      </c>
      <c r="AQ47">
        <v>19981015</v>
      </c>
      <c r="AR47">
        <v>0.4</v>
      </c>
      <c r="AT47" s="1">
        <v>36068</v>
      </c>
      <c r="AU47">
        <v>-1.1499999999999999</v>
      </c>
      <c r="AV47">
        <v>19981015</v>
      </c>
      <c r="AW47">
        <v>-0.5</v>
      </c>
      <c r="AY47" s="1">
        <v>36068</v>
      </c>
      <c r="AZ47">
        <v>100.6</v>
      </c>
      <c r="BA47" t="s">
        <v>302</v>
      </c>
      <c r="BB47" t="s">
        <v>302</v>
      </c>
      <c r="BD47" s="1">
        <v>36464</v>
      </c>
      <c r="BE47">
        <v>104.9</v>
      </c>
      <c r="BF47" t="s">
        <v>302</v>
      </c>
      <c r="BG47" t="s">
        <v>302</v>
      </c>
      <c r="BI47" s="1">
        <v>40359</v>
      </c>
      <c r="BJ47">
        <v>59.7</v>
      </c>
      <c r="BK47" t="s">
        <v>302</v>
      </c>
      <c r="BL47" t="s">
        <v>302</v>
      </c>
      <c r="BN47" s="1">
        <v>38260</v>
      </c>
      <c r="BO47">
        <v>3.06</v>
      </c>
      <c r="BP47" t="s">
        <v>302</v>
      </c>
      <c r="BQ47" t="s">
        <v>302</v>
      </c>
      <c r="BS47" s="1">
        <v>36738</v>
      </c>
      <c r="BT47">
        <v>1.7</v>
      </c>
      <c r="BU47" t="s">
        <v>302</v>
      </c>
      <c r="BV47" t="s">
        <v>302</v>
      </c>
      <c r="BX47" s="1">
        <v>36738</v>
      </c>
      <c r="BY47">
        <v>12.08</v>
      </c>
      <c r="BZ47">
        <v>20001101</v>
      </c>
      <c r="CA47" t="s">
        <v>302</v>
      </c>
      <c r="CC47" s="1">
        <v>38017</v>
      </c>
      <c r="CD47">
        <v>9.93</v>
      </c>
      <c r="CE47" t="s">
        <v>302</v>
      </c>
      <c r="CF47" t="s">
        <v>302</v>
      </c>
      <c r="CH47" s="1">
        <v>38807</v>
      </c>
      <c r="CI47">
        <v>89.7</v>
      </c>
      <c r="CJ47" t="s">
        <v>302</v>
      </c>
      <c r="CK47" t="s">
        <v>302</v>
      </c>
      <c r="CM47" s="1">
        <v>37925</v>
      </c>
      <c r="CN47">
        <v>2.7</v>
      </c>
      <c r="CO47" t="s">
        <v>302</v>
      </c>
      <c r="CP47" t="s">
        <v>302</v>
      </c>
      <c r="CR47" s="1">
        <v>38260</v>
      </c>
      <c r="CS47">
        <v>2.5</v>
      </c>
      <c r="CT47" t="s">
        <v>302</v>
      </c>
      <c r="CU47" t="s">
        <v>302</v>
      </c>
    </row>
    <row r="48" spans="1:99" x14ac:dyDescent="0.25">
      <c r="A48" s="1">
        <v>38291</v>
      </c>
      <c r="B48">
        <v>6.5</v>
      </c>
      <c r="C48" t="s">
        <v>302</v>
      </c>
      <c r="D48" t="s">
        <v>302</v>
      </c>
      <c r="F48" s="1">
        <v>38898</v>
      </c>
      <c r="G48">
        <v>1.2</v>
      </c>
      <c r="H48">
        <v>20060920</v>
      </c>
      <c r="I48">
        <v>1.3</v>
      </c>
      <c r="K48" s="1">
        <v>36099</v>
      </c>
      <c r="L48">
        <v>0.11</v>
      </c>
      <c r="M48">
        <v>19981125</v>
      </c>
      <c r="N48">
        <v>-0.3</v>
      </c>
      <c r="P48" s="1">
        <v>36099</v>
      </c>
      <c r="Q48">
        <v>-1.63</v>
      </c>
      <c r="R48">
        <v>19981125</v>
      </c>
      <c r="S48">
        <v>-1.1000000000000001</v>
      </c>
      <c r="U48" s="1">
        <v>36099</v>
      </c>
      <c r="V48">
        <v>1.3599999999999999</v>
      </c>
      <c r="W48">
        <v>19981215</v>
      </c>
      <c r="X48">
        <v>0.9</v>
      </c>
      <c r="Z48" s="1">
        <v>36099</v>
      </c>
      <c r="AA48">
        <v>2.39</v>
      </c>
      <c r="AB48">
        <v>19981215</v>
      </c>
      <c r="AC48">
        <v>2.7</v>
      </c>
      <c r="AE48" s="1">
        <v>36769</v>
      </c>
      <c r="AF48">
        <v>2.2999999999999998</v>
      </c>
      <c r="AG48">
        <v>20001031</v>
      </c>
      <c r="AH48">
        <v>0.8</v>
      </c>
      <c r="AJ48" s="1">
        <v>36799</v>
      </c>
      <c r="AK48">
        <v>4.99</v>
      </c>
      <c r="AL48">
        <v>20001122</v>
      </c>
      <c r="AM48">
        <v>10</v>
      </c>
      <c r="AO48" s="1">
        <v>36099</v>
      </c>
      <c r="AP48">
        <v>0.19</v>
      </c>
      <c r="AQ48">
        <v>19981112</v>
      </c>
      <c r="AR48">
        <v>0.2</v>
      </c>
      <c r="AT48" s="1">
        <v>36099</v>
      </c>
      <c r="AU48">
        <v>-0.89</v>
      </c>
      <c r="AV48">
        <v>19981112</v>
      </c>
      <c r="AW48">
        <v>-0.4</v>
      </c>
      <c r="AY48" s="1">
        <v>36099</v>
      </c>
      <c r="AZ48">
        <v>101.8</v>
      </c>
      <c r="BA48" t="s">
        <v>302</v>
      </c>
      <c r="BB48" t="s">
        <v>302</v>
      </c>
      <c r="BD48" s="1">
        <v>36494</v>
      </c>
      <c r="BE48">
        <v>109.2</v>
      </c>
      <c r="BF48" t="s">
        <v>302</v>
      </c>
      <c r="BG48" t="s">
        <v>302</v>
      </c>
      <c r="BI48" s="1">
        <v>40390</v>
      </c>
      <c r="BJ48">
        <v>63</v>
      </c>
      <c r="BK48" t="s">
        <v>302</v>
      </c>
      <c r="BL48" t="s">
        <v>302</v>
      </c>
      <c r="BN48" s="1">
        <v>38291</v>
      </c>
      <c r="BO48">
        <v>1.98</v>
      </c>
      <c r="BP48" t="s">
        <v>302</v>
      </c>
      <c r="BQ48" t="s">
        <v>302</v>
      </c>
      <c r="BS48" s="1">
        <v>36769</v>
      </c>
      <c r="BT48">
        <v>3</v>
      </c>
      <c r="BU48">
        <v>20001101</v>
      </c>
      <c r="BV48">
        <v>4.4000000000000004</v>
      </c>
      <c r="BX48" s="1">
        <v>36769</v>
      </c>
      <c r="BY48">
        <v>16.329999999999998</v>
      </c>
      <c r="BZ48">
        <v>20001101</v>
      </c>
      <c r="CA48">
        <v>16.8</v>
      </c>
      <c r="CC48" s="1">
        <v>38046</v>
      </c>
      <c r="CD48">
        <v>9.9540000000000006</v>
      </c>
      <c r="CE48" t="s">
        <v>302</v>
      </c>
      <c r="CF48" t="s">
        <v>302</v>
      </c>
      <c r="CH48" s="1">
        <v>38898</v>
      </c>
      <c r="CI48">
        <v>90.3</v>
      </c>
      <c r="CJ48" t="s">
        <v>302</v>
      </c>
      <c r="CK48" t="s">
        <v>302</v>
      </c>
      <c r="CM48" s="1">
        <v>37955</v>
      </c>
      <c r="CN48">
        <v>-3.4</v>
      </c>
      <c r="CO48" t="s">
        <v>302</v>
      </c>
      <c r="CP48" t="s">
        <v>302</v>
      </c>
      <c r="CR48" s="1">
        <v>38291</v>
      </c>
      <c r="CS48">
        <v>-0.8</v>
      </c>
      <c r="CT48" t="s">
        <v>302</v>
      </c>
      <c r="CU48" t="s">
        <v>302</v>
      </c>
    </row>
    <row r="49" spans="1:99" x14ac:dyDescent="0.25">
      <c r="A49" s="1">
        <v>38321</v>
      </c>
      <c r="B49">
        <v>6.9</v>
      </c>
      <c r="C49" t="s">
        <v>302</v>
      </c>
      <c r="D49" t="s">
        <v>302</v>
      </c>
      <c r="F49" s="1">
        <v>38990</v>
      </c>
      <c r="G49">
        <v>1.3</v>
      </c>
      <c r="H49">
        <v>20061201</v>
      </c>
      <c r="I49">
        <v>1</v>
      </c>
      <c r="K49" s="1">
        <v>36129</v>
      </c>
      <c r="L49">
        <v>0</v>
      </c>
      <c r="M49">
        <v>19981223</v>
      </c>
      <c r="N49">
        <v>-0.3</v>
      </c>
      <c r="P49" s="1">
        <v>36129</v>
      </c>
      <c r="Q49">
        <v>-2.0499999999999998</v>
      </c>
      <c r="R49">
        <v>19981223</v>
      </c>
      <c r="S49">
        <v>-1.4</v>
      </c>
      <c r="U49" s="1">
        <v>36129</v>
      </c>
      <c r="V49">
        <v>0.17</v>
      </c>
      <c r="W49">
        <v>19990120</v>
      </c>
      <c r="X49">
        <v>0.4</v>
      </c>
      <c r="Z49" s="1">
        <v>36129</v>
      </c>
      <c r="AA49">
        <v>5.34</v>
      </c>
      <c r="AB49">
        <v>19990120</v>
      </c>
      <c r="AC49">
        <v>3.3</v>
      </c>
      <c r="AE49" s="1">
        <v>36799</v>
      </c>
      <c r="AF49">
        <v>0.5</v>
      </c>
      <c r="AG49">
        <v>20001122</v>
      </c>
      <c r="AH49">
        <v>4.9000000000000004</v>
      </c>
      <c r="AJ49" s="1">
        <v>36830</v>
      </c>
      <c r="AK49">
        <v>6.51</v>
      </c>
      <c r="AL49">
        <v>20001221</v>
      </c>
      <c r="AM49">
        <v>8</v>
      </c>
      <c r="AO49" s="1">
        <v>36129</v>
      </c>
      <c r="AP49">
        <v>-0.23</v>
      </c>
      <c r="AQ49">
        <v>19981210</v>
      </c>
      <c r="AR49">
        <v>-0.3</v>
      </c>
      <c r="AT49" s="1">
        <v>36129</v>
      </c>
      <c r="AU49">
        <v>-0.96</v>
      </c>
      <c r="AV49">
        <v>19981210</v>
      </c>
      <c r="AW49">
        <v>-0.5</v>
      </c>
      <c r="AY49" s="1">
        <v>36129</v>
      </c>
      <c r="AZ49">
        <v>104.3</v>
      </c>
      <c r="BA49" t="s">
        <v>302</v>
      </c>
      <c r="BB49" t="s">
        <v>302</v>
      </c>
      <c r="BD49" s="1">
        <v>36525</v>
      </c>
      <c r="BE49">
        <v>110.7</v>
      </c>
      <c r="BF49" t="s">
        <v>302</v>
      </c>
      <c r="BG49" t="s">
        <v>302</v>
      </c>
      <c r="BI49" s="1">
        <v>40421</v>
      </c>
      <c r="BJ49">
        <v>64</v>
      </c>
      <c r="BK49" t="s">
        <v>302</v>
      </c>
      <c r="BL49" t="s">
        <v>302</v>
      </c>
      <c r="BN49" s="1">
        <v>38321</v>
      </c>
      <c r="BO49">
        <v>1.47</v>
      </c>
      <c r="BP49" t="s">
        <v>302</v>
      </c>
      <c r="BQ49" t="s">
        <v>302</v>
      </c>
      <c r="BS49" s="1">
        <v>36799</v>
      </c>
      <c r="BT49">
        <v>-2.4</v>
      </c>
      <c r="BU49">
        <v>20001122</v>
      </c>
      <c r="BV49">
        <v>1.2</v>
      </c>
      <c r="BX49" s="1">
        <v>36799</v>
      </c>
      <c r="BY49">
        <v>2.42</v>
      </c>
      <c r="BZ49">
        <v>20001122</v>
      </c>
      <c r="CA49">
        <v>6.8</v>
      </c>
      <c r="CC49" s="1">
        <v>38077</v>
      </c>
      <c r="CD49">
        <v>9.9879999999999995</v>
      </c>
      <c r="CE49" t="s">
        <v>302</v>
      </c>
      <c r="CF49" t="s">
        <v>302</v>
      </c>
      <c r="CH49" s="1">
        <v>38990</v>
      </c>
      <c r="CI49">
        <v>90.5</v>
      </c>
      <c r="CJ49" t="s">
        <v>302</v>
      </c>
      <c r="CK49" t="s">
        <v>302</v>
      </c>
      <c r="CM49" s="1">
        <v>37986</v>
      </c>
      <c r="CN49">
        <v>0.9</v>
      </c>
      <c r="CO49" t="s">
        <v>302</v>
      </c>
      <c r="CP49" t="s">
        <v>302</v>
      </c>
      <c r="CR49" s="1">
        <v>38321</v>
      </c>
      <c r="CS49">
        <v>3</v>
      </c>
      <c r="CT49" t="s">
        <v>302</v>
      </c>
      <c r="CU49" t="s">
        <v>302</v>
      </c>
    </row>
    <row r="50" spans="1:99" x14ac:dyDescent="0.25">
      <c r="A50" s="1">
        <v>38352</v>
      </c>
      <c r="B50">
        <v>7.2</v>
      </c>
      <c r="C50" t="s">
        <v>302</v>
      </c>
      <c r="D50" t="s">
        <v>302</v>
      </c>
      <c r="F50" s="1">
        <v>39082</v>
      </c>
      <c r="G50">
        <v>0.6</v>
      </c>
      <c r="H50">
        <v>20070301</v>
      </c>
      <c r="I50">
        <v>1.2</v>
      </c>
      <c r="K50" s="1">
        <v>36160</v>
      </c>
      <c r="L50">
        <v>0</v>
      </c>
      <c r="M50">
        <v>19990128</v>
      </c>
      <c r="N50">
        <v>0</v>
      </c>
      <c r="P50" s="1">
        <v>36160</v>
      </c>
      <c r="Q50">
        <v>-1.73</v>
      </c>
      <c r="R50">
        <v>19990128</v>
      </c>
      <c r="S50">
        <v>-1.3</v>
      </c>
      <c r="U50" s="1">
        <v>36160</v>
      </c>
      <c r="V50">
        <v>-1.01</v>
      </c>
      <c r="W50">
        <v>19990216</v>
      </c>
      <c r="X50">
        <v>-0.5</v>
      </c>
      <c r="Z50" s="1">
        <v>36160</v>
      </c>
      <c r="AA50">
        <v>3.74</v>
      </c>
      <c r="AB50">
        <v>19990216</v>
      </c>
      <c r="AC50">
        <v>2.8</v>
      </c>
      <c r="AE50" s="1">
        <v>36830</v>
      </c>
      <c r="AF50">
        <v>1</v>
      </c>
      <c r="AG50">
        <v>20001221</v>
      </c>
      <c r="AH50">
        <v>0.2</v>
      </c>
      <c r="AJ50" s="1">
        <v>36860</v>
      </c>
      <c r="AK50">
        <v>7.31</v>
      </c>
      <c r="AL50">
        <v>20010123</v>
      </c>
      <c r="AM50">
        <v>9.9</v>
      </c>
      <c r="AO50" s="1">
        <v>36160</v>
      </c>
      <c r="AP50">
        <v>-0.19</v>
      </c>
      <c r="AQ50">
        <v>19990119</v>
      </c>
      <c r="AR50">
        <v>-0.2</v>
      </c>
      <c r="AT50" s="1">
        <v>36160</v>
      </c>
      <c r="AU50">
        <v>-1.1200000000000001</v>
      </c>
      <c r="AV50">
        <v>19990119</v>
      </c>
      <c r="AW50">
        <v>-0.6</v>
      </c>
      <c r="AY50" s="1">
        <v>36160</v>
      </c>
      <c r="AZ50">
        <v>101.1</v>
      </c>
      <c r="BA50" t="s">
        <v>302</v>
      </c>
      <c r="BB50" t="s">
        <v>302</v>
      </c>
      <c r="BD50" s="1">
        <v>36556</v>
      </c>
      <c r="BE50">
        <v>110.3</v>
      </c>
      <c r="BF50" t="s">
        <v>302</v>
      </c>
      <c r="BG50" t="s">
        <v>302</v>
      </c>
      <c r="BI50" s="1">
        <v>40451</v>
      </c>
      <c r="BJ50">
        <v>61.4</v>
      </c>
      <c r="BK50" t="s">
        <v>302</v>
      </c>
      <c r="BL50" t="s">
        <v>302</v>
      </c>
      <c r="BN50" s="1">
        <v>38352</v>
      </c>
      <c r="BO50">
        <v>5.43</v>
      </c>
      <c r="BP50" t="s">
        <v>302</v>
      </c>
      <c r="BQ50" t="s">
        <v>302</v>
      </c>
      <c r="BS50" s="1">
        <v>36830</v>
      </c>
      <c r="BT50">
        <v>0.8</v>
      </c>
      <c r="BU50">
        <v>20001221</v>
      </c>
      <c r="BV50">
        <v>3.4</v>
      </c>
      <c r="BX50" s="1">
        <v>36830</v>
      </c>
      <c r="BY50">
        <v>4.7300000000000004</v>
      </c>
      <c r="BZ50">
        <v>20001221</v>
      </c>
      <c r="CA50">
        <v>18.3</v>
      </c>
      <c r="CC50" s="1">
        <v>38107</v>
      </c>
      <c r="CD50">
        <v>10.365</v>
      </c>
      <c r="CE50" t="s">
        <v>302</v>
      </c>
      <c r="CF50" t="s">
        <v>302</v>
      </c>
      <c r="CH50" s="1">
        <v>39082</v>
      </c>
      <c r="CI50">
        <v>90.6</v>
      </c>
      <c r="CJ50" t="s">
        <v>302</v>
      </c>
      <c r="CK50" t="s">
        <v>302</v>
      </c>
      <c r="CM50" s="1">
        <v>38017</v>
      </c>
      <c r="CN50">
        <v>1</v>
      </c>
      <c r="CO50" t="s">
        <v>302</v>
      </c>
      <c r="CP50" t="s">
        <v>302</v>
      </c>
      <c r="CR50" s="1">
        <v>38352</v>
      </c>
      <c r="CS50">
        <v>2.1</v>
      </c>
      <c r="CT50" t="s">
        <v>302</v>
      </c>
      <c r="CU50" t="s">
        <v>302</v>
      </c>
    </row>
    <row r="51" spans="1:99" x14ac:dyDescent="0.25">
      <c r="A51" s="1">
        <v>38383</v>
      </c>
      <c r="B51">
        <v>7.3</v>
      </c>
      <c r="C51" t="s">
        <v>302</v>
      </c>
      <c r="D51" t="s">
        <v>302</v>
      </c>
      <c r="F51" s="1">
        <v>39172</v>
      </c>
      <c r="G51">
        <v>0.8</v>
      </c>
      <c r="H51">
        <v>20070530</v>
      </c>
      <c r="I51">
        <v>0.6</v>
      </c>
      <c r="K51" s="1">
        <v>36191</v>
      </c>
      <c r="L51">
        <v>-0.44</v>
      </c>
      <c r="M51">
        <v>19990303</v>
      </c>
      <c r="N51">
        <v>-0.2</v>
      </c>
      <c r="P51" s="1">
        <v>36191</v>
      </c>
      <c r="Q51">
        <v>-2.48</v>
      </c>
      <c r="R51">
        <v>19990303</v>
      </c>
      <c r="S51">
        <v>-1.8</v>
      </c>
      <c r="U51" s="1">
        <v>36191</v>
      </c>
      <c r="V51">
        <v>1.19</v>
      </c>
      <c r="W51">
        <v>19990324</v>
      </c>
      <c r="X51">
        <v>1.9</v>
      </c>
      <c r="Z51" s="1">
        <v>36191</v>
      </c>
      <c r="AA51">
        <v>4.21</v>
      </c>
      <c r="AB51">
        <v>19990324</v>
      </c>
      <c r="AC51">
        <v>5.5</v>
      </c>
      <c r="AE51" s="1">
        <v>36860</v>
      </c>
      <c r="AF51">
        <v>3.4</v>
      </c>
      <c r="AG51">
        <v>20010123</v>
      </c>
      <c r="AH51">
        <v>1.1000000000000001</v>
      </c>
      <c r="AJ51" s="1">
        <v>36891</v>
      </c>
      <c r="AK51">
        <v>5.62</v>
      </c>
      <c r="AL51">
        <v>20010227</v>
      </c>
      <c r="AM51">
        <v>10.1</v>
      </c>
      <c r="AO51" s="1">
        <v>36191</v>
      </c>
      <c r="AP51">
        <v>0</v>
      </c>
      <c r="AQ51">
        <v>19990223</v>
      </c>
      <c r="AR51">
        <v>-0.1</v>
      </c>
      <c r="AT51" s="1">
        <v>36191</v>
      </c>
      <c r="AU51">
        <v>-0.27</v>
      </c>
      <c r="AV51">
        <v>19990223</v>
      </c>
      <c r="AW51">
        <v>-0.4</v>
      </c>
      <c r="AY51" s="1">
        <v>36191</v>
      </c>
      <c r="AZ51">
        <v>107.2</v>
      </c>
      <c r="BA51" t="s">
        <v>302</v>
      </c>
      <c r="BB51" t="s">
        <v>302</v>
      </c>
      <c r="BD51" s="1">
        <v>36585</v>
      </c>
      <c r="BE51">
        <v>112.2</v>
      </c>
      <c r="BF51" t="s">
        <v>302</v>
      </c>
      <c r="BG51" t="s">
        <v>302</v>
      </c>
      <c r="BI51" s="1">
        <v>40482</v>
      </c>
      <c r="BJ51">
        <v>64.3</v>
      </c>
      <c r="BK51" t="s">
        <v>302</v>
      </c>
      <c r="BL51" t="s">
        <v>302</v>
      </c>
      <c r="BN51" s="1">
        <v>38383</v>
      </c>
      <c r="BO51">
        <v>0.5</v>
      </c>
      <c r="BP51" t="s">
        <v>302</v>
      </c>
      <c r="BQ51" t="s">
        <v>302</v>
      </c>
      <c r="BS51" s="1">
        <v>36860</v>
      </c>
      <c r="BT51">
        <v>-4.5</v>
      </c>
      <c r="BU51">
        <v>20010123</v>
      </c>
      <c r="BV51">
        <v>-6.8</v>
      </c>
      <c r="BX51" s="1">
        <v>36860</v>
      </c>
      <c r="BY51">
        <v>-0.2</v>
      </c>
      <c r="BZ51">
        <v>20010123</v>
      </c>
      <c r="CA51">
        <v>-2.1</v>
      </c>
      <c r="CC51" s="1">
        <v>38138</v>
      </c>
      <c r="CD51">
        <v>10.8</v>
      </c>
      <c r="CE51" t="s">
        <v>302</v>
      </c>
      <c r="CF51" t="s">
        <v>302</v>
      </c>
      <c r="CH51" s="1">
        <v>39172</v>
      </c>
      <c r="CI51">
        <v>90.7</v>
      </c>
      <c r="CJ51" t="s">
        <v>302</v>
      </c>
      <c r="CK51" t="s">
        <v>302</v>
      </c>
      <c r="CM51" s="1">
        <v>38046</v>
      </c>
      <c r="CN51">
        <v>0.6</v>
      </c>
      <c r="CO51" t="s">
        <v>302</v>
      </c>
      <c r="CP51" t="s">
        <v>302</v>
      </c>
      <c r="CR51" s="1">
        <v>38383</v>
      </c>
      <c r="CS51">
        <v>1.9</v>
      </c>
      <c r="CT51" t="s">
        <v>302</v>
      </c>
      <c r="CU51" t="s">
        <v>302</v>
      </c>
    </row>
    <row r="52" spans="1:99" x14ac:dyDescent="0.25">
      <c r="A52" s="1">
        <v>38411</v>
      </c>
      <c r="B52">
        <v>8</v>
      </c>
      <c r="C52" t="s">
        <v>302</v>
      </c>
      <c r="D52" t="s">
        <v>302</v>
      </c>
      <c r="F52" s="1">
        <v>39263</v>
      </c>
      <c r="G52">
        <v>0.8</v>
      </c>
      <c r="H52">
        <v>20070918</v>
      </c>
      <c r="I52">
        <v>0.9</v>
      </c>
      <c r="K52" s="1">
        <v>36219</v>
      </c>
      <c r="L52">
        <v>-1.33</v>
      </c>
      <c r="M52">
        <v>19990325</v>
      </c>
      <c r="N52">
        <v>-1.3</v>
      </c>
      <c r="P52" s="1">
        <v>36219</v>
      </c>
      <c r="Q52">
        <v>-3.57</v>
      </c>
      <c r="R52">
        <v>19990325</v>
      </c>
      <c r="S52">
        <v>-3</v>
      </c>
      <c r="U52" s="1">
        <v>36219</v>
      </c>
      <c r="V52">
        <v>0.84</v>
      </c>
      <c r="W52">
        <v>19990415</v>
      </c>
      <c r="X52">
        <v>-0.2</v>
      </c>
      <c r="Z52" s="1">
        <v>36219</v>
      </c>
      <c r="AA52">
        <v>5.01</v>
      </c>
      <c r="AB52">
        <v>19990415</v>
      </c>
      <c r="AC52">
        <v>6.4</v>
      </c>
      <c r="AE52" s="1">
        <v>36891</v>
      </c>
      <c r="AF52">
        <v>-5.7</v>
      </c>
      <c r="AG52">
        <v>20010227</v>
      </c>
      <c r="AH52">
        <v>-0.7</v>
      </c>
      <c r="AJ52" s="1">
        <v>36922</v>
      </c>
      <c r="AK52">
        <v>10.8</v>
      </c>
      <c r="AL52">
        <v>20010329</v>
      </c>
      <c r="AM52" t="s">
        <v>302</v>
      </c>
      <c r="AO52" s="1">
        <v>36219</v>
      </c>
      <c r="AP52">
        <v>0.04</v>
      </c>
      <c r="AQ52">
        <v>19990311</v>
      </c>
      <c r="AR52">
        <v>0</v>
      </c>
      <c r="AT52" s="1">
        <v>36219</v>
      </c>
      <c r="AU52">
        <v>-0.12</v>
      </c>
      <c r="AV52">
        <v>19990311</v>
      </c>
      <c r="AW52">
        <v>-0.2</v>
      </c>
      <c r="AY52" s="1">
        <v>36219</v>
      </c>
      <c r="AZ52">
        <v>105.2</v>
      </c>
      <c r="BA52" t="s">
        <v>302</v>
      </c>
      <c r="BB52" t="s">
        <v>302</v>
      </c>
      <c r="BD52" s="1">
        <v>36616</v>
      </c>
      <c r="BE52">
        <v>116</v>
      </c>
      <c r="BF52" t="s">
        <v>302</v>
      </c>
      <c r="BG52" t="s">
        <v>302</v>
      </c>
      <c r="BI52" s="1">
        <v>40512</v>
      </c>
      <c r="BJ52">
        <v>64.599999999999994</v>
      </c>
      <c r="BK52" t="s">
        <v>302</v>
      </c>
      <c r="BL52" t="s">
        <v>302</v>
      </c>
      <c r="BN52" s="1">
        <v>38411</v>
      </c>
      <c r="BO52">
        <v>5.84</v>
      </c>
      <c r="BP52" t="s">
        <v>302</v>
      </c>
      <c r="BQ52" t="s">
        <v>302</v>
      </c>
      <c r="BS52" s="1">
        <v>36891</v>
      </c>
      <c r="BT52">
        <v>4.4000000000000004</v>
      </c>
      <c r="BU52">
        <v>20010227</v>
      </c>
      <c r="BV52">
        <v>12.8</v>
      </c>
      <c r="BX52" s="1">
        <v>36891</v>
      </c>
      <c r="BY52">
        <v>-7.79</v>
      </c>
      <c r="BZ52">
        <v>20010227</v>
      </c>
      <c r="CA52">
        <v>-6.3</v>
      </c>
      <c r="CC52" s="1">
        <v>38168</v>
      </c>
      <c r="CD52">
        <v>10.901999999999999</v>
      </c>
      <c r="CE52" t="s">
        <v>302</v>
      </c>
      <c r="CF52" t="s">
        <v>302</v>
      </c>
      <c r="CH52" s="1">
        <v>39263</v>
      </c>
      <c r="CI52">
        <v>90.8</v>
      </c>
      <c r="CJ52" t="s">
        <v>302</v>
      </c>
      <c r="CK52" t="s">
        <v>302</v>
      </c>
      <c r="CM52" s="1">
        <v>38077</v>
      </c>
      <c r="CN52">
        <v>-0.3</v>
      </c>
      <c r="CO52" t="s">
        <v>302</v>
      </c>
      <c r="CP52" t="s">
        <v>302</v>
      </c>
      <c r="CR52" s="1">
        <v>38411</v>
      </c>
      <c r="CS52">
        <v>2</v>
      </c>
      <c r="CT52" t="s">
        <v>302</v>
      </c>
      <c r="CU52" t="s">
        <v>302</v>
      </c>
    </row>
    <row r="53" spans="1:99" x14ac:dyDescent="0.25">
      <c r="A53" s="1">
        <v>38442</v>
      </c>
      <c r="B53">
        <v>7.7</v>
      </c>
      <c r="C53" t="s">
        <v>302</v>
      </c>
      <c r="D53" t="s">
        <v>302</v>
      </c>
      <c r="F53" s="1">
        <v>39355</v>
      </c>
      <c r="G53">
        <v>0.8</v>
      </c>
      <c r="H53">
        <v>20071129</v>
      </c>
      <c r="I53">
        <v>0.6</v>
      </c>
      <c r="K53" s="1">
        <v>36250</v>
      </c>
      <c r="L53">
        <v>0.11</v>
      </c>
      <c r="M53">
        <v>19990427</v>
      </c>
      <c r="N53">
        <v>0.1</v>
      </c>
      <c r="P53" s="1">
        <v>36250</v>
      </c>
      <c r="Q53">
        <v>-3.15</v>
      </c>
      <c r="R53">
        <v>19990427</v>
      </c>
      <c r="S53">
        <v>-2.7</v>
      </c>
      <c r="U53" s="1">
        <v>36250</v>
      </c>
      <c r="V53">
        <v>1.83</v>
      </c>
      <c r="W53">
        <v>19990519</v>
      </c>
      <c r="X53">
        <v>0.7</v>
      </c>
      <c r="Z53" s="1">
        <v>36250</v>
      </c>
      <c r="AA53">
        <v>7.55</v>
      </c>
      <c r="AB53">
        <v>19990519</v>
      </c>
      <c r="AC53">
        <v>6.3</v>
      </c>
      <c r="AE53" s="1">
        <v>36922</v>
      </c>
      <c r="AF53">
        <v>1.8</v>
      </c>
      <c r="AG53">
        <v>20010329</v>
      </c>
      <c r="AH53">
        <v>-0.6</v>
      </c>
      <c r="AJ53" s="1">
        <v>36950</v>
      </c>
      <c r="AK53">
        <v>3.9</v>
      </c>
      <c r="AL53">
        <v>20010425</v>
      </c>
      <c r="AM53">
        <v>6.2</v>
      </c>
      <c r="AO53" s="1">
        <v>36250</v>
      </c>
      <c r="AP53">
        <v>0.39</v>
      </c>
      <c r="AQ53">
        <v>19990413</v>
      </c>
      <c r="AR53">
        <v>0.4</v>
      </c>
      <c r="AT53" s="1">
        <v>36250</v>
      </c>
      <c r="AU53">
        <v>0.12</v>
      </c>
      <c r="AV53">
        <v>19990413</v>
      </c>
      <c r="AW53">
        <v>0</v>
      </c>
      <c r="AY53" s="1">
        <v>36250</v>
      </c>
      <c r="AZ53">
        <v>105</v>
      </c>
      <c r="BA53" t="s">
        <v>302</v>
      </c>
      <c r="BB53" t="s">
        <v>302</v>
      </c>
      <c r="BD53" s="1">
        <v>36646</v>
      </c>
      <c r="BE53">
        <v>115</v>
      </c>
      <c r="BF53" t="s">
        <v>302</v>
      </c>
      <c r="BG53" t="s">
        <v>302</v>
      </c>
      <c r="BI53" s="1">
        <v>40543</v>
      </c>
      <c r="BJ53">
        <v>66</v>
      </c>
      <c r="BK53" t="s">
        <v>302</v>
      </c>
      <c r="BL53" t="s">
        <v>302</v>
      </c>
      <c r="BN53" s="1">
        <v>38442</v>
      </c>
      <c r="BO53">
        <v>0.33</v>
      </c>
      <c r="BP53" t="s">
        <v>302</v>
      </c>
      <c r="BQ53" t="s">
        <v>302</v>
      </c>
      <c r="BS53" s="1">
        <v>36922</v>
      </c>
      <c r="BT53">
        <v>-3.8</v>
      </c>
      <c r="BU53">
        <v>20010329</v>
      </c>
      <c r="BV53">
        <v>-9</v>
      </c>
      <c r="BX53" s="1">
        <v>36922</v>
      </c>
      <c r="BY53">
        <v>-4.3</v>
      </c>
      <c r="BZ53">
        <v>20010329</v>
      </c>
      <c r="CA53">
        <v>-0.2</v>
      </c>
      <c r="CC53" s="1">
        <v>38199</v>
      </c>
      <c r="CD53">
        <v>11.206</v>
      </c>
      <c r="CE53" t="s">
        <v>302</v>
      </c>
      <c r="CF53" t="s">
        <v>302</v>
      </c>
      <c r="CH53" s="1">
        <v>39355</v>
      </c>
      <c r="CI53">
        <v>90.7</v>
      </c>
      <c r="CJ53" t="s">
        <v>302</v>
      </c>
      <c r="CK53" t="s">
        <v>302</v>
      </c>
      <c r="CM53" s="1">
        <v>38107</v>
      </c>
      <c r="CN53">
        <v>-0.2</v>
      </c>
      <c r="CO53" t="s">
        <v>302</v>
      </c>
      <c r="CP53" t="s">
        <v>302</v>
      </c>
      <c r="CR53" s="1">
        <v>38442</v>
      </c>
      <c r="CS53">
        <v>2.4</v>
      </c>
      <c r="CT53" t="s">
        <v>302</v>
      </c>
      <c r="CU53" t="s">
        <v>302</v>
      </c>
    </row>
    <row r="54" spans="1:99" x14ac:dyDescent="0.25">
      <c r="A54" s="1">
        <v>38472</v>
      </c>
      <c r="B54">
        <v>7.9</v>
      </c>
      <c r="C54" t="s">
        <v>302</v>
      </c>
      <c r="D54" t="s">
        <v>302</v>
      </c>
      <c r="F54" s="1">
        <v>39447</v>
      </c>
      <c r="G54">
        <v>1.3</v>
      </c>
      <c r="H54">
        <v>20080229</v>
      </c>
      <c r="I54">
        <v>0.8</v>
      </c>
      <c r="K54" s="1">
        <v>36280</v>
      </c>
      <c r="L54">
        <v>0</v>
      </c>
      <c r="M54">
        <v>19990528</v>
      </c>
      <c r="N54">
        <v>0.6</v>
      </c>
      <c r="P54" s="1">
        <v>36280</v>
      </c>
      <c r="Q54">
        <v>-2.62</v>
      </c>
      <c r="R54">
        <v>19990528</v>
      </c>
      <c r="S54">
        <v>-1.8</v>
      </c>
      <c r="U54" s="1">
        <v>36280</v>
      </c>
      <c r="V54">
        <v>-1.63</v>
      </c>
      <c r="W54">
        <v>19990615</v>
      </c>
      <c r="X54">
        <v>-0.5</v>
      </c>
      <c r="Z54" s="1">
        <v>36280</v>
      </c>
      <c r="AA54">
        <v>2.4699999999999998</v>
      </c>
      <c r="AB54">
        <v>19990615</v>
      </c>
      <c r="AC54">
        <v>4.4000000000000004</v>
      </c>
      <c r="AE54" s="1">
        <v>36950</v>
      </c>
      <c r="AF54">
        <v>-1.8</v>
      </c>
      <c r="AG54">
        <v>20010425</v>
      </c>
      <c r="AH54">
        <v>0.2</v>
      </c>
      <c r="AJ54" s="1">
        <v>36981</v>
      </c>
      <c r="AK54">
        <v>3.4</v>
      </c>
      <c r="AL54">
        <v>20010531</v>
      </c>
      <c r="AM54">
        <v>6.2</v>
      </c>
      <c r="AO54" s="1">
        <v>36280</v>
      </c>
      <c r="AP54">
        <v>0.23</v>
      </c>
      <c r="AQ54">
        <v>19990511</v>
      </c>
      <c r="AR54">
        <v>0.2</v>
      </c>
      <c r="AT54" s="1">
        <v>36280</v>
      </c>
      <c r="AU54">
        <v>0.08</v>
      </c>
      <c r="AV54">
        <v>19990511</v>
      </c>
      <c r="AW54">
        <v>-0.1</v>
      </c>
      <c r="AY54" s="1">
        <v>36280</v>
      </c>
      <c r="AZ54">
        <v>105.9</v>
      </c>
      <c r="BA54" t="s">
        <v>302</v>
      </c>
      <c r="BB54" t="s">
        <v>302</v>
      </c>
      <c r="BD54" s="1">
        <v>36677</v>
      </c>
      <c r="BE54">
        <v>112.7</v>
      </c>
      <c r="BF54" t="s">
        <v>302</v>
      </c>
      <c r="BG54" t="s">
        <v>302</v>
      </c>
      <c r="BI54" s="1">
        <v>40574</v>
      </c>
      <c r="BJ54">
        <v>65.099999999999994</v>
      </c>
      <c r="BK54" t="s">
        <v>302</v>
      </c>
      <c r="BL54" t="s">
        <v>302</v>
      </c>
      <c r="BN54" s="1">
        <v>38472</v>
      </c>
      <c r="BO54">
        <v>1.81</v>
      </c>
      <c r="BP54" t="s">
        <v>302</v>
      </c>
      <c r="BQ54" t="s">
        <v>302</v>
      </c>
      <c r="BS54" s="1">
        <v>36950</v>
      </c>
      <c r="BT54">
        <v>1.9</v>
      </c>
      <c r="BU54">
        <v>20010425</v>
      </c>
      <c r="BV54">
        <v>9.4</v>
      </c>
      <c r="BX54" s="1">
        <v>36950</v>
      </c>
      <c r="BY54">
        <v>-0.7</v>
      </c>
      <c r="BZ54">
        <v>20010425</v>
      </c>
      <c r="CA54">
        <v>-2.5</v>
      </c>
      <c r="CC54" s="1">
        <v>38230</v>
      </c>
      <c r="CD54">
        <v>11.163</v>
      </c>
      <c r="CE54" t="s">
        <v>302</v>
      </c>
      <c r="CF54" t="s">
        <v>302</v>
      </c>
      <c r="CH54" s="1">
        <v>39447</v>
      </c>
      <c r="CI54">
        <v>90.7</v>
      </c>
      <c r="CJ54" t="s">
        <v>302</v>
      </c>
      <c r="CK54" t="s">
        <v>302</v>
      </c>
      <c r="CM54" s="1">
        <v>38138</v>
      </c>
      <c r="CN54">
        <v>-0.2</v>
      </c>
      <c r="CO54" t="s">
        <v>302</v>
      </c>
      <c r="CP54" t="s">
        <v>302</v>
      </c>
      <c r="CR54" s="1">
        <v>38472</v>
      </c>
      <c r="CS54">
        <v>3</v>
      </c>
      <c r="CT54" t="s">
        <v>302</v>
      </c>
      <c r="CU54" t="s">
        <v>302</v>
      </c>
    </row>
    <row r="55" spans="1:99" x14ac:dyDescent="0.25">
      <c r="A55" s="1">
        <v>38503</v>
      </c>
      <c r="B55">
        <v>8.1999999999999993</v>
      </c>
      <c r="C55" t="s">
        <v>302</v>
      </c>
      <c r="D55" t="s">
        <v>302</v>
      </c>
      <c r="F55" s="1">
        <v>39538</v>
      </c>
      <c r="G55">
        <v>-1.3</v>
      </c>
      <c r="H55">
        <v>20080530</v>
      </c>
      <c r="I55">
        <v>0.4</v>
      </c>
      <c r="K55" s="1">
        <v>36311</v>
      </c>
      <c r="L55">
        <v>0.11</v>
      </c>
      <c r="M55">
        <v>19990624</v>
      </c>
      <c r="N55">
        <v>0.3</v>
      </c>
      <c r="P55" s="1">
        <v>36311</v>
      </c>
      <c r="Q55">
        <v>-1.65</v>
      </c>
      <c r="R55">
        <v>19990624</v>
      </c>
      <c r="S55">
        <v>-0.9</v>
      </c>
      <c r="U55" s="1">
        <v>36311</v>
      </c>
      <c r="V55">
        <v>1</v>
      </c>
      <c r="W55">
        <v>19990723</v>
      </c>
      <c r="X55">
        <v>1.3</v>
      </c>
      <c r="Z55" s="1">
        <v>36311</v>
      </c>
      <c r="AA55">
        <v>5.9</v>
      </c>
      <c r="AB55">
        <v>19990723</v>
      </c>
      <c r="AC55">
        <v>5.4</v>
      </c>
      <c r="AE55" s="1">
        <v>36981</v>
      </c>
      <c r="AF55">
        <v>0.5</v>
      </c>
      <c r="AG55">
        <v>20010531</v>
      </c>
      <c r="AH55">
        <v>1.7</v>
      </c>
      <c r="AJ55" s="1">
        <v>37011</v>
      </c>
      <c r="AK55">
        <v>-3.1</v>
      </c>
      <c r="AL55">
        <v>20010621</v>
      </c>
      <c r="AM55">
        <v>-1.4</v>
      </c>
      <c r="AO55" s="1">
        <v>36311</v>
      </c>
      <c r="AP55">
        <v>0.16</v>
      </c>
      <c r="AQ55">
        <v>19990615</v>
      </c>
      <c r="AR55">
        <v>0.2</v>
      </c>
      <c r="AT55" s="1">
        <v>36311</v>
      </c>
      <c r="AU55">
        <v>0.08</v>
      </c>
      <c r="AV55">
        <v>19990615</v>
      </c>
      <c r="AW55">
        <v>-0.1</v>
      </c>
      <c r="AY55" s="1">
        <v>36311</v>
      </c>
      <c r="AZ55">
        <v>106.8</v>
      </c>
      <c r="BA55" t="s">
        <v>302</v>
      </c>
      <c r="BB55" t="s">
        <v>302</v>
      </c>
      <c r="BD55" s="1">
        <v>36707</v>
      </c>
      <c r="BE55">
        <v>112.8</v>
      </c>
      <c r="BF55" t="s">
        <v>302</v>
      </c>
      <c r="BG55" t="s">
        <v>302</v>
      </c>
      <c r="BI55" s="1">
        <v>40602</v>
      </c>
      <c r="BJ55">
        <v>61.5</v>
      </c>
      <c r="BK55" t="s">
        <v>302</v>
      </c>
      <c r="BL55" t="s">
        <v>302</v>
      </c>
      <c r="BN55" s="1">
        <v>38503</v>
      </c>
      <c r="BO55">
        <v>5.34</v>
      </c>
      <c r="BP55" t="s">
        <v>302</v>
      </c>
      <c r="BQ55" t="s">
        <v>302</v>
      </c>
      <c r="BS55" s="1">
        <v>36981</v>
      </c>
      <c r="BT55">
        <v>-5.8</v>
      </c>
      <c r="BU55">
        <v>20010531</v>
      </c>
      <c r="BV55">
        <v>-5</v>
      </c>
      <c r="BX55" s="1">
        <v>36981</v>
      </c>
      <c r="BY55">
        <v>-11.9</v>
      </c>
      <c r="BZ55">
        <v>20010531</v>
      </c>
      <c r="CA55">
        <v>-13.2</v>
      </c>
      <c r="CC55" s="1">
        <v>38260</v>
      </c>
      <c r="CD55">
        <v>11.025</v>
      </c>
      <c r="CE55" t="s">
        <v>302</v>
      </c>
      <c r="CF55" t="s">
        <v>302</v>
      </c>
      <c r="CH55" s="1">
        <v>39538</v>
      </c>
      <c r="CI55">
        <v>90.7</v>
      </c>
      <c r="CJ55">
        <v>20080514</v>
      </c>
      <c r="CK55">
        <v>91.4</v>
      </c>
      <c r="CM55" s="1">
        <v>38168</v>
      </c>
      <c r="CN55">
        <v>1.5</v>
      </c>
      <c r="CO55" t="s">
        <v>302</v>
      </c>
      <c r="CP55" t="s">
        <v>302</v>
      </c>
      <c r="CR55" s="1">
        <v>38503</v>
      </c>
      <c r="CS55">
        <v>4.0999999999999996</v>
      </c>
      <c r="CT55" t="s">
        <v>302</v>
      </c>
      <c r="CU55" t="s">
        <v>302</v>
      </c>
    </row>
    <row r="56" spans="1:99" x14ac:dyDescent="0.25">
      <c r="A56" s="1">
        <v>38533</v>
      </c>
      <c r="B56">
        <v>9.5</v>
      </c>
      <c r="C56" t="s">
        <v>302</v>
      </c>
      <c r="D56" t="s">
        <v>302</v>
      </c>
      <c r="F56" s="1">
        <v>39629</v>
      </c>
      <c r="G56">
        <v>0.2</v>
      </c>
      <c r="H56">
        <v>20080912</v>
      </c>
      <c r="I56">
        <v>0</v>
      </c>
      <c r="K56" s="1">
        <v>36341</v>
      </c>
      <c r="L56">
        <v>0.22</v>
      </c>
      <c r="M56">
        <v>19990727</v>
      </c>
      <c r="N56">
        <v>0.4</v>
      </c>
      <c r="P56" s="1">
        <v>36341</v>
      </c>
      <c r="Q56">
        <v>-1.65</v>
      </c>
      <c r="R56">
        <v>19990727</v>
      </c>
      <c r="S56">
        <v>-0.8</v>
      </c>
      <c r="U56" s="1">
        <v>36341</v>
      </c>
      <c r="V56">
        <v>0.16</v>
      </c>
      <c r="W56">
        <v>19990817</v>
      </c>
      <c r="X56">
        <v>-0.8</v>
      </c>
      <c r="Z56" s="1">
        <v>36341</v>
      </c>
      <c r="AA56">
        <v>5.58</v>
      </c>
      <c r="AB56">
        <v>19990817</v>
      </c>
      <c r="AC56">
        <v>4.2</v>
      </c>
      <c r="AE56" s="1">
        <v>37011</v>
      </c>
      <c r="AF56">
        <v>-4.5</v>
      </c>
      <c r="AG56">
        <v>20010621</v>
      </c>
      <c r="AH56">
        <v>-2.7</v>
      </c>
      <c r="AJ56" s="1">
        <v>37042</v>
      </c>
      <c r="AK56">
        <v>-0.8</v>
      </c>
      <c r="AL56">
        <v>20010815</v>
      </c>
      <c r="AM56">
        <v>-1</v>
      </c>
      <c r="AO56" s="1">
        <v>36341</v>
      </c>
      <c r="AP56">
        <v>0.15</v>
      </c>
      <c r="AQ56">
        <v>19990713</v>
      </c>
      <c r="AR56">
        <v>0.2</v>
      </c>
      <c r="AT56" s="1">
        <v>36341</v>
      </c>
      <c r="AU56">
        <v>0.43</v>
      </c>
      <c r="AV56">
        <v>19990713</v>
      </c>
      <c r="AW56">
        <v>0.3</v>
      </c>
      <c r="AY56" s="1">
        <v>36341</v>
      </c>
      <c r="AZ56">
        <v>108.3</v>
      </c>
      <c r="BA56" t="s">
        <v>302</v>
      </c>
      <c r="BB56" t="s">
        <v>302</v>
      </c>
      <c r="BD56" s="1">
        <v>36738</v>
      </c>
      <c r="BE56">
        <v>114.3</v>
      </c>
      <c r="BF56" t="s">
        <v>302</v>
      </c>
      <c r="BG56" t="s">
        <v>302</v>
      </c>
      <c r="BI56" s="1">
        <v>40633</v>
      </c>
      <c r="BJ56">
        <v>60.4</v>
      </c>
      <c r="BK56" t="s">
        <v>302</v>
      </c>
      <c r="BL56" t="s">
        <v>302</v>
      </c>
      <c r="BN56" s="1">
        <v>38533</v>
      </c>
      <c r="BO56">
        <v>1.28</v>
      </c>
      <c r="BP56" t="s">
        <v>302</v>
      </c>
      <c r="BQ56" t="s">
        <v>302</v>
      </c>
      <c r="BS56" s="1">
        <v>37011</v>
      </c>
      <c r="BT56">
        <v>-4.5999999999999996</v>
      </c>
      <c r="BU56">
        <v>20010621</v>
      </c>
      <c r="BV56">
        <v>-5.8</v>
      </c>
      <c r="BX56" s="1">
        <v>37011</v>
      </c>
      <c r="BY56">
        <v>-11.4</v>
      </c>
      <c r="BZ56">
        <v>20010621</v>
      </c>
      <c r="CA56">
        <v>-7.7</v>
      </c>
      <c r="CC56" s="1">
        <v>38291</v>
      </c>
      <c r="CD56">
        <v>11.125</v>
      </c>
      <c r="CE56" t="s">
        <v>302</v>
      </c>
      <c r="CF56" t="s">
        <v>302</v>
      </c>
      <c r="CH56" s="1">
        <v>39629</v>
      </c>
      <c r="CI56">
        <v>89.6</v>
      </c>
      <c r="CJ56">
        <v>20080819</v>
      </c>
      <c r="CK56">
        <v>90.4</v>
      </c>
      <c r="CM56" s="1">
        <v>38199</v>
      </c>
      <c r="CN56">
        <v>-1.9</v>
      </c>
      <c r="CO56" t="s">
        <v>302</v>
      </c>
      <c r="CP56" t="s">
        <v>302</v>
      </c>
      <c r="CR56" s="1">
        <v>38533</v>
      </c>
      <c r="CS56">
        <v>3</v>
      </c>
      <c r="CT56" t="s">
        <v>302</v>
      </c>
      <c r="CU56" t="s">
        <v>302</v>
      </c>
    </row>
    <row r="57" spans="1:99" x14ac:dyDescent="0.25">
      <c r="A57" s="1">
        <v>38564</v>
      </c>
      <c r="B57">
        <v>7.6</v>
      </c>
      <c r="C57" t="s">
        <v>302</v>
      </c>
      <c r="D57" t="s">
        <v>302</v>
      </c>
      <c r="F57" s="1">
        <v>39721</v>
      </c>
      <c r="G57">
        <v>-0.2</v>
      </c>
      <c r="H57">
        <v>20081128</v>
      </c>
      <c r="I57">
        <v>-0.1</v>
      </c>
      <c r="K57" s="1">
        <v>36372</v>
      </c>
      <c r="L57">
        <v>0.34</v>
      </c>
      <c r="M57">
        <v>19990825</v>
      </c>
      <c r="N57">
        <v>0.1</v>
      </c>
      <c r="P57" s="1">
        <v>36372</v>
      </c>
      <c r="Q57">
        <v>-1.1000000000000001</v>
      </c>
      <c r="R57">
        <v>19990825</v>
      </c>
      <c r="S57">
        <v>-0.8</v>
      </c>
      <c r="U57" s="1">
        <v>36372</v>
      </c>
      <c r="V57">
        <v>1.1499999999999999</v>
      </c>
      <c r="W57">
        <v>19990915</v>
      </c>
      <c r="X57">
        <v>1.2</v>
      </c>
      <c r="Z57" s="1">
        <v>36372</v>
      </c>
      <c r="AA57">
        <v>6.13</v>
      </c>
      <c r="AB57">
        <v>19990915</v>
      </c>
      <c r="AC57">
        <v>5.6</v>
      </c>
      <c r="AE57" s="1">
        <v>37042</v>
      </c>
      <c r="AF57">
        <v>3.7</v>
      </c>
      <c r="AG57">
        <v>20010815</v>
      </c>
      <c r="AH57">
        <v>-2.2000000000000002</v>
      </c>
      <c r="AJ57" s="1">
        <v>37072</v>
      </c>
      <c r="AK57">
        <v>-3.7</v>
      </c>
      <c r="AL57">
        <v>20010830</v>
      </c>
      <c r="AM57">
        <v>-2.6</v>
      </c>
      <c r="AO57" s="1">
        <v>36372</v>
      </c>
      <c r="AP57">
        <v>-0.43</v>
      </c>
      <c r="AQ57">
        <v>19990812</v>
      </c>
      <c r="AR57">
        <v>-0.4</v>
      </c>
      <c r="AT57" s="1">
        <v>36372</v>
      </c>
      <c r="AU57">
        <v>0.23</v>
      </c>
      <c r="AV57">
        <v>19990812</v>
      </c>
      <c r="AW57">
        <v>0.1</v>
      </c>
      <c r="AY57" s="1">
        <v>36372</v>
      </c>
      <c r="AZ57">
        <v>108.2</v>
      </c>
      <c r="BA57" t="s">
        <v>302</v>
      </c>
      <c r="BB57" t="s">
        <v>302</v>
      </c>
      <c r="BD57" s="1">
        <v>36769</v>
      </c>
      <c r="BE57">
        <v>112.9</v>
      </c>
      <c r="BF57" t="s">
        <v>302</v>
      </c>
      <c r="BG57" t="s">
        <v>302</v>
      </c>
      <c r="BI57" s="1">
        <v>40663</v>
      </c>
      <c r="BJ57">
        <v>61.1</v>
      </c>
      <c r="BK57" t="s">
        <v>302</v>
      </c>
      <c r="BL57" t="s">
        <v>302</v>
      </c>
      <c r="BN57" s="1">
        <v>38564</v>
      </c>
      <c r="BO57">
        <v>1.95</v>
      </c>
      <c r="BP57" t="s">
        <v>302</v>
      </c>
      <c r="BQ57" t="s">
        <v>302</v>
      </c>
      <c r="BS57" s="1">
        <v>37042</v>
      </c>
      <c r="BT57">
        <v>6.2</v>
      </c>
      <c r="BU57">
        <v>20010815</v>
      </c>
      <c r="BV57">
        <v>-4.5</v>
      </c>
      <c r="BX57" s="1">
        <v>37042</v>
      </c>
      <c r="BY57">
        <v>-6.9</v>
      </c>
      <c r="BZ57">
        <v>20010815</v>
      </c>
      <c r="CA57">
        <v>-14.2</v>
      </c>
      <c r="CC57" s="1">
        <v>38321</v>
      </c>
      <c r="CD57">
        <v>11.305</v>
      </c>
      <c r="CE57" t="s">
        <v>302</v>
      </c>
      <c r="CF57" t="s">
        <v>302</v>
      </c>
      <c r="CH57" s="1">
        <v>39721</v>
      </c>
      <c r="CI57">
        <v>88</v>
      </c>
      <c r="CJ57">
        <v>20081111</v>
      </c>
      <c r="CK57">
        <v>89.4</v>
      </c>
      <c r="CM57" s="1">
        <v>38230</v>
      </c>
      <c r="CN57">
        <v>1.6</v>
      </c>
      <c r="CO57" t="s">
        <v>302</v>
      </c>
      <c r="CP57" t="s">
        <v>302</v>
      </c>
      <c r="CR57" s="1">
        <v>38564</v>
      </c>
      <c r="CS57">
        <v>4.7</v>
      </c>
      <c r="CT57" t="s">
        <v>302</v>
      </c>
      <c r="CU57" t="s">
        <v>302</v>
      </c>
    </row>
    <row r="58" spans="1:99" x14ac:dyDescent="0.25">
      <c r="A58" s="1">
        <v>38595</v>
      </c>
      <c r="B58">
        <v>7.3</v>
      </c>
      <c r="C58" t="s">
        <v>302</v>
      </c>
      <c r="D58" t="s">
        <v>302</v>
      </c>
      <c r="F58" s="1">
        <v>39813</v>
      </c>
      <c r="G58">
        <v>-3.7</v>
      </c>
      <c r="H58">
        <v>20090227</v>
      </c>
      <c r="I58">
        <v>-2.4</v>
      </c>
      <c r="K58" s="1">
        <v>36403</v>
      </c>
      <c r="L58">
        <v>0.33</v>
      </c>
      <c r="M58">
        <v>19990927</v>
      </c>
      <c r="N58">
        <v>0.5</v>
      </c>
      <c r="P58" s="1">
        <v>36403</v>
      </c>
      <c r="Q58">
        <v>-0.44</v>
      </c>
      <c r="R58">
        <v>19990927</v>
      </c>
      <c r="S58">
        <v>-0.1</v>
      </c>
      <c r="U58" s="1">
        <v>36403</v>
      </c>
      <c r="V58">
        <v>0.49</v>
      </c>
      <c r="W58">
        <v>19991014</v>
      </c>
      <c r="X58">
        <v>2.4</v>
      </c>
      <c r="Z58" s="1">
        <v>36403</v>
      </c>
      <c r="AA58">
        <v>6.17</v>
      </c>
      <c r="AB58">
        <v>19991014</v>
      </c>
      <c r="AC58">
        <v>8.1</v>
      </c>
      <c r="AE58" s="1">
        <v>37072</v>
      </c>
      <c r="AF58">
        <v>-0.9</v>
      </c>
      <c r="AG58">
        <v>20010830</v>
      </c>
      <c r="AH58">
        <v>0.5</v>
      </c>
      <c r="AJ58" s="1">
        <v>37103</v>
      </c>
      <c r="AK58">
        <v>-0.6</v>
      </c>
      <c r="AL58">
        <v>20011025</v>
      </c>
      <c r="AM58" t="s">
        <v>302</v>
      </c>
      <c r="AO58" s="1">
        <v>36403</v>
      </c>
      <c r="AP58">
        <v>0</v>
      </c>
      <c r="AQ58">
        <v>19990914</v>
      </c>
      <c r="AR58">
        <v>0</v>
      </c>
      <c r="AT58" s="1">
        <v>36403</v>
      </c>
      <c r="AU58">
        <v>0.74</v>
      </c>
      <c r="AV58">
        <v>19990914</v>
      </c>
      <c r="AW58">
        <v>0.6</v>
      </c>
      <c r="AY58" s="1">
        <v>36403</v>
      </c>
      <c r="AZ58">
        <v>112.6</v>
      </c>
      <c r="BA58" t="s">
        <v>302</v>
      </c>
      <c r="BB58" t="s">
        <v>302</v>
      </c>
      <c r="BD58" s="1">
        <v>36799</v>
      </c>
      <c r="BE58">
        <v>109.9</v>
      </c>
      <c r="BF58" t="s">
        <v>302</v>
      </c>
      <c r="BG58" t="s">
        <v>302</v>
      </c>
      <c r="BI58" s="1">
        <v>40694</v>
      </c>
      <c r="BJ58">
        <v>56.4</v>
      </c>
      <c r="BK58" t="s">
        <v>302</v>
      </c>
      <c r="BL58" t="s">
        <v>302</v>
      </c>
      <c r="BN58" s="1">
        <v>38595</v>
      </c>
      <c r="BO58">
        <v>3.9</v>
      </c>
      <c r="BP58" t="s">
        <v>302</v>
      </c>
      <c r="BQ58" t="s">
        <v>302</v>
      </c>
      <c r="BS58" s="1">
        <v>37072</v>
      </c>
      <c r="BT58">
        <v>-0.1</v>
      </c>
      <c r="BU58">
        <v>20010830</v>
      </c>
      <c r="BV58">
        <v>1.7</v>
      </c>
      <c r="BX58" s="1">
        <v>37072</v>
      </c>
      <c r="BY58">
        <v>-3.7</v>
      </c>
      <c r="BZ58">
        <v>20010830</v>
      </c>
      <c r="CA58">
        <v>-5.4</v>
      </c>
      <c r="CC58" s="1">
        <v>38352</v>
      </c>
      <c r="CD58">
        <v>11.459</v>
      </c>
      <c r="CE58" t="s">
        <v>302</v>
      </c>
      <c r="CF58" t="s">
        <v>302</v>
      </c>
      <c r="CH58" s="1">
        <v>39813</v>
      </c>
      <c r="CI58">
        <v>82.4</v>
      </c>
      <c r="CJ58">
        <v>20090213</v>
      </c>
      <c r="CK58">
        <v>83.9</v>
      </c>
      <c r="CM58" s="1">
        <v>38260</v>
      </c>
      <c r="CN58">
        <v>0.5</v>
      </c>
      <c r="CO58" t="s">
        <v>302</v>
      </c>
      <c r="CP58" t="s">
        <v>302</v>
      </c>
      <c r="CR58" s="1">
        <v>38595</v>
      </c>
      <c r="CS58">
        <v>3</v>
      </c>
      <c r="CT58" t="s">
        <v>302</v>
      </c>
      <c r="CU58" t="s">
        <v>302</v>
      </c>
    </row>
    <row r="59" spans="1:99" x14ac:dyDescent="0.25">
      <c r="A59" s="1">
        <v>38625</v>
      </c>
      <c r="B59">
        <v>6.9</v>
      </c>
      <c r="C59" t="s">
        <v>302</v>
      </c>
      <c r="D59" t="s">
        <v>302</v>
      </c>
      <c r="F59" s="1">
        <v>39903</v>
      </c>
      <c r="G59">
        <v>-2.5</v>
      </c>
      <c r="H59">
        <v>20090529</v>
      </c>
      <c r="I59">
        <v>-0.9</v>
      </c>
      <c r="K59" s="1">
        <v>36433</v>
      </c>
      <c r="L59">
        <v>0.44</v>
      </c>
      <c r="M59">
        <v>19991026</v>
      </c>
      <c r="N59">
        <v>0.3</v>
      </c>
      <c r="P59" s="1">
        <v>36433</v>
      </c>
      <c r="Q59">
        <v>-0.11</v>
      </c>
      <c r="R59">
        <v>19991026</v>
      </c>
      <c r="S59">
        <v>0.3</v>
      </c>
      <c r="U59" s="1">
        <v>36433</v>
      </c>
      <c r="V59">
        <v>-0.81</v>
      </c>
      <c r="W59">
        <v>19991116</v>
      </c>
      <c r="X59">
        <v>-2.6</v>
      </c>
      <c r="Z59" s="1">
        <v>36433</v>
      </c>
      <c r="AA59">
        <v>4.3899999999999997</v>
      </c>
      <c r="AB59">
        <v>19991116</v>
      </c>
      <c r="AC59">
        <v>4.2</v>
      </c>
      <c r="AE59" s="1">
        <v>37103</v>
      </c>
      <c r="AF59">
        <v>-0.6</v>
      </c>
      <c r="AG59">
        <v>20011025</v>
      </c>
      <c r="AH59">
        <v>0.3</v>
      </c>
      <c r="AJ59" s="1">
        <v>37134</v>
      </c>
      <c r="AK59">
        <v>-0.7</v>
      </c>
      <c r="AL59">
        <v>20011025</v>
      </c>
      <c r="AM59">
        <v>-1.3</v>
      </c>
      <c r="AO59" s="1">
        <v>36433</v>
      </c>
      <c r="AP59">
        <v>0.7</v>
      </c>
      <c r="AQ59">
        <v>19991014</v>
      </c>
      <c r="AR59">
        <v>0.7</v>
      </c>
      <c r="AT59" s="1">
        <v>36433</v>
      </c>
      <c r="AU59">
        <v>1.01</v>
      </c>
      <c r="AV59">
        <v>19991014</v>
      </c>
      <c r="AW59">
        <v>0.9</v>
      </c>
      <c r="AY59" s="1">
        <v>36433</v>
      </c>
      <c r="AZ59">
        <v>113.3</v>
      </c>
      <c r="BA59" t="s">
        <v>302</v>
      </c>
      <c r="BB59" t="s">
        <v>302</v>
      </c>
      <c r="BD59" s="1">
        <v>36830</v>
      </c>
      <c r="BE59">
        <v>113.1</v>
      </c>
      <c r="BF59" t="s">
        <v>302</v>
      </c>
      <c r="BG59" t="s">
        <v>302</v>
      </c>
      <c r="BI59" s="1">
        <v>40724</v>
      </c>
      <c r="BJ59">
        <v>53.3</v>
      </c>
      <c r="BK59" t="s">
        <v>302</v>
      </c>
      <c r="BL59" t="s">
        <v>302</v>
      </c>
      <c r="BN59" s="1">
        <v>38625</v>
      </c>
      <c r="BO59">
        <v>2.64</v>
      </c>
      <c r="BP59" t="s">
        <v>302</v>
      </c>
      <c r="BQ59" t="s">
        <v>302</v>
      </c>
      <c r="BS59" s="1">
        <v>37103</v>
      </c>
      <c r="BT59">
        <v>0.2</v>
      </c>
      <c r="BU59">
        <v>20011025</v>
      </c>
      <c r="BV59">
        <v>1.1000000000000001</v>
      </c>
      <c r="BX59" s="1">
        <v>37103</v>
      </c>
      <c r="BY59">
        <v>-5.4</v>
      </c>
      <c r="BZ59">
        <v>20011025</v>
      </c>
      <c r="CA59" t="s">
        <v>302</v>
      </c>
      <c r="CC59" s="1">
        <v>38383</v>
      </c>
      <c r="CD59">
        <v>11.676</v>
      </c>
      <c r="CE59" t="s">
        <v>302</v>
      </c>
      <c r="CF59" t="s">
        <v>302</v>
      </c>
      <c r="CH59" s="1">
        <v>39903</v>
      </c>
      <c r="CI59">
        <v>77.099999999999994</v>
      </c>
      <c r="CJ59">
        <v>20090513</v>
      </c>
      <c r="CK59">
        <v>78.099999999999994</v>
      </c>
      <c r="CM59" s="1">
        <v>38291</v>
      </c>
      <c r="CN59">
        <v>-0.6</v>
      </c>
      <c r="CO59" t="s">
        <v>302</v>
      </c>
      <c r="CP59" t="s">
        <v>302</v>
      </c>
      <c r="CR59" s="1">
        <v>38625</v>
      </c>
      <c r="CS59">
        <v>3.2</v>
      </c>
      <c r="CT59" t="s">
        <v>302</v>
      </c>
      <c r="CU59" t="s">
        <v>302</v>
      </c>
    </row>
    <row r="60" spans="1:99" x14ac:dyDescent="0.25">
      <c r="A60" s="1">
        <v>38656</v>
      </c>
      <c r="B60">
        <v>7.4</v>
      </c>
      <c r="C60" t="s">
        <v>302</v>
      </c>
      <c r="D60" t="s">
        <v>302</v>
      </c>
      <c r="F60" s="1">
        <v>39994</v>
      </c>
      <c r="G60">
        <v>0</v>
      </c>
      <c r="H60">
        <v>20090911</v>
      </c>
      <c r="I60">
        <v>0.2</v>
      </c>
      <c r="K60" s="1">
        <v>36464</v>
      </c>
      <c r="L60">
        <v>0.55000000000000004</v>
      </c>
      <c r="M60">
        <v>19991125</v>
      </c>
      <c r="N60">
        <v>0.2</v>
      </c>
      <c r="P60" s="1">
        <v>36464</v>
      </c>
      <c r="Q60">
        <v>0.33</v>
      </c>
      <c r="R60">
        <v>19991125</v>
      </c>
      <c r="S60">
        <v>0.7</v>
      </c>
      <c r="U60" s="1">
        <v>36464</v>
      </c>
      <c r="V60">
        <v>2.2800000000000002</v>
      </c>
      <c r="W60">
        <v>19991216</v>
      </c>
      <c r="X60">
        <v>1.2</v>
      </c>
      <c r="Z60" s="1">
        <v>36464</v>
      </c>
      <c r="AA60">
        <v>5.34</v>
      </c>
      <c r="AB60">
        <v>19991216</v>
      </c>
      <c r="AC60">
        <v>5.8</v>
      </c>
      <c r="AE60" s="1">
        <v>37134</v>
      </c>
      <c r="AF60">
        <v>2.2999999999999998</v>
      </c>
      <c r="AG60">
        <v>20011025</v>
      </c>
      <c r="AH60">
        <v>0.1</v>
      </c>
      <c r="AJ60" s="1">
        <v>37164</v>
      </c>
      <c r="AK60">
        <v>-2.9</v>
      </c>
      <c r="AL60">
        <v>20011122</v>
      </c>
      <c r="AM60">
        <v>-2.4</v>
      </c>
      <c r="AO60" s="1">
        <v>36464</v>
      </c>
      <c r="AP60">
        <v>0.12</v>
      </c>
      <c r="AQ60">
        <v>19991111</v>
      </c>
      <c r="AR60">
        <v>0.1</v>
      </c>
      <c r="AT60" s="1">
        <v>36464</v>
      </c>
      <c r="AU60">
        <v>0.93</v>
      </c>
      <c r="AV60">
        <v>19991111</v>
      </c>
      <c r="AW60">
        <v>0.8</v>
      </c>
      <c r="AY60" s="1">
        <v>36464</v>
      </c>
      <c r="AZ60">
        <v>113.4</v>
      </c>
      <c r="BA60" t="s">
        <v>302</v>
      </c>
      <c r="BB60" t="s">
        <v>302</v>
      </c>
      <c r="BD60" s="1">
        <v>36860</v>
      </c>
      <c r="BE60">
        <v>113</v>
      </c>
      <c r="BF60" t="s">
        <v>302</v>
      </c>
      <c r="BG60" t="s">
        <v>302</v>
      </c>
      <c r="BI60" s="1">
        <v>40755</v>
      </c>
      <c r="BJ60">
        <v>54.1</v>
      </c>
      <c r="BK60" t="s">
        <v>302</v>
      </c>
      <c r="BL60" t="s">
        <v>302</v>
      </c>
      <c r="BN60" s="1">
        <v>38656</v>
      </c>
      <c r="BO60">
        <v>2.58</v>
      </c>
      <c r="BP60" t="s">
        <v>302</v>
      </c>
      <c r="BQ60" t="s">
        <v>302</v>
      </c>
      <c r="BS60" s="1">
        <v>37134</v>
      </c>
      <c r="BT60">
        <v>7.1</v>
      </c>
      <c r="BU60">
        <v>20011025</v>
      </c>
      <c r="BV60">
        <v>9.6999999999999993</v>
      </c>
      <c r="BX60" s="1">
        <v>37134</v>
      </c>
      <c r="BY60">
        <v>-2.2000000000000002</v>
      </c>
      <c r="BZ60">
        <v>20011025</v>
      </c>
      <c r="CA60">
        <v>4</v>
      </c>
      <c r="CC60" s="1">
        <v>38411</v>
      </c>
      <c r="CD60">
        <v>11.641999999999999</v>
      </c>
      <c r="CE60" t="s">
        <v>302</v>
      </c>
      <c r="CF60" t="s">
        <v>302</v>
      </c>
      <c r="CH60" s="1">
        <v>39994</v>
      </c>
      <c r="CI60">
        <v>75.7</v>
      </c>
      <c r="CJ60">
        <v>20090818</v>
      </c>
      <c r="CK60">
        <v>77</v>
      </c>
      <c r="CM60" s="1">
        <v>38321</v>
      </c>
      <c r="CN60">
        <v>0.1</v>
      </c>
      <c r="CO60" t="s">
        <v>302</v>
      </c>
      <c r="CP60" t="s">
        <v>302</v>
      </c>
      <c r="CR60" s="1">
        <v>38656</v>
      </c>
      <c r="CS60">
        <v>4.0999999999999996</v>
      </c>
      <c r="CT60" t="s">
        <v>302</v>
      </c>
      <c r="CU60" t="s">
        <v>302</v>
      </c>
    </row>
    <row r="61" spans="1:99" x14ac:dyDescent="0.25">
      <c r="A61" s="1">
        <v>38686</v>
      </c>
      <c r="B61">
        <v>6.5</v>
      </c>
      <c r="C61" t="s">
        <v>302</v>
      </c>
      <c r="D61" t="s">
        <v>302</v>
      </c>
      <c r="F61" s="1">
        <v>40086</v>
      </c>
      <c r="G61">
        <v>0.1</v>
      </c>
      <c r="H61">
        <v>20091127</v>
      </c>
      <c r="I61">
        <v>0.2</v>
      </c>
      <c r="K61" s="1">
        <v>36494</v>
      </c>
      <c r="L61">
        <v>0.66</v>
      </c>
      <c r="M61">
        <v>19991223</v>
      </c>
      <c r="N61">
        <v>0.5</v>
      </c>
      <c r="P61" s="1">
        <v>36494</v>
      </c>
      <c r="Q61">
        <v>0.99</v>
      </c>
      <c r="R61">
        <v>19991223</v>
      </c>
      <c r="S61">
        <v>1.4</v>
      </c>
      <c r="U61" s="1">
        <v>36494</v>
      </c>
      <c r="V61">
        <v>0.64</v>
      </c>
      <c r="W61">
        <v>20000119</v>
      </c>
      <c r="X61">
        <v>1.4</v>
      </c>
      <c r="Z61" s="1">
        <v>36494</v>
      </c>
      <c r="AA61">
        <v>5.91</v>
      </c>
      <c r="AB61">
        <v>20000119</v>
      </c>
      <c r="AC61">
        <v>7.2</v>
      </c>
      <c r="AE61" s="1">
        <v>37164</v>
      </c>
      <c r="AF61">
        <v>-1.8</v>
      </c>
      <c r="AG61">
        <v>20011122</v>
      </c>
      <c r="AH61">
        <v>0.6</v>
      </c>
      <c r="AJ61" s="1">
        <v>37195</v>
      </c>
      <c r="AK61">
        <v>-3.2</v>
      </c>
      <c r="AL61">
        <v>20011220</v>
      </c>
      <c r="AM61">
        <v>-5.7</v>
      </c>
      <c r="AO61" s="1">
        <v>36494</v>
      </c>
      <c r="AP61">
        <v>-0.27</v>
      </c>
      <c r="AQ61">
        <v>19991214</v>
      </c>
      <c r="AR61">
        <v>-0.3</v>
      </c>
      <c r="AT61" s="1">
        <v>36494</v>
      </c>
      <c r="AU61">
        <v>0.9</v>
      </c>
      <c r="AV61">
        <v>19991214</v>
      </c>
      <c r="AW61">
        <v>0.8</v>
      </c>
      <c r="AY61" s="1">
        <v>36494</v>
      </c>
      <c r="AZ61">
        <v>110.7</v>
      </c>
      <c r="BA61" t="s">
        <v>302</v>
      </c>
      <c r="BB61" t="s">
        <v>302</v>
      </c>
      <c r="BD61" s="1">
        <v>36891</v>
      </c>
      <c r="BE61">
        <v>106.3</v>
      </c>
      <c r="BF61" t="s">
        <v>302</v>
      </c>
      <c r="BG61" t="s">
        <v>302</v>
      </c>
      <c r="BI61" s="1">
        <v>40786</v>
      </c>
      <c r="BJ61">
        <v>53.5</v>
      </c>
      <c r="BK61" t="s">
        <v>302</v>
      </c>
      <c r="BL61" t="s">
        <v>302</v>
      </c>
      <c r="BN61" s="1">
        <v>38686</v>
      </c>
      <c r="BO61">
        <v>6.91</v>
      </c>
      <c r="BP61" t="s">
        <v>302</v>
      </c>
      <c r="BQ61" t="s">
        <v>302</v>
      </c>
      <c r="BS61" s="1">
        <v>37164</v>
      </c>
      <c r="BT61">
        <v>-3.5</v>
      </c>
      <c r="BU61">
        <v>20011122</v>
      </c>
      <c r="BV61">
        <v>-11.2</v>
      </c>
      <c r="BX61" s="1">
        <v>37164</v>
      </c>
      <c r="BY61">
        <v>-3.1</v>
      </c>
      <c r="BZ61">
        <v>20011122</v>
      </c>
      <c r="CA61">
        <v>-16</v>
      </c>
      <c r="CC61" s="1">
        <v>38442</v>
      </c>
      <c r="CD61">
        <v>11.448</v>
      </c>
      <c r="CE61" t="s">
        <v>302</v>
      </c>
      <c r="CF61" t="s">
        <v>302</v>
      </c>
      <c r="CH61" s="1">
        <v>40086</v>
      </c>
      <c r="CI61">
        <v>78.5</v>
      </c>
      <c r="CJ61">
        <v>20091113</v>
      </c>
      <c r="CK61">
        <v>78.2</v>
      </c>
      <c r="CM61" s="1">
        <v>38352</v>
      </c>
      <c r="CN61">
        <v>0.2</v>
      </c>
      <c r="CO61" t="s">
        <v>302</v>
      </c>
      <c r="CP61" t="s">
        <v>302</v>
      </c>
      <c r="CR61" s="1">
        <v>38686</v>
      </c>
      <c r="CS61">
        <v>4.5999999999999996</v>
      </c>
      <c r="CT61" t="s">
        <v>302</v>
      </c>
      <c r="CU61" t="s">
        <v>302</v>
      </c>
    </row>
    <row r="62" spans="1:99" x14ac:dyDescent="0.25">
      <c r="A62" s="1">
        <v>38717</v>
      </c>
      <c r="B62">
        <v>7.4</v>
      </c>
      <c r="C62" t="s">
        <v>302</v>
      </c>
      <c r="D62" t="s">
        <v>302</v>
      </c>
      <c r="F62" s="1">
        <v>40178</v>
      </c>
      <c r="G62">
        <v>0.6</v>
      </c>
      <c r="H62">
        <v>20100301</v>
      </c>
      <c r="I62">
        <v>-0.6</v>
      </c>
      <c r="K62" s="1">
        <v>36525</v>
      </c>
      <c r="L62">
        <v>0.76</v>
      </c>
      <c r="M62">
        <v>20000127</v>
      </c>
      <c r="N62">
        <v>0.8</v>
      </c>
      <c r="P62" s="1">
        <v>36525</v>
      </c>
      <c r="Q62">
        <v>1.76</v>
      </c>
      <c r="R62">
        <v>20000127</v>
      </c>
      <c r="S62">
        <v>2.2000000000000002</v>
      </c>
      <c r="U62" s="1">
        <v>36525</v>
      </c>
      <c r="V62">
        <v>1.74</v>
      </c>
      <c r="W62">
        <v>20000215</v>
      </c>
      <c r="X62">
        <v>0.8</v>
      </c>
      <c r="Z62" s="1">
        <v>36525</v>
      </c>
      <c r="AA62">
        <v>8.49</v>
      </c>
      <c r="AB62">
        <v>20000215</v>
      </c>
      <c r="AC62">
        <v>9.1</v>
      </c>
      <c r="AE62" s="1">
        <v>37195</v>
      </c>
      <c r="AF62">
        <v>0.9</v>
      </c>
      <c r="AG62">
        <v>20011220</v>
      </c>
      <c r="AH62">
        <v>-1.9</v>
      </c>
      <c r="AJ62" s="1">
        <v>37225</v>
      </c>
      <c r="AK62">
        <v>-5.4</v>
      </c>
      <c r="AL62">
        <v>20020117</v>
      </c>
      <c r="AM62">
        <v>-5.0999999999999996</v>
      </c>
      <c r="AO62" s="1">
        <v>36524</v>
      </c>
      <c r="AP62" t="s">
        <v>302</v>
      </c>
      <c r="AQ62" t="s">
        <v>302</v>
      </c>
      <c r="AR62">
        <v>0.2</v>
      </c>
      <c r="AT62" s="1">
        <v>36525</v>
      </c>
      <c r="AU62">
        <v>1.33</v>
      </c>
      <c r="AV62">
        <v>20000118</v>
      </c>
      <c r="AW62">
        <v>1.2</v>
      </c>
      <c r="AY62" s="1">
        <v>36525</v>
      </c>
      <c r="AZ62">
        <v>114.6</v>
      </c>
      <c r="BA62" t="s">
        <v>302</v>
      </c>
      <c r="BB62" t="s">
        <v>302</v>
      </c>
      <c r="BD62" s="1">
        <v>36922</v>
      </c>
      <c r="BE62">
        <v>100.7</v>
      </c>
      <c r="BF62" t="s">
        <v>302</v>
      </c>
      <c r="BG62" t="s">
        <v>302</v>
      </c>
      <c r="BI62" s="1">
        <v>40816</v>
      </c>
      <c r="BJ62">
        <v>51.2</v>
      </c>
      <c r="BK62" t="s">
        <v>302</v>
      </c>
      <c r="BL62" t="s">
        <v>302</v>
      </c>
      <c r="BN62" s="1">
        <v>38717</v>
      </c>
      <c r="BO62">
        <v>4.7699999999999996</v>
      </c>
      <c r="BP62" t="s">
        <v>302</v>
      </c>
      <c r="BQ62" t="s">
        <v>302</v>
      </c>
      <c r="BS62" s="1">
        <v>37195</v>
      </c>
      <c r="BT62">
        <v>-3.5</v>
      </c>
      <c r="BU62">
        <v>20011220</v>
      </c>
      <c r="BV62">
        <v>-4.9000000000000004</v>
      </c>
      <c r="BX62" s="1">
        <v>37195</v>
      </c>
      <c r="BY62">
        <v>-7</v>
      </c>
      <c r="BZ62">
        <v>20011220</v>
      </c>
      <c r="CA62">
        <v>-9.4</v>
      </c>
      <c r="CC62" s="1">
        <v>38472</v>
      </c>
      <c r="CD62">
        <v>11.287000000000001</v>
      </c>
      <c r="CE62" t="s">
        <v>302</v>
      </c>
      <c r="CF62" t="s">
        <v>302</v>
      </c>
      <c r="CH62" s="1">
        <v>40178</v>
      </c>
      <c r="CI62">
        <v>79.5</v>
      </c>
      <c r="CJ62">
        <v>20100216</v>
      </c>
      <c r="CK62">
        <v>79.5</v>
      </c>
      <c r="CM62" s="1">
        <v>38383</v>
      </c>
      <c r="CN62">
        <v>0.8</v>
      </c>
      <c r="CO62" t="s">
        <v>302</v>
      </c>
      <c r="CP62" t="s">
        <v>302</v>
      </c>
      <c r="CR62" s="1">
        <v>38717</v>
      </c>
      <c r="CS62">
        <v>4.8</v>
      </c>
      <c r="CT62" t="s">
        <v>302</v>
      </c>
      <c r="CU62" t="s">
        <v>302</v>
      </c>
    </row>
    <row r="63" spans="1:99" x14ac:dyDescent="0.25">
      <c r="A63" s="1">
        <v>38748</v>
      </c>
      <c r="B63">
        <v>8.3000000000000007</v>
      </c>
      <c r="C63" t="s">
        <v>302</v>
      </c>
      <c r="D63" t="s">
        <v>302</v>
      </c>
      <c r="F63" s="1">
        <v>40268</v>
      </c>
      <c r="G63">
        <v>2.2999999999999998</v>
      </c>
      <c r="H63">
        <v>20100528</v>
      </c>
      <c r="I63">
        <v>1.4</v>
      </c>
      <c r="K63" s="1">
        <v>36556</v>
      </c>
      <c r="L63">
        <v>0.76</v>
      </c>
      <c r="M63">
        <v>20000302</v>
      </c>
      <c r="N63">
        <v>0.5</v>
      </c>
      <c r="P63" s="1">
        <v>36556</v>
      </c>
      <c r="Q63">
        <v>2.99</v>
      </c>
      <c r="R63">
        <v>20000302</v>
      </c>
      <c r="S63">
        <v>2.9</v>
      </c>
      <c r="U63" s="1">
        <v>36556</v>
      </c>
      <c r="V63">
        <v>-0.31</v>
      </c>
      <c r="W63">
        <v>20000323</v>
      </c>
      <c r="X63">
        <v>0.4</v>
      </c>
      <c r="Z63" s="1">
        <v>36556</v>
      </c>
      <c r="AA63">
        <v>7.9</v>
      </c>
      <c r="AB63">
        <v>20000323</v>
      </c>
      <c r="AC63">
        <v>7.4</v>
      </c>
      <c r="AE63" s="1">
        <v>37225</v>
      </c>
      <c r="AF63">
        <v>1.1000000000000001</v>
      </c>
      <c r="AG63">
        <v>20020117</v>
      </c>
      <c r="AH63">
        <v>0.8</v>
      </c>
      <c r="AJ63" s="1">
        <v>37256</v>
      </c>
      <c r="AK63">
        <v>0.2</v>
      </c>
      <c r="AL63">
        <v>20020219</v>
      </c>
      <c r="AM63">
        <v>0.9</v>
      </c>
      <c r="AO63" s="1">
        <v>36525</v>
      </c>
      <c r="AP63">
        <v>0.23</v>
      </c>
      <c r="AQ63">
        <v>20000118</v>
      </c>
      <c r="AR63">
        <v>0.2</v>
      </c>
      <c r="AT63" s="1">
        <v>36556</v>
      </c>
      <c r="AU63">
        <v>0.51</v>
      </c>
      <c r="AV63">
        <v>20000224</v>
      </c>
      <c r="AW63">
        <v>0.9</v>
      </c>
      <c r="AY63" s="1">
        <v>36556</v>
      </c>
      <c r="AZ63">
        <v>119.9</v>
      </c>
      <c r="BA63" t="s">
        <v>302</v>
      </c>
      <c r="BB63" t="s">
        <v>302</v>
      </c>
      <c r="BD63" s="1">
        <v>36950</v>
      </c>
      <c r="BE63">
        <v>96.4</v>
      </c>
      <c r="BF63" t="s">
        <v>302</v>
      </c>
      <c r="BG63" t="s">
        <v>302</v>
      </c>
      <c r="BI63" s="1">
        <v>40847</v>
      </c>
      <c r="BJ63">
        <v>49</v>
      </c>
      <c r="BK63" t="s">
        <v>302</v>
      </c>
      <c r="BL63" t="s">
        <v>302</v>
      </c>
      <c r="BN63" s="1">
        <v>38748</v>
      </c>
      <c r="BO63">
        <v>6.04</v>
      </c>
      <c r="BP63" t="s">
        <v>302</v>
      </c>
      <c r="BQ63" t="s">
        <v>302</v>
      </c>
      <c r="BS63" s="1">
        <v>37225</v>
      </c>
      <c r="BT63">
        <v>4.3</v>
      </c>
      <c r="BU63">
        <v>20020117</v>
      </c>
      <c r="BV63">
        <v>14.2</v>
      </c>
      <c r="BX63" s="1">
        <v>37225</v>
      </c>
      <c r="BY63">
        <v>1.3</v>
      </c>
      <c r="BZ63">
        <v>20020117</v>
      </c>
      <c r="CA63">
        <v>9.1</v>
      </c>
      <c r="CC63" s="1">
        <v>38503</v>
      </c>
      <c r="CD63">
        <v>11.138</v>
      </c>
      <c r="CE63" t="s">
        <v>302</v>
      </c>
      <c r="CF63" t="s">
        <v>302</v>
      </c>
      <c r="CH63" s="1">
        <v>40268</v>
      </c>
      <c r="CI63">
        <v>84</v>
      </c>
      <c r="CJ63">
        <v>20100511</v>
      </c>
      <c r="CK63">
        <v>84.9</v>
      </c>
      <c r="CM63" s="1">
        <v>38411</v>
      </c>
      <c r="CN63">
        <v>0.8</v>
      </c>
      <c r="CO63" t="s">
        <v>302</v>
      </c>
      <c r="CP63" t="s">
        <v>302</v>
      </c>
      <c r="CR63" s="1">
        <v>38748</v>
      </c>
      <c r="CS63">
        <v>4.8</v>
      </c>
      <c r="CT63" t="s">
        <v>302</v>
      </c>
      <c r="CU63" t="s">
        <v>302</v>
      </c>
    </row>
    <row r="64" spans="1:99" x14ac:dyDescent="0.25">
      <c r="A64" s="1">
        <v>38776</v>
      </c>
      <c r="B64">
        <v>7.3</v>
      </c>
      <c r="C64" t="s">
        <v>302</v>
      </c>
      <c r="D64" t="s">
        <v>302</v>
      </c>
      <c r="F64" s="1">
        <v>40359</v>
      </c>
      <c r="G64">
        <v>2.2000000000000002</v>
      </c>
      <c r="H64">
        <v>20100908</v>
      </c>
      <c r="I64">
        <v>1.9</v>
      </c>
      <c r="K64" s="1">
        <v>36585</v>
      </c>
      <c r="L64">
        <v>0</v>
      </c>
      <c r="M64">
        <v>20000328</v>
      </c>
      <c r="N64">
        <v>0.2</v>
      </c>
      <c r="P64" s="1">
        <v>36585</v>
      </c>
      <c r="Q64">
        <v>4.38</v>
      </c>
      <c r="R64">
        <v>20000328</v>
      </c>
      <c r="S64">
        <v>4.4000000000000004</v>
      </c>
      <c r="U64" s="1">
        <v>36585</v>
      </c>
      <c r="V64">
        <v>0.62</v>
      </c>
      <c r="W64">
        <v>20000418</v>
      </c>
      <c r="X64">
        <v>1.2</v>
      </c>
      <c r="Z64" s="1">
        <v>36585</v>
      </c>
      <c r="AA64">
        <v>7.25</v>
      </c>
      <c r="AB64">
        <v>20000418</v>
      </c>
      <c r="AC64">
        <v>9.4</v>
      </c>
      <c r="AE64" s="1">
        <v>37256</v>
      </c>
      <c r="AF64">
        <v>-0.3</v>
      </c>
      <c r="AG64">
        <v>20020219</v>
      </c>
      <c r="AH64">
        <v>5.8</v>
      </c>
      <c r="AJ64" s="1">
        <v>37287</v>
      </c>
      <c r="AK64">
        <v>-2.6</v>
      </c>
      <c r="AL64">
        <v>20020319</v>
      </c>
      <c r="AM64">
        <v>-4.3</v>
      </c>
      <c r="AO64" s="1">
        <v>36556</v>
      </c>
      <c r="AP64">
        <v>-0.81</v>
      </c>
      <c r="AQ64">
        <v>20000224</v>
      </c>
      <c r="AR64">
        <v>-0.4</v>
      </c>
      <c r="AT64" s="1">
        <v>36585</v>
      </c>
      <c r="AU64">
        <v>0.94</v>
      </c>
      <c r="AV64">
        <v>20000314</v>
      </c>
      <c r="AW64">
        <v>1.3</v>
      </c>
      <c r="AY64" s="1">
        <v>36585</v>
      </c>
      <c r="AZ64">
        <v>120</v>
      </c>
      <c r="BA64" t="s">
        <v>302</v>
      </c>
      <c r="BB64" t="s">
        <v>302</v>
      </c>
      <c r="BD64" s="1">
        <v>36981</v>
      </c>
      <c r="BE64">
        <v>92.4</v>
      </c>
      <c r="BF64" t="s">
        <v>302</v>
      </c>
      <c r="BG64" t="s">
        <v>302</v>
      </c>
      <c r="BI64" s="1">
        <v>40877</v>
      </c>
      <c r="BJ64">
        <v>49</v>
      </c>
      <c r="BK64" t="s">
        <v>302</v>
      </c>
      <c r="BL64" t="s">
        <v>302</v>
      </c>
      <c r="BN64" s="1">
        <v>38776</v>
      </c>
      <c r="BO64">
        <v>4.42</v>
      </c>
      <c r="BP64" t="s">
        <v>302</v>
      </c>
      <c r="BQ64" t="s">
        <v>302</v>
      </c>
      <c r="BS64" s="1">
        <v>37256</v>
      </c>
      <c r="BT64">
        <v>-5</v>
      </c>
      <c r="BU64">
        <v>20020219</v>
      </c>
      <c r="BV64">
        <v>-5.7</v>
      </c>
      <c r="BX64" s="1">
        <v>37256</v>
      </c>
      <c r="BY64">
        <v>-7.5</v>
      </c>
      <c r="BZ64">
        <v>20020219</v>
      </c>
      <c r="CA64">
        <v>-15.4</v>
      </c>
      <c r="CC64" s="1">
        <v>38533</v>
      </c>
      <c r="CD64">
        <v>11.612</v>
      </c>
      <c r="CE64" t="s">
        <v>302</v>
      </c>
      <c r="CF64" t="s">
        <v>302</v>
      </c>
      <c r="CH64" s="1">
        <v>40359</v>
      </c>
      <c r="CI64">
        <v>86.4</v>
      </c>
      <c r="CJ64">
        <v>20100818</v>
      </c>
      <c r="CK64">
        <v>84.2</v>
      </c>
      <c r="CM64" s="1">
        <v>38442</v>
      </c>
      <c r="CN64">
        <v>0.2</v>
      </c>
      <c r="CO64" t="s">
        <v>302</v>
      </c>
      <c r="CP64" t="s">
        <v>302</v>
      </c>
      <c r="CR64" s="1">
        <v>38776</v>
      </c>
      <c r="CS64">
        <v>2.8</v>
      </c>
      <c r="CT64" t="s">
        <v>302</v>
      </c>
      <c r="CU64" t="s">
        <v>302</v>
      </c>
    </row>
    <row r="65" spans="1:99" x14ac:dyDescent="0.25">
      <c r="A65" s="1">
        <v>38807</v>
      </c>
      <c r="B65">
        <v>7.9</v>
      </c>
      <c r="C65" t="s">
        <v>302</v>
      </c>
      <c r="D65" t="s">
        <v>302</v>
      </c>
      <c r="F65" s="1">
        <v>40451</v>
      </c>
      <c r="G65">
        <v>1.3</v>
      </c>
      <c r="H65">
        <v>20101129</v>
      </c>
      <c r="I65">
        <v>2.1</v>
      </c>
      <c r="K65" s="1">
        <v>36616</v>
      </c>
      <c r="L65">
        <v>-0.32</v>
      </c>
      <c r="M65">
        <v>20000427</v>
      </c>
      <c r="N65">
        <v>-0.2</v>
      </c>
      <c r="P65" s="1">
        <v>36616</v>
      </c>
      <c r="Q65">
        <v>3.92</v>
      </c>
      <c r="R65">
        <v>20000427</v>
      </c>
      <c r="S65">
        <v>4.0999999999999996</v>
      </c>
      <c r="U65" s="1">
        <v>36616</v>
      </c>
      <c r="V65">
        <v>1.3900000000000001</v>
      </c>
      <c r="W65">
        <v>20000516</v>
      </c>
      <c r="X65">
        <v>-0.3</v>
      </c>
      <c r="Z65" s="1">
        <v>36616</v>
      </c>
      <c r="AA65">
        <v>7.36</v>
      </c>
      <c r="AB65">
        <v>20000516</v>
      </c>
      <c r="AC65">
        <v>7.8</v>
      </c>
      <c r="AE65" s="1">
        <v>37287</v>
      </c>
      <c r="AF65">
        <v>-1.1000000000000001</v>
      </c>
      <c r="AG65">
        <v>20020319</v>
      </c>
      <c r="AH65">
        <v>-5.8</v>
      </c>
      <c r="AJ65" s="1">
        <v>37315</v>
      </c>
      <c r="AK65">
        <v>1.7</v>
      </c>
      <c r="AL65">
        <v>20020417</v>
      </c>
      <c r="AM65">
        <v>-1.7</v>
      </c>
      <c r="AO65" s="1">
        <v>36585</v>
      </c>
      <c r="AP65">
        <v>0.47</v>
      </c>
      <c r="AQ65">
        <v>20000314</v>
      </c>
      <c r="AR65">
        <v>0.5</v>
      </c>
      <c r="AT65" s="1">
        <v>36616</v>
      </c>
      <c r="AU65">
        <v>1.01</v>
      </c>
      <c r="AV65">
        <v>20000413</v>
      </c>
      <c r="AW65">
        <v>1.4</v>
      </c>
      <c r="AY65" s="1">
        <v>36616</v>
      </c>
      <c r="AZ65">
        <v>121.3</v>
      </c>
      <c r="BA65" t="s">
        <v>302</v>
      </c>
      <c r="BB65" t="s">
        <v>302</v>
      </c>
      <c r="BD65" s="1">
        <v>37011</v>
      </c>
      <c r="BE65">
        <v>88.8</v>
      </c>
      <c r="BF65" t="s">
        <v>302</v>
      </c>
      <c r="BG65" t="s">
        <v>302</v>
      </c>
      <c r="BI65" s="1">
        <v>40908</v>
      </c>
      <c r="BJ65">
        <v>51.1</v>
      </c>
      <c r="BK65" t="s">
        <v>302</v>
      </c>
      <c r="BL65" t="s">
        <v>302</v>
      </c>
      <c r="BN65" s="1">
        <v>38807</v>
      </c>
      <c r="BO65">
        <v>6.08</v>
      </c>
      <c r="BP65" t="s">
        <v>302</v>
      </c>
      <c r="BQ65" t="s">
        <v>302</v>
      </c>
      <c r="BS65" s="1">
        <v>37287</v>
      </c>
      <c r="BT65">
        <v>0.8</v>
      </c>
      <c r="BU65">
        <v>20020319</v>
      </c>
      <c r="BV65">
        <v>-3.8</v>
      </c>
      <c r="BX65" s="1">
        <v>37287</v>
      </c>
      <c r="BY65">
        <v>-2.6</v>
      </c>
      <c r="BZ65">
        <v>20020319</v>
      </c>
      <c r="CA65">
        <v>-2.1</v>
      </c>
      <c r="CC65" s="1">
        <v>38564</v>
      </c>
      <c r="CD65">
        <v>11.736000000000001</v>
      </c>
      <c r="CE65" t="s">
        <v>302</v>
      </c>
      <c r="CF65" t="s">
        <v>302</v>
      </c>
      <c r="CH65" s="1">
        <v>40451</v>
      </c>
      <c r="CI65">
        <v>88.1</v>
      </c>
      <c r="CJ65">
        <v>20101117</v>
      </c>
      <c r="CK65">
        <v>88.6</v>
      </c>
      <c r="CM65" s="1">
        <v>38472</v>
      </c>
      <c r="CN65">
        <v>-0.1</v>
      </c>
      <c r="CO65" t="s">
        <v>302</v>
      </c>
      <c r="CP65" t="s">
        <v>302</v>
      </c>
      <c r="CR65" s="1">
        <v>38807</v>
      </c>
      <c r="CS65">
        <v>2.9</v>
      </c>
      <c r="CT65" t="s">
        <v>302</v>
      </c>
      <c r="CU65" t="s">
        <v>302</v>
      </c>
    </row>
    <row r="66" spans="1:99" x14ac:dyDescent="0.25">
      <c r="A66" s="1">
        <v>38837</v>
      </c>
      <c r="B66">
        <v>8.1</v>
      </c>
      <c r="C66" t="s">
        <v>302</v>
      </c>
      <c r="D66" t="s">
        <v>302</v>
      </c>
      <c r="F66" s="1">
        <v>40543</v>
      </c>
      <c r="G66">
        <v>1.8</v>
      </c>
      <c r="H66">
        <v>20110301</v>
      </c>
      <c r="I66">
        <v>1.2</v>
      </c>
      <c r="K66" s="1">
        <v>36646</v>
      </c>
      <c r="L66">
        <v>-0.22</v>
      </c>
      <c r="M66">
        <v>20000525</v>
      </c>
      <c r="N66">
        <v>-0.2</v>
      </c>
      <c r="P66" s="1">
        <v>36646</v>
      </c>
      <c r="Q66">
        <v>3.7</v>
      </c>
      <c r="R66">
        <v>20000525</v>
      </c>
      <c r="S66">
        <v>3.3</v>
      </c>
      <c r="U66" s="1">
        <v>36646</v>
      </c>
      <c r="V66">
        <v>0.15</v>
      </c>
      <c r="W66">
        <v>20000619</v>
      </c>
      <c r="X66">
        <v>0.8</v>
      </c>
      <c r="Z66" s="1">
        <v>36646</v>
      </c>
      <c r="AA66">
        <v>8.7899999999999991</v>
      </c>
      <c r="AB66">
        <v>20000619</v>
      </c>
      <c r="AC66">
        <v>8.9</v>
      </c>
      <c r="AE66" s="1">
        <v>37315</v>
      </c>
      <c r="AF66">
        <v>2.7</v>
      </c>
      <c r="AG66">
        <v>20020417</v>
      </c>
      <c r="AH66">
        <v>2.9</v>
      </c>
      <c r="AJ66" s="1">
        <v>37346</v>
      </c>
      <c r="AK66">
        <v>1.1000000000000001</v>
      </c>
      <c r="AL66">
        <v>20020516</v>
      </c>
      <c r="AM66">
        <v>1.6</v>
      </c>
      <c r="AO66" s="1">
        <v>36616</v>
      </c>
      <c r="AP66">
        <v>0.46</v>
      </c>
      <c r="AQ66">
        <v>20000413</v>
      </c>
      <c r="AR66">
        <v>0.5</v>
      </c>
      <c r="AT66" s="1">
        <v>36646</v>
      </c>
      <c r="AU66">
        <v>0.81</v>
      </c>
      <c r="AV66">
        <v>20000511</v>
      </c>
      <c r="AW66">
        <v>1.1000000000000001</v>
      </c>
      <c r="AY66" s="1">
        <v>36646</v>
      </c>
      <c r="AZ66">
        <v>119.6</v>
      </c>
      <c r="BA66" t="s">
        <v>302</v>
      </c>
      <c r="BB66" t="s">
        <v>302</v>
      </c>
      <c r="BD66" s="1">
        <v>37042</v>
      </c>
      <c r="BE66">
        <v>86.5</v>
      </c>
      <c r="BF66" t="s">
        <v>302</v>
      </c>
      <c r="BG66" t="s">
        <v>302</v>
      </c>
      <c r="BI66" s="1">
        <v>40939</v>
      </c>
      <c r="BJ66">
        <v>54.4</v>
      </c>
      <c r="BK66" t="s">
        <v>302</v>
      </c>
      <c r="BL66" t="s">
        <v>302</v>
      </c>
      <c r="BN66" s="1">
        <v>38837</v>
      </c>
      <c r="BO66">
        <v>4.5600000000000005</v>
      </c>
      <c r="BP66" t="s">
        <v>302</v>
      </c>
      <c r="BQ66" t="s">
        <v>302</v>
      </c>
      <c r="BS66" s="1">
        <v>37315</v>
      </c>
      <c r="BT66">
        <v>2.1</v>
      </c>
      <c r="BU66">
        <v>20020417</v>
      </c>
      <c r="BV66">
        <v>3.9</v>
      </c>
      <c r="BX66" s="1">
        <v>37315</v>
      </c>
      <c r="BY66">
        <v>-2.7</v>
      </c>
      <c r="BZ66">
        <v>20020417</v>
      </c>
      <c r="CA66">
        <v>-7.4</v>
      </c>
      <c r="CC66" s="1">
        <v>38595</v>
      </c>
      <c r="CD66">
        <v>11.896000000000001</v>
      </c>
      <c r="CE66" t="s">
        <v>302</v>
      </c>
      <c r="CF66" t="s">
        <v>302</v>
      </c>
      <c r="CH66" s="1">
        <v>40543</v>
      </c>
      <c r="CI66">
        <v>88.6</v>
      </c>
      <c r="CJ66">
        <v>20110215</v>
      </c>
      <c r="CK66">
        <v>89</v>
      </c>
      <c r="CM66" s="1">
        <v>38503</v>
      </c>
      <c r="CN66">
        <v>0.8</v>
      </c>
      <c r="CO66" t="s">
        <v>302</v>
      </c>
      <c r="CP66" t="s">
        <v>302</v>
      </c>
      <c r="CR66" s="1">
        <v>38837</v>
      </c>
      <c r="CS66">
        <v>4</v>
      </c>
      <c r="CT66" t="s">
        <v>302</v>
      </c>
      <c r="CU66" t="s">
        <v>302</v>
      </c>
    </row>
    <row r="67" spans="1:99" x14ac:dyDescent="0.25">
      <c r="A67" s="1">
        <v>38868</v>
      </c>
      <c r="B67">
        <v>7.4</v>
      </c>
      <c r="C67" t="s">
        <v>302</v>
      </c>
      <c r="D67" t="s">
        <v>302</v>
      </c>
      <c r="F67" s="1">
        <v>40633</v>
      </c>
      <c r="G67">
        <v>-0.1</v>
      </c>
      <c r="H67">
        <v>20110527</v>
      </c>
      <c r="I67">
        <v>0.8</v>
      </c>
      <c r="K67" s="1">
        <v>36677</v>
      </c>
      <c r="L67">
        <v>0.32</v>
      </c>
      <c r="M67">
        <v>20000629</v>
      </c>
      <c r="N67">
        <v>0.6</v>
      </c>
      <c r="P67" s="1">
        <v>36677</v>
      </c>
      <c r="Q67">
        <v>3.92</v>
      </c>
      <c r="R67">
        <v>20000629</v>
      </c>
      <c r="S67">
        <v>3.7</v>
      </c>
      <c r="U67" s="1">
        <v>36677</v>
      </c>
      <c r="V67">
        <v>2.74</v>
      </c>
      <c r="W67">
        <v>20000718</v>
      </c>
      <c r="X67">
        <v>0.2</v>
      </c>
      <c r="Z67" s="1">
        <v>36677</v>
      </c>
      <c r="AA67">
        <v>11.15</v>
      </c>
      <c r="AB67">
        <v>20000718</v>
      </c>
      <c r="AC67">
        <v>7.8</v>
      </c>
      <c r="AE67" s="1">
        <v>37346</v>
      </c>
      <c r="AF67">
        <v>0.1</v>
      </c>
      <c r="AG67">
        <v>20020516</v>
      </c>
      <c r="AH67">
        <v>3.4</v>
      </c>
      <c r="AJ67" s="1">
        <v>37376</v>
      </c>
      <c r="AK67">
        <v>4.3</v>
      </c>
      <c r="AL67">
        <v>20020618</v>
      </c>
      <c r="AM67">
        <v>0.4</v>
      </c>
      <c r="AO67" s="1">
        <v>36646</v>
      </c>
      <c r="AP67">
        <v>0.04</v>
      </c>
      <c r="AQ67">
        <v>20000511</v>
      </c>
      <c r="AR67">
        <v>-0.1</v>
      </c>
      <c r="AT67" s="1">
        <v>36677</v>
      </c>
      <c r="AU67">
        <v>1.1599999999999999</v>
      </c>
      <c r="AV67">
        <v>20000615</v>
      </c>
      <c r="AW67">
        <v>1.4</v>
      </c>
      <c r="AY67" s="1">
        <v>36677</v>
      </c>
      <c r="AZ67">
        <v>118.6</v>
      </c>
      <c r="BA67" t="s">
        <v>302</v>
      </c>
      <c r="BB67" t="s">
        <v>302</v>
      </c>
      <c r="BD67" s="1">
        <v>37072</v>
      </c>
      <c r="BE67">
        <v>84.9</v>
      </c>
      <c r="BF67" t="s">
        <v>302</v>
      </c>
      <c r="BG67" t="s">
        <v>302</v>
      </c>
      <c r="BI67" s="1">
        <v>40968</v>
      </c>
      <c r="BJ67">
        <v>54</v>
      </c>
      <c r="BK67" t="s">
        <v>302</v>
      </c>
      <c r="BL67" t="s">
        <v>302</v>
      </c>
      <c r="BN67" s="1">
        <v>38868</v>
      </c>
      <c r="BO67">
        <v>4.62</v>
      </c>
      <c r="BP67" t="s">
        <v>302</v>
      </c>
      <c r="BQ67" t="s">
        <v>302</v>
      </c>
      <c r="BS67" s="1">
        <v>37346</v>
      </c>
      <c r="BT67">
        <v>2</v>
      </c>
      <c r="BU67">
        <v>20020516</v>
      </c>
      <c r="BV67">
        <v>12</v>
      </c>
      <c r="BX67" s="1">
        <v>37346</v>
      </c>
      <c r="BY67">
        <v>4.9000000000000004</v>
      </c>
      <c r="BZ67">
        <v>20020516</v>
      </c>
      <c r="CA67">
        <v>5.5</v>
      </c>
      <c r="CC67" s="1">
        <v>38625</v>
      </c>
      <c r="CD67">
        <v>12.436999999999999</v>
      </c>
      <c r="CE67" t="s">
        <v>302</v>
      </c>
      <c r="CF67" t="s">
        <v>302</v>
      </c>
      <c r="CH67" s="1">
        <v>40633</v>
      </c>
      <c r="CI67">
        <v>88.5</v>
      </c>
      <c r="CJ67">
        <v>20110513</v>
      </c>
      <c r="CK67">
        <v>89</v>
      </c>
      <c r="CM67" s="1">
        <v>38533</v>
      </c>
      <c r="CN67">
        <v>0.4</v>
      </c>
      <c r="CO67" t="s">
        <v>302</v>
      </c>
      <c r="CP67" t="s">
        <v>302</v>
      </c>
      <c r="CR67" s="1">
        <v>38868</v>
      </c>
      <c r="CS67">
        <v>4.2</v>
      </c>
      <c r="CT67" t="s">
        <v>302</v>
      </c>
      <c r="CU67" t="s">
        <v>302</v>
      </c>
    </row>
    <row r="68" spans="1:99" x14ac:dyDescent="0.25">
      <c r="A68" s="1">
        <v>38898</v>
      </c>
      <c r="B68">
        <v>8.5</v>
      </c>
      <c r="C68" t="s">
        <v>302</v>
      </c>
      <c r="D68" t="s">
        <v>302</v>
      </c>
      <c r="F68" s="1">
        <v>40724</v>
      </c>
      <c r="G68">
        <v>0.3</v>
      </c>
      <c r="H68">
        <v>20110920</v>
      </c>
      <c r="I68">
        <v>0.9</v>
      </c>
      <c r="K68" s="1">
        <v>36707</v>
      </c>
      <c r="L68">
        <v>0.32</v>
      </c>
      <c r="M68">
        <v>20000727</v>
      </c>
      <c r="N68">
        <v>0.5</v>
      </c>
      <c r="P68" s="1">
        <v>36707</v>
      </c>
      <c r="Q68">
        <v>4.0199999999999996</v>
      </c>
      <c r="R68">
        <v>20000727</v>
      </c>
      <c r="S68">
        <v>3.7</v>
      </c>
      <c r="U68" s="1">
        <v>36707</v>
      </c>
      <c r="V68">
        <v>-3.26</v>
      </c>
      <c r="W68">
        <v>20000816</v>
      </c>
      <c r="X68">
        <v>0.3</v>
      </c>
      <c r="Z68" s="1">
        <v>36707</v>
      </c>
      <c r="AA68">
        <v>6.78</v>
      </c>
      <c r="AB68">
        <v>20000816</v>
      </c>
      <c r="AC68">
        <v>8.6999999999999993</v>
      </c>
      <c r="AE68" s="1">
        <v>37376</v>
      </c>
      <c r="AF68">
        <v>-1.6</v>
      </c>
      <c r="AG68">
        <v>20020618</v>
      </c>
      <c r="AH68">
        <v>-5</v>
      </c>
      <c r="AJ68" s="1">
        <v>37407</v>
      </c>
      <c r="AK68">
        <v>0.9</v>
      </c>
      <c r="AL68">
        <v>20020718</v>
      </c>
      <c r="AM68">
        <v>1.9</v>
      </c>
      <c r="AO68" s="1">
        <v>36677</v>
      </c>
      <c r="AP68">
        <v>0.5</v>
      </c>
      <c r="AQ68">
        <v>20000615</v>
      </c>
      <c r="AR68">
        <v>0.5</v>
      </c>
      <c r="AT68" s="1">
        <v>36707</v>
      </c>
      <c r="AU68">
        <v>0.97</v>
      </c>
      <c r="AV68">
        <v>20000711</v>
      </c>
      <c r="AW68">
        <v>1.2</v>
      </c>
      <c r="AY68" s="1">
        <v>36707</v>
      </c>
      <c r="AZ68">
        <v>116.8</v>
      </c>
      <c r="BA68" t="s">
        <v>302</v>
      </c>
      <c r="BB68" t="s">
        <v>302</v>
      </c>
      <c r="BD68" s="1">
        <v>37103</v>
      </c>
      <c r="BE68">
        <v>84</v>
      </c>
      <c r="BF68" t="s">
        <v>302</v>
      </c>
      <c r="BG68" t="s">
        <v>302</v>
      </c>
      <c r="BI68" s="1">
        <v>40999</v>
      </c>
      <c r="BJ68">
        <v>52.6</v>
      </c>
      <c r="BK68" t="s">
        <v>302</v>
      </c>
      <c r="BL68" t="s">
        <v>302</v>
      </c>
      <c r="BN68" s="1">
        <v>38898</v>
      </c>
      <c r="BO68">
        <v>4.6399999999999997</v>
      </c>
      <c r="BP68" t="s">
        <v>302</v>
      </c>
      <c r="BQ68" t="s">
        <v>302</v>
      </c>
      <c r="BS68" s="1">
        <v>37376</v>
      </c>
      <c r="BT68">
        <v>-1.5</v>
      </c>
      <c r="BU68">
        <v>20020618</v>
      </c>
      <c r="BV68">
        <v>-13.6</v>
      </c>
      <c r="BX68" s="1">
        <v>37376</v>
      </c>
      <c r="BY68">
        <v>8.6</v>
      </c>
      <c r="BZ68">
        <v>20020618</v>
      </c>
      <c r="CA68">
        <v>16.7</v>
      </c>
      <c r="CC68" s="1">
        <v>38656</v>
      </c>
      <c r="CD68">
        <v>12.464</v>
      </c>
      <c r="CE68" t="s">
        <v>302</v>
      </c>
      <c r="CF68" t="s">
        <v>302</v>
      </c>
      <c r="CH68" s="1">
        <v>40724</v>
      </c>
      <c r="CI68">
        <v>87.8</v>
      </c>
      <c r="CJ68">
        <v>20110818</v>
      </c>
      <c r="CK68">
        <v>88.8</v>
      </c>
      <c r="CM68" s="1">
        <v>38564</v>
      </c>
      <c r="CN68">
        <v>-0.3</v>
      </c>
      <c r="CO68" t="s">
        <v>302</v>
      </c>
      <c r="CP68" t="s">
        <v>302</v>
      </c>
      <c r="CR68" s="1">
        <v>38898</v>
      </c>
      <c r="CS68">
        <v>3.5</v>
      </c>
      <c r="CT68" t="s">
        <v>302</v>
      </c>
      <c r="CU68" t="s">
        <v>302</v>
      </c>
    </row>
    <row r="69" spans="1:99" x14ac:dyDescent="0.25">
      <c r="A69" s="1">
        <v>38929</v>
      </c>
      <c r="B69">
        <v>6.5</v>
      </c>
      <c r="C69" t="s">
        <v>302</v>
      </c>
      <c r="D69" t="s">
        <v>302</v>
      </c>
      <c r="F69" s="1">
        <v>40816</v>
      </c>
      <c r="G69">
        <v>1</v>
      </c>
      <c r="H69">
        <v>20111129</v>
      </c>
      <c r="I69">
        <v>1.6</v>
      </c>
      <c r="K69" s="1">
        <v>36738</v>
      </c>
      <c r="L69">
        <v>0.11</v>
      </c>
      <c r="M69">
        <v>20000829</v>
      </c>
      <c r="N69">
        <v>0.1</v>
      </c>
      <c r="P69" s="1">
        <v>36738</v>
      </c>
      <c r="Q69">
        <v>3.79</v>
      </c>
      <c r="R69">
        <v>20000829</v>
      </c>
      <c r="S69">
        <v>3.7</v>
      </c>
      <c r="U69" s="1">
        <v>36738</v>
      </c>
      <c r="V69">
        <v>0.92</v>
      </c>
      <c r="W69">
        <v>20000919</v>
      </c>
      <c r="X69">
        <v>0.9</v>
      </c>
      <c r="Z69" s="1">
        <v>36738</v>
      </c>
      <c r="AA69">
        <v>6.93</v>
      </c>
      <c r="AB69">
        <v>20000919</v>
      </c>
      <c r="AC69">
        <v>8.5</v>
      </c>
      <c r="AE69" s="1">
        <v>37407</v>
      </c>
      <c r="AF69">
        <v>0.4</v>
      </c>
      <c r="AG69">
        <v>20020718</v>
      </c>
      <c r="AH69">
        <v>2.2999999999999998</v>
      </c>
      <c r="AJ69" s="1">
        <v>37437</v>
      </c>
      <c r="AK69">
        <v>0.7</v>
      </c>
      <c r="AL69">
        <v>20020827</v>
      </c>
      <c r="AM69">
        <v>-1.3</v>
      </c>
      <c r="AO69" s="1">
        <v>36707</v>
      </c>
      <c r="AP69">
        <v>-0.04</v>
      </c>
      <c r="AQ69">
        <v>20000711</v>
      </c>
      <c r="AR69">
        <v>0</v>
      </c>
      <c r="AT69" s="1">
        <v>36738</v>
      </c>
      <c r="AU69">
        <v>0.93</v>
      </c>
      <c r="AV69">
        <v>20000815</v>
      </c>
      <c r="AW69">
        <v>1.2</v>
      </c>
      <c r="AY69" s="1">
        <v>36738</v>
      </c>
      <c r="AZ69">
        <v>116.2</v>
      </c>
      <c r="BA69" t="s">
        <v>302</v>
      </c>
      <c r="BB69" t="s">
        <v>302</v>
      </c>
      <c r="BD69" s="1">
        <v>37134</v>
      </c>
      <c r="BE69">
        <v>84.9</v>
      </c>
      <c r="BF69" t="s">
        <v>302</v>
      </c>
      <c r="BG69" t="s">
        <v>302</v>
      </c>
      <c r="BI69" s="1">
        <v>41029</v>
      </c>
      <c r="BJ69">
        <v>48.6</v>
      </c>
      <c r="BK69" t="s">
        <v>302</v>
      </c>
      <c r="BL69" t="s">
        <v>302</v>
      </c>
      <c r="BN69" s="1">
        <v>38929</v>
      </c>
      <c r="BO69">
        <v>6.37</v>
      </c>
      <c r="BP69" t="s">
        <v>302</v>
      </c>
      <c r="BQ69" t="s">
        <v>302</v>
      </c>
      <c r="BS69" s="1">
        <v>37407</v>
      </c>
      <c r="BT69">
        <v>4.3</v>
      </c>
      <c r="BU69">
        <v>20020718</v>
      </c>
      <c r="BV69">
        <v>7.5</v>
      </c>
      <c r="BX69" s="1">
        <v>37407</v>
      </c>
      <c r="BY69">
        <v>6.3</v>
      </c>
      <c r="BZ69">
        <v>20020718</v>
      </c>
      <c r="CA69">
        <v>5.5</v>
      </c>
      <c r="CC69" s="1">
        <v>38686</v>
      </c>
      <c r="CD69">
        <v>13.023</v>
      </c>
      <c r="CE69" t="s">
        <v>302</v>
      </c>
      <c r="CF69" t="s">
        <v>302</v>
      </c>
      <c r="CH69" s="1">
        <v>40816</v>
      </c>
      <c r="CI69">
        <v>87.9</v>
      </c>
      <c r="CJ69">
        <v>20111116</v>
      </c>
      <c r="CK69">
        <v>88.9</v>
      </c>
      <c r="CM69" s="1">
        <v>38595</v>
      </c>
      <c r="CN69">
        <v>0.1</v>
      </c>
      <c r="CO69" t="s">
        <v>302</v>
      </c>
      <c r="CP69" t="s">
        <v>302</v>
      </c>
      <c r="CR69" s="1">
        <v>38929</v>
      </c>
      <c r="CS69">
        <v>4</v>
      </c>
      <c r="CT69" t="s">
        <v>302</v>
      </c>
      <c r="CU69" t="s">
        <v>302</v>
      </c>
    </row>
    <row r="70" spans="1:99" x14ac:dyDescent="0.25">
      <c r="A70" s="1">
        <v>38960</v>
      </c>
      <c r="B70">
        <v>6.4</v>
      </c>
      <c r="C70" t="s">
        <v>302</v>
      </c>
      <c r="D70" t="s">
        <v>302</v>
      </c>
      <c r="F70" s="1">
        <v>40908</v>
      </c>
      <c r="G70">
        <v>-1.7</v>
      </c>
      <c r="H70">
        <v>20120229</v>
      </c>
      <c r="I70">
        <v>-1.1000000000000001</v>
      </c>
      <c r="K70" s="1">
        <v>36769</v>
      </c>
      <c r="L70">
        <v>0.43</v>
      </c>
      <c r="M70">
        <v>20000926</v>
      </c>
      <c r="N70">
        <v>0.5</v>
      </c>
      <c r="P70" s="1">
        <v>36769</v>
      </c>
      <c r="Q70">
        <v>3.88</v>
      </c>
      <c r="R70">
        <v>20000926</v>
      </c>
      <c r="S70">
        <v>3.7</v>
      </c>
      <c r="U70" s="1">
        <v>36769</v>
      </c>
      <c r="V70">
        <v>0</v>
      </c>
      <c r="W70">
        <v>20001017</v>
      </c>
      <c r="X70">
        <v>0</v>
      </c>
      <c r="Z70" s="1">
        <v>36769</v>
      </c>
      <c r="AA70">
        <v>6.44</v>
      </c>
      <c r="AB70">
        <v>20001017</v>
      </c>
      <c r="AC70">
        <v>5.4</v>
      </c>
      <c r="AE70" s="1">
        <v>37437</v>
      </c>
      <c r="AF70">
        <v>-1.4</v>
      </c>
      <c r="AG70">
        <v>20020827</v>
      </c>
      <c r="AH70">
        <v>-2.1</v>
      </c>
      <c r="AJ70" s="1">
        <v>37468</v>
      </c>
      <c r="AK70">
        <v>2.1</v>
      </c>
      <c r="AL70">
        <v>20021017</v>
      </c>
      <c r="AM70" t="s">
        <v>302</v>
      </c>
      <c r="AO70" s="1">
        <v>36738</v>
      </c>
      <c r="AP70">
        <v>-0.46</v>
      </c>
      <c r="AQ70">
        <v>20000815</v>
      </c>
      <c r="AR70">
        <v>-0.5</v>
      </c>
      <c r="AT70" s="1">
        <v>36769</v>
      </c>
      <c r="AU70">
        <v>1.01</v>
      </c>
      <c r="AV70">
        <v>20000914</v>
      </c>
      <c r="AW70">
        <v>1.3</v>
      </c>
      <c r="AY70" s="1">
        <v>36769</v>
      </c>
      <c r="AZ70">
        <v>119.1</v>
      </c>
      <c r="BA70" t="s">
        <v>302</v>
      </c>
      <c r="BB70" t="s">
        <v>302</v>
      </c>
      <c r="BD70" s="1">
        <v>37164</v>
      </c>
      <c r="BE70">
        <v>86.3</v>
      </c>
      <c r="BF70" t="s">
        <v>302</v>
      </c>
      <c r="BG70" t="s">
        <v>302</v>
      </c>
      <c r="BI70" s="1">
        <v>41060</v>
      </c>
      <c r="BJ70">
        <v>47.7</v>
      </c>
      <c r="BK70">
        <v>20120605</v>
      </c>
      <c r="BL70">
        <v>47.7</v>
      </c>
      <c r="BN70" s="1">
        <v>38960</v>
      </c>
      <c r="BO70">
        <v>4.45</v>
      </c>
      <c r="BP70" t="s">
        <v>302</v>
      </c>
      <c r="BQ70" t="s">
        <v>302</v>
      </c>
      <c r="BS70" s="1">
        <v>37437</v>
      </c>
      <c r="BT70">
        <v>-5.9</v>
      </c>
      <c r="BU70">
        <v>20020827</v>
      </c>
      <c r="BV70">
        <v>-4.3</v>
      </c>
      <c r="BX70" s="1">
        <v>37437</v>
      </c>
      <c r="BY70">
        <v>1</v>
      </c>
      <c r="BZ70">
        <v>20020827</v>
      </c>
      <c r="CA70">
        <v>2.9</v>
      </c>
      <c r="CC70" s="1">
        <v>38717</v>
      </c>
      <c r="CD70">
        <v>12.808999999999999</v>
      </c>
      <c r="CE70" t="s">
        <v>302</v>
      </c>
      <c r="CF70" t="s">
        <v>302</v>
      </c>
      <c r="CH70" s="1">
        <v>40908</v>
      </c>
      <c r="CI70">
        <v>87.5</v>
      </c>
      <c r="CJ70">
        <v>20120215</v>
      </c>
      <c r="CK70">
        <v>87.5</v>
      </c>
      <c r="CM70" s="1">
        <v>38625</v>
      </c>
      <c r="CN70">
        <v>0.7</v>
      </c>
      <c r="CO70" t="s">
        <v>302</v>
      </c>
      <c r="CP70" t="s">
        <v>302</v>
      </c>
      <c r="CR70" s="1">
        <v>38960</v>
      </c>
      <c r="CS70">
        <v>4.4000000000000004</v>
      </c>
      <c r="CT70" t="s">
        <v>302</v>
      </c>
      <c r="CU70" t="s">
        <v>302</v>
      </c>
    </row>
    <row r="71" spans="1:99" x14ac:dyDescent="0.25">
      <c r="A71" s="1">
        <v>38990</v>
      </c>
      <c r="B71">
        <v>6.1</v>
      </c>
      <c r="C71" t="s">
        <v>302</v>
      </c>
      <c r="D71" t="s">
        <v>302</v>
      </c>
      <c r="F71" s="1">
        <v>40999</v>
      </c>
      <c r="G71">
        <v>0.3</v>
      </c>
      <c r="H71">
        <v>20120530</v>
      </c>
      <c r="I71">
        <v>0.8</v>
      </c>
      <c r="K71" s="1">
        <v>36799</v>
      </c>
      <c r="L71">
        <v>0.64</v>
      </c>
      <c r="M71">
        <v>20001026</v>
      </c>
      <c r="N71">
        <v>0.5</v>
      </c>
      <c r="P71" s="1">
        <v>36799</v>
      </c>
      <c r="Q71">
        <v>4.09</v>
      </c>
      <c r="R71">
        <v>20001026</v>
      </c>
      <c r="S71">
        <v>4</v>
      </c>
      <c r="U71" s="1">
        <v>36799</v>
      </c>
      <c r="V71">
        <v>0.46</v>
      </c>
      <c r="W71">
        <v>20001115</v>
      </c>
      <c r="X71">
        <v>-0.5</v>
      </c>
      <c r="Z71" s="1">
        <v>36799</v>
      </c>
      <c r="AA71">
        <v>7.39</v>
      </c>
      <c r="AB71">
        <v>20001115</v>
      </c>
      <c r="AC71">
        <v>6.6</v>
      </c>
      <c r="AE71" s="1">
        <v>37468</v>
      </c>
      <c r="AF71">
        <v>0.6</v>
      </c>
      <c r="AG71">
        <v>20021017</v>
      </c>
      <c r="AH71" t="s">
        <v>302</v>
      </c>
      <c r="AJ71" s="1">
        <v>37499</v>
      </c>
      <c r="AK71">
        <v>-0.2</v>
      </c>
      <c r="AL71">
        <v>20021017</v>
      </c>
      <c r="AM71">
        <v>-2.4</v>
      </c>
      <c r="AO71" s="1">
        <v>36769</v>
      </c>
      <c r="AP71">
        <v>0.08</v>
      </c>
      <c r="AQ71">
        <v>20000914</v>
      </c>
      <c r="AR71">
        <v>0.1</v>
      </c>
      <c r="AT71" s="1">
        <v>36799</v>
      </c>
      <c r="AU71">
        <v>1</v>
      </c>
      <c r="AV71">
        <v>20001012</v>
      </c>
      <c r="AW71">
        <v>1.3</v>
      </c>
      <c r="AY71" s="1">
        <v>36799</v>
      </c>
      <c r="AZ71">
        <v>114.8</v>
      </c>
      <c r="BA71" t="s">
        <v>302</v>
      </c>
      <c r="BB71" t="s">
        <v>302</v>
      </c>
      <c r="BD71" s="1">
        <v>37195</v>
      </c>
      <c r="BE71">
        <v>83.7</v>
      </c>
      <c r="BF71" t="s">
        <v>302</v>
      </c>
      <c r="BG71" t="s">
        <v>302</v>
      </c>
      <c r="BI71" s="1">
        <v>41090</v>
      </c>
      <c r="BJ71">
        <v>47.4</v>
      </c>
      <c r="BK71">
        <v>20120704</v>
      </c>
      <c r="BL71">
        <v>47.4</v>
      </c>
      <c r="BN71" s="1">
        <v>38990</v>
      </c>
      <c r="BO71">
        <v>6.86</v>
      </c>
      <c r="BP71" t="s">
        <v>302</v>
      </c>
      <c r="BQ71" t="s">
        <v>302</v>
      </c>
      <c r="BS71" s="1">
        <v>37468</v>
      </c>
      <c r="BT71">
        <v>-0.3</v>
      </c>
      <c r="BU71">
        <v>20021017</v>
      </c>
      <c r="BV71" t="s">
        <v>302</v>
      </c>
      <c r="BX71" s="1">
        <v>37468</v>
      </c>
      <c r="BY71">
        <v>0.1</v>
      </c>
      <c r="BZ71">
        <v>20021017</v>
      </c>
      <c r="CA71" t="s">
        <v>302</v>
      </c>
      <c r="CC71" s="1">
        <v>38748</v>
      </c>
      <c r="CD71">
        <v>12.737</v>
      </c>
      <c r="CE71" t="s">
        <v>302</v>
      </c>
      <c r="CF71" t="s">
        <v>302</v>
      </c>
      <c r="CH71" s="1">
        <v>40999</v>
      </c>
      <c r="CI71">
        <v>87.9</v>
      </c>
      <c r="CJ71">
        <v>20120514</v>
      </c>
      <c r="CK71">
        <v>88.4</v>
      </c>
      <c r="CM71" s="1">
        <v>38656</v>
      </c>
      <c r="CN71">
        <v>0.2</v>
      </c>
      <c r="CO71" t="s">
        <v>302</v>
      </c>
      <c r="CP71" t="s">
        <v>302</v>
      </c>
      <c r="CR71" s="1">
        <v>38990</v>
      </c>
      <c r="CS71">
        <v>3.2</v>
      </c>
      <c r="CT71" t="s">
        <v>302</v>
      </c>
      <c r="CU71" t="s">
        <v>302</v>
      </c>
    </row>
    <row r="72" spans="1:99" x14ac:dyDescent="0.25">
      <c r="A72" s="1">
        <v>39021</v>
      </c>
      <c r="B72">
        <v>6</v>
      </c>
      <c r="C72" t="s">
        <v>302</v>
      </c>
      <c r="D72" t="s">
        <v>302</v>
      </c>
      <c r="F72" s="1">
        <v>41090</v>
      </c>
      <c r="G72">
        <v>0.7</v>
      </c>
      <c r="H72">
        <v>20120914</v>
      </c>
      <c r="I72">
        <v>0.7</v>
      </c>
      <c r="K72" s="1">
        <v>36830</v>
      </c>
      <c r="L72">
        <v>1.06</v>
      </c>
      <c r="M72">
        <v>20001128</v>
      </c>
      <c r="N72">
        <v>0.8</v>
      </c>
      <c r="P72" s="1">
        <v>36830</v>
      </c>
      <c r="Q72">
        <v>4.62</v>
      </c>
      <c r="R72">
        <v>20001128</v>
      </c>
      <c r="S72">
        <v>4.5999999999999996</v>
      </c>
      <c r="U72" s="1">
        <v>36830</v>
      </c>
      <c r="V72">
        <v>-0.91</v>
      </c>
      <c r="W72">
        <v>20001213</v>
      </c>
      <c r="X72">
        <v>0.1</v>
      </c>
      <c r="Z72" s="1">
        <v>36830</v>
      </c>
      <c r="AA72">
        <v>3.96</v>
      </c>
      <c r="AB72">
        <v>20001213</v>
      </c>
      <c r="AC72">
        <v>5.2</v>
      </c>
      <c r="AE72" s="1">
        <v>37499</v>
      </c>
      <c r="AF72">
        <v>0.2</v>
      </c>
      <c r="AG72">
        <v>20021017</v>
      </c>
      <c r="AH72">
        <v>-2.2999999999999998</v>
      </c>
      <c r="AJ72" s="1">
        <v>37529</v>
      </c>
      <c r="AK72">
        <v>2.2999999999999998</v>
      </c>
      <c r="AL72">
        <v>20021119</v>
      </c>
      <c r="AM72">
        <v>0.5</v>
      </c>
      <c r="AO72" s="1">
        <v>36799</v>
      </c>
      <c r="AP72">
        <v>0.69</v>
      </c>
      <c r="AQ72">
        <v>20001012</v>
      </c>
      <c r="AR72">
        <v>0.7</v>
      </c>
      <c r="AT72" s="1">
        <v>36830</v>
      </c>
      <c r="AU72">
        <v>1.1200000000000001</v>
      </c>
      <c r="AV72">
        <v>20001114</v>
      </c>
      <c r="AW72">
        <v>1.4</v>
      </c>
      <c r="AY72" s="1">
        <v>36830</v>
      </c>
      <c r="AZ72">
        <v>116.6</v>
      </c>
      <c r="BA72" t="s">
        <v>302</v>
      </c>
      <c r="BB72" t="s">
        <v>302</v>
      </c>
      <c r="BD72" s="1">
        <v>37225</v>
      </c>
      <c r="BE72">
        <v>85.1</v>
      </c>
      <c r="BF72" t="s">
        <v>302</v>
      </c>
      <c r="BG72" t="s">
        <v>302</v>
      </c>
      <c r="BI72" s="1">
        <v>41121</v>
      </c>
      <c r="BJ72">
        <v>54.8</v>
      </c>
      <c r="BK72">
        <v>20120803</v>
      </c>
      <c r="BL72">
        <v>54.8</v>
      </c>
      <c r="BN72" s="1">
        <v>39021</v>
      </c>
      <c r="BO72">
        <v>7.14</v>
      </c>
      <c r="BP72" t="s">
        <v>302</v>
      </c>
      <c r="BQ72" t="s">
        <v>302</v>
      </c>
      <c r="BS72" s="1">
        <v>37499</v>
      </c>
      <c r="BT72">
        <v>-1.6</v>
      </c>
      <c r="BU72">
        <v>20021017</v>
      </c>
      <c r="BV72">
        <v>-2.2000000000000002</v>
      </c>
      <c r="BX72" s="1">
        <v>37499</v>
      </c>
      <c r="BY72">
        <v>-8.6</v>
      </c>
      <c r="BZ72">
        <v>20021017</v>
      </c>
      <c r="CA72">
        <v>-18.600000000000001</v>
      </c>
      <c r="CC72" s="1">
        <v>38776</v>
      </c>
      <c r="CD72">
        <v>12.83</v>
      </c>
      <c r="CE72" t="s">
        <v>302</v>
      </c>
      <c r="CF72" t="s">
        <v>302</v>
      </c>
      <c r="CH72" s="1">
        <v>41090</v>
      </c>
      <c r="CI72">
        <v>87.5</v>
      </c>
      <c r="CJ72">
        <v>20120817</v>
      </c>
      <c r="CK72">
        <v>88.2</v>
      </c>
      <c r="CM72" s="1">
        <v>38686</v>
      </c>
      <c r="CN72">
        <v>0.7</v>
      </c>
      <c r="CO72" t="s">
        <v>302</v>
      </c>
      <c r="CP72" t="s">
        <v>302</v>
      </c>
      <c r="CR72" s="1">
        <v>39021</v>
      </c>
      <c r="CS72">
        <v>3.2</v>
      </c>
      <c r="CT72" t="s">
        <v>302</v>
      </c>
      <c r="CU72" t="s">
        <v>302</v>
      </c>
    </row>
    <row r="73" spans="1:99" x14ac:dyDescent="0.25">
      <c r="A73" s="1">
        <v>39051</v>
      </c>
      <c r="B73">
        <v>5.9</v>
      </c>
      <c r="C73" t="s">
        <v>302</v>
      </c>
      <c r="D73" t="s">
        <v>302</v>
      </c>
      <c r="F73" s="1">
        <v>41182</v>
      </c>
      <c r="G73">
        <v>0</v>
      </c>
      <c r="H73">
        <v>20121129</v>
      </c>
      <c r="I73">
        <v>0.5</v>
      </c>
      <c r="K73" s="1">
        <v>36860</v>
      </c>
      <c r="L73">
        <v>0.74</v>
      </c>
      <c r="M73">
        <v>20001222</v>
      </c>
      <c r="N73">
        <v>0.6</v>
      </c>
      <c r="P73" s="1">
        <v>36860</v>
      </c>
      <c r="Q73">
        <v>4.6899999999999995</v>
      </c>
      <c r="R73">
        <v>20001222</v>
      </c>
      <c r="S73">
        <v>4.8</v>
      </c>
      <c r="U73" s="1">
        <v>36860</v>
      </c>
      <c r="V73">
        <v>1.53</v>
      </c>
      <c r="W73">
        <v>20010116</v>
      </c>
      <c r="X73">
        <v>0.5</v>
      </c>
      <c r="Z73" s="1">
        <v>36860</v>
      </c>
      <c r="AA73">
        <v>4.78</v>
      </c>
      <c r="AB73">
        <v>20010116</v>
      </c>
      <c r="AC73">
        <v>4</v>
      </c>
      <c r="AE73" s="1">
        <v>37529</v>
      </c>
      <c r="AF73">
        <v>0.4</v>
      </c>
      <c r="AG73">
        <v>20021119</v>
      </c>
      <c r="AH73">
        <v>1.7</v>
      </c>
      <c r="AJ73" s="1">
        <v>37560</v>
      </c>
      <c r="AK73">
        <v>1.3</v>
      </c>
      <c r="AL73">
        <v>20021217</v>
      </c>
      <c r="AM73">
        <v>-1.5</v>
      </c>
      <c r="AO73" s="1">
        <v>36830</v>
      </c>
      <c r="AP73">
        <v>0.23</v>
      </c>
      <c r="AQ73">
        <v>20001114</v>
      </c>
      <c r="AR73" t="s">
        <v>302</v>
      </c>
      <c r="AT73" s="1">
        <v>36860</v>
      </c>
      <c r="AU73">
        <v>1.43</v>
      </c>
      <c r="AV73">
        <v>20001214</v>
      </c>
      <c r="AW73">
        <v>1.7</v>
      </c>
      <c r="AY73" s="1">
        <v>36860</v>
      </c>
      <c r="AZ73">
        <v>115.7</v>
      </c>
      <c r="BA73" t="s">
        <v>302</v>
      </c>
      <c r="BB73" t="s">
        <v>302</v>
      </c>
      <c r="BD73" s="1">
        <v>37256</v>
      </c>
      <c r="BE73">
        <v>87.9</v>
      </c>
      <c r="BF73" t="s">
        <v>302</v>
      </c>
      <c r="BG73" t="s">
        <v>302</v>
      </c>
      <c r="BI73" s="1">
        <v>41152</v>
      </c>
      <c r="BJ73">
        <v>50.7</v>
      </c>
      <c r="BK73">
        <v>20120905</v>
      </c>
      <c r="BL73">
        <v>50.8</v>
      </c>
      <c r="BN73" s="1">
        <v>39051</v>
      </c>
      <c r="BO73">
        <v>4.4800000000000004</v>
      </c>
      <c r="BP73" t="s">
        <v>302</v>
      </c>
      <c r="BQ73" t="s">
        <v>302</v>
      </c>
      <c r="BS73" s="1">
        <v>37529</v>
      </c>
      <c r="BT73">
        <v>-4.0999999999999996</v>
      </c>
      <c r="BU73">
        <v>20021119</v>
      </c>
      <c r="BV73">
        <v>-2.8</v>
      </c>
      <c r="BX73" s="1">
        <v>37529</v>
      </c>
      <c r="BY73">
        <v>-9</v>
      </c>
      <c r="BZ73">
        <v>20021119</v>
      </c>
      <c r="CA73">
        <v>-2.8</v>
      </c>
      <c r="CC73" s="1">
        <v>38807</v>
      </c>
      <c r="CD73">
        <v>13.098000000000001</v>
      </c>
      <c r="CE73" t="s">
        <v>302</v>
      </c>
      <c r="CF73" t="s">
        <v>302</v>
      </c>
      <c r="CH73" s="1">
        <v>41182</v>
      </c>
      <c r="CI73">
        <v>86.1</v>
      </c>
      <c r="CJ73">
        <v>20121116</v>
      </c>
      <c r="CK73">
        <v>87</v>
      </c>
      <c r="CM73" s="1">
        <v>38717</v>
      </c>
      <c r="CN73">
        <v>0.8</v>
      </c>
      <c r="CO73" t="s">
        <v>302</v>
      </c>
      <c r="CP73" t="s">
        <v>302</v>
      </c>
      <c r="CR73" s="1">
        <v>39051</v>
      </c>
      <c r="CS73">
        <v>3.6</v>
      </c>
      <c r="CT73" t="s">
        <v>302</v>
      </c>
      <c r="CU73" t="s">
        <v>302</v>
      </c>
    </row>
    <row r="74" spans="1:99" x14ac:dyDescent="0.25">
      <c r="A74" s="1">
        <v>39082</v>
      </c>
      <c r="B74">
        <v>6.1</v>
      </c>
      <c r="C74" t="s">
        <v>302</v>
      </c>
      <c r="D74" t="s">
        <v>302</v>
      </c>
      <c r="F74" s="1">
        <v>41274</v>
      </c>
      <c r="G74">
        <v>-0.4</v>
      </c>
      <c r="H74">
        <v>20130301</v>
      </c>
      <c r="I74">
        <v>0</v>
      </c>
      <c r="K74" s="1">
        <v>36891</v>
      </c>
      <c r="L74">
        <v>-0.31</v>
      </c>
      <c r="M74">
        <v>20010125</v>
      </c>
      <c r="N74">
        <v>-0.3</v>
      </c>
      <c r="P74" s="1">
        <v>36891</v>
      </c>
      <c r="Q74">
        <v>3.58</v>
      </c>
      <c r="R74">
        <v>20010125</v>
      </c>
      <c r="S74">
        <v>3.7</v>
      </c>
      <c r="U74" s="1">
        <v>36891</v>
      </c>
      <c r="V74">
        <v>1.2</v>
      </c>
      <c r="W74">
        <v>20010213</v>
      </c>
      <c r="X74">
        <v>0.7</v>
      </c>
      <c r="Z74" s="1">
        <v>36891</v>
      </c>
      <c r="AA74">
        <v>3.68</v>
      </c>
      <c r="AB74">
        <v>20010213</v>
      </c>
      <c r="AC74">
        <v>3.7</v>
      </c>
      <c r="AE74" s="1">
        <v>37560</v>
      </c>
      <c r="AF74">
        <v>0.5</v>
      </c>
      <c r="AG74">
        <v>20021217</v>
      </c>
      <c r="AH74">
        <v>-2.4</v>
      </c>
      <c r="AJ74" s="1">
        <v>37590</v>
      </c>
      <c r="AK74">
        <v>1</v>
      </c>
      <c r="AL74">
        <v>20030115</v>
      </c>
      <c r="AM74">
        <v>-0.5</v>
      </c>
      <c r="AO74" s="1">
        <v>36860</v>
      </c>
      <c r="AP74">
        <v>0.04</v>
      </c>
      <c r="AQ74">
        <v>20001214</v>
      </c>
      <c r="AR74">
        <v>0.1</v>
      </c>
      <c r="AT74" s="1">
        <v>36891</v>
      </c>
      <c r="AU74">
        <v>1.1200000000000001</v>
      </c>
      <c r="AV74">
        <v>20010118</v>
      </c>
      <c r="AW74">
        <v>1.4</v>
      </c>
      <c r="AY74" s="1">
        <v>36891</v>
      </c>
      <c r="AZ74">
        <v>111.9</v>
      </c>
      <c r="BA74" t="s">
        <v>302</v>
      </c>
      <c r="BB74" t="s">
        <v>302</v>
      </c>
      <c r="BD74" s="1">
        <v>37287</v>
      </c>
      <c r="BE74">
        <v>87.7</v>
      </c>
      <c r="BF74" t="s">
        <v>302</v>
      </c>
      <c r="BG74" t="s">
        <v>302</v>
      </c>
      <c r="BI74" s="1">
        <v>41182</v>
      </c>
      <c r="BJ74">
        <v>47.2</v>
      </c>
      <c r="BK74">
        <v>20121003</v>
      </c>
      <c r="BL74">
        <v>47.3</v>
      </c>
      <c r="BN74" s="1">
        <v>39082</v>
      </c>
      <c r="BO74">
        <v>9.83</v>
      </c>
      <c r="BP74" t="s">
        <v>302</v>
      </c>
      <c r="BQ74" t="s">
        <v>302</v>
      </c>
      <c r="BS74" s="1">
        <v>37560</v>
      </c>
      <c r="BT74">
        <v>5.6</v>
      </c>
      <c r="BU74">
        <v>20021217</v>
      </c>
      <c r="BV74">
        <v>-2.1</v>
      </c>
      <c r="BX74" s="1">
        <v>37560</v>
      </c>
      <c r="BY74">
        <v>-0.1</v>
      </c>
      <c r="BZ74">
        <v>20021217</v>
      </c>
      <c r="CA74">
        <v>0.2</v>
      </c>
      <c r="CC74" s="1">
        <v>38837</v>
      </c>
      <c r="CD74">
        <v>12.92</v>
      </c>
      <c r="CE74" t="s">
        <v>302</v>
      </c>
      <c r="CF74" t="s">
        <v>302</v>
      </c>
      <c r="CH74" s="1">
        <v>41274</v>
      </c>
      <c r="CI74">
        <v>84</v>
      </c>
      <c r="CJ74">
        <v>20130215</v>
      </c>
      <c r="CK74">
        <v>84.5</v>
      </c>
      <c r="CM74" s="1">
        <v>38748</v>
      </c>
      <c r="CN74">
        <v>0.6</v>
      </c>
      <c r="CO74" t="s">
        <v>302</v>
      </c>
      <c r="CP74" t="s">
        <v>302</v>
      </c>
      <c r="CR74" s="1">
        <v>39082</v>
      </c>
      <c r="CS74">
        <v>4.9000000000000004</v>
      </c>
      <c r="CT74" t="s">
        <v>302</v>
      </c>
      <c r="CU74" t="s">
        <v>302</v>
      </c>
    </row>
    <row r="75" spans="1:99" x14ac:dyDescent="0.25">
      <c r="A75" s="1">
        <v>39113</v>
      </c>
      <c r="B75">
        <v>6.9</v>
      </c>
      <c r="C75" t="s">
        <v>302</v>
      </c>
      <c r="D75" t="s">
        <v>302</v>
      </c>
      <c r="F75" s="1">
        <v>41364</v>
      </c>
      <c r="G75">
        <v>1</v>
      </c>
      <c r="H75">
        <v>20130529</v>
      </c>
      <c r="I75">
        <v>0.6</v>
      </c>
      <c r="K75" s="1">
        <v>36922</v>
      </c>
      <c r="L75">
        <v>0</v>
      </c>
      <c r="M75">
        <v>20010301</v>
      </c>
      <c r="N75">
        <v>-0.2</v>
      </c>
      <c r="P75" s="1">
        <v>36922</v>
      </c>
      <c r="Q75">
        <v>2.8</v>
      </c>
      <c r="R75">
        <v>20010301</v>
      </c>
      <c r="S75">
        <v>3</v>
      </c>
      <c r="U75" s="1">
        <v>36922</v>
      </c>
      <c r="V75">
        <v>0</v>
      </c>
      <c r="W75">
        <v>20010321</v>
      </c>
      <c r="X75">
        <v>0.8</v>
      </c>
      <c r="Z75" s="1">
        <v>36922</v>
      </c>
      <c r="AA75">
        <v>5</v>
      </c>
      <c r="AB75">
        <v>20010321</v>
      </c>
      <c r="AC75">
        <v>4.9000000000000004</v>
      </c>
      <c r="AE75" s="1">
        <v>37590</v>
      </c>
      <c r="AF75">
        <v>0.9</v>
      </c>
      <c r="AG75">
        <v>20030115</v>
      </c>
      <c r="AH75">
        <v>0.4</v>
      </c>
      <c r="AJ75" s="1">
        <v>37621</v>
      </c>
      <c r="AK75">
        <v>2.2000000000000002</v>
      </c>
      <c r="AL75">
        <v>20030213</v>
      </c>
      <c r="AM75">
        <v>-2</v>
      </c>
      <c r="AO75" s="1">
        <v>36891</v>
      </c>
      <c r="AP75">
        <v>-0.08</v>
      </c>
      <c r="AQ75">
        <v>20010118</v>
      </c>
      <c r="AR75">
        <v>-0.1</v>
      </c>
      <c r="AT75" s="1">
        <v>36922</v>
      </c>
      <c r="AU75">
        <v>1.63</v>
      </c>
      <c r="AV75">
        <v>20010222</v>
      </c>
      <c r="AW75">
        <v>1.7</v>
      </c>
      <c r="AY75" s="1">
        <v>36922</v>
      </c>
      <c r="AZ75">
        <v>107.3</v>
      </c>
      <c r="BA75" t="s">
        <v>302</v>
      </c>
      <c r="BB75" t="s">
        <v>302</v>
      </c>
      <c r="BD75" s="1">
        <v>37315</v>
      </c>
      <c r="BE75">
        <v>88.8</v>
      </c>
      <c r="BF75" t="s">
        <v>302</v>
      </c>
      <c r="BG75" t="s">
        <v>302</v>
      </c>
      <c r="BI75" s="1">
        <v>41213</v>
      </c>
      <c r="BJ75">
        <v>50.2</v>
      </c>
      <c r="BK75">
        <v>20121105</v>
      </c>
      <c r="BL75">
        <v>50.3</v>
      </c>
      <c r="BN75" s="1">
        <v>39113</v>
      </c>
      <c r="BO75">
        <v>3.84</v>
      </c>
      <c r="BP75" t="s">
        <v>302</v>
      </c>
      <c r="BQ75" t="s">
        <v>302</v>
      </c>
      <c r="BS75" s="1">
        <v>37590</v>
      </c>
      <c r="BT75">
        <v>3</v>
      </c>
      <c r="BU75">
        <v>20030115</v>
      </c>
      <c r="BV75">
        <v>3.9</v>
      </c>
      <c r="BX75" s="1">
        <v>37590</v>
      </c>
      <c r="BY75">
        <v>-1.7</v>
      </c>
      <c r="BZ75">
        <v>20030115</v>
      </c>
      <c r="CA75">
        <v>-7.3</v>
      </c>
      <c r="CC75" s="1">
        <v>38868</v>
      </c>
      <c r="CD75">
        <v>12.792999999999999</v>
      </c>
      <c r="CE75" t="s">
        <v>302</v>
      </c>
      <c r="CF75" t="s">
        <v>302</v>
      </c>
      <c r="CH75" s="1">
        <v>41364</v>
      </c>
      <c r="CI75">
        <v>84.5</v>
      </c>
      <c r="CJ75">
        <v>20130515</v>
      </c>
      <c r="CK75">
        <v>84.6</v>
      </c>
      <c r="CM75" s="1">
        <v>38776</v>
      </c>
      <c r="CN75">
        <v>-1.1000000000000001</v>
      </c>
      <c r="CO75" t="s">
        <v>302</v>
      </c>
      <c r="CP75" t="s">
        <v>302</v>
      </c>
      <c r="CR75" s="1">
        <v>39113</v>
      </c>
      <c r="CS75">
        <v>2.2000000000000002</v>
      </c>
      <c r="CT75" t="s">
        <v>302</v>
      </c>
      <c r="CU75" t="s">
        <v>302</v>
      </c>
    </row>
    <row r="76" spans="1:99" x14ac:dyDescent="0.25">
      <c r="A76" s="1">
        <v>39141</v>
      </c>
      <c r="B76">
        <v>6.4</v>
      </c>
      <c r="C76" t="s">
        <v>302</v>
      </c>
      <c r="D76" t="s">
        <v>302</v>
      </c>
      <c r="F76" s="1">
        <v>41455</v>
      </c>
      <c r="G76">
        <v>-0.4</v>
      </c>
      <c r="H76">
        <v>20130913</v>
      </c>
      <c r="I76">
        <v>-0.2</v>
      </c>
      <c r="K76" s="1">
        <v>36950</v>
      </c>
      <c r="L76">
        <v>-0.21</v>
      </c>
      <c r="M76">
        <v>20010327</v>
      </c>
      <c r="N76">
        <v>-0.3</v>
      </c>
      <c r="P76" s="1">
        <v>36950</v>
      </c>
      <c r="Q76">
        <v>2.58</v>
      </c>
      <c r="R76">
        <v>20010327</v>
      </c>
      <c r="S76">
        <v>2.5</v>
      </c>
      <c r="U76" s="1">
        <v>36950</v>
      </c>
      <c r="V76">
        <v>0.4</v>
      </c>
      <c r="W76">
        <v>20010418</v>
      </c>
      <c r="X76">
        <v>-0.6</v>
      </c>
      <c r="Z76" s="1">
        <v>36950</v>
      </c>
      <c r="AA76">
        <v>4.4000000000000004</v>
      </c>
      <c r="AB76">
        <v>20010418</v>
      </c>
      <c r="AC76">
        <v>2.6</v>
      </c>
      <c r="AE76" s="1">
        <v>37621</v>
      </c>
      <c r="AF76">
        <v>0.7</v>
      </c>
      <c r="AG76">
        <v>20030213</v>
      </c>
      <c r="AH76">
        <v>2.9</v>
      </c>
      <c r="AJ76" s="1">
        <v>37652</v>
      </c>
      <c r="AK76">
        <v>4.3</v>
      </c>
      <c r="AL76">
        <v>20030313</v>
      </c>
      <c r="AM76">
        <v>3.7</v>
      </c>
      <c r="AO76" s="1">
        <v>36922</v>
      </c>
      <c r="AP76">
        <v>-0.3</v>
      </c>
      <c r="AQ76">
        <v>20010222</v>
      </c>
      <c r="AR76">
        <v>-0.1</v>
      </c>
      <c r="AT76" s="1">
        <v>36950</v>
      </c>
      <c r="AU76">
        <v>1.51</v>
      </c>
      <c r="AV76">
        <v>20010313</v>
      </c>
      <c r="AW76">
        <v>1.6</v>
      </c>
      <c r="AY76" s="1">
        <v>36950</v>
      </c>
      <c r="AZ76">
        <v>103.6</v>
      </c>
      <c r="BA76" t="s">
        <v>302</v>
      </c>
      <c r="BB76" t="s">
        <v>302</v>
      </c>
      <c r="BD76" s="1">
        <v>37346</v>
      </c>
      <c r="BE76">
        <v>93.1</v>
      </c>
      <c r="BF76" t="s">
        <v>302</v>
      </c>
      <c r="BG76" t="s">
        <v>302</v>
      </c>
      <c r="BI76" s="1">
        <v>41243</v>
      </c>
      <c r="BJ76">
        <v>46.3</v>
      </c>
      <c r="BK76">
        <v>20121205</v>
      </c>
      <c r="BL76">
        <v>46.4</v>
      </c>
      <c r="BN76" s="1">
        <v>39141</v>
      </c>
      <c r="BO76">
        <v>4</v>
      </c>
      <c r="BP76" t="s">
        <v>302</v>
      </c>
      <c r="BQ76" t="s">
        <v>302</v>
      </c>
      <c r="BS76" s="1">
        <v>37621</v>
      </c>
      <c r="BT76">
        <v>-2.8</v>
      </c>
      <c r="BU76">
        <v>20030213</v>
      </c>
      <c r="BV76">
        <v>-2.2999999999999998</v>
      </c>
      <c r="BX76" s="1">
        <v>37621</v>
      </c>
      <c r="BY76">
        <v>1.1000000000000001</v>
      </c>
      <c r="BZ76">
        <v>20030213</v>
      </c>
      <c r="CA76">
        <v>0.1</v>
      </c>
      <c r="CC76" s="1">
        <v>38898</v>
      </c>
      <c r="CD76">
        <v>12.807</v>
      </c>
      <c r="CE76" t="s">
        <v>302</v>
      </c>
      <c r="CF76" t="s">
        <v>302</v>
      </c>
      <c r="CH76" s="1">
        <v>41455</v>
      </c>
      <c r="CI76">
        <v>85.5</v>
      </c>
      <c r="CJ76">
        <v>20130820</v>
      </c>
      <c r="CK76">
        <v>86.2</v>
      </c>
      <c r="CM76" s="1">
        <v>38807</v>
      </c>
      <c r="CN76">
        <v>0.4</v>
      </c>
      <c r="CO76" t="s">
        <v>302</v>
      </c>
      <c r="CP76" t="s">
        <v>302</v>
      </c>
      <c r="CR76" s="1">
        <v>39141</v>
      </c>
      <c r="CS76">
        <v>4.3</v>
      </c>
      <c r="CT76" t="s">
        <v>302</v>
      </c>
      <c r="CU76" t="s">
        <v>302</v>
      </c>
    </row>
    <row r="77" spans="1:99" x14ac:dyDescent="0.25">
      <c r="A77" s="1">
        <v>39172</v>
      </c>
      <c r="B77">
        <v>6.9</v>
      </c>
      <c r="C77" t="s">
        <v>302</v>
      </c>
      <c r="D77" t="s">
        <v>302</v>
      </c>
      <c r="F77" s="1">
        <v>41547</v>
      </c>
      <c r="G77">
        <v>0.8</v>
      </c>
      <c r="H77">
        <v>20131129</v>
      </c>
      <c r="I77">
        <v>0.1</v>
      </c>
      <c r="K77" s="1">
        <v>36981</v>
      </c>
      <c r="L77">
        <v>-0.1</v>
      </c>
      <c r="M77">
        <v>20010426</v>
      </c>
      <c r="N77">
        <v>0</v>
      </c>
      <c r="P77" s="1">
        <v>36981</v>
      </c>
      <c r="Q77">
        <v>2.8</v>
      </c>
      <c r="R77">
        <v>20010426</v>
      </c>
      <c r="S77">
        <v>2.6</v>
      </c>
      <c r="U77" s="1">
        <v>36981</v>
      </c>
      <c r="V77">
        <v>0.1</v>
      </c>
      <c r="W77">
        <v>20010516</v>
      </c>
      <c r="X77">
        <v>-0.1</v>
      </c>
      <c r="Z77" s="1">
        <v>36981</v>
      </c>
      <c r="AA77">
        <v>3.3</v>
      </c>
      <c r="AB77">
        <v>20010516</v>
      </c>
      <c r="AC77">
        <v>2.2999999999999998</v>
      </c>
      <c r="AE77" s="1">
        <v>37652</v>
      </c>
      <c r="AF77">
        <v>0.7</v>
      </c>
      <c r="AG77">
        <v>20030313</v>
      </c>
      <c r="AH77">
        <v>-1</v>
      </c>
      <c r="AJ77" s="1">
        <v>37680</v>
      </c>
      <c r="AK77">
        <v>-1.2</v>
      </c>
      <c r="AL77">
        <v>20030415</v>
      </c>
      <c r="AM77">
        <v>-1.8</v>
      </c>
      <c r="AO77" s="1">
        <v>36950</v>
      </c>
      <c r="AP77">
        <v>0.34</v>
      </c>
      <c r="AQ77">
        <v>20010313</v>
      </c>
      <c r="AR77">
        <v>0.4</v>
      </c>
      <c r="AT77" s="1">
        <v>36981</v>
      </c>
      <c r="AU77">
        <v>1.81</v>
      </c>
      <c r="AV77">
        <v>20010411</v>
      </c>
      <c r="AW77">
        <v>1.9</v>
      </c>
      <c r="AY77" s="1">
        <v>36981</v>
      </c>
      <c r="AZ77">
        <v>102.1</v>
      </c>
      <c r="BA77" t="s">
        <v>302</v>
      </c>
      <c r="BB77" t="s">
        <v>302</v>
      </c>
      <c r="BD77" s="1">
        <v>37376</v>
      </c>
      <c r="BE77">
        <v>92.6</v>
      </c>
      <c r="BF77" t="s">
        <v>302</v>
      </c>
      <c r="BG77" t="s">
        <v>302</v>
      </c>
      <c r="BI77" s="1">
        <v>41274</v>
      </c>
      <c r="BJ77">
        <v>49.1</v>
      </c>
      <c r="BK77">
        <v>20130104</v>
      </c>
      <c r="BL77">
        <v>49.1</v>
      </c>
      <c r="BN77" s="1">
        <v>39172</v>
      </c>
      <c r="BO77">
        <v>5.32</v>
      </c>
      <c r="BP77" t="s">
        <v>302</v>
      </c>
      <c r="BQ77" t="s">
        <v>302</v>
      </c>
      <c r="BS77" s="1">
        <v>37652</v>
      </c>
      <c r="BT77">
        <v>7.4</v>
      </c>
      <c r="BU77">
        <v>20030313</v>
      </c>
      <c r="BV77">
        <v>6.7</v>
      </c>
      <c r="BX77" s="1">
        <v>37652</v>
      </c>
      <c r="BY77">
        <v>8.5</v>
      </c>
      <c r="BZ77">
        <v>20030313</v>
      </c>
      <c r="CA77">
        <v>4.8</v>
      </c>
      <c r="CC77" s="1">
        <v>38929</v>
      </c>
      <c r="CD77">
        <v>12.464</v>
      </c>
      <c r="CE77" t="s">
        <v>302</v>
      </c>
      <c r="CF77" t="s">
        <v>302</v>
      </c>
      <c r="CH77" s="1">
        <v>41547</v>
      </c>
      <c r="CI77">
        <v>86.6</v>
      </c>
      <c r="CJ77">
        <v>20131115</v>
      </c>
      <c r="CK77">
        <v>86.9</v>
      </c>
      <c r="CM77" s="1">
        <v>38837</v>
      </c>
      <c r="CN77">
        <v>0.5</v>
      </c>
      <c r="CO77" t="s">
        <v>302</v>
      </c>
      <c r="CP77" t="s">
        <v>302</v>
      </c>
      <c r="CR77" s="1">
        <v>39172</v>
      </c>
      <c r="CS77">
        <v>5</v>
      </c>
      <c r="CT77" t="s">
        <v>302</v>
      </c>
      <c r="CU77" t="s">
        <v>302</v>
      </c>
    </row>
    <row r="78" spans="1:99" x14ac:dyDescent="0.25">
      <c r="A78" s="1">
        <v>39202</v>
      </c>
      <c r="B78">
        <v>6.5</v>
      </c>
      <c r="C78" t="s">
        <v>302</v>
      </c>
      <c r="D78" t="s">
        <v>302</v>
      </c>
      <c r="F78" s="1">
        <v>41639</v>
      </c>
      <c r="G78">
        <v>0.8</v>
      </c>
      <c r="H78">
        <v>20140228</v>
      </c>
      <c r="I78">
        <v>1.7</v>
      </c>
      <c r="K78" s="1">
        <v>37011</v>
      </c>
      <c r="L78">
        <v>0.52</v>
      </c>
      <c r="M78">
        <v>20010529</v>
      </c>
      <c r="N78">
        <v>0.5</v>
      </c>
      <c r="P78" s="1">
        <v>37011</v>
      </c>
      <c r="Q78">
        <v>3.57</v>
      </c>
      <c r="R78">
        <v>20010529</v>
      </c>
      <c r="S78">
        <v>3.3</v>
      </c>
      <c r="U78" s="1">
        <v>37011</v>
      </c>
      <c r="V78">
        <v>-0.8</v>
      </c>
      <c r="W78">
        <v>20010612</v>
      </c>
      <c r="X78">
        <v>0.1</v>
      </c>
      <c r="Z78" s="1">
        <v>37011</v>
      </c>
      <c r="AA78">
        <v>2.6</v>
      </c>
      <c r="AB78">
        <v>20010612</v>
      </c>
      <c r="AC78">
        <v>2.2999999999999998</v>
      </c>
      <c r="AE78" s="1">
        <v>37680</v>
      </c>
      <c r="AF78">
        <v>-2.8</v>
      </c>
      <c r="AG78">
        <v>20030415</v>
      </c>
      <c r="AH78">
        <v>-0.8</v>
      </c>
      <c r="AJ78" s="1">
        <v>37711</v>
      </c>
      <c r="AK78">
        <v>-0.7</v>
      </c>
      <c r="AL78">
        <v>20030515</v>
      </c>
      <c r="AM78">
        <v>-3.9</v>
      </c>
      <c r="AO78" s="1">
        <v>36981</v>
      </c>
      <c r="AP78">
        <v>0.76</v>
      </c>
      <c r="AQ78">
        <v>20010411</v>
      </c>
      <c r="AR78">
        <v>0.7</v>
      </c>
      <c r="AT78" s="1">
        <v>37011</v>
      </c>
      <c r="AU78">
        <v>2.65</v>
      </c>
      <c r="AV78">
        <v>20010515</v>
      </c>
      <c r="AW78">
        <v>2.8</v>
      </c>
      <c r="AY78" s="1">
        <v>37011</v>
      </c>
      <c r="AZ78">
        <v>99.9</v>
      </c>
      <c r="BA78" t="s">
        <v>302</v>
      </c>
      <c r="BB78" t="s">
        <v>302</v>
      </c>
      <c r="BD78" s="1">
        <v>37407</v>
      </c>
      <c r="BE78">
        <v>93.6</v>
      </c>
      <c r="BF78" t="s">
        <v>302</v>
      </c>
      <c r="BG78" t="s">
        <v>302</v>
      </c>
      <c r="BI78" s="1">
        <v>41305</v>
      </c>
      <c r="BJ78">
        <v>52.6</v>
      </c>
      <c r="BK78">
        <v>20130205</v>
      </c>
      <c r="BL78">
        <v>52.4</v>
      </c>
      <c r="BN78" s="1">
        <v>39202</v>
      </c>
      <c r="BO78">
        <v>6.16</v>
      </c>
      <c r="BP78" t="s">
        <v>302</v>
      </c>
      <c r="BQ78" t="s">
        <v>302</v>
      </c>
      <c r="BS78" s="1">
        <v>37680</v>
      </c>
      <c r="BT78">
        <v>-7.8</v>
      </c>
      <c r="BU78">
        <v>20030415</v>
      </c>
      <c r="BV78">
        <v>-8.4</v>
      </c>
      <c r="BX78" s="1">
        <v>37680</v>
      </c>
      <c r="BY78">
        <v>-2.5</v>
      </c>
      <c r="BZ78">
        <v>20030415</v>
      </c>
      <c r="CA78">
        <v>-6.7</v>
      </c>
      <c r="CC78" s="1">
        <v>38960</v>
      </c>
      <c r="CD78">
        <v>12.477</v>
      </c>
      <c r="CE78" t="s">
        <v>302</v>
      </c>
      <c r="CF78" t="s">
        <v>302</v>
      </c>
      <c r="CH78" s="1">
        <v>41639</v>
      </c>
      <c r="CI78">
        <v>87.4</v>
      </c>
      <c r="CJ78">
        <v>20140214</v>
      </c>
      <c r="CK78">
        <v>87.8</v>
      </c>
      <c r="CM78" s="1">
        <v>38868</v>
      </c>
      <c r="CN78">
        <v>0.8</v>
      </c>
      <c r="CO78" t="s">
        <v>302</v>
      </c>
      <c r="CP78" t="s">
        <v>302</v>
      </c>
      <c r="CR78" s="1">
        <v>39202</v>
      </c>
      <c r="CS78">
        <v>2.7</v>
      </c>
      <c r="CT78" t="s">
        <v>302</v>
      </c>
      <c r="CU78" t="s">
        <v>302</v>
      </c>
    </row>
    <row r="79" spans="1:99" x14ac:dyDescent="0.25">
      <c r="A79" s="1">
        <v>39233</v>
      </c>
      <c r="B79">
        <v>6.1</v>
      </c>
      <c r="C79" t="s">
        <v>302</v>
      </c>
      <c r="D79" t="s">
        <v>302</v>
      </c>
      <c r="F79" s="1">
        <v>41729</v>
      </c>
      <c r="G79">
        <v>0.5</v>
      </c>
      <c r="H79">
        <v>20140530</v>
      </c>
      <c r="I79">
        <v>-0.1</v>
      </c>
      <c r="K79" s="1">
        <v>37042</v>
      </c>
      <c r="L79">
        <v>-0.52</v>
      </c>
      <c r="M79">
        <v>20010628</v>
      </c>
      <c r="N79">
        <v>-0.2</v>
      </c>
      <c r="P79" s="1">
        <v>37042</v>
      </c>
      <c r="Q79">
        <v>2.69</v>
      </c>
      <c r="R79">
        <v>20010628</v>
      </c>
      <c r="S79">
        <v>2.6</v>
      </c>
      <c r="U79" s="1">
        <v>37042</v>
      </c>
      <c r="V79">
        <v>0.9</v>
      </c>
      <c r="W79">
        <v>20010712</v>
      </c>
      <c r="X79">
        <v>-0.3</v>
      </c>
      <c r="Z79" s="1">
        <v>37042</v>
      </c>
      <c r="AA79">
        <v>0.7</v>
      </c>
      <c r="AB79">
        <v>20010712</v>
      </c>
      <c r="AC79">
        <v>1.9</v>
      </c>
      <c r="AE79" s="1">
        <v>37711</v>
      </c>
      <c r="AF79">
        <v>0.9</v>
      </c>
      <c r="AG79">
        <v>20030515</v>
      </c>
      <c r="AH79">
        <v>0.7</v>
      </c>
      <c r="AJ79" s="1">
        <v>37741</v>
      </c>
      <c r="AK79">
        <v>4.5999999999999996</v>
      </c>
      <c r="AL79">
        <v>20030612</v>
      </c>
      <c r="AM79">
        <v>3.4</v>
      </c>
      <c r="AO79" s="1">
        <v>37011</v>
      </c>
      <c r="AP79">
        <v>0.87</v>
      </c>
      <c r="AQ79">
        <v>20010515</v>
      </c>
      <c r="AR79">
        <v>0.9</v>
      </c>
      <c r="AT79" s="1">
        <v>37042</v>
      </c>
      <c r="AU79">
        <v>2.83</v>
      </c>
      <c r="AV79">
        <v>20010614</v>
      </c>
      <c r="AW79">
        <v>3</v>
      </c>
      <c r="AY79" s="1">
        <v>37042</v>
      </c>
      <c r="AZ79">
        <v>99.8</v>
      </c>
      <c r="BA79" t="s">
        <v>302</v>
      </c>
      <c r="BB79" t="s">
        <v>302</v>
      </c>
      <c r="BD79" s="1">
        <v>37437</v>
      </c>
      <c r="BE79">
        <v>104.9</v>
      </c>
      <c r="BF79" t="s">
        <v>302</v>
      </c>
      <c r="BG79" t="s">
        <v>302</v>
      </c>
      <c r="BI79" s="1">
        <v>41333</v>
      </c>
      <c r="BJ79">
        <v>54.6</v>
      </c>
      <c r="BK79">
        <v>20130305</v>
      </c>
      <c r="BL79">
        <v>54.6</v>
      </c>
      <c r="BN79" s="1">
        <v>39233</v>
      </c>
      <c r="BO79">
        <v>6.46</v>
      </c>
      <c r="BP79" t="s">
        <v>302</v>
      </c>
      <c r="BQ79" t="s">
        <v>302</v>
      </c>
      <c r="BS79" s="1">
        <v>37711</v>
      </c>
      <c r="BT79">
        <v>-1.1000000000000001</v>
      </c>
      <c r="BU79">
        <v>20030515</v>
      </c>
      <c r="BV79">
        <v>3</v>
      </c>
      <c r="BX79" s="1">
        <v>37711</v>
      </c>
      <c r="BY79">
        <v>-5.9</v>
      </c>
      <c r="BZ79">
        <v>20030515</v>
      </c>
      <c r="CA79">
        <v>-8.5</v>
      </c>
      <c r="CC79" s="1">
        <v>38990</v>
      </c>
      <c r="CD79">
        <v>12.255000000000001</v>
      </c>
      <c r="CE79" t="s">
        <v>302</v>
      </c>
      <c r="CF79" t="s">
        <v>302</v>
      </c>
      <c r="CH79" s="1">
        <v>41729</v>
      </c>
      <c r="CI79">
        <v>88</v>
      </c>
      <c r="CJ79">
        <v>20140515</v>
      </c>
      <c r="CK79">
        <v>88.5</v>
      </c>
      <c r="CM79" s="1">
        <v>38898</v>
      </c>
      <c r="CN79">
        <v>-0.1</v>
      </c>
      <c r="CO79" t="s">
        <v>302</v>
      </c>
      <c r="CP79" t="s">
        <v>302</v>
      </c>
      <c r="CR79" s="1">
        <v>39233</v>
      </c>
      <c r="CS79">
        <v>3.3</v>
      </c>
      <c r="CT79" t="s">
        <v>302</v>
      </c>
      <c r="CU79" t="s">
        <v>302</v>
      </c>
    </row>
    <row r="80" spans="1:99" x14ac:dyDescent="0.25">
      <c r="A80" s="1">
        <v>39263</v>
      </c>
      <c r="B80">
        <v>7.8</v>
      </c>
      <c r="C80" t="s">
        <v>302</v>
      </c>
      <c r="D80" t="s">
        <v>302</v>
      </c>
      <c r="F80" s="1">
        <v>41820</v>
      </c>
      <c r="G80">
        <v>0.7</v>
      </c>
      <c r="H80">
        <v>20140918</v>
      </c>
      <c r="I80">
        <v>0.7</v>
      </c>
      <c r="K80" s="1">
        <v>37072</v>
      </c>
      <c r="L80">
        <v>0.31</v>
      </c>
      <c r="M80">
        <v>20010726</v>
      </c>
      <c r="N80">
        <v>0.2</v>
      </c>
      <c r="P80" s="1">
        <v>37072</v>
      </c>
      <c r="Q80">
        <v>2.69</v>
      </c>
      <c r="R80">
        <v>20010726</v>
      </c>
      <c r="S80">
        <v>2.2000000000000002</v>
      </c>
      <c r="U80" s="1">
        <v>37072</v>
      </c>
      <c r="V80">
        <v>-0.1</v>
      </c>
      <c r="W80">
        <v>20010821</v>
      </c>
      <c r="X80">
        <v>0.4</v>
      </c>
      <c r="Z80" s="1">
        <v>37072</v>
      </c>
      <c r="AA80">
        <v>4.2</v>
      </c>
      <c r="AB80">
        <v>20010821</v>
      </c>
      <c r="AC80">
        <v>2.1</v>
      </c>
      <c r="AE80" s="1">
        <v>37741</v>
      </c>
      <c r="AF80">
        <v>3.5</v>
      </c>
      <c r="AG80">
        <v>20030612</v>
      </c>
      <c r="AH80">
        <v>1.8</v>
      </c>
      <c r="AJ80" s="1">
        <v>37772</v>
      </c>
      <c r="AK80">
        <v>2.1</v>
      </c>
      <c r="AL80">
        <v>20030715</v>
      </c>
      <c r="AM80">
        <v>-1.1000000000000001</v>
      </c>
      <c r="AO80" s="1">
        <v>37042</v>
      </c>
      <c r="AP80">
        <v>0.67</v>
      </c>
      <c r="AQ80">
        <v>20010614</v>
      </c>
      <c r="AR80">
        <v>0.7</v>
      </c>
      <c r="AT80" s="1">
        <v>37072</v>
      </c>
      <c r="AU80">
        <v>2.7199999999999998</v>
      </c>
      <c r="AV80">
        <v>20010711</v>
      </c>
      <c r="AW80">
        <v>2.9</v>
      </c>
      <c r="AY80" s="1">
        <v>37072</v>
      </c>
      <c r="AZ80">
        <v>99.2</v>
      </c>
      <c r="BA80" t="s">
        <v>302</v>
      </c>
      <c r="BB80" t="s">
        <v>302</v>
      </c>
      <c r="BD80" s="1">
        <v>37468</v>
      </c>
      <c r="BE80">
        <v>95.6</v>
      </c>
      <c r="BF80" t="s">
        <v>302</v>
      </c>
      <c r="BG80" t="s">
        <v>302</v>
      </c>
      <c r="BI80" s="1">
        <v>41364</v>
      </c>
      <c r="BJ80">
        <v>47.3</v>
      </c>
      <c r="BK80">
        <v>20130404</v>
      </c>
      <c r="BL80">
        <v>47.3</v>
      </c>
      <c r="BN80" s="1">
        <v>39263</v>
      </c>
      <c r="BO80">
        <v>6.45</v>
      </c>
      <c r="BP80" t="s">
        <v>302</v>
      </c>
      <c r="BQ80" t="s">
        <v>302</v>
      </c>
      <c r="BS80" s="1">
        <v>37741</v>
      </c>
      <c r="BT80">
        <v>5.2</v>
      </c>
      <c r="BU80">
        <v>20030612</v>
      </c>
      <c r="BV80">
        <v>5.0999999999999996</v>
      </c>
      <c r="BX80" s="1">
        <v>37741</v>
      </c>
      <c r="BY80">
        <v>0.6</v>
      </c>
      <c r="BZ80">
        <v>20030612</v>
      </c>
      <c r="CA80">
        <v>-2.7</v>
      </c>
      <c r="CC80" s="1">
        <v>39021</v>
      </c>
      <c r="CD80">
        <v>11.959</v>
      </c>
      <c r="CE80" t="s">
        <v>302</v>
      </c>
      <c r="CF80" t="s">
        <v>302</v>
      </c>
      <c r="CH80" s="1">
        <v>41820</v>
      </c>
      <c r="CI80">
        <v>88.4</v>
      </c>
      <c r="CJ80">
        <v>20140818</v>
      </c>
      <c r="CK80">
        <v>88.9</v>
      </c>
      <c r="CM80" s="1">
        <v>38929</v>
      </c>
      <c r="CN80">
        <v>0</v>
      </c>
      <c r="CO80" t="s">
        <v>302</v>
      </c>
      <c r="CP80" t="s">
        <v>302</v>
      </c>
      <c r="CR80" s="1">
        <v>39263</v>
      </c>
      <c r="CS80">
        <v>3.6</v>
      </c>
      <c r="CT80" t="s">
        <v>302</v>
      </c>
      <c r="CU80" t="s">
        <v>302</v>
      </c>
    </row>
    <row r="81" spans="1:99" x14ac:dyDescent="0.25">
      <c r="A81" s="1">
        <v>39294</v>
      </c>
      <c r="B81">
        <v>5.4</v>
      </c>
      <c r="C81" t="s">
        <v>302</v>
      </c>
      <c r="D81" t="s">
        <v>302</v>
      </c>
      <c r="F81" s="1">
        <v>41912</v>
      </c>
      <c r="G81">
        <v>0.4</v>
      </c>
      <c r="H81">
        <v>20141128</v>
      </c>
      <c r="I81">
        <v>0.3</v>
      </c>
      <c r="K81" s="1">
        <v>37103</v>
      </c>
      <c r="L81">
        <v>0</v>
      </c>
      <c r="M81">
        <v>20010828</v>
      </c>
      <c r="N81">
        <v>0</v>
      </c>
      <c r="P81" s="1">
        <v>37103</v>
      </c>
      <c r="Q81">
        <v>2.58</v>
      </c>
      <c r="R81">
        <v>20010828</v>
      </c>
      <c r="S81">
        <v>2.1</v>
      </c>
      <c r="U81" s="1">
        <v>37103</v>
      </c>
      <c r="V81">
        <v>0</v>
      </c>
      <c r="W81">
        <v>20010912</v>
      </c>
      <c r="X81">
        <v>0.8</v>
      </c>
      <c r="Z81" s="1">
        <v>37103</v>
      </c>
      <c r="AA81">
        <v>2.9</v>
      </c>
      <c r="AB81">
        <v>20010912</v>
      </c>
      <c r="AC81">
        <v>2.6</v>
      </c>
      <c r="AE81" s="1">
        <v>37772</v>
      </c>
      <c r="AF81">
        <v>-2.1</v>
      </c>
      <c r="AG81">
        <v>20030715</v>
      </c>
      <c r="AH81">
        <v>-1.8</v>
      </c>
      <c r="AJ81" s="1">
        <v>37802</v>
      </c>
      <c r="AK81">
        <v>4.2</v>
      </c>
      <c r="AL81">
        <v>20030821</v>
      </c>
      <c r="AM81">
        <v>2.4</v>
      </c>
      <c r="AO81" s="1">
        <v>37072</v>
      </c>
      <c r="AP81">
        <v>-0.15</v>
      </c>
      <c r="AQ81">
        <v>20010711</v>
      </c>
      <c r="AR81">
        <v>-0.1</v>
      </c>
      <c r="AT81" s="1">
        <v>37103</v>
      </c>
      <c r="AU81">
        <v>2.65</v>
      </c>
      <c r="AV81">
        <v>20010814</v>
      </c>
      <c r="AW81">
        <v>2.9</v>
      </c>
      <c r="AY81" s="1">
        <v>37103</v>
      </c>
      <c r="AZ81">
        <v>98.2</v>
      </c>
      <c r="BA81" t="s">
        <v>302</v>
      </c>
      <c r="BB81" t="s">
        <v>302</v>
      </c>
      <c r="BD81" s="1">
        <v>37499</v>
      </c>
      <c r="BE81">
        <v>94.2</v>
      </c>
      <c r="BF81" t="s">
        <v>302</v>
      </c>
      <c r="BG81" t="s">
        <v>302</v>
      </c>
      <c r="BI81" s="1">
        <v>41394</v>
      </c>
      <c r="BJ81">
        <v>48.6</v>
      </c>
      <c r="BK81">
        <v>20130506</v>
      </c>
      <c r="BL81">
        <v>48.6</v>
      </c>
      <c r="BN81" s="1">
        <v>39294</v>
      </c>
      <c r="BO81">
        <v>6.11</v>
      </c>
      <c r="BP81" t="s">
        <v>302</v>
      </c>
      <c r="BQ81" t="s">
        <v>302</v>
      </c>
      <c r="BS81" s="1">
        <v>37772</v>
      </c>
      <c r="BT81">
        <v>-3</v>
      </c>
      <c r="BU81">
        <v>20030715</v>
      </c>
      <c r="BV81">
        <v>-5</v>
      </c>
      <c r="BX81" s="1">
        <v>37772</v>
      </c>
      <c r="BY81">
        <v>-6.5</v>
      </c>
      <c r="BZ81">
        <v>20030715</v>
      </c>
      <c r="CA81">
        <v>-8</v>
      </c>
      <c r="CC81" s="1">
        <v>39051</v>
      </c>
      <c r="CD81">
        <v>11.778</v>
      </c>
      <c r="CE81" t="s">
        <v>302</v>
      </c>
      <c r="CF81" t="s">
        <v>302</v>
      </c>
      <c r="CH81" s="1">
        <v>41912</v>
      </c>
      <c r="CI81">
        <v>88</v>
      </c>
      <c r="CJ81">
        <v>20141114</v>
      </c>
      <c r="CK81">
        <v>88.7</v>
      </c>
      <c r="CM81" s="1">
        <v>38960</v>
      </c>
      <c r="CN81">
        <v>0.7</v>
      </c>
      <c r="CO81" t="s">
        <v>302</v>
      </c>
      <c r="CP81" t="s">
        <v>302</v>
      </c>
      <c r="CR81" s="1">
        <v>39294</v>
      </c>
      <c r="CS81">
        <v>4.4000000000000004</v>
      </c>
      <c r="CT81" t="s">
        <v>302</v>
      </c>
      <c r="CU81" t="s">
        <v>302</v>
      </c>
    </row>
    <row r="82" spans="1:99" x14ac:dyDescent="0.25">
      <c r="A82" s="1">
        <v>39325</v>
      </c>
      <c r="B82">
        <v>5.3</v>
      </c>
      <c r="C82" t="s">
        <v>302</v>
      </c>
      <c r="D82" t="s">
        <v>302</v>
      </c>
      <c r="F82" s="1">
        <v>42004</v>
      </c>
      <c r="G82">
        <v>0.9</v>
      </c>
      <c r="H82">
        <v>20150227</v>
      </c>
      <c r="I82">
        <v>1.1000000000000001</v>
      </c>
      <c r="K82" s="1">
        <v>37134</v>
      </c>
      <c r="L82">
        <v>-0.21</v>
      </c>
      <c r="M82">
        <v>20010925</v>
      </c>
      <c r="N82">
        <v>-0.2</v>
      </c>
      <c r="P82" s="1">
        <v>37134</v>
      </c>
      <c r="Q82">
        <v>1.92</v>
      </c>
      <c r="R82">
        <v>20010925</v>
      </c>
      <c r="S82">
        <v>1.5</v>
      </c>
      <c r="U82" s="1">
        <v>37134</v>
      </c>
      <c r="V82">
        <v>0.8</v>
      </c>
      <c r="W82">
        <v>20011016</v>
      </c>
      <c r="X82">
        <v>0.4</v>
      </c>
      <c r="Z82" s="1">
        <v>37134</v>
      </c>
      <c r="AA82">
        <v>3.8</v>
      </c>
      <c r="AB82">
        <v>20011016</v>
      </c>
      <c r="AC82">
        <v>3</v>
      </c>
      <c r="AE82" s="1">
        <v>37802</v>
      </c>
      <c r="AF82">
        <v>0.4</v>
      </c>
      <c r="AG82">
        <v>20030821</v>
      </c>
      <c r="AH82">
        <v>2.1</v>
      </c>
      <c r="AJ82" s="1">
        <v>37833</v>
      </c>
      <c r="AK82">
        <v>4.9000000000000004</v>
      </c>
      <c r="AL82">
        <v>20030916</v>
      </c>
      <c r="AM82">
        <v>2.5</v>
      </c>
      <c r="AO82" s="1">
        <v>37103</v>
      </c>
      <c r="AP82">
        <v>-0.52</v>
      </c>
      <c r="AQ82">
        <v>20010814</v>
      </c>
      <c r="AR82">
        <v>-0.5</v>
      </c>
      <c r="AT82" s="1">
        <v>37134</v>
      </c>
      <c r="AU82">
        <v>2.84</v>
      </c>
      <c r="AV82">
        <v>20010913</v>
      </c>
      <c r="AW82">
        <v>3.1</v>
      </c>
      <c r="AY82" s="1">
        <v>37134</v>
      </c>
      <c r="AZ82">
        <v>96.9</v>
      </c>
      <c r="BA82" t="s">
        <v>302</v>
      </c>
      <c r="BB82" t="s">
        <v>302</v>
      </c>
      <c r="BD82" s="1">
        <v>37529</v>
      </c>
      <c r="BE82">
        <v>98.6</v>
      </c>
      <c r="BF82" t="s">
        <v>302</v>
      </c>
      <c r="BG82" t="s">
        <v>302</v>
      </c>
      <c r="BI82" s="1">
        <v>41425</v>
      </c>
      <c r="BJ82">
        <v>47.7</v>
      </c>
      <c r="BK82">
        <v>20130605</v>
      </c>
      <c r="BL82">
        <v>47.7</v>
      </c>
      <c r="BN82" s="1">
        <v>39325</v>
      </c>
      <c r="BO82">
        <v>6.73</v>
      </c>
      <c r="BP82" t="s">
        <v>302</v>
      </c>
      <c r="BQ82" t="s">
        <v>302</v>
      </c>
      <c r="BS82" s="1">
        <v>37802</v>
      </c>
      <c r="BT82">
        <v>6.1</v>
      </c>
      <c r="BU82">
        <v>20030821</v>
      </c>
      <c r="BV82">
        <v>8.6999999999999993</v>
      </c>
      <c r="BX82" s="1">
        <v>37802</v>
      </c>
      <c r="BY82">
        <v>6</v>
      </c>
      <c r="BZ82">
        <v>20030821</v>
      </c>
      <c r="CA82">
        <v>5</v>
      </c>
      <c r="CC82" s="1">
        <v>39082</v>
      </c>
      <c r="CD82">
        <v>11.862</v>
      </c>
      <c r="CE82" t="s">
        <v>302</v>
      </c>
      <c r="CF82" t="s">
        <v>302</v>
      </c>
      <c r="CH82" s="1">
        <v>42004</v>
      </c>
      <c r="CI82">
        <v>88.6</v>
      </c>
      <c r="CJ82">
        <v>20150213</v>
      </c>
      <c r="CK82">
        <v>89</v>
      </c>
      <c r="CM82" s="1">
        <v>38990</v>
      </c>
      <c r="CN82">
        <v>-0.2</v>
      </c>
      <c r="CO82" t="s">
        <v>302</v>
      </c>
      <c r="CP82" t="s">
        <v>302</v>
      </c>
      <c r="CR82" s="1">
        <v>39325</v>
      </c>
      <c r="CS82">
        <v>3.7</v>
      </c>
      <c r="CT82" t="s">
        <v>302</v>
      </c>
      <c r="CU82" t="s">
        <v>302</v>
      </c>
    </row>
    <row r="83" spans="1:99" x14ac:dyDescent="0.25">
      <c r="A83" s="1">
        <v>39355</v>
      </c>
      <c r="B83">
        <v>5.6</v>
      </c>
      <c r="C83" t="s">
        <v>302</v>
      </c>
      <c r="D83" t="s">
        <v>302</v>
      </c>
      <c r="F83" s="1">
        <v>42094</v>
      </c>
      <c r="G83">
        <v>1.1000000000000001</v>
      </c>
      <c r="H83">
        <v>20150529</v>
      </c>
      <c r="I83">
        <v>0.4</v>
      </c>
      <c r="K83" s="1">
        <v>37164</v>
      </c>
      <c r="L83">
        <v>0.31</v>
      </c>
      <c r="M83">
        <v>20011025</v>
      </c>
      <c r="N83">
        <v>0.2</v>
      </c>
      <c r="P83" s="1">
        <v>37164</v>
      </c>
      <c r="Q83">
        <v>1.5899999999999999</v>
      </c>
      <c r="R83">
        <v>20011025</v>
      </c>
      <c r="S83">
        <v>1.1000000000000001</v>
      </c>
      <c r="U83" s="1">
        <v>37164</v>
      </c>
      <c r="V83">
        <v>-0.7</v>
      </c>
      <c r="W83">
        <v>20011114</v>
      </c>
      <c r="X83">
        <v>0.6</v>
      </c>
      <c r="Z83" s="1">
        <v>37164</v>
      </c>
      <c r="AA83">
        <v>2.6</v>
      </c>
      <c r="AB83">
        <v>20011114</v>
      </c>
      <c r="AC83">
        <v>4.3</v>
      </c>
      <c r="AE83" s="1">
        <v>37833</v>
      </c>
      <c r="AF83">
        <v>1</v>
      </c>
      <c r="AG83">
        <v>20030916</v>
      </c>
      <c r="AH83">
        <v>0.6</v>
      </c>
      <c r="AJ83" s="1">
        <v>37864</v>
      </c>
      <c r="AK83">
        <v>3.9</v>
      </c>
      <c r="AL83">
        <v>20031014</v>
      </c>
      <c r="AM83">
        <v>3</v>
      </c>
      <c r="AO83" s="1">
        <v>37134</v>
      </c>
      <c r="AP83">
        <v>0.26</v>
      </c>
      <c r="AQ83">
        <v>20010913</v>
      </c>
      <c r="AR83">
        <v>0.2</v>
      </c>
      <c r="AT83" s="1">
        <v>37164</v>
      </c>
      <c r="AU83">
        <v>3.02</v>
      </c>
      <c r="AV83">
        <v>20011011</v>
      </c>
      <c r="AW83">
        <v>3.2</v>
      </c>
      <c r="AY83" s="1">
        <v>37164</v>
      </c>
      <c r="AZ83">
        <v>92.8</v>
      </c>
      <c r="BA83" t="s">
        <v>302</v>
      </c>
      <c r="BB83" t="s">
        <v>302</v>
      </c>
      <c r="BD83" s="1">
        <v>37560</v>
      </c>
      <c r="BE83">
        <v>94.2</v>
      </c>
      <c r="BF83" t="s">
        <v>302</v>
      </c>
      <c r="BG83" t="s">
        <v>302</v>
      </c>
      <c r="BI83" s="1">
        <v>41455</v>
      </c>
      <c r="BJ83">
        <v>44.9</v>
      </c>
      <c r="BK83">
        <v>20130703</v>
      </c>
      <c r="BL83">
        <v>44.8</v>
      </c>
      <c r="BN83" s="1">
        <v>39355</v>
      </c>
      <c r="BO83">
        <v>4.21</v>
      </c>
      <c r="BP83" t="s">
        <v>302</v>
      </c>
      <c r="BQ83" t="s">
        <v>302</v>
      </c>
      <c r="BS83" s="1">
        <v>37833</v>
      </c>
      <c r="BT83">
        <v>-0.6</v>
      </c>
      <c r="BU83">
        <v>20030916</v>
      </c>
      <c r="BV83">
        <v>-3.7</v>
      </c>
      <c r="BX83" s="1">
        <v>37833</v>
      </c>
      <c r="BY83">
        <v>5.4</v>
      </c>
      <c r="BZ83">
        <v>20030916</v>
      </c>
      <c r="CA83">
        <v>4</v>
      </c>
      <c r="CC83" s="1">
        <v>39113</v>
      </c>
      <c r="CD83">
        <v>11.662000000000001</v>
      </c>
      <c r="CE83" t="s">
        <v>302</v>
      </c>
      <c r="CF83" t="s">
        <v>302</v>
      </c>
      <c r="CH83" s="1">
        <v>42094</v>
      </c>
      <c r="CI83">
        <v>88.4</v>
      </c>
      <c r="CJ83">
        <v>20150518</v>
      </c>
      <c r="CK83">
        <v>88.9</v>
      </c>
      <c r="CM83" s="1">
        <v>39021</v>
      </c>
      <c r="CN83">
        <v>-0.1</v>
      </c>
      <c r="CO83" t="s">
        <v>302</v>
      </c>
      <c r="CP83" t="s">
        <v>302</v>
      </c>
      <c r="CR83" s="1">
        <v>39355</v>
      </c>
      <c r="CS83">
        <v>4.4000000000000004</v>
      </c>
      <c r="CT83" t="s">
        <v>302</v>
      </c>
      <c r="CU83" t="s">
        <v>302</v>
      </c>
    </row>
    <row r="84" spans="1:99" x14ac:dyDescent="0.25">
      <c r="A84" s="1">
        <v>39386</v>
      </c>
      <c r="B84">
        <v>5.7</v>
      </c>
      <c r="C84">
        <v>20071115</v>
      </c>
      <c r="D84">
        <v>5.7</v>
      </c>
      <c r="F84" s="1">
        <v>42185</v>
      </c>
      <c r="G84">
        <v>1.1000000000000001</v>
      </c>
      <c r="H84">
        <v>20150911</v>
      </c>
      <c r="I84">
        <v>1.1000000000000001</v>
      </c>
      <c r="K84" s="1">
        <v>37195</v>
      </c>
      <c r="L84">
        <v>0.42</v>
      </c>
      <c r="M84">
        <v>20011127</v>
      </c>
      <c r="N84">
        <v>0.2</v>
      </c>
      <c r="P84" s="1">
        <v>37195</v>
      </c>
      <c r="Q84">
        <v>0.95</v>
      </c>
      <c r="R84">
        <v>20011127</v>
      </c>
      <c r="S84">
        <v>0.5</v>
      </c>
      <c r="U84" s="1">
        <v>37195</v>
      </c>
      <c r="V84">
        <v>-1.2</v>
      </c>
      <c r="W84">
        <v>20011211</v>
      </c>
      <c r="X84">
        <v>-0.8</v>
      </c>
      <c r="Z84" s="1">
        <v>37195</v>
      </c>
      <c r="AA84">
        <v>2.2000000000000002</v>
      </c>
      <c r="AB84">
        <v>20011211</v>
      </c>
      <c r="AC84">
        <v>2.1</v>
      </c>
      <c r="AE84" s="1">
        <v>37864</v>
      </c>
      <c r="AF84">
        <v>-0.2</v>
      </c>
      <c r="AG84">
        <v>20031014</v>
      </c>
      <c r="AH84">
        <v>-0.6</v>
      </c>
      <c r="AJ84" s="1">
        <v>37894</v>
      </c>
      <c r="AK84">
        <v>4.5</v>
      </c>
      <c r="AL84">
        <v>20031113</v>
      </c>
      <c r="AM84">
        <v>0.2</v>
      </c>
      <c r="AO84" s="1">
        <v>37164</v>
      </c>
      <c r="AP84">
        <v>0.86</v>
      </c>
      <c r="AQ84">
        <v>20011011</v>
      </c>
      <c r="AR84">
        <v>0.8</v>
      </c>
      <c r="AT84" s="1">
        <v>37195</v>
      </c>
      <c r="AU84">
        <v>2.48</v>
      </c>
      <c r="AV84">
        <v>20011113</v>
      </c>
      <c r="AW84">
        <v>2.7</v>
      </c>
      <c r="AY84" s="1">
        <v>37195</v>
      </c>
      <c r="AZ84">
        <v>94.2</v>
      </c>
      <c r="BA84" t="s">
        <v>302</v>
      </c>
      <c r="BB84" t="s">
        <v>302</v>
      </c>
      <c r="BD84" s="1">
        <v>37590</v>
      </c>
      <c r="BE84">
        <v>91</v>
      </c>
      <c r="BF84" t="s">
        <v>302</v>
      </c>
      <c r="BG84" t="s">
        <v>302</v>
      </c>
      <c r="BI84" s="1">
        <v>41486</v>
      </c>
      <c r="BJ84">
        <v>56.6</v>
      </c>
      <c r="BK84">
        <v>20130805</v>
      </c>
      <c r="BL84">
        <v>56.6</v>
      </c>
      <c r="BN84" s="1">
        <v>39386</v>
      </c>
      <c r="BO84">
        <v>6.46</v>
      </c>
      <c r="BP84" t="s">
        <v>302</v>
      </c>
      <c r="BQ84" t="s">
        <v>302</v>
      </c>
      <c r="BS84" s="1">
        <v>37864</v>
      </c>
      <c r="BT84">
        <v>-1.8</v>
      </c>
      <c r="BU84">
        <v>20031014</v>
      </c>
      <c r="BV84">
        <v>-0.4</v>
      </c>
      <c r="BX84" s="1">
        <v>37864</v>
      </c>
      <c r="BY84">
        <v>4.5</v>
      </c>
      <c r="BZ84">
        <v>20031014</v>
      </c>
      <c r="CA84">
        <v>0.7</v>
      </c>
      <c r="CC84" s="1">
        <v>39141</v>
      </c>
      <c r="CD84">
        <v>11.597</v>
      </c>
      <c r="CE84" t="s">
        <v>302</v>
      </c>
      <c r="CF84" t="s">
        <v>302</v>
      </c>
      <c r="CH84" s="1">
        <v>42185</v>
      </c>
      <c r="CI84">
        <v>88.2</v>
      </c>
      <c r="CJ84">
        <v>20150821</v>
      </c>
      <c r="CK84">
        <v>89.7</v>
      </c>
      <c r="CM84" s="1">
        <v>39051</v>
      </c>
      <c r="CN84">
        <v>1.3</v>
      </c>
      <c r="CO84" t="s">
        <v>302</v>
      </c>
      <c r="CP84" t="s">
        <v>302</v>
      </c>
      <c r="CR84" s="1">
        <v>39386</v>
      </c>
      <c r="CS84">
        <v>4.9000000000000004</v>
      </c>
      <c r="CT84" t="s">
        <v>302</v>
      </c>
      <c r="CU84" t="s">
        <v>302</v>
      </c>
    </row>
    <row r="85" spans="1:99" x14ac:dyDescent="0.25">
      <c r="A85" s="1">
        <v>39416</v>
      </c>
      <c r="B85">
        <v>5.2</v>
      </c>
      <c r="C85">
        <v>20071213</v>
      </c>
      <c r="D85">
        <v>5.2</v>
      </c>
      <c r="F85" s="1">
        <v>42277</v>
      </c>
      <c r="G85">
        <v>0.9</v>
      </c>
      <c r="H85">
        <v>20151130</v>
      </c>
      <c r="I85">
        <v>0.8</v>
      </c>
      <c r="K85" s="1">
        <v>37225</v>
      </c>
      <c r="L85">
        <v>-0.62</v>
      </c>
      <c r="M85">
        <v>20011221</v>
      </c>
      <c r="N85">
        <v>-0.7</v>
      </c>
      <c r="P85" s="1">
        <v>37225</v>
      </c>
      <c r="Q85">
        <v>-0.42</v>
      </c>
      <c r="R85">
        <v>20011221</v>
      </c>
      <c r="S85">
        <v>-0.9</v>
      </c>
      <c r="U85" s="1">
        <v>37225</v>
      </c>
      <c r="V85">
        <v>2.2999999999999998</v>
      </c>
      <c r="W85">
        <v>20020115</v>
      </c>
      <c r="X85">
        <v>0.5</v>
      </c>
      <c r="Z85" s="1">
        <v>37225</v>
      </c>
      <c r="AA85">
        <v>2.7</v>
      </c>
      <c r="AB85">
        <v>20020115</v>
      </c>
      <c r="AC85">
        <v>2.6</v>
      </c>
      <c r="AE85" s="1">
        <v>37894</v>
      </c>
      <c r="AF85">
        <v>0.8</v>
      </c>
      <c r="AG85">
        <v>20031113</v>
      </c>
      <c r="AH85">
        <v>-0.7</v>
      </c>
      <c r="AJ85" s="1">
        <v>37925</v>
      </c>
      <c r="AK85">
        <v>2.7</v>
      </c>
      <c r="AL85">
        <v>20031216</v>
      </c>
      <c r="AM85">
        <v>2.1</v>
      </c>
      <c r="AO85" s="1">
        <v>37195</v>
      </c>
      <c r="AP85">
        <v>-0.3</v>
      </c>
      <c r="AQ85">
        <v>20011113</v>
      </c>
      <c r="AR85">
        <v>-0.3</v>
      </c>
      <c r="AT85" s="1">
        <v>37225</v>
      </c>
      <c r="AU85">
        <v>2.4699999999999998</v>
      </c>
      <c r="AV85">
        <v>20011213</v>
      </c>
      <c r="AW85">
        <v>2.7</v>
      </c>
      <c r="AY85" s="1">
        <v>37225</v>
      </c>
      <c r="AZ85">
        <v>97.2</v>
      </c>
      <c r="BA85" t="s">
        <v>302</v>
      </c>
      <c r="BB85" t="s">
        <v>302</v>
      </c>
      <c r="BD85" s="1">
        <v>37621</v>
      </c>
      <c r="BE85">
        <v>95.3</v>
      </c>
      <c r="BF85" t="s">
        <v>302</v>
      </c>
      <c r="BG85" t="s">
        <v>302</v>
      </c>
      <c r="BI85" s="1">
        <v>41517</v>
      </c>
      <c r="BJ85">
        <v>53.7</v>
      </c>
      <c r="BK85">
        <v>20130904</v>
      </c>
      <c r="BL85">
        <v>53.7</v>
      </c>
      <c r="BN85" s="1">
        <v>39416</v>
      </c>
      <c r="BO85">
        <v>8.08</v>
      </c>
      <c r="BP85" t="s">
        <v>302</v>
      </c>
      <c r="BQ85" t="s">
        <v>302</v>
      </c>
      <c r="BS85" s="1">
        <v>37894</v>
      </c>
      <c r="BT85">
        <v>2.4</v>
      </c>
      <c r="BU85">
        <v>20031113</v>
      </c>
      <c r="BV85">
        <v>3.3</v>
      </c>
      <c r="BX85" s="1">
        <v>37894</v>
      </c>
      <c r="BY85">
        <v>11.3</v>
      </c>
      <c r="BZ85">
        <v>20031113</v>
      </c>
      <c r="CA85">
        <v>15.7</v>
      </c>
      <c r="CC85" s="1">
        <v>39172</v>
      </c>
      <c r="CD85">
        <v>11.406000000000001</v>
      </c>
      <c r="CE85" t="s">
        <v>302</v>
      </c>
      <c r="CF85" t="s">
        <v>302</v>
      </c>
      <c r="CH85" s="1">
        <v>42277</v>
      </c>
      <c r="CI85">
        <v>88.4</v>
      </c>
      <c r="CJ85">
        <v>20151113</v>
      </c>
      <c r="CK85">
        <v>87.1</v>
      </c>
      <c r="CM85" s="1">
        <v>39082</v>
      </c>
      <c r="CN85">
        <v>2</v>
      </c>
      <c r="CO85" t="s">
        <v>302</v>
      </c>
      <c r="CP85" t="s">
        <v>302</v>
      </c>
      <c r="CR85" s="1">
        <v>39416</v>
      </c>
      <c r="CS85">
        <v>4</v>
      </c>
      <c r="CT85" t="s">
        <v>302</v>
      </c>
      <c r="CU85" t="s">
        <v>302</v>
      </c>
    </row>
    <row r="86" spans="1:99" x14ac:dyDescent="0.25">
      <c r="A86" s="1">
        <v>39447</v>
      </c>
      <c r="B86">
        <v>5.6</v>
      </c>
      <c r="C86">
        <v>20080123</v>
      </c>
      <c r="D86">
        <v>5.6</v>
      </c>
      <c r="F86" s="1">
        <v>42369</v>
      </c>
      <c r="G86">
        <v>1.6</v>
      </c>
      <c r="H86">
        <v>20160229</v>
      </c>
      <c r="I86">
        <v>1.3</v>
      </c>
      <c r="K86" s="1">
        <v>37256</v>
      </c>
      <c r="L86">
        <v>-0.21</v>
      </c>
      <c r="M86">
        <v>20020129</v>
      </c>
      <c r="N86">
        <v>-0.2</v>
      </c>
      <c r="P86" s="1">
        <v>37256</v>
      </c>
      <c r="Q86">
        <v>-0.31</v>
      </c>
      <c r="R86">
        <v>20020129</v>
      </c>
      <c r="S86">
        <v>-0.8</v>
      </c>
      <c r="U86" s="1">
        <v>37256</v>
      </c>
      <c r="V86">
        <v>-0.1</v>
      </c>
      <c r="W86">
        <v>20020212</v>
      </c>
      <c r="X86">
        <v>-0.6</v>
      </c>
      <c r="Z86" s="1">
        <v>37256</v>
      </c>
      <c r="AA86">
        <v>0.8</v>
      </c>
      <c r="AB86">
        <v>20020212</v>
      </c>
      <c r="AC86">
        <v>1</v>
      </c>
      <c r="AE86" s="1">
        <v>37925</v>
      </c>
      <c r="AF86">
        <v>-0.8</v>
      </c>
      <c r="AG86">
        <v>20031216</v>
      </c>
      <c r="AH86">
        <v>-0.3</v>
      </c>
      <c r="AJ86" s="1">
        <v>37955</v>
      </c>
      <c r="AK86">
        <v>1.3</v>
      </c>
      <c r="AL86">
        <v>20040113</v>
      </c>
      <c r="AM86">
        <v>3</v>
      </c>
      <c r="AO86" s="1">
        <v>37225</v>
      </c>
      <c r="AP86">
        <v>0.04</v>
      </c>
      <c r="AQ86">
        <v>20011213</v>
      </c>
      <c r="AR86">
        <v>0</v>
      </c>
      <c r="AT86" s="1">
        <v>37256</v>
      </c>
      <c r="AU86">
        <v>2.67</v>
      </c>
      <c r="AV86">
        <v>20020117</v>
      </c>
      <c r="AW86">
        <v>2.9</v>
      </c>
      <c r="AY86" s="1">
        <v>37256</v>
      </c>
      <c r="AZ86">
        <v>100.9</v>
      </c>
      <c r="BA86" t="s">
        <v>302</v>
      </c>
      <c r="BB86" t="s">
        <v>302</v>
      </c>
      <c r="BD86" s="1">
        <v>37652</v>
      </c>
      <c r="BE86">
        <v>94.9</v>
      </c>
      <c r="BF86" t="s">
        <v>302</v>
      </c>
      <c r="BG86" t="s">
        <v>302</v>
      </c>
      <c r="BI86" s="1">
        <v>41547</v>
      </c>
      <c r="BJ86">
        <v>53.3</v>
      </c>
      <c r="BK86">
        <v>20131003</v>
      </c>
      <c r="BL86">
        <v>53.3</v>
      </c>
      <c r="BN86" s="1">
        <v>39447</v>
      </c>
      <c r="BO86">
        <v>-3.56</v>
      </c>
      <c r="BP86" t="s">
        <v>302</v>
      </c>
      <c r="BQ86" t="s">
        <v>302</v>
      </c>
      <c r="BS86" s="1">
        <v>37925</v>
      </c>
      <c r="BT86">
        <v>-0.8</v>
      </c>
      <c r="BU86">
        <v>20031216</v>
      </c>
      <c r="BV86">
        <v>-1.9</v>
      </c>
      <c r="BX86" s="1">
        <v>37925</v>
      </c>
      <c r="BY86">
        <v>5.6</v>
      </c>
      <c r="BZ86">
        <v>20031216</v>
      </c>
      <c r="CA86">
        <v>5</v>
      </c>
      <c r="CC86" s="1">
        <v>39202</v>
      </c>
      <c r="CD86">
        <v>11.448</v>
      </c>
      <c r="CE86" t="s">
        <v>302</v>
      </c>
      <c r="CF86" t="s">
        <v>302</v>
      </c>
      <c r="CH86" s="1">
        <v>42369</v>
      </c>
      <c r="CI86">
        <v>88.4</v>
      </c>
      <c r="CJ86">
        <v>20160215</v>
      </c>
      <c r="CK86">
        <v>87.9</v>
      </c>
      <c r="CM86" s="1">
        <v>39113</v>
      </c>
      <c r="CN86">
        <v>-1.7</v>
      </c>
      <c r="CO86" t="s">
        <v>302</v>
      </c>
      <c r="CP86" t="s">
        <v>302</v>
      </c>
      <c r="CR86" s="1">
        <v>39447</v>
      </c>
      <c r="CS86">
        <v>1.6</v>
      </c>
      <c r="CT86" t="s">
        <v>302</v>
      </c>
      <c r="CU86" t="s">
        <v>302</v>
      </c>
    </row>
    <row r="87" spans="1:99" x14ac:dyDescent="0.25">
      <c r="A87" s="1">
        <v>39478</v>
      </c>
      <c r="B87">
        <v>6.4</v>
      </c>
      <c r="C87">
        <v>20080214</v>
      </c>
      <c r="D87">
        <v>6.4</v>
      </c>
      <c r="F87" s="1">
        <v>42460</v>
      </c>
      <c r="G87">
        <v>0.5</v>
      </c>
      <c r="H87">
        <v>20160530</v>
      </c>
      <c r="I87">
        <v>0.5</v>
      </c>
      <c r="K87" s="1">
        <v>37287</v>
      </c>
      <c r="L87">
        <v>0.42</v>
      </c>
      <c r="M87">
        <v>20020304</v>
      </c>
      <c r="N87">
        <v>0.2</v>
      </c>
      <c r="P87" s="1">
        <v>37287</v>
      </c>
      <c r="Q87">
        <v>0.1</v>
      </c>
      <c r="R87">
        <v>20020304</v>
      </c>
      <c r="S87">
        <v>-0.5</v>
      </c>
      <c r="U87" s="1">
        <v>37287</v>
      </c>
      <c r="V87">
        <v>1.8</v>
      </c>
      <c r="W87">
        <v>20020319</v>
      </c>
      <c r="X87">
        <v>1.3</v>
      </c>
      <c r="Z87" s="1">
        <v>37287</v>
      </c>
      <c r="AA87">
        <v>3.6</v>
      </c>
      <c r="AB87">
        <v>20020319</v>
      </c>
      <c r="AC87">
        <v>1.7</v>
      </c>
      <c r="AE87" s="1">
        <v>37955</v>
      </c>
      <c r="AF87">
        <v>-0.3</v>
      </c>
      <c r="AG87">
        <v>20040113</v>
      </c>
      <c r="AH87">
        <v>1</v>
      </c>
      <c r="AJ87" s="1">
        <v>37986</v>
      </c>
      <c r="AK87">
        <v>2.5</v>
      </c>
      <c r="AL87">
        <v>20040210</v>
      </c>
      <c r="AM87">
        <v>-3.6</v>
      </c>
      <c r="AO87" s="1">
        <v>37256</v>
      </c>
      <c r="AP87">
        <v>0.11</v>
      </c>
      <c r="AQ87">
        <v>20020117</v>
      </c>
      <c r="AR87">
        <v>0.1</v>
      </c>
      <c r="AT87" s="1">
        <v>37287</v>
      </c>
      <c r="AU87">
        <v>2.71</v>
      </c>
      <c r="AV87">
        <v>20020221</v>
      </c>
      <c r="AW87">
        <v>2.9</v>
      </c>
      <c r="AY87" s="1">
        <v>37287</v>
      </c>
      <c r="AZ87">
        <v>99</v>
      </c>
      <c r="BA87" t="s">
        <v>302</v>
      </c>
      <c r="BB87" t="s">
        <v>302</v>
      </c>
      <c r="BD87" s="1">
        <v>37680</v>
      </c>
      <c r="BE87">
        <v>103.4</v>
      </c>
      <c r="BF87" t="s">
        <v>302</v>
      </c>
      <c r="BG87" t="s">
        <v>302</v>
      </c>
      <c r="BI87" s="1">
        <v>41578</v>
      </c>
      <c r="BJ87">
        <v>53.8</v>
      </c>
      <c r="BK87">
        <v>20131105</v>
      </c>
      <c r="BL87">
        <v>53.7</v>
      </c>
      <c r="BN87" s="1">
        <v>39478</v>
      </c>
      <c r="BO87">
        <v>4.26</v>
      </c>
      <c r="BP87" t="s">
        <v>302</v>
      </c>
      <c r="BQ87" t="s">
        <v>302</v>
      </c>
      <c r="BS87" s="1">
        <v>37955</v>
      </c>
      <c r="BT87">
        <v>-3.5</v>
      </c>
      <c r="BU87">
        <v>20040113</v>
      </c>
      <c r="BV87">
        <v>-3.7</v>
      </c>
      <c r="BX87" s="1">
        <v>37955</v>
      </c>
      <c r="BY87">
        <v>-1.5</v>
      </c>
      <c r="BZ87">
        <v>20040113</v>
      </c>
      <c r="CA87">
        <v>-7.5</v>
      </c>
      <c r="CC87" s="1">
        <v>39233</v>
      </c>
      <c r="CD87">
        <v>11.519</v>
      </c>
      <c r="CE87" t="s">
        <v>302</v>
      </c>
      <c r="CF87" t="s">
        <v>302</v>
      </c>
      <c r="CH87" s="1">
        <v>42460</v>
      </c>
      <c r="CI87">
        <v>89.3</v>
      </c>
      <c r="CJ87">
        <v>20160513</v>
      </c>
      <c r="CK87">
        <v>89.3</v>
      </c>
      <c r="CM87" s="1">
        <v>39141</v>
      </c>
      <c r="CN87">
        <v>1</v>
      </c>
      <c r="CO87" t="s">
        <v>302</v>
      </c>
      <c r="CP87" t="s">
        <v>302</v>
      </c>
      <c r="CR87" s="1">
        <v>39478</v>
      </c>
      <c r="CS87">
        <v>2</v>
      </c>
      <c r="CT87" t="s">
        <v>302</v>
      </c>
      <c r="CU87" t="s">
        <v>302</v>
      </c>
    </row>
    <row r="88" spans="1:99" x14ac:dyDescent="0.25">
      <c r="A88" s="1">
        <v>39507</v>
      </c>
      <c r="B88">
        <v>6.1</v>
      </c>
      <c r="C88">
        <v>20080313</v>
      </c>
      <c r="D88">
        <v>6.1</v>
      </c>
      <c r="F88" s="1">
        <v>42551</v>
      </c>
      <c r="G88" t="s">
        <v>302</v>
      </c>
      <c r="H88">
        <v>20160914</v>
      </c>
      <c r="I88" t="s">
        <v>302</v>
      </c>
      <c r="K88" s="1">
        <v>37315</v>
      </c>
      <c r="L88">
        <v>-0.42</v>
      </c>
      <c r="M88">
        <v>20020326</v>
      </c>
      <c r="N88">
        <v>-0.2</v>
      </c>
      <c r="P88" s="1">
        <v>37315</v>
      </c>
      <c r="Q88">
        <v>-0.1</v>
      </c>
      <c r="R88">
        <v>20020326</v>
      </c>
      <c r="S88">
        <v>-0.4</v>
      </c>
      <c r="U88" s="1">
        <v>37315</v>
      </c>
      <c r="V88">
        <v>-0.2</v>
      </c>
      <c r="W88">
        <v>20020416</v>
      </c>
      <c r="X88">
        <v>0</v>
      </c>
      <c r="Z88" s="1">
        <v>37315</v>
      </c>
      <c r="AA88">
        <v>2.6</v>
      </c>
      <c r="AB88">
        <v>20020416</v>
      </c>
      <c r="AC88">
        <v>2.4</v>
      </c>
      <c r="AE88" s="1">
        <v>37986</v>
      </c>
      <c r="AF88">
        <v>1.5</v>
      </c>
      <c r="AG88">
        <v>20040210</v>
      </c>
      <c r="AH88">
        <v>-2</v>
      </c>
      <c r="AJ88" s="1">
        <v>38017</v>
      </c>
      <c r="AK88">
        <v>3</v>
      </c>
      <c r="AL88">
        <v>20040310</v>
      </c>
      <c r="AM88">
        <v>5.2</v>
      </c>
      <c r="AO88" s="1">
        <v>37287</v>
      </c>
      <c r="AP88">
        <v>-0.26</v>
      </c>
      <c r="AQ88">
        <v>20020221</v>
      </c>
      <c r="AR88">
        <v>0</v>
      </c>
      <c r="AT88" s="1">
        <v>37315</v>
      </c>
      <c r="AU88">
        <v>2.59</v>
      </c>
      <c r="AV88">
        <v>20020314</v>
      </c>
      <c r="AW88">
        <v>2.8</v>
      </c>
      <c r="AY88" s="1">
        <v>37315</v>
      </c>
      <c r="AZ88">
        <v>105.2</v>
      </c>
      <c r="BA88" t="s">
        <v>302</v>
      </c>
      <c r="BB88" t="s">
        <v>302</v>
      </c>
      <c r="BD88" s="1">
        <v>37711</v>
      </c>
      <c r="BE88">
        <v>104</v>
      </c>
      <c r="BF88" t="s">
        <v>302</v>
      </c>
      <c r="BG88" t="s">
        <v>302</v>
      </c>
      <c r="BI88" s="1">
        <v>41608</v>
      </c>
      <c r="BJ88">
        <v>57</v>
      </c>
      <c r="BK88">
        <v>20131204</v>
      </c>
      <c r="BL88">
        <v>57</v>
      </c>
      <c r="BN88" s="1">
        <v>39507</v>
      </c>
      <c r="BO88">
        <v>2.71</v>
      </c>
      <c r="BP88" t="s">
        <v>302</v>
      </c>
      <c r="BQ88" t="s">
        <v>302</v>
      </c>
      <c r="BS88" s="1">
        <v>37986</v>
      </c>
      <c r="BT88">
        <v>3.9</v>
      </c>
      <c r="BU88">
        <v>20040210</v>
      </c>
      <c r="BV88">
        <v>4.0999999999999996</v>
      </c>
      <c r="BX88" s="1">
        <v>37986</v>
      </c>
      <c r="BY88">
        <v>5.9</v>
      </c>
      <c r="BZ88">
        <v>20040210</v>
      </c>
      <c r="CA88">
        <v>11.4</v>
      </c>
      <c r="CC88" s="1">
        <v>39263</v>
      </c>
      <c r="CD88">
        <v>11.425000000000001</v>
      </c>
      <c r="CE88" t="s">
        <v>302</v>
      </c>
      <c r="CF88" t="s">
        <v>302</v>
      </c>
      <c r="CH88" s="1">
        <v>42551</v>
      </c>
      <c r="CI88" t="s">
        <v>302</v>
      </c>
      <c r="CJ88">
        <v>20160819</v>
      </c>
      <c r="CK88" t="s">
        <v>302</v>
      </c>
      <c r="CM88" s="1">
        <v>39172</v>
      </c>
      <c r="CN88">
        <v>0.9</v>
      </c>
      <c r="CO88" t="s">
        <v>302</v>
      </c>
      <c r="CP88" t="s">
        <v>302</v>
      </c>
      <c r="CR88" s="1">
        <v>39507</v>
      </c>
      <c r="CS88">
        <v>0.6</v>
      </c>
      <c r="CT88" t="s">
        <v>302</v>
      </c>
      <c r="CU88" t="s">
        <v>302</v>
      </c>
    </row>
    <row r="89" spans="1:99" x14ac:dyDescent="0.25">
      <c r="A89" s="1">
        <v>39538</v>
      </c>
      <c r="B89">
        <v>6.3</v>
      </c>
      <c r="C89">
        <v>20080423</v>
      </c>
      <c r="D89">
        <v>6.3</v>
      </c>
      <c r="K89" s="1">
        <v>37346</v>
      </c>
      <c r="L89">
        <v>0</v>
      </c>
      <c r="M89">
        <v>20020425</v>
      </c>
      <c r="N89">
        <v>0</v>
      </c>
      <c r="P89" s="1">
        <v>37346</v>
      </c>
      <c r="Q89">
        <v>0</v>
      </c>
      <c r="R89">
        <v>20020425</v>
      </c>
      <c r="S89">
        <v>-0.4</v>
      </c>
      <c r="U89" s="1">
        <v>37346</v>
      </c>
      <c r="V89">
        <v>0.7</v>
      </c>
      <c r="W89">
        <v>20020515</v>
      </c>
      <c r="X89">
        <v>1.2</v>
      </c>
      <c r="Z89" s="1">
        <v>37346</v>
      </c>
      <c r="AA89">
        <v>3.1</v>
      </c>
      <c r="AB89">
        <v>20020515</v>
      </c>
      <c r="AC89">
        <v>4.3</v>
      </c>
      <c r="AE89" s="1">
        <v>38017</v>
      </c>
      <c r="AF89">
        <v>1.4</v>
      </c>
      <c r="AG89">
        <v>20040310</v>
      </c>
      <c r="AH89">
        <v>1</v>
      </c>
      <c r="AJ89" s="1">
        <v>38046</v>
      </c>
      <c r="AK89">
        <v>5.7</v>
      </c>
      <c r="AL89">
        <v>20040407</v>
      </c>
      <c r="AM89">
        <v>6.2</v>
      </c>
      <c r="AO89" s="1">
        <v>37315</v>
      </c>
      <c r="AP89">
        <v>0.22</v>
      </c>
      <c r="AQ89">
        <v>20020314</v>
      </c>
      <c r="AR89">
        <v>0.2</v>
      </c>
      <c r="AT89" s="1">
        <v>37346</v>
      </c>
      <c r="AU89">
        <v>2.7199999999999998</v>
      </c>
      <c r="AV89">
        <v>20020411</v>
      </c>
      <c r="AW89">
        <v>2.9</v>
      </c>
      <c r="AY89" s="1">
        <v>37346</v>
      </c>
      <c r="AZ89">
        <v>107.4</v>
      </c>
      <c r="BA89" t="s">
        <v>302</v>
      </c>
      <c r="BB89" t="s">
        <v>302</v>
      </c>
      <c r="BD89" s="1">
        <v>37741</v>
      </c>
      <c r="BE89">
        <v>98.2</v>
      </c>
      <c r="BF89" t="s">
        <v>302</v>
      </c>
      <c r="BG89" t="s">
        <v>302</v>
      </c>
      <c r="BI89" s="1">
        <v>41639</v>
      </c>
      <c r="BJ89">
        <v>57.7</v>
      </c>
      <c r="BK89">
        <v>20140107</v>
      </c>
      <c r="BL89">
        <v>57.7</v>
      </c>
      <c r="BN89" s="1">
        <v>39538</v>
      </c>
      <c r="BO89">
        <v>0.5</v>
      </c>
      <c r="BP89" t="s">
        <v>302</v>
      </c>
      <c r="BQ89" t="s">
        <v>302</v>
      </c>
      <c r="BS89" s="1">
        <v>38017</v>
      </c>
      <c r="BT89">
        <v>2.5</v>
      </c>
      <c r="BU89">
        <v>20040310</v>
      </c>
      <c r="BV89">
        <v>6.1</v>
      </c>
      <c r="BX89" s="1">
        <v>38017</v>
      </c>
      <c r="BY89">
        <v>2</v>
      </c>
      <c r="BZ89">
        <v>20040310</v>
      </c>
      <c r="CA89">
        <v>1</v>
      </c>
      <c r="CC89" s="1">
        <v>39294</v>
      </c>
      <c r="CD89">
        <v>11.343</v>
      </c>
      <c r="CE89" t="s">
        <v>302</v>
      </c>
      <c r="CF89" t="s">
        <v>302</v>
      </c>
      <c r="CM89" s="1">
        <v>39202</v>
      </c>
      <c r="CN89">
        <v>-2.1</v>
      </c>
      <c r="CO89" t="s">
        <v>302</v>
      </c>
      <c r="CP89" t="s">
        <v>302</v>
      </c>
      <c r="CR89" s="1">
        <v>39538</v>
      </c>
      <c r="CS89">
        <v>-0.9</v>
      </c>
      <c r="CT89" t="s">
        <v>302</v>
      </c>
      <c r="CU89" t="s">
        <v>302</v>
      </c>
    </row>
    <row r="90" spans="1:99" x14ac:dyDescent="0.25">
      <c r="A90" s="1">
        <v>39568</v>
      </c>
      <c r="B90">
        <v>6</v>
      </c>
      <c r="C90">
        <v>20080521</v>
      </c>
      <c r="D90">
        <v>6</v>
      </c>
      <c r="K90" s="1">
        <v>37376</v>
      </c>
      <c r="L90">
        <v>-0.1</v>
      </c>
      <c r="M90">
        <v>20020528</v>
      </c>
      <c r="N90">
        <v>0.2</v>
      </c>
      <c r="P90" s="1">
        <v>37376</v>
      </c>
      <c r="Q90">
        <v>-0.63</v>
      </c>
      <c r="R90">
        <v>20020528</v>
      </c>
      <c r="S90">
        <v>-0.7</v>
      </c>
      <c r="U90" s="1">
        <v>37376</v>
      </c>
      <c r="V90">
        <v>1.6</v>
      </c>
      <c r="W90">
        <v>20020611</v>
      </c>
      <c r="X90">
        <v>0.6</v>
      </c>
      <c r="Z90" s="1">
        <v>37376</v>
      </c>
      <c r="AA90">
        <v>6.4</v>
      </c>
      <c r="AB90">
        <v>20020611</v>
      </c>
      <c r="AC90">
        <v>4.7</v>
      </c>
      <c r="AE90" s="1">
        <v>38046</v>
      </c>
      <c r="AF90">
        <v>-0.2</v>
      </c>
      <c r="AG90">
        <v>20040407</v>
      </c>
      <c r="AH90">
        <v>-0.6</v>
      </c>
      <c r="AJ90" s="1">
        <v>38077</v>
      </c>
      <c r="AK90">
        <v>4</v>
      </c>
      <c r="AL90">
        <v>20040511</v>
      </c>
      <c r="AM90">
        <v>2.2000000000000002</v>
      </c>
      <c r="AO90" s="1">
        <v>37346</v>
      </c>
      <c r="AP90">
        <v>0.89</v>
      </c>
      <c r="AQ90">
        <v>20020411</v>
      </c>
      <c r="AR90">
        <v>0.9</v>
      </c>
      <c r="AT90" s="1">
        <v>37376</v>
      </c>
      <c r="AU90">
        <v>2.25</v>
      </c>
      <c r="AV90">
        <v>20020514</v>
      </c>
      <c r="AW90">
        <v>2.5</v>
      </c>
      <c r="AY90" s="1">
        <v>37376</v>
      </c>
      <c r="AZ90">
        <v>106.2</v>
      </c>
      <c r="BA90" t="s">
        <v>302</v>
      </c>
      <c r="BB90" t="s">
        <v>302</v>
      </c>
      <c r="BD90" s="1">
        <v>37772</v>
      </c>
      <c r="BE90">
        <v>97.7</v>
      </c>
      <c r="BF90" t="s">
        <v>302</v>
      </c>
      <c r="BG90" t="s">
        <v>302</v>
      </c>
      <c r="BI90" s="1">
        <v>41670</v>
      </c>
      <c r="BJ90">
        <v>55.9</v>
      </c>
      <c r="BK90">
        <v>20140205</v>
      </c>
      <c r="BL90">
        <v>55.9</v>
      </c>
      <c r="BN90" s="1">
        <v>39568</v>
      </c>
      <c r="BO90">
        <v>2.4</v>
      </c>
      <c r="BP90" t="s">
        <v>302</v>
      </c>
      <c r="BQ90" t="s">
        <v>302</v>
      </c>
      <c r="BS90" s="1">
        <v>38046</v>
      </c>
      <c r="BT90">
        <v>-0.3</v>
      </c>
      <c r="BU90">
        <v>20040407</v>
      </c>
      <c r="BV90">
        <v>-0.7</v>
      </c>
      <c r="BX90" s="1">
        <v>38046</v>
      </c>
      <c r="BY90">
        <v>9.1999999999999993</v>
      </c>
      <c r="BZ90">
        <v>20040407</v>
      </c>
      <c r="CA90">
        <v>15.2</v>
      </c>
      <c r="CC90" s="1">
        <v>39325</v>
      </c>
      <c r="CD90">
        <v>11.382</v>
      </c>
      <c r="CE90" t="s">
        <v>302</v>
      </c>
      <c r="CF90" t="s">
        <v>302</v>
      </c>
      <c r="CM90" s="1">
        <v>39233</v>
      </c>
      <c r="CN90">
        <v>1.4</v>
      </c>
      <c r="CO90" t="s">
        <v>302</v>
      </c>
      <c r="CP90" t="s">
        <v>302</v>
      </c>
      <c r="CR90" s="1">
        <v>39568</v>
      </c>
      <c r="CS90">
        <v>3.1</v>
      </c>
      <c r="CT90" t="s">
        <v>302</v>
      </c>
      <c r="CU90" t="s">
        <v>302</v>
      </c>
    </row>
    <row r="91" spans="1:99" x14ac:dyDescent="0.25">
      <c r="A91" s="1">
        <v>39599</v>
      </c>
      <c r="B91">
        <v>5.9</v>
      </c>
      <c r="C91">
        <v>20080612</v>
      </c>
      <c r="D91">
        <v>5.9</v>
      </c>
      <c r="K91" s="1">
        <v>37407</v>
      </c>
      <c r="L91">
        <v>0</v>
      </c>
      <c r="M91">
        <v>20020627</v>
      </c>
      <c r="N91">
        <v>0.3</v>
      </c>
      <c r="P91" s="1">
        <v>37407</v>
      </c>
      <c r="Q91">
        <v>-0.1</v>
      </c>
      <c r="R91">
        <v>20020627</v>
      </c>
      <c r="S91">
        <v>0.2</v>
      </c>
      <c r="U91" s="1">
        <v>37407</v>
      </c>
      <c r="V91">
        <v>-0.6</v>
      </c>
      <c r="W91">
        <v>20020710</v>
      </c>
      <c r="X91">
        <v>0</v>
      </c>
      <c r="Z91" s="1">
        <v>37407</v>
      </c>
      <c r="AA91">
        <v>4.5</v>
      </c>
      <c r="AB91">
        <v>20020710</v>
      </c>
      <c r="AC91">
        <v>4.9000000000000004</v>
      </c>
      <c r="AE91" s="1">
        <v>38077</v>
      </c>
      <c r="AF91">
        <v>-0.9</v>
      </c>
      <c r="AG91">
        <v>20040511</v>
      </c>
      <c r="AH91">
        <v>-1.5</v>
      </c>
      <c r="AJ91" s="1">
        <v>38107</v>
      </c>
      <c r="AK91">
        <v>3.6</v>
      </c>
      <c r="AL91">
        <v>20040610</v>
      </c>
      <c r="AM91">
        <v>4.3</v>
      </c>
      <c r="AO91" s="1">
        <v>37376</v>
      </c>
      <c r="AP91">
        <v>0.4</v>
      </c>
      <c r="AQ91">
        <v>20020514</v>
      </c>
      <c r="AR91">
        <v>0.4</v>
      </c>
      <c r="AT91" s="1">
        <v>37407</v>
      </c>
      <c r="AU91">
        <v>1.8199999999999998</v>
      </c>
      <c r="AV91">
        <v>20020613</v>
      </c>
      <c r="AW91">
        <v>2</v>
      </c>
      <c r="AY91" s="1">
        <v>37407</v>
      </c>
      <c r="AZ91">
        <v>105.3</v>
      </c>
      <c r="BA91" t="s">
        <v>302</v>
      </c>
      <c r="BB91" t="s">
        <v>302</v>
      </c>
      <c r="BD91" s="1">
        <v>37802</v>
      </c>
      <c r="BE91">
        <v>87.2</v>
      </c>
      <c r="BF91" t="s">
        <v>302</v>
      </c>
      <c r="BG91" t="s">
        <v>302</v>
      </c>
      <c r="BI91" s="1">
        <v>41698</v>
      </c>
      <c r="BJ91">
        <v>56.8</v>
      </c>
      <c r="BK91">
        <v>20140305</v>
      </c>
      <c r="BL91">
        <v>56.8</v>
      </c>
      <c r="BN91" s="1">
        <v>39599</v>
      </c>
      <c r="BO91">
        <v>4.3499999999999996</v>
      </c>
      <c r="BP91" t="s">
        <v>302</v>
      </c>
      <c r="BQ91" t="s">
        <v>302</v>
      </c>
      <c r="BS91" s="1">
        <v>38077</v>
      </c>
      <c r="BT91">
        <v>2.6</v>
      </c>
      <c r="BU91">
        <v>20040511</v>
      </c>
      <c r="BV91">
        <v>-0.1</v>
      </c>
      <c r="BX91" s="1">
        <v>38077</v>
      </c>
      <c r="BY91">
        <v>12.5</v>
      </c>
      <c r="BZ91">
        <v>20040511</v>
      </c>
      <c r="CA91">
        <v>24.4</v>
      </c>
      <c r="CC91" s="1">
        <v>39355</v>
      </c>
      <c r="CD91">
        <v>11.236000000000001</v>
      </c>
      <c r="CE91">
        <v>20071025</v>
      </c>
      <c r="CF91">
        <v>11.7</v>
      </c>
      <c r="CM91" s="1">
        <v>39263</v>
      </c>
      <c r="CN91">
        <v>0.2</v>
      </c>
      <c r="CO91" t="s">
        <v>302</v>
      </c>
      <c r="CP91" t="s">
        <v>302</v>
      </c>
      <c r="CR91" s="1">
        <v>39599</v>
      </c>
      <c r="CS91">
        <v>2.1</v>
      </c>
      <c r="CT91" t="s">
        <v>302</v>
      </c>
      <c r="CU91" t="s">
        <v>302</v>
      </c>
    </row>
    <row r="92" spans="1:99" x14ac:dyDescent="0.25">
      <c r="A92" s="1">
        <v>39629</v>
      </c>
      <c r="B92">
        <v>8.1</v>
      </c>
      <c r="C92">
        <v>20080724</v>
      </c>
      <c r="D92">
        <v>8.1</v>
      </c>
      <c r="K92" s="1">
        <v>37437</v>
      </c>
      <c r="L92">
        <v>-0.11</v>
      </c>
      <c r="M92">
        <v>20020730</v>
      </c>
      <c r="N92">
        <v>-0.2</v>
      </c>
      <c r="P92" s="1">
        <v>37437</v>
      </c>
      <c r="Q92">
        <v>-0.52</v>
      </c>
      <c r="R92">
        <v>20020730</v>
      </c>
      <c r="S92">
        <v>-0.6</v>
      </c>
      <c r="U92" s="1">
        <v>37437</v>
      </c>
      <c r="V92">
        <v>-0.3</v>
      </c>
      <c r="W92">
        <v>20020820</v>
      </c>
      <c r="X92">
        <v>0.2</v>
      </c>
      <c r="Z92" s="1">
        <v>37437</v>
      </c>
      <c r="AA92">
        <v>4.9000000000000004</v>
      </c>
      <c r="AB92">
        <v>20020820</v>
      </c>
      <c r="AC92">
        <v>4.5</v>
      </c>
      <c r="AE92" s="1">
        <v>38107</v>
      </c>
      <c r="AF92">
        <v>3.5</v>
      </c>
      <c r="AG92">
        <v>20040610</v>
      </c>
      <c r="AH92">
        <v>2.7</v>
      </c>
      <c r="AJ92" s="1">
        <v>38138</v>
      </c>
      <c r="AK92">
        <v>5.5</v>
      </c>
      <c r="AL92">
        <v>20040708</v>
      </c>
      <c r="AM92">
        <v>7.5</v>
      </c>
      <c r="AO92" s="1">
        <v>37407</v>
      </c>
      <c r="AP92">
        <v>0.26</v>
      </c>
      <c r="AQ92">
        <v>20020613</v>
      </c>
      <c r="AR92">
        <v>0.3</v>
      </c>
      <c r="AT92" s="1">
        <v>37437</v>
      </c>
      <c r="AU92">
        <v>1.83</v>
      </c>
      <c r="AV92">
        <v>20020711</v>
      </c>
      <c r="AW92">
        <v>2</v>
      </c>
      <c r="AY92" s="1">
        <v>37437</v>
      </c>
      <c r="AZ92">
        <v>103.5</v>
      </c>
      <c r="BA92" t="s">
        <v>302</v>
      </c>
      <c r="BB92" t="s">
        <v>302</v>
      </c>
      <c r="BD92" s="1">
        <v>37833</v>
      </c>
      <c r="BE92">
        <v>84.2</v>
      </c>
      <c r="BF92" t="s">
        <v>302</v>
      </c>
      <c r="BG92" t="s">
        <v>302</v>
      </c>
      <c r="BI92" s="1">
        <v>41729</v>
      </c>
      <c r="BJ92">
        <v>53.6</v>
      </c>
      <c r="BK92">
        <v>20140403</v>
      </c>
      <c r="BL92">
        <v>53.5</v>
      </c>
      <c r="BN92" s="1">
        <v>39629</v>
      </c>
      <c r="BO92">
        <v>-0.95</v>
      </c>
      <c r="BP92" t="s">
        <v>302</v>
      </c>
      <c r="BQ92" t="s">
        <v>302</v>
      </c>
      <c r="BS92" s="1">
        <v>38107</v>
      </c>
      <c r="BT92">
        <v>-0.9</v>
      </c>
      <c r="BU92">
        <v>20040610</v>
      </c>
      <c r="BV92">
        <v>-2.7</v>
      </c>
      <c r="BX92" s="1">
        <v>38107</v>
      </c>
      <c r="BY92">
        <v>6</v>
      </c>
      <c r="BZ92">
        <v>20040610</v>
      </c>
      <c r="CA92">
        <v>6.4</v>
      </c>
      <c r="CC92" s="1">
        <v>39386</v>
      </c>
      <c r="CD92">
        <v>11.317</v>
      </c>
      <c r="CE92">
        <v>20071127</v>
      </c>
      <c r="CF92">
        <v>11.7</v>
      </c>
      <c r="CM92" s="1">
        <v>39294</v>
      </c>
      <c r="CN92">
        <v>0.6</v>
      </c>
      <c r="CO92" t="s">
        <v>302</v>
      </c>
      <c r="CP92" t="s">
        <v>302</v>
      </c>
      <c r="CR92" s="1">
        <v>39629</v>
      </c>
      <c r="CS92">
        <v>0.5</v>
      </c>
      <c r="CT92" t="s">
        <v>302</v>
      </c>
      <c r="CU92" t="s">
        <v>302</v>
      </c>
    </row>
    <row r="93" spans="1:99" x14ac:dyDescent="0.25">
      <c r="A93" s="1">
        <v>39660</v>
      </c>
      <c r="B93">
        <v>5.8</v>
      </c>
      <c r="C93">
        <v>20080821</v>
      </c>
      <c r="D93">
        <v>5.8</v>
      </c>
      <c r="K93" s="1">
        <v>37468</v>
      </c>
      <c r="L93">
        <v>-0.21</v>
      </c>
      <c r="M93">
        <v>20020827</v>
      </c>
      <c r="N93">
        <v>-0.2</v>
      </c>
      <c r="P93" s="1">
        <v>37468</v>
      </c>
      <c r="Q93">
        <v>-0.73</v>
      </c>
      <c r="R93">
        <v>20020827</v>
      </c>
      <c r="S93">
        <v>-0.8</v>
      </c>
      <c r="U93" s="1">
        <v>37468</v>
      </c>
      <c r="V93">
        <v>0.1</v>
      </c>
      <c r="W93">
        <v>20020911</v>
      </c>
      <c r="X93">
        <v>0.6</v>
      </c>
      <c r="Z93" s="1">
        <v>37468</v>
      </c>
      <c r="AA93">
        <v>4.5999999999999996</v>
      </c>
      <c r="AB93">
        <v>20020911</v>
      </c>
      <c r="AC93">
        <v>4.7</v>
      </c>
      <c r="AE93" s="1">
        <v>38138</v>
      </c>
      <c r="AF93">
        <v>-0.8</v>
      </c>
      <c r="AG93">
        <v>20040708</v>
      </c>
      <c r="AH93">
        <v>1.1000000000000001</v>
      </c>
      <c r="AJ93" s="1">
        <v>38168</v>
      </c>
      <c r="AK93">
        <v>5.3</v>
      </c>
      <c r="AL93">
        <v>20040817</v>
      </c>
      <c r="AM93">
        <v>3.4</v>
      </c>
      <c r="AO93" s="1">
        <v>37437</v>
      </c>
      <c r="AP93">
        <v>-0.15</v>
      </c>
      <c r="AQ93">
        <v>20020711</v>
      </c>
      <c r="AR93">
        <v>-0.1</v>
      </c>
      <c r="AT93" s="1">
        <v>37468</v>
      </c>
      <c r="AU93">
        <v>2.02</v>
      </c>
      <c r="AV93">
        <v>20020815</v>
      </c>
      <c r="AW93">
        <v>2.2000000000000002</v>
      </c>
      <c r="AY93" s="1">
        <v>37468</v>
      </c>
      <c r="AZ93">
        <v>105.2</v>
      </c>
      <c r="BA93" t="s">
        <v>302</v>
      </c>
      <c r="BB93" t="s">
        <v>302</v>
      </c>
      <c r="BD93" s="1">
        <v>37864</v>
      </c>
      <c r="BE93">
        <v>90.8</v>
      </c>
      <c r="BF93" t="s">
        <v>302</v>
      </c>
      <c r="BG93" t="s">
        <v>302</v>
      </c>
      <c r="BI93" s="1">
        <v>41759</v>
      </c>
      <c r="BJ93">
        <v>57.9</v>
      </c>
      <c r="BK93">
        <v>20140506</v>
      </c>
      <c r="BL93">
        <v>57.8</v>
      </c>
      <c r="BN93" s="1">
        <v>39660</v>
      </c>
      <c r="BO93">
        <v>-0.68</v>
      </c>
      <c r="BP93" t="s">
        <v>302</v>
      </c>
      <c r="BQ93" t="s">
        <v>302</v>
      </c>
      <c r="BS93" s="1">
        <v>38138</v>
      </c>
      <c r="BT93">
        <v>-2.2000000000000002</v>
      </c>
      <c r="BU93">
        <v>20040708</v>
      </c>
      <c r="BV93">
        <v>-2.1</v>
      </c>
      <c r="BX93" s="1">
        <v>38138</v>
      </c>
      <c r="BY93">
        <v>7.2</v>
      </c>
      <c r="BZ93">
        <v>20040708</v>
      </c>
      <c r="CA93">
        <v>2.4</v>
      </c>
      <c r="CC93" s="1">
        <v>39416</v>
      </c>
      <c r="CD93">
        <v>11.461</v>
      </c>
      <c r="CE93">
        <v>20080103</v>
      </c>
      <c r="CF93">
        <v>11.9</v>
      </c>
      <c r="CM93" s="1">
        <v>39325</v>
      </c>
      <c r="CN93">
        <v>0.4</v>
      </c>
      <c r="CO93" t="s">
        <v>302</v>
      </c>
      <c r="CP93" t="s">
        <v>302</v>
      </c>
      <c r="CR93" s="1">
        <v>39660</v>
      </c>
      <c r="CS93">
        <v>0.4</v>
      </c>
      <c r="CT93" t="s">
        <v>302</v>
      </c>
      <c r="CU93" t="s">
        <v>302</v>
      </c>
    </row>
    <row r="94" spans="1:99" x14ac:dyDescent="0.25">
      <c r="A94" s="1">
        <v>39691</v>
      </c>
      <c r="B94">
        <v>5.2</v>
      </c>
      <c r="C94">
        <v>20080911</v>
      </c>
      <c r="D94">
        <v>5.2</v>
      </c>
      <c r="K94" s="1">
        <v>37499</v>
      </c>
      <c r="L94">
        <v>0.63</v>
      </c>
      <c r="M94">
        <v>20020927</v>
      </c>
      <c r="N94">
        <v>0.3</v>
      </c>
      <c r="P94" s="1">
        <v>37499</v>
      </c>
      <c r="Q94">
        <v>0.1</v>
      </c>
      <c r="R94">
        <v>20020927</v>
      </c>
      <c r="S94">
        <v>-0.3</v>
      </c>
      <c r="U94" s="1">
        <v>37499</v>
      </c>
      <c r="V94">
        <v>-0.6</v>
      </c>
      <c r="W94">
        <v>20021010</v>
      </c>
      <c r="X94">
        <v>-1.4</v>
      </c>
      <c r="Z94" s="1">
        <v>37499</v>
      </c>
      <c r="AA94">
        <v>3.1</v>
      </c>
      <c r="AB94">
        <v>20021010</v>
      </c>
      <c r="AC94">
        <v>2.1</v>
      </c>
      <c r="AE94" s="1">
        <v>38168</v>
      </c>
      <c r="AF94">
        <v>-0.2</v>
      </c>
      <c r="AG94">
        <v>20040817</v>
      </c>
      <c r="AH94">
        <v>-1.4</v>
      </c>
      <c r="AJ94" s="1">
        <v>38199</v>
      </c>
      <c r="AK94">
        <v>-0.5</v>
      </c>
      <c r="AL94">
        <v>20040909</v>
      </c>
      <c r="AM94">
        <v>-0.1</v>
      </c>
      <c r="AO94" s="1">
        <v>37468</v>
      </c>
      <c r="AP94">
        <v>-0.33</v>
      </c>
      <c r="AQ94">
        <v>20020815</v>
      </c>
      <c r="AR94">
        <v>-0.4</v>
      </c>
      <c r="AT94" s="1">
        <v>37499</v>
      </c>
      <c r="AU94">
        <v>1.79</v>
      </c>
      <c r="AV94">
        <v>20020912</v>
      </c>
      <c r="AW94">
        <v>2</v>
      </c>
      <c r="AY94" s="1">
        <v>37499</v>
      </c>
      <c r="AZ94">
        <v>100.7</v>
      </c>
      <c r="BA94" t="s">
        <v>302</v>
      </c>
      <c r="BB94" t="s">
        <v>302</v>
      </c>
      <c r="BD94" s="1">
        <v>37894</v>
      </c>
      <c r="BE94">
        <v>89.8</v>
      </c>
      <c r="BF94" t="s">
        <v>302</v>
      </c>
      <c r="BG94" t="s">
        <v>302</v>
      </c>
      <c r="BI94" s="1">
        <v>41790</v>
      </c>
      <c r="BJ94">
        <v>58.5</v>
      </c>
      <c r="BK94">
        <v>20140604</v>
      </c>
      <c r="BL94">
        <v>58.5</v>
      </c>
      <c r="BN94" s="1">
        <v>39691</v>
      </c>
      <c r="BO94">
        <v>-1.26</v>
      </c>
      <c r="BP94" t="s">
        <v>302</v>
      </c>
      <c r="BQ94" t="s">
        <v>302</v>
      </c>
      <c r="BS94" s="1">
        <v>38168</v>
      </c>
      <c r="BT94">
        <v>1</v>
      </c>
      <c r="BU94">
        <v>20040817</v>
      </c>
      <c r="BV94">
        <v>1.1000000000000001</v>
      </c>
      <c r="BX94" s="1">
        <v>38168</v>
      </c>
      <c r="BY94">
        <v>2.4</v>
      </c>
      <c r="BZ94">
        <v>20040817</v>
      </c>
      <c r="CA94">
        <v>9.3000000000000007</v>
      </c>
      <c r="CC94" s="1">
        <v>39447</v>
      </c>
      <c r="CD94">
        <v>10.831</v>
      </c>
      <c r="CE94">
        <v>20080128</v>
      </c>
      <c r="CF94">
        <v>10.8</v>
      </c>
      <c r="CM94" s="1">
        <v>39355</v>
      </c>
      <c r="CN94">
        <v>0.7</v>
      </c>
      <c r="CO94" t="s">
        <v>302</v>
      </c>
      <c r="CP94" t="s">
        <v>302</v>
      </c>
      <c r="CR94" s="1">
        <v>39691</v>
      </c>
      <c r="CS94">
        <v>-0.5</v>
      </c>
      <c r="CT94" t="s">
        <v>302</v>
      </c>
      <c r="CU94" t="s">
        <v>302</v>
      </c>
    </row>
    <row r="95" spans="1:99" x14ac:dyDescent="0.25">
      <c r="A95" s="1">
        <v>39721</v>
      </c>
      <c r="B95">
        <v>5.9</v>
      </c>
      <c r="C95">
        <v>20081016</v>
      </c>
      <c r="D95">
        <v>5.9</v>
      </c>
      <c r="K95" s="1">
        <v>37529</v>
      </c>
      <c r="L95">
        <v>-0.21</v>
      </c>
      <c r="M95">
        <v>20021029</v>
      </c>
      <c r="N95">
        <v>-0.2</v>
      </c>
      <c r="P95" s="1">
        <v>37529</v>
      </c>
      <c r="Q95">
        <v>-0.42</v>
      </c>
      <c r="R95">
        <v>20021029</v>
      </c>
      <c r="S95">
        <v>-0.7</v>
      </c>
      <c r="U95" s="1">
        <v>37529</v>
      </c>
      <c r="V95">
        <v>2.2999999999999998</v>
      </c>
      <c r="W95">
        <v>20021113</v>
      </c>
      <c r="X95">
        <v>3.5</v>
      </c>
      <c r="Z95" s="1">
        <v>37529</v>
      </c>
      <c r="AA95">
        <v>6.3</v>
      </c>
      <c r="AB95">
        <v>20021113</v>
      </c>
      <c r="AC95">
        <v>7.3</v>
      </c>
      <c r="AE95" s="1">
        <v>38199</v>
      </c>
      <c r="AF95">
        <v>-4.5999999999999996</v>
      </c>
      <c r="AG95">
        <v>20040909</v>
      </c>
      <c r="AH95">
        <v>-2.6</v>
      </c>
      <c r="AJ95" s="1">
        <v>38230</v>
      </c>
      <c r="AK95">
        <v>4.5999999999999996</v>
      </c>
      <c r="AL95">
        <v>20041007</v>
      </c>
      <c r="AM95">
        <v>3.9</v>
      </c>
      <c r="AO95" s="1">
        <v>37499</v>
      </c>
      <c r="AP95">
        <v>0.04</v>
      </c>
      <c r="AQ95">
        <v>20020912</v>
      </c>
      <c r="AR95">
        <v>0.1</v>
      </c>
      <c r="AT95" s="1">
        <v>37529</v>
      </c>
      <c r="AU95">
        <v>1.7</v>
      </c>
      <c r="AV95">
        <v>20021015</v>
      </c>
      <c r="AW95">
        <v>1.9</v>
      </c>
      <c r="AY95" s="1">
        <v>37529</v>
      </c>
      <c r="AZ95">
        <v>101.1</v>
      </c>
      <c r="BA95" t="s">
        <v>302</v>
      </c>
      <c r="BB95" t="s">
        <v>302</v>
      </c>
      <c r="BD95" s="1">
        <v>37925</v>
      </c>
      <c r="BE95">
        <v>93.1</v>
      </c>
      <c r="BF95" t="s">
        <v>302</v>
      </c>
      <c r="BG95" t="s">
        <v>302</v>
      </c>
      <c r="BI95" s="1">
        <v>41820</v>
      </c>
      <c r="BJ95">
        <v>54.6</v>
      </c>
      <c r="BK95">
        <v>20140703</v>
      </c>
      <c r="BL95">
        <v>54.6</v>
      </c>
      <c r="BN95" s="1">
        <v>39721</v>
      </c>
      <c r="BO95">
        <v>-0.87</v>
      </c>
      <c r="BP95" t="s">
        <v>302</v>
      </c>
      <c r="BQ95" t="s">
        <v>302</v>
      </c>
      <c r="BS95" s="1">
        <v>38199</v>
      </c>
      <c r="BT95">
        <v>0.3</v>
      </c>
      <c r="BU95">
        <v>20040909</v>
      </c>
      <c r="BV95">
        <v>3.2</v>
      </c>
      <c r="BX95" s="1">
        <v>38199</v>
      </c>
      <c r="BY95">
        <v>3.3</v>
      </c>
      <c r="BZ95">
        <v>20040909</v>
      </c>
      <c r="CA95">
        <v>8.1</v>
      </c>
      <c r="CC95" s="1">
        <v>39478</v>
      </c>
      <c r="CD95">
        <v>6.1210000000000004</v>
      </c>
      <c r="CE95">
        <v>20080227</v>
      </c>
      <c r="CF95">
        <v>11.1</v>
      </c>
      <c r="CM95" s="1">
        <v>39386</v>
      </c>
      <c r="CN95">
        <v>-0.3</v>
      </c>
      <c r="CO95" t="s">
        <v>302</v>
      </c>
      <c r="CP95" t="s">
        <v>302</v>
      </c>
      <c r="CR95" s="1">
        <v>39721</v>
      </c>
      <c r="CS95">
        <v>-1.9</v>
      </c>
      <c r="CT95" t="s">
        <v>302</v>
      </c>
      <c r="CU95" t="s">
        <v>302</v>
      </c>
    </row>
    <row r="96" spans="1:99" x14ac:dyDescent="0.25">
      <c r="A96" s="1">
        <v>39752</v>
      </c>
      <c r="B96">
        <v>5.7</v>
      </c>
      <c r="C96">
        <v>20081113</v>
      </c>
      <c r="D96">
        <v>5.7</v>
      </c>
      <c r="K96" s="1">
        <v>37560</v>
      </c>
      <c r="L96">
        <v>0.42</v>
      </c>
      <c r="M96">
        <v>20021126</v>
      </c>
      <c r="N96">
        <v>-0.2</v>
      </c>
      <c r="P96" s="1">
        <v>37560</v>
      </c>
      <c r="Q96">
        <v>-0.42</v>
      </c>
      <c r="R96">
        <v>20021126</v>
      </c>
      <c r="S96">
        <v>-1</v>
      </c>
      <c r="U96" s="1">
        <v>37560</v>
      </c>
      <c r="V96">
        <v>1</v>
      </c>
      <c r="W96">
        <v>20021211</v>
      </c>
      <c r="X96">
        <v>1</v>
      </c>
      <c r="Z96" s="1">
        <v>37560</v>
      </c>
      <c r="AA96">
        <v>8.6</v>
      </c>
      <c r="AB96">
        <v>20021211</v>
      </c>
      <c r="AC96">
        <v>8.6</v>
      </c>
      <c r="AE96" s="1">
        <v>38230</v>
      </c>
      <c r="AF96">
        <v>5.7</v>
      </c>
      <c r="AG96">
        <v>20041007</v>
      </c>
      <c r="AH96">
        <v>2.9</v>
      </c>
      <c r="AJ96" s="1">
        <v>38260</v>
      </c>
      <c r="AK96">
        <v>4.4000000000000004</v>
      </c>
      <c r="AL96">
        <v>20041109</v>
      </c>
      <c r="AM96">
        <v>5.3</v>
      </c>
      <c r="AO96" s="1">
        <v>37529</v>
      </c>
      <c r="AP96">
        <v>0.77</v>
      </c>
      <c r="AQ96">
        <v>20021015</v>
      </c>
      <c r="AR96">
        <v>0.8</v>
      </c>
      <c r="AT96" s="1">
        <v>37560</v>
      </c>
      <c r="AU96">
        <v>2.34</v>
      </c>
      <c r="AV96">
        <v>20021114</v>
      </c>
      <c r="AW96">
        <v>2.5</v>
      </c>
      <c r="AY96" s="1">
        <v>37560</v>
      </c>
      <c r="AZ96">
        <v>97.5</v>
      </c>
      <c r="BA96" t="s">
        <v>302</v>
      </c>
      <c r="BB96" t="s">
        <v>302</v>
      </c>
      <c r="BD96" s="1">
        <v>37955</v>
      </c>
      <c r="BE96">
        <v>92.8</v>
      </c>
      <c r="BF96" t="s">
        <v>302</v>
      </c>
      <c r="BG96" t="s">
        <v>302</v>
      </c>
      <c r="BI96" s="1">
        <v>41851</v>
      </c>
      <c r="BJ96">
        <v>60.1</v>
      </c>
      <c r="BK96">
        <v>20140805</v>
      </c>
      <c r="BL96">
        <v>60.1</v>
      </c>
      <c r="BN96" s="1">
        <v>39752</v>
      </c>
      <c r="BO96">
        <v>0</v>
      </c>
      <c r="BP96" t="s">
        <v>302</v>
      </c>
      <c r="BQ96" t="s">
        <v>302</v>
      </c>
      <c r="BS96" s="1">
        <v>38230</v>
      </c>
      <c r="BT96">
        <v>-1.2</v>
      </c>
      <c r="BU96">
        <v>20041007</v>
      </c>
      <c r="BV96">
        <v>-7.4</v>
      </c>
      <c r="BX96" s="1">
        <v>38230</v>
      </c>
      <c r="BY96">
        <v>3.1</v>
      </c>
      <c r="BZ96">
        <v>20041007</v>
      </c>
      <c r="CA96">
        <v>4.9000000000000004</v>
      </c>
      <c r="CC96" s="1">
        <v>39507</v>
      </c>
      <c r="CD96">
        <v>6.2389999999999999</v>
      </c>
      <c r="CE96">
        <v>20080331</v>
      </c>
      <c r="CF96">
        <v>11</v>
      </c>
      <c r="CM96" s="1">
        <v>39416</v>
      </c>
      <c r="CN96">
        <v>0.9</v>
      </c>
      <c r="CO96" t="s">
        <v>302</v>
      </c>
      <c r="CP96" t="s">
        <v>302</v>
      </c>
      <c r="CR96" s="1">
        <v>39752</v>
      </c>
      <c r="CS96">
        <v>-1</v>
      </c>
      <c r="CT96" t="s">
        <v>302</v>
      </c>
      <c r="CU96" t="s">
        <v>302</v>
      </c>
    </row>
    <row r="97" spans="1:99" x14ac:dyDescent="0.25">
      <c r="A97" s="1">
        <v>39782</v>
      </c>
      <c r="B97">
        <v>6.2</v>
      </c>
      <c r="C97">
        <v>20081211</v>
      </c>
      <c r="D97">
        <v>6.2</v>
      </c>
      <c r="K97" s="1">
        <v>37590</v>
      </c>
      <c r="L97">
        <v>0</v>
      </c>
      <c r="M97">
        <v>20021220</v>
      </c>
      <c r="N97">
        <v>-0.5</v>
      </c>
      <c r="P97" s="1">
        <v>37590</v>
      </c>
      <c r="Q97">
        <v>0.21</v>
      </c>
      <c r="R97">
        <v>20021220</v>
      </c>
      <c r="S97">
        <v>-0.8</v>
      </c>
      <c r="U97" s="1">
        <v>37590</v>
      </c>
      <c r="V97">
        <v>-1.4</v>
      </c>
      <c r="W97">
        <v>20030114</v>
      </c>
      <c r="X97">
        <v>-2.2999999999999998</v>
      </c>
      <c r="Z97" s="1">
        <v>37590</v>
      </c>
      <c r="AA97">
        <v>4.4000000000000004</v>
      </c>
      <c r="AB97">
        <v>20030114</v>
      </c>
      <c r="AC97">
        <v>4.5999999999999996</v>
      </c>
      <c r="AE97" s="1">
        <v>38260</v>
      </c>
      <c r="AF97">
        <v>0.1</v>
      </c>
      <c r="AG97">
        <v>20041109</v>
      </c>
      <c r="AH97">
        <v>0.6</v>
      </c>
      <c r="AJ97" s="1">
        <v>38291</v>
      </c>
      <c r="AK97">
        <v>3.5</v>
      </c>
      <c r="AL97">
        <v>20041209</v>
      </c>
      <c r="AM97">
        <v>5</v>
      </c>
      <c r="AO97" s="1">
        <v>37560</v>
      </c>
      <c r="AP97">
        <v>0.33</v>
      </c>
      <c r="AQ97">
        <v>20021114</v>
      </c>
      <c r="AR97">
        <v>0.3</v>
      </c>
      <c r="AT97" s="1">
        <v>37590</v>
      </c>
      <c r="AU97">
        <v>2.04</v>
      </c>
      <c r="AV97">
        <v>20021212</v>
      </c>
      <c r="AW97">
        <v>2.2999999999999998</v>
      </c>
      <c r="AY97" s="1">
        <v>37590</v>
      </c>
      <c r="AZ97">
        <v>98</v>
      </c>
      <c r="BA97" t="s">
        <v>302</v>
      </c>
      <c r="BB97" t="s">
        <v>302</v>
      </c>
      <c r="BD97" s="1">
        <v>37986</v>
      </c>
      <c r="BE97">
        <v>96</v>
      </c>
      <c r="BF97" t="s">
        <v>302</v>
      </c>
      <c r="BG97" t="s">
        <v>302</v>
      </c>
      <c r="BI97" s="1">
        <v>41882</v>
      </c>
      <c r="BJ97">
        <v>54.2</v>
      </c>
      <c r="BK97">
        <v>20140903</v>
      </c>
      <c r="BL97">
        <v>54.2</v>
      </c>
      <c r="BN97" s="1">
        <v>39782</v>
      </c>
      <c r="BO97">
        <v>-5.45</v>
      </c>
      <c r="BP97" t="s">
        <v>302</v>
      </c>
      <c r="BQ97" t="s">
        <v>302</v>
      </c>
      <c r="BS97" s="1">
        <v>38260</v>
      </c>
      <c r="BT97">
        <v>1.6</v>
      </c>
      <c r="BU97">
        <v>20041109</v>
      </c>
      <c r="BV97">
        <v>4.3</v>
      </c>
      <c r="BX97" s="1">
        <v>38260</v>
      </c>
      <c r="BY97">
        <v>1.9</v>
      </c>
      <c r="BZ97">
        <v>20041109</v>
      </c>
      <c r="CA97">
        <v>2</v>
      </c>
      <c r="CC97" s="1">
        <v>39538</v>
      </c>
      <c r="CD97">
        <v>6.3289999999999997</v>
      </c>
      <c r="CE97">
        <v>20080425</v>
      </c>
      <c r="CF97">
        <v>10.9</v>
      </c>
      <c r="CM97" s="1">
        <v>39447</v>
      </c>
      <c r="CN97">
        <v>-0.2</v>
      </c>
      <c r="CO97" t="s">
        <v>302</v>
      </c>
      <c r="CP97" t="s">
        <v>302</v>
      </c>
      <c r="CR97" s="1">
        <v>39782</v>
      </c>
      <c r="CS97">
        <v>-3.4</v>
      </c>
      <c r="CT97" t="s">
        <v>302</v>
      </c>
      <c r="CU97" t="s">
        <v>302</v>
      </c>
    </row>
    <row r="98" spans="1:99" x14ac:dyDescent="0.25">
      <c r="A98" s="1">
        <v>39813</v>
      </c>
      <c r="B98">
        <v>6.4</v>
      </c>
      <c r="C98">
        <v>20090122</v>
      </c>
      <c r="D98">
        <v>6.4</v>
      </c>
      <c r="K98" s="1">
        <v>37621</v>
      </c>
      <c r="L98">
        <v>1.25</v>
      </c>
      <c r="M98">
        <v>20030129</v>
      </c>
      <c r="N98">
        <v>0</v>
      </c>
      <c r="P98" s="1">
        <v>37621</v>
      </c>
      <c r="Q98">
        <v>1.6800000000000002</v>
      </c>
      <c r="R98">
        <v>20030129</v>
      </c>
      <c r="S98">
        <v>-0.6</v>
      </c>
      <c r="U98" s="1">
        <v>37621</v>
      </c>
      <c r="V98">
        <v>0.6</v>
      </c>
      <c r="W98">
        <v>20030206</v>
      </c>
      <c r="X98">
        <v>0.7</v>
      </c>
      <c r="Z98" s="1">
        <v>37621</v>
      </c>
      <c r="AA98">
        <v>4.2</v>
      </c>
      <c r="AB98">
        <v>20030206</v>
      </c>
      <c r="AC98">
        <v>5.9</v>
      </c>
      <c r="AE98" s="1">
        <v>38291</v>
      </c>
      <c r="AF98">
        <v>-0.9</v>
      </c>
      <c r="AG98">
        <v>20041209</v>
      </c>
      <c r="AH98">
        <v>1</v>
      </c>
      <c r="AJ98" s="1">
        <v>38321</v>
      </c>
      <c r="AK98">
        <v>4.5999999999999996</v>
      </c>
      <c r="AL98">
        <v>20050112</v>
      </c>
      <c r="AM98">
        <v>1.2</v>
      </c>
      <c r="AO98" s="1">
        <v>37590</v>
      </c>
      <c r="AP98">
        <v>-0.25</v>
      </c>
      <c r="AQ98">
        <v>20021212</v>
      </c>
      <c r="AR98">
        <v>-0.2</v>
      </c>
      <c r="AT98" s="1">
        <v>37621</v>
      </c>
      <c r="AU98">
        <v>2.08</v>
      </c>
      <c r="AV98">
        <v>20030116</v>
      </c>
      <c r="AW98">
        <v>2.2999999999999998</v>
      </c>
      <c r="AY98" s="1">
        <v>37621</v>
      </c>
      <c r="AZ98">
        <v>96.3</v>
      </c>
      <c r="BA98" t="s">
        <v>302</v>
      </c>
      <c r="BB98" t="s">
        <v>302</v>
      </c>
      <c r="BD98" s="1">
        <v>38017</v>
      </c>
      <c r="BE98">
        <v>96.6</v>
      </c>
      <c r="BF98" t="s">
        <v>302</v>
      </c>
      <c r="BG98" t="s">
        <v>302</v>
      </c>
      <c r="BI98" s="1">
        <v>41912</v>
      </c>
      <c r="BJ98">
        <v>55.6</v>
      </c>
      <c r="BK98">
        <v>20141003</v>
      </c>
      <c r="BL98">
        <v>55.6</v>
      </c>
      <c r="BN98" s="1">
        <v>39813</v>
      </c>
      <c r="BO98">
        <v>-8.25</v>
      </c>
      <c r="BP98" t="s">
        <v>302</v>
      </c>
      <c r="BQ98" t="s">
        <v>302</v>
      </c>
      <c r="BS98" s="1">
        <v>38291</v>
      </c>
      <c r="BT98">
        <v>1.3</v>
      </c>
      <c r="BU98">
        <v>20041209</v>
      </c>
      <c r="BV98">
        <v>2.7</v>
      </c>
      <c r="BX98" s="1">
        <v>38291</v>
      </c>
      <c r="BY98">
        <v>4.9000000000000004</v>
      </c>
      <c r="BZ98">
        <v>20041209</v>
      </c>
      <c r="CA98">
        <v>0.1</v>
      </c>
      <c r="CC98" s="1">
        <v>39568</v>
      </c>
      <c r="CD98">
        <v>6.4809999999999999</v>
      </c>
      <c r="CE98">
        <v>20080528</v>
      </c>
      <c r="CF98">
        <v>10.9</v>
      </c>
      <c r="CM98" s="1">
        <v>39478</v>
      </c>
      <c r="CN98">
        <v>-1.4</v>
      </c>
      <c r="CO98" t="s">
        <v>302</v>
      </c>
      <c r="CP98" t="s">
        <v>302</v>
      </c>
      <c r="CR98" s="1">
        <v>39813</v>
      </c>
      <c r="CS98">
        <v>-4.3</v>
      </c>
      <c r="CT98" t="s">
        <v>302</v>
      </c>
      <c r="CU98" t="s">
        <v>302</v>
      </c>
    </row>
    <row r="99" spans="1:99" x14ac:dyDescent="0.25">
      <c r="A99" s="1">
        <v>39844</v>
      </c>
      <c r="B99">
        <v>7.3</v>
      </c>
      <c r="C99">
        <v>20090219</v>
      </c>
      <c r="D99">
        <v>7.3</v>
      </c>
      <c r="K99" s="1">
        <v>37652</v>
      </c>
      <c r="L99">
        <v>0.83</v>
      </c>
      <c r="M99">
        <v>20030303</v>
      </c>
      <c r="N99">
        <v>0.6</v>
      </c>
      <c r="P99" s="1">
        <v>37652</v>
      </c>
      <c r="Q99">
        <v>2.09</v>
      </c>
      <c r="R99">
        <v>20030303</v>
      </c>
      <c r="S99">
        <v>-0.2</v>
      </c>
      <c r="U99" s="1">
        <v>37652</v>
      </c>
      <c r="V99">
        <v>0.1</v>
      </c>
      <c r="W99">
        <v>20030304</v>
      </c>
      <c r="X99">
        <v>0.4</v>
      </c>
      <c r="Z99" s="1">
        <v>37652</v>
      </c>
      <c r="AA99">
        <v>3.4</v>
      </c>
      <c r="AB99">
        <v>20030304</v>
      </c>
      <c r="AC99">
        <v>4.4000000000000004</v>
      </c>
      <c r="AE99" s="1">
        <v>38321</v>
      </c>
      <c r="AF99">
        <v>0.8</v>
      </c>
      <c r="AG99">
        <v>20050112</v>
      </c>
      <c r="AH99">
        <v>-2.2000000000000002</v>
      </c>
      <c r="AJ99" s="1">
        <v>38352</v>
      </c>
      <c r="AK99">
        <v>-1.2</v>
      </c>
      <c r="AL99">
        <v>20050210</v>
      </c>
      <c r="AM99">
        <v>-3.7</v>
      </c>
      <c r="AO99" s="1">
        <v>37621</v>
      </c>
      <c r="AP99">
        <v>0.15</v>
      </c>
      <c r="AQ99">
        <v>20030116</v>
      </c>
      <c r="AR99">
        <v>0.1</v>
      </c>
      <c r="AT99" s="1">
        <v>37652</v>
      </c>
      <c r="AU99">
        <v>2.68</v>
      </c>
      <c r="AV99">
        <v>20030220</v>
      </c>
      <c r="AW99">
        <v>2.8</v>
      </c>
      <c r="AY99" s="1">
        <v>37652</v>
      </c>
      <c r="AZ99">
        <v>92.6</v>
      </c>
      <c r="BA99" t="s">
        <v>302</v>
      </c>
      <c r="BB99" t="s">
        <v>302</v>
      </c>
      <c r="BD99" s="1">
        <v>38046</v>
      </c>
      <c r="BE99">
        <v>97</v>
      </c>
      <c r="BF99" t="s">
        <v>302</v>
      </c>
      <c r="BG99" t="s">
        <v>302</v>
      </c>
      <c r="BI99" s="1">
        <v>41943</v>
      </c>
      <c r="BJ99">
        <v>57.6</v>
      </c>
      <c r="BK99">
        <v>20141105</v>
      </c>
      <c r="BL99">
        <v>57.7</v>
      </c>
      <c r="BN99" s="1">
        <v>39844</v>
      </c>
      <c r="BO99">
        <v>-6.02</v>
      </c>
      <c r="BP99" t="s">
        <v>302</v>
      </c>
      <c r="BQ99" t="s">
        <v>302</v>
      </c>
      <c r="BS99" s="1">
        <v>38321</v>
      </c>
      <c r="BT99">
        <v>-0.4</v>
      </c>
      <c r="BU99">
        <v>20050112</v>
      </c>
      <c r="BV99">
        <v>-1.9</v>
      </c>
      <c r="BX99" s="1">
        <v>38321</v>
      </c>
      <c r="BY99">
        <v>7.8</v>
      </c>
      <c r="BZ99">
        <v>20050112</v>
      </c>
      <c r="CA99">
        <v>16.600000000000001</v>
      </c>
      <c r="CC99" s="1">
        <v>39599</v>
      </c>
      <c r="CD99">
        <v>6.6239999999999997</v>
      </c>
      <c r="CE99">
        <v>20080630</v>
      </c>
      <c r="CF99">
        <v>10.8</v>
      </c>
      <c r="CM99" s="1">
        <v>39507</v>
      </c>
      <c r="CN99">
        <v>-0.3</v>
      </c>
      <c r="CO99" t="s">
        <v>302</v>
      </c>
      <c r="CP99" t="s">
        <v>302</v>
      </c>
      <c r="CR99" s="1">
        <v>39844</v>
      </c>
      <c r="CS99">
        <v>-1.8</v>
      </c>
      <c r="CT99" t="s">
        <v>302</v>
      </c>
      <c r="CU99" t="s">
        <v>302</v>
      </c>
    </row>
    <row r="100" spans="1:99" x14ac:dyDescent="0.25">
      <c r="A100" s="1">
        <v>39872</v>
      </c>
      <c r="B100">
        <v>8</v>
      </c>
      <c r="C100">
        <v>20090319</v>
      </c>
      <c r="D100">
        <v>8</v>
      </c>
      <c r="K100" s="1">
        <v>37680</v>
      </c>
      <c r="L100">
        <v>-0.1</v>
      </c>
      <c r="M100">
        <v>20030327</v>
      </c>
      <c r="N100">
        <v>0.5</v>
      </c>
      <c r="P100" s="1">
        <v>37680</v>
      </c>
      <c r="Q100">
        <v>2.41</v>
      </c>
      <c r="R100">
        <v>20030327</v>
      </c>
      <c r="S100">
        <v>0.6</v>
      </c>
      <c r="U100" s="1">
        <v>37680</v>
      </c>
      <c r="V100">
        <v>0.4</v>
      </c>
      <c r="W100">
        <v>20030327</v>
      </c>
      <c r="X100">
        <v>-0.1</v>
      </c>
      <c r="Z100" s="1">
        <v>37680</v>
      </c>
      <c r="AA100">
        <v>3.9</v>
      </c>
      <c r="AB100">
        <v>20030327</v>
      </c>
      <c r="AC100">
        <v>4.2</v>
      </c>
      <c r="AE100" s="1">
        <v>38352</v>
      </c>
      <c r="AF100">
        <v>-4.5</v>
      </c>
      <c r="AG100">
        <v>20050210</v>
      </c>
      <c r="AH100">
        <v>-3.2</v>
      </c>
      <c r="AJ100" s="1">
        <v>38383</v>
      </c>
      <c r="AK100">
        <v>-0.6</v>
      </c>
      <c r="AL100">
        <v>20050310</v>
      </c>
      <c r="AM100">
        <v>-0.5</v>
      </c>
      <c r="AO100" s="1">
        <v>37652</v>
      </c>
      <c r="AP100">
        <v>0.33</v>
      </c>
      <c r="AQ100">
        <v>20030220</v>
      </c>
      <c r="AR100">
        <v>0.4</v>
      </c>
      <c r="AT100" s="1">
        <v>37680</v>
      </c>
      <c r="AU100">
        <v>3.34</v>
      </c>
      <c r="AV100">
        <v>20030313</v>
      </c>
      <c r="AW100">
        <v>3.4</v>
      </c>
      <c r="AY100" s="1">
        <v>37680</v>
      </c>
      <c r="AZ100">
        <v>93.1</v>
      </c>
      <c r="BA100" t="s">
        <v>302</v>
      </c>
      <c r="BB100" t="s">
        <v>302</v>
      </c>
      <c r="BD100" s="1">
        <v>38077</v>
      </c>
      <c r="BE100">
        <v>97.4</v>
      </c>
      <c r="BF100" t="s">
        <v>302</v>
      </c>
      <c r="BG100" t="s">
        <v>302</v>
      </c>
      <c r="BI100" s="1">
        <v>41973</v>
      </c>
      <c r="BJ100">
        <v>56.8</v>
      </c>
      <c r="BK100">
        <v>20141203</v>
      </c>
      <c r="BL100">
        <v>56.9</v>
      </c>
      <c r="BN100" s="1">
        <v>39872</v>
      </c>
      <c r="BO100">
        <v>-3.52</v>
      </c>
      <c r="BP100" t="s">
        <v>302</v>
      </c>
      <c r="BQ100" t="s">
        <v>302</v>
      </c>
      <c r="BS100" s="1">
        <v>38352</v>
      </c>
      <c r="BT100">
        <v>1.9</v>
      </c>
      <c r="BU100">
        <v>20050210</v>
      </c>
      <c r="BV100">
        <v>-0.8</v>
      </c>
      <c r="BX100" s="1">
        <v>38352</v>
      </c>
      <c r="BY100">
        <v>6.3</v>
      </c>
      <c r="BZ100">
        <v>20050210</v>
      </c>
      <c r="CA100">
        <v>13.7</v>
      </c>
      <c r="CC100" s="1">
        <v>39629</v>
      </c>
      <c r="CD100">
        <v>6.7880000000000003</v>
      </c>
      <c r="CE100">
        <v>20080725</v>
      </c>
      <c r="CF100">
        <v>10.6</v>
      </c>
      <c r="CM100" s="1">
        <v>39538</v>
      </c>
      <c r="CN100">
        <v>-0.6</v>
      </c>
      <c r="CO100" t="s">
        <v>302</v>
      </c>
      <c r="CP100" t="s">
        <v>302</v>
      </c>
      <c r="CR100" s="1">
        <v>39872</v>
      </c>
      <c r="CS100">
        <v>-0.5</v>
      </c>
      <c r="CT100" t="s">
        <v>302</v>
      </c>
      <c r="CU100" t="s">
        <v>302</v>
      </c>
    </row>
    <row r="101" spans="1:99" x14ac:dyDescent="0.25">
      <c r="A101" s="1">
        <v>39903</v>
      </c>
      <c r="B101">
        <v>8.3000000000000007</v>
      </c>
      <c r="C101">
        <v>20090423</v>
      </c>
      <c r="D101">
        <v>8.3000000000000007</v>
      </c>
      <c r="K101" s="1">
        <v>37711</v>
      </c>
      <c r="L101">
        <v>-0.41</v>
      </c>
      <c r="M101">
        <v>20030428</v>
      </c>
      <c r="N101">
        <v>0</v>
      </c>
      <c r="P101" s="1">
        <v>37711</v>
      </c>
      <c r="Q101">
        <v>1.99</v>
      </c>
      <c r="R101">
        <v>20030428</v>
      </c>
      <c r="S101">
        <v>0.6</v>
      </c>
      <c r="U101" s="1">
        <v>37711</v>
      </c>
      <c r="V101">
        <v>0.7</v>
      </c>
      <c r="W101">
        <v>20030429</v>
      </c>
      <c r="X101">
        <v>-0.2</v>
      </c>
      <c r="Z101" s="1">
        <v>37711</v>
      </c>
      <c r="AA101">
        <v>3.5</v>
      </c>
      <c r="AB101">
        <v>20030429</v>
      </c>
      <c r="AC101">
        <v>2.5</v>
      </c>
      <c r="AE101" s="1">
        <v>38383</v>
      </c>
      <c r="AF101">
        <v>2</v>
      </c>
      <c r="AG101">
        <v>20050310</v>
      </c>
      <c r="AH101">
        <v>0.8</v>
      </c>
      <c r="AJ101" s="1">
        <v>38411</v>
      </c>
      <c r="AK101">
        <v>3.3</v>
      </c>
      <c r="AL101">
        <v>20050408</v>
      </c>
      <c r="AM101">
        <v>2.9</v>
      </c>
      <c r="AO101" s="1">
        <v>37680</v>
      </c>
      <c r="AP101">
        <v>0.87</v>
      </c>
      <c r="AQ101">
        <v>20030313</v>
      </c>
      <c r="AR101">
        <v>0.9</v>
      </c>
      <c r="AT101" s="1">
        <v>37711</v>
      </c>
      <c r="AU101">
        <v>2.94</v>
      </c>
      <c r="AV101">
        <v>20030414</v>
      </c>
      <c r="AW101">
        <v>3.1</v>
      </c>
      <c r="AY101" s="1">
        <v>37711</v>
      </c>
      <c r="AZ101">
        <v>89.4</v>
      </c>
      <c r="BA101" t="s">
        <v>302</v>
      </c>
      <c r="BB101" t="s">
        <v>302</v>
      </c>
      <c r="BD101" s="1">
        <v>38107</v>
      </c>
      <c r="BE101">
        <v>101.4</v>
      </c>
      <c r="BF101" t="s">
        <v>302</v>
      </c>
      <c r="BG101" t="s">
        <v>302</v>
      </c>
      <c r="BI101" s="1">
        <v>42004</v>
      </c>
      <c r="BJ101">
        <v>55.4</v>
      </c>
      <c r="BK101">
        <v>20150107</v>
      </c>
      <c r="BL101">
        <v>55.4</v>
      </c>
      <c r="BN101" s="1">
        <v>39903</v>
      </c>
      <c r="BO101">
        <v>-5.22</v>
      </c>
      <c r="BP101" t="s">
        <v>302</v>
      </c>
      <c r="BQ101" t="s">
        <v>302</v>
      </c>
      <c r="BS101" s="1">
        <v>38383</v>
      </c>
      <c r="BT101">
        <v>-3.1</v>
      </c>
      <c r="BU101">
        <v>20050310</v>
      </c>
      <c r="BV101">
        <v>3.5</v>
      </c>
      <c r="BX101" s="1">
        <v>38383</v>
      </c>
      <c r="BY101">
        <v>1.6</v>
      </c>
      <c r="BZ101">
        <v>20050310</v>
      </c>
      <c r="CA101">
        <v>2.2000000000000002</v>
      </c>
      <c r="CC101" s="1">
        <v>39660</v>
      </c>
      <c r="CD101">
        <v>6.9969999999999999</v>
      </c>
      <c r="CE101">
        <v>20080827</v>
      </c>
      <c r="CF101">
        <v>10.5</v>
      </c>
      <c r="CM101" s="1">
        <v>39568</v>
      </c>
      <c r="CN101">
        <v>1.5</v>
      </c>
      <c r="CO101" t="s">
        <v>302</v>
      </c>
      <c r="CP101" t="s">
        <v>302</v>
      </c>
      <c r="CR101" s="1">
        <v>39903</v>
      </c>
      <c r="CS101">
        <v>-0.8</v>
      </c>
      <c r="CT101" t="s">
        <v>302</v>
      </c>
      <c r="CU101" t="s">
        <v>302</v>
      </c>
    </row>
    <row r="102" spans="1:99" x14ac:dyDescent="0.25">
      <c r="A102" s="1">
        <v>39933</v>
      </c>
      <c r="B102">
        <v>8.3000000000000007</v>
      </c>
      <c r="C102">
        <v>20090526</v>
      </c>
      <c r="D102">
        <v>8.3000000000000007</v>
      </c>
      <c r="K102" s="1">
        <v>37741</v>
      </c>
      <c r="L102">
        <v>-1.03</v>
      </c>
      <c r="M102">
        <v>20030527</v>
      </c>
      <c r="N102">
        <v>-0.5</v>
      </c>
      <c r="P102" s="1">
        <v>37741</v>
      </c>
      <c r="Q102">
        <v>1.05</v>
      </c>
      <c r="R102">
        <v>20030527</v>
      </c>
      <c r="S102">
        <v>-0.1</v>
      </c>
      <c r="U102" s="1">
        <v>37741</v>
      </c>
      <c r="V102">
        <v>0.4</v>
      </c>
      <c r="W102">
        <v>20030527</v>
      </c>
      <c r="X102">
        <v>2.2000000000000002</v>
      </c>
      <c r="Z102" s="1">
        <v>37741</v>
      </c>
      <c r="AA102">
        <v>3.1</v>
      </c>
      <c r="AB102">
        <v>20030527</v>
      </c>
      <c r="AC102">
        <v>5.2</v>
      </c>
      <c r="AE102" s="1">
        <v>38411</v>
      </c>
      <c r="AF102">
        <v>4</v>
      </c>
      <c r="AG102">
        <v>20050408</v>
      </c>
      <c r="AH102">
        <v>1.6</v>
      </c>
      <c r="AJ102" s="1">
        <v>38442</v>
      </c>
      <c r="AK102">
        <v>5.4</v>
      </c>
      <c r="AL102">
        <v>20050510</v>
      </c>
      <c r="AM102">
        <v>4.4000000000000004</v>
      </c>
      <c r="AO102" s="1">
        <v>37711</v>
      </c>
      <c r="AP102">
        <v>0.5</v>
      </c>
      <c r="AQ102">
        <v>20030414</v>
      </c>
      <c r="AR102">
        <v>0.5</v>
      </c>
      <c r="AT102" s="1">
        <v>37741</v>
      </c>
      <c r="AU102">
        <v>2.16</v>
      </c>
      <c r="AV102">
        <v>20030513</v>
      </c>
      <c r="AW102">
        <v>2.2999999999999998</v>
      </c>
      <c r="AY102" s="1">
        <v>37741</v>
      </c>
      <c r="AZ102">
        <v>90.8</v>
      </c>
      <c r="BA102" t="s">
        <v>302</v>
      </c>
      <c r="BB102" t="s">
        <v>302</v>
      </c>
      <c r="BD102" s="1">
        <v>38138</v>
      </c>
      <c r="BE102">
        <v>104</v>
      </c>
      <c r="BF102" t="s">
        <v>302</v>
      </c>
      <c r="BG102" t="s">
        <v>302</v>
      </c>
      <c r="BI102" s="1">
        <v>42035</v>
      </c>
      <c r="BJ102">
        <v>57.9</v>
      </c>
      <c r="BK102">
        <v>20150204</v>
      </c>
      <c r="BL102">
        <v>57.9</v>
      </c>
      <c r="BN102" s="1">
        <v>39933</v>
      </c>
      <c r="BO102">
        <v>-4.8899999999999997</v>
      </c>
      <c r="BP102" t="s">
        <v>302</v>
      </c>
      <c r="BQ102" t="s">
        <v>302</v>
      </c>
      <c r="BS102" s="1">
        <v>38411</v>
      </c>
      <c r="BT102">
        <v>2</v>
      </c>
      <c r="BU102">
        <v>20050408</v>
      </c>
      <c r="BV102">
        <v>1.8</v>
      </c>
      <c r="BX102" s="1">
        <v>38411</v>
      </c>
      <c r="BY102">
        <v>2.8</v>
      </c>
      <c r="BZ102">
        <v>20050408</v>
      </c>
      <c r="CA102">
        <v>5.6</v>
      </c>
      <c r="CC102" s="1">
        <v>39691</v>
      </c>
      <c r="CD102">
        <v>7.0140000000000002</v>
      </c>
      <c r="CE102">
        <v>20080925</v>
      </c>
      <c r="CF102">
        <v>10.199999999999999</v>
      </c>
      <c r="CM102" s="1">
        <v>39599</v>
      </c>
      <c r="CN102">
        <v>0.3</v>
      </c>
      <c r="CO102" t="s">
        <v>302</v>
      </c>
      <c r="CP102" t="s">
        <v>302</v>
      </c>
      <c r="CR102" s="1">
        <v>39933</v>
      </c>
      <c r="CS102">
        <v>-1.2</v>
      </c>
      <c r="CT102" t="s">
        <v>302</v>
      </c>
      <c r="CU102" t="s">
        <v>302</v>
      </c>
    </row>
    <row r="103" spans="1:99" x14ac:dyDescent="0.25">
      <c r="A103" s="1">
        <v>39964</v>
      </c>
      <c r="B103">
        <v>9</v>
      </c>
      <c r="C103">
        <v>20090618</v>
      </c>
      <c r="D103">
        <v>9</v>
      </c>
      <c r="K103" s="1">
        <v>37772</v>
      </c>
      <c r="L103">
        <v>-1.1400000000000001</v>
      </c>
      <c r="M103">
        <v>20030626</v>
      </c>
      <c r="N103">
        <v>-1.1000000000000001</v>
      </c>
      <c r="P103" s="1">
        <v>37772</v>
      </c>
      <c r="Q103">
        <v>-0.11</v>
      </c>
      <c r="R103">
        <v>20030626</v>
      </c>
      <c r="S103">
        <v>-1.4</v>
      </c>
      <c r="U103" s="1">
        <v>37772</v>
      </c>
      <c r="V103">
        <v>0.4</v>
      </c>
      <c r="W103">
        <v>20030626</v>
      </c>
      <c r="X103">
        <v>-0.9</v>
      </c>
      <c r="Z103" s="1">
        <v>37772</v>
      </c>
      <c r="AA103">
        <v>3.8</v>
      </c>
      <c r="AB103">
        <v>20030626</v>
      </c>
      <c r="AC103">
        <v>2.7</v>
      </c>
      <c r="AE103" s="1">
        <v>38442</v>
      </c>
      <c r="AF103">
        <v>1</v>
      </c>
      <c r="AG103">
        <v>20050510</v>
      </c>
      <c r="AH103">
        <v>0.6</v>
      </c>
      <c r="AJ103" s="1">
        <v>38472</v>
      </c>
      <c r="AK103">
        <v>-1.6</v>
      </c>
      <c r="AL103">
        <v>20050609</v>
      </c>
      <c r="AM103">
        <v>-2.1</v>
      </c>
      <c r="AO103" s="1">
        <v>37741</v>
      </c>
      <c r="AP103">
        <v>-0.36</v>
      </c>
      <c r="AQ103">
        <v>20030513</v>
      </c>
      <c r="AR103">
        <v>-0.4</v>
      </c>
      <c r="AT103" s="1">
        <v>37772</v>
      </c>
      <c r="AU103">
        <v>1.79</v>
      </c>
      <c r="AV103">
        <v>20030612</v>
      </c>
      <c r="AW103">
        <v>1.9</v>
      </c>
      <c r="AY103" s="1">
        <v>37772</v>
      </c>
      <c r="AZ103">
        <v>93</v>
      </c>
      <c r="BA103" t="s">
        <v>302</v>
      </c>
      <c r="BB103" t="s">
        <v>302</v>
      </c>
      <c r="BD103" s="1">
        <v>38168</v>
      </c>
      <c r="BE103">
        <v>103.6</v>
      </c>
      <c r="BF103" t="s">
        <v>302</v>
      </c>
      <c r="BG103" t="s">
        <v>302</v>
      </c>
      <c r="BI103" s="1">
        <v>42063</v>
      </c>
      <c r="BJ103">
        <v>56.7</v>
      </c>
      <c r="BK103">
        <v>20150304</v>
      </c>
      <c r="BL103">
        <v>56.7</v>
      </c>
      <c r="BN103" s="1">
        <v>39964</v>
      </c>
      <c r="BO103">
        <v>-7.27</v>
      </c>
      <c r="BP103" t="s">
        <v>302</v>
      </c>
      <c r="BQ103" t="s">
        <v>302</v>
      </c>
      <c r="BS103" s="1">
        <v>38442</v>
      </c>
      <c r="BT103">
        <v>-0.8</v>
      </c>
      <c r="BU103">
        <v>20050510</v>
      </c>
      <c r="BV103">
        <v>-1.2</v>
      </c>
      <c r="BX103" s="1">
        <v>38442</v>
      </c>
      <c r="BY103">
        <v>-0.8</v>
      </c>
      <c r="BZ103">
        <v>20050510</v>
      </c>
      <c r="CA103">
        <v>-5</v>
      </c>
      <c r="CC103" s="1">
        <v>39721</v>
      </c>
      <c r="CD103">
        <v>7.181</v>
      </c>
      <c r="CE103">
        <v>20081027</v>
      </c>
      <c r="CF103">
        <v>9.6999999999999993</v>
      </c>
      <c r="CM103" s="1">
        <v>39629</v>
      </c>
      <c r="CN103">
        <v>-1.2</v>
      </c>
      <c r="CO103" t="s">
        <v>302</v>
      </c>
      <c r="CP103" t="s">
        <v>302</v>
      </c>
      <c r="CR103" s="1">
        <v>39964</v>
      </c>
      <c r="CS103">
        <v>-2.2000000000000002</v>
      </c>
      <c r="CT103" t="s">
        <v>302</v>
      </c>
      <c r="CU103" t="s">
        <v>302</v>
      </c>
    </row>
    <row r="104" spans="1:99" x14ac:dyDescent="0.25">
      <c r="A104" s="1">
        <v>39994</v>
      </c>
      <c r="B104">
        <v>9.8000000000000007</v>
      </c>
      <c r="C104">
        <v>20090723</v>
      </c>
      <c r="D104">
        <v>9.8000000000000007</v>
      </c>
      <c r="K104" s="1">
        <v>37802</v>
      </c>
      <c r="L104">
        <v>-0.53</v>
      </c>
      <c r="M104">
        <v>20030730</v>
      </c>
      <c r="N104">
        <v>-0.4</v>
      </c>
      <c r="P104" s="1">
        <v>37802</v>
      </c>
      <c r="Q104">
        <v>-0.53</v>
      </c>
      <c r="R104">
        <v>20030730</v>
      </c>
      <c r="S104">
        <v>-1.6</v>
      </c>
      <c r="U104" s="1">
        <v>37802</v>
      </c>
      <c r="V104">
        <v>0.7</v>
      </c>
      <c r="W104">
        <v>20030805</v>
      </c>
      <c r="X104">
        <v>3</v>
      </c>
      <c r="Z104" s="1">
        <v>37802</v>
      </c>
      <c r="AA104">
        <v>5.7</v>
      </c>
      <c r="AB104">
        <v>20030805</v>
      </c>
      <c r="AC104">
        <v>7.2</v>
      </c>
      <c r="AE104" s="1">
        <v>38472</v>
      </c>
      <c r="AF104">
        <v>-2.9</v>
      </c>
      <c r="AG104">
        <v>20050609</v>
      </c>
      <c r="AH104">
        <v>-2.2999999999999998</v>
      </c>
      <c r="AJ104" s="1">
        <v>38503</v>
      </c>
      <c r="AK104">
        <v>0</v>
      </c>
      <c r="AL104">
        <v>20050708</v>
      </c>
      <c r="AM104">
        <v>-0.9</v>
      </c>
      <c r="AO104" s="1">
        <v>37772</v>
      </c>
      <c r="AP104">
        <v>-0.11</v>
      </c>
      <c r="AQ104">
        <v>20030612</v>
      </c>
      <c r="AR104">
        <v>-0.1</v>
      </c>
      <c r="AT104" s="1">
        <v>37802</v>
      </c>
      <c r="AU104">
        <v>1.65</v>
      </c>
      <c r="AV104">
        <v>20030711</v>
      </c>
      <c r="AW104">
        <v>1.8</v>
      </c>
      <c r="AY104" s="1">
        <v>37802</v>
      </c>
      <c r="AZ104">
        <v>95.8</v>
      </c>
      <c r="BA104" t="s">
        <v>302</v>
      </c>
      <c r="BB104" t="s">
        <v>302</v>
      </c>
      <c r="BD104" s="1">
        <v>38199</v>
      </c>
      <c r="BE104">
        <v>105.1</v>
      </c>
      <c r="BF104" t="s">
        <v>302</v>
      </c>
      <c r="BG104" t="s">
        <v>302</v>
      </c>
      <c r="BI104" s="1">
        <v>42094</v>
      </c>
      <c r="BJ104">
        <v>57.2</v>
      </c>
      <c r="BK104">
        <v>20150407</v>
      </c>
      <c r="BL104">
        <v>57.2</v>
      </c>
      <c r="BN104" s="1">
        <v>39994</v>
      </c>
      <c r="BO104">
        <v>-4.58</v>
      </c>
      <c r="BP104" t="s">
        <v>302</v>
      </c>
      <c r="BQ104" t="s">
        <v>302</v>
      </c>
      <c r="BS104" s="1">
        <v>38472</v>
      </c>
      <c r="BT104">
        <v>-2.6</v>
      </c>
      <c r="BU104">
        <v>20050609</v>
      </c>
      <c r="BV104">
        <v>-3.9</v>
      </c>
      <c r="BX104" s="1">
        <v>38472</v>
      </c>
      <c r="BY104">
        <v>-2.8</v>
      </c>
      <c r="BZ104">
        <v>20050609</v>
      </c>
      <c r="CA104">
        <v>3.3</v>
      </c>
      <c r="CC104" s="1">
        <v>39752</v>
      </c>
      <c r="CD104">
        <v>7.2270000000000003</v>
      </c>
      <c r="CE104">
        <v>20081127</v>
      </c>
      <c r="CF104">
        <v>9.4</v>
      </c>
      <c r="CM104" s="1">
        <v>39660</v>
      </c>
      <c r="CN104">
        <v>0.3</v>
      </c>
      <c r="CO104" t="s">
        <v>302</v>
      </c>
      <c r="CP104" t="s">
        <v>302</v>
      </c>
      <c r="CR104" s="1">
        <v>39994</v>
      </c>
      <c r="CS104">
        <v>-0.1</v>
      </c>
      <c r="CT104" t="s">
        <v>302</v>
      </c>
      <c r="CU104" t="s">
        <v>302</v>
      </c>
    </row>
    <row r="105" spans="1:99" x14ac:dyDescent="0.25">
      <c r="A105" s="1">
        <v>40025</v>
      </c>
      <c r="B105">
        <v>7.9</v>
      </c>
      <c r="C105">
        <v>20090827</v>
      </c>
      <c r="D105">
        <v>7.9</v>
      </c>
      <c r="K105" s="1">
        <v>37833</v>
      </c>
      <c r="L105">
        <v>0</v>
      </c>
      <c r="M105">
        <v>20030828</v>
      </c>
      <c r="N105">
        <v>0</v>
      </c>
      <c r="P105" s="1">
        <v>37833</v>
      </c>
      <c r="Q105">
        <v>-0.32</v>
      </c>
      <c r="R105">
        <v>20030828</v>
      </c>
      <c r="S105">
        <v>-1.5</v>
      </c>
      <c r="U105" s="1">
        <v>37833</v>
      </c>
      <c r="V105">
        <v>0.2</v>
      </c>
      <c r="W105">
        <v>20030826</v>
      </c>
      <c r="X105">
        <v>-0.6</v>
      </c>
      <c r="Z105" s="1">
        <v>37833</v>
      </c>
      <c r="AA105">
        <v>5.4</v>
      </c>
      <c r="AB105">
        <v>20030826</v>
      </c>
      <c r="AC105">
        <v>5</v>
      </c>
      <c r="AE105" s="1">
        <v>38503</v>
      </c>
      <c r="AF105">
        <v>0.3</v>
      </c>
      <c r="AG105">
        <v>20050708</v>
      </c>
      <c r="AH105">
        <v>0.9</v>
      </c>
      <c r="AJ105" s="1">
        <v>38533</v>
      </c>
      <c r="AK105">
        <v>3.5</v>
      </c>
      <c r="AL105">
        <v>20050816</v>
      </c>
      <c r="AM105">
        <v>2.6</v>
      </c>
      <c r="AO105" s="1">
        <v>37802</v>
      </c>
      <c r="AP105">
        <v>-0.28999999999999998</v>
      </c>
      <c r="AQ105">
        <v>20030711</v>
      </c>
      <c r="AR105">
        <v>-0.3</v>
      </c>
      <c r="AT105" s="1">
        <v>37833</v>
      </c>
      <c r="AU105">
        <v>1.65</v>
      </c>
      <c r="AV105">
        <v>20030814</v>
      </c>
      <c r="AW105">
        <v>1.8</v>
      </c>
      <c r="AY105" s="1">
        <v>37833</v>
      </c>
      <c r="AZ105">
        <v>101</v>
      </c>
      <c r="BA105" t="s">
        <v>302</v>
      </c>
      <c r="BB105" t="s">
        <v>302</v>
      </c>
      <c r="BD105" s="1">
        <v>38230</v>
      </c>
      <c r="BE105">
        <v>105.8</v>
      </c>
      <c r="BF105" t="s">
        <v>302</v>
      </c>
      <c r="BG105" t="s">
        <v>302</v>
      </c>
      <c r="BI105" s="1">
        <v>42124</v>
      </c>
      <c r="BJ105">
        <v>54</v>
      </c>
      <c r="BK105">
        <v>20150506</v>
      </c>
      <c r="BL105">
        <v>53.9</v>
      </c>
      <c r="BN105" s="1">
        <v>40025</v>
      </c>
      <c r="BO105">
        <v>-3.52</v>
      </c>
      <c r="BP105" t="s">
        <v>302</v>
      </c>
      <c r="BQ105" t="s">
        <v>302</v>
      </c>
      <c r="BS105" s="1">
        <v>38503</v>
      </c>
      <c r="BT105">
        <v>2.8</v>
      </c>
      <c r="BU105">
        <v>20050708</v>
      </c>
      <c r="BV105">
        <v>0.9</v>
      </c>
      <c r="BX105" s="1">
        <v>38503</v>
      </c>
      <c r="BY105">
        <v>2.8</v>
      </c>
      <c r="BZ105">
        <v>20050708</v>
      </c>
      <c r="CA105">
        <v>10.7</v>
      </c>
      <c r="CC105" s="1">
        <v>39782</v>
      </c>
      <c r="CD105">
        <v>7.3469999999999995</v>
      </c>
      <c r="CE105">
        <v>20081230</v>
      </c>
      <c r="CF105">
        <v>8.6999999999999993</v>
      </c>
      <c r="CM105" s="1">
        <v>39691</v>
      </c>
      <c r="CN105">
        <v>-0.2</v>
      </c>
      <c r="CO105" t="s">
        <v>302</v>
      </c>
      <c r="CP105" t="s">
        <v>302</v>
      </c>
      <c r="CR105" s="1">
        <v>40025</v>
      </c>
      <c r="CS105">
        <v>1</v>
      </c>
      <c r="CT105" t="s">
        <v>302</v>
      </c>
      <c r="CU105" t="s">
        <v>302</v>
      </c>
    </row>
    <row r="106" spans="1:99" x14ac:dyDescent="0.25">
      <c r="A106" s="1">
        <v>40056</v>
      </c>
      <c r="B106">
        <v>8</v>
      </c>
      <c r="C106">
        <v>20090917</v>
      </c>
      <c r="D106">
        <v>8</v>
      </c>
      <c r="K106" s="1">
        <v>37864</v>
      </c>
      <c r="L106">
        <v>0.32</v>
      </c>
      <c r="M106">
        <v>20030925</v>
      </c>
      <c r="N106">
        <v>0.1</v>
      </c>
      <c r="P106" s="1">
        <v>37864</v>
      </c>
      <c r="Q106">
        <v>-0.63</v>
      </c>
      <c r="R106">
        <v>20030925</v>
      </c>
      <c r="S106">
        <v>-1.7</v>
      </c>
      <c r="U106" s="1">
        <v>37864</v>
      </c>
      <c r="V106">
        <v>0.5</v>
      </c>
      <c r="W106">
        <v>20030926</v>
      </c>
      <c r="X106">
        <v>0.5</v>
      </c>
      <c r="Z106" s="1">
        <v>37864</v>
      </c>
      <c r="AA106">
        <v>6.2</v>
      </c>
      <c r="AB106">
        <v>20030926</v>
      </c>
      <c r="AC106">
        <v>6.4</v>
      </c>
      <c r="AE106" s="1">
        <v>38533</v>
      </c>
      <c r="AF106">
        <v>2.8</v>
      </c>
      <c r="AG106">
        <v>20050816</v>
      </c>
      <c r="AH106">
        <v>1.6</v>
      </c>
      <c r="AJ106" s="1">
        <v>38564</v>
      </c>
      <c r="AK106">
        <v>8.4</v>
      </c>
      <c r="AL106">
        <v>20050908</v>
      </c>
      <c r="AM106">
        <v>7.8</v>
      </c>
      <c r="AO106" s="1">
        <v>37833</v>
      </c>
      <c r="AP106">
        <v>-0.32</v>
      </c>
      <c r="AQ106">
        <v>20030814</v>
      </c>
      <c r="AR106">
        <v>-0.3</v>
      </c>
      <c r="AT106" s="1">
        <v>37864</v>
      </c>
      <c r="AU106">
        <v>1.58</v>
      </c>
      <c r="AV106">
        <v>20030911</v>
      </c>
      <c r="AW106">
        <v>1.7</v>
      </c>
      <c r="AY106" s="1">
        <v>37864</v>
      </c>
      <c r="AZ106">
        <v>101.3</v>
      </c>
      <c r="BA106" t="s">
        <v>302</v>
      </c>
      <c r="BB106" t="s">
        <v>302</v>
      </c>
      <c r="BD106" s="1">
        <v>38260</v>
      </c>
      <c r="BE106">
        <v>110.1</v>
      </c>
      <c r="BF106" t="s">
        <v>302</v>
      </c>
      <c r="BG106" t="s">
        <v>302</v>
      </c>
      <c r="BI106" s="1">
        <v>42155</v>
      </c>
      <c r="BJ106">
        <v>58.2</v>
      </c>
      <c r="BK106">
        <v>20150603</v>
      </c>
      <c r="BL106">
        <v>58.2</v>
      </c>
      <c r="BN106" s="1">
        <v>40056</v>
      </c>
      <c r="BO106">
        <v>-3.83</v>
      </c>
      <c r="BP106" t="s">
        <v>302</v>
      </c>
      <c r="BQ106" t="s">
        <v>302</v>
      </c>
      <c r="BS106" s="1">
        <v>38533</v>
      </c>
      <c r="BT106">
        <v>-1.7</v>
      </c>
      <c r="BU106">
        <v>20050816</v>
      </c>
      <c r="BV106">
        <v>3</v>
      </c>
      <c r="BX106" s="1">
        <v>38533</v>
      </c>
      <c r="BY106">
        <v>0.2</v>
      </c>
      <c r="BZ106">
        <v>20050816</v>
      </c>
      <c r="CA106">
        <v>-1.8</v>
      </c>
      <c r="CC106" s="1">
        <v>39813</v>
      </c>
      <c r="CD106">
        <v>7.5250000000000004</v>
      </c>
      <c r="CE106">
        <v>20090129</v>
      </c>
      <c r="CF106">
        <v>9.0220000000000002</v>
      </c>
      <c r="CM106" s="1">
        <v>39721</v>
      </c>
      <c r="CN106">
        <v>-0.6</v>
      </c>
      <c r="CO106" t="s">
        <v>302</v>
      </c>
      <c r="CP106" t="s">
        <v>302</v>
      </c>
      <c r="CR106" s="1">
        <v>40056</v>
      </c>
      <c r="CS106">
        <v>-0.5</v>
      </c>
      <c r="CT106" t="s">
        <v>302</v>
      </c>
      <c r="CU106" t="s">
        <v>302</v>
      </c>
    </row>
    <row r="107" spans="1:99" x14ac:dyDescent="0.25">
      <c r="A107" s="1">
        <v>40086</v>
      </c>
      <c r="B107">
        <v>8.3000000000000007</v>
      </c>
      <c r="C107">
        <v>20091022</v>
      </c>
      <c r="D107">
        <v>8.3000000000000007</v>
      </c>
      <c r="K107" s="1">
        <v>37894</v>
      </c>
      <c r="L107">
        <v>-0.11</v>
      </c>
      <c r="M107">
        <v>20031027</v>
      </c>
      <c r="N107">
        <v>0</v>
      </c>
      <c r="P107" s="1">
        <v>37894</v>
      </c>
      <c r="Q107">
        <v>-0.52</v>
      </c>
      <c r="R107">
        <v>20031027</v>
      </c>
      <c r="S107">
        <v>-1.5</v>
      </c>
      <c r="U107" s="1">
        <v>37894</v>
      </c>
      <c r="V107">
        <v>-0.4</v>
      </c>
      <c r="W107">
        <v>20031028</v>
      </c>
      <c r="X107">
        <v>0.4</v>
      </c>
      <c r="Z107" s="1">
        <v>37894</v>
      </c>
      <c r="AA107">
        <v>3.1</v>
      </c>
      <c r="AB107">
        <v>20031028</v>
      </c>
      <c r="AC107">
        <v>3.8</v>
      </c>
      <c r="AE107" s="1">
        <v>38564</v>
      </c>
      <c r="AF107">
        <v>-0.5</v>
      </c>
      <c r="AG107">
        <v>20050908</v>
      </c>
      <c r="AH107">
        <v>1.6</v>
      </c>
      <c r="AJ107" s="1">
        <v>38595</v>
      </c>
      <c r="AK107">
        <v>-3.1</v>
      </c>
      <c r="AL107">
        <v>20051011</v>
      </c>
      <c r="AM107">
        <v>-4</v>
      </c>
      <c r="AO107" s="1">
        <v>37864</v>
      </c>
      <c r="AP107">
        <v>-0.04</v>
      </c>
      <c r="AQ107">
        <v>20030911</v>
      </c>
      <c r="AR107">
        <v>0</v>
      </c>
      <c r="AT107" s="1">
        <v>37894</v>
      </c>
      <c r="AU107">
        <v>1.53</v>
      </c>
      <c r="AV107">
        <v>20031014</v>
      </c>
      <c r="AW107">
        <v>1.7</v>
      </c>
      <c r="AY107" s="1">
        <v>37894</v>
      </c>
      <c r="AZ107">
        <v>106.1</v>
      </c>
      <c r="BA107" t="s">
        <v>302</v>
      </c>
      <c r="BB107" t="s">
        <v>302</v>
      </c>
      <c r="BD107" s="1">
        <v>38291</v>
      </c>
      <c r="BE107">
        <v>103.7</v>
      </c>
      <c r="BF107" t="s">
        <v>302</v>
      </c>
      <c r="BG107" t="s">
        <v>302</v>
      </c>
      <c r="BI107" s="1">
        <v>42185</v>
      </c>
      <c r="BJ107">
        <v>54.9</v>
      </c>
      <c r="BK107">
        <v>20150703</v>
      </c>
      <c r="BL107">
        <v>54.9</v>
      </c>
      <c r="BN107" s="1">
        <v>40086</v>
      </c>
      <c r="BO107">
        <v>-5.44</v>
      </c>
      <c r="BP107" t="s">
        <v>302</v>
      </c>
      <c r="BQ107" t="s">
        <v>302</v>
      </c>
      <c r="BS107" s="1">
        <v>38564</v>
      </c>
      <c r="BT107">
        <v>-0.5</v>
      </c>
      <c r="BU107">
        <v>20050908</v>
      </c>
      <c r="BV107">
        <v>0.4</v>
      </c>
      <c r="BX107" s="1">
        <v>38564</v>
      </c>
      <c r="BY107">
        <v>0</v>
      </c>
      <c r="BZ107">
        <v>20050908</v>
      </c>
      <c r="CA107">
        <v>0.4</v>
      </c>
      <c r="CC107" s="1">
        <v>39844</v>
      </c>
      <c r="CD107">
        <v>8.673</v>
      </c>
      <c r="CE107">
        <v>20090226</v>
      </c>
      <c r="CF107">
        <v>8.6</v>
      </c>
      <c r="CM107" s="1">
        <v>39752</v>
      </c>
      <c r="CN107">
        <v>0.2</v>
      </c>
      <c r="CO107" t="s">
        <v>302</v>
      </c>
      <c r="CP107" t="s">
        <v>302</v>
      </c>
      <c r="CR107" s="1">
        <v>40086</v>
      </c>
      <c r="CS107">
        <v>-0.6</v>
      </c>
      <c r="CT107" t="s">
        <v>302</v>
      </c>
      <c r="CU107" t="s">
        <v>302</v>
      </c>
    </row>
    <row r="108" spans="1:99" x14ac:dyDescent="0.25">
      <c r="A108" s="1">
        <v>40117</v>
      </c>
      <c r="B108">
        <v>8.1</v>
      </c>
      <c r="C108">
        <v>20091119</v>
      </c>
      <c r="D108">
        <v>8.1</v>
      </c>
      <c r="K108" s="1">
        <v>37925</v>
      </c>
      <c r="L108">
        <v>-0.21</v>
      </c>
      <c r="M108">
        <v>20031127</v>
      </c>
      <c r="N108">
        <v>-0.7</v>
      </c>
      <c r="P108" s="1">
        <v>37925</v>
      </c>
      <c r="Q108">
        <v>-1.1499999999999999</v>
      </c>
      <c r="R108">
        <v>20031127</v>
      </c>
      <c r="S108">
        <v>-1.9</v>
      </c>
      <c r="U108" s="1">
        <v>37925</v>
      </c>
      <c r="V108">
        <v>2.8</v>
      </c>
      <c r="W108">
        <v>20031127</v>
      </c>
      <c r="X108">
        <v>1.2</v>
      </c>
      <c r="Z108" s="1">
        <v>37925</v>
      </c>
      <c r="AA108">
        <v>5</v>
      </c>
      <c r="AB108">
        <v>20031127</v>
      </c>
      <c r="AC108">
        <v>5</v>
      </c>
      <c r="AE108" s="1">
        <v>38595</v>
      </c>
      <c r="AF108">
        <v>-4.7</v>
      </c>
      <c r="AG108">
        <v>20051011</v>
      </c>
      <c r="AH108">
        <v>-4.4000000000000004</v>
      </c>
      <c r="AJ108" s="1">
        <v>38625</v>
      </c>
      <c r="AK108">
        <v>1.1000000000000001</v>
      </c>
      <c r="AL108">
        <v>20051110</v>
      </c>
      <c r="AM108">
        <v>0</v>
      </c>
      <c r="AO108" s="1">
        <v>37894</v>
      </c>
      <c r="AP108">
        <v>0.72</v>
      </c>
      <c r="AQ108">
        <v>20031014</v>
      </c>
      <c r="AR108">
        <v>0.7</v>
      </c>
      <c r="AT108" s="1">
        <v>37925</v>
      </c>
      <c r="AU108">
        <v>1.27</v>
      </c>
      <c r="AV108">
        <v>20031113</v>
      </c>
      <c r="AW108">
        <v>1.4</v>
      </c>
      <c r="AY108" s="1">
        <v>37925</v>
      </c>
      <c r="AZ108">
        <v>100.2</v>
      </c>
      <c r="BA108" t="s">
        <v>302</v>
      </c>
      <c r="BB108" t="s">
        <v>302</v>
      </c>
      <c r="BD108" s="1">
        <v>38321</v>
      </c>
      <c r="BE108">
        <v>107</v>
      </c>
      <c r="BF108" t="s">
        <v>302</v>
      </c>
      <c r="BG108" t="s">
        <v>302</v>
      </c>
      <c r="BI108" s="1">
        <v>42216</v>
      </c>
      <c r="BJ108">
        <v>56.5</v>
      </c>
      <c r="BK108">
        <v>20150805</v>
      </c>
      <c r="BL108">
        <v>56.6</v>
      </c>
      <c r="BN108" s="1">
        <v>40117</v>
      </c>
      <c r="BO108">
        <v>-3.04</v>
      </c>
      <c r="BP108" t="s">
        <v>302</v>
      </c>
      <c r="BQ108" t="s">
        <v>302</v>
      </c>
      <c r="BS108" s="1">
        <v>38595</v>
      </c>
      <c r="BT108">
        <v>6.1</v>
      </c>
      <c r="BU108">
        <v>20051011</v>
      </c>
      <c r="BV108">
        <v>2.4</v>
      </c>
      <c r="BX108" s="1">
        <v>38595</v>
      </c>
      <c r="BY108">
        <v>6.5</v>
      </c>
      <c r="BZ108">
        <v>20051011</v>
      </c>
      <c r="CA108">
        <v>15.5</v>
      </c>
      <c r="CC108" s="1">
        <v>39872</v>
      </c>
      <c r="CD108">
        <v>8.4079999999999995</v>
      </c>
      <c r="CE108">
        <v>20090326</v>
      </c>
      <c r="CF108">
        <v>8.6</v>
      </c>
      <c r="CM108" s="1">
        <v>39782</v>
      </c>
      <c r="CN108">
        <v>-1</v>
      </c>
      <c r="CO108" t="s">
        <v>302</v>
      </c>
      <c r="CP108" t="s">
        <v>302</v>
      </c>
      <c r="CR108" s="1">
        <v>40117</v>
      </c>
      <c r="CS108">
        <v>1.4</v>
      </c>
      <c r="CT108" t="s">
        <v>302</v>
      </c>
      <c r="CU108" t="s">
        <v>302</v>
      </c>
    </row>
    <row r="109" spans="1:99" x14ac:dyDescent="0.25">
      <c r="A109" s="1">
        <v>40147</v>
      </c>
      <c r="B109">
        <v>8</v>
      </c>
      <c r="C109">
        <v>20091217</v>
      </c>
      <c r="D109">
        <v>8</v>
      </c>
      <c r="K109" s="1">
        <v>37955</v>
      </c>
      <c r="L109">
        <v>0.11</v>
      </c>
      <c r="M109">
        <v>20031223</v>
      </c>
      <c r="N109">
        <v>-0.2</v>
      </c>
      <c r="P109" s="1">
        <v>37955</v>
      </c>
      <c r="Q109">
        <v>-1.04</v>
      </c>
      <c r="R109">
        <v>20031223</v>
      </c>
      <c r="S109">
        <v>-1.6</v>
      </c>
      <c r="U109" s="1">
        <v>37955</v>
      </c>
      <c r="V109">
        <v>-2.9</v>
      </c>
      <c r="W109">
        <v>20031223</v>
      </c>
      <c r="X109">
        <v>-1.3</v>
      </c>
      <c r="Z109" s="1">
        <v>37955</v>
      </c>
      <c r="AA109">
        <v>3.5</v>
      </c>
      <c r="AB109">
        <v>20031223</v>
      </c>
      <c r="AC109">
        <v>3.9</v>
      </c>
      <c r="AE109" s="1">
        <v>38625</v>
      </c>
      <c r="AF109">
        <v>4.2</v>
      </c>
      <c r="AG109">
        <v>20051110</v>
      </c>
      <c r="AH109">
        <v>1.9</v>
      </c>
      <c r="AJ109" s="1">
        <v>38656</v>
      </c>
      <c r="AK109">
        <v>3.7</v>
      </c>
      <c r="AL109">
        <v>20051208</v>
      </c>
      <c r="AM109">
        <v>2.5</v>
      </c>
      <c r="AO109" s="1">
        <v>37925</v>
      </c>
      <c r="AP109">
        <v>7.0000000000000007E-2</v>
      </c>
      <c r="AQ109">
        <v>20031113</v>
      </c>
      <c r="AR109">
        <v>0.1</v>
      </c>
      <c r="AT109" s="1">
        <v>37955</v>
      </c>
      <c r="AU109">
        <v>1.31</v>
      </c>
      <c r="AV109">
        <v>20031211</v>
      </c>
      <c r="AW109">
        <v>1.4</v>
      </c>
      <c r="AY109" s="1">
        <v>37955</v>
      </c>
      <c r="AZ109">
        <v>94.8</v>
      </c>
      <c r="BA109" t="s">
        <v>302</v>
      </c>
      <c r="BB109" t="s">
        <v>302</v>
      </c>
      <c r="BD109" s="1">
        <v>38352</v>
      </c>
      <c r="BE109">
        <v>103.4</v>
      </c>
      <c r="BF109" t="s">
        <v>302</v>
      </c>
      <c r="BG109" t="s">
        <v>302</v>
      </c>
      <c r="BI109" s="1">
        <v>42247</v>
      </c>
      <c r="BJ109">
        <v>52.4</v>
      </c>
      <c r="BK109">
        <v>20150903</v>
      </c>
      <c r="BL109">
        <v>52.4</v>
      </c>
      <c r="BN109" s="1">
        <v>40147</v>
      </c>
      <c r="BO109">
        <v>-1.17</v>
      </c>
      <c r="BP109" t="s">
        <v>302</v>
      </c>
      <c r="BQ109" t="s">
        <v>302</v>
      </c>
      <c r="BS109" s="1">
        <v>38625</v>
      </c>
      <c r="BT109">
        <v>-3</v>
      </c>
      <c r="BU109">
        <v>20051110</v>
      </c>
      <c r="BV109">
        <v>-2.8</v>
      </c>
      <c r="BX109" s="1">
        <v>38625</v>
      </c>
      <c r="BY109">
        <v>0.9</v>
      </c>
      <c r="BZ109">
        <v>20051110</v>
      </c>
      <c r="CA109">
        <v>2.2999999999999998</v>
      </c>
      <c r="CC109" s="1">
        <v>39903</v>
      </c>
      <c r="CD109">
        <v>8.1690000000000005</v>
      </c>
      <c r="CE109">
        <v>20090429</v>
      </c>
      <c r="CF109">
        <v>8.1</v>
      </c>
      <c r="CM109" s="1">
        <v>39813</v>
      </c>
      <c r="CN109">
        <v>-1</v>
      </c>
      <c r="CO109" t="s">
        <v>302</v>
      </c>
      <c r="CP109" t="s">
        <v>302</v>
      </c>
      <c r="CR109" s="1">
        <v>40147</v>
      </c>
      <c r="CS109">
        <v>0.4</v>
      </c>
      <c r="CT109" t="s">
        <v>302</v>
      </c>
      <c r="CU109" t="s">
        <v>302</v>
      </c>
    </row>
    <row r="110" spans="1:99" x14ac:dyDescent="0.25">
      <c r="A110" s="1">
        <v>40178</v>
      </c>
      <c r="B110">
        <v>8.6</v>
      </c>
      <c r="C110">
        <v>20100128</v>
      </c>
      <c r="D110">
        <v>8.6</v>
      </c>
      <c r="K110" s="1">
        <v>37986</v>
      </c>
      <c r="L110">
        <v>-0.53</v>
      </c>
      <c r="M110">
        <v>20040127</v>
      </c>
      <c r="N110">
        <v>-0.2</v>
      </c>
      <c r="P110" s="1">
        <v>37986</v>
      </c>
      <c r="Q110">
        <v>-2.79</v>
      </c>
      <c r="R110">
        <v>20040127</v>
      </c>
      <c r="S110">
        <v>-1.9</v>
      </c>
      <c r="U110" s="1">
        <v>37986</v>
      </c>
      <c r="V110">
        <v>1.5</v>
      </c>
      <c r="W110">
        <v>20040127</v>
      </c>
      <c r="X110">
        <v>1.2</v>
      </c>
      <c r="Z110" s="1">
        <v>37986</v>
      </c>
      <c r="AA110">
        <v>3.6</v>
      </c>
      <c r="AB110">
        <v>20040127</v>
      </c>
      <c r="AC110">
        <v>4.2</v>
      </c>
      <c r="AE110" s="1">
        <v>38656</v>
      </c>
      <c r="AF110">
        <v>2.1</v>
      </c>
      <c r="AG110">
        <v>20051208</v>
      </c>
      <c r="AH110">
        <v>1</v>
      </c>
      <c r="AJ110" s="1">
        <v>38686</v>
      </c>
      <c r="AK110">
        <v>1</v>
      </c>
      <c r="AL110">
        <v>20060111</v>
      </c>
      <c r="AM110">
        <v>1</v>
      </c>
      <c r="AO110" s="1">
        <v>37955</v>
      </c>
      <c r="AP110">
        <v>-0.22</v>
      </c>
      <c r="AQ110">
        <v>20031211</v>
      </c>
      <c r="AR110">
        <v>-0.2</v>
      </c>
      <c r="AT110" s="1">
        <v>37986</v>
      </c>
      <c r="AU110">
        <v>1.27</v>
      </c>
      <c r="AV110">
        <v>20040115</v>
      </c>
      <c r="AW110">
        <v>1.4</v>
      </c>
      <c r="AY110" s="1">
        <v>37986</v>
      </c>
      <c r="AZ110">
        <v>94.9</v>
      </c>
      <c r="BA110" t="s">
        <v>302</v>
      </c>
      <c r="BB110" t="s">
        <v>302</v>
      </c>
      <c r="BD110" s="1">
        <v>38383</v>
      </c>
      <c r="BE110">
        <v>104.7</v>
      </c>
      <c r="BF110" t="s">
        <v>302</v>
      </c>
      <c r="BG110" t="s">
        <v>302</v>
      </c>
      <c r="BI110" s="1">
        <v>42277</v>
      </c>
      <c r="BJ110">
        <v>57</v>
      </c>
      <c r="BK110">
        <v>20151005</v>
      </c>
      <c r="BL110">
        <v>57</v>
      </c>
      <c r="BN110" s="1">
        <v>40178</v>
      </c>
      <c r="BO110">
        <v>0.09</v>
      </c>
      <c r="BP110" t="s">
        <v>302</v>
      </c>
      <c r="BQ110" t="s">
        <v>302</v>
      </c>
      <c r="BS110" s="1">
        <v>38656</v>
      </c>
      <c r="BT110">
        <v>7.2</v>
      </c>
      <c r="BU110">
        <v>20051208</v>
      </c>
      <c r="BV110">
        <v>9.9</v>
      </c>
      <c r="BX110" s="1">
        <v>38656</v>
      </c>
      <c r="BY110">
        <v>7.8</v>
      </c>
      <c r="BZ110">
        <v>20051208</v>
      </c>
      <c r="CA110">
        <v>11.3</v>
      </c>
      <c r="CC110" s="1">
        <v>39933</v>
      </c>
      <c r="CD110">
        <v>8.016</v>
      </c>
      <c r="CE110">
        <v>20090529</v>
      </c>
      <c r="CF110">
        <v>8</v>
      </c>
      <c r="CM110" s="1">
        <v>39844</v>
      </c>
      <c r="CN110">
        <v>0.9</v>
      </c>
      <c r="CO110" t="s">
        <v>302</v>
      </c>
      <c r="CP110" t="s">
        <v>302</v>
      </c>
      <c r="CR110" s="1">
        <v>40178</v>
      </c>
      <c r="CS110">
        <v>2.1</v>
      </c>
      <c r="CT110" t="s">
        <v>302</v>
      </c>
      <c r="CU110" t="s">
        <v>302</v>
      </c>
    </row>
    <row r="111" spans="1:99" x14ac:dyDescent="0.25">
      <c r="A111" s="1">
        <v>40209</v>
      </c>
      <c r="B111">
        <v>9.5</v>
      </c>
      <c r="C111">
        <v>20100218</v>
      </c>
      <c r="D111">
        <v>9.4</v>
      </c>
      <c r="K111" s="1">
        <v>38017</v>
      </c>
      <c r="L111">
        <v>0.32</v>
      </c>
      <c r="M111">
        <v>20040227</v>
      </c>
      <c r="N111">
        <v>0.3</v>
      </c>
      <c r="P111" s="1">
        <v>38017</v>
      </c>
      <c r="Q111">
        <v>-3.2800000000000002</v>
      </c>
      <c r="R111">
        <v>20040227</v>
      </c>
      <c r="S111">
        <v>-2.1</v>
      </c>
      <c r="U111" s="1">
        <v>38017</v>
      </c>
      <c r="V111">
        <v>0.3</v>
      </c>
      <c r="W111">
        <v>20040301</v>
      </c>
      <c r="X111">
        <v>0</v>
      </c>
      <c r="Z111" s="1">
        <v>38017</v>
      </c>
      <c r="AA111">
        <v>4.3</v>
      </c>
      <c r="AB111">
        <v>20040301</v>
      </c>
      <c r="AC111">
        <v>3.7</v>
      </c>
      <c r="AE111" s="1">
        <v>38686</v>
      </c>
      <c r="AF111">
        <v>-2.2000000000000002</v>
      </c>
      <c r="AG111">
        <v>20060111</v>
      </c>
      <c r="AH111">
        <v>-0.6</v>
      </c>
      <c r="AJ111" s="1">
        <v>38717</v>
      </c>
      <c r="AK111">
        <v>4.9000000000000004</v>
      </c>
      <c r="AL111">
        <v>20060209</v>
      </c>
      <c r="AM111">
        <v>2.7</v>
      </c>
      <c r="AO111" s="1">
        <v>37986</v>
      </c>
      <c r="AP111">
        <v>0.11</v>
      </c>
      <c r="AQ111">
        <v>20040115</v>
      </c>
      <c r="AR111">
        <v>0.1</v>
      </c>
      <c r="AT111" s="1">
        <v>38017</v>
      </c>
      <c r="AU111">
        <v>0.72</v>
      </c>
      <c r="AV111">
        <v>20040219</v>
      </c>
      <c r="AW111">
        <v>0.8</v>
      </c>
      <c r="AY111" s="1">
        <v>38017</v>
      </c>
      <c r="AZ111">
        <v>100.2</v>
      </c>
      <c r="BA111" t="s">
        <v>302</v>
      </c>
      <c r="BB111" t="s">
        <v>302</v>
      </c>
      <c r="BD111" s="1">
        <v>38411</v>
      </c>
      <c r="BE111">
        <v>101.8</v>
      </c>
      <c r="BF111" t="s">
        <v>302</v>
      </c>
      <c r="BG111" t="s">
        <v>302</v>
      </c>
      <c r="BI111" s="1">
        <v>42308</v>
      </c>
      <c r="BJ111">
        <v>57.4</v>
      </c>
      <c r="BK111">
        <v>20151104</v>
      </c>
      <c r="BL111">
        <v>57.5</v>
      </c>
      <c r="BN111" s="1">
        <v>40209</v>
      </c>
      <c r="BO111">
        <v>0.8</v>
      </c>
      <c r="BP111" t="s">
        <v>302</v>
      </c>
      <c r="BQ111" t="s">
        <v>302</v>
      </c>
      <c r="BS111" s="1">
        <v>38686</v>
      </c>
      <c r="BT111">
        <v>-7.1</v>
      </c>
      <c r="BU111">
        <v>20060111</v>
      </c>
      <c r="BV111">
        <v>-9.3000000000000007</v>
      </c>
      <c r="BX111" s="1">
        <v>38686</v>
      </c>
      <c r="BY111">
        <v>0.3</v>
      </c>
      <c r="BZ111">
        <v>20060111</v>
      </c>
      <c r="CA111">
        <v>0.3</v>
      </c>
      <c r="CC111" s="1">
        <v>39964</v>
      </c>
      <c r="CD111">
        <v>7.976</v>
      </c>
      <c r="CE111">
        <v>20090626</v>
      </c>
      <c r="CF111">
        <v>7.9</v>
      </c>
      <c r="CM111" s="1">
        <v>39872</v>
      </c>
      <c r="CN111">
        <v>1</v>
      </c>
      <c r="CO111" t="s">
        <v>302</v>
      </c>
      <c r="CP111" t="s">
        <v>302</v>
      </c>
      <c r="CR111" s="1">
        <v>40209</v>
      </c>
      <c r="CS111">
        <v>2.8</v>
      </c>
      <c r="CT111" t="s">
        <v>302</v>
      </c>
      <c r="CU111" t="s">
        <v>302</v>
      </c>
    </row>
    <row r="112" spans="1:99" x14ac:dyDescent="0.25">
      <c r="A112" s="1">
        <v>40237</v>
      </c>
      <c r="B112">
        <v>9.3000000000000007</v>
      </c>
      <c r="C112">
        <v>20100318</v>
      </c>
      <c r="D112">
        <v>9.3000000000000007</v>
      </c>
      <c r="K112" s="1">
        <v>38046</v>
      </c>
      <c r="L112">
        <v>0.32</v>
      </c>
      <c r="M112">
        <v>20040325</v>
      </c>
      <c r="N112">
        <v>0.3</v>
      </c>
      <c r="P112" s="1">
        <v>38046</v>
      </c>
      <c r="Q112">
        <v>-2.87</v>
      </c>
      <c r="R112">
        <v>20040325</v>
      </c>
      <c r="S112">
        <v>-2.2999999999999998</v>
      </c>
      <c r="U112" s="1">
        <v>38046</v>
      </c>
      <c r="V112">
        <v>1</v>
      </c>
      <c r="W112">
        <v>20040326</v>
      </c>
      <c r="X112">
        <v>2.5</v>
      </c>
      <c r="Z112" s="1">
        <v>38046</v>
      </c>
      <c r="AA112">
        <v>5</v>
      </c>
      <c r="AB112">
        <v>20040326</v>
      </c>
      <c r="AC112">
        <v>7.4</v>
      </c>
      <c r="AE112" s="1">
        <v>38717</v>
      </c>
      <c r="AF112">
        <v>-1.1000000000000001</v>
      </c>
      <c r="AG112">
        <v>20060209</v>
      </c>
      <c r="AH112">
        <v>0.3</v>
      </c>
      <c r="AJ112" s="1">
        <v>38748</v>
      </c>
      <c r="AK112">
        <v>7.7</v>
      </c>
      <c r="AL112">
        <v>20060309</v>
      </c>
      <c r="AM112">
        <v>5.9</v>
      </c>
      <c r="AO112" s="1">
        <v>38017</v>
      </c>
      <c r="AP112">
        <v>-0.22</v>
      </c>
      <c r="AQ112">
        <v>20040219</v>
      </c>
      <c r="AR112">
        <v>-0.1</v>
      </c>
      <c r="AT112" s="1">
        <v>38046</v>
      </c>
      <c r="AU112">
        <v>-0.4</v>
      </c>
      <c r="AV112">
        <v>20040311</v>
      </c>
      <c r="AW112">
        <v>-0.3</v>
      </c>
      <c r="AY112" s="1">
        <v>38046</v>
      </c>
      <c r="AZ112">
        <v>104.9</v>
      </c>
      <c r="BA112" t="s">
        <v>302</v>
      </c>
      <c r="BB112" t="s">
        <v>302</v>
      </c>
      <c r="BD112" s="1">
        <v>38442</v>
      </c>
      <c r="BE112">
        <v>96.8</v>
      </c>
      <c r="BF112" t="s">
        <v>302</v>
      </c>
      <c r="BG112" t="s">
        <v>302</v>
      </c>
      <c r="BI112" s="1">
        <v>42338</v>
      </c>
      <c r="BJ112">
        <v>56.3</v>
      </c>
      <c r="BK112">
        <v>20151203</v>
      </c>
      <c r="BL112">
        <v>56.3</v>
      </c>
      <c r="BN112" s="1">
        <v>40237</v>
      </c>
      <c r="BO112">
        <v>-0.23</v>
      </c>
      <c r="BP112" t="s">
        <v>302</v>
      </c>
      <c r="BQ112" t="s">
        <v>302</v>
      </c>
      <c r="BS112" s="1">
        <v>38717</v>
      </c>
      <c r="BT112">
        <v>-3.6</v>
      </c>
      <c r="BU112">
        <v>20060209</v>
      </c>
      <c r="BV112">
        <v>-3.6</v>
      </c>
      <c r="BX112" s="1">
        <v>38717</v>
      </c>
      <c r="BY112">
        <v>-4.4000000000000004</v>
      </c>
      <c r="BZ112">
        <v>20060209</v>
      </c>
      <c r="CA112">
        <v>-2.4</v>
      </c>
      <c r="CC112" s="1">
        <v>39994</v>
      </c>
      <c r="CD112">
        <v>7.7770000000000001</v>
      </c>
      <c r="CE112">
        <v>20090727</v>
      </c>
      <c r="CF112">
        <v>7.7</v>
      </c>
      <c r="CM112" s="1">
        <v>39903</v>
      </c>
      <c r="CN112">
        <v>-0.9</v>
      </c>
      <c r="CO112" t="s">
        <v>302</v>
      </c>
      <c r="CP112" t="s">
        <v>302</v>
      </c>
      <c r="CR112" s="1">
        <v>40237</v>
      </c>
      <c r="CS112">
        <v>1.8</v>
      </c>
      <c r="CT112" t="s">
        <v>302</v>
      </c>
      <c r="CU112" t="s">
        <v>302</v>
      </c>
    </row>
    <row r="113" spans="1:99" x14ac:dyDescent="0.25">
      <c r="A113" s="1">
        <v>40268</v>
      </c>
      <c r="B113">
        <v>9.3000000000000007</v>
      </c>
      <c r="C113">
        <v>20100428</v>
      </c>
      <c r="D113">
        <v>9.1</v>
      </c>
      <c r="K113" s="1">
        <v>38077</v>
      </c>
      <c r="L113">
        <v>0.95</v>
      </c>
      <c r="M113">
        <v>20040428</v>
      </c>
      <c r="N113">
        <v>0.8</v>
      </c>
      <c r="P113" s="1">
        <v>38077</v>
      </c>
      <c r="Q113">
        <v>-1.54</v>
      </c>
      <c r="R113">
        <v>20040428</v>
      </c>
      <c r="S113">
        <v>-1.4</v>
      </c>
      <c r="U113" s="1">
        <v>38077</v>
      </c>
      <c r="V113">
        <v>0.2</v>
      </c>
      <c r="W113">
        <v>20040427</v>
      </c>
      <c r="X113">
        <v>-1.4</v>
      </c>
      <c r="Z113" s="1">
        <v>38077</v>
      </c>
      <c r="AA113">
        <v>4</v>
      </c>
      <c r="AB113">
        <v>20040427</v>
      </c>
      <c r="AC113">
        <v>5.3</v>
      </c>
      <c r="AE113" s="1">
        <v>38748</v>
      </c>
      <c r="AF113">
        <v>5.0999999999999996</v>
      </c>
      <c r="AG113">
        <v>20060309</v>
      </c>
      <c r="AH113">
        <v>1.7</v>
      </c>
      <c r="AJ113" s="1">
        <v>38776</v>
      </c>
      <c r="AK113">
        <v>1.1000000000000001</v>
      </c>
      <c r="AL113">
        <v>20060410</v>
      </c>
      <c r="AM113">
        <v>1.5</v>
      </c>
      <c r="AO113" s="1">
        <v>38046</v>
      </c>
      <c r="AP113">
        <v>-0.25</v>
      </c>
      <c r="AQ113">
        <v>20040311</v>
      </c>
      <c r="AR113">
        <v>-0.2</v>
      </c>
      <c r="AT113" s="1">
        <v>38077</v>
      </c>
      <c r="AU113">
        <v>-0.14000000000000001</v>
      </c>
      <c r="AV113">
        <v>20040414</v>
      </c>
      <c r="AW113">
        <v>-0.1</v>
      </c>
      <c r="AY113" s="1">
        <v>38077</v>
      </c>
      <c r="AZ113">
        <v>100.4</v>
      </c>
      <c r="BA113" t="s">
        <v>302</v>
      </c>
      <c r="BB113" t="s">
        <v>302</v>
      </c>
      <c r="BD113" s="1">
        <v>38472</v>
      </c>
      <c r="BE113">
        <v>91.5</v>
      </c>
      <c r="BF113" t="s">
        <v>302</v>
      </c>
      <c r="BG113" t="s">
        <v>302</v>
      </c>
      <c r="BI113" s="1">
        <v>42369</v>
      </c>
      <c r="BJ113">
        <v>58</v>
      </c>
      <c r="BK113">
        <v>20160107</v>
      </c>
      <c r="BL113">
        <v>58</v>
      </c>
      <c r="BN113" s="1">
        <v>40268</v>
      </c>
      <c r="BO113">
        <v>3.95</v>
      </c>
      <c r="BP113" t="s">
        <v>302</v>
      </c>
      <c r="BQ113" t="s">
        <v>302</v>
      </c>
      <c r="BS113" s="1">
        <v>38748</v>
      </c>
      <c r="BT113">
        <v>7.9</v>
      </c>
      <c r="BU113">
        <v>20060309</v>
      </c>
      <c r="BV113">
        <v>10.4</v>
      </c>
      <c r="BX113" s="1">
        <v>38748</v>
      </c>
      <c r="BY113">
        <v>6.9</v>
      </c>
      <c r="BZ113">
        <v>20060309</v>
      </c>
      <c r="CA113">
        <v>10.6</v>
      </c>
      <c r="CC113" s="1">
        <v>40025</v>
      </c>
      <c r="CD113">
        <v>7.923</v>
      </c>
      <c r="CE113">
        <v>20090827</v>
      </c>
      <c r="CF113">
        <v>7.9</v>
      </c>
      <c r="CM113" s="1">
        <v>39933</v>
      </c>
      <c r="CN113">
        <v>1</v>
      </c>
      <c r="CO113" t="s">
        <v>302</v>
      </c>
      <c r="CP113" t="s">
        <v>302</v>
      </c>
      <c r="CR113" s="1">
        <v>40268</v>
      </c>
      <c r="CS113">
        <v>3.8</v>
      </c>
      <c r="CT113" t="s">
        <v>302</v>
      </c>
      <c r="CU113" t="s">
        <v>302</v>
      </c>
    </row>
    <row r="114" spans="1:99" x14ac:dyDescent="0.25">
      <c r="A114" s="1">
        <v>40298</v>
      </c>
      <c r="B114">
        <v>9.6999999999999993</v>
      </c>
      <c r="C114">
        <v>20100608</v>
      </c>
      <c r="D114">
        <v>9.5</v>
      </c>
      <c r="K114" s="1">
        <v>38107</v>
      </c>
      <c r="L114">
        <v>0.63</v>
      </c>
      <c r="M114">
        <v>20040527</v>
      </c>
      <c r="N114">
        <v>0.8</v>
      </c>
      <c r="P114" s="1">
        <v>38107</v>
      </c>
      <c r="Q114">
        <v>0.1</v>
      </c>
      <c r="R114">
        <v>20040527</v>
      </c>
      <c r="S114">
        <v>-0.2</v>
      </c>
      <c r="U114" s="1">
        <v>38107</v>
      </c>
      <c r="V114">
        <v>0.3</v>
      </c>
      <c r="W114">
        <v>20040527</v>
      </c>
      <c r="X114">
        <v>-0.2</v>
      </c>
      <c r="Z114" s="1">
        <v>38107</v>
      </c>
      <c r="AA114">
        <v>4.7</v>
      </c>
      <c r="AB114">
        <v>20040527</v>
      </c>
      <c r="AC114">
        <v>3.5</v>
      </c>
      <c r="AE114" s="1">
        <v>38776</v>
      </c>
      <c r="AF114">
        <v>-2.5</v>
      </c>
      <c r="AG114">
        <v>20060410</v>
      </c>
      <c r="AH114">
        <v>-1.4</v>
      </c>
      <c r="AJ114" s="1">
        <v>38807</v>
      </c>
      <c r="AK114">
        <v>1</v>
      </c>
      <c r="AL114">
        <v>20060510</v>
      </c>
      <c r="AM114">
        <v>0.4</v>
      </c>
      <c r="AO114" s="1">
        <v>38077</v>
      </c>
      <c r="AP114">
        <v>0.76</v>
      </c>
      <c r="AQ114">
        <v>20040414</v>
      </c>
      <c r="AR114">
        <v>0.8</v>
      </c>
      <c r="AT114" s="1">
        <v>38107</v>
      </c>
      <c r="AU114">
        <v>0.22</v>
      </c>
      <c r="AV114">
        <v>20040511</v>
      </c>
      <c r="AW114">
        <v>0.3</v>
      </c>
      <c r="AY114" s="1">
        <v>38107</v>
      </c>
      <c r="AZ114">
        <v>105.2</v>
      </c>
      <c r="BA114" t="s">
        <v>302</v>
      </c>
      <c r="BB114" t="s">
        <v>302</v>
      </c>
      <c r="BD114" s="1">
        <v>38503</v>
      </c>
      <c r="BE114">
        <v>95.2</v>
      </c>
      <c r="BF114" t="s">
        <v>302</v>
      </c>
      <c r="BG114" t="s">
        <v>302</v>
      </c>
      <c r="BI114" s="1">
        <v>42400</v>
      </c>
      <c r="BJ114">
        <v>59.3</v>
      </c>
      <c r="BK114">
        <v>20160203</v>
      </c>
      <c r="BL114">
        <v>59.3</v>
      </c>
      <c r="BN114" s="1">
        <v>40298</v>
      </c>
      <c r="BO114">
        <v>1.95</v>
      </c>
      <c r="BP114" t="s">
        <v>302</v>
      </c>
      <c r="BQ114" t="s">
        <v>302</v>
      </c>
      <c r="BS114" s="1">
        <v>38776</v>
      </c>
      <c r="BT114">
        <v>1.7</v>
      </c>
      <c r="BU114">
        <v>20060410</v>
      </c>
      <c r="BV114">
        <v>3.1</v>
      </c>
      <c r="BX114" s="1">
        <v>38776</v>
      </c>
      <c r="BY114">
        <v>5.3</v>
      </c>
      <c r="BZ114">
        <v>20060410</v>
      </c>
      <c r="CA114">
        <v>8.5</v>
      </c>
      <c r="CC114" s="1">
        <v>40056</v>
      </c>
      <c r="CD114">
        <v>8.0419999999999998</v>
      </c>
      <c r="CE114">
        <v>20090925</v>
      </c>
      <c r="CF114">
        <v>8</v>
      </c>
      <c r="CM114" s="1">
        <v>39964</v>
      </c>
      <c r="CN114">
        <v>-0.9</v>
      </c>
      <c r="CO114" t="s">
        <v>302</v>
      </c>
      <c r="CP114" t="s">
        <v>302</v>
      </c>
      <c r="CR114" s="1">
        <v>40298</v>
      </c>
      <c r="CS114">
        <v>-0.5</v>
      </c>
      <c r="CT114" t="s">
        <v>302</v>
      </c>
      <c r="CU114" t="s">
        <v>302</v>
      </c>
    </row>
    <row r="115" spans="1:99" x14ac:dyDescent="0.25">
      <c r="A115" s="1">
        <v>40329</v>
      </c>
      <c r="B115">
        <v>9</v>
      </c>
      <c r="C115">
        <v>20100622</v>
      </c>
      <c r="D115">
        <v>8.8000000000000007</v>
      </c>
      <c r="K115" s="1">
        <v>38138</v>
      </c>
      <c r="L115">
        <v>0</v>
      </c>
      <c r="M115">
        <v>20040624</v>
      </c>
      <c r="N115">
        <v>0.3</v>
      </c>
      <c r="P115" s="1">
        <v>38138</v>
      </c>
      <c r="Q115">
        <v>1.26</v>
      </c>
      <c r="R115">
        <v>20040624</v>
      </c>
      <c r="S115">
        <v>1.2</v>
      </c>
      <c r="U115" s="1">
        <v>38138</v>
      </c>
      <c r="V115">
        <v>-0.3</v>
      </c>
      <c r="W115">
        <v>20040629</v>
      </c>
      <c r="X115">
        <v>0.9</v>
      </c>
      <c r="Z115" s="1">
        <v>38138</v>
      </c>
      <c r="AA115">
        <v>3.9</v>
      </c>
      <c r="AB115">
        <v>20040629</v>
      </c>
      <c r="AC115">
        <v>5.4</v>
      </c>
      <c r="AE115" s="1">
        <v>38807</v>
      </c>
      <c r="AF115">
        <v>0.9</v>
      </c>
      <c r="AG115">
        <v>20060510</v>
      </c>
      <c r="AH115">
        <v>0.2</v>
      </c>
      <c r="AJ115" s="1">
        <v>38837</v>
      </c>
      <c r="AK115">
        <v>4.9000000000000004</v>
      </c>
      <c r="AL115">
        <v>20060609</v>
      </c>
      <c r="AM115">
        <v>6.2</v>
      </c>
      <c r="AO115" s="1">
        <v>38107</v>
      </c>
      <c r="AP115">
        <v>0</v>
      </c>
      <c r="AQ115">
        <v>20040511</v>
      </c>
      <c r="AR115">
        <v>0</v>
      </c>
      <c r="AT115" s="1">
        <v>38138</v>
      </c>
      <c r="AU115">
        <v>0.56999999999999995</v>
      </c>
      <c r="AV115">
        <v>20040611</v>
      </c>
      <c r="AW115">
        <v>0.7</v>
      </c>
      <c r="AY115" s="1">
        <v>38138</v>
      </c>
      <c r="AZ115">
        <v>100.6</v>
      </c>
      <c r="BA115" t="s">
        <v>302</v>
      </c>
      <c r="BB115" t="s">
        <v>302</v>
      </c>
      <c r="BD115" s="1">
        <v>38533</v>
      </c>
      <c r="BE115">
        <v>95.3</v>
      </c>
      <c r="BF115" t="s">
        <v>302</v>
      </c>
      <c r="BG115" t="s">
        <v>302</v>
      </c>
      <c r="BI115" s="1">
        <v>42429</v>
      </c>
      <c r="BJ115">
        <v>55.8</v>
      </c>
      <c r="BK115">
        <v>20160303</v>
      </c>
      <c r="BL115">
        <v>55.8</v>
      </c>
      <c r="BN115" s="1">
        <v>40329</v>
      </c>
      <c r="BO115">
        <v>5.22</v>
      </c>
      <c r="BP115" t="s">
        <v>302</v>
      </c>
      <c r="BQ115" t="s">
        <v>302</v>
      </c>
      <c r="BS115" s="1">
        <v>38807</v>
      </c>
      <c r="BT115">
        <v>-1.3</v>
      </c>
      <c r="BU115">
        <v>20060510</v>
      </c>
      <c r="BV115">
        <v>-5.2</v>
      </c>
      <c r="BX115" s="1">
        <v>38807</v>
      </c>
      <c r="BY115">
        <v>4.5</v>
      </c>
      <c r="BZ115">
        <v>20060510</v>
      </c>
      <c r="CA115">
        <v>9.6999999999999993</v>
      </c>
      <c r="CC115" s="1">
        <v>40086</v>
      </c>
      <c r="CD115">
        <v>8.2330000000000005</v>
      </c>
      <c r="CE115">
        <v>20091027</v>
      </c>
      <c r="CF115">
        <v>8.1999999999999993</v>
      </c>
      <c r="CM115" s="1">
        <v>39994</v>
      </c>
      <c r="CN115">
        <v>1.1000000000000001</v>
      </c>
      <c r="CO115" t="s">
        <v>302</v>
      </c>
      <c r="CP115" t="s">
        <v>302</v>
      </c>
      <c r="CR115" s="1">
        <v>40329</v>
      </c>
      <c r="CS115">
        <v>4.2</v>
      </c>
      <c r="CT115" t="s">
        <v>302</v>
      </c>
      <c r="CU115" t="s">
        <v>302</v>
      </c>
    </row>
    <row r="116" spans="1:99" x14ac:dyDescent="0.25">
      <c r="A116" s="1">
        <v>40359</v>
      </c>
      <c r="B116">
        <v>9.6</v>
      </c>
      <c r="C116">
        <v>20100805</v>
      </c>
      <c r="D116">
        <v>9.5</v>
      </c>
      <c r="K116" s="1">
        <v>38168</v>
      </c>
      <c r="L116">
        <v>-0.21</v>
      </c>
      <c r="M116">
        <v>20040729</v>
      </c>
      <c r="N116">
        <v>-0.2</v>
      </c>
      <c r="P116" s="1">
        <v>38168</v>
      </c>
      <c r="Q116">
        <v>1.5899999999999999</v>
      </c>
      <c r="R116">
        <v>20040729</v>
      </c>
      <c r="S116">
        <v>1.5</v>
      </c>
      <c r="U116" s="1">
        <v>38168</v>
      </c>
      <c r="V116">
        <v>0.8</v>
      </c>
      <c r="W116">
        <v>20040805</v>
      </c>
      <c r="X116">
        <v>1.2</v>
      </c>
      <c r="Z116" s="1">
        <v>38168</v>
      </c>
      <c r="AA116">
        <v>4.7</v>
      </c>
      <c r="AB116">
        <v>20040805</v>
      </c>
      <c r="AC116">
        <v>4.3</v>
      </c>
      <c r="AE116" s="1">
        <v>38837</v>
      </c>
      <c r="AF116">
        <v>1.3</v>
      </c>
      <c r="AG116">
        <v>20060609</v>
      </c>
      <c r="AH116">
        <v>1.6</v>
      </c>
      <c r="AJ116" s="1">
        <v>38868</v>
      </c>
      <c r="AK116">
        <v>6.7</v>
      </c>
      <c r="AL116">
        <v>20060710</v>
      </c>
      <c r="AM116">
        <v>6.3</v>
      </c>
      <c r="AO116" s="1">
        <v>38138</v>
      </c>
      <c r="AP116">
        <v>0.25</v>
      </c>
      <c r="AQ116">
        <v>20040611</v>
      </c>
      <c r="AR116">
        <v>0.2</v>
      </c>
      <c r="AT116" s="1">
        <v>38168</v>
      </c>
      <c r="AU116">
        <v>0.43</v>
      </c>
      <c r="AV116">
        <v>20040709</v>
      </c>
      <c r="AW116">
        <v>0.5</v>
      </c>
      <c r="AY116" s="1">
        <v>38168</v>
      </c>
      <c r="AZ116">
        <v>103.7</v>
      </c>
      <c r="BA116" t="s">
        <v>302</v>
      </c>
      <c r="BB116" t="s">
        <v>302</v>
      </c>
      <c r="BD116" s="1">
        <v>38564</v>
      </c>
      <c r="BE116">
        <v>91.3</v>
      </c>
      <c r="BF116" t="s">
        <v>302</v>
      </c>
      <c r="BG116" t="s">
        <v>302</v>
      </c>
      <c r="BI116" s="1">
        <v>42460</v>
      </c>
      <c r="BJ116">
        <v>54.9</v>
      </c>
      <c r="BK116">
        <v>20160405</v>
      </c>
      <c r="BL116">
        <v>54.9</v>
      </c>
      <c r="BN116" s="1">
        <v>40359</v>
      </c>
      <c r="BO116">
        <v>4.3</v>
      </c>
      <c r="BP116" t="s">
        <v>302</v>
      </c>
      <c r="BQ116" t="s">
        <v>302</v>
      </c>
      <c r="BS116" s="1">
        <v>38837</v>
      </c>
      <c r="BT116">
        <v>2.8</v>
      </c>
      <c r="BU116">
        <v>20060609</v>
      </c>
      <c r="BV116">
        <v>8.1</v>
      </c>
      <c r="BX116" s="1">
        <v>38837</v>
      </c>
      <c r="BY116">
        <v>9.8000000000000007</v>
      </c>
      <c r="BZ116">
        <v>20060609</v>
      </c>
      <c r="CA116">
        <v>1.7</v>
      </c>
      <c r="CC116" s="1">
        <v>40117</v>
      </c>
      <c r="CD116">
        <v>8.61</v>
      </c>
      <c r="CE116">
        <v>20091126</v>
      </c>
      <c r="CF116">
        <v>8.6</v>
      </c>
      <c r="CM116" s="1">
        <v>40025</v>
      </c>
      <c r="CN116">
        <v>1</v>
      </c>
      <c r="CO116" t="s">
        <v>302</v>
      </c>
      <c r="CP116" t="s">
        <v>302</v>
      </c>
      <c r="CR116" s="1">
        <v>40359</v>
      </c>
      <c r="CS116">
        <v>3.2</v>
      </c>
      <c r="CT116" t="s">
        <v>302</v>
      </c>
      <c r="CU116" t="s">
        <v>302</v>
      </c>
    </row>
    <row r="117" spans="1:99" x14ac:dyDescent="0.25">
      <c r="A117" s="1">
        <v>40390</v>
      </c>
      <c r="B117">
        <v>8.1999999999999993</v>
      </c>
      <c r="C117">
        <v>20100826</v>
      </c>
      <c r="D117">
        <v>8</v>
      </c>
      <c r="K117" s="1">
        <v>38199</v>
      </c>
      <c r="L117">
        <v>0.21</v>
      </c>
      <c r="M117">
        <v>20040826</v>
      </c>
      <c r="N117">
        <v>0.4</v>
      </c>
      <c r="P117" s="1">
        <v>38199</v>
      </c>
      <c r="Q117">
        <v>1.8</v>
      </c>
      <c r="R117">
        <v>20040826</v>
      </c>
      <c r="S117">
        <v>1.9</v>
      </c>
      <c r="U117" s="1">
        <v>38199</v>
      </c>
      <c r="V117">
        <v>0.5</v>
      </c>
      <c r="W117">
        <v>20040826</v>
      </c>
      <c r="X117">
        <v>-0.8</v>
      </c>
      <c r="Z117" s="1">
        <v>38199</v>
      </c>
      <c r="AA117">
        <v>4.9000000000000004</v>
      </c>
      <c r="AB117">
        <v>20040826</v>
      </c>
      <c r="AC117">
        <v>3.2</v>
      </c>
      <c r="AE117" s="1">
        <v>38868</v>
      </c>
      <c r="AF117">
        <v>1.8</v>
      </c>
      <c r="AG117">
        <v>20060710</v>
      </c>
      <c r="AH117">
        <v>0.8</v>
      </c>
      <c r="AJ117" s="1">
        <v>38898</v>
      </c>
      <c r="AK117">
        <v>2.9</v>
      </c>
      <c r="AL117">
        <v>20060816</v>
      </c>
      <c r="AM117">
        <v>3.1</v>
      </c>
      <c r="AO117" s="1">
        <v>38168</v>
      </c>
      <c r="AP117">
        <v>-0.43</v>
      </c>
      <c r="AQ117">
        <v>20040709</v>
      </c>
      <c r="AR117">
        <v>-0.4</v>
      </c>
      <c r="AT117" s="1">
        <v>38199</v>
      </c>
      <c r="AU117">
        <v>0.61</v>
      </c>
      <c r="AV117">
        <v>20040812</v>
      </c>
      <c r="AW117">
        <v>0.7</v>
      </c>
      <c r="AY117" s="1">
        <v>38199</v>
      </c>
      <c r="AZ117">
        <v>99.9</v>
      </c>
      <c r="BA117" t="s">
        <v>302</v>
      </c>
      <c r="BB117" t="s">
        <v>302</v>
      </c>
      <c r="BD117" s="1">
        <v>38595</v>
      </c>
      <c r="BE117">
        <v>98.5</v>
      </c>
      <c r="BF117" t="s">
        <v>302</v>
      </c>
      <c r="BG117" t="s">
        <v>302</v>
      </c>
      <c r="BI117" s="1">
        <v>42490</v>
      </c>
      <c r="BJ117">
        <v>52.6</v>
      </c>
      <c r="BK117">
        <v>20160504</v>
      </c>
      <c r="BL117">
        <v>52.6</v>
      </c>
      <c r="BN117" s="1">
        <v>40390</v>
      </c>
      <c r="BO117">
        <v>5.89</v>
      </c>
      <c r="BP117" t="s">
        <v>302</v>
      </c>
      <c r="BQ117" t="s">
        <v>302</v>
      </c>
      <c r="BS117" s="1">
        <v>38868</v>
      </c>
      <c r="BT117">
        <v>-0.4</v>
      </c>
      <c r="BU117">
        <v>20060710</v>
      </c>
      <c r="BV117">
        <v>-7.8</v>
      </c>
      <c r="BX117" s="1">
        <v>38868</v>
      </c>
      <c r="BY117">
        <v>7.4</v>
      </c>
      <c r="BZ117">
        <v>20060710</v>
      </c>
      <c r="CA117">
        <v>5.2</v>
      </c>
      <c r="CC117" s="1">
        <v>40147</v>
      </c>
      <c r="CD117">
        <v>8.9649999999999999</v>
      </c>
      <c r="CE117">
        <v>20091229</v>
      </c>
      <c r="CF117">
        <v>9</v>
      </c>
      <c r="CM117" s="1">
        <v>40056</v>
      </c>
      <c r="CN117">
        <v>-1.2</v>
      </c>
      <c r="CO117" t="s">
        <v>302</v>
      </c>
      <c r="CP117" t="s">
        <v>302</v>
      </c>
      <c r="CR117" s="1">
        <v>40390</v>
      </c>
      <c r="CS117">
        <v>2.4</v>
      </c>
      <c r="CT117" t="s">
        <v>302</v>
      </c>
      <c r="CU117" t="s">
        <v>302</v>
      </c>
    </row>
    <row r="118" spans="1:99" x14ac:dyDescent="0.25">
      <c r="A118" s="1">
        <v>40421</v>
      </c>
      <c r="B118">
        <v>7.7</v>
      </c>
      <c r="C118">
        <v>20100916</v>
      </c>
      <c r="D118">
        <v>7.4</v>
      </c>
      <c r="K118" s="1">
        <v>38230</v>
      </c>
      <c r="L118">
        <v>0.42</v>
      </c>
      <c r="M118">
        <v>20040924</v>
      </c>
      <c r="N118">
        <v>0.2</v>
      </c>
      <c r="P118" s="1">
        <v>38230</v>
      </c>
      <c r="Q118">
        <v>1.9</v>
      </c>
      <c r="R118">
        <v>20040924</v>
      </c>
      <c r="S118">
        <v>2</v>
      </c>
      <c r="U118" s="1">
        <v>38230</v>
      </c>
      <c r="V118">
        <v>0.9</v>
      </c>
      <c r="W118">
        <v>20040928</v>
      </c>
      <c r="X118">
        <v>1.9</v>
      </c>
      <c r="Z118" s="1">
        <v>38230</v>
      </c>
      <c r="AA118">
        <v>4.7</v>
      </c>
      <c r="AB118">
        <v>20040928</v>
      </c>
      <c r="AC118">
        <v>6.4</v>
      </c>
      <c r="AE118" s="1">
        <v>38898</v>
      </c>
      <c r="AF118">
        <v>-1.7</v>
      </c>
      <c r="AG118">
        <v>20060816</v>
      </c>
      <c r="AH118">
        <v>-0.5</v>
      </c>
      <c r="AJ118" s="1">
        <v>38929</v>
      </c>
      <c r="AK118">
        <v>1.1000000000000001</v>
      </c>
      <c r="AL118">
        <v>20060907</v>
      </c>
      <c r="AM118">
        <v>1.5</v>
      </c>
      <c r="AO118" s="1">
        <v>38199</v>
      </c>
      <c r="AP118">
        <v>-0.14000000000000001</v>
      </c>
      <c r="AQ118">
        <v>20040812</v>
      </c>
      <c r="AR118">
        <v>-0.2</v>
      </c>
      <c r="AT118" s="1">
        <v>38230</v>
      </c>
      <c r="AU118">
        <v>0.54</v>
      </c>
      <c r="AV118">
        <v>20040914</v>
      </c>
      <c r="AW118">
        <v>0.6</v>
      </c>
      <c r="AY118" s="1">
        <v>38230</v>
      </c>
      <c r="AZ118">
        <v>102.8</v>
      </c>
      <c r="BA118" t="s">
        <v>302</v>
      </c>
      <c r="BB118" t="s">
        <v>302</v>
      </c>
      <c r="BD118" s="1">
        <v>38625</v>
      </c>
      <c r="BE118">
        <v>95.5</v>
      </c>
      <c r="BF118" t="s">
        <v>302</v>
      </c>
      <c r="BG118" t="s">
        <v>302</v>
      </c>
      <c r="BI118" s="1">
        <v>42521</v>
      </c>
      <c r="BJ118">
        <v>54.4</v>
      </c>
      <c r="BK118">
        <v>20160603</v>
      </c>
      <c r="BL118">
        <v>54.4</v>
      </c>
      <c r="BN118" s="1">
        <v>40421</v>
      </c>
      <c r="BO118">
        <v>5.54</v>
      </c>
      <c r="BP118" t="s">
        <v>302</v>
      </c>
      <c r="BQ118" t="s">
        <v>302</v>
      </c>
      <c r="BS118" s="1">
        <v>38898</v>
      </c>
      <c r="BT118">
        <v>4.7</v>
      </c>
      <c r="BU118">
        <v>20060816</v>
      </c>
      <c r="BV118">
        <v>12.2</v>
      </c>
      <c r="BX118" s="1">
        <v>38898</v>
      </c>
      <c r="BY118">
        <v>14</v>
      </c>
      <c r="BZ118">
        <v>20060816</v>
      </c>
      <c r="CA118">
        <v>18.2</v>
      </c>
      <c r="CC118" s="1">
        <v>40178</v>
      </c>
      <c r="CD118">
        <v>9.3019999999999996</v>
      </c>
      <c r="CE118">
        <v>20100129</v>
      </c>
      <c r="CF118">
        <v>9.3000000000000007</v>
      </c>
      <c r="CM118" s="1">
        <v>40086</v>
      </c>
      <c r="CN118">
        <v>-0.7</v>
      </c>
      <c r="CO118" t="s">
        <v>302</v>
      </c>
      <c r="CP118" t="s">
        <v>302</v>
      </c>
      <c r="CR118" s="1">
        <v>40421</v>
      </c>
      <c r="CS118">
        <v>3.1</v>
      </c>
      <c r="CT118" t="s">
        <v>302</v>
      </c>
      <c r="CU118" t="s">
        <v>302</v>
      </c>
    </row>
    <row r="119" spans="1:99" x14ac:dyDescent="0.25">
      <c r="A119" s="1">
        <v>40451</v>
      </c>
      <c r="B119">
        <v>7.9</v>
      </c>
      <c r="C119">
        <v>20101021</v>
      </c>
      <c r="D119">
        <v>7.8</v>
      </c>
      <c r="K119" s="1">
        <v>38260</v>
      </c>
      <c r="L119">
        <v>0.1</v>
      </c>
      <c r="M119">
        <v>20041026</v>
      </c>
      <c r="N119">
        <v>0.2</v>
      </c>
      <c r="P119" s="1">
        <v>38260</v>
      </c>
      <c r="Q119">
        <v>2.11</v>
      </c>
      <c r="R119">
        <v>20041026</v>
      </c>
      <c r="S119">
        <v>2.1</v>
      </c>
      <c r="U119" s="1">
        <v>38260</v>
      </c>
      <c r="V119">
        <v>0.4</v>
      </c>
      <c r="W119">
        <v>20041026</v>
      </c>
      <c r="X119">
        <v>-0.1</v>
      </c>
      <c r="Z119" s="1">
        <v>38260</v>
      </c>
      <c r="AA119">
        <v>5.6</v>
      </c>
      <c r="AB119">
        <v>20041026</v>
      </c>
      <c r="AC119">
        <v>5.2</v>
      </c>
      <c r="AE119" s="1">
        <v>38929</v>
      </c>
      <c r="AF119">
        <v>-2.2999999999999998</v>
      </c>
      <c r="AG119">
        <v>20060907</v>
      </c>
      <c r="AH119">
        <v>0.4</v>
      </c>
      <c r="AJ119" s="1">
        <v>38960</v>
      </c>
      <c r="AK119">
        <v>8.6</v>
      </c>
      <c r="AL119">
        <v>20061010</v>
      </c>
      <c r="AM119">
        <v>7</v>
      </c>
      <c r="AO119" s="1">
        <v>38230</v>
      </c>
      <c r="AP119">
        <v>-0.11</v>
      </c>
      <c r="AQ119">
        <v>20040914</v>
      </c>
      <c r="AR119">
        <v>-0.1</v>
      </c>
      <c r="AT119" s="1">
        <v>38260</v>
      </c>
      <c r="AU119">
        <v>0.54</v>
      </c>
      <c r="AV119">
        <v>20041012</v>
      </c>
      <c r="AW119">
        <v>0.6</v>
      </c>
      <c r="AY119" s="1">
        <v>38260</v>
      </c>
      <c r="AZ119">
        <v>103</v>
      </c>
      <c r="BA119" t="s">
        <v>302</v>
      </c>
      <c r="BB119" t="s">
        <v>302</v>
      </c>
      <c r="BD119" s="1">
        <v>38656</v>
      </c>
      <c r="BE119">
        <v>99.7</v>
      </c>
      <c r="BF119" t="s">
        <v>302</v>
      </c>
      <c r="BG119" t="s">
        <v>302</v>
      </c>
      <c r="BI119" s="1">
        <v>42551</v>
      </c>
      <c r="BJ119">
        <v>53.4</v>
      </c>
      <c r="BK119">
        <v>20160705</v>
      </c>
      <c r="BL119">
        <v>53.4</v>
      </c>
      <c r="BN119" s="1">
        <v>40451</v>
      </c>
      <c r="BO119">
        <v>6.78</v>
      </c>
      <c r="BP119" t="s">
        <v>302</v>
      </c>
      <c r="BQ119" t="s">
        <v>302</v>
      </c>
      <c r="BS119" s="1">
        <v>38929</v>
      </c>
      <c r="BT119">
        <v>-5.2</v>
      </c>
      <c r="BU119">
        <v>20060907</v>
      </c>
      <c r="BV119">
        <v>-8.4</v>
      </c>
      <c r="BX119" s="1">
        <v>38929</v>
      </c>
      <c r="BY119">
        <v>9.8000000000000007</v>
      </c>
      <c r="BZ119">
        <v>20060907</v>
      </c>
      <c r="CA119">
        <v>9.1999999999999993</v>
      </c>
      <c r="CC119" s="1">
        <v>40209</v>
      </c>
      <c r="CD119">
        <v>9.25</v>
      </c>
      <c r="CE119">
        <v>20100225</v>
      </c>
      <c r="CF119">
        <v>9.1999999999999993</v>
      </c>
      <c r="CM119" s="1">
        <v>40117</v>
      </c>
      <c r="CN119">
        <v>2</v>
      </c>
      <c r="CO119" t="s">
        <v>302</v>
      </c>
      <c r="CP119" t="s">
        <v>302</v>
      </c>
      <c r="CR119" s="1">
        <v>40451</v>
      </c>
      <c r="CS119">
        <v>4.5</v>
      </c>
      <c r="CT119" t="s">
        <v>302</v>
      </c>
      <c r="CU119" t="s">
        <v>302</v>
      </c>
    </row>
    <row r="120" spans="1:99" x14ac:dyDescent="0.25">
      <c r="A120" s="1">
        <v>40482</v>
      </c>
      <c r="B120">
        <v>7.7</v>
      </c>
      <c r="C120">
        <v>20101118</v>
      </c>
      <c r="D120">
        <v>7.5</v>
      </c>
      <c r="K120" s="1">
        <v>38291</v>
      </c>
      <c r="L120">
        <v>0.31</v>
      </c>
      <c r="M120">
        <v>20041125</v>
      </c>
      <c r="N120">
        <v>0.2</v>
      </c>
      <c r="P120" s="1">
        <v>38291</v>
      </c>
      <c r="Q120">
        <v>2.64</v>
      </c>
      <c r="R120">
        <v>20041125</v>
      </c>
      <c r="S120">
        <v>3</v>
      </c>
      <c r="U120" s="1">
        <v>38291</v>
      </c>
      <c r="V120">
        <v>0.1</v>
      </c>
      <c r="W120">
        <v>20041126</v>
      </c>
      <c r="X120">
        <v>-0.5</v>
      </c>
      <c r="Z120" s="1">
        <v>38291</v>
      </c>
      <c r="AA120">
        <v>2.8</v>
      </c>
      <c r="AB120">
        <v>20041126</v>
      </c>
      <c r="AC120">
        <v>3.5</v>
      </c>
      <c r="AE120" s="1">
        <v>38960</v>
      </c>
      <c r="AF120">
        <v>3.1</v>
      </c>
      <c r="AG120">
        <v>20061010</v>
      </c>
      <c r="AH120">
        <v>0.9</v>
      </c>
      <c r="AJ120" s="1">
        <v>38990</v>
      </c>
      <c r="AK120">
        <v>6.7</v>
      </c>
      <c r="AL120">
        <v>20061110</v>
      </c>
      <c r="AM120">
        <v>6</v>
      </c>
      <c r="AO120" s="1">
        <v>38260</v>
      </c>
      <c r="AP120">
        <v>0.72</v>
      </c>
      <c r="AQ120">
        <v>20041012</v>
      </c>
      <c r="AR120">
        <v>0.7</v>
      </c>
      <c r="AT120" s="1">
        <v>38291</v>
      </c>
      <c r="AU120">
        <v>0.75</v>
      </c>
      <c r="AV120">
        <v>20041111</v>
      </c>
      <c r="AW120">
        <v>0.8</v>
      </c>
      <c r="AY120" s="1">
        <v>38291</v>
      </c>
      <c r="AZ120">
        <v>104.1</v>
      </c>
      <c r="BA120" t="s">
        <v>302</v>
      </c>
      <c r="BB120" t="s">
        <v>302</v>
      </c>
      <c r="BD120" s="1">
        <v>38686</v>
      </c>
      <c r="BE120">
        <v>95.4</v>
      </c>
      <c r="BF120" t="s">
        <v>302</v>
      </c>
      <c r="BG120" t="s">
        <v>302</v>
      </c>
      <c r="BN120" s="1">
        <v>40482</v>
      </c>
      <c r="BO120">
        <v>4.3600000000000003</v>
      </c>
      <c r="BP120">
        <v>20101206</v>
      </c>
      <c r="BQ120">
        <v>4.5</v>
      </c>
      <c r="BS120" s="1">
        <v>38960</v>
      </c>
      <c r="BT120">
        <v>1.2</v>
      </c>
      <c r="BU120">
        <v>20061010</v>
      </c>
      <c r="BV120">
        <v>-0.3</v>
      </c>
      <c r="BX120" s="1">
        <v>38960</v>
      </c>
      <c r="BY120">
        <v>4.2</v>
      </c>
      <c r="BZ120">
        <v>20061010</v>
      </c>
      <c r="CA120">
        <v>4.9000000000000004</v>
      </c>
      <c r="CC120" s="1">
        <v>40237</v>
      </c>
      <c r="CD120">
        <v>9.266</v>
      </c>
      <c r="CE120">
        <v>20100325</v>
      </c>
      <c r="CF120">
        <v>9.3000000000000007</v>
      </c>
      <c r="CM120" s="1">
        <v>40147</v>
      </c>
      <c r="CN120">
        <v>-1.6</v>
      </c>
      <c r="CO120" t="s">
        <v>302</v>
      </c>
      <c r="CP120" t="s">
        <v>302</v>
      </c>
      <c r="CR120" s="1">
        <v>40482</v>
      </c>
      <c r="CS120">
        <v>2.8</v>
      </c>
      <c r="CT120" t="s">
        <v>302</v>
      </c>
      <c r="CU120" t="s">
        <v>302</v>
      </c>
    </row>
    <row r="121" spans="1:99" x14ac:dyDescent="0.25">
      <c r="A121" s="1">
        <v>40512</v>
      </c>
      <c r="B121">
        <v>7.4</v>
      </c>
      <c r="C121">
        <v>20101216</v>
      </c>
      <c r="D121">
        <v>7.1</v>
      </c>
      <c r="K121" s="1">
        <v>38321</v>
      </c>
      <c r="L121">
        <v>0.1</v>
      </c>
      <c r="M121">
        <v>20041223</v>
      </c>
      <c r="N121">
        <v>-0.2</v>
      </c>
      <c r="P121" s="1">
        <v>38321</v>
      </c>
      <c r="Q121">
        <v>2.64</v>
      </c>
      <c r="R121">
        <v>20041223</v>
      </c>
      <c r="S121">
        <v>2.9</v>
      </c>
      <c r="U121" s="1">
        <v>38321</v>
      </c>
      <c r="V121">
        <v>0.5</v>
      </c>
      <c r="W121">
        <v>20041223</v>
      </c>
      <c r="X121">
        <v>1.7</v>
      </c>
      <c r="Z121" s="1">
        <v>38321</v>
      </c>
      <c r="AA121">
        <v>6.7</v>
      </c>
      <c r="AB121">
        <v>20041223</v>
      </c>
      <c r="AC121">
        <v>7.7</v>
      </c>
      <c r="AE121" s="1">
        <v>38990</v>
      </c>
      <c r="AF121">
        <v>2.1</v>
      </c>
      <c r="AG121">
        <v>20061110</v>
      </c>
      <c r="AH121">
        <v>0.5</v>
      </c>
      <c r="AJ121" s="1">
        <v>39021</v>
      </c>
      <c r="AK121">
        <v>3.9</v>
      </c>
      <c r="AL121">
        <v>20061208</v>
      </c>
      <c r="AM121">
        <v>2.6</v>
      </c>
      <c r="AO121" s="1">
        <v>38291</v>
      </c>
      <c r="AP121">
        <v>0.28999999999999998</v>
      </c>
      <c r="AQ121">
        <v>20041111</v>
      </c>
      <c r="AR121">
        <v>0.3</v>
      </c>
      <c r="AT121" s="1">
        <v>38321</v>
      </c>
      <c r="AU121">
        <v>0.4</v>
      </c>
      <c r="AV121">
        <v>20041214</v>
      </c>
      <c r="AW121">
        <v>0.5</v>
      </c>
      <c r="AY121" s="1">
        <v>38321</v>
      </c>
      <c r="AZ121">
        <v>104.4</v>
      </c>
      <c r="BA121" t="s">
        <v>302</v>
      </c>
      <c r="BB121" t="s">
        <v>302</v>
      </c>
      <c r="BD121" s="1">
        <v>38717</v>
      </c>
      <c r="BE121">
        <v>102.6</v>
      </c>
      <c r="BF121" t="s">
        <v>302</v>
      </c>
      <c r="BG121" t="s">
        <v>302</v>
      </c>
      <c r="BN121" s="1">
        <v>40512</v>
      </c>
      <c r="BO121">
        <v>5.73</v>
      </c>
      <c r="BP121">
        <v>20110111</v>
      </c>
      <c r="BQ121">
        <v>5.8</v>
      </c>
      <c r="BS121" s="1">
        <v>38990</v>
      </c>
      <c r="BT121">
        <v>1.3</v>
      </c>
      <c r="BU121">
        <v>20061110</v>
      </c>
      <c r="BV121">
        <v>4</v>
      </c>
      <c r="BX121" s="1">
        <v>38990</v>
      </c>
      <c r="BY121">
        <v>7.9</v>
      </c>
      <c r="BZ121">
        <v>20061110</v>
      </c>
      <c r="CA121">
        <v>7.2</v>
      </c>
      <c r="CC121" s="1">
        <v>40268</v>
      </c>
      <c r="CD121">
        <v>9.327</v>
      </c>
      <c r="CE121">
        <v>20100429</v>
      </c>
      <c r="CF121">
        <v>9.3000000000000007</v>
      </c>
      <c r="CM121" s="1">
        <v>40178</v>
      </c>
      <c r="CN121">
        <v>0.7</v>
      </c>
      <c r="CO121" t="s">
        <v>302</v>
      </c>
      <c r="CP121" t="s">
        <v>302</v>
      </c>
      <c r="CR121" s="1">
        <v>40512</v>
      </c>
      <c r="CS121">
        <v>4.9000000000000004</v>
      </c>
      <c r="CT121" t="s">
        <v>302</v>
      </c>
      <c r="CU121" t="s">
        <v>302</v>
      </c>
    </row>
    <row r="122" spans="1:99" x14ac:dyDescent="0.25">
      <c r="A122" s="1">
        <v>40543</v>
      </c>
      <c r="B122">
        <v>7.6</v>
      </c>
      <c r="C122">
        <v>20110127</v>
      </c>
      <c r="D122">
        <v>7.4</v>
      </c>
      <c r="K122" s="1">
        <v>38352</v>
      </c>
      <c r="L122">
        <v>-1.23</v>
      </c>
      <c r="M122">
        <v>20050127</v>
      </c>
      <c r="N122">
        <v>-1.1000000000000001</v>
      </c>
      <c r="P122" s="1">
        <v>38352</v>
      </c>
      <c r="Q122">
        <v>1.9100000000000001</v>
      </c>
      <c r="R122">
        <v>20050127</v>
      </c>
      <c r="S122">
        <v>2</v>
      </c>
      <c r="U122" s="1">
        <v>38352</v>
      </c>
      <c r="V122">
        <v>-0.4</v>
      </c>
      <c r="W122">
        <v>20050127</v>
      </c>
      <c r="X122">
        <v>-1.6</v>
      </c>
      <c r="Z122" s="1">
        <v>38352</v>
      </c>
      <c r="AA122">
        <v>4.0999999999999996</v>
      </c>
      <c r="AB122">
        <v>20050127</v>
      </c>
      <c r="AC122">
        <v>4.4000000000000004</v>
      </c>
      <c r="AE122" s="1">
        <v>39021</v>
      </c>
      <c r="AF122">
        <v>0</v>
      </c>
      <c r="AG122">
        <v>20061208</v>
      </c>
      <c r="AH122">
        <v>-0.7</v>
      </c>
      <c r="AJ122" s="1">
        <v>39051</v>
      </c>
      <c r="AK122">
        <v>6.6</v>
      </c>
      <c r="AL122">
        <v>20070110</v>
      </c>
      <c r="AM122">
        <v>6.2</v>
      </c>
      <c r="AO122" s="1">
        <v>38321</v>
      </c>
      <c r="AP122">
        <v>-0.56999999999999995</v>
      </c>
      <c r="AQ122">
        <v>20041214</v>
      </c>
      <c r="AR122">
        <v>-0.6</v>
      </c>
      <c r="AT122" s="1">
        <v>38352</v>
      </c>
      <c r="AU122">
        <v>0.28999999999999998</v>
      </c>
      <c r="AV122">
        <v>20050113</v>
      </c>
      <c r="AW122">
        <v>0.4</v>
      </c>
      <c r="AY122" s="1">
        <v>38352</v>
      </c>
      <c r="AZ122">
        <v>106.6</v>
      </c>
      <c r="BA122" t="s">
        <v>302</v>
      </c>
      <c r="BB122" t="s">
        <v>302</v>
      </c>
      <c r="BD122" s="1">
        <v>38748</v>
      </c>
      <c r="BE122">
        <v>106.6</v>
      </c>
      <c r="BF122" t="s">
        <v>302</v>
      </c>
      <c r="BG122" t="s">
        <v>302</v>
      </c>
      <c r="BN122" s="1">
        <v>40543</v>
      </c>
      <c r="BO122">
        <v>6.08</v>
      </c>
      <c r="BP122">
        <v>20110204</v>
      </c>
      <c r="BQ122">
        <v>4.9000000000000004</v>
      </c>
      <c r="BS122" s="1">
        <v>39021</v>
      </c>
      <c r="BT122">
        <v>1</v>
      </c>
      <c r="BU122">
        <v>20061208</v>
      </c>
      <c r="BV122">
        <v>-2.6</v>
      </c>
      <c r="BX122" s="1">
        <v>39021</v>
      </c>
      <c r="BY122">
        <v>2</v>
      </c>
      <c r="BZ122">
        <v>20061208</v>
      </c>
      <c r="CA122">
        <v>3.6</v>
      </c>
      <c r="CC122" s="1">
        <v>40298</v>
      </c>
      <c r="CD122">
        <v>9.2159999999999993</v>
      </c>
      <c r="CE122">
        <v>20100528</v>
      </c>
      <c r="CF122">
        <v>9.1999999999999993</v>
      </c>
      <c r="CM122" s="1">
        <v>40209</v>
      </c>
      <c r="CN122">
        <v>1.1000000000000001</v>
      </c>
      <c r="CO122" t="s">
        <v>302</v>
      </c>
      <c r="CP122" t="s">
        <v>302</v>
      </c>
      <c r="CR122" s="1">
        <v>40543</v>
      </c>
      <c r="CS122">
        <v>3.3</v>
      </c>
      <c r="CT122" t="s">
        <v>302</v>
      </c>
      <c r="CU122" t="s">
        <v>302</v>
      </c>
    </row>
    <row r="123" spans="1:99" x14ac:dyDescent="0.25">
      <c r="A123" s="1">
        <v>40574</v>
      </c>
      <c r="B123">
        <v>8.4</v>
      </c>
      <c r="C123">
        <v>20110217</v>
      </c>
      <c r="D123">
        <v>8.1999999999999993</v>
      </c>
      <c r="K123" s="1">
        <v>38383</v>
      </c>
      <c r="L123">
        <v>0.94</v>
      </c>
      <c r="M123">
        <v>20050228</v>
      </c>
      <c r="N123">
        <v>0.8</v>
      </c>
      <c r="P123" s="1">
        <v>38383</v>
      </c>
      <c r="Q123">
        <v>2.54</v>
      </c>
      <c r="R123">
        <v>20050228</v>
      </c>
      <c r="S123">
        <v>2.5</v>
      </c>
      <c r="U123" s="1">
        <v>38383</v>
      </c>
      <c r="V123">
        <v>1.8</v>
      </c>
      <c r="W123">
        <v>20050228</v>
      </c>
      <c r="X123">
        <v>2.2999999999999998</v>
      </c>
      <c r="Z123" s="1">
        <v>38383</v>
      </c>
      <c r="AA123">
        <v>5.9</v>
      </c>
      <c r="AB123">
        <v>20050228</v>
      </c>
      <c r="AC123">
        <v>6.9</v>
      </c>
      <c r="AE123" s="1">
        <v>39051</v>
      </c>
      <c r="AF123">
        <v>0</v>
      </c>
      <c r="AG123">
        <v>20070110</v>
      </c>
      <c r="AH123">
        <v>1.4</v>
      </c>
      <c r="AJ123" s="1">
        <v>39082</v>
      </c>
      <c r="AK123">
        <v>11.8</v>
      </c>
      <c r="AL123">
        <v>20070208</v>
      </c>
      <c r="AM123">
        <v>10.3</v>
      </c>
      <c r="AO123" s="1">
        <v>38352</v>
      </c>
      <c r="AP123">
        <v>0</v>
      </c>
      <c r="AQ123">
        <v>20050113</v>
      </c>
      <c r="AR123">
        <v>0</v>
      </c>
      <c r="AT123" s="1">
        <v>38383</v>
      </c>
      <c r="AU123">
        <v>-0.04</v>
      </c>
      <c r="AV123">
        <v>20050217</v>
      </c>
      <c r="AW123">
        <v>0</v>
      </c>
      <c r="AY123" s="1">
        <v>38383</v>
      </c>
      <c r="AZ123">
        <v>106.4</v>
      </c>
      <c r="BA123" t="s">
        <v>302</v>
      </c>
      <c r="BB123" t="s">
        <v>302</v>
      </c>
      <c r="BD123" s="1">
        <v>38776</v>
      </c>
      <c r="BE123">
        <v>105.2</v>
      </c>
      <c r="BF123" t="s">
        <v>302</v>
      </c>
      <c r="BG123" t="s">
        <v>302</v>
      </c>
      <c r="BN123" s="1">
        <v>40574</v>
      </c>
      <c r="BO123">
        <v>7.26</v>
      </c>
      <c r="BP123">
        <v>20110304</v>
      </c>
      <c r="BQ123">
        <v>4.8</v>
      </c>
      <c r="BS123" s="1">
        <v>39051</v>
      </c>
      <c r="BT123">
        <v>0.9</v>
      </c>
      <c r="BU123">
        <v>20070110</v>
      </c>
      <c r="BV123">
        <v>3.9</v>
      </c>
      <c r="BX123" s="1">
        <v>39051</v>
      </c>
      <c r="BY123">
        <v>10.9</v>
      </c>
      <c r="BZ123">
        <v>20070110</v>
      </c>
      <c r="CA123">
        <v>14.1</v>
      </c>
      <c r="CC123" s="1">
        <v>40329</v>
      </c>
      <c r="CD123">
        <v>9.0719999999999992</v>
      </c>
      <c r="CE123">
        <v>20100628</v>
      </c>
      <c r="CF123">
        <v>9.1</v>
      </c>
      <c r="CM123" s="1">
        <v>40237</v>
      </c>
      <c r="CN123">
        <v>0.3</v>
      </c>
      <c r="CO123" t="s">
        <v>302</v>
      </c>
      <c r="CP123" t="s">
        <v>302</v>
      </c>
      <c r="CR123" s="1">
        <v>40574</v>
      </c>
      <c r="CS123">
        <v>3.2</v>
      </c>
      <c r="CT123" t="s">
        <v>302</v>
      </c>
      <c r="CU123" t="s">
        <v>302</v>
      </c>
    </row>
    <row r="124" spans="1:99" x14ac:dyDescent="0.25">
      <c r="A124" s="1">
        <v>40602</v>
      </c>
      <c r="B124">
        <v>8.1</v>
      </c>
      <c r="C124">
        <v>20110317</v>
      </c>
      <c r="D124">
        <v>7.9</v>
      </c>
      <c r="K124" s="1">
        <v>38411</v>
      </c>
      <c r="L124">
        <v>0.83</v>
      </c>
      <c r="M124">
        <v>20050323</v>
      </c>
      <c r="N124">
        <v>0.6</v>
      </c>
      <c r="P124" s="1">
        <v>38411</v>
      </c>
      <c r="Q124">
        <v>3.06</v>
      </c>
      <c r="R124">
        <v>20050323</v>
      </c>
      <c r="S124">
        <v>2.8</v>
      </c>
      <c r="U124" s="1">
        <v>38411</v>
      </c>
      <c r="V124">
        <v>0.8</v>
      </c>
      <c r="W124">
        <v>20050330</v>
      </c>
      <c r="X124">
        <v>-0.3</v>
      </c>
      <c r="Z124" s="1">
        <v>38411</v>
      </c>
      <c r="AA124">
        <v>5.5</v>
      </c>
      <c r="AB124">
        <v>20050330</v>
      </c>
      <c r="AC124">
        <v>4.3</v>
      </c>
      <c r="AE124" s="1">
        <v>39082</v>
      </c>
      <c r="AF124">
        <v>3.8</v>
      </c>
      <c r="AG124">
        <v>20070208</v>
      </c>
      <c r="AH124">
        <v>2.5</v>
      </c>
      <c r="AJ124" s="1">
        <v>39113</v>
      </c>
      <c r="AK124">
        <v>4</v>
      </c>
      <c r="AL124">
        <v>20070308</v>
      </c>
      <c r="AM124">
        <v>4.0999999999999996</v>
      </c>
      <c r="AO124" s="1">
        <v>38383</v>
      </c>
      <c r="AP124">
        <v>-0.54</v>
      </c>
      <c r="AQ124">
        <v>20050217</v>
      </c>
      <c r="AR124">
        <v>-0.5</v>
      </c>
      <c r="AT124" s="1">
        <v>38411</v>
      </c>
      <c r="AU124">
        <v>0.69</v>
      </c>
      <c r="AV124">
        <v>20050311</v>
      </c>
      <c r="AW124">
        <v>0.7</v>
      </c>
      <c r="AY124" s="1">
        <v>38411</v>
      </c>
      <c r="AZ124">
        <v>104.6</v>
      </c>
      <c r="BA124" t="s">
        <v>302</v>
      </c>
      <c r="BB124" t="s">
        <v>302</v>
      </c>
      <c r="BD124" s="1">
        <v>38807</v>
      </c>
      <c r="BE124">
        <v>105</v>
      </c>
      <c r="BF124" t="s">
        <v>302</v>
      </c>
      <c r="BG124" t="s">
        <v>302</v>
      </c>
      <c r="BN124" s="1">
        <v>40602</v>
      </c>
      <c r="BO124">
        <v>7.31</v>
      </c>
      <c r="BP124">
        <v>20110407</v>
      </c>
      <c r="BQ124">
        <v>5.8</v>
      </c>
      <c r="BS124" s="1">
        <v>39082</v>
      </c>
      <c r="BT124">
        <v>-1.1000000000000001</v>
      </c>
      <c r="BU124">
        <v>20070208</v>
      </c>
      <c r="BV124">
        <v>1.4</v>
      </c>
      <c r="BX124" s="1">
        <v>39082</v>
      </c>
      <c r="BY124">
        <v>13.6</v>
      </c>
      <c r="BZ124">
        <v>20070208</v>
      </c>
      <c r="CA124">
        <v>8.1999999999999993</v>
      </c>
      <c r="CC124" s="1">
        <v>40359</v>
      </c>
      <c r="CD124">
        <v>8.8849999999999998</v>
      </c>
      <c r="CE124">
        <v>20100727</v>
      </c>
      <c r="CF124">
        <v>8.9</v>
      </c>
      <c r="CM124" s="1">
        <v>40268</v>
      </c>
      <c r="CN124">
        <v>1.2</v>
      </c>
      <c r="CO124" t="s">
        <v>302</v>
      </c>
      <c r="CP124" t="s">
        <v>302</v>
      </c>
      <c r="CR124" s="1">
        <v>40602</v>
      </c>
      <c r="CS124">
        <v>2.4</v>
      </c>
      <c r="CT124" t="s">
        <v>302</v>
      </c>
      <c r="CU124" t="s">
        <v>302</v>
      </c>
    </row>
    <row r="125" spans="1:99" x14ac:dyDescent="0.25">
      <c r="A125" s="1">
        <v>40633</v>
      </c>
      <c r="B125">
        <v>8.4</v>
      </c>
      <c r="C125">
        <v>20110426</v>
      </c>
      <c r="D125">
        <v>8.1</v>
      </c>
      <c r="K125" s="1">
        <v>38442</v>
      </c>
      <c r="L125">
        <v>0.72</v>
      </c>
      <c r="M125">
        <v>20050425</v>
      </c>
      <c r="N125">
        <v>0.6</v>
      </c>
      <c r="P125" s="1">
        <v>38442</v>
      </c>
      <c r="Q125">
        <v>2.82</v>
      </c>
      <c r="R125">
        <v>20050425</v>
      </c>
      <c r="S125">
        <v>2.5</v>
      </c>
      <c r="U125" s="1">
        <v>38442</v>
      </c>
      <c r="V125">
        <v>-0.4</v>
      </c>
      <c r="W125">
        <v>20050428</v>
      </c>
      <c r="X125">
        <v>1.6</v>
      </c>
      <c r="Z125" s="1">
        <v>38442</v>
      </c>
      <c r="AA125">
        <v>4.7</v>
      </c>
      <c r="AB125">
        <v>20050428</v>
      </c>
      <c r="AC125">
        <v>8</v>
      </c>
      <c r="AE125" s="1">
        <v>39113</v>
      </c>
      <c r="AF125">
        <v>-2.2999999999999998</v>
      </c>
      <c r="AG125">
        <v>20070308</v>
      </c>
      <c r="AH125">
        <v>-2.2999999999999998</v>
      </c>
      <c r="AJ125" s="1">
        <v>39141</v>
      </c>
      <c r="AK125">
        <v>7.3</v>
      </c>
      <c r="AL125">
        <v>20070411</v>
      </c>
      <c r="AM125">
        <v>6.8</v>
      </c>
      <c r="AO125" s="1">
        <v>38411</v>
      </c>
      <c r="AP125">
        <v>0.47</v>
      </c>
      <c r="AQ125">
        <v>20050311</v>
      </c>
      <c r="AR125">
        <v>0.5</v>
      </c>
      <c r="AT125" s="1">
        <v>38442</v>
      </c>
      <c r="AU125">
        <v>0.14000000000000001</v>
      </c>
      <c r="AV125">
        <v>20050414</v>
      </c>
      <c r="AW125">
        <v>0.1</v>
      </c>
      <c r="AY125" s="1">
        <v>38442</v>
      </c>
      <c r="AZ125">
        <v>107.4</v>
      </c>
      <c r="BA125" t="s">
        <v>302</v>
      </c>
      <c r="BB125" t="s">
        <v>302</v>
      </c>
      <c r="BD125" s="1">
        <v>38837</v>
      </c>
      <c r="BE125">
        <v>104.6</v>
      </c>
      <c r="BF125" t="s">
        <v>302</v>
      </c>
      <c r="BG125" t="s">
        <v>302</v>
      </c>
      <c r="BN125" s="1">
        <v>40633</v>
      </c>
      <c r="BO125">
        <v>4.9000000000000004</v>
      </c>
      <c r="BP125">
        <v>20110505</v>
      </c>
      <c r="BQ125">
        <v>5.7</v>
      </c>
      <c r="BS125" s="1">
        <v>39113</v>
      </c>
      <c r="BT125">
        <v>2.7</v>
      </c>
      <c r="BU125">
        <v>20070308</v>
      </c>
      <c r="BV125">
        <v>-0.6</v>
      </c>
      <c r="BX125" s="1">
        <v>39113</v>
      </c>
      <c r="BY125">
        <v>8.6999999999999993</v>
      </c>
      <c r="BZ125">
        <v>20070308</v>
      </c>
      <c r="CA125">
        <v>12.6</v>
      </c>
      <c r="CC125" s="1">
        <v>40390</v>
      </c>
      <c r="CD125">
        <v>8.8740000000000006</v>
      </c>
      <c r="CE125">
        <v>20100826</v>
      </c>
      <c r="CF125">
        <v>8.8000000000000007</v>
      </c>
      <c r="CM125" s="1">
        <v>40298</v>
      </c>
      <c r="CN125">
        <v>-3.3</v>
      </c>
      <c r="CO125" t="s">
        <v>302</v>
      </c>
      <c r="CP125" t="s">
        <v>302</v>
      </c>
      <c r="CR125" s="1">
        <v>40633</v>
      </c>
      <c r="CS125">
        <v>0.8</v>
      </c>
      <c r="CT125" t="s">
        <v>302</v>
      </c>
      <c r="CU125" t="s">
        <v>302</v>
      </c>
    </row>
    <row r="126" spans="1:99" x14ac:dyDescent="0.25">
      <c r="A126" s="1">
        <v>40663</v>
      </c>
      <c r="B126">
        <v>8.1999999999999993</v>
      </c>
      <c r="C126">
        <v>20110525</v>
      </c>
      <c r="D126">
        <v>7.9</v>
      </c>
      <c r="K126" s="1">
        <v>38472</v>
      </c>
      <c r="L126">
        <v>0.81</v>
      </c>
      <c r="M126">
        <v>20050525</v>
      </c>
      <c r="N126">
        <v>1</v>
      </c>
      <c r="P126" s="1">
        <v>38472</v>
      </c>
      <c r="Q126">
        <v>3.01</v>
      </c>
      <c r="R126">
        <v>20050525</v>
      </c>
      <c r="S126">
        <v>2.7</v>
      </c>
      <c r="U126" s="1">
        <v>38472</v>
      </c>
      <c r="V126">
        <v>1.4</v>
      </c>
      <c r="W126">
        <v>20050526</v>
      </c>
      <c r="X126">
        <v>-2.8</v>
      </c>
      <c r="Z126" s="1">
        <v>38472</v>
      </c>
      <c r="AA126">
        <v>6.4</v>
      </c>
      <c r="AB126">
        <v>20050526</v>
      </c>
      <c r="AC126">
        <v>4</v>
      </c>
      <c r="AE126" s="1">
        <v>39141</v>
      </c>
      <c r="AF126">
        <v>0.9</v>
      </c>
      <c r="AG126">
        <v>20070411</v>
      </c>
      <c r="AH126">
        <v>1.3</v>
      </c>
      <c r="AJ126" s="1">
        <v>39172</v>
      </c>
      <c r="AK126">
        <v>7.9</v>
      </c>
      <c r="AL126">
        <v>20070509</v>
      </c>
      <c r="AM126">
        <v>9</v>
      </c>
      <c r="AO126" s="1">
        <v>38442</v>
      </c>
      <c r="AP126">
        <v>0.21</v>
      </c>
      <c r="AQ126">
        <v>20050414</v>
      </c>
      <c r="AR126">
        <v>0.2</v>
      </c>
      <c r="AT126" s="1">
        <v>38472</v>
      </c>
      <c r="AU126">
        <v>0.28999999999999998</v>
      </c>
      <c r="AV126">
        <v>20050513</v>
      </c>
      <c r="AW126">
        <v>0.3</v>
      </c>
      <c r="AY126" s="1">
        <v>38472</v>
      </c>
      <c r="AZ126">
        <v>101.2</v>
      </c>
      <c r="BA126" t="s">
        <v>302</v>
      </c>
      <c r="BB126" t="s">
        <v>302</v>
      </c>
      <c r="BD126" s="1">
        <v>38868</v>
      </c>
      <c r="BE126">
        <v>102.4</v>
      </c>
      <c r="BF126" t="s">
        <v>302</v>
      </c>
      <c r="BG126" t="s">
        <v>302</v>
      </c>
      <c r="BN126" s="1">
        <v>40663</v>
      </c>
      <c r="BO126">
        <v>6.65</v>
      </c>
      <c r="BP126">
        <v>20110608</v>
      </c>
      <c r="BQ126">
        <v>5.6</v>
      </c>
      <c r="BS126" s="1">
        <v>39141</v>
      </c>
      <c r="BT126">
        <v>-1.4</v>
      </c>
      <c r="BU126">
        <v>20070411</v>
      </c>
      <c r="BV126">
        <v>-0.7</v>
      </c>
      <c r="BX126" s="1">
        <v>39141</v>
      </c>
      <c r="BY126">
        <v>4.0999999999999996</v>
      </c>
      <c r="BZ126">
        <v>20070411</v>
      </c>
      <c r="CA126">
        <v>2.5</v>
      </c>
      <c r="CC126" s="1">
        <v>40421</v>
      </c>
      <c r="CD126">
        <v>8.7859999999999996</v>
      </c>
      <c r="CE126">
        <v>20100927</v>
      </c>
      <c r="CF126">
        <v>8.8000000000000007</v>
      </c>
      <c r="CM126" s="1">
        <v>40329</v>
      </c>
      <c r="CN126">
        <v>3.5</v>
      </c>
      <c r="CO126" t="s">
        <v>302</v>
      </c>
      <c r="CP126" t="s">
        <v>302</v>
      </c>
      <c r="CR126" s="1">
        <v>40663</v>
      </c>
      <c r="CS126">
        <v>4.0999999999999996</v>
      </c>
      <c r="CT126" t="s">
        <v>302</v>
      </c>
      <c r="CU126" t="s">
        <v>302</v>
      </c>
    </row>
    <row r="127" spans="1:99" x14ac:dyDescent="0.25">
      <c r="A127" s="1">
        <v>40694</v>
      </c>
      <c r="B127">
        <v>8.1</v>
      </c>
      <c r="C127">
        <v>20110622</v>
      </c>
      <c r="D127">
        <v>7.9</v>
      </c>
      <c r="K127" s="1">
        <v>38503</v>
      </c>
      <c r="L127">
        <v>-0.2</v>
      </c>
      <c r="M127">
        <v>20050623</v>
      </c>
      <c r="N127">
        <v>0.1</v>
      </c>
      <c r="P127" s="1">
        <v>38503</v>
      </c>
      <c r="Q127">
        <v>2.8</v>
      </c>
      <c r="R127">
        <v>20050623</v>
      </c>
      <c r="S127">
        <v>2.4</v>
      </c>
      <c r="U127" s="1">
        <v>38503</v>
      </c>
      <c r="V127">
        <v>0.4</v>
      </c>
      <c r="W127">
        <v>20050628</v>
      </c>
      <c r="X127">
        <v>1.6</v>
      </c>
      <c r="Z127" s="1">
        <v>38503</v>
      </c>
      <c r="AA127">
        <v>7.6</v>
      </c>
      <c r="AB127">
        <v>20050628</v>
      </c>
      <c r="AC127">
        <v>4.8</v>
      </c>
      <c r="AE127" s="1">
        <v>39172</v>
      </c>
      <c r="AF127">
        <v>0.9</v>
      </c>
      <c r="AG127">
        <v>20070509</v>
      </c>
      <c r="AH127">
        <v>1.4</v>
      </c>
      <c r="AJ127" s="1">
        <v>39202</v>
      </c>
      <c r="AK127">
        <v>3.8</v>
      </c>
      <c r="AL127">
        <v>20070613</v>
      </c>
      <c r="AM127">
        <v>3.6</v>
      </c>
      <c r="AO127" s="1">
        <v>38472</v>
      </c>
      <c r="AP127">
        <v>0.14000000000000001</v>
      </c>
      <c r="AQ127">
        <v>20050513</v>
      </c>
      <c r="AR127">
        <v>0.1</v>
      </c>
      <c r="AT127" s="1">
        <v>38503</v>
      </c>
      <c r="AU127">
        <v>7.0000000000000007E-2</v>
      </c>
      <c r="AV127">
        <v>20050614</v>
      </c>
      <c r="AW127">
        <v>0.1</v>
      </c>
      <c r="AY127" s="1">
        <v>38503</v>
      </c>
      <c r="AZ127">
        <v>102.6</v>
      </c>
      <c r="BA127" t="s">
        <v>302</v>
      </c>
      <c r="BB127" t="s">
        <v>302</v>
      </c>
      <c r="BD127" s="1">
        <v>38898</v>
      </c>
      <c r="BE127">
        <v>110</v>
      </c>
      <c r="BF127" t="s">
        <v>302</v>
      </c>
      <c r="BG127" t="s">
        <v>302</v>
      </c>
      <c r="BN127" s="1">
        <v>40694</v>
      </c>
      <c r="BO127">
        <v>7.45</v>
      </c>
      <c r="BP127">
        <v>20110707</v>
      </c>
      <c r="BQ127">
        <v>5.3</v>
      </c>
      <c r="BS127" s="1">
        <v>39172</v>
      </c>
      <c r="BT127">
        <v>-1.2</v>
      </c>
      <c r="BU127">
        <v>20070509</v>
      </c>
      <c r="BV127">
        <v>-1.8</v>
      </c>
      <c r="BX127" s="1">
        <v>39172</v>
      </c>
      <c r="BY127">
        <v>4.7</v>
      </c>
      <c r="BZ127">
        <v>20070509</v>
      </c>
      <c r="CA127">
        <v>1.7</v>
      </c>
      <c r="CC127" s="1">
        <v>40451</v>
      </c>
      <c r="CD127">
        <v>8.89</v>
      </c>
      <c r="CE127">
        <v>20101027</v>
      </c>
      <c r="CF127">
        <v>8.9</v>
      </c>
      <c r="CM127" s="1">
        <v>40359</v>
      </c>
      <c r="CN127">
        <v>0</v>
      </c>
      <c r="CO127" t="s">
        <v>302</v>
      </c>
      <c r="CP127" t="s">
        <v>302</v>
      </c>
      <c r="CR127" s="1">
        <v>40694</v>
      </c>
      <c r="CS127">
        <v>2.7</v>
      </c>
      <c r="CT127" t="s">
        <v>302</v>
      </c>
      <c r="CU127" t="s">
        <v>302</v>
      </c>
    </row>
    <row r="128" spans="1:99" x14ac:dyDescent="0.25">
      <c r="A128" s="1">
        <v>40724</v>
      </c>
      <c r="B128">
        <v>9.1999999999999993</v>
      </c>
      <c r="C128">
        <v>20110728</v>
      </c>
      <c r="D128">
        <v>8.8000000000000007</v>
      </c>
      <c r="K128" s="1">
        <v>38533</v>
      </c>
      <c r="L128">
        <v>0.4</v>
      </c>
      <c r="M128">
        <v>20050728</v>
      </c>
      <c r="N128">
        <v>0.6</v>
      </c>
      <c r="P128" s="1">
        <v>38533</v>
      </c>
      <c r="Q128">
        <v>3.43</v>
      </c>
      <c r="R128">
        <v>20050728</v>
      </c>
      <c r="S128">
        <v>3.2</v>
      </c>
      <c r="U128" s="1">
        <v>38533</v>
      </c>
      <c r="V128">
        <v>0.8</v>
      </c>
      <c r="W128">
        <v>20050728</v>
      </c>
      <c r="X128">
        <v>3.8</v>
      </c>
      <c r="Z128" s="1">
        <v>38533</v>
      </c>
      <c r="AA128">
        <v>8</v>
      </c>
      <c r="AB128">
        <v>20050728</v>
      </c>
      <c r="AC128">
        <v>9.6</v>
      </c>
      <c r="AE128" s="1">
        <v>39202</v>
      </c>
      <c r="AF128">
        <v>-2.2999999999999998</v>
      </c>
      <c r="AG128">
        <v>20070613</v>
      </c>
      <c r="AH128">
        <v>-1.6</v>
      </c>
      <c r="AJ128" s="1">
        <v>39233</v>
      </c>
      <c r="AK128">
        <v>3.3</v>
      </c>
      <c r="AL128">
        <v>20070710</v>
      </c>
      <c r="AM128">
        <v>3.6</v>
      </c>
      <c r="AO128" s="1">
        <v>38503</v>
      </c>
      <c r="AP128">
        <v>0.04</v>
      </c>
      <c r="AQ128">
        <v>20050614</v>
      </c>
      <c r="AR128">
        <v>0.1</v>
      </c>
      <c r="AT128" s="1">
        <v>38533</v>
      </c>
      <c r="AU128">
        <v>0.54</v>
      </c>
      <c r="AV128">
        <v>20050712</v>
      </c>
      <c r="AW128">
        <v>0.6</v>
      </c>
      <c r="AY128" s="1">
        <v>38533</v>
      </c>
      <c r="AZ128">
        <v>103.6</v>
      </c>
      <c r="BA128" t="s">
        <v>302</v>
      </c>
      <c r="BB128" t="s">
        <v>302</v>
      </c>
      <c r="BD128" s="1">
        <v>38929</v>
      </c>
      <c r="BE128">
        <v>106.2</v>
      </c>
      <c r="BF128" t="s">
        <v>302</v>
      </c>
      <c r="BG128" t="s">
        <v>302</v>
      </c>
      <c r="BN128" s="1">
        <v>40724</v>
      </c>
      <c r="BO128">
        <v>3.07</v>
      </c>
      <c r="BP128">
        <v>20110805</v>
      </c>
      <c r="BQ128">
        <v>5.7</v>
      </c>
      <c r="BS128" s="1">
        <v>39202</v>
      </c>
      <c r="BT128">
        <v>0</v>
      </c>
      <c r="BU128">
        <v>20070613</v>
      </c>
      <c r="BV128">
        <v>-0.2</v>
      </c>
      <c r="BX128" s="1">
        <v>39202</v>
      </c>
      <c r="BY128">
        <v>1.6</v>
      </c>
      <c r="BZ128">
        <v>20070613</v>
      </c>
      <c r="CA128">
        <v>5.8</v>
      </c>
      <c r="CC128" s="1">
        <v>40482</v>
      </c>
      <c r="CD128">
        <v>8.5809999999999995</v>
      </c>
      <c r="CE128">
        <v>20101125</v>
      </c>
      <c r="CF128">
        <v>8.6</v>
      </c>
      <c r="CM128" s="1">
        <v>40390</v>
      </c>
      <c r="CN128">
        <v>0.3</v>
      </c>
      <c r="CO128" t="s">
        <v>302</v>
      </c>
      <c r="CP128" t="s">
        <v>302</v>
      </c>
      <c r="CR128" s="1">
        <v>40724</v>
      </c>
      <c r="CS128">
        <v>1.2</v>
      </c>
      <c r="CT128" t="s">
        <v>302</v>
      </c>
      <c r="CU128" t="s">
        <v>302</v>
      </c>
    </row>
    <row r="129" spans="1:99" x14ac:dyDescent="0.25">
      <c r="A129" s="1">
        <v>40755</v>
      </c>
      <c r="B129">
        <v>7.2</v>
      </c>
      <c r="C129">
        <v>20110825</v>
      </c>
      <c r="D129">
        <v>6.9</v>
      </c>
      <c r="K129" s="1">
        <v>38564</v>
      </c>
      <c r="L129">
        <v>1.01</v>
      </c>
      <c r="M129">
        <v>20050825</v>
      </c>
      <c r="N129">
        <v>0.9</v>
      </c>
      <c r="P129" s="1">
        <v>38564</v>
      </c>
      <c r="Q129">
        <v>4.26</v>
      </c>
      <c r="R129">
        <v>20050825</v>
      </c>
      <c r="S129">
        <v>3.7</v>
      </c>
      <c r="U129" s="1">
        <v>38564</v>
      </c>
      <c r="V129">
        <v>0.4</v>
      </c>
      <c r="W129">
        <v>20050829</v>
      </c>
      <c r="X129">
        <v>-0.6</v>
      </c>
      <c r="Z129" s="1">
        <v>38564</v>
      </c>
      <c r="AA129">
        <v>7.8</v>
      </c>
      <c r="AB129">
        <v>20050829</v>
      </c>
      <c r="AC129">
        <v>8.6</v>
      </c>
      <c r="AE129" s="1">
        <v>39233</v>
      </c>
      <c r="AF129">
        <v>1.3</v>
      </c>
      <c r="AG129">
        <v>20070710</v>
      </c>
      <c r="AH129">
        <v>0.4</v>
      </c>
      <c r="AJ129" s="1">
        <v>39263</v>
      </c>
      <c r="AK129">
        <v>5.3</v>
      </c>
      <c r="AL129">
        <v>20070816</v>
      </c>
      <c r="AM129">
        <v>5</v>
      </c>
      <c r="AO129" s="1">
        <v>38533</v>
      </c>
      <c r="AP129">
        <v>0.04</v>
      </c>
      <c r="AQ129">
        <v>20050712</v>
      </c>
      <c r="AR129">
        <v>0</v>
      </c>
      <c r="AT129" s="1">
        <v>38564</v>
      </c>
      <c r="AU129">
        <v>0.32</v>
      </c>
      <c r="AV129">
        <v>20050811</v>
      </c>
      <c r="AW129">
        <v>0.3</v>
      </c>
      <c r="AY129" s="1">
        <v>38564</v>
      </c>
      <c r="AZ129">
        <v>103.8</v>
      </c>
      <c r="BA129" t="s">
        <v>302</v>
      </c>
      <c r="BB129" t="s">
        <v>302</v>
      </c>
      <c r="BD129" s="1">
        <v>38960</v>
      </c>
      <c r="BE129">
        <v>106.1</v>
      </c>
      <c r="BF129" t="s">
        <v>302</v>
      </c>
      <c r="BG129" t="s">
        <v>302</v>
      </c>
      <c r="BN129" s="1">
        <v>40755</v>
      </c>
      <c r="BO129">
        <v>4.2300000000000004</v>
      </c>
      <c r="BP129">
        <v>20110906</v>
      </c>
      <c r="BQ129">
        <v>4.4000000000000004</v>
      </c>
      <c r="BS129" s="1">
        <v>39233</v>
      </c>
      <c r="BT129">
        <v>4.9000000000000004</v>
      </c>
      <c r="BU129">
        <v>20070710</v>
      </c>
      <c r="BV129">
        <v>5.3</v>
      </c>
      <c r="BX129" s="1">
        <v>39233</v>
      </c>
      <c r="BY129">
        <v>7.8</v>
      </c>
      <c r="BZ129">
        <v>20070710</v>
      </c>
      <c r="CA129">
        <v>11.3</v>
      </c>
      <c r="CC129" s="1">
        <v>40512</v>
      </c>
      <c r="CD129">
        <v>8.4209999999999994</v>
      </c>
      <c r="CE129">
        <v>20101228</v>
      </c>
      <c r="CF129">
        <v>8.4</v>
      </c>
      <c r="CM129" s="1">
        <v>40421</v>
      </c>
      <c r="CN129">
        <v>0</v>
      </c>
      <c r="CO129" t="s">
        <v>302</v>
      </c>
      <c r="CP129" t="s">
        <v>302</v>
      </c>
      <c r="CR129" s="1">
        <v>40755</v>
      </c>
      <c r="CS129">
        <v>1.6</v>
      </c>
      <c r="CT129" t="s">
        <v>302</v>
      </c>
      <c r="CU129" t="s">
        <v>302</v>
      </c>
    </row>
    <row r="130" spans="1:99" x14ac:dyDescent="0.25">
      <c r="A130" s="1">
        <v>40786</v>
      </c>
      <c r="B130">
        <v>7</v>
      </c>
      <c r="C130">
        <v>20110915</v>
      </c>
      <c r="D130">
        <v>6.6</v>
      </c>
      <c r="K130" s="1">
        <v>38595</v>
      </c>
      <c r="L130">
        <v>0.7</v>
      </c>
      <c r="M130">
        <v>20050923</v>
      </c>
      <c r="N130">
        <v>0.6</v>
      </c>
      <c r="P130" s="1">
        <v>38595</v>
      </c>
      <c r="Q130">
        <v>4.55</v>
      </c>
      <c r="R130">
        <v>20050923</v>
      </c>
      <c r="S130">
        <v>4.2</v>
      </c>
      <c r="U130" s="1">
        <v>38595</v>
      </c>
      <c r="V130">
        <v>0.2</v>
      </c>
      <c r="W130">
        <v>20050929</v>
      </c>
      <c r="X130">
        <v>-0.5</v>
      </c>
      <c r="Z130" s="1">
        <v>38595</v>
      </c>
      <c r="AA130">
        <v>6.1</v>
      </c>
      <c r="AB130">
        <v>20050929</v>
      </c>
      <c r="AC130">
        <v>6.2</v>
      </c>
      <c r="AE130" s="1">
        <v>39263</v>
      </c>
      <c r="AF130">
        <v>-0.3</v>
      </c>
      <c r="AG130">
        <v>20070816</v>
      </c>
      <c r="AH130">
        <v>0.7</v>
      </c>
      <c r="AJ130" s="1">
        <v>39294</v>
      </c>
      <c r="AK130">
        <v>6.3</v>
      </c>
      <c r="AL130">
        <v>20070906</v>
      </c>
      <c r="AM130">
        <v>5.2</v>
      </c>
      <c r="AO130" s="1">
        <v>38564</v>
      </c>
      <c r="AP130">
        <v>-0.36</v>
      </c>
      <c r="AQ130">
        <v>20050811</v>
      </c>
      <c r="AR130">
        <v>-0.4</v>
      </c>
      <c r="AT130" s="1">
        <v>38595</v>
      </c>
      <c r="AU130">
        <v>0.61</v>
      </c>
      <c r="AV130">
        <v>20050913</v>
      </c>
      <c r="AW130">
        <v>0.6</v>
      </c>
      <c r="AY130" s="1">
        <v>38595</v>
      </c>
      <c r="AZ130">
        <v>108</v>
      </c>
      <c r="BA130" t="s">
        <v>302</v>
      </c>
      <c r="BB130" t="s">
        <v>302</v>
      </c>
      <c r="BD130" s="1">
        <v>38990</v>
      </c>
      <c r="BE130">
        <v>107.8</v>
      </c>
      <c r="BF130" t="s">
        <v>302</v>
      </c>
      <c r="BG130" t="s">
        <v>302</v>
      </c>
      <c r="BN130" s="1">
        <v>40786</v>
      </c>
      <c r="BO130">
        <v>4.51</v>
      </c>
      <c r="BP130">
        <v>20111006</v>
      </c>
      <c r="BQ130">
        <v>3.7</v>
      </c>
      <c r="BS130" s="1">
        <v>39263</v>
      </c>
      <c r="BT130">
        <v>-4</v>
      </c>
      <c r="BU130">
        <v>20070816</v>
      </c>
      <c r="BV130">
        <v>0.2</v>
      </c>
      <c r="BX130" s="1">
        <v>39263</v>
      </c>
      <c r="BY130">
        <v>-1.5</v>
      </c>
      <c r="BZ130">
        <v>20070816</v>
      </c>
      <c r="CA130">
        <v>-5.2</v>
      </c>
      <c r="CC130" s="1">
        <v>40543</v>
      </c>
      <c r="CD130">
        <v>7.8629999999999995</v>
      </c>
      <c r="CE130">
        <v>20110128</v>
      </c>
      <c r="CF130">
        <v>7.8</v>
      </c>
      <c r="CM130" s="1">
        <v>40451</v>
      </c>
      <c r="CN130">
        <v>0.4</v>
      </c>
      <c r="CO130" t="s">
        <v>302</v>
      </c>
      <c r="CP130" t="s">
        <v>302</v>
      </c>
      <c r="CR130" s="1">
        <v>40786</v>
      </c>
      <c r="CS130">
        <v>1</v>
      </c>
      <c r="CT130" t="s">
        <v>302</v>
      </c>
      <c r="CU130" t="s">
        <v>302</v>
      </c>
    </row>
    <row r="131" spans="1:99" x14ac:dyDescent="0.25">
      <c r="A131" s="1">
        <v>40816</v>
      </c>
      <c r="B131">
        <v>7</v>
      </c>
      <c r="C131">
        <v>20111020</v>
      </c>
      <c r="D131">
        <v>6.8</v>
      </c>
      <c r="K131" s="1">
        <v>38625</v>
      </c>
      <c r="L131">
        <v>0.1</v>
      </c>
      <c r="M131">
        <v>20051025</v>
      </c>
      <c r="N131">
        <v>0.2</v>
      </c>
      <c r="P131" s="1">
        <v>38625</v>
      </c>
      <c r="Q131">
        <v>4.55</v>
      </c>
      <c r="R131">
        <v>20051025</v>
      </c>
      <c r="S131">
        <v>4.2</v>
      </c>
      <c r="U131" s="1">
        <v>38625</v>
      </c>
      <c r="V131">
        <v>0.4</v>
      </c>
      <c r="W131">
        <v>20051027</v>
      </c>
      <c r="X131">
        <v>0.3</v>
      </c>
      <c r="Z131" s="1">
        <v>38625</v>
      </c>
      <c r="AA131">
        <v>6.2</v>
      </c>
      <c r="AB131">
        <v>20051027</v>
      </c>
      <c r="AC131">
        <v>6.5</v>
      </c>
      <c r="AE131" s="1">
        <v>39294</v>
      </c>
      <c r="AF131">
        <v>-2</v>
      </c>
      <c r="AG131">
        <v>20070906</v>
      </c>
      <c r="AH131">
        <v>0.3</v>
      </c>
      <c r="AJ131" s="1">
        <v>39325</v>
      </c>
      <c r="AK131">
        <v>4</v>
      </c>
      <c r="AL131">
        <v>20071010</v>
      </c>
      <c r="AM131">
        <v>2.4</v>
      </c>
      <c r="AO131" s="1">
        <v>38595</v>
      </c>
      <c r="AP131">
        <v>0.18</v>
      </c>
      <c r="AQ131">
        <v>20050913</v>
      </c>
      <c r="AR131">
        <v>0.2</v>
      </c>
      <c r="AT131" s="1">
        <v>38625</v>
      </c>
      <c r="AU131">
        <v>0.61</v>
      </c>
      <c r="AV131">
        <v>20051013</v>
      </c>
      <c r="AW131">
        <v>0.6</v>
      </c>
      <c r="AY131" s="1">
        <v>38625</v>
      </c>
      <c r="AZ131">
        <v>106.6</v>
      </c>
      <c r="BA131" t="s">
        <v>302</v>
      </c>
      <c r="BB131" t="s">
        <v>302</v>
      </c>
      <c r="BD131" s="1">
        <v>39021</v>
      </c>
      <c r="BE131">
        <v>109</v>
      </c>
      <c r="BF131" t="s">
        <v>302</v>
      </c>
      <c r="BG131" t="s">
        <v>302</v>
      </c>
      <c r="BN131" s="1">
        <v>40816</v>
      </c>
      <c r="BO131">
        <v>5.19</v>
      </c>
      <c r="BP131">
        <v>20111107</v>
      </c>
      <c r="BQ131">
        <v>5</v>
      </c>
      <c r="BS131" s="1">
        <v>39294</v>
      </c>
      <c r="BT131">
        <v>0.9</v>
      </c>
      <c r="BU131">
        <v>20070906</v>
      </c>
      <c r="BV131">
        <v>-1.7</v>
      </c>
      <c r="BX131" s="1">
        <v>39294</v>
      </c>
      <c r="BY131">
        <v>6.6</v>
      </c>
      <c r="BZ131">
        <v>20070906</v>
      </c>
      <c r="CA131">
        <v>8.6999999999999993</v>
      </c>
      <c r="CC131" s="1">
        <v>40574</v>
      </c>
      <c r="CD131">
        <v>7.7430000000000003</v>
      </c>
      <c r="CE131">
        <v>20110225</v>
      </c>
      <c r="CF131">
        <v>7.7</v>
      </c>
      <c r="CM131" s="1">
        <v>40482</v>
      </c>
      <c r="CN131">
        <v>0.2</v>
      </c>
      <c r="CO131" t="s">
        <v>302</v>
      </c>
      <c r="CP131" t="s">
        <v>302</v>
      </c>
      <c r="CR131" s="1">
        <v>40816</v>
      </c>
      <c r="CS131">
        <v>0.8</v>
      </c>
      <c r="CT131" t="s">
        <v>302</v>
      </c>
      <c r="CU131" t="s">
        <v>302</v>
      </c>
    </row>
    <row r="132" spans="1:99" x14ac:dyDescent="0.25">
      <c r="A132" s="1">
        <v>40847</v>
      </c>
      <c r="B132">
        <v>7.2</v>
      </c>
      <c r="C132">
        <v>20111122</v>
      </c>
      <c r="D132">
        <v>6.9</v>
      </c>
      <c r="K132" s="1">
        <v>38656</v>
      </c>
      <c r="L132">
        <v>0.3</v>
      </c>
      <c r="M132">
        <v>20051125</v>
      </c>
      <c r="N132">
        <v>0.1</v>
      </c>
      <c r="P132" s="1">
        <v>38656</v>
      </c>
      <c r="Q132">
        <v>4.53</v>
      </c>
      <c r="R132">
        <v>20051125</v>
      </c>
      <c r="S132">
        <v>4.0999999999999996</v>
      </c>
      <c r="U132" s="1">
        <v>38656</v>
      </c>
      <c r="V132">
        <v>0.9</v>
      </c>
      <c r="W132">
        <v>20051129</v>
      </c>
      <c r="X132">
        <v>0.8</v>
      </c>
      <c r="Z132" s="1">
        <v>38656</v>
      </c>
      <c r="AA132">
        <v>7</v>
      </c>
      <c r="AB132">
        <v>20051129</v>
      </c>
      <c r="AC132">
        <v>7.3</v>
      </c>
      <c r="AE132" s="1">
        <v>39325</v>
      </c>
      <c r="AF132">
        <v>1.9</v>
      </c>
      <c r="AG132">
        <v>20071010</v>
      </c>
      <c r="AH132">
        <v>-0.7</v>
      </c>
      <c r="AJ132" s="1">
        <v>39355</v>
      </c>
      <c r="AK132">
        <v>1.1000000000000001</v>
      </c>
      <c r="AL132">
        <v>20071108</v>
      </c>
      <c r="AM132">
        <v>1.1000000000000001</v>
      </c>
      <c r="AO132" s="1">
        <v>38625</v>
      </c>
      <c r="AP132">
        <v>0.71</v>
      </c>
      <c r="AQ132">
        <v>20051013</v>
      </c>
      <c r="AR132">
        <v>0.7</v>
      </c>
      <c r="AT132" s="1">
        <v>38656</v>
      </c>
      <c r="AU132">
        <v>0.5</v>
      </c>
      <c r="AV132">
        <v>20051111</v>
      </c>
      <c r="AW132">
        <v>0.5</v>
      </c>
      <c r="AY132" s="1">
        <v>38656</v>
      </c>
      <c r="AZ132">
        <v>108.1</v>
      </c>
      <c r="BA132" t="s">
        <v>302</v>
      </c>
      <c r="BB132" t="s">
        <v>302</v>
      </c>
      <c r="BD132" s="1">
        <v>39051</v>
      </c>
      <c r="BE132">
        <v>112.9</v>
      </c>
      <c r="BF132" t="s">
        <v>302</v>
      </c>
      <c r="BG132" t="s">
        <v>302</v>
      </c>
      <c r="BN132" s="1">
        <v>40847</v>
      </c>
      <c r="BO132">
        <v>4.7300000000000004</v>
      </c>
      <c r="BP132">
        <v>20111206</v>
      </c>
      <c r="BQ132">
        <v>2.9</v>
      </c>
      <c r="BS132" s="1">
        <v>39325</v>
      </c>
      <c r="BT132">
        <v>0.3</v>
      </c>
      <c r="BU132">
        <v>20071010</v>
      </c>
      <c r="BV132">
        <v>-3.5</v>
      </c>
      <c r="BX132" s="1">
        <v>39325</v>
      </c>
      <c r="BY132">
        <v>4.3</v>
      </c>
      <c r="BZ132">
        <v>20071010</v>
      </c>
      <c r="CA132">
        <v>2.6</v>
      </c>
      <c r="CC132" s="1">
        <v>40602</v>
      </c>
      <c r="CD132">
        <v>7.5519999999999996</v>
      </c>
      <c r="CE132">
        <v>20110325</v>
      </c>
      <c r="CF132">
        <v>7.5</v>
      </c>
      <c r="CM132" s="1">
        <v>40512</v>
      </c>
      <c r="CN132">
        <v>0.6</v>
      </c>
      <c r="CO132" t="s">
        <v>302</v>
      </c>
      <c r="CP132" t="s">
        <v>302</v>
      </c>
      <c r="CR132" s="1">
        <v>40847</v>
      </c>
      <c r="CS132">
        <v>0.9</v>
      </c>
      <c r="CT132" t="s">
        <v>302</v>
      </c>
      <c r="CU132" t="s">
        <v>302</v>
      </c>
    </row>
    <row r="133" spans="1:99" x14ac:dyDescent="0.25">
      <c r="A133" s="1">
        <v>40877</v>
      </c>
      <c r="B133">
        <v>7.1</v>
      </c>
      <c r="C133">
        <v>20111215</v>
      </c>
      <c r="D133">
        <v>6.7</v>
      </c>
      <c r="K133" s="1">
        <v>38686</v>
      </c>
      <c r="L133">
        <v>0.89</v>
      </c>
      <c r="M133">
        <v>20051222</v>
      </c>
      <c r="N133">
        <v>0.6</v>
      </c>
      <c r="P133" s="1">
        <v>38686</v>
      </c>
      <c r="Q133">
        <v>5.35</v>
      </c>
      <c r="R133">
        <v>20051222</v>
      </c>
      <c r="S133">
        <v>5</v>
      </c>
      <c r="U133" s="1">
        <v>38686</v>
      </c>
      <c r="V133">
        <v>1.3</v>
      </c>
      <c r="W133">
        <v>20051223</v>
      </c>
      <c r="X133">
        <v>2</v>
      </c>
      <c r="Z133" s="1">
        <v>38686</v>
      </c>
      <c r="AA133">
        <v>8.1</v>
      </c>
      <c r="AB133">
        <v>20051223</v>
      </c>
      <c r="AC133">
        <v>9</v>
      </c>
      <c r="AE133" s="1">
        <v>39355</v>
      </c>
      <c r="AF133">
        <v>-1.1000000000000001</v>
      </c>
      <c r="AG133">
        <v>20071108</v>
      </c>
      <c r="AH133">
        <v>-0.6</v>
      </c>
      <c r="AJ133" s="1">
        <v>39386</v>
      </c>
      <c r="AK133">
        <v>1.3</v>
      </c>
      <c r="AL133">
        <v>20071210</v>
      </c>
      <c r="AM133">
        <v>1</v>
      </c>
      <c r="AO133" s="1">
        <v>38656</v>
      </c>
      <c r="AP133">
        <v>0.18</v>
      </c>
      <c r="AQ133">
        <v>20051111</v>
      </c>
      <c r="AR133">
        <v>0.2</v>
      </c>
      <c r="AT133" s="1">
        <v>38686</v>
      </c>
      <c r="AU133">
        <v>0.82</v>
      </c>
      <c r="AV133">
        <v>20051213</v>
      </c>
      <c r="AW133">
        <v>0.8</v>
      </c>
      <c r="AY133" s="1">
        <v>38686</v>
      </c>
      <c r="AZ133">
        <v>107.2</v>
      </c>
      <c r="BA133" t="s">
        <v>302</v>
      </c>
      <c r="BB133" t="s">
        <v>302</v>
      </c>
      <c r="BD133" s="1">
        <v>39082</v>
      </c>
      <c r="BE133">
        <v>107.4</v>
      </c>
      <c r="BF133" t="s">
        <v>302</v>
      </c>
      <c r="BG133" t="s">
        <v>302</v>
      </c>
      <c r="BN133" s="1">
        <v>40877</v>
      </c>
      <c r="BO133">
        <v>4.3899999999999997</v>
      </c>
      <c r="BP133">
        <v>20120109</v>
      </c>
      <c r="BQ133">
        <v>2.6</v>
      </c>
      <c r="BS133" s="1">
        <v>39355</v>
      </c>
      <c r="BT133">
        <v>-0.2</v>
      </c>
      <c r="BU133">
        <v>20071108</v>
      </c>
      <c r="BV133">
        <v>5.8</v>
      </c>
      <c r="BX133" s="1">
        <v>39355</v>
      </c>
      <c r="BY133">
        <v>2.2000000000000002</v>
      </c>
      <c r="BZ133">
        <v>20071108</v>
      </c>
      <c r="CA133">
        <v>1.7</v>
      </c>
      <c r="CC133" s="1">
        <v>40633</v>
      </c>
      <c r="CD133">
        <v>7.3449999999999998</v>
      </c>
      <c r="CE133">
        <v>20110429</v>
      </c>
      <c r="CF133">
        <v>7.3</v>
      </c>
      <c r="CM133" s="1">
        <v>40543</v>
      </c>
      <c r="CN133">
        <v>-0.8</v>
      </c>
      <c r="CO133" t="s">
        <v>302</v>
      </c>
      <c r="CP133" t="s">
        <v>302</v>
      </c>
      <c r="CR133" s="1">
        <v>40877</v>
      </c>
      <c r="CS133">
        <v>-0.3</v>
      </c>
      <c r="CT133" t="s">
        <v>302</v>
      </c>
      <c r="CU133" t="s">
        <v>302</v>
      </c>
    </row>
    <row r="134" spans="1:99" x14ac:dyDescent="0.25">
      <c r="A134" s="1">
        <v>40908</v>
      </c>
      <c r="B134">
        <v>7.3</v>
      </c>
      <c r="C134">
        <v>20120126</v>
      </c>
      <c r="D134">
        <v>7.1</v>
      </c>
      <c r="K134" s="1">
        <v>38717</v>
      </c>
      <c r="L134">
        <v>0.39</v>
      </c>
      <c r="M134">
        <v>20060126</v>
      </c>
      <c r="N134">
        <v>0.2</v>
      </c>
      <c r="P134" s="1">
        <v>38717</v>
      </c>
      <c r="Q134">
        <v>7.08</v>
      </c>
      <c r="R134">
        <v>20060126</v>
      </c>
      <c r="S134">
        <v>6.4</v>
      </c>
      <c r="U134" s="1">
        <v>38717</v>
      </c>
      <c r="V134">
        <v>1.1000000000000001</v>
      </c>
      <c r="W134">
        <v>20060126</v>
      </c>
      <c r="X134">
        <v>0.3</v>
      </c>
      <c r="Z134" s="1">
        <v>38717</v>
      </c>
      <c r="AA134">
        <v>9.3000000000000007</v>
      </c>
      <c r="AB134">
        <v>20060126</v>
      </c>
      <c r="AC134">
        <v>10.7</v>
      </c>
      <c r="AE134" s="1">
        <v>39386</v>
      </c>
      <c r="AF134">
        <v>0.8</v>
      </c>
      <c r="AG134">
        <v>20071210</v>
      </c>
      <c r="AH134">
        <v>-0.3</v>
      </c>
      <c r="AJ134" s="1">
        <v>39416</v>
      </c>
      <c r="AK134">
        <v>4.7</v>
      </c>
      <c r="AL134">
        <v>20080110</v>
      </c>
      <c r="AM134">
        <v>4.2</v>
      </c>
      <c r="AO134" s="1">
        <v>38686</v>
      </c>
      <c r="AP134">
        <v>-0.25</v>
      </c>
      <c r="AQ134">
        <v>20051213</v>
      </c>
      <c r="AR134">
        <v>-0.2</v>
      </c>
      <c r="AT134" s="1">
        <v>38717</v>
      </c>
      <c r="AU134">
        <v>0.86</v>
      </c>
      <c r="AV134">
        <v>20060112</v>
      </c>
      <c r="AW134">
        <v>0.9</v>
      </c>
      <c r="AY134" s="1">
        <v>38717</v>
      </c>
      <c r="AZ134">
        <v>109.7</v>
      </c>
      <c r="BA134" t="s">
        <v>302</v>
      </c>
      <c r="BB134" t="s">
        <v>302</v>
      </c>
      <c r="BD134" s="1">
        <v>39113</v>
      </c>
      <c r="BE134">
        <v>107.7</v>
      </c>
      <c r="BF134" t="s">
        <v>302</v>
      </c>
      <c r="BG134" t="s">
        <v>302</v>
      </c>
      <c r="BN134" s="1">
        <v>40908</v>
      </c>
      <c r="BO134">
        <v>5.47</v>
      </c>
      <c r="BP134">
        <v>20120206</v>
      </c>
      <c r="BQ134">
        <v>3</v>
      </c>
      <c r="BS134" s="1">
        <v>39386</v>
      </c>
      <c r="BT134">
        <v>0.4</v>
      </c>
      <c r="BU134">
        <v>20071210</v>
      </c>
      <c r="BV134">
        <v>-4.4000000000000004</v>
      </c>
      <c r="BX134" s="1">
        <v>39386</v>
      </c>
      <c r="BY134">
        <v>2.2000000000000002</v>
      </c>
      <c r="BZ134">
        <v>20071210</v>
      </c>
      <c r="CA134">
        <v>6.2</v>
      </c>
      <c r="CC134" s="1">
        <v>40663</v>
      </c>
      <c r="CD134">
        <v>7.1879999999999997</v>
      </c>
      <c r="CE134">
        <v>20110526</v>
      </c>
      <c r="CF134">
        <v>7.2</v>
      </c>
      <c r="CM134" s="1">
        <v>40574</v>
      </c>
      <c r="CN134">
        <v>0.6</v>
      </c>
      <c r="CO134" t="s">
        <v>302</v>
      </c>
      <c r="CP134" t="s">
        <v>302</v>
      </c>
      <c r="CR134" s="1">
        <v>40908</v>
      </c>
      <c r="CS134">
        <v>1.1000000000000001</v>
      </c>
      <c r="CT134" t="s">
        <v>302</v>
      </c>
      <c r="CU134" t="s">
        <v>302</v>
      </c>
    </row>
    <row r="135" spans="1:99" x14ac:dyDescent="0.25">
      <c r="A135" s="1">
        <v>40939</v>
      </c>
      <c r="B135">
        <v>8.4</v>
      </c>
      <c r="C135">
        <v>20120222</v>
      </c>
      <c r="D135">
        <v>8</v>
      </c>
      <c r="K135" s="1">
        <v>38748</v>
      </c>
      <c r="L135">
        <v>0.78</v>
      </c>
      <c r="M135">
        <v>20060228</v>
      </c>
      <c r="N135">
        <v>0.4</v>
      </c>
      <c r="P135" s="1">
        <v>38748</v>
      </c>
      <c r="Q135">
        <v>6.91</v>
      </c>
      <c r="R135">
        <v>20060228</v>
      </c>
      <c r="S135">
        <v>6</v>
      </c>
      <c r="U135" s="1">
        <v>38748</v>
      </c>
      <c r="V135">
        <v>1</v>
      </c>
      <c r="W135">
        <v>20060228</v>
      </c>
      <c r="X135">
        <v>0</v>
      </c>
      <c r="Z135" s="1">
        <v>38748</v>
      </c>
      <c r="AA135">
        <v>8.3000000000000007</v>
      </c>
      <c r="AB135">
        <v>20060228</v>
      </c>
      <c r="AC135">
        <v>7.7</v>
      </c>
      <c r="AE135" s="1">
        <v>39416</v>
      </c>
      <c r="AF135">
        <v>2.8</v>
      </c>
      <c r="AG135">
        <v>20080110</v>
      </c>
      <c r="AH135">
        <v>2.2999999999999998</v>
      </c>
      <c r="AJ135" s="1">
        <v>39447</v>
      </c>
      <c r="AK135">
        <v>1.2</v>
      </c>
      <c r="AL135">
        <v>20080208</v>
      </c>
      <c r="AM135">
        <v>1.2</v>
      </c>
      <c r="AO135" s="1">
        <v>38717</v>
      </c>
      <c r="AP135">
        <v>0.04</v>
      </c>
      <c r="AQ135">
        <v>20060112</v>
      </c>
      <c r="AR135">
        <v>0</v>
      </c>
      <c r="AT135" s="1">
        <v>38748</v>
      </c>
      <c r="AU135">
        <v>0.61</v>
      </c>
      <c r="AV135">
        <v>20060216</v>
      </c>
      <c r="AW135">
        <v>0.6</v>
      </c>
      <c r="AY135" s="1">
        <v>38748</v>
      </c>
      <c r="AZ135">
        <v>115</v>
      </c>
      <c r="BA135" t="s">
        <v>302</v>
      </c>
      <c r="BB135" t="s">
        <v>302</v>
      </c>
      <c r="BD135" s="1">
        <v>39141</v>
      </c>
      <c r="BE135">
        <v>110</v>
      </c>
      <c r="BF135" t="s">
        <v>302</v>
      </c>
      <c r="BG135" t="s">
        <v>302</v>
      </c>
      <c r="BN135" s="1">
        <v>40939</v>
      </c>
      <c r="BO135">
        <v>2.4300000000000002</v>
      </c>
      <c r="BP135">
        <v>20120305</v>
      </c>
      <c r="BQ135">
        <v>1.2</v>
      </c>
      <c r="BS135" s="1">
        <v>39416</v>
      </c>
      <c r="BT135">
        <v>1.2</v>
      </c>
      <c r="BU135">
        <v>20080110</v>
      </c>
      <c r="BV135">
        <v>0.1</v>
      </c>
      <c r="BX135" s="1">
        <v>39416</v>
      </c>
      <c r="BY135">
        <v>2.8</v>
      </c>
      <c r="BZ135">
        <v>20080110</v>
      </c>
      <c r="CA135">
        <v>0.3</v>
      </c>
      <c r="CC135" s="1">
        <v>40694</v>
      </c>
      <c r="CD135">
        <v>6.93</v>
      </c>
      <c r="CE135">
        <v>20110630</v>
      </c>
      <c r="CF135">
        <v>6.9</v>
      </c>
      <c r="CM135" s="1">
        <v>40602</v>
      </c>
      <c r="CN135">
        <v>-0.1</v>
      </c>
      <c r="CO135" t="s">
        <v>302</v>
      </c>
      <c r="CP135" t="s">
        <v>302</v>
      </c>
      <c r="CR135" s="1">
        <v>40939</v>
      </c>
      <c r="CS135">
        <v>0.7</v>
      </c>
      <c r="CT135" t="s">
        <v>302</v>
      </c>
      <c r="CU135" t="s">
        <v>302</v>
      </c>
    </row>
    <row r="136" spans="1:99" x14ac:dyDescent="0.25">
      <c r="A136" s="1">
        <v>40968</v>
      </c>
      <c r="B136">
        <v>8.1999999999999993</v>
      </c>
      <c r="C136">
        <v>20120315</v>
      </c>
      <c r="D136">
        <v>7.8</v>
      </c>
      <c r="K136" s="1">
        <v>38776</v>
      </c>
      <c r="L136">
        <v>-0.28999999999999998</v>
      </c>
      <c r="M136">
        <v>20060323</v>
      </c>
      <c r="N136">
        <v>-0.5</v>
      </c>
      <c r="P136" s="1">
        <v>38776</v>
      </c>
      <c r="Q136">
        <v>5.73</v>
      </c>
      <c r="R136">
        <v>20060323</v>
      </c>
      <c r="S136">
        <v>4.9000000000000004</v>
      </c>
      <c r="U136" s="1">
        <v>38776</v>
      </c>
      <c r="V136">
        <v>0</v>
      </c>
      <c r="W136">
        <v>20060328</v>
      </c>
      <c r="X136">
        <v>0.1</v>
      </c>
      <c r="Z136" s="1">
        <v>38776</v>
      </c>
      <c r="AA136">
        <v>7.2</v>
      </c>
      <c r="AB136">
        <v>20060328</v>
      </c>
      <c r="AC136">
        <v>7.7</v>
      </c>
      <c r="AE136" s="1">
        <v>39447</v>
      </c>
      <c r="AF136">
        <v>0.7</v>
      </c>
      <c r="AG136">
        <v>20080208</v>
      </c>
      <c r="AH136">
        <v>0.1</v>
      </c>
      <c r="AJ136" s="1">
        <v>39478</v>
      </c>
      <c r="AK136">
        <v>3.5</v>
      </c>
      <c r="AL136">
        <v>20080310</v>
      </c>
      <c r="AM136">
        <v>3.8</v>
      </c>
      <c r="AO136" s="1">
        <v>38748</v>
      </c>
      <c r="AP136">
        <v>-0.78</v>
      </c>
      <c r="AQ136">
        <v>20060216</v>
      </c>
      <c r="AR136">
        <v>-0.8</v>
      </c>
      <c r="AT136" s="1">
        <v>38776</v>
      </c>
      <c r="AU136">
        <v>0.61</v>
      </c>
      <c r="AV136">
        <v>20060310</v>
      </c>
      <c r="AW136">
        <v>0.6</v>
      </c>
      <c r="AY136" s="1">
        <v>38776</v>
      </c>
      <c r="AZ136">
        <v>111.6</v>
      </c>
      <c r="BA136" t="s">
        <v>302</v>
      </c>
      <c r="BB136" t="s">
        <v>302</v>
      </c>
      <c r="BD136" s="1">
        <v>39172</v>
      </c>
      <c r="BE136">
        <v>109.7</v>
      </c>
      <c r="BF136" t="s">
        <v>302</v>
      </c>
      <c r="BG136" t="s">
        <v>302</v>
      </c>
      <c r="BN136" s="1">
        <v>40968</v>
      </c>
      <c r="BO136">
        <v>1.92</v>
      </c>
      <c r="BP136">
        <v>20120404</v>
      </c>
      <c r="BQ136">
        <v>1.3</v>
      </c>
      <c r="BS136" s="1">
        <v>39447</v>
      </c>
      <c r="BT136">
        <v>1</v>
      </c>
      <c r="BU136">
        <v>20080208</v>
      </c>
      <c r="BV136">
        <v>7.4</v>
      </c>
      <c r="BX136" s="1">
        <v>39447</v>
      </c>
      <c r="BY136">
        <v>4.3</v>
      </c>
      <c r="BZ136">
        <v>20080208</v>
      </c>
      <c r="CA136">
        <v>-1.3</v>
      </c>
      <c r="CC136" s="1">
        <v>40724</v>
      </c>
      <c r="CD136">
        <v>6.6619999999999999</v>
      </c>
      <c r="CE136">
        <v>20110727</v>
      </c>
      <c r="CF136">
        <v>6.7</v>
      </c>
      <c r="CM136" s="1">
        <v>40633</v>
      </c>
      <c r="CN136">
        <v>-0.5</v>
      </c>
      <c r="CO136" t="s">
        <v>302</v>
      </c>
      <c r="CP136" t="s">
        <v>302</v>
      </c>
      <c r="CR136" s="1">
        <v>40968</v>
      </c>
      <c r="CS136">
        <v>0.4</v>
      </c>
      <c r="CT136" t="s">
        <v>302</v>
      </c>
      <c r="CU136" t="s">
        <v>302</v>
      </c>
    </row>
    <row r="137" spans="1:99" x14ac:dyDescent="0.25">
      <c r="A137" s="1">
        <v>40999</v>
      </c>
      <c r="B137">
        <v>8</v>
      </c>
      <c r="C137">
        <v>20120424</v>
      </c>
      <c r="D137">
        <v>7.7</v>
      </c>
      <c r="K137" s="1">
        <v>38807</v>
      </c>
      <c r="L137">
        <v>0.97</v>
      </c>
      <c r="M137">
        <v>20060427</v>
      </c>
      <c r="N137">
        <v>0.8</v>
      </c>
      <c r="P137" s="1">
        <v>38807</v>
      </c>
      <c r="Q137">
        <v>6</v>
      </c>
      <c r="R137">
        <v>20060427</v>
      </c>
      <c r="S137">
        <v>5.0999999999999996</v>
      </c>
      <c r="U137" s="1">
        <v>38807</v>
      </c>
      <c r="V137">
        <v>0.7</v>
      </c>
      <c r="W137">
        <v>20060428</v>
      </c>
      <c r="X137">
        <v>-0.1</v>
      </c>
      <c r="Z137" s="1">
        <v>38807</v>
      </c>
      <c r="AA137">
        <v>8.6</v>
      </c>
      <c r="AB137">
        <v>20060428</v>
      </c>
      <c r="AC137">
        <v>5.0999999999999996</v>
      </c>
      <c r="AE137" s="1">
        <v>39478</v>
      </c>
      <c r="AF137">
        <v>0.3</v>
      </c>
      <c r="AG137">
        <v>20080310</v>
      </c>
      <c r="AH137">
        <v>0.2</v>
      </c>
      <c r="AJ137" s="1">
        <v>39507</v>
      </c>
      <c r="AK137">
        <v>1.4</v>
      </c>
      <c r="AL137">
        <v>20080410</v>
      </c>
      <c r="AM137">
        <v>1.9</v>
      </c>
      <c r="AO137" s="1">
        <v>38776</v>
      </c>
      <c r="AP137">
        <v>0.47</v>
      </c>
      <c r="AQ137">
        <v>20060310</v>
      </c>
      <c r="AR137">
        <v>0.5</v>
      </c>
      <c r="AT137" s="1">
        <v>38807</v>
      </c>
      <c r="AU137">
        <v>1.1000000000000001</v>
      </c>
      <c r="AV137">
        <v>20060411</v>
      </c>
      <c r="AW137">
        <v>1.1000000000000001</v>
      </c>
      <c r="AY137" s="1">
        <v>38807</v>
      </c>
      <c r="AZ137">
        <v>109.2</v>
      </c>
      <c r="BA137" t="s">
        <v>302</v>
      </c>
      <c r="BB137" t="s">
        <v>302</v>
      </c>
      <c r="BD137" s="1">
        <v>39202</v>
      </c>
      <c r="BE137">
        <v>116.8</v>
      </c>
      <c r="BF137" t="s">
        <v>302</v>
      </c>
      <c r="BG137" t="s">
        <v>302</v>
      </c>
      <c r="BN137" s="1">
        <v>40999</v>
      </c>
      <c r="BO137">
        <v>4.3899999999999997</v>
      </c>
      <c r="BP137">
        <v>20120504</v>
      </c>
      <c r="BQ137">
        <v>2.8</v>
      </c>
      <c r="BS137" s="1">
        <v>39478</v>
      </c>
      <c r="BT137">
        <v>-0.7</v>
      </c>
      <c r="BU137">
        <v>20080310</v>
      </c>
      <c r="BV137">
        <v>-8.4</v>
      </c>
      <c r="BX137" s="1">
        <v>39478</v>
      </c>
      <c r="BY137">
        <v>0.9</v>
      </c>
      <c r="BZ137">
        <v>20080310</v>
      </c>
      <c r="CA137">
        <v>-0.7</v>
      </c>
      <c r="CC137" s="1">
        <v>40755</v>
      </c>
      <c r="CD137">
        <v>6.452</v>
      </c>
      <c r="CE137">
        <v>20110825</v>
      </c>
      <c r="CF137">
        <v>6.4</v>
      </c>
      <c r="CM137" s="1">
        <v>40663</v>
      </c>
      <c r="CN137">
        <v>0</v>
      </c>
      <c r="CO137" t="s">
        <v>302</v>
      </c>
      <c r="CP137" t="s">
        <v>302</v>
      </c>
      <c r="CR137" s="1">
        <v>40999</v>
      </c>
      <c r="CS137">
        <v>1.3</v>
      </c>
      <c r="CT137" t="s">
        <v>302</v>
      </c>
      <c r="CU137" t="s">
        <v>302</v>
      </c>
    </row>
    <row r="138" spans="1:99" x14ac:dyDescent="0.25">
      <c r="A138" s="1">
        <v>41029</v>
      </c>
      <c r="B138">
        <v>8</v>
      </c>
      <c r="C138">
        <v>20120523</v>
      </c>
      <c r="D138">
        <v>7.8</v>
      </c>
      <c r="K138" s="1">
        <v>38837</v>
      </c>
      <c r="L138">
        <v>0.48</v>
      </c>
      <c r="M138">
        <v>20060524</v>
      </c>
      <c r="N138">
        <v>0.6</v>
      </c>
      <c r="P138" s="1">
        <v>38837</v>
      </c>
      <c r="Q138">
        <v>5.65</v>
      </c>
      <c r="R138">
        <v>20060524</v>
      </c>
      <c r="S138">
        <v>4.7</v>
      </c>
      <c r="U138" s="1">
        <v>38837</v>
      </c>
      <c r="V138">
        <v>0.4</v>
      </c>
      <c r="W138">
        <v>20060530</v>
      </c>
      <c r="X138">
        <v>1.8</v>
      </c>
      <c r="Z138" s="1">
        <v>38837</v>
      </c>
      <c r="AA138">
        <v>7.9</v>
      </c>
      <c r="AB138">
        <v>20060530</v>
      </c>
      <c r="AC138">
        <v>12.5</v>
      </c>
      <c r="AE138" s="1">
        <v>39507</v>
      </c>
      <c r="AF138">
        <v>-1</v>
      </c>
      <c r="AG138">
        <v>20080410</v>
      </c>
      <c r="AH138">
        <v>0.3</v>
      </c>
      <c r="AJ138" s="1">
        <v>39538</v>
      </c>
      <c r="AK138">
        <v>-0.6</v>
      </c>
      <c r="AL138">
        <v>20080508</v>
      </c>
      <c r="AM138">
        <v>0.8</v>
      </c>
      <c r="AO138" s="1">
        <v>38807</v>
      </c>
      <c r="AP138">
        <v>0.71</v>
      </c>
      <c r="AQ138">
        <v>20060411</v>
      </c>
      <c r="AR138">
        <v>0.7</v>
      </c>
      <c r="AT138" s="1">
        <v>38837</v>
      </c>
      <c r="AU138">
        <v>1.47</v>
      </c>
      <c r="AV138">
        <v>20060511</v>
      </c>
      <c r="AW138">
        <v>1.5</v>
      </c>
      <c r="AY138" s="1">
        <v>38837</v>
      </c>
      <c r="AZ138">
        <v>110.1</v>
      </c>
      <c r="BA138" t="s">
        <v>302</v>
      </c>
      <c r="BB138" t="s">
        <v>302</v>
      </c>
      <c r="BD138" s="1">
        <v>39233</v>
      </c>
      <c r="BE138">
        <v>111.1</v>
      </c>
      <c r="BF138" t="s">
        <v>302</v>
      </c>
      <c r="BG138" t="s">
        <v>302</v>
      </c>
      <c r="BN138" s="1">
        <v>41029</v>
      </c>
      <c r="BO138">
        <v>1.04</v>
      </c>
      <c r="BP138">
        <v>20120604</v>
      </c>
      <c r="BQ138">
        <v>-0.5</v>
      </c>
      <c r="BS138" s="1">
        <v>39507</v>
      </c>
      <c r="BT138">
        <v>-0.6</v>
      </c>
      <c r="BU138">
        <v>20080410</v>
      </c>
      <c r="BV138">
        <v>-3.5</v>
      </c>
      <c r="BX138" s="1">
        <v>39507</v>
      </c>
      <c r="BY138">
        <v>1</v>
      </c>
      <c r="BZ138">
        <v>20080410</v>
      </c>
      <c r="CA138">
        <v>1.6</v>
      </c>
      <c r="CC138" s="1">
        <v>40786</v>
      </c>
      <c r="CD138">
        <v>6.2060000000000004</v>
      </c>
      <c r="CE138">
        <v>20110927</v>
      </c>
      <c r="CF138">
        <v>6.2</v>
      </c>
      <c r="CM138" s="1">
        <v>40694</v>
      </c>
      <c r="CN138">
        <v>1.8</v>
      </c>
      <c r="CO138" t="s">
        <v>302</v>
      </c>
      <c r="CP138" t="s">
        <v>302</v>
      </c>
      <c r="CR138" s="1">
        <v>41029</v>
      </c>
      <c r="CS138">
        <v>1.4</v>
      </c>
      <c r="CT138" t="s">
        <v>302</v>
      </c>
      <c r="CU138" t="s">
        <v>302</v>
      </c>
    </row>
    <row r="139" spans="1:99" x14ac:dyDescent="0.25">
      <c r="A139" s="1">
        <v>41060</v>
      </c>
      <c r="B139">
        <v>8.5</v>
      </c>
      <c r="C139">
        <v>20120619</v>
      </c>
      <c r="D139">
        <v>8.1</v>
      </c>
      <c r="K139" s="1">
        <v>38868</v>
      </c>
      <c r="L139">
        <v>-0.38</v>
      </c>
      <c r="M139">
        <v>20060627</v>
      </c>
      <c r="N139">
        <v>0.4</v>
      </c>
      <c r="P139" s="1">
        <v>38868</v>
      </c>
      <c r="Q139">
        <v>5.45</v>
      </c>
      <c r="R139">
        <v>20060627</v>
      </c>
      <c r="S139">
        <v>5</v>
      </c>
      <c r="U139" s="1">
        <v>38868</v>
      </c>
      <c r="V139">
        <v>1.1000000000000001</v>
      </c>
      <c r="W139">
        <v>20060628</v>
      </c>
      <c r="X139">
        <v>0.8</v>
      </c>
      <c r="Z139" s="1">
        <v>38868</v>
      </c>
      <c r="AA139">
        <v>9.1</v>
      </c>
      <c r="AB139">
        <v>20060628</v>
      </c>
      <c r="AC139">
        <v>11.8</v>
      </c>
      <c r="AE139" s="1">
        <v>39538</v>
      </c>
      <c r="AF139">
        <v>-1.6</v>
      </c>
      <c r="AG139">
        <v>20080508</v>
      </c>
      <c r="AH139">
        <v>-0.1</v>
      </c>
      <c r="AJ139" s="1">
        <v>39568</v>
      </c>
      <c r="AK139">
        <v>0.3</v>
      </c>
      <c r="AL139">
        <v>20080610</v>
      </c>
      <c r="AM139">
        <v>0.2</v>
      </c>
      <c r="AO139" s="1">
        <v>38837</v>
      </c>
      <c r="AP139">
        <v>0.51</v>
      </c>
      <c r="AQ139">
        <v>20060511</v>
      </c>
      <c r="AR139">
        <v>0.5</v>
      </c>
      <c r="AT139" s="1">
        <v>38868</v>
      </c>
      <c r="AU139">
        <v>1.5899999999999999</v>
      </c>
      <c r="AV139">
        <v>20060613</v>
      </c>
      <c r="AW139">
        <v>1.6</v>
      </c>
      <c r="AY139" s="1">
        <v>38868</v>
      </c>
      <c r="AZ139">
        <v>112.8</v>
      </c>
      <c r="BA139" t="s">
        <v>302</v>
      </c>
      <c r="BB139" t="s">
        <v>302</v>
      </c>
      <c r="BD139" s="1">
        <v>39263</v>
      </c>
      <c r="BE139">
        <v>113.6</v>
      </c>
      <c r="BF139" t="s">
        <v>302</v>
      </c>
      <c r="BG139" t="s">
        <v>302</v>
      </c>
      <c r="BN139" s="1">
        <v>41060</v>
      </c>
      <c r="BO139">
        <v>1.29</v>
      </c>
      <c r="BP139">
        <v>20120705</v>
      </c>
      <c r="BQ139">
        <v>1.9</v>
      </c>
      <c r="BS139" s="1">
        <v>39538</v>
      </c>
      <c r="BT139">
        <v>-5.5</v>
      </c>
      <c r="BU139">
        <v>20080508</v>
      </c>
      <c r="BV139">
        <v>6.9</v>
      </c>
      <c r="BX139" s="1">
        <v>39538</v>
      </c>
      <c r="BY139">
        <v>-2.8</v>
      </c>
      <c r="BZ139">
        <v>20080508</v>
      </c>
      <c r="CA139">
        <v>-9.5</v>
      </c>
      <c r="CC139" s="1">
        <v>40816</v>
      </c>
      <c r="CD139">
        <v>5.7430000000000003</v>
      </c>
      <c r="CE139">
        <v>20111027</v>
      </c>
      <c r="CF139">
        <v>5.7</v>
      </c>
      <c r="CM139" s="1">
        <v>40724</v>
      </c>
      <c r="CN139">
        <v>-1.5</v>
      </c>
      <c r="CO139" t="s">
        <v>302</v>
      </c>
      <c r="CP139" t="s">
        <v>302</v>
      </c>
      <c r="CR139" s="1">
        <v>41060</v>
      </c>
      <c r="CS139">
        <v>0.5</v>
      </c>
      <c r="CT139" t="s">
        <v>302</v>
      </c>
      <c r="CU139" t="s">
        <v>302</v>
      </c>
    </row>
    <row r="140" spans="1:99" x14ac:dyDescent="0.25">
      <c r="A140" s="1">
        <v>41090</v>
      </c>
      <c r="B140">
        <v>9.1</v>
      </c>
      <c r="C140">
        <v>20120726</v>
      </c>
      <c r="D140">
        <v>8.8000000000000007</v>
      </c>
      <c r="K140" s="1">
        <v>38898</v>
      </c>
      <c r="L140">
        <v>0.19</v>
      </c>
      <c r="M140">
        <v>20060727</v>
      </c>
      <c r="N140">
        <v>-0.1</v>
      </c>
      <c r="P140" s="1">
        <v>38898</v>
      </c>
      <c r="Q140">
        <v>5.23</v>
      </c>
      <c r="R140">
        <v>20060727</v>
      </c>
      <c r="S140">
        <v>4.4000000000000004</v>
      </c>
      <c r="U140" s="1">
        <v>38898</v>
      </c>
      <c r="V140">
        <v>-0.1</v>
      </c>
      <c r="W140">
        <v>20060728</v>
      </c>
      <c r="X140">
        <v>0.2</v>
      </c>
      <c r="Z140" s="1">
        <v>38898</v>
      </c>
      <c r="AA140">
        <v>8.3000000000000007</v>
      </c>
      <c r="AB140">
        <v>20060728</v>
      </c>
      <c r="AC140">
        <v>7.4</v>
      </c>
      <c r="AE140" s="1">
        <v>39568</v>
      </c>
      <c r="AF140">
        <v>-1.3</v>
      </c>
      <c r="AG140">
        <v>20080610</v>
      </c>
      <c r="AH140">
        <v>-0.3</v>
      </c>
      <c r="AJ140" s="1">
        <v>39599</v>
      </c>
      <c r="AK140">
        <v>-1.8</v>
      </c>
      <c r="AL140">
        <v>20080709</v>
      </c>
      <c r="AM140">
        <v>-5</v>
      </c>
      <c r="AO140" s="1">
        <v>38868</v>
      </c>
      <c r="AP140">
        <v>0.15</v>
      </c>
      <c r="AQ140">
        <v>20060613</v>
      </c>
      <c r="AR140">
        <v>0.2</v>
      </c>
      <c r="AT140" s="1">
        <v>38898</v>
      </c>
      <c r="AU140">
        <v>1.53</v>
      </c>
      <c r="AV140">
        <v>20060711</v>
      </c>
      <c r="AW140">
        <v>1.5</v>
      </c>
      <c r="AY140" s="1">
        <v>38898</v>
      </c>
      <c r="AZ140">
        <v>109</v>
      </c>
      <c r="BA140" t="s">
        <v>302</v>
      </c>
      <c r="BB140" t="s">
        <v>302</v>
      </c>
      <c r="BD140" s="1">
        <v>39294</v>
      </c>
      <c r="BE140">
        <v>110.2</v>
      </c>
      <c r="BF140" t="s">
        <v>302</v>
      </c>
      <c r="BG140" t="s">
        <v>302</v>
      </c>
      <c r="BN140" s="1">
        <v>41090</v>
      </c>
      <c r="BO140">
        <v>4.75</v>
      </c>
      <c r="BP140">
        <v>20120806</v>
      </c>
      <c r="BQ140">
        <v>1.1000000000000001</v>
      </c>
      <c r="BS140" s="1">
        <v>39568</v>
      </c>
      <c r="BT140">
        <v>3.4</v>
      </c>
      <c r="BU140">
        <v>20080610</v>
      </c>
      <c r="BV140">
        <v>-6.8</v>
      </c>
      <c r="BX140" s="1">
        <v>39568</v>
      </c>
      <c r="BY140">
        <v>0.7</v>
      </c>
      <c r="BZ140">
        <v>20080610</v>
      </c>
      <c r="CA140">
        <v>10.1</v>
      </c>
      <c r="CC140" s="1">
        <v>40847</v>
      </c>
      <c r="CD140">
        <v>5.5389999999999997</v>
      </c>
      <c r="CE140">
        <v>20111125</v>
      </c>
      <c r="CF140">
        <v>5.5</v>
      </c>
      <c r="CM140" s="1">
        <v>40755</v>
      </c>
      <c r="CN140">
        <v>0.9</v>
      </c>
      <c r="CO140" t="s">
        <v>302</v>
      </c>
      <c r="CP140" t="s">
        <v>302</v>
      </c>
      <c r="CR140" s="1">
        <v>41090</v>
      </c>
      <c r="CS140">
        <v>2.1</v>
      </c>
      <c r="CT140" t="s">
        <v>302</v>
      </c>
      <c r="CU140" t="s">
        <v>302</v>
      </c>
    </row>
    <row r="141" spans="1:99" x14ac:dyDescent="0.25">
      <c r="A141" s="1">
        <v>41121</v>
      </c>
      <c r="B141">
        <v>7.4</v>
      </c>
      <c r="C141">
        <v>20120823</v>
      </c>
      <c r="D141">
        <v>7</v>
      </c>
      <c r="K141" s="1">
        <v>38929</v>
      </c>
      <c r="L141">
        <v>0.38</v>
      </c>
      <c r="M141">
        <v>20060824</v>
      </c>
      <c r="N141">
        <v>0.3</v>
      </c>
      <c r="P141" s="1">
        <v>38929</v>
      </c>
      <c r="Q141">
        <v>4.58</v>
      </c>
      <c r="R141">
        <v>20060824</v>
      </c>
      <c r="S141">
        <v>3.7</v>
      </c>
      <c r="U141" s="1">
        <v>38929</v>
      </c>
      <c r="V141">
        <v>0.2</v>
      </c>
      <c r="W141">
        <v>20060829</v>
      </c>
      <c r="X141">
        <v>-0.1</v>
      </c>
      <c r="Z141" s="1">
        <v>38929</v>
      </c>
      <c r="AA141">
        <v>8.1</v>
      </c>
      <c r="AB141">
        <v>20060829</v>
      </c>
      <c r="AC141">
        <v>7.8</v>
      </c>
      <c r="AE141" s="1">
        <v>39599</v>
      </c>
      <c r="AF141">
        <v>-0.9</v>
      </c>
      <c r="AG141">
        <v>20080709</v>
      </c>
      <c r="AH141">
        <v>-1</v>
      </c>
      <c r="AJ141" s="1">
        <v>39629</v>
      </c>
      <c r="AK141">
        <v>-0.9</v>
      </c>
      <c r="AL141">
        <v>20080814</v>
      </c>
      <c r="AM141">
        <v>-1.5</v>
      </c>
      <c r="AO141" s="1">
        <v>38898</v>
      </c>
      <c r="AP141">
        <v>-0.03</v>
      </c>
      <c r="AQ141">
        <v>20060711</v>
      </c>
      <c r="AR141">
        <v>0</v>
      </c>
      <c r="AT141" s="1">
        <v>38929</v>
      </c>
      <c r="AU141">
        <v>1.71</v>
      </c>
      <c r="AV141">
        <v>20060810</v>
      </c>
      <c r="AW141">
        <v>1.7</v>
      </c>
      <c r="AY141" s="1">
        <v>38929</v>
      </c>
      <c r="AZ141">
        <v>109.3</v>
      </c>
      <c r="BA141" t="s">
        <v>302</v>
      </c>
      <c r="BB141" t="s">
        <v>302</v>
      </c>
      <c r="BD141" s="1">
        <v>39325</v>
      </c>
      <c r="BE141">
        <v>105.9</v>
      </c>
      <c r="BF141" t="s">
        <v>302</v>
      </c>
      <c r="BG141" t="s">
        <v>302</v>
      </c>
      <c r="BN141" s="1">
        <v>41121</v>
      </c>
      <c r="BO141">
        <v>0.43</v>
      </c>
      <c r="BP141">
        <v>20120906</v>
      </c>
      <c r="BQ141">
        <v>0.8</v>
      </c>
      <c r="BS141" s="1">
        <v>39599</v>
      </c>
      <c r="BT141">
        <v>-0.9</v>
      </c>
      <c r="BU141">
        <v>20080709</v>
      </c>
      <c r="BV141">
        <v>5.3</v>
      </c>
      <c r="BX141" s="1">
        <v>39599</v>
      </c>
      <c r="BY141">
        <v>-4.5999999999999996</v>
      </c>
      <c r="BZ141">
        <v>20080709</v>
      </c>
      <c r="CA141">
        <v>-3.7</v>
      </c>
      <c r="CC141" s="1">
        <v>40877</v>
      </c>
      <c r="CD141">
        <v>5.3419999999999996</v>
      </c>
      <c r="CE141">
        <v>20111228</v>
      </c>
      <c r="CF141">
        <v>5.3</v>
      </c>
      <c r="CM141" s="1">
        <v>40786</v>
      </c>
      <c r="CN141">
        <v>-0.3</v>
      </c>
      <c r="CO141" t="s">
        <v>302</v>
      </c>
      <c r="CP141" t="s">
        <v>302</v>
      </c>
      <c r="CR141" s="1">
        <v>41121</v>
      </c>
      <c r="CS141">
        <v>1.3</v>
      </c>
      <c r="CT141" t="s">
        <v>302</v>
      </c>
      <c r="CU141" t="s">
        <v>302</v>
      </c>
    </row>
    <row r="142" spans="1:99" x14ac:dyDescent="0.25">
      <c r="A142" s="1">
        <v>41152</v>
      </c>
      <c r="B142">
        <v>7.5</v>
      </c>
      <c r="C142">
        <v>20120913</v>
      </c>
      <c r="D142">
        <v>7.2</v>
      </c>
      <c r="K142" s="1">
        <v>38960</v>
      </c>
      <c r="L142">
        <v>0.95</v>
      </c>
      <c r="M142">
        <v>20060926</v>
      </c>
      <c r="N142">
        <v>0.8</v>
      </c>
      <c r="P142" s="1">
        <v>38960</v>
      </c>
      <c r="Q142">
        <v>4.8499999999999996</v>
      </c>
      <c r="R142">
        <v>20060926</v>
      </c>
      <c r="S142">
        <v>3.9</v>
      </c>
      <c r="U142" s="1">
        <v>38960</v>
      </c>
      <c r="V142">
        <v>0.5</v>
      </c>
      <c r="W142">
        <v>20060928</v>
      </c>
      <c r="X142">
        <v>-0.1</v>
      </c>
      <c r="Z142" s="1">
        <v>38960</v>
      </c>
      <c r="AA142">
        <v>7.6</v>
      </c>
      <c r="AB142">
        <v>20060928</v>
      </c>
      <c r="AC142">
        <v>8</v>
      </c>
      <c r="AE142" s="1">
        <v>39629</v>
      </c>
      <c r="AF142">
        <v>0.3</v>
      </c>
      <c r="AG142">
        <v>20080814</v>
      </c>
      <c r="AH142">
        <v>0.6</v>
      </c>
      <c r="AJ142" s="1">
        <v>39660</v>
      </c>
      <c r="AK142">
        <v>1.9</v>
      </c>
      <c r="AL142">
        <v>20080910</v>
      </c>
      <c r="AM142">
        <v>0.9</v>
      </c>
      <c r="AO142" s="1">
        <v>38929</v>
      </c>
      <c r="AP142">
        <v>-0.17</v>
      </c>
      <c r="AQ142">
        <v>20060810</v>
      </c>
      <c r="AR142">
        <v>-0.2</v>
      </c>
      <c r="AT142" s="1">
        <v>38960</v>
      </c>
      <c r="AU142">
        <v>1.6</v>
      </c>
      <c r="AV142">
        <v>20060912</v>
      </c>
      <c r="AW142">
        <v>1.6</v>
      </c>
      <c r="AY142" s="1">
        <v>38960</v>
      </c>
      <c r="AZ142">
        <v>107.7</v>
      </c>
      <c r="BA142" t="s">
        <v>302</v>
      </c>
      <c r="BB142" t="s">
        <v>302</v>
      </c>
      <c r="BD142" s="1">
        <v>39355</v>
      </c>
      <c r="BE142">
        <v>104.2</v>
      </c>
      <c r="BF142" t="s">
        <v>302</v>
      </c>
      <c r="BG142" t="s">
        <v>302</v>
      </c>
      <c r="BN142" s="1">
        <v>41152</v>
      </c>
      <c r="BO142">
        <v>2.61</v>
      </c>
      <c r="BP142">
        <v>20121005</v>
      </c>
      <c r="BQ142">
        <v>1.2</v>
      </c>
      <c r="BS142" s="1">
        <v>39629</v>
      </c>
      <c r="BT142">
        <v>0.9</v>
      </c>
      <c r="BU142">
        <v>20080814</v>
      </c>
      <c r="BV142">
        <v>4.7</v>
      </c>
      <c r="BX142" s="1">
        <v>39629</v>
      </c>
      <c r="BY142">
        <v>-0.2</v>
      </c>
      <c r="BZ142">
        <v>20080814</v>
      </c>
      <c r="CA142">
        <v>1.6</v>
      </c>
      <c r="CC142" s="1">
        <v>40908</v>
      </c>
      <c r="CD142">
        <v>5.2279999999999998</v>
      </c>
      <c r="CE142">
        <v>20120127</v>
      </c>
      <c r="CF142">
        <v>5.2</v>
      </c>
      <c r="CM142" s="1">
        <v>40816</v>
      </c>
      <c r="CN142">
        <v>-0.2</v>
      </c>
      <c r="CO142" t="s">
        <v>302</v>
      </c>
      <c r="CP142" t="s">
        <v>302</v>
      </c>
      <c r="CR142" s="1">
        <v>41152</v>
      </c>
      <c r="CS142">
        <v>1.2</v>
      </c>
      <c r="CT142" t="s">
        <v>302</v>
      </c>
      <c r="CU142" t="s">
        <v>302</v>
      </c>
    </row>
    <row r="143" spans="1:99" x14ac:dyDescent="0.25">
      <c r="A143" s="1">
        <v>41182</v>
      </c>
      <c r="B143">
        <v>7.6</v>
      </c>
      <c r="C143">
        <v>20121018</v>
      </c>
      <c r="D143">
        <v>7.4</v>
      </c>
      <c r="K143" s="1">
        <v>38990</v>
      </c>
      <c r="L143">
        <v>-0.19</v>
      </c>
      <c r="M143">
        <v>20061026</v>
      </c>
      <c r="N143">
        <v>-0.1</v>
      </c>
      <c r="P143" s="1">
        <v>38990</v>
      </c>
      <c r="Q143">
        <v>4.55</v>
      </c>
      <c r="R143">
        <v>20061026</v>
      </c>
      <c r="S143">
        <v>3.6</v>
      </c>
      <c r="U143" s="1">
        <v>38990</v>
      </c>
      <c r="V143">
        <v>0.1</v>
      </c>
      <c r="W143">
        <v>20061027</v>
      </c>
      <c r="X143">
        <v>0.7</v>
      </c>
      <c r="Z143" s="1">
        <v>38990</v>
      </c>
      <c r="AA143">
        <v>7.5</v>
      </c>
      <c r="AB143">
        <v>20061027</v>
      </c>
      <c r="AC143">
        <v>8.6999999999999993</v>
      </c>
      <c r="AE143" s="1">
        <v>39660</v>
      </c>
      <c r="AF143">
        <v>-0.2</v>
      </c>
      <c r="AG143">
        <v>20080910</v>
      </c>
      <c r="AH143">
        <v>1.2</v>
      </c>
      <c r="AJ143" s="1">
        <v>39691</v>
      </c>
      <c r="AK143">
        <v>-1.2</v>
      </c>
      <c r="AL143">
        <v>20081008</v>
      </c>
      <c r="AM143">
        <v>-1.8</v>
      </c>
      <c r="AO143" s="1">
        <v>38960</v>
      </c>
      <c r="AP143">
        <v>7.0000000000000007E-2</v>
      </c>
      <c r="AQ143">
        <v>20060912</v>
      </c>
      <c r="AR143">
        <v>0.1</v>
      </c>
      <c r="AT143" s="1">
        <v>38990</v>
      </c>
      <c r="AU143">
        <v>1.47</v>
      </c>
      <c r="AV143">
        <v>20061012</v>
      </c>
      <c r="AW143">
        <v>1.5</v>
      </c>
      <c r="AY143" s="1">
        <v>38990</v>
      </c>
      <c r="AZ143">
        <v>109.7</v>
      </c>
      <c r="BA143" t="s">
        <v>302</v>
      </c>
      <c r="BB143" t="s">
        <v>302</v>
      </c>
      <c r="BD143" s="1">
        <v>39386</v>
      </c>
      <c r="BE143">
        <v>106.2</v>
      </c>
      <c r="BF143" t="s">
        <v>302</v>
      </c>
      <c r="BG143" t="s">
        <v>302</v>
      </c>
      <c r="BN143" s="1">
        <v>41182</v>
      </c>
      <c r="BO143">
        <v>0.55000000000000004</v>
      </c>
      <c r="BP143">
        <v>20121106</v>
      </c>
      <c r="BQ143">
        <v>-0.2</v>
      </c>
      <c r="BS143" s="1">
        <v>39660</v>
      </c>
      <c r="BT143">
        <v>-0.8</v>
      </c>
      <c r="BU143">
        <v>20080910</v>
      </c>
      <c r="BV143">
        <v>1</v>
      </c>
      <c r="BX143" s="1">
        <v>39660</v>
      </c>
      <c r="BY143">
        <v>-0.3</v>
      </c>
      <c r="BZ143">
        <v>20080910</v>
      </c>
      <c r="CA143">
        <v>1.6</v>
      </c>
      <c r="CC143" s="1">
        <v>40939</v>
      </c>
      <c r="CD143">
        <v>5.13</v>
      </c>
      <c r="CE143">
        <v>20120227</v>
      </c>
      <c r="CF143">
        <v>5.0999999999999996</v>
      </c>
      <c r="CM143" s="1">
        <v>40847</v>
      </c>
      <c r="CN143">
        <v>0.4</v>
      </c>
      <c r="CO143" t="s">
        <v>302</v>
      </c>
      <c r="CP143" t="s">
        <v>302</v>
      </c>
      <c r="CR143" s="1">
        <v>41182</v>
      </c>
      <c r="CS143">
        <v>2.7</v>
      </c>
      <c r="CT143" t="s">
        <v>302</v>
      </c>
      <c r="CU143" t="s">
        <v>302</v>
      </c>
    </row>
    <row r="144" spans="1:99" x14ac:dyDescent="0.25">
      <c r="A144" s="1">
        <v>41213</v>
      </c>
      <c r="B144">
        <v>7.5</v>
      </c>
      <c r="C144">
        <v>20121115</v>
      </c>
      <c r="D144">
        <v>7.1</v>
      </c>
      <c r="K144" s="1">
        <v>39021</v>
      </c>
      <c r="L144">
        <v>0.66</v>
      </c>
      <c r="M144">
        <v>20061123</v>
      </c>
      <c r="N144">
        <v>0.7</v>
      </c>
      <c r="P144" s="1">
        <v>39021</v>
      </c>
      <c r="Q144">
        <v>4.93</v>
      </c>
      <c r="R144">
        <v>20061123</v>
      </c>
      <c r="S144">
        <v>4.2</v>
      </c>
      <c r="U144" s="1">
        <v>39021</v>
      </c>
      <c r="V144">
        <v>1.2</v>
      </c>
      <c r="W144">
        <v>20061128</v>
      </c>
      <c r="X144">
        <v>0.8</v>
      </c>
      <c r="Z144" s="1">
        <v>39021</v>
      </c>
      <c r="AA144">
        <v>7.6</v>
      </c>
      <c r="AB144">
        <v>20061128</v>
      </c>
      <c r="AC144">
        <v>9.3000000000000007</v>
      </c>
      <c r="AE144" s="1">
        <v>39691</v>
      </c>
      <c r="AF144">
        <v>0.3</v>
      </c>
      <c r="AG144">
        <v>20081008</v>
      </c>
      <c r="AH144">
        <v>-1.7</v>
      </c>
      <c r="AJ144" s="1">
        <v>39721</v>
      </c>
      <c r="AK144">
        <v>-3.7</v>
      </c>
      <c r="AL144">
        <v>20081106</v>
      </c>
      <c r="AM144">
        <v>-4.9000000000000004</v>
      </c>
      <c r="AO144" s="1">
        <v>38990</v>
      </c>
      <c r="AP144">
        <v>0.57999999999999996</v>
      </c>
      <c r="AQ144">
        <v>20061012</v>
      </c>
      <c r="AR144">
        <v>0.6</v>
      </c>
      <c r="AT144" s="1">
        <v>39021</v>
      </c>
      <c r="AU144">
        <v>1.3</v>
      </c>
      <c r="AV144">
        <v>20061109</v>
      </c>
      <c r="AW144">
        <v>1.3</v>
      </c>
      <c r="AY144" s="1">
        <v>39021</v>
      </c>
      <c r="AZ144">
        <v>110.1</v>
      </c>
      <c r="BA144" t="s">
        <v>302</v>
      </c>
      <c r="BB144" t="s">
        <v>302</v>
      </c>
      <c r="BD144" s="1">
        <v>39416</v>
      </c>
      <c r="BE144">
        <v>106.8</v>
      </c>
      <c r="BF144" t="s">
        <v>302</v>
      </c>
      <c r="BG144" t="s">
        <v>302</v>
      </c>
      <c r="BN144" s="1">
        <v>41213</v>
      </c>
      <c r="BO144">
        <v>-0.35</v>
      </c>
      <c r="BP144">
        <v>20121205</v>
      </c>
      <c r="BQ144">
        <v>-2</v>
      </c>
      <c r="BS144" s="1">
        <v>39691</v>
      </c>
      <c r="BT144">
        <v>-4.5999999999999996</v>
      </c>
      <c r="BU144">
        <v>20081008</v>
      </c>
      <c r="BV144">
        <v>-8.3000000000000007</v>
      </c>
      <c r="BX144" s="1">
        <v>39691</v>
      </c>
      <c r="BY144">
        <v>-6.1</v>
      </c>
      <c r="BZ144">
        <v>20081008</v>
      </c>
      <c r="CA144">
        <v>-12.8</v>
      </c>
      <c r="CC144" s="1">
        <v>40968</v>
      </c>
      <c r="CD144">
        <v>4.9980000000000002</v>
      </c>
      <c r="CE144">
        <v>20120327</v>
      </c>
      <c r="CF144">
        <v>5</v>
      </c>
      <c r="CM144" s="1">
        <v>40877</v>
      </c>
      <c r="CN144">
        <v>-0.5</v>
      </c>
      <c r="CO144" t="s">
        <v>302</v>
      </c>
      <c r="CP144" t="s">
        <v>302</v>
      </c>
      <c r="CR144" s="1">
        <v>41213</v>
      </c>
      <c r="CS144">
        <v>1</v>
      </c>
      <c r="CT144" t="s">
        <v>302</v>
      </c>
      <c r="CU144" t="s">
        <v>302</v>
      </c>
    </row>
    <row r="145" spans="1:99" x14ac:dyDescent="0.25">
      <c r="A145" s="1">
        <v>41243</v>
      </c>
      <c r="B145">
        <v>7.8</v>
      </c>
      <c r="C145">
        <v>20121213</v>
      </c>
      <c r="D145">
        <v>7.5</v>
      </c>
      <c r="K145" s="1">
        <v>39051</v>
      </c>
      <c r="L145">
        <v>0.28000000000000003</v>
      </c>
      <c r="M145">
        <v>20061221</v>
      </c>
      <c r="N145">
        <v>0.1</v>
      </c>
      <c r="P145" s="1">
        <v>39051</v>
      </c>
      <c r="Q145">
        <v>4.3</v>
      </c>
      <c r="R145">
        <v>20061221</v>
      </c>
      <c r="S145">
        <v>3.7</v>
      </c>
      <c r="U145" s="1">
        <v>39051</v>
      </c>
      <c r="V145">
        <v>1</v>
      </c>
      <c r="W145">
        <v>20061228</v>
      </c>
      <c r="X145">
        <v>0.2</v>
      </c>
      <c r="Z145" s="1">
        <v>39051</v>
      </c>
      <c r="AA145">
        <v>7</v>
      </c>
      <c r="AB145">
        <v>20061228</v>
      </c>
      <c r="AC145">
        <v>7.4</v>
      </c>
      <c r="AE145" s="1">
        <v>39721</v>
      </c>
      <c r="AF145">
        <v>-4.2</v>
      </c>
      <c r="AG145">
        <v>20081106</v>
      </c>
      <c r="AH145">
        <v>-2</v>
      </c>
      <c r="AJ145" s="1">
        <v>39752</v>
      </c>
      <c r="AK145">
        <v>-6.7</v>
      </c>
      <c r="AL145">
        <v>20081210</v>
      </c>
      <c r="AM145">
        <v>-7.1</v>
      </c>
      <c r="AO145" s="1">
        <v>39021</v>
      </c>
      <c r="AP145">
        <v>0.01</v>
      </c>
      <c r="AQ145">
        <v>20061109</v>
      </c>
      <c r="AR145">
        <v>0</v>
      </c>
      <c r="AT145" s="1">
        <v>39051</v>
      </c>
      <c r="AU145">
        <v>1.6800000000000002</v>
      </c>
      <c r="AV145">
        <v>20061212</v>
      </c>
      <c r="AW145">
        <v>1.7</v>
      </c>
      <c r="AY145" s="1">
        <v>39051</v>
      </c>
      <c r="AZ145">
        <v>108.5</v>
      </c>
      <c r="BA145" t="s">
        <v>302</v>
      </c>
      <c r="BB145" t="s">
        <v>302</v>
      </c>
      <c r="BD145" s="1">
        <v>39447</v>
      </c>
      <c r="BE145">
        <v>109.4</v>
      </c>
      <c r="BF145" t="s">
        <v>302</v>
      </c>
      <c r="BG145" t="s">
        <v>302</v>
      </c>
      <c r="BN145" s="1">
        <v>41243</v>
      </c>
      <c r="BO145">
        <v>1.52</v>
      </c>
      <c r="BP145">
        <v>20130107</v>
      </c>
      <c r="BQ145">
        <v>0.5</v>
      </c>
      <c r="BS145" s="1">
        <v>39721</v>
      </c>
      <c r="BT145">
        <v>-3.6</v>
      </c>
      <c r="BU145">
        <v>20081106</v>
      </c>
      <c r="BV145">
        <v>-4.7</v>
      </c>
      <c r="BX145" s="1">
        <v>39721</v>
      </c>
      <c r="BY145">
        <v>-9.6999999999999993</v>
      </c>
      <c r="BZ145">
        <v>20081106</v>
      </c>
      <c r="CA145">
        <v>-7.2</v>
      </c>
      <c r="CC145" s="1">
        <v>40999</v>
      </c>
      <c r="CD145">
        <v>4.9809999999999999</v>
      </c>
      <c r="CE145">
        <v>20120430</v>
      </c>
      <c r="CF145">
        <v>5</v>
      </c>
      <c r="CM145" s="1">
        <v>40908</v>
      </c>
      <c r="CN145">
        <v>0.7</v>
      </c>
      <c r="CO145" t="s">
        <v>302</v>
      </c>
      <c r="CP145" t="s">
        <v>302</v>
      </c>
      <c r="CR145" s="1">
        <v>41243</v>
      </c>
      <c r="CS145">
        <v>1.7</v>
      </c>
      <c r="CT145" t="s">
        <v>302</v>
      </c>
      <c r="CU145" t="s">
        <v>302</v>
      </c>
    </row>
    <row r="146" spans="1:99" x14ac:dyDescent="0.25">
      <c r="A146" s="1">
        <v>41274</v>
      </c>
      <c r="B146">
        <v>7.6</v>
      </c>
      <c r="C146">
        <v>20130124</v>
      </c>
      <c r="D146">
        <v>7.4</v>
      </c>
      <c r="K146" s="1">
        <v>39082</v>
      </c>
      <c r="L146">
        <v>-0.84</v>
      </c>
      <c r="M146">
        <v>20070125</v>
      </c>
      <c r="N146">
        <v>-0.2</v>
      </c>
      <c r="P146" s="1">
        <v>39082</v>
      </c>
      <c r="Q146">
        <v>3.02</v>
      </c>
      <c r="R146">
        <v>20070125</v>
      </c>
      <c r="S146">
        <v>3.3</v>
      </c>
      <c r="U146" s="1">
        <v>39082</v>
      </c>
      <c r="V146">
        <v>1.9</v>
      </c>
      <c r="W146">
        <v>20070130</v>
      </c>
      <c r="X146">
        <v>2.5</v>
      </c>
      <c r="Z146" s="1">
        <v>39082</v>
      </c>
      <c r="AA146">
        <v>7.8</v>
      </c>
      <c r="AB146">
        <v>20070130</v>
      </c>
      <c r="AC146">
        <v>10.9</v>
      </c>
      <c r="AE146" s="1">
        <v>39752</v>
      </c>
      <c r="AF146">
        <v>-2.1</v>
      </c>
      <c r="AG146">
        <v>20081210</v>
      </c>
      <c r="AH146">
        <v>-1.6</v>
      </c>
      <c r="AJ146" s="1">
        <v>39782</v>
      </c>
      <c r="AK146">
        <v>-12.3</v>
      </c>
      <c r="AL146">
        <v>20090109</v>
      </c>
      <c r="AM146">
        <v>-11.9</v>
      </c>
      <c r="AO146" s="1">
        <v>39051</v>
      </c>
      <c r="AP146">
        <v>0.13</v>
      </c>
      <c r="AQ146">
        <v>20061212</v>
      </c>
      <c r="AR146">
        <v>0.1</v>
      </c>
      <c r="AT146" s="1">
        <v>39082</v>
      </c>
      <c r="AU146">
        <v>1.6400000000000001</v>
      </c>
      <c r="AV146">
        <v>20070111</v>
      </c>
      <c r="AW146">
        <v>1.6</v>
      </c>
      <c r="AY146" s="1">
        <v>39082</v>
      </c>
      <c r="AZ146">
        <v>108.6</v>
      </c>
      <c r="BA146" t="s">
        <v>302</v>
      </c>
      <c r="BB146" t="s">
        <v>302</v>
      </c>
      <c r="BD146" s="1">
        <v>39478</v>
      </c>
      <c r="BE146">
        <v>105.8</v>
      </c>
      <c r="BF146" t="s">
        <v>302</v>
      </c>
      <c r="BG146" t="s">
        <v>302</v>
      </c>
      <c r="BN146" s="1">
        <v>41274</v>
      </c>
      <c r="BO146">
        <v>-0.67</v>
      </c>
      <c r="BP146">
        <v>20130205</v>
      </c>
      <c r="BQ146">
        <v>2.2000000000000002</v>
      </c>
      <c r="BS146" s="1">
        <v>39752</v>
      </c>
      <c r="BT146">
        <v>-2</v>
      </c>
      <c r="BU146">
        <v>20081210</v>
      </c>
      <c r="BV146">
        <v>-1.3</v>
      </c>
      <c r="BX146" s="1">
        <v>39752</v>
      </c>
      <c r="BY146">
        <v>-11.7</v>
      </c>
      <c r="BZ146">
        <v>20081210</v>
      </c>
      <c r="CA146">
        <v>-14.8</v>
      </c>
      <c r="CC146" s="1">
        <v>41029</v>
      </c>
      <c r="CD146">
        <v>4.8129999999999997</v>
      </c>
      <c r="CE146">
        <v>20120529</v>
      </c>
      <c r="CF146">
        <v>4.8</v>
      </c>
      <c r="CM146" s="1">
        <v>40939</v>
      </c>
      <c r="CN146">
        <v>-0.3</v>
      </c>
      <c r="CO146" t="s">
        <v>302</v>
      </c>
      <c r="CP146" t="s">
        <v>302</v>
      </c>
      <c r="CR146" s="1">
        <v>41274</v>
      </c>
      <c r="CS146">
        <v>2.2999999999999998</v>
      </c>
      <c r="CT146" t="s">
        <v>302</v>
      </c>
      <c r="CU146" t="s">
        <v>302</v>
      </c>
    </row>
    <row r="147" spans="1:99" x14ac:dyDescent="0.25">
      <c r="A147" s="1">
        <v>41305</v>
      </c>
      <c r="B147">
        <v>8.4</v>
      </c>
      <c r="C147">
        <v>20130219</v>
      </c>
      <c r="D147">
        <v>8.4</v>
      </c>
      <c r="K147" s="1">
        <v>39113</v>
      </c>
      <c r="L147">
        <v>0.76</v>
      </c>
      <c r="M147">
        <v>20070228</v>
      </c>
      <c r="N147">
        <v>0.7</v>
      </c>
      <c r="P147" s="1">
        <v>39113</v>
      </c>
      <c r="Q147">
        <v>2.99</v>
      </c>
      <c r="R147">
        <v>20070228</v>
      </c>
      <c r="S147">
        <v>3.5</v>
      </c>
      <c r="U147" s="1">
        <v>39113</v>
      </c>
      <c r="V147">
        <v>-3.1</v>
      </c>
      <c r="W147">
        <v>20070228</v>
      </c>
      <c r="X147">
        <v>-0.6</v>
      </c>
      <c r="Z147" s="1">
        <v>39113</v>
      </c>
      <c r="AA147">
        <v>3.1</v>
      </c>
      <c r="AB147">
        <v>20070228</v>
      </c>
      <c r="AC147">
        <v>9.1999999999999993</v>
      </c>
      <c r="AE147" s="1">
        <v>39782</v>
      </c>
      <c r="AF147">
        <v>-3.3</v>
      </c>
      <c r="AG147">
        <v>20090109</v>
      </c>
      <c r="AH147">
        <v>-2.2000000000000002</v>
      </c>
      <c r="AJ147" s="1">
        <v>39813</v>
      </c>
      <c r="AK147">
        <v>-19.5</v>
      </c>
      <c r="AL147">
        <v>20090210</v>
      </c>
      <c r="AM147">
        <v>-20.29</v>
      </c>
      <c r="AO147" s="1">
        <v>39082</v>
      </c>
      <c r="AP147">
        <v>0</v>
      </c>
      <c r="AQ147">
        <v>20070111</v>
      </c>
      <c r="AR147">
        <v>0</v>
      </c>
      <c r="AT147" s="1">
        <v>39113</v>
      </c>
      <c r="AU147">
        <v>1.94</v>
      </c>
      <c r="AV147">
        <v>20070215</v>
      </c>
      <c r="AW147">
        <v>1.9</v>
      </c>
      <c r="AY147" s="1">
        <v>39113</v>
      </c>
      <c r="AZ147">
        <v>106.4</v>
      </c>
      <c r="BA147" t="s">
        <v>302</v>
      </c>
      <c r="BB147" t="s">
        <v>302</v>
      </c>
      <c r="BD147" s="1">
        <v>39507</v>
      </c>
      <c r="BE147">
        <v>103.2</v>
      </c>
      <c r="BF147" t="s">
        <v>302</v>
      </c>
      <c r="BG147" t="s">
        <v>302</v>
      </c>
      <c r="BN147" s="1">
        <v>41305</v>
      </c>
      <c r="BO147">
        <v>2.58</v>
      </c>
      <c r="BP147">
        <v>20130305</v>
      </c>
      <c r="BQ147">
        <v>0.8</v>
      </c>
      <c r="BS147" s="1">
        <v>39782</v>
      </c>
      <c r="BT147">
        <v>-10.3</v>
      </c>
      <c r="BU147">
        <v>20090109</v>
      </c>
      <c r="BV147">
        <v>-4.3</v>
      </c>
      <c r="BX147" s="1">
        <v>39782</v>
      </c>
      <c r="BY147">
        <v>-21.8</v>
      </c>
      <c r="BZ147">
        <v>20090109</v>
      </c>
      <c r="CA147">
        <v>-26.2</v>
      </c>
      <c r="CC147" s="1">
        <v>41060</v>
      </c>
      <c r="CD147">
        <v>4.7430000000000003</v>
      </c>
      <c r="CE147">
        <v>20120629</v>
      </c>
      <c r="CF147">
        <v>4.5999999999999996</v>
      </c>
      <c r="CM147" s="1">
        <v>40968</v>
      </c>
      <c r="CN147">
        <v>-0.1</v>
      </c>
      <c r="CO147" t="s">
        <v>302</v>
      </c>
      <c r="CP147" t="s">
        <v>302</v>
      </c>
      <c r="CR147" s="1">
        <v>41305</v>
      </c>
      <c r="CS147">
        <v>3.1</v>
      </c>
      <c r="CT147" t="s">
        <v>302</v>
      </c>
      <c r="CU147" t="s">
        <v>302</v>
      </c>
    </row>
    <row r="148" spans="1:99" x14ac:dyDescent="0.25">
      <c r="A148" s="1">
        <v>41333</v>
      </c>
      <c r="B148">
        <v>8.5</v>
      </c>
      <c r="C148">
        <v>20130314</v>
      </c>
      <c r="D148">
        <v>8.5</v>
      </c>
      <c r="K148" s="1">
        <v>39141</v>
      </c>
      <c r="L148">
        <v>0.94</v>
      </c>
      <c r="M148">
        <v>20070327</v>
      </c>
      <c r="N148">
        <v>0.9</v>
      </c>
      <c r="P148" s="1">
        <v>39141</v>
      </c>
      <c r="Q148">
        <v>4.26</v>
      </c>
      <c r="R148">
        <v>20070327</v>
      </c>
      <c r="S148">
        <v>4.9000000000000004</v>
      </c>
      <c r="U148" s="1">
        <v>39141</v>
      </c>
      <c r="V148">
        <v>2.5</v>
      </c>
      <c r="W148">
        <v>20070328</v>
      </c>
      <c r="X148">
        <v>0.4</v>
      </c>
      <c r="Z148" s="1">
        <v>39141</v>
      </c>
      <c r="AA148">
        <v>5.5</v>
      </c>
      <c r="AB148">
        <v>20070328</v>
      </c>
      <c r="AC148">
        <v>6.9</v>
      </c>
      <c r="AE148" s="1">
        <v>39813</v>
      </c>
      <c r="AF148">
        <v>-7.2</v>
      </c>
      <c r="AG148">
        <v>20090210</v>
      </c>
      <c r="AH148">
        <v>-5.0599999999999996</v>
      </c>
      <c r="AJ148" s="1">
        <v>39844</v>
      </c>
      <c r="AK148">
        <v>-23.7</v>
      </c>
      <c r="AL148">
        <v>20090310</v>
      </c>
      <c r="AM148">
        <v>-22.9</v>
      </c>
      <c r="AO148" s="1">
        <v>39113</v>
      </c>
      <c r="AP148">
        <v>-0.5</v>
      </c>
      <c r="AQ148">
        <v>20070215</v>
      </c>
      <c r="AR148">
        <v>-0.5</v>
      </c>
      <c r="AT148" s="1">
        <v>39141</v>
      </c>
      <c r="AU148">
        <v>1.98</v>
      </c>
      <c r="AV148">
        <v>20070312</v>
      </c>
      <c r="AW148">
        <v>2</v>
      </c>
      <c r="AY148" s="1">
        <v>39141</v>
      </c>
      <c r="AZ148">
        <v>110.3</v>
      </c>
      <c r="BA148" t="s">
        <v>302</v>
      </c>
      <c r="BB148" t="s">
        <v>302</v>
      </c>
      <c r="BD148" s="1">
        <v>39538</v>
      </c>
      <c r="BE148">
        <v>105.1</v>
      </c>
      <c r="BF148" t="s">
        <v>302</v>
      </c>
      <c r="BG148" t="s">
        <v>302</v>
      </c>
      <c r="BN148" s="1">
        <v>41333</v>
      </c>
      <c r="BO148">
        <v>3.66</v>
      </c>
      <c r="BP148">
        <v>20130405</v>
      </c>
      <c r="BQ148">
        <v>2.1</v>
      </c>
      <c r="BS148" s="1">
        <v>39813</v>
      </c>
      <c r="BT148">
        <v>-5.6</v>
      </c>
      <c r="BU148">
        <v>20090210</v>
      </c>
      <c r="BV148">
        <v>-8.67</v>
      </c>
      <c r="BX148" s="1">
        <v>39813</v>
      </c>
      <c r="BY148">
        <v>-27.2</v>
      </c>
      <c r="BZ148">
        <v>20090210</v>
      </c>
      <c r="CA148">
        <v>-21.97</v>
      </c>
      <c r="CC148" s="1">
        <v>41090</v>
      </c>
      <c r="CD148">
        <v>4.6859999999999999</v>
      </c>
      <c r="CE148">
        <v>20120726</v>
      </c>
      <c r="CF148">
        <v>4.5</v>
      </c>
      <c r="CM148" s="1">
        <v>40999</v>
      </c>
      <c r="CN148">
        <v>0.4</v>
      </c>
      <c r="CO148" t="s">
        <v>302</v>
      </c>
      <c r="CP148" t="s">
        <v>302</v>
      </c>
      <c r="CR148" s="1">
        <v>41333</v>
      </c>
      <c r="CS148">
        <v>2.7</v>
      </c>
      <c r="CT148" t="s">
        <v>302</v>
      </c>
      <c r="CU148" t="s">
        <v>302</v>
      </c>
    </row>
    <row r="149" spans="1:99" x14ac:dyDescent="0.25">
      <c r="A149" s="1">
        <v>41364</v>
      </c>
      <c r="B149">
        <v>8.8000000000000007</v>
      </c>
      <c r="C149">
        <v>20130423</v>
      </c>
      <c r="D149">
        <v>8.8000000000000007</v>
      </c>
      <c r="K149" s="1">
        <v>39172</v>
      </c>
      <c r="L149">
        <v>0.74</v>
      </c>
      <c r="M149">
        <v>20070426</v>
      </c>
      <c r="N149">
        <v>1</v>
      </c>
      <c r="P149" s="1">
        <v>39172</v>
      </c>
      <c r="Q149">
        <v>4.03</v>
      </c>
      <c r="R149">
        <v>20070426</v>
      </c>
      <c r="S149">
        <v>5.2</v>
      </c>
      <c r="U149" s="1">
        <v>39172</v>
      </c>
      <c r="V149">
        <v>3.6</v>
      </c>
      <c r="W149">
        <v>20070427</v>
      </c>
      <c r="X149">
        <v>1.4</v>
      </c>
      <c r="Z149" s="1">
        <v>39172</v>
      </c>
      <c r="AA149">
        <v>9.1</v>
      </c>
      <c r="AB149">
        <v>20070427</v>
      </c>
      <c r="AC149">
        <v>9.5</v>
      </c>
      <c r="AE149" s="1">
        <v>39844</v>
      </c>
      <c r="AF149">
        <v>-5</v>
      </c>
      <c r="AG149">
        <v>20090310</v>
      </c>
      <c r="AH149">
        <v>-2.5</v>
      </c>
      <c r="AJ149" s="1">
        <v>39872</v>
      </c>
      <c r="AK149">
        <v>-23.4</v>
      </c>
      <c r="AL149">
        <v>20090409</v>
      </c>
      <c r="AM149">
        <v>-22.9</v>
      </c>
      <c r="AO149" s="1">
        <v>39141</v>
      </c>
      <c r="AP149">
        <v>0.51</v>
      </c>
      <c r="AQ149">
        <v>20070312</v>
      </c>
      <c r="AR149">
        <v>0.5</v>
      </c>
      <c r="AT149" s="1">
        <v>39172</v>
      </c>
      <c r="AU149">
        <v>1.92</v>
      </c>
      <c r="AV149">
        <v>20070412</v>
      </c>
      <c r="AW149">
        <v>1.9</v>
      </c>
      <c r="AY149" s="1">
        <v>39172</v>
      </c>
      <c r="AZ149">
        <v>108.4</v>
      </c>
      <c r="BA149" t="s">
        <v>302</v>
      </c>
      <c r="BB149" t="s">
        <v>302</v>
      </c>
      <c r="BD149" s="1">
        <v>39568</v>
      </c>
      <c r="BE149">
        <v>105.4</v>
      </c>
      <c r="BF149" t="s">
        <v>302</v>
      </c>
      <c r="BG149" t="s">
        <v>302</v>
      </c>
      <c r="BN149" s="1">
        <v>41364</v>
      </c>
      <c r="BO149">
        <v>0.55000000000000004</v>
      </c>
      <c r="BP149">
        <v>20130506</v>
      </c>
      <c r="BQ149">
        <v>0.5</v>
      </c>
      <c r="BS149" s="1">
        <v>39844</v>
      </c>
      <c r="BT149">
        <v>-0.1</v>
      </c>
      <c r="BU149">
        <v>20090310</v>
      </c>
      <c r="BV149">
        <v>1.2</v>
      </c>
      <c r="BX149" s="1">
        <v>39844</v>
      </c>
      <c r="BY149">
        <v>-26.8</v>
      </c>
      <c r="BZ149">
        <v>20090310</v>
      </c>
      <c r="CA149">
        <v>-31.9</v>
      </c>
      <c r="CC149" s="1">
        <v>41121</v>
      </c>
      <c r="CD149">
        <v>4.4879999999999995</v>
      </c>
      <c r="CE149">
        <v>20120827</v>
      </c>
      <c r="CF149">
        <v>4.4000000000000004</v>
      </c>
      <c r="CM149" s="1">
        <v>41029</v>
      </c>
      <c r="CN149">
        <v>0.4</v>
      </c>
      <c r="CO149" t="s">
        <v>302</v>
      </c>
      <c r="CP149" t="s">
        <v>302</v>
      </c>
      <c r="CR149" s="1">
        <v>41364</v>
      </c>
      <c r="CS149">
        <v>2.6</v>
      </c>
      <c r="CT149" t="s">
        <v>302</v>
      </c>
      <c r="CU149" t="s">
        <v>302</v>
      </c>
    </row>
    <row r="150" spans="1:99" x14ac:dyDescent="0.25">
      <c r="A150" s="1">
        <v>41394</v>
      </c>
      <c r="B150">
        <v>8.6999999999999993</v>
      </c>
      <c r="C150">
        <v>20130521</v>
      </c>
      <c r="D150">
        <v>8.6999999999999993</v>
      </c>
      <c r="K150" s="1">
        <v>39202</v>
      </c>
      <c r="L150">
        <v>0.46</v>
      </c>
      <c r="M150">
        <v>20070524</v>
      </c>
      <c r="N150">
        <v>0.6</v>
      </c>
      <c r="P150" s="1">
        <v>39202</v>
      </c>
      <c r="Q150">
        <v>4.01</v>
      </c>
      <c r="R150">
        <v>20070524</v>
      </c>
      <c r="S150">
        <v>5.2</v>
      </c>
      <c r="U150" s="1">
        <v>39202</v>
      </c>
      <c r="V150">
        <v>-3</v>
      </c>
      <c r="W150">
        <v>20070529</v>
      </c>
      <c r="X150">
        <v>0.1</v>
      </c>
      <c r="Z150" s="1">
        <v>39202</v>
      </c>
      <c r="AA150">
        <v>5.8</v>
      </c>
      <c r="AB150">
        <v>20070529</v>
      </c>
      <c r="AC150">
        <v>6.5</v>
      </c>
      <c r="AE150" s="1">
        <v>39872</v>
      </c>
      <c r="AF150">
        <v>0</v>
      </c>
      <c r="AG150">
        <v>20090409</v>
      </c>
      <c r="AH150">
        <v>-2.2000000000000002</v>
      </c>
      <c r="AJ150" s="1">
        <v>39903</v>
      </c>
      <c r="AK150">
        <v>-23.3</v>
      </c>
      <c r="AL150">
        <v>20090507</v>
      </c>
      <c r="AM150">
        <v>-22.9</v>
      </c>
      <c r="AO150" s="1">
        <v>39172</v>
      </c>
      <c r="AP150">
        <v>0.66</v>
      </c>
      <c r="AQ150">
        <v>20070412</v>
      </c>
      <c r="AR150">
        <v>0.7</v>
      </c>
      <c r="AT150" s="1">
        <v>39202</v>
      </c>
      <c r="AU150">
        <v>1.92</v>
      </c>
      <c r="AV150">
        <v>20070510</v>
      </c>
      <c r="AW150">
        <v>1.9</v>
      </c>
      <c r="AY150" s="1">
        <v>39202</v>
      </c>
      <c r="AZ150">
        <v>116.7</v>
      </c>
      <c r="BA150" t="s">
        <v>302</v>
      </c>
      <c r="BB150" t="s">
        <v>302</v>
      </c>
      <c r="BD150" s="1">
        <v>39599</v>
      </c>
      <c r="BE150">
        <v>100.7</v>
      </c>
      <c r="BF150" t="s">
        <v>302</v>
      </c>
      <c r="BG150" t="s">
        <v>302</v>
      </c>
      <c r="BN150" s="1">
        <v>41394</v>
      </c>
      <c r="BO150">
        <v>0.75</v>
      </c>
      <c r="BP150">
        <v>20130604</v>
      </c>
      <c r="BQ150">
        <v>-0.7</v>
      </c>
      <c r="BS150" s="1">
        <v>39872</v>
      </c>
      <c r="BT150">
        <v>-2.4</v>
      </c>
      <c r="BU150">
        <v>20090409</v>
      </c>
      <c r="BV150">
        <v>-3.4</v>
      </c>
      <c r="BX150" s="1">
        <v>39872</v>
      </c>
      <c r="BY150">
        <v>-28.7</v>
      </c>
      <c r="BZ150">
        <v>20090409</v>
      </c>
      <c r="CA150">
        <v>-30</v>
      </c>
      <c r="CC150" s="1">
        <v>41152</v>
      </c>
      <c r="CD150">
        <v>4.5739999999999998</v>
      </c>
      <c r="CE150">
        <v>20120927</v>
      </c>
      <c r="CF150">
        <v>4.5999999999999996</v>
      </c>
      <c r="CM150" s="1">
        <v>41060</v>
      </c>
      <c r="CN150">
        <v>0.5</v>
      </c>
      <c r="CO150" t="s">
        <v>302</v>
      </c>
      <c r="CP150" t="s">
        <v>302</v>
      </c>
      <c r="CR150" s="1">
        <v>41394</v>
      </c>
      <c r="CS150">
        <v>0.9</v>
      </c>
      <c r="CT150" t="s">
        <v>302</v>
      </c>
      <c r="CU150" t="s">
        <v>302</v>
      </c>
    </row>
    <row r="151" spans="1:99" x14ac:dyDescent="0.25">
      <c r="A151" s="1">
        <v>41425</v>
      </c>
      <c r="B151">
        <v>8.1999999999999993</v>
      </c>
      <c r="C151">
        <v>20130619</v>
      </c>
      <c r="D151">
        <v>8.1999999999999993</v>
      </c>
      <c r="K151" s="1">
        <v>39233</v>
      </c>
      <c r="L151">
        <v>-0.28000000000000003</v>
      </c>
      <c r="M151">
        <v>20070626</v>
      </c>
      <c r="N151">
        <v>0.1</v>
      </c>
      <c r="P151" s="1">
        <v>39233</v>
      </c>
      <c r="Q151">
        <v>4.12</v>
      </c>
      <c r="R151">
        <v>20070626</v>
      </c>
      <c r="S151">
        <v>5</v>
      </c>
      <c r="U151" s="1">
        <v>39233</v>
      </c>
      <c r="V151">
        <v>0.6</v>
      </c>
      <c r="W151">
        <v>20070628</v>
      </c>
      <c r="X151">
        <v>0.2</v>
      </c>
      <c r="Z151" s="1">
        <v>39233</v>
      </c>
      <c r="AA151">
        <v>5.6</v>
      </c>
      <c r="AB151">
        <v>20070628</v>
      </c>
      <c r="AC151">
        <v>5.7</v>
      </c>
      <c r="AE151" s="1">
        <v>39903</v>
      </c>
      <c r="AF151">
        <v>-1.9</v>
      </c>
      <c r="AG151">
        <v>20090507</v>
      </c>
      <c r="AH151">
        <v>-2.8</v>
      </c>
      <c r="AJ151" s="1">
        <v>39933</v>
      </c>
      <c r="AK151">
        <v>-21.3</v>
      </c>
      <c r="AL151">
        <v>20090610</v>
      </c>
      <c r="AM151">
        <v>-21.2</v>
      </c>
      <c r="AO151" s="1">
        <v>39202</v>
      </c>
      <c r="AP151">
        <v>0.51</v>
      </c>
      <c r="AQ151">
        <v>20070510</v>
      </c>
      <c r="AR151">
        <v>0.5</v>
      </c>
      <c r="AT151" s="1">
        <v>39233</v>
      </c>
      <c r="AU151">
        <v>1.6600000000000001</v>
      </c>
      <c r="AV151">
        <v>20070612</v>
      </c>
      <c r="AW151">
        <v>1.7</v>
      </c>
      <c r="AY151" s="1">
        <v>39233</v>
      </c>
      <c r="AZ151">
        <v>110.4</v>
      </c>
      <c r="BA151" t="s">
        <v>302</v>
      </c>
      <c r="BB151" t="s">
        <v>302</v>
      </c>
      <c r="BD151" s="1">
        <v>39629</v>
      </c>
      <c r="BE151">
        <v>92.5</v>
      </c>
      <c r="BF151" t="s">
        <v>302</v>
      </c>
      <c r="BG151" t="s">
        <v>302</v>
      </c>
      <c r="BN151" s="1">
        <v>41425</v>
      </c>
      <c r="BO151">
        <v>1.73</v>
      </c>
      <c r="BP151">
        <v>20130705</v>
      </c>
      <c r="BQ151">
        <v>0.6</v>
      </c>
      <c r="BS151" s="1">
        <v>39903</v>
      </c>
      <c r="BT151">
        <v>1.3</v>
      </c>
      <c r="BU151">
        <v>20090507</v>
      </c>
      <c r="BV151">
        <v>0.4</v>
      </c>
      <c r="BX151" s="1">
        <v>39903</v>
      </c>
      <c r="BY151">
        <v>-22.9</v>
      </c>
      <c r="BZ151">
        <v>20090507</v>
      </c>
      <c r="CA151">
        <v>-20</v>
      </c>
      <c r="CC151" s="1">
        <v>41182</v>
      </c>
      <c r="CD151">
        <v>4.516</v>
      </c>
      <c r="CE151">
        <v>20121025</v>
      </c>
      <c r="CF151">
        <v>4.5</v>
      </c>
      <c r="CM151" s="1">
        <v>41090</v>
      </c>
      <c r="CN151">
        <v>0.1</v>
      </c>
      <c r="CO151" t="s">
        <v>302</v>
      </c>
      <c r="CP151" t="s">
        <v>302</v>
      </c>
      <c r="CR151" s="1">
        <v>41425</v>
      </c>
      <c r="CS151">
        <v>1.5</v>
      </c>
      <c r="CT151" t="s">
        <v>302</v>
      </c>
      <c r="CU151" t="s">
        <v>302</v>
      </c>
    </row>
    <row r="152" spans="1:99" x14ac:dyDescent="0.25">
      <c r="A152" s="1">
        <v>41455</v>
      </c>
      <c r="B152">
        <v>9.1</v>
      </c>
      <c r="C152">
        <v>20130725</v>
      </c>
      <c r="D152">
        <v>9.1</v>
      </c>
      <c r="K152" s="1">
        <v>39263</v>
      </c>
      <c r="L152">
        <v>0.37</v>
      </c>
      <c r="M152">
        <v>20070726</v>
      </c>
      <c r="N152">
        <v>0.4</v>
      </c>
      <c r="P152" s="1">
        <v>39263</v>
      </c>
      <c r="Q152">
        <v>4.3</v>
      </c>
      <c r="R152">
        <v>20070726</v>
      </c>
      <c r="S152">
        <v>5.4</v>
      </c>
      <c r="U152" s="1">
        <v>39263</v>
      </c>
      <c r="V152">
        <v>1</v>
      </c>
      <c r="W152">
        <v>20070727</v>
      </c>
      <c r="X152">
        <v>1.9</v>
      </c>
      <c r="Z152" s="1">
        <v>39263</v>
      </c>
      <c r="AA152">
        <v>7.1</v>
      </c>
      <c r="AB152">
        <v>20070727</v>
      </c>
      <c r="AC152">
        <v>8.5</v>
      </c>
      <c r="AE152" s="1">
        <v>39933</v>
      </c>
      <c r="AF152">
        <v>0.9</v>
      </c>
      <c r="AG152">
        <v>20090610</v>
      </c>
      <c r="AH152">
        <v>-2.1</v>
      </c>
      <c r="AJ152" s="1">
        <v>39964</v>
      </c>
      <c r="AK152">
        <v>-22.5</v>
      </c>
      <c r="AL152">
        <v>20090708</v>
      </c>
      <c r="AM152">
        <v>-21.9</v>
      </c>
      <c r="AO152" s="1">
        <v>39233</v>
      </c>
      <c r="AP152">
        <v>-0.11</v>
      </c>
      <c r="AQ152">
        <v>20070612</v>
      </c>
      <c r="AR152">
        <v>-0.1</v>
      </c>
      <c r="AT152" s="1">
        <v>39263</v>
      </c>
      <c r="AU152">
        <v>1.85</v>
      </c>
      <c r="AV152">
        <v>20070710</v>
      </c>
      <c r="AW152">
        <v>1.9</v>
      </c>
      <c r="AY152" s="1">
        <v>39263</v>
      </c>
      <c r="AZ152">
        <v>114.5</v>
      </c>
      <c r="BA152" t="s">
        <v>302</v>
      </c>
      <c r="BB152" t="s">
        <v>302</v>
      </c>
      <c r="BD152" s="1">
        <v>39660</v>
      </c>
      <c r="BE152">
        <v>90.4</v>
      </c>
      <c r="BF152" t="s">
        <v>302</v>
      </c>
      <c r="BG152" t="s">
        <v>302</v>
      </c>
      <c r="BN152" s="1">
        <v>41455</v>
      </c>
      <c r="BO152">
        <v>-0.09</v>
      </c>
      <c r="BP152">
        <v>20130805</v>
      </c>
      <c r="BQ152">
        <v>-0.2</v>
      </c>
      <c r="BS152" s="1">
        <v>39933</v>
      </c>
      <c r="BT152">
        <v>-2.2000000000000002</v>
      </c>
      <c r="BU152">
        <v>20090610</v>
      </c>
      <c r="BV152">
        <v>0.4</v>
      </c>
      <c r="BX152" s="1">
        <v>39933</v>
      </c>
      <c r="BY152">
        <v>-26.6</v>
      </c>
      <c r="BZ152">
        <v>20090610</v>
      </c>
      <c r="CA152">
        <v>-30</v>
      </c>
      <c r="CC152" s="1">
        <v>41213</v>
      </c>
      <c r="CD152">
        <v>4.3230000000000004</v>
      </c>
      <c r="CE152">
        <v>20121127</v>
      </c>
      <c r="CF152">
        <v>4.5</v>
      </c>
      <c r="CM152" s="1">
        <v>41121</v>
      </c>
      <c r="CN152">
        <v>0.2</v>
      </c>
      <c r="CO152" t="s">
        <v>302</v>
      </c>
      <c r="CP152" t="s">
        <v>302</v>
      </c>
      <c r="CR152" s="1">
        <v>41455</v>
      </c>
      <c r="CS152">
        <v>2.9</v>
      </c>
      <c r="CT152" t="s">
        <v>302</v>
      </c>
      <c r="CU152" t="s">
        <v>302</v>
      </c>
    </row>
    <row r="153" spans="1:99" x14ac:dyDescent="0.25">
      <c r="A153" s="1">
        <v>41486</v>
      </c>
      <c r="B153">
        <v>7.2</v>
      </c>
      <c r="C153">
        <v>20130822</v>
      </c>
      <c r="D153">
        <v>7.2</v>
      </c>
      <c r="K153" s="1">
        <v>39294</v>
      </c>
      <c r="L153">
        <v>0.37</v>
      </c>
      <c r="M153">
        <v>20070828</v>
      </c>
      <c r="N153">
        <v>0.4</v>
      </c>
      <c r="P153" s="1">
        <v>39294</v>
      </c>
      <c r="Q153">
        <v>4.29</v>
      </c>
      <c r="R153">
        <v>20070828</v>
      </c>
      <c r="S153">
        <v>5.5</v>
      </c>
      <c r="U153" s="1">
        <v>39294</v>
      </c>
      <c r="V153">
        <v>0.2</v>
      </c>
      <c r="W153">
        <v>20070828</v>
      </c>
      <c r="X153">
        <v>0.9</v>
      </c>
      <c r="Z153" s="1">
        <v>39294</v>
      </c>
      <c r="AA153">
        <v>7.4</v>
      </c>
      <c r="AB153">
        <v>20070828</v>
      </c>
      <c r="AC153">
        <v>9.4</v>
      </c>
      <c r="AE153" s="1">
        <v>39964</v>
      </c>
      <c r="AF153">
        <v>-2.4</v>
      </c>
      <c r="AG153">
        <v>20090708</v>
      </c>
      <c r="AH153">
        <v>-2.7</v>
      </c>
      <c r="AJ153" s="1">
        <v>39994</v>
      </c>
      <c r="AK153">
        <v>-21.8</v>
      </c>
      <c r="AL153">
        <v>20090813</v>
      </c>
      <c r="AM153">
        <v>-20.8</v>
      </c>
      <c r="AO153" s="1">
        <v>39263</v>
      </c>
      <c r="AP153">
        <v>0.16</v>
      </c>
      <c r="AQ153">
        <v>20070710</v>
      </c>
      <c r="AR153">
        <v>0.2</v>
      </c>
      <c r="AT153" s="1">
        <v>39294</v>
      </c>
      <c r="AU153">
        <v>1.8599999999999999</v>
      </c>
      <c r="AV153">
        <v>20070807</v>
      </c>
      <c r="AW153">
        <v>1.9</v>
      </c>
      <c r="AY153" s="1">
        <v>39294</v>
      </c>
      <c r="AZ153">
        <v>114.1</v>
      </c>
      <c r="BA153" t="s">
        <v>302</v>
      </c>
      <c r="BB153" t="s">
        <v>302</v>
      </c>
      <c r="BD153" s="1">
        <v>39691</v>
      </c>
      <c r="BE153">
        <v>88.6</v>
      </c>
      <c r="BF153" t="s">
        <v>302</v>
      </c>
      <c r="BG153" t="s">
        <v>302</v>
      </c>
      <c r="BN153" s="1">
        <v>41486</v>
      </c>
      <c r="BO153">
        <v>0.85</v>
      </c>
      <c r="BP153">
        <v>20130905</v>
      </c>
      <c r="BQ153">
        <v>-0.2</v>
      </c>
      <c r="BS153" s="1">
        <v>39964</v>
      </c>
      <c r="BT153">
        <v>0.6</v>
      </c>
      <c r="BU153">
        <v>20090708</v>
      </c>
      <c r="BV153">
        <v>3.8</v>
      </c>
      <c r="BX153" s="1">
        <v>39964</v>
      </c>
      <c r="BY153">
        <v>-25.5</v>
      </c>
      <c r="BZ153">
        <v>20090708</v>
      </c>
      <c r="CA153">
        <v>-30.1</v>
      </c>
      <c r="CC153" s="1">
        <v>41243</v>
      </c>
      <c r="CD153">
        <v>4.3879999999999999</v>
      </c>
      <c r="CE153">
        <v>20130103</v>
      </c>
      <c r="CF153">
        <v>4.5999999999999996</v>
      </c>
      <c r="CM153" s="1">
        <v>41152</v>
      </c>
      <c r="CN153">
        <v>-0.3</v>
      </c>
      <c r="CO153" t="s">
        <v>302</v>
      </c>
      <c r="CP153" t="s">
        <v>302</v>
      </c>
      <c r="CR153" s="1">
        <v>41486</v>
      </c>
      <c r="CS153">
        <v>1.2</v>
      </c>
      <c r="CT153" t="s">
        <v>302</v>
      </c>
      <c r="CU153" t="s">
        <v>302</v>
      </c>
    </row>
    <row r="154" spans="1:99" x14ac:dyDescent="0.25">
      <c r="A154" s="1">
        <v>41517</v>
      </c>
      <c r="B154">
        <v>7.3</v>
      </c>
      <c r="C154">
        <v>20130912</v>
      </c>
      <c r="D154">
        <v>7.3</v>
      </c>
      <c r="K154" s="1">
        <v>39325</v>
      </c>
      <c r="L154">
        <v>-0.55000000000000004</v>
      </c>
      <c r="M154">
        <v>20070925</v>
      </c>
      <c r="N154">
        <v>-0.4</v>
      </c>
      <c r="P154" s="1">
        <v>39325</v>
      </c>
      <c r="Q154">
        <v>2.74</v>
      </c>
      <c r="R154">
        <v>20070925</v>
      </c>
      <c r="S154">
        <v>4.2</v>
      </c>
      <c r="U154" s="1">
        <v>39325</v>
      </c>
      <c r="V154">
        <v>-0.4</v>
      </c>
      <c r="W154">
        <v>20070928</v>
      </c>
      <c r="X154">
        <v>-0.9</v>
      </c>
      <c r="Z154" s="1">
        <v>39325</v>
      </c>
      <c r="AA154">
        <v>5.6</v>
      </c>
      <c r="AB154">
        <v>20070928</v>
      </c>
      <c r="AC154">
        <v>7.3</v>
      </c>
      <c r="AE154" s="1">
        <v>39994</v>
      </c>
      <c r="AF154">
        <v>1.1000000000000001</v>
      </c>
      <c r="AG154">
        <v>20090813</v>
      </c>
      <c r="AH154">
        <v>-2.5</v>
      </c>
      <c r="AJ154" s="1">
        <v>40025</v>
      </c>
      <c r="AK154">
        <v>-21.1</v>
      </c>
      <c r="AL154">
        <v>20090909</v>
      </c>
      <c r="AM154">
        <v>-19.899999999999999</v>
      </c>
      <c r="AO154" s="1">
        <v>39294</v>
      </c>
      <c r="AP154">
        <v>-0.16</v>
      </c>
      <c r="AQ154">
        <v>20070807</v>
      </c>
      <c r="AR154">
        <v>-0.2</v>
      </c>
      <c r="AT154" s="1">
        <v>39325</v>
      </c>
      <c r="AU154">
        <v>1.77</v>
      </c>
      <c r="AV154">
        <v>20070911</v>
      </c>
      <c r="AW154">
        <v>1.8</v>
      </c>
      <c r="AY154" s="1">
        <v>39325</v>
      </c>
      <c r="AZ154">
        <v>110.8</v>
      </c>
      <c r="BA154" t="s">
        <v>302</v>
      </c>
      <c r="BB154" t="s">
        <v>302</v>
      </c>
      <c r="BD154" s="1">
        <v>39721</v>
      </c>
      <c r="BE154">
        <v>89.1</v>
      </c>
      <c r="BF154" t="s">
        <v>302</v>
      </c>
      <c r="BG154" t="s">
        <v>302</v>
      </c>
      <c r="BN154" s="1">
        <v>41517</v>
      </c>
      <c r="BO154">
        <v>1.76</v>
      </c>
      <c r="BP154">
        <v>20131004</v>
      </c>
      <c r="BQ154">
        <v>0.9</v>
      </c>
      <c r="BS154" s="1">
        <v>39994</v>
      </c>
      <c r="BT154">
        <v>1.2</v>
      </c>
      <c r="BU154">
        <v>20090813</v>
      </c>
      <c r="BV154">
        <v>-4.2</v>
      </c>
      <c r="BX154" s="1">
        <v>39994</v>
      </c>
      <c r="BY154">
        <v>-25.6</v>
      </c>
      <c r="BZ154">
        <v>20090813</v>
      </c>
      <c r="CA154">
        <v>-21.3</v>
      </c>
      <c r="CC154" s="1">
        <v>41274</v>
      </c>
      <c r="CD154">
        <v>4.3129999999999997</v>
      </c>
      <c r="CE154">
        <v>20130128</v>
      </c>
      <c r="CF154">
        <v>4.5</v>
      </c>
      <c r="CM154" s="1">
        <v>41182</v>
      </c>
      <c r="CN154">
        <v>1.1000000000000001</v>
      </c>
      <c r="CO154" t="s">
        <v>302</v>
      </c>
      <c r="CP154" t="s">
        <v>302</v>
      </c>
      <c r="CR154" s="1">
        <v>41517</v>
      </c>
      <c r="CS154">
        <v>1.9</v>
      </c>
      <c r="CT154" t="s">
        <v>302</v>
      </c>
      <c r="CU154" t="s">
        <v>302</v>
      </c>
    </row>
    <row r="155" spans="1:99" x14ac:dyDescent="0.25">
      <c r="A155" s="1">
        <v>41547</v>
      </c>
      <c r="B155">
        <v>7.5</v>
      </c>
      <c r="C155">
        <v>20131017</v>
      </c>
      <c r="D155">
        <v>7.5</v>
      </c>
      <c r="K155" s="1">
        <v>39355</v>
      </c>
      <c r="L155">
        <v>0.73</v>
      </c>
      <c r="M155">
        <v>20071025</v>
      </c>
      <c r="N155">
        <v>0.6</v>
      </c>
      <c r="P155" s="1">
        <v>39355</v>
      </c>
      <c r="Q155">
        <v>3.69</v>
      </c>
      <c r="R155">
        <v>20071025</v>
      </c>
      <c r="S155">
        <v>5</v>
      </c>
      <c r="U155" s="1">
        <v>39355</v>
      </c>
      <c r="V155">
        <v>2</v>
      </c>
      <c r="W155">
        <v>20071030</v>
      </c>
      <c r="X155">
        <v>2.6</v>
      </c>
      <c r="Z155" s="1">
        <v>39355</v>
      </c>
      <c r="AA155">
        <v>7.8</v>
      </c>
      <c r="AB155">
        <v>20071030</v>
      </c>
      <c r="AC155">
        <v>9.9</v>
      </c>
      <c r="AE155" s="1">
        <v>40025</v>
      </c>
      <c r="AF155">
        <v>-0.4</v>
      </c>
      <c r="AG155">
        <v>20090909</v>
      </c>
      <c r="AH155">
        <v>-0.5</v>
      </c>
      <c r="AJ155" s="1">
        <v>40056</v>
      </c>
      <c r="AK155">
        <v>-21.1</v>
      </c>
      <c r="AL155">
        <v>20091008</v>
      </c>
      <c r="AM155">
        <v>-20.9</v>
      </c>
      <c r="AO155" s="1">
        <v>39325</v>
      </c>
      <c r="AP155">
        <v>-0.03</v>
      </c>
      <c r="AQ155">
        <v>20070911</v>
      </c>
      <c r="AR155">
        <v>0</v>
      </c>
      <c r="AT155" s="1">
        <v>39355</v>
      </c>
      <c r="AU155">
        <v>2.19</v>
      </c>
      <c r="AV155">
        <v>20071011</v>
      </c>
      <c r="AW155">
        <v>2.2000000000000002</v>
      </c>
      <c r="AY155" s="1">
        <v>39355</v>
      </c>
      <c r="AZ155">
        <v>107.1</v>
      </c>
      <c r="BA155" t="s">
        <v>302</v>
      </c>
      <c r="BB155" t="s">
        <v>302</v>
      </c>
      <c r="BD155" s="1">
        <v>39752</v>
      </c>
      <c r="BE155">
        <v>85</v>
      </c>
      <c r="BF155" t="s">
        <v>302</v>
      </c>
      <c r="BG155" t="s">
        <v>302</v>
      </c>
      <c r="BN155" s="1">
        <v>41547</v>
      </c>
      <c r="BO155">
        <v>1.45</v>
      </c>
      <c r="BP155">
        <v>20131105</v>
      </c>
      <c r="BQ155">
        <v>1.1000000000000001</v>
      </c>
      <c r="BS155" s="1">
        <v>40025</v>
      </c>
      <c r="BT155">
        <v>10.4</v>
      </c>
      <c r="BU155">
        <v>20090909</v>
      </c>
      <c r="BV155">
        <v>8.3000000000000007</v>
      </c>
      <c r="BX155" s="1">
        <v>40025</v>
      </c>
      <c r="BY155">
        <v>-16.3</v>
      </c>
      <c r="BZ155">
        <v>20090909</v>
      </c>
      <c r="CA155">
        <v>-16.5</v>
      </c>
      <c r="CC155" s="1">
        <v>41305</v>
      </c>
      <c r="CD155">
        <v>4.3600000000000003</v>
      </c>
      <c r="CE155">
        <v>20130227</v>
      </c>
      <c r="CF155">
        <v>4.5</v>
      </c>
      <c r="CM155" s="1">
        <v>41213</v>
      </c>
      <c r="CN155">
        <v>-1.1000000000000001</v>
      </c>
      <c r="CO155" t="s">
        <v>302</v>
      </c>
      <c r="CP155" t="s">
        <v>302</v>
      </c>
      <c r="CR155" s="1">
        <v>41547</v>
      </c>
      <c r="CS155">
        <v>1.2</v>
      </c>
      <c r="CT155" t="s">
        <v>302</v>
      </c>
      <c r="CU155" t="s">
        <v>302</v>
      </c>
    </row>
    <row r="156" spans="1:99" x14ac:dyDescent="0.25">
      <c r="A156" s="1">
        <v>41578</v>
      </c>
      <c r="B156">
        <v>7.3</v>
      </c>
      <c r="C156">
        <v>20131114</v>
      </c>
      <c r="D156">
        <v>7.3</v>
      </c>
      <c r="K156" s="1">
        <v>39386</v>
      </c>
      <c r="L156">
        <v>-0.09</v>
      </c>
      <c r="M156">
        <v>20071127</v>
      </c>
      <c r="N156">
        <v>-0.4</v>
      </c>
      <c r="P156" s="1">
        <v>39386</v>
      </c>
      <c r="Q156">
        <v>2.91</v>
      </c>
      <c r="R156">
        <v>20071127</v>
      </c>
      <c r="S156">
        <v>3.9</v>
      </c>
      <c r="U156" s="1">
        <v>39386</v>
      </c>
      <c r="V156">
        <v>-1.2</v>
      </c>
      <c r="W156">
        <v>20071128</v>
      </c>
      <c r="X156">
        <v>-1.5</v>
      </c>
      <c r="Z156" s="1">
        <v>39386</v>
      </c>
      <c r="AA156">
        <v>5.3</v>
      </c>
      <c r="AB156">
        <v>20071128</v>
      </c>
      <c r="AC156">
        <v>6.2</v>
      </c>
      <c r="AE156" s="1">
        <v>40056</v>
      </c>
      <c r="AF156">
        <v>2</v>
      </c>
      <c r="AG156">
        <v>20091008</v>
      </c>
      <c r="AH156">
        <v>-2.9</v>
      </c>
      <c r="AJ156" s="1">
        <v>40086</v>
      </c>
      <c r="AK156">
        <v>-16.100000000000001</v>
      </c>
      <c r="AL156">
        <v>20091110</v>
      </c>
      <c r="AM156">
        <v>-15.7</v>
      </c>
      <c r="AO156" s="1">
        <v>39355</v>
      </c>
      <c r="AP156">
        <v>1</v>
      </c>
      <c r="AQ156">
        <v>20071011</v>
      </c>
      <c r="AR156">
        <v>1</v>
      </c>
      <c r="AT156" s="1">
        <v>39386</v>
      </c>
      <c r="AU156">
        <v>2.7199999999999998</v>
      </c>
      <c r="AV156">
        <v>20071112</v>
      </c>
      <c r="AW156">
        <v>2.7</v>
      </c>
      <c r="AY156" s="1">
        <v>39386</v>
      </c>
      <c r="AZ156">
        <v>110.4</v>
      </c>
      <c r="BA156" t="s">
        <v>302</v>
      </c>
      <c r="BB156" t="s">
        <v>302</v>
      </c>
      <c r="BD156" s="1">
        <v>39782</v>
      </c>
      <c r="BE156">
        <v>77.5</v>
      </c>
      <c r="BF156" t="s">
        <v>302</v>
      </c>
      <c r="BG156" t="s">
        <v>302</v>
      </c>
      <c r="BN156" s="1">
        <v>41578</v>
      </c>
      <c r="BO156">
        <v>3.05</v>
      </c>
      <c r="BP156">
        <v>20131205</v>
      </c>
      <c r="BQ156">
        <v>1.2</v>
      </c>
      <c r="BS156" s="1">
        <v>40056</v>
      </c>
      <c r="BT156">
        <v>-7.5</v>
      </c>
      <c r="BU156">
        <v>20091008</v>
      </c>
      <c r="BV156">
        <v>-4.2</v>
      </c>
      <c r="BX156" s="1">
        <v>40056</v>
      </c>
      <c r="BY156">
        <v>-19.5</v>
      </c>
      <c r="BZ156">
        <v>20091008</v>
      </c>
      <c r="CA156">
        <v>-18.100000000000001</v>
      </c>
      <c r="CC156" s="1">
        <v>41333</v>
      </c>
      <c r="CD156">
        <v>4.4420000000000002</v>
      </c>
      <c r="CE156">
        <v>20130327</v>
      </c>
      <c r="CF156">
        <v>4.5999999999999996</v>
      </c>
      <c r="CM156" s="1">
        <v>41243</v>
      </c>
      <c r="CN156">
        <v>0.1</v>
      </c>
      <c r="CO156" t="s">
        <v>302</v>
      </c>
      <c r="CP156" t="s">
        <v>302</v>
      </c>
      <c r="CR156" s="1">
        <v>41578</v>
      </c>
      <c r="CS156">
        <v>2.5</v>
      </c>
      <c r="CT156" t="s">
        <v>302</v>
      </c>
      <c r="CU156" t="s">
        <v>302</v>
      </c>
    </row>
    <row r="157" spans="1:99" x14ac:dyDescent="0.25">
      <c r="A157" s="1">
        <v>41608</v>
      </c>
      <c r="B157">
        <v>7.5</v>
      </c>
      <c r="C157">
        <v>20131212</v>
      </c>
      <c r="D157">
        <v>7.5</v>
      </c>
      <c r="K157" s="1">
        <v>39416</v>
      </c>
      <c r="L157">
        <v>0.36</v>
      </c>
      <c r="M157">
        <v>20071221</v>
      </c>
      <c r="N157">
        <v>-0.1</v>
      </c>
      <c r="P157" s="1">
        <v>39416</v>
      </c>
      <c r="Q157">
        <v>3</v>
      </c>
      <c r="R157">
        <v>20071221</v>
      </c>
      <c r="S157">
        <v>3.7</v>
      </c>
      <c r="U157" s="1">
        <v>39416</v>
      </c>
      <c r="V157">
        <v>0.3</v>
      </c>
      <c r="W157">
        <v>20071228</v>
      </c>
      <c r="X157">
        <v>-0.7</v>
      </c>
      <c r="Z157" s="1">
        <v>39416</v>
      </c>
      <c r="AA157">
        <v>3.9</v>
      </c>
      <c r="AB157">
        <v>20071228</v>
      </c>
      <c r="AC157">
        <v>5.7</v>
      </c>
      <c r="AE157" s="1">
        <v>40086</v>
      </c>
      <c r="AF157">
        <v>1.2</v>
      </c>
      <c r="AG157">
        <v>20091110</v>
      </c>
      <c r="AH157">
        <v>0.2</v>
      </c>
      <c r="AJ157" s="1">
        <v>40117</v>
      </c>
      <c r="AK157">
        <v>-15.4</v>
      </c>
      <c r="AL157">
        <v>20091209</v>
      </c>
      <c r="AM157">
        <v>-16.100000000000001</v>
      </c>
      <c r="AO157" s="1">
        <v>39386</v>
      </c>
      <c r="AP157">
        <v>0.53</v>
      </c>
      <c r="AQ157">
        <v>20071112</v>
      </c>
      <c r="AR157">
        <v>0.5</v>
      </c>
      <c r="AT157" s="1">
        <v>39416</v>
      </c>
      <c r="AU157">
        <v>3.25</v>
      </c>
      <c r="AV157">
        <v>20071211</v>
      </c>
      <c r="AW157">
        <v>3.3</v>
      </c>
      <c r="AY157" s="1">
        <v>39416</v>
      </c>
      <c r="AZ157">
        <v>107</v>
      </c>
      <c r="BA157" t="s">
        <v>302</v>
      </c>
      <c r="BB157" t="s">
        <v>302</v>
      </c>
      <c r="BD157" s="1">
        <v>39813</v>
      </c>
      <c r="BE157">
        <v>69.5</v>
      </c>
      <c r="BF157" t="s">
        <v>302</v>
      </c>
      <c r="BG157" t="s">
        <v>302</v>
      </c>
      <c r="BN157" s="1">
        <v>41608</v>
      </c>
      <c r="BO157">
        <v>2.56</v>
      </c>
      <c r="BP157">
        <v>20140110</v>
      </c>
      <c r="BQ157">
        <v>0.9</v>
      </c>
      <c r="BS157" s="1">
        <v>40086</v>
      </c>
      <c r="BT157">
        <v>2.7</v>
      </c>
      <c r="BU157">
        <v>20091110</v>
      </c>
      <c r="BV157">
        <v>0.7</v>
      </c>
      <c r="BX157" s="1">
        <v>40086</v>
      </c>
      <c r="BY157">
        <v>-14.5</v>
      </c>
      <c r="BZ157">
        <v>20091110</v>
      </c>
      <c r="CA157">
        <v>-12.1</v>
      </c>
      <c r="CC157" s="1">
        <v>41364</v>
      </c>
      <c r="CD157">
        <v>4.4569999999999999</v>
      </c>
      <c r="CE157">
        <v>20130426</v>
      </c>
      <c r="CF157">
        <v>4.5999999999999996</v>
      </c>
      <c r="CM157" s="1">
        <v>41274</v>
      </c>
      <c r="CN157">
        <v>1.4</v>
      </c>
      <c r="CO157" t="s">
        <v>302</v>
      </c>
      <c r="CP157" t="s">
        <v>302</v>
      </c>
      <c r="CR157" s="1">
        <v>41608</v>
      </c>
      <c r="CS157">
        <v>2.8</v>
      </c>
      <c r="CT157" t="s">
        <v>302</v>
      </c>
      <c r="CU157" t="s">
        <v>302</v>
      </c>
    </row>
    <row r="158" spans="1:99" x14ac:dyDescent="0.25">
      <c r="A158" s="1">
        <v>41639</v>
      </c>
      <c r="B158">
        <v>7.5</v>
      </c>
      <c r="C158">
        <v>20140123</v>
      </c>
      <c r="D158">
        <v>7.5</v>
      </c>
      <c r="K158" s="1">
        <v>39447</v>
      </c>
      <c r="L158">
        <v>0</v>
      </c>
      <c r="M158">
        <v>20080124</v>
      </c>
      <c r="N158">
        <v>0</v>
      </c>
      <c r="P158" s="1">
        <v>39447</v>
      </c>
      <c r="Q158">
        <v>3.87</v>
      </c>
      <c r="R158">
        <v>20080124</v>
      </c>
      <c r="S158">
        <v>3.9</v>
      </c>
      <c r="U158" s="1">
        <v>39447</v>
      </c>
      <c r="V158">
        <v>0.6</v>
      </c>
      <c r="W158">
        <v>20080129</v>
      </c>
      <c r="X158">
        <v>1.2</v>
      </c>
      <c r="Z158" s="1">
        <v>39447</v>
      </c>
      <c r="AA158">
        <v>2.6</v>
      </c>
      <c r="AB158">
        <v>20080129</v>
      </c>
      <c r="AC158">
        <v>4</v>
      </c>
      <c r="AE158" s="1">
        <v>40117</v>
      </c>
      <c r="AF158">
        <v>-1.2</v>
      </c>
      <c r="AG158">
        <v>20091209</v>
      </c>
      <c r="AH158">
        <v>-2.7</v>
      </c>
      <c r="AJ158" s="1">
        <v>40147</v>
      </c>
      <c r="AK158">
        <v>-12.4</v>
      </c>
      <c r="AL158">
        <v>20100108</v>
      </c>
      <c r="AM158">
        <v>-12.6</v>
      </c>
      <c r="AO158" s="1">
        <v>39416</v>
      </c>
      <c r="AP158">
        <v>0.65</v>
      </c>
      <c r="AQ158">
        <v>20071211</v>
      </c>
      <c r="AR158">
        <v>0.6</v>
      </c>
      <c r="AT158" s="1">
        <v>39447</v>
      </c>
      <c r="AU158">
        <v>3.45</v>
      </c>
      <c r="AV158">
        <v>20080114</v>
      </c>
      <c r="AW158">
        <v>3.5</v>
      </c>
      <c r="AY158" s="1">
        <v>39447</v>
      </c>
      <c r="AZ158">
        <v>105</v>
      </c>
      <c r="BA158" t="s">
        <v>302</v>
      </c>
      <c r="BB158" t="s">
        <v>302</v>
      </c>
      <c r="BD158" s="1">
        <v>39844</v>
      </c>
      <c r="BE158">
        <v>72.099999999999994</v>
      </c>
      <c r="BF158" t="s">
        <v>302</v>
      </c>
      <c r="BG158" t="s">
        <v>302</v>
      </c>
      <c r="BN158" s="1">
        <v>41639</v>
      </c>
      <c r="BO158">
        <v>1.26</v>
      </c>
      <c r="BP158">
        <v>20140207</v>
      </c>
      <c r="BQ158">
        <v>-0.5</v>
      </c>
      <c r="BS158" s="1">
        <v>40117</v>
      </c>
      <c r="BT158">
        <v>-0.9</v>
      </c>
      <c r="BU158">
        <v>20091209</v>
      </c>
      <c r="BV158">
        <v>1.5</v>
      </c>
      <c r="BX158" s="1">
        <v>40117</v>
      </c>
      <c r="BY158">
        <v>-13</v>
      </c>
      <c r="BZ158">
        <v>20091209</v>
      </c>
      <c r="CA158">
        <v>-13.3</v>
      </c>
      <c r="CC158" s="1">
        <v>41394</v>
      </c>
      <c r="CD158">
        <v>4.4879999999999995</v>
      </c>
      <c r="CE158">
        <v>20130529</v>
      </c>
      <c r="CF158">
        <v>4.5999999999999996</v>
      </c>
      <c r="CM158" s="1">
        <v>41305</v>
      </c>
      <c r="CN158">
        <v>0.2</v>
      </c>
      <c r="CO158" t="s">
        <v>302</v>
      </c>
      <c r="CP158" t="s">
        <v>302</v>
      </c>
      <c r="CR158" s="1">
        <v>41639</v>
      </c>
      <c r="CS158">
        <v>0.3</v>
      </c>
      <c r="CT158" t="s">
        <v>302</v>
      </c>
      <c r="CU158" t="s">
        <v>302</v>
      </c>
    </row>
    <row r="159" spans="1:99" x14ac:dyDescent="0.25">
      <c r="A159" s="1">
        <v>41670</v>
      </c>
      <c r="B159">
        <v>8.6</v>
      </c>
      <c r="C159">
        <v>20140213</v>
      </c>
      <c r="D159">
        <v>8.6</v>
      </c>
      <c r="K159" s="1">
        <v>39478</v>
      </c>
      <c r="L159">
        <v>1.55</v>
      </c>
      <c r="M159">
        <v>20080228</v>
      </c>
      <c r="N159">
        <v>1.3</v>
      </c>
      <c r="P159" s="1">
        <v>39478</v>
      </c>
      <c r="Q159">
        <v>4.6899999999999995</v>
      </c>
      <c r="R159">
        <v>20080228</v>
      </c>
      <c r="S159">
        <v>4.5999999999999996</v>
      </c>
      <c r="U159" s="1">
        <v>39478</v>
      </c>
      <c r="V159">
        <v>-0.3</v>
      </c>
      <c r="W159">
        <v>20080228</v>
      </c>
      <c r="X159">
        <v>-0.7</v>
      </c>
      <c r="Z159" s="1">
        <v>39478</v>
      </c>
      <c r="AA159">
        <v>5.0999999999999996</v>
      </c>
      <c r="AB159">
        <v>20080228</v>
      </c>
      <c r="AC159">
        <v>3.5</v>
      </c>
      <c r="AE159" s="1">
        <v>40147</v>
      </c>
      <c r="AF159">
        <v>0.3</v>
      </c>
      <c r="AG159">
        <v>20100108</v>
      </c>
      <c r="AH159">
        <v>0.2</v>
      </c>
      <c r="AJ159" s="1">
        <v>40178</v>
      </c>
      <c r="AK159">
        <v>-6</v>
      </c>
      <c r="AL159">
        <v>20100210</v>
      </c>
      <c r="AM159">
        <v>-5.8</v>
      </c>
      <c r="AO159" s="1">
        <v>39447</v>
      </c>
      <c r="AP159">
        <v>0.19</v>
      </c>
      <c r="AQ159">
        <v>20080114</v>
      </c>
      <c r="AR159">
        <v>0.2</v>
      </c>
      <c r="AT159" s="1">
        <v>39478</v>
      </c>
      <c r="AU159">
        <v>3.19</v>
      </c>
      <c r="AV159">
        <v>20080219</v>
      </c>
      <c r="AW159">
        <v>3.2</v>
      </c>
      <c r="AY159" s="1">
        <v>39478</v>
      </c>
      <c r="AZ159">
        <v>101.8</v>
      </c>
      <c r="BA159" t="s">
        <v>302</v>
      </c>
      <c r="BB159" t="s">
        <v>302</v>
      </c>
      <c r="BD159" s="1">
        <v>39872</v>
      </c>
      <c r="BE159">
        <v>72.7</v>
      </c>
      <c r="BF159" t="s">
        <v>302</v>
      </c>
      <c r="BG159" t="s">
        <v>302</v>
      </c>
      <c r="BN159" s="1">
        <v>41670</v>
      </c>
      <c r="BO159">
        <v>2.82</v>
      </c>
      <c r="BP159">
        <v>20140305</v>
      </c>
      <c r="BQ159">
        <v>0.9</v>
      </c>
      <c r="BS159" s="1">
        <v>40147</v>
      </c>
      <c r="BT159">
        <v>1</v>
      </c>
      <c r="BU159">
        <v>20100108</v>
      </c>
      <c r="BV159">
        <v>2.1</v>
      </c>
      <c r="BX159" s="1">
        <v>40147</v>
      </c>
      <c r="BY159">
        <v>-2.7</v>
      </c>
      <c r="BZ159">
        <v>20100108</v>
      </c>
      <c r="CA159">
        <v>1.5</v>
      </c>
      <c r="CC159" s="1">
        <v>41425</v>
      </c>
      <c r="CD159">
        <v>4.5449999999999999</v>
      </c>
      <c r="CE159">
        <v>20130701</v>
      </c>
      <c r="CF159">
        <v>4.7</v>
      </c>
      <c r="CM159" s="1">
        <v>41333</v>
      </c>
      <c r="CN159">
        <v>-0.6</v>
      </c>
      <c r="CO159" t="s">
        <v>302</v>
      </c>
      <c r="CP159" t="s">
        <v>302</v>
      </c>
      <c r="CR159" s="1">
        <v>41670</v>
      </c>
      <c r="CS159">
        <v>0.9</v>
      </c>
      <c r="CT159" t="s">
        <v>302</v>
      </c>
      <c r="CU159" t="s">
        <v>302</v>
      </c>
    </row>
    <row r="160" spans="1:99" x14ac:dyDescent="0.25">
      <c r="A160" s="1">
        <v>41698</v>
      </c>
      <c r="B160">
        <v>8.5</v>
      </c>
      <c r="C160">
        <v>20140313</v>
      </c>
      <c r="D160">
        <v>8.5</v>
      </c>
      <c r="K160" s="1">
        <v>39507</v>
      </c>
      <c r="L160">
        <v>0.36</v>
      </c>
      <c r="M160" t="s">
        <v>302</v>
      </c>
      <c r="N160">
        <v>0.6</v>
      </c>
      <c r="P160" s="1">
        <v>39507</v>
      </c>
      <c r="Q160">
        <v>4.09</v>
      </c>
      <c r="R160">
        <v>20080328</v>
      </c>
      <c r="S160">
        <v>4.2</v>
      </c>
      <c r="U160" s="1">
        <v>39507</v>
      </c>
      <c r="V160">
        <v>0.9</v>
      </c>
      <c r="W160">
        <v>20080328</v>
      </c>
      <c r="X160">
        <v>1.7</v>
      </c>
      <c r="Z160" s="1">
        <v>39507</v>
      </c>
      <c r="AA160">
        <v>3.6</v>
      </c>
      <c r="AB160">
        <v>20080328</v>
      </c>
      <c r="AC160">
        <v>4.5999999999999996</v>
      </c>
      <c r="AE160" s="1">
        <v>40178</v>
      </c>
      <c r="AF160">
        <v>0</v>
      </c>
      <c r="AG160">
        <v>20100210</v>
      </c>
      <c r="AH160">
        <v>1.8</v>
      </c>
      <c r="AJ160" s="1">
        <v>40209</v>
      </c>
      <c r="AK160">
        <v>-0.2</v>
      </c>
      <c r="AL160">
        <v>20100310</v>
      </c>
      <c r="AM160">
        <v>-0.2</v>
      </c>
      <c r="AO160" s="1">
        <v>39478</v>
      </c>
      <c r="AP160">
        <v>-0.75</v>
      </c>
      <c r="AQ160">
        <v>20080219</v>
      </c>
      <c r="AR160">
        <v>-0.8</v>
      </c>
      <c r="AT160" s="1">
        <v>39507</v>
      </c>
      <c r="AU160">
        <v>3.08</v>
      </c>
      <c r="AV160">
        <v>20080311</v>
      </c>
      <c r="AW160">
        <v>3.1</v>
      </c>
      <c r="AY160" s="1">
        <v>39507</v>
      </c>
      <c r="AZ160">
        <v>97.4</v>
      </c>
      <c r="BA160" t="s">
        <v>302</v>
      </c>
      <c r="BB160" t="s">
        <v>302</v>
      </c>
      <c r="BD160" s="1">
        <v>39903</v>
      </c>
      <c r="BE160">
        <v>64.2</v>
      </c>
      <c r="BF160" t="s">
        <v>302</v>
      </c>
      <c r="BG160" t="s">
        <v>302</v>
      </c>
      <c r="BN160" s="1">
        <v>41698</v>
      </c>
      <c r="BO160">
        <v>3.63</v>
      </c>
      <c r="BP160">
        <v>20140404</v>
      </c>
      <c r="BQ160">
        <v>1.9</v>
      </c>
      <c r="BS160" s="1">
        <v>40178</v>
      </c>
      <c r="BT160">
        <v>-0.5</v>
      </c>
      <c r="BU160">
        <v>20100210</v>
      </c>
      <c r="BV160">
        <v>-1.1000000000000001</v>
      </c>
      <c r="BX160" s="1">
        <v>40178</v>
      </c>
      <c r="BY160">
        <v>2.5</v>
      </c>
      <c r="BZ160">
        <v>20100210</v>
      </c>
      <c r="CA160">
        <v>8</v>
      </c>
      <c r="CC160" s="1">
        <v>41455</v>
      </c>
      <c r="CD160">
        <v>4.5049999999999999</v>
      </c>
      <c r="CE160">
        <v>20130725</v>
      </c>
      <c r="CF160">
        <v>4.7</v>
      </c>
      <c r="CM160" s="1">
        <v>41364</v>
      </c>
      <c r="CN160">
        <v>-0.1</v>
      </c>
      <c r="CO160" t="s">
        <v>302</v>
      </c>
      <c r="CP160" t="s">
        <v>302</v>
      </c>
      <c r="CR160" s="1">
        <v>41698</v>
      </c>
      <c r="CS160">
        <v>2.1</v>
      </c>
      <c r="CT160">
        <v>20140407</v>
      </c>
      <c r="CU160">
        <v>2.1</v>
      </c>
    </row>
    <row r="161" spans="1:99" x14ac:dyDescent="0.25">
      <c r="A161" s="1">
        <v>41729</v>
      </c>
      <c r="B161">
        <v>8.6</v>
      </c>
      <c r="C161">
        <v>20140422</v>
      </c>
      <c r="D161">
        <v>8.6</v>
      </c>
      <c r="K161" s="1">
        <v>39538</v>
      </c>
      <c r="L161">
        <v>-0.36</v>
      </c>
      <c r="M161">
        <v>20080424</v>
      </c>
      <c r="N161">
        <v>-0.1</v>
      </c>
      <c r="P161" s="1">
        <v>39538</v>
      </c>
      <c r="Q161">
        <v>2.95</v>
      </c>
      <c r="R161">
        <v>20080424</v>
      </c>
      <c r="S161">
        <v>3.1</v>
      </c>
      <c r="U161" s="1">
        <v>39538</v>
      </c>
      <c r="V161">
        <v>-1.6</v>
      </c>
      <c r="W161">
        <v>20080429</v>
      </c>
      <c r="X161">
        <v>0.4</v>
      </c>
      <c r="Z161" s="1">
        <v>39538</v>
      </c>
      <c r="AA161">
        <v>-1.1000000000000001</v>
      </c>
      <c r="AB161">
        <v>20080429</v>
      </c>
      <c r="AC161">
        <v>3.9</v>
      </c>
      <c r="AE161" s="1">
        <v>40209</v>
      </c>
      <c r="AF161">
        <v>0.9</v>
      </c>
      <c r="AG161">
        <v>20100310</v>
      </c>
      <c r="AH161">
        <v>1.6</v>
      </c>
      <c r="AJ161" s="1">
        <v>40237</v>
      </c>
      <c r="AK161">
        <v>-0.2</v>
      </c>
      <c r="AL161">
        <v>20100409</v>
      </c>
      <c r="AM161">
        <v>-1.5</v>
      </c>
      <c r="AO161" s="1">
        <v>39507</v>
      </c>
      <c r="AP161">
        <v>0.4</v>
      </c>
      <c r="AQ161">
        <v>20080311</v>
      </c>
      <c r="AR161">
        <v>0.4</v>
      </c>
      <c r="AT161" s="1">
        <v>39538</v>
      </c>
      <c r="AU161">
        <v>3.38</v>
      </c>
      <c r="AV161">
        <v>20080414</v>
      </c>
      <c r="AW161">
        <v>3.4</v>
      </c>
      <c r="AY161" s="1">
        <v>39538</v>
      </c>
      <c r="AZ161">
        <v>99.2</v>
      </c>
      <c r="BA161" t="s">
        <v>302</v>
      </c>
      <c r="BB161" t="s">
        <v>302</v>
      </c>
      <c r="BD161" s="1">
        <v>39933</v>
      </c>
      <c r="BE161">
        <v>68.400000000000006</v>
      </c>
      <c r="BF161" t="s">
        <v>302</v>
      </c>
      <c r="BG161" t="s">
        <v>302</v>
      </c>
      <c r="BN161" s="1">
        <v>41729</v>
      </c>
      <c r="BO161">
        <v>4</v>
      </c>
      <c r="BP161">
        <v>20140505</v>
      </c>
      <c r="BQ161">
        <v>2.6</v>
      </c>
      <c r="BS161" s="1">
        <v>40209</v>
      </c>
      <c r="BT161">
        <v>1.5</v>
      </c>
      <c r="BU161">
        <v>20100310</v>
      </c>
      <c r="BV161">
        <v>3.7</v>
      </c>
      <c r="BX161" s="1">
        <v>40209</v>
      </c>
      <c r="BY161">
        <v>3.7</v>
      </c>
      <c r="BZ161">
        <v>20100310</v>
      </c>
      <c r="CA161">
        <v>4</v>
      </c>
      <c r="CC161" s="1">
        <v>41486</v>
      </c>
      <c r="CD161">
        <v>4.5960000000000001</v>
      </c>
      <c r="CE161">
        <v>20130827</v>
      </c>
      <c r="CF161">
        <v>4.8</v>
      </c>
      <c r="CM161" s="1">
        <v>41394</v>
      </c>
      <c r="CN161">
        <v>-1.2</v>
      </c>
      <c r="CO161" t="s">
        <v>302</v>
      </c>
      <c r="CP161" t="s">
        <v>302</v>
      </c>
      <c r="CR161" s="1">
        <v>41729</v>
      </c>
      <c r="CS161">
        <v>2.9</v>
      </c>
      <c r="CT161">
        <v>20140506</v>
      </c>
      <c r="CU161">
        <v>2.7</v>
      </c>
    </row>
    <row r="162" spans="1:99" x14ac:dyDescent="0.25">
      <c r="A162" s="1">
        <v>41759</v>
      </c>
      <c r="B162">
        <v>8.6999999999999993</v>
      </c>
      <c r="C162">
        <v>20140519</v>
      </c>
      <c r="D162">
        <v>8.6999999999999993</v>
      </c>
      <c r="K162" s="1">
        <v>39568</v>
      </c>
      <c r="L162">
        <v>0.72</v>
      </c>
      <c r="M162">
        <v>20080527</v>
      </c>
      <c r="N162">
        <v>0.4</v>
      </c>
      <c r="P162" s="1">
        <v>39568</v>
      </c>
      <c r="Q162">
        <v>3.21</v>
      </c>
      <c r="R162">
        <v>20080527</v>
      </c>
      <c r="S162">
        <v>2.9</v>
      </c>
      <c r="U162" s="1">
        <v>39568</v>
      </c>
      <c r="V162">
        <v>2.2999999999999998</v>
      </c>
      <c r="W162">
        <v>20080528</v>
      </c>
      <c r="X162">
        <v>-1.7</v>
      </c>
      <c r="Z162" s="1">
        <v>39568</v>
      </c>
      <c r="AA162">
        <v>4.7</v>
      </c>
      <c r="AB162">
        <v>20080528</v>
      </c>
      <c r="AC162">
        <v>0.4</v>
      </c>
      <c r="AE162" s="1">
        <v>40237</v>
      </c>
      <c r="AF162">
        <v>0.1</v>
      </c>
      <c r="AG162">
        <v>20100409</v>
      </c>
      <c r="AH162">
        <v>-0.8</v>
      </c>
      <c r="AJ162" s="1">
        <v>40268</v>
      </c>
      <c r="AK162">
        <v>6.4</v>
      </c>
      <c r="AL162">
        <v>20100517</v>
      </c>
      <c r="AM162">
        <v>6.7</v>
      </c>
      <c r="AO162" s="1">
        <v>39538</v>
      </c>
      <c r="AP162">
        <v>0.95</v>
      </c>
      <c r="AQ162">
        <v>20080414</v>
      </c>
      <c r="AR162">
        <v>0.9</v>
      </c>
      <c r="AT162" s="1">
        <v>39568</v>
      </c>
      <c r="AU162">
        <v>3.41</v>
      </c>
      <c r="AV162">
        <v>20080513</v>
      </c>
      <c r="AW162">
        <v>3.4</v>
      </c>
      <c r="AY162" s="1">
        <v>39568</v>
      </c>
      <c r="AZ162">
        <v>95.1</v>
      </c>
      <c r="BA162" t="s">
        <v>302</v>
      </c>
      <c r="BB162" t="s">
        <v>302</v>
      </c>
      <c r="BD162" s="1">
        <v>39964</v>
      </c>
      <c r="BE162">
        <v>73.400000000000006</v>
      </c>
      <c r="BF162" t="s">
        <v>302</v>
      </c>
      <c r="BG162" t="s">
        <v>302</v>
      </c>
      <c r="BN162" s="1">
        <v>41759</v>
      </c>
      <c r="BO162">
        <v>4.92</v>
      </c>
      <c r="BP162">
        <v>20140604</v>
      </c>
      <c r="BQ162">
        <v>4.5</v>
      </c>
      <c r="BS162" s="1">
        <v>40237</v>
      </c>
      <c r="BT162">
        <v>0.8</v>
      </c>
      <c r="BU162">
        <v>20100409</v>
      </c>
      <c r="BV162">
        <v>-0.9</v>
      </c>
      <c r="BX162" s="1">
        <v>40237</v>
      </c>
      <c r="BY162">
        <v>7.2</v>
      </c>
      <c r="BZ162">
        <v>20100409</v>
      </c>
      <c r="CA162">
        <v>12.5</v>
      </c>
      <c r="CC162" s="1">
        <v>41517</v>
      </c>
      <c r="CD162">
        <v>4.6150000000000002</v>
      </c>
      <c r="CE162">
        <v>20130926</v>
      </c>
      <c r="CF162">
        <v>4.8</v>
      </c>
      <c r="CM162" s="1">
        <v>41425</v>
      </c>
      <c r="CN162">
        <v>1.1000000000000001</v>
      </c>
      <c r="CO162" t="s">
        <v>302</v>
      </c>
      <c r="CP162" t="s">
        <v>302</v>
      </c>
      <c r="CR162" s="1">
        <v>41759</v>
      </c>
      <c r="CS162">
        <v>4.5999999999999996</v>
      </c>
      <c r="CT162">
        <v>20140609</v>
      </c>
      <c r="CU162">
        <v>4.5</v>
      </c>
    </row>
    <row r="163" spans="1:99" x14ac:dyDescent="0.25">
      <c r="A163" s="1">
        <v>41790</v>
      </c>
      <c r="B163">
        <v>8</v>
      </c>
      <c r="C163">
        <v>20140613</v>
      </c>
      <c r="D163">
        <v>8</v>
      </c>
      <c r="K163" s="1">
        <v>39599</v>
      </c>
      <c r="L163">
        <v>-0.27</v>
      </c>
      <c r="M163">
        <v>20080626</v>
      </c>
      <c r="N163">
        <v>0.1</v>
      </c>
      <c r="P163" s="1">
        <v>39599</v>
      </c>
      <c r="Q163">
        <v>3.22</v>
      </c>
      <c r="R163">
        <v>20080626</v>
      </c>
      <c r="S163">
        <v>2.9</v>
      </c>
      <c r="U163" s="1">
        <v>39599</v>
      </c>
      <c r="V163">
        <v>-0.5</v>
      </c>
      <c r="W163">
        <v>20080627</v>
      </c>
      <c r="X163">
        <v>0.9</v>
      </c>
      <c r="Z163" s="1">
        <v>39599</v>
      </c>
      <c r="AA163">
        <v>3.6</v>
      </c>
      <c r="AB163">
        <v>20080627</v>
      </c>
      <c r="AC163">
        <v>1.3</v>
      </c>
      <c r="AE163" s="1">
        <v>40268</v>
      </c>
      <c r="AF163">
        <v>4</v>
      </c>
      <c r="AG163">
        <v>20100517</v>
      </c>
      <c r="AH163">
        <v>4.0999999999999996</v>
      </c>
      <c r="AJ163" s="1">
        <v>40298</v>
      </c>
      <c r="AK163">
        <v>7</v>
      </c>
      <c r="AL163">
        <v>20100609</v>
      </c>
      <c r="AM163">
        <v>7.3</v>
      </c>
      <c r="AO163" s="1">
        <v>39568</v>
      </c>
      <c r="AP163">
        <v>0.53</v>
      </c>
      <c r="AQ163">
        <v>20080513</v>
      </c>
      <c r="AR163">
        <v>0.5</v>
      </c>
      <c r="AT163" s="1">
        <v>39599</v>
      </c>
      <c r="AU163">
        <v>3.98</v>
      </c>
      <c r="AV163">
        <v>20080610</v>
      </c>
      <c r="AW163">
        <v>4</v>
      </c>
      <c r="AY163" s="1">
        <v>39599</v>
      </c>
      <c r="AZ163">
        <v>91.9</v>
      </c>
      <c r="BA163" t="s">
        <v>302</v>
      </c>
      <c r="BB163" t="s">
        <v>302</v>
      </c>
      <c r="BD163" s="1">
        <v>39994</v>
      </c>
      <c r="BE163">
        <v>74.2</v>
      </c>
      <c r="BF163" t="s">
        <v>302</v>
      </c>
      <c r="BG163" t="s">
        <v>302</v>
      </c>
      <c r="BN163" s="1">
        <v>41790</v>
      </c>
      <c r="BO163">
        <v>1.43</v>
      </c>
      <c r="BP163">
        <v>20140704</v>
      </c>
      <c r="BQ163">
        <v>1.7</v>
      </c>
      <c r="BS163" s="1">
        <v>40268</v>
      </c>
      <c r="BT163">
        <v>5.7</v>
      </c>
      <c r="BU163">
        <v>20100507</v>
      </c>
      <c r="BV163">
        <v>4.2</v>
      </c>
      <c r="BX163" s="1">
        <v>40268</v>
      </c>
      <c r="BY163">
        <v>12.2</v>
      </c>
      <c r="BZ163">
        <v>20100507</v>
      </c>
      <c r="CA163">
        <v>24</v>
      </c>
      <c r="CC163" s="1">
        <v>41547</v>
      </c>
      <c r="CD163">
        <v>4.6370000000000005</v>
      </c>
      <c r="CE163">
        <v>20131025</v>
      </c>
      <c r="CF163">
        <v>4.8</v>
      </c>
      <c r="CM163" s="1">
        <v>41455</v>
      </c>
      <c r="CN163">
        <v>1.3</v>
      </c>
      <c r="CO163" t="s">
        <v>302</v>
      </c>
      <c r="CP163" t="s">
        <v>302</v>
      </c>
      <c r="CR163" s="1">
        <v>41790</v>
      </c>
      <c r="CS163">
        <v>3.1</v>
      </c>
      <c r="CT163">
        <v>20140707</v>
      </c>
      <c r="CU163">
        <v>3.3</v>
      </c>
    </row>
    <row r="164" spans="1:99" x14ac:dyDescent="0.25">
      <c r="A164" s="1">
        <v>41820</v>
      </c>
      <c r="B164">
        <v>9.1999999999999993</v>
      </c>
      <c r="C164">
        <v>20140724</v>
      </c>
      <c r="D164">
        <v>9.1999999999999993</v>
      </c>
      <c r="K164" s="1">
        <v>39629</v>
      </c>
      <c r="L164">
        <v>0.98</v>
      </c>
      <c r="M164">
        <v>20080724</v>
      </c>
      <c r="N164">
        <v>0.5</v>
      </c>
      <c r="P164" s="1">
        <v>39629</v>
      </c>
      <c r="Q164">
        <v>3.85</v>
      </c>
      <c r="R164">
        <v>20080724</v>
      </c>
      <c r="S164">
        <v>3</v>
      </c>
      <c r="U164" s="1">
        <v>39629</v>
      </c>
      <c r="V164">
        <v>-0.9</v>
      </c>
      <c r="W164">
        <v>20080729</v>
      </c>
      <c r="X164">
        <v>1.8</v>
      </c>
      <c r="Z164" s="1">
        <v>39629</v>
      </c>
      <c r="AA164">
        <v>1.7</v>
      </c>
      <c r="AB164">
        <v>20080729</v>
      </c>
      <c r="AC164">
        <v>3.3</v>
      </c>
      <c r="AE164" s="1">
        <v>40298</v>
      </c>
      <c r="AF164">
        <v>1.3</v>
      </c>
      <c r="AG164">
        <v>20100609</v>
      </c>
      <c r="AH164">
        <v>0.9</v>
      </c>
      <c r="AJ164" s="1">
        <v>40329</v>
      </c>
      <c r="AK164">
        <v>11.8</v>
      </c>
      <c r="AL164">
        <v>20100709</v>
      </c>
      <c r="AM164">
        <v>12.4</v>
      </c>
      <c r="AO164" s="1">
        <v>39599</v>
      </c>
      <c r="AP164">
        <v>0.44</v>
      </c>
      <c r="AQ164">
        <v>20080610</v>
      </c>
      <c r="AR164">
        <v>0.4</v>
      </c>
      <c r="AT164" s="1">
        <v>39629</v>
      </c>
      <c r="AU164">
        <v>4.3099999999999996</v>
      </c>
      <c r="AV164">
        <v>20080710</v>
      </c>
      <c r="AW164">
        <v>4.3</v>
      </c>
      <c r="AY164" s="1">
        <v>39629</v>
      </c>
      <c r="AZ164">
        <v>83.6</v>
      </c>
      <c r="BA164" t="s">
        <v>302</v>
      </c>
      <c r="BB164" t="s">
        <v>302</v>
      </c>
      <c r="BD164" s="1">
        <v>40025</v>
      </c>
      <c r="BE164">
        <v>86.9</v>
      </c>
      <c r="BF164" t="s">
        <v>302</v>
      </c>
      <c r="BG164" t="s">
        <v>302</v>
      </c>
      <c r="BN164" s="1">
        <v>41820</v>
      </c>
      <c r="BO164">
        <v>3.38</v>
      </c>
      <c r="BP164">
        <v>20140808</v>
      </c>
      <c r="BQ164">
        <v>2.6</v>
      </c>
      <c r="BS164" s="1">
        <v>40298</v>
      </c>
      <c r="BT164">
        <v>-0.1</v>
      </c>
      <c r="BU164">
        <v>20100609</v>
      </c>
      <c r="BV164">
        <v>0.7</v>
      </c>
      <c r="BX164" s="1">
        <v>40298</v>
      </c>
      <c r="BY164">
        <v>15.2</v>
      </c>
      <c r="BZ164">
        <v>20100609</v>
      </c>
      <c r="CA164">
        <v>17.600000000000001</v>
      </c>
      <c r="CC164" s="1">
        <v>41578</v>
      </c>
      <c r="CD164">
        <v>4.88</v>
      </c>
      <c r="CE164">
        <v>20131127</v>
      </c>
      <c r="CF164">
        <v>4.9000000000000004</v>
      </c>
      <c r="CM164" s="1">
        <v>41486</v>
      </c>
      <c r="CN164">
        <v>-0.6</v>
      </c>
      <c r="CO164" t="s">
        <v>302</v>
      </c>
      <c r="CP164" t="s">
        <v>302</v>
      </c>
      <c r="CR164" s="1">
        <v>41820</v>
      </c>
      <c r="CS164">
        <v>2.7</v>
      </c>
      <c r="CT164">
        <v>20140815</v>
      </c>
      <c r="CU164">
        <v>2.6</v>
      </c>
    </row>
    <row r="165" spans="1:99" x14ac:dyDescent="0.25">
      <c r="A165" s="1">
        <v>41851</v>
      </c>
      <c r="B165">
        <v>7.1</v>
      </c>
      <c r="C165">
        <v>20140821</v>
      </c>
      <c r="D165">
        <v>7.1</v>
      </c>
      <c r="K165" s="1">
        <v>39660</v>
      </c>
      <c r="L165">
        <v>0.97</v>
      </c>
      <c r="M165">
        <v>20080826</v>
      </c>
      <c r="N165">
        <v>0.7</v>
      </c>
      <c r="P165" s="1">
        <v>39660</v>
      </c>
      <c r="Q165">
        <v>4.47</v>
      </c>
      <c r="R165">
        <v>20080826</v>
      </c>
      <c r="S165">
        <v>3.3</v>
      </c>
      <c r="U165" s="1">
        <v>39660</v>
      </c>
      <c r="V165">
        <v>-0.1</v>
      </c>
      <c r="W165">
        <v>20080828</v>
      </c>
      <c r="X165">
        <v>-0.5</v>
      </c>
      <c r="Z165" s="1">
        <v>39660</v>
      </c>
      <c r="AA165">
        <v>1.8</v>
      </c>
      <c r="AB165">
        <v>20080828</v>
      </c>
      <c r="AC165">
        <v>1.3</v>
      </c>
      <c r="AE165" s="1">
        <v>40329</v>
      </c>
      <c r="AF165">
        <v>1.9</v>
      </c>
      <c r="AG165">
        <v>20100709</v>
      </c>
      <c r="AH165">
        <v>2.2999999999999998</v>
      </c>
      <c r="AJ165" s="1">
        <v>40359</v>
      </c>
      <c r="AK165">
        <v>11.5</v>
      </c>
      <c r="AL165">
        <v>20100813</v>
      </c>
      <c r="AM165">
        <v>12</v>
      </c>
      <c r="AO165" s="1">
        <v>39629</v>
      </c>
      <c r="AP165">
        <v>0.49</v>
      </c>
      <c r="AQ165">
        <v>20080710</v>
      </c>
      <c r="AR165">
        <v>0.5</v>
      </c>
      <c r="AT165" s="1">
        <v>39660</v>
      </c>
      <c r="AU165">
        <v>4.3600000000000003</v>
      </c>
      <c r="AV165">
        <v>20080807</v>
      </c>
      <c r="AW165">
        <v>4.4000000000000004</v>
      </c>
      <c r="AY165" s="1">
        <v>39660</v>
      </c>
      <c r="AZ165">
        <v>74.099999999999994</v>
      </c>
      <c r="BA165" t="s">
        <v>302</v>
      </c>
      <c r="BB165" t="s">
        <v>302</v>
      </c>
      <c r="BD165" s="1">
        <v>40056</v>
      </c>
      <c r="BE165">
        <v>87</v>
      </c>
      <c r="BF165" t="s">
        <v>302</v>
      </c>
      <c r="BG165" t="s">
        <v>302</v>
      </c>
      <c r="BN165" s="1">
        <v>41851</v>
      </c>
      <c r="BO165">
        <v>2.5300000000000002</v>
      </c>
      <c r="BP165">
        <v>20140905</v>
      </c>
      <c r="BQ165">
        <v>2</v>
      </c>
      <c r="BS165" s="1">
        <v>40329</v>
      </c>
      <c r="BT165">
        <v>0.1</v>
      </c>
      <c r="BU165">
        <v>20100709</v>
      </c>
      <c r="BV165">
        <v>2.1</v>
      </c>
      <c r="BX165" s="1">
        <v>40329</v>
      </c>
      <c r="BY165">
        <v>14.8</v>
      </c>
      <c r="BZ165">
        <v>20100709</v>
      </c>
      <c r="CA165">
        <v>20.399999999999999</v>
      </c>
      <c r="CC165" s="1">
        <v>41608</v>
      </c>
      <c r="CD165">
        <v>4.8959999999999999</v>
      </c>
      <c r="CE165">
        <v>20140102</v>
      </c>
      <c r="CF165">
        <v>4.9000000000000004</v>
      </c>
      <c r="CM165" s="1">
        <v>41517</v>
      </c>
      <c r="CN165">
        <v>0.4</v>
      </c>
      <c r="CO165" t="s">
        <v>302</v>
      </c>
      <c r="CP165" t="s">
        <v>302</v>
      </c>
      <c r="CR165" s="1">
        <v>41851</v>
      </c>
      <c r="CS165">
        <v>2.2000000000000002</v>
      </c>
      <c r="CT165">
        <v>20140908</v>
      </c>
      <c r="CU165">
        <v>1.5</v>
      </c>
    </row>
    <row r="166" spans="1:99" x14ac:dyDescent="0.25">
      <c r="A166" s="1">
        <v>41882</v>
      </c>
      <c r="B166">
        <v>7.4</v>
      </c>
      <c r="C166">
        <v>20140911</v>
      </c>
      <c r="D166">
        <v>7.4</v>
      </c>
      <c r="K166" s="1">
        <v>39691</v>
      </c>
      <c r="L166">
        <v>0.09</v>
      </c>
      <c r="M166">
        <v>20080925</v>
      </c>
      <c r="N166">
        <v>0.1</v>
      </c>
      <c r="P166" s="1">
        <v>39691</v>
      </c>
      <c r="Q166">
        <v>5.14</v>
      </c>
      <c r="R166">
        <v>20080925</v>
      </c>
      <c r="S166">
        <v>3.8</v>
      </c>
      <c r="U166" s="1">
        <v>39691</v>
      </c>
      <c r="V166">
        <v>0.7</v>
      </c>
      <c r="W166">
        <v>20080930</v>
      </c>
      <c r="X166">
        <v>0.4</v>
      </c>
      <c r="Z166" s="1">
        <v>39691</v>
      </c>
      <c r="AA166">
        <v>2.2000000000000002</v>
      </c>
      <c r="AB166">
        <v>20080930</v>
      </c>
      <c r="AC166">
        <v>2.9</v>
      </c>
      <c r="AE166" s="1">
        <v>40359</v>
      </c>
      <c r="AF166">
        <v>0.6</v>
      </c>
      <c r="AG166">
        <v>20100813</v>
      </c>
      <c r="AH166">
        <v>1.1000000000000001</v>
      </c>
      <c r="AJ166" s="1">
        <v>40390</v>
      </c>
      <c r="AK166">
        <v>14.2</v>
      </c>
      <c r="AL166">
        <v>20100910</v>
      </c>
      <c r="AM166">
        <v>14.4</v>
      </c>
      <c r="AO166" s="1">
        <v>39660</v>
      </c>
      <c r="AP166">
        <v>-0.11</v>
      </c>
      <c r="AQ166">
        <v>20080807</v>
      </c>
      <c r="AR166">
        <v>-0.1</v>
      </c>
      <c r="AT166" s="1">
        <v>39691</v>
      </c>
      <c r="AU166">
        <v>4.34</v>
      </c>
      <c r="AV166">
        <v>20080909</v>
      </c>
      <c r="AW166">
        <v>4.3</v>
      </c>
      <c r="AY166" s="1">
        <v>39691</v>
      </c>
      <c r="AZ166">
        <v>77.7</v>
      </c>
      <c r="BA166" t="s">
        <v>302</v>
      </c>
      <c r="BB166" t="s">
        <v>302</v>
      </c>
      <c r="BD166" s="1">
        <v>40086</v>
      </c>
      <c r="BE166">
        <v>84.6</v>
      </c>
      <c r="BF166" t="s">
        <v>302</v>
      </c>
      <c r="BG166" t="s">
        <v>302</v>
      </c>
      <c r="BN166" s="1">
        <v>41882</v>
      </c>
      <c r="BO166">
        <v>2.88</v>
      </c>
      <c r="BP166">
        <v>20141003</v>
      </c>
      <c r="BQ166">
        <v>2.2999999999999998</v>
      </c>
      <c r="BS166" s="1">
        <v>40359</v>
      </c>
      <c r="BT166">
        <v>-0.3</v>
      </c>
      <c r="BU166">
        <v>20100813</v>
      </c>
      <c r="BV166">
        <v>-2.5</v>
      </c>
      <c r="BX166" s="1">
        <v>40359</v>
      </c>
      <c r="BY166">
        <v>12.6</v>
      </c>
      <c r="BZ166">
        <v>20100813</v>
      </c>
      <c r="CA166">
        <v>15.5</v>
      </c>
      <c r="CC166" s="1">
        <v>41639</v>
      </c>
      <c r="CD166">
        <v>4.8659999999999997</v>
      </c>
      <c r="CE166">
        <v>20140129</v>
      </c>
      <c r="CF166">
        <v>4.9000000000000004</v>
      </c>
      <c r="CM166" s="1">
        <v>41547</v>
      </c>
      <c r="CN166">
        <v>0.4</v>
      </c>
      <c r="CO166" t="s">
        <v>302</v>
      </c>
      <c r="CP166" t="s">
        <v>302</v>
      </c>
      <c r="CR166" s="1">
        <v>41882</v>
      </c>
      <c r="CS166">
        <v>2.6</v>
      </c>
      <c r="CT166">
        <v>20141007</v>
      </c>
      <c r="CU166">
        <v>2.5</v>
      </c>
    </row>
    <row r="167" spans="1:99" x14ac:dyDescent="0.25">
      <c r="A167" s="1">
        <v>41912</v>
      </c>
      <c r="B167">
        <v>7.2</v>
      </c>
      <c r="C167">
        <v>20141023</v>
      </c>
      <c r="D167">
        <v>7.2</v>
      </c>
      <c r="K167" s="1">
        <v>39721</v>
      </c>
      <c r="L167">
        <v>0.61</v>
      </c>
      <c r="M167">
        <v>20081023</v>
      </c>
      <c r="N167">
        <v>0.2</v>
      </c>
      <c r="P167" s="1">
        <v>39721</v>
      </c>
      <c r="Q167">
        <v>5.01</v>
      </c>
      <c r="R167">
        <v>20081023</v>
      </c>
      <c r="S167">
        <v>3.4</v>
      </c>
      <c r="U167" s="1">
        <v>39721</v>
      </c>
      <c r="V167">
        <v>-1.1000000000000001</v>
      </c>
      <c r="W167">
        <v>20081028</v>
      </c>
      <c r="X167">
        <v>-0.5</v>
      </c>
      <c r="Z167" s="1">
        <v>39721</v>
      </c>
      <c r="AA167">
        <v>-1.1000000000000001</v>
      </c>
      <c r="AB167">
        <v>20081028</v>
      </c>
      <c r="AC167">
        <v>-0.6</v>
      </c>
      <c r="AE167" s="1">
        <v>40390</v>
      </c>
      <c r="AF167">
        <v>0.8</v>
      </c>
      <c r="AG167">
        <v>20100910</v>
      </c>
      <c r="AH167">
        <v>2.9</v>
      </c>
      <c r="AJ167" s="1">
        <v>40421</v>
      </c>
      <c r="AK167">
        <v>8.9</v>
      </c>
      <c r="AL167">
        <v>20101008</v>
      </c>
      <c r="AM167">
        <v>9.6999999999999993</v>
      </c>
      <c r="AO167" s="1">
        <v>39691</v>
      </c>
      <c r="AP167">
        <v>-0.04</v>
      </c>
      <c r="AQ167">
        <v>20080909</v>
      </c>
      <c r="AR167">
        <v>0.2</v>
      </c>
      <c r="AT167" s="1">
        <v>39721</v>
      </c>
      <c r="AU167">
        <v>4.37</v>
      </c>
      <c r="AV167">
        <v>20081009</v>
      </c>
      <c r="AW167">
        <v>4.4000000000000004</v>
      </c>
      <c r="AY167" s="1">
        <v>39721</v>
      </c>
      <c r="AZ167">
        <v>79.8</v>
      </c>
      <c r="BA167" t="s">
        <v>302</v>
      </c>
      <c r="BB167" t="s">
        <v>302</v>
      </c>
      <c r="BD167" s="1">
        <v>40117</v>
      </c>
      <c r="BE167">
        <v>92.7</v>
      </c>
      <c r="BF167" t="s">
        <v>302</v>
      </c>
      <c r="BG167" t="s">
        <v>302</v>
      </c>
      <c r="BN167" s="1">
        <v>41912</v>
      </c>
      <c r="BO167">
        <v>4.21</v>
      </c>
      <c r="BP167">
        <v>20141105</v>
      </c>
      <c r="BQ167">
        <v>4.3</v>
      </c>
      <c r="BS167" s="1">
        <v>40390</v>
      </c>
      <c r="BT167">
        <v>8.6999999999999993</v>
      </c>
      <c r="BU167">
        <v>20100910</v>
      </c>
      <c r="BV167">
        <v>5.6</v>
      </c>
      <c r="BX167" s="1">
        <v>40390</v>
      </c>
      <c r="BY167">
        <v>11.4</v>
      </c>
      <c r="BZ167">
        <v>20100910</v>
      </c>
      <c r="CA167">
        <v>12.3</v>
      </c>
      <c r="CC167" s="1">
        <v>41670</v>
      </c>
      <c r="CD167">
        <v>4.9210000000000003</v>
      </c>
      <c r="CE167">
        <v>20140227</v>
      </c>
      <c r="CF167">
        <v>5.0999999999999996</v>
      </c>
      <c r="CM167" s="1">
        <v>41578</v>
      </c>
      <c r="CN167">
        <v>0.3</v>
      </c>
      <c r="CO167" t="s">
        <v>302</v>
      </c>
      <c r="CP167" t="s">
        <v>302</v>
      </c>
      <c r="CR167" s="1">
        <v>41912</v>
      </c>
      <c r="CS167">
        <v>1.9</v>
      </c>
      <c r="CT167">
        <v>20141107</v>
      </c>
      <c r="CU167">
        <v>1.8</v>
      </c>
    </row>
    <row r="168" spans="1:99" x14ac:dyDescent="0.25">
      <c r="A168" s="1">
        <v>41943</v>
      </c>
      <c r="B168">
        <v>7.5</v>
      </c>
      <c r="C168">
        <v>20141117</v>
      </c>
      <c r="D168">
        <v>7.5</v>
      </c>
      <c r="K168" s="1">
        <v>39752</v>
      </c>
      <c r="L168">
        <v>0</v>
      </c>
      <c r="M168">
        <v>20081125</v>
      </c>
      <c r="N168">
        <v>0</v>
      </c>
      <c r="P168" s="1">
        <v>39752</v>
      </c>
      <c r="Q168">
        <v>5.1100000000000003</v>
      </c>
      <c r="R168">
        <v>20081125</v>
      </c>
      <c r="S168">
        <v>3.8</v>
      </c>
      <c r="U168" s="1">
        <v>39752</v>
      </c>
      <c r="V168">
        <v>-0.9</v>
      </c>
      <c r="W168">
        <v>20081128</v>
      </c>
      <c r="X168">
        <v>-0.6</v>
      </c>
      <c r="Z168" s="1">
        <v>39752</v>
      </c>
      <c r="AA168">
        <v>-0.4</v>
      </c>
      <c r="AB168">
        <v>20081128</v>
      </c>
      <c r="AC168">
        <v>-0.7</v>
      </c>
      <c r="AE168" s="1">
        <v>40421</v>
      </c>
      <c r="AF168">
        <v>-1.1000000000000001</v>
      </c>
      <c r="AG168">
        <v>20101008</v>
      </c>
      <c r="AH168">
        <v>-4</v>
      </c>
      <c r="AJ168" s="1">
        <v>40451</v>
      </c>
      <c r="AK168">
        <v>10.3</v>
      </c>
      <c r="AL168">
        <v>20101110</v>
      </c>
      <c r="AM168">
        <v>10.5</v>
      </c>
      <c r="AO168" s="1">
        <v>39721</v>
      </c>
      <c r="AP168">
        <v>1.03</v>
      </c>
      <c r="AQ168">
        <v>20081009</v>
      </c>
      <c r="AR168">
        <v>1</v>
      </c>
      <c r="AT168" s="1">
        <v>39752</v>
      </c>
      <c r="AU168">
        <v>3.99</v>
      </c>
      <c r="AV168">
        <v>20081111</v>
      </c>
      <c r="AW168">
        <v>4</v>
      </c>
      <c r="AY168" s="1">
        <v>39752</v>
      </c>
      <c r="AZ168">
        <v>69.2</v>
      </c>
      <c r="BA168" t="s">
        <v>302</v>
      </c>
      <c r="BB168" t="s">
        <v>302</v>
      </c>
      <c r="BD168" s="1">
        <v>40147</v>
      </c>
      <c r="BE168">
        <v>95.8</v>
      </c>
      <c r="BF168" t="s">
        <v>302</v>
      </c>
      <c r="BG168" t="s">
        <v>302</v>
      </c>
      <c r="BN168" s="1">
        <v>41943</v>
      </c>
      <c r="BO168">
        <v>2.87</v>
      </c>
      <c r="BP168">
        <v>20141205</v>
      </c>
      <c r="BQ168">
        <v>2.1</v>
      </c>
      <c r="BS168" s="1">
        <v>40421</v>
      </c>
      <c r="BT168">
        <v>-10.5</v>
      </c>
      <c r="BU168">
        <v>20101008</v>
      </c>
      <c r="BV168">
        <v>-5.8</v>
      </c>
      <c r="BX168" s="1">
        <v>40421</v>
      </c>
      <c r="BY168">
        <v>7.6</v>
      </c>
      <c r="BZ168">
        <v>20101008</v>
      </c>
      <c r="CA168">
        <v>13.1</v>
      </c>
      <c r="CC168" s="1">
        <v>41698</v>
      </c>
      <c r="CD168">
        <v>4.8789999999999996</v>
      </c>
      <c r="CE168">
        <v>20140327</v>
      </c>
      <c r="CF168">
        <v>5.0999999999999996</v>
      </c>
      <c r="CM168" s="1">
        <v>41608</v>
      </c>
      <c r="CN168">
        <v>0</v>
      </c>
      <c r="CO168" t="s">
        <v>302</v>
      </c>
      <c r="CP168" t="s">
        <v>302</v>
      </c>
      <c r="CR168" s="1">
        <v>41943</v>
      </c>
      <c r="CS168">
        <v>2.2000000000000002</v>
      </c>
      <c r="CT168">
        <v>20141208</v>
      </c>
      <c r="CU168">
        <v>1.8</v>
      </c>
    </row>
    <row r="169" spans="1:99" x14ac:dyDescent="0.25">
      <c r="A169" s="1">
        <v>41973</v>
      </c>
      <c r="B169">
        <v>7.4</v>
      </c>
      <c r="C169">
        <v>20141211</v>
      </c>
      <c r="D169">
        <v>7.4</v>
      </c>
      <c r="K169" s="1">
        <v>39782</v>
      </c>
      <c r="L169">
        <v>0.69</v>
      </c>
      <c r="M169">
        <v>20081222</v>
      </c>
      <c r="N169">
        <v>0.7</v>
      </c>
      <c r="P169" s="1">
        <v>39782</v>
      </c>
      <c r="Q169">
        <v>5.45</v>
      </c>
      <c r="R169">
        <v>20081222</v>
      </c>
      <c r="S169">
        <v>4.5999999999999996</v>
      </c>
      <c r="U169" s="1">
        <v>39782</v>
      </c>
      <c r="V169">
        <v>-0.3</v>
      </c>
      <c r="W169">
        <v>20081230</v>
      </c>
      <c r="X169">
        <v>0.4</v>
      </c>
      <c r="Z169" s="1">
        <v>39782</v>
      </c>
      <c r="AA169">
        <v>-1.6</v>
      </c>
      <c r="AB169">
        <v>20081230</v>
      </c>
      <c r="AC169">
        <v>-0.1</v>
      </c>
      <c r="AE169" s="1">
        <v>40451</v>
      </c>
      <c r="AF169">
        <v>2.2999999999999998</v>
      </c>
      <c r="AG169">
        <v>20101110</v>
      </c>
      <c r="AH169">
        <v>2.7</v>
      </c>
      <c r="AJ169" s="1">
        <v>40482</v>
      </c>
      <c r="AK169">
        <v>11.7</v>
      </c>
      <c r="AL169">
        <v>20101210</v>
      </c>
      <c r="AM169">
        <v>11.3</v>
      </c>
      <c r="AO169" s="1">
        <v>39752</v>
      </c>
      <c r="AP169">
        <v>0.16</v>
      </c>
      <c r="AQ169">
        <v>20081111</v>
      </c>
      <c r="AR169">
        <v>0.2</v>
      </c>
      <c r="AT169" s="1">
        <v>39782</v>
      </c>
      <c r="AU169">
        <v>2.4699999999999998</v>
      </c>
      <c r="AV169">
        <v>20081209</v>
      </c>
      <c r="AW169">
        <v>2.5</v>
      </c>
      <c r="AY169" s="1">
        <v>39782</v>
      </c>
      <c r="AZ169">
        <v>71.2</v>
      </c>
      <c r="BA169" t="s">
        <v>302</v>
      </c>
      <c r="BB169" t="s">
        <v>302</v>
      </c>
      <c r="BD169" s="1">
        <v>40178</v>
      </c>
      <c r="BE169">
        <v>101.4</v>
      </c>
      <c r="BF169" t="s">
        <v>302</v>
      </c>
      <c r="BG169" t="s">
        <v>302</v>
      </c>
      <c r="BN169" s="1">
        <v>41973</v>
      </c>
      <c r="BO169">
        <v>2.92</v>
      </c>
      <c r="BP169">
        <v>20150109</v>
      </c>
      <c r="BQ169">
        <v>3.4</v>
      </c>
      <c r="BS169" s="1">
        <v>40451</v>
      </c>
      <c r="BT169">
        <v>6.5</v>
      </c>
      <c r="BU169">
        <v>20101110</v>
      </c>
      <c r="BV169">
        <v>5.6</v>
      </c>
      <c r="BX169" s="1">
        <v>40451</v>
      </c>
      <c r="BY169">
        <v>11.3</v>
      </c>
      <c r="BZ169">
        <v>20101110</v>
      </c>
      <c r="CA169">
        <v>13.7</v>
      </c>
      <c r="CC169" s="1">
        <v>41729</v>
      </c>
      <c r="CD169">
        <v>4.8860000000000001</v>
      </c>
      <c r="CE169">
        <v>20140429</v>
      </c>
      <c r="CF169">
        <v>5.0999999999999996</v>
      </c>
      <c r="CM169" s="1">
        <v>41639</v>
      </c>
      <c r="CN169">
        <v>0</v>
      </c>
      <c r="CO169" t="s">
        <v>302</v>
      </c>
      <c r="CP169" t="s">
        <v>302</v>
      </c>
      <c r="CR169" s="1">
        <v>41973</v>
      </c>
      <c r="CS169">
        <v>2.9</v>
      </c>
      <c r="CT169">
        <v>20150113</v>
      </c>
      <c r="CU169">
        <v>2.5</v>
      </c>
    </row>
    <row r="170" spans="1:99" x14ac:dyDescent="0.25">
      <c r="A170" s="1">
        <v>42004</v>
      </c>
      <c r="B170">
        <v>7</v>
      </c>
      <c r="C170">
        <v>20150122</v>
      </c>
      <c r="D170">
        <v>7</v>
      </c>
      <c r="K170" s="1">
        <v>39813</v>
      </c>
      <c r="L170">
        <v>-0.78</v>
      </c>
      <c r="M170">
        <v>20090127</v>
      </c>
      <c r="N170">
        <v>-0.7</v>
      </c>
      <c r="P170" s="1">
        <v>39813</v>
      </c>
      <c r="Q170">
        <v>4.6399999999999997</v>
      </c>
      <c r="R170">
        <v>20090127</v>
      </c>
      <c r="S170">
        <v>3.8</v>
      </c>
      <c r="U170" s="1">
        <v>39813</v>
      </c>
      <c r="V170">
        <v>0.1</v>
      </c>
      <c r="W170">
        <v>20090128</v>
      </c>
      <c r="X170">
        <v>-0.1</v>
      </c>
      <c r="Z170" s="1">
        <v>39813</v>
      </c>
      <c r="AA170">
        <v>-2.2999999999999998</v>
      </c>
      <c r="AB170">
        <v>20090128</v>
      </c>
      <c r="AC170">
        <v>-1.1000000000000001</v>
      </c>
      <c r="AE170" s="1">
        <v>40482</v>
      </c>
      <c r="AF170">
        <v>-0.4</v>
      </c>
      <c r="AG170">
        <v>20101210</v>
      </c>
      <c r="AH170">
        <v>0.2</v>
      </c>
      <c r="AJ170" s="1">
        <v>40512</v>
      </c>
      <c r="AK170">
        <v>12.6</v>
      </c>
      <c r="AL170">
        <v>20110110</v>
      </c>
      <c r="AM170">
        <v>12.1</v>
      </c>
      <c r="AO170" s="1">
        <v>39782</v>
      </c>
      <c r="AP170">
        <v>-0.82</v>
      </c>
      <c r="AQ170">
        <v>20081209</v>
      </c>
      <c r="AR170">
        <v>-0.8</v>
      </c>
      <c r="AT170" s="1">
        <v>39813</v>
      </c>
      <c r="AU170">
        <v>0.9</v>
      </c>
      <c r="AV170">
        <v>20090113</v>
      </c>
      <c r="AW170">
        <v>0.9</v>
      </c>
      <c r="AY170" s="1">
        <v>39813</v>
      </c>
      <c r="AZ170">
        <v>75.599999999999994</v>
      </c>
      <c r="BA170" t="s">
        <v>302</v>
      </c>
      <c r="BB170" t="s">
        <v>302</v>
      </c>
      <c r="BD170" s="1">
        <v>40209</v>
      </c>
      <c r="BE170">
        <v>102.2</v>
      </c>
      <c r="BF170" t="s">
        <v>302</v>
      </c>
      <c r="BG170" t="s">
        <v>302</v>
      </c>
      <c r="BN170" s="1">
        <v>42004</v>
      </c>
      <c r="BO170">
        <v>3.82</v>
      </c>
      <c r="BP170">
        <v>20150205</v>
      </c>
      <c r="BQ170">
        <v>3.7</v>
      </c>
      <c r="BS170" s="1">
        <v>40482</v>
      </c>
      <c r="BT170">
        <v>2.4</v>
      </c>
      <c r="BU170">
        <v>20101210</v>
      </c>
      <c r="BV170">
        <v>3</v>
      </c>
      <c r="BX170" s="1">
        <v>40482</v>
      </c>
      <c r="BY170">
        <v>15.1</v>
      </c>
      <c r="BZ170">
        <v>20101210</v>
      </c>
      <c r="CA170">
        <v>11.4</v>
      </c>
      <c r="CC170" s="1">
        <v>41759</v>
      </c>
      <c r="CD170">
        <v>4.9740000000000002</v>
      </c>
      <c r="CE170">
        <v>20140528</v>
      </c>
      <c r="CF170">
        <v>5.2</v>
      </c>
      <c r="CM170" s="1">
        <v>41670</v>
      </c>
      <c r="CN170">
        <v>0.4</v>
      </c>
      <c r="CO170" t="s">
        <v>302</v>
      </c>
      <c r="CP170" t="s">
        <v>302</v>
      </c>
      <c r="CR170" s="1">
        <v>42004</v>
      </c>
      <c r="CS170">
        <v>1.2</v>
      </c>
      <c r="CT170">
        <v>20150209</v>
      </c>
      <c r="CU170">
        <v>1</v>
      </c>
    </row>
    <row r="171" spans="1:99" x14ac:dyDescent="0.25">
      <c r="A171" s="1">
        <v>42035</v>
      </c>
      <c r="B171">
        <v>8.4</v>
      </c>
      <c r="C171">
        <v>20150212</v>
      </c>
      <c r="D171">
        <v>8.4</v>
      </c>
      <c r="K171" s="1">
        <v>39844</v>
      </c>
      <c r="L171">
        <v>0.87</v>
      </c>
      <c r="M171">
        <v>20090227</v>
      </c>
      <c r="N171">
        <v>0.9</v>
      </c>
      <c r="P171" s="1">
        <v>39844</v>
      </c>
      <c r="Q171">
        <v>3.94</v>
      </c>
      <c r="R171">
        <v>20090227</v>
      </c>
      <c r="S171">
        <v>3.9</v>
      </c>
      <c r="U171" s="1">
        <v>39844</v>
      </c>
      <c r="V171">
        <v>0.9</v>
      </c>
      <c r="W171">
        <v>20090227</v>
      </c>
      <c r="X171">
        <v>1.3</v>
      </c>
      <c r="Z171" s="1">
        <v>39844</v>
      </c>
      <c r="AA171">
        <v>-1.1000000000000001</v>
      </c>
      <c r="AB171">
        <v>20090227</v>
      </c>
      <c r="AC171">
        <v>2.2000000000000002</v>
      </c>
      <c r="AE171" s="1">
        <v>40512</v>
      </c>
      <c r="AF171">
        <v>1.6</v>
      </c>
      <c r="AG171">
        <v>20110110</v>
      </c>
      <c r="AH171">
        <v>1.1000000000000001</v>
      </c>
      <c r="AJ171" s="1">
        <v>40543</v>
      </c>
      <c r="AK171">
        <v>11</v>
      </c>
      <c r="AL171">
        <v>20110210</v>
      </c>
      <c r="AM171">
        <v>10</v>
      </c>
      <c r="AO171" s="1">
        <v>39813</v>
      </c>
      <c r="AP171">
        <v>-1.34</v>
      </c>
      <c r="AQ171">
        <v>20090113</v>
      </c>
      <c r="AR171">
        <v>-1.3</v>
      </c>
      <c r="AT171" s="1">
        <v>39844</v>
      </c>
      <c r="AU171">
        <v>1.29</v>
      </c>
      <c r="AV171">
        <v>20090219</v>
      </c>
      <c r="AW171">
        <v>1.3</v>
      </c>
      <c r="AY171" s="1">
        <v>39844</v>
      </c>
      <c r="AZ171">
        <v>81.5</v>
      </c>
      <c r="BA171" t="s">
        <v>302</v>
      </c>
      <c r="BB171" t="s">
        <v>302</v>
      </c>
      <c r="BD171" s="1">
        <v>40237</v>
      </c>
      <c r="BE171">
        <v>109.8</v>
      </c>
      <c r="BF171" t="s">
        <v>302</v>
      </c>
      <c r="BG171" t="s">
        <v>302</v>
      </c>
      <c r="BN171" s="1">
        <v>42035</v>
      </c>
      <c r="BO171">
        <v>3.42</v>
      </c>
      <c r="BP171">
        <v>20150305</v>
      </c>
      <c r="BQ171">
        <v>2.9</v>
      </c>
      <c r="BS171" s="1">
        <v>40512</v>
      </c>
      <c r="BT171">
        <v>-0.1</v>
      </c>
      <c r="BU171">
        <v>20110110</v>
      </c>
      <c r="BV171">
        <v>-2</v>
      </c>
      <c r="BX171" s="1">
        <v>40512</v>
      </c>
      <c r="BY171">
        <v>12.8</v>
      </c>
      <c r="BZ171">
        <v>20110110</v>
      </c>
      <c r="CA171">
        <v>15.9</v>
      </c>
      <c r="CC171" s="1">
        <v>41790</v>
      </c>
      <c r="CD171">
        <v>4.9969999999999999</v>
      </c>
      <c r="CE171">
        <v>20140630</v>
      </c>
      <c r="CF171">
        <v>5.3</v>
      </c>
      <c r="CM171" s="1">
        <v>41698</v>
      </c>
      <c r="CN171">
        <v>0.3</v>
      </c>
      <c r="CO171">
        <v>20140407</v>
      </c>
      <c r="CP171">
        <v>0.6</v>
      </c>
      <c r="CR171" s="1">
        <v>42035</v>
      </c>
      <c r="CS171">
        <v>2.8</v>
      </c>
      <c r="CT171">
        <v>20150309</v>
      </c>
      <c r="CU171">
        <v>2.9</v>
      </c>
    </row>
    <row r="172" spans="1:99" x14ac:dyDescent="0.25">
      <c r="A172" s="1">
        <v>42063</v>
      </c>
      <c r="B172">
        <v>8.4</v>
      </c>
      <c r="C172">
        <v>20150312</v>
      </c>
      <c r="D172">
        <v>8.4</v>
      </c>
      <c r="K172" s="1">
        <v>39872</v>
      </c>
      <c r="L172">
        <v>-0.17</v>
      </c>
      <c r="M172">
        <v>20090324</v>
      </c>
      <c r="N172">
        <v>-0.2</v>
      </c>
      <c r="P172" s="1">
        <v>39872</v>
      </c>
      <c r="Q172">
        <v>3.39</v>
      </c>
      <c r="R172">
        <v>20090324</v>
      </c>
      <c r="S172">
        <v>3.4</v>
      </c>
      <c r="U172" s="1">
        <v>39872</v>
      </c>
      <c r="V172">
        <v>0.3</v>
      </c>
      <c r="W172">
        <v>20090327</v>
      </c>
      <c r="X172">
        <v>-0.6</v>
      </c>
      <c r="Z172" s="1">
        <v>39872</v>
      </c>
      <c r="AA172">
        <v>-1.9</v>
      </c>
      <c r="AB172">
        <v>20090327</v>
      </c>
      <c r="AC172">
        <v>-1.3</v>
      </c>
      <c r="AE172" s="1">
        <v>40543</v>
      </c>
      <c r="AF172">
        <v>-1.1000000000000001</v>
      </c>
      <c r="AG172">
        <v>20110210</v>
      </c>
      <c r="AH172">
        <v>-2.1</v>
      </c>
      <c r="AJ172" s="1">
        <v>40574</v>
      </c>
      <c r="AK172">
        <v>11.9</v>
      </c>
      <c r="AL172">
        <v>20110309</v>
      </c>
      <c r="AM172">
        <v>15</v>
      </c>
      <c r="AO172" s="1">
        <v>39844</v>
      </c>
      <c r="AP172">
        <v>-0.37</v>
      </c>
      <c r="AQ172">
        <v>20090219</v>
      </c>
      <c r="AR172">
        <v>-0.4</v>
      </c>
      <c r="AT172" s="1">
        <v>39872</v>
      </c>
      <c r="AU172">
        <v>0.9</v>
      </c>
      <c r="AV172">
        <v>20090312</v>
      </c>
      <c r="AW172">
        <v>0.9</v>
      </c>
      <c r="AY172" s="1">
        <v>39872</v>
      </c>
      <c r="AZ172">
        <v>82.4</v>
      </c>
      <c r="BA172" t="s">
        <v>302</v>
      </c>
      <c r="BB172" t="s">
        <v>302</v>
      </c>
      <c r="BD172" s="1">
        <v>40268</v>
      </c>
      <c r="BE172">
        <v>106.7</v>
      </c>
      <c r="BF172" t="s">
        <v>302</v>
      </c>
      <c r="BG172" t="s">
        <v>302</v>
      </c>
      <c r="BN172" s="1">
        <v>42063</v>
      </c>
      <c r="BO172">
        <v>3.6</v>
      </c>
      <c r="BP172">
        <v>20150407</v>
      </c>
      <c r="BQ172">
        <v>3.1</v>
      </c>
      <c r="BS172" s="1">
        <v>40543</v>
      </c>
      <c r="BT172">
        <v>-1.9</v>
      </c>
      <c r="BU172">
        <v>20110210</v>
      </c>
      <c r="BV172">
        <v>0.8</v>
      </c>
      <c r="BX172" s="1">
        <v>40543</v>
      </c>
      <c r="BY172">
        <v>11.5</v>
      </c>
      <c r="BZ172">
        <v>20110210</v>
      </c>
      <c r="CA172">
        <v>17.7</v>
      </c>
      <c r="CC172" s="1">
        <v>41820</v>
      </c>
      <c r="CD172">
        <v>5.1970000000000001</v>
      </c>
      <c r="CE172">
        <v>20140725</v>
      </c>
      <c r="CF172">
        <v>5.4</v>
      </c>
      <c r="CM172" s="1">
        <v>41729</v>
      </c>
      <c r="CN172">
        <v>0.7</v>
      </c>
      <c r="CO172">
        <v>20140506</v>
      </c>
      <c r="CP172">
        <v>0.6</v>
      </c>
      <c r="CR172" s="1">
        <v>42063</v>
      </c>
      <c r="CS172">
        <v>3.1</v>
      </c>
      <c r="CT172">
        <v>20150409</v>
      </c>
      <c r="CU172">
        <v>3.4</v>
      </c>
    </row>
    <row r="173" spans="1:99" x14ac:dyDescent="0.25">
      <c r="A173" s="1">
        <v>42094</v>
      </c>
      <c r="B173">
        <v>8</v>
      </c>
      <c r="C173">
        <v>20150421</v>
      </c>
      <c r="D173">
        <v>8</v>
      </c>
      <c r="K173" s="1">
        <v>39903</v>
      </c>
      <c r="L173">
        <v>1.04</v>
      </c>
      <c r="M173">
        <v>20090428</v>
      </c>
      <c r="N173">
        <v>1</v>
      </c>
      <c r="P173" s="1">
        <v>39903</v>
      </c>
      <c r="Q173">
        <v>4.83</v>
      </c>
      <c r="R173">
        <v>20090428</v>
      </c>
      <c r="S173">
        <v>4.8</v>
      </c>
      <c r="U173" s="1">
        <v>39903</v>
      </c>
      <c r="V173">
        <v>-0.6</v>
      </c>
      <c r="W173">
        <v>20090428</v>
      </c>
      <c r="X173">
        <v>-0.1</v>
      </c>
      <c r="Z173" s="1">
        <v>39903</v>
      </c>
      <c r="AA173">
        <v>-0.1</v>
      </c>
      <c r="AB173">
        <v>20090428</v>
      </c>
      <c r="AC173">
        <v>-1.7</v>
      </c>
      <c r="AE173" s="1">
        <v>40574</v>
      </c>
      <c r="AF173">
        <v>1.6</v>
      </c>
      <c r="AG173">
        <v>20110309</v>
      </c>
      <c r="AH173">
        <v>4.0999999999999996</v>
      </c>
      <c r="AJ173" s="1">
        <v>40602</v>
      </c>
      <c r="AK173">
        <v>12.6</v>
      </c>
      <c r="AL173">
        <v>20110408</v>
      </c>
      <c r="AM173">
        <v>16.899999999999999</v>
      </c>
      <c r="AO173" s="1">
        <v>39872</v>
      </c>
      <c r="AP173">
        <v>0.02</v>
      </c>
      <c r="AQ173">
        <v>20090312</v>
      </c>
      <c r="AR173">
        <v>0</v>
      </c>
      <c r="AT173" s="1">
        <v>39903</v>
      </c>
      <c r="AU173">
        <v>0.24</v>
      </c>
      <c r="AV173">
        <v>20090414</v>
      </c>
      <c r="AW173">
        <v>0.2</v>
      </c>
      <c r="AY173" s="1">
        <v>39903</v>
      </c>
      <c r="AZ173">
        <v>81.099999999999994</v>
      </c>
      <c r="BA173" t="s">
        <v>302</v>
      </c>
      <c r="BB173" t="s">
        <v>302</v>
      </c>
      <c r="BD173" s="1">
        <v>40298</v>
      </c>
      <c r="BE173">
        <v>99.9</v>
      </c>
      <c r="BF173" t="s">
        <v>302</v>
      </c>
      <c r="BG173" t="s">
        <v>302</v>
      </c>
      <c r="BN173" s="1">
        <v>42094</v>
      </c>
      <c r="BO173">
        <v>3.23</v>
      </c>
      <c r="BP173">
        <v>20150505</v>
      </c>
      <c r="BQ173">
        <v>2.9</v>
      </c>
      <c r="BS173" s="1">
        <v>40574</v>
      </c>
      <c r="BT173">
        <v>-2.7</v>
      </c>
      <c r="BU173">
        <v>20110309</v>
      </c>
      <c r="BV173">
        <v>-1.6</v>
      </c>
      <c r="BX173" s="1">
        <v>40574</v>
      </c>
      <c r="BY173">
        <v>6.5</v>
      </c>
      <c r="BZ173">
        <v>20110309</v>
      </c>
      <c r="CA173">
        <v>12.1</v>
      </c>
      <c r="CC173" s="1">
        <v>41851</v>
      </c>
      <c r="CD173">
        <v>5.2939999999999996</v>
      </c>
      <c r="CE173">
        <v>20140827</v>
      </c>
      <c r="CF173">
        <v>5.5</v>
      </c>
      <c r="CM173" s="1">
        <v>41759</v>
      </c>
      <c r="CN173">
        <v>0.6</v>
      </c>
      <c r="CO173">
        <v>20140609</v>
      </c>
      <c r="CP173">
        <v>0.4</v>
      </c>
      <c r="CR173" s="1">
        <v>42094</v>
      </c>
      <c r="CS173">
        <v>3.1</v>
      </c>
      <c r="CT173">
        <v>20150508</v>
      </c>
      <c r="CU173">
        <v>3</v>
      </c>
    </row>
    <row r="174" spans="1:99" x14ac:dyDescent="0.25">
      <c r="A174" s="1">
        <v>42124</v>
      </c>
      <c r="B174">
        <v>8.3000000000000007</v>
      </c>
      <c r="C174">
        <v>20150520</v>
      </c>
      <c r="D174">
        <v>8.3000000000000007</v>
      </c>
      <c r="K174" s="1">
        <v>39933</v>
      </c>
      <c r="L174">
        <v>-0.85</v>
      </c>
      <c r="M174">
        <v>20090528</v>
      </c>
      <c r="N174">
        <v>-0.9</v>
      </c>
      <c r="P174" s="1">
        <v>39933</v>
      </c>
      <c r="Q174">
        <v>3.2</v>
      </c>
      <c r="R174">
        <v>20090528</v>
      </c>
      <c r="S174">
        <v>3.2</v>
      </c>
      <c r="U174" s="1">
        <v>39933</v>
      </c>
      <c r="V174">
        <v>3.4</v>
      </c>
      <c r="W174">
        <v>20090528</v>
      </c>
      <c r="X174">
        <v>3.5</v>
      </c>
      <c r="Z174" s="1">
        <v>39933</v>
      </c>
      <c r="AA174">
        <v>1.1000000000000001</v>
      </c>
      <c r="AB174">
        <v>20090528</v>
      </c>
      <c r="AC174">
        <v>5</v>
      </c>
      <c r="AE174" s="1">
        <v>40602</v>
      </c>
      <c r="AF174">
        <v>1</v>
      </c>
      <c r="AG174">
        <v>20110408</v>
      </c>
      <c r="AH174">
        <v>1.1000000000000001</v>
      </c>
      <c r="AJ174" s="1">
        <v>40633</v>
      </c>
      <c r="AK174">
        <v>7.9</v>
      </c>
      <c r="AL174">
        <v>20110510</v>
      </c>
      <c r="AM174">
        <v>15</v>
      </c>
      <c r="AO174" s="1">
        <v>39903</v>
      </c>
      <c r="AP174">
        <v>0.28999999999999998</v>
      </c>
      <c r="AQ174">
        <v>20090414</v>
      </c>
      <c r="AR174">
        <v>0.3</v>
      </c>
      <c r="AT174" s="1">
        <v>39933</v>
      </c>
      <c r="AU174">
        <v>-0.14000000000000001</v>
      </c>
      <c r="AV174">
        <v>20090512</v>
      </c>
      <c r="AW174">
        <v>-0.1</v>
      </c>
      <c r="AY174" s="1">
        <v>39933</v>
      </c>
      <c r="AZ174">
        <v>75.599999999999994</v>
      </c>
      <c r="BA174" t="s">
        <v>302</v>
      </c>
      <c r="BB174" t="s">
        <v>302</v>
      </c>
      <c r="BD174" s="1">
        <v>40329</v>
      </c>
      <c r="BE174">
        <v>106.3</v>
      </c>
      <c r="BF174" t="s">
        <v>302</v>
      </c>
      <c r="BG174" t="s">
        <v>302</v>
      </c>
      <c r="BN174" s="1">
        <v>42124</v>
      </c>
      <c r="BO174">
        <v>2.48</v>
      </c>
      <c r="BP174">
        <v>20150617</v>
      </c>
      <c r="BQ174">
        <v>1.7</v>
      </c>
      <c r="BS174" s="1">
        <v>40602</v>
      </c>
      <c r="BT174">
        <v>1.7</v>
      </c>
      <c r="BU174">
        <v>20110408</v>
      </c>
      <c r="BV174">
        <v>0.2</v>
      </c>
      <c r="BX174" s="1">
        <v>40602</v>
      </c>
      <c r="BY174">
        <v>7.9</v>
      </c>
      <c r="BZ174">
        <v>20110408</v>
      </c>
      <c r="CA174">
        <v>13.7</v>
      </c>
      <c r="CC174" s="1">
        <v>41882</v>
      </c>
      <c r="CD174">
        <v>5.3719999999999999</v>
      </c>
      <c r="CE174">
        <v>20140925</v>
      </c>
      <c r="CF174">
        <v>5.6</v>
      </c>
      <c r="CM174" s="1">
        <v>41790</v>
      </c>
      <c r="CN174">
        <v>0.1</v>
      </c>
      <c r="CO174">
        <v>20140707</v>
      </c>
      <c r="CP174">
        <v>0.1</v>
      </c>
      <c r="CR174" s="1">
        <v>42124</v>
      </c>
      <c r="CS174">
        <v>2.6</v>
      </c>
      <c r="CT174" t="s">
        <v>302</v>
      </c>
      <c r="CU174" t="s">
        <v>302</v>
      </c>
    </row>
    <row r="175" spans="1:99" x14ac:dyDescent="0.25">
      <c r="A175" s="1">
        <v>42155</v>
      </c>
      <c r="B175">
        <v>8</v>
      </c>
      <c r="C175">
        <v>20150615</v>
      </c>
      <c r="D175">
        <v>8</v>
      </c>
      <c r="K175" s="1">
        <v>39964</v>
      </c>
      <c r="L175">
        <v>-0.52</v>
      </c>
      <c r="M175">
        <v>20090625</v>
      </c>
      <c r="N175">
        <v>-0.5</v>
      </c>
      <c r="P175" s="1">
        <v>39964</v>
      </c>
      <c r="Q175">
        <v>2.94</v>
      </c>
      <c r="R175">
        <v>20090625</v>
      </c>
      <c r="S175">
        <v>2.9</v>
      </c>
      <c r="U175" s="1">
        <v>39964</v>
      </c>
      <c r="V175">
        <v>-2</v>
      </c>
      <c r="W175">
        <v>20090630</v>
      </c>
      <c r="X175">
        <v>0.2</v>
      </c>
      <c r="Z175" s="1">
        <v>39964</v>
      </c>
      <c r="AA175">
        <v>-0.3</v>
      </c>
      <c r="AB175">
        <v>20090630</v>
      </c>
      <c r="AC175">
        <v>4.4000000000000004</v>
      </c>
      <c r="AE175" s="1">
        <v>40633</v>
      </c>
      <c r="AF175">
        <v>-0.4</v>
      </c>
      <c r="AG175">
        <v>20110510</v>
      </c>
      <c r="AH175">
        <v>0.9</v>
      </c>
      <c r="AJ175" s="1">
        <v>40663</v>
      </c>
      <c r="AK175">
        <v>6.4</v>
      </c>
      <c r="AL175">
        <v>20110610</v>
      </c>
      <c r="AM175">
        <v>12</v>
      </c>
      <c r="AO175" s="1">
        <v>39933</v>
      </c>
      <c r="AP175">
        <v>0.15</v>
      </c>
      <c r="AQ175">
        <v>20090512</v>
      </c>
      <c r="AR175">
        <v>0.2</v>
      </c>
      <c r="AT175" s="1">
        <v>39964</v>
      </c>
      <c r="AU175">
        <v>-0.51</v>
      </c>
      <c r="AV175">
        <v>20090611</v>
      </c>
      <c r="AW175">
        <v>-0.4</v>
      </c>
      <c r="AY175" s="1">
        <v>39964</v>
      </c>
      <c r="AZ175">
        <v>83.7</v>
      </c>
      <c r="BA175" t="s">
        <v>302</v>
      </c>
      <c r="BB175" t="s">
        <v>302</v>
      </c>
      <c r="BD175" s="1">
        <v>40359</v>
      </c>
      <c r="BE175">
        <v>112.7</v>
      </c>
      <c r="BF175" t="s">
        <v>302</v>
      </c>
      <c r="BG175" t="s">
        <v>302</v>
      </c>
      <c r="BN175" s="1">
        <v>42155</v>
      </c>
      <c r="BO175">
        <v>2.74</v>
      </c>
      <c r="BP175">
        <v>20150703</v>
      </c>
      <c r="BQ175">
        <v>1.6</v>
      </c>
      <c r="BS175" s="1">
        <v>40633</v>
      </c>
      <c r="BT175">
        <v>-3</v>
      </c>
      <c r="BU175">
        <v>20110510</v>
      </c>
      <c r="BV175">
        <v>1.1000000000000001</v>
      </c>
      <c r="BX175" s="1">
        <v>40633</v>
      </c>
      <c r="BY175">
        <v>-0.7</v>
      </c>
      <c r="BZ175">
        <v>20110510</v>
      </c>
      <c r="CA175">
        <v>8.4</v>
      </c>
      <c r="CC175" s="1">
        <v>41912</v>
      </c>
      <c r="CD175">
        <v>5.42</v>
      </c>
      <c r="CE175">
        <v>20141027</v>
      </c>
      <c r="CF175">
        <v>5.7</v>
      </c>
      <c r="CM175" s="1">
        <v>41820</v>
      </c>
      <c r="CN175">
        <v>0.4</v>
      </c>
      <c r="CO175">
        <v>20140815</v>
      </c>
      <c r="CP175">
        <v>0.5</v>
      </c>
      <c r="CR175" s="1">
        <v>42155</v>
      </c>
      <c r="CS175">
        <v>2.4</v>
      </c>
      <c r="CT175">
        <v>20150707</v>
      </c>
      <c r="CU175">
        <v>2.2000000000000002</v>
      </c>
    </row>
    <row r="176" spans="1:99" x14ac:dyDescent="0.25">
      <c r="A176" s="1">
        <v>42185</v>
      </c>
      <c r="B176">
        <v>8.5</v>
      </c>
      <c r="C176">
        <v>20150723</v>
      </c>
      <c r="D176">
        <v>8.5</v>
      </c>
      <c r="K176" s="1">
        <v>39994</v>
      </c>
      <c r="L176">
        <v>-0.78</v>
      </c>
      <c r="M176">
        <v>20090728</v>
      </c>
      <c r="N176">
        <v>-0.8</v>
      </c>
      <c r="P176" s="1">
        <v>39994</v>
      </c>
      <c r="Q176">
        <v>1.1499999999999999</v>
      </c>
      <c r="R176">
        <v>20090728</v>
      </c>
      <c r="S176">
        <v>1.1000000000000001</v>
      </c>
      <c r="U176" s="1">
        <v>39994</v>
      </c>
      <c r="V176">
        <v>1</v>
      </c>
      <c r="W176">
        <v>20090728</v>
      </c>
      <c r="X176">
        <v>-0.4</v>
      </c>
      <c r="Z176" s="1">
        <v>39994</v>
      </c>
      <c r="AA176">
        <v>1.8</v>
      </c>
      <c r="AB176">
        <v>20090728</v>
      </c>
      <c r="AC176">
        <v>2.2000000000000002</v>
      </c>
      <c r="AE176" s="1">
        <v>40663</v>
      </c>
      <c r="AF176">
        <v>-0.7</v>
      </c>
      <c r="AG176">
        <v>20110610</v>
      </c>
      <c r="AH176">
        <v>-0.7</v>
      </c>
      <c r="AJ176" s="1">
        <v>40694</v>
      </c>
      <c r="AK176">
        <v>7.3</v>
      </c>
      <c r="AL176">
        <v>20110708</v>
      </c>
      <c r="AM176">
        <v>13.4</v>
      </c>
      <c r="AO176" s="1">
        <v>39964</v>
      </c>
      <c r="AP176">
        <v>0.06</v>
      </c>
      <c r="AQ176">
        <v>20090611</v>
      </c>
      <c r="AR176">
        <v>0.1</v>
      </c>
      <c r="AT176" s="1">
        <v>39994</v>
      </c>
      <c r="AU176">
        <v>-0.75</v>
      </c>
      <c r="AV176">
        <v>20090709</v>
      </c>
      <c r="AW176">
        <v>-0.6</v>
      </c>
      <c r="AY176" s="1">
        <v>39994</v>
      </c>
      <c r="AZ176">
        <v>86.2</v>
      </c>
      <c r="BA176" t="s">
        <v>302</v>
      </c>
      <c r="BB176" t="s">
        <v>302</v>
      </c>
      <c r="BD176" s="1">
        <v>40390</v>
      </c>
      <c r="BE176">
        <v>106.2</v>
      </c>
      <c r="BF176" t="s">
        <v>302</v>
      </c>
      <c r="BG176" t="s">
        <v>302</v>
      </c>
      <c r="BN176" s="1">
        <v>42185</v>
      </c>
      <c r="BO176">
        <v>5.08</v>
      </c>
      <c r="BP176">
        <v>20150814</v>
      </c>
      <c r="BQ176">
        <v>3.1</v>
      </c>
      <c r="BS176" s="1">
        <v>40663</v>
      </c>
      <c r="BT176">
        <v>1.7</v>
      </c>
      <c r="BU176">
        <v>20110610</v>
      </c>
      <c r="BV176">
        <v>-0.1</v>
      </c>
      <c r="BX176" s="1">
        <v>40663</v>
      </c>
      <c r="BY176">
        <v>1.9</v>
      </c>
      <c r="BZ176">
        <v>20110610</v>
      </c>
      <c r="CA176">
        <v>9.1999999999999993</v>
      </c>
      <c r="CC176" s="1">
        <v>41943</v>
      </c>
      <c r="CD176">
        <v>5.6029999999999998</v>
      </c>
      <c r="CE176">
        <v>20141127</v>
      </c>
      <c r="CF176">
        <v>5.9</v>
      </c>
      <c r="CM176" s="1">
        <v>41851</v>
      </c>
      <c r="CN176">
        <v>-0.3</v>
      </c>
      <c r="CO176">
        <v>20140908</v>
      </c>
      <c r="CP176">
        <v>-1.2</v>
      </c>
      <c r="CR176" s="1">
        <v>42185</v>
      </c>
      <c r="CS176">
        <v>3.4</v>
      </c>
      <c r="CT176">
        <v>20150818</v>
      </c>
      <c r="CU176">
        <v>2.4</v>
      </c>
    </row>
    <row r="177" spans="1:99" x14ac:dyDescent="0.25">
      <c r="A177" s="1">
        <v>42216</v>
      </c>
      <c r="B177">
        <v>6.5</v>
      </c>
      <c r="C177">
        <v>20150820</v>
      </c>
      <c r="D177">
        <v>6.5</v>
      </c>
      <c r="K177" s="1">
        <v>40025</v>
      </c>
      <c r="L177">
        <v>0.7</v>
      </c>
      <c r="M177">
        <v>20090828</v>
      </c>
      <c r="N177">
        <v>0.7</v>
      </c>
      <c r="P177" s="1">
        <v>40025</v>
      </c>
      <c r="Q177">
        <v>0.87</v>
      </c>
      <c r="R177">
        <v>20090828</v>
      </c>
      <c r="S177">
        <v>0.9</v>
      </c>
      <c r="U177" s="1">
        <v>40025</v>
      </c>
      <c r="V177">
        <v>1.7</v>
      </c>
      <c r="W177">
        <v>20090828</v>
      </c>
      <c r="X177">
        <v>1.9</v>
      </c>
      <c r="Z177" s="1">
        <v>40025</v>
      </c>
      <c r="AA177">
        <v>4</v>
      </c>
      <c r="AB177">
        <v>20090828</v>
      </c>
      <c r="AC177">
        <v>5.4</v>
      </c>
      <c r="AE177" s="1">
        <v>40694</v>
      </c>
      <c r="AF177">
        <v>2.8</v>
      </c>
      <c r="AG177">
        <v>20110708</v>
      </c>
      <c r="AH177">
        <v>2.6</v>
      </c>
      <c r="AJ177" s="1">
        <v>40724</v>
      </c>
      <c r="AK177">
        <v>0.7</v>
      </c>
      <c r="AL177">
        <v>20110815</v>
      </c>
      <c r="AM177">
        <v>6.4</v>
      </c>
      <c r="AO177" s="1">
        <v>39994</v>
      </c>
      <c r="AP177">
        <v>0.24</v>
      </c>
      <c r="AQ177">
        <v>20090709</v>
      </c>
      <c r="AR177">
        <v>0.2</v>
      </c>
      <c r="AT177" s="1">
        <v>40025</v>
      </c>
      <c r="AU177">
        <v>-1.1000000000000001</v>
      </c>
      <c r="AV177">
        <v>20090811</v>
      </c>
      <c r="AW177">
        <v>-0.9</v>
      </c>
      <c r="AY177" s="1">
        <v>40025</v>
      </c>
      <c r="AZ177">
        <v>91.5</v>
      </c>
      <c r="BA177" t="s">
        <v>302</v>
      </c>
      <c r="BB177" t="s">
        <v>302</v>
      </c>
      <c r="BD177" s="1">
        <v>40421</v>
      </c>
      <c r="BE177">
        <v>111.8</v>
      </c>
      <c r="BF177" t="s">
        <v>302</v>
      </c>
      <c r="BG177" t="s">
        <v>302</v>
      </c>
      <c r="BN177" s="1">
        <v>42216</v>
      </c>
      <c r="BO177">
        <v>4.01</v>
      </c>
      <c r="BP177">
        <v>20150904</v>
      </c>
      <c r="BQ177">
        <v>2.8</v>
      </c>
      <c r="BS177" s="1">
        <v>40694</v>
      </c>
      <c r="BT177">
        <v>-0.2</v>
      </c>
      <c r="BU177">
        <v>20110708</v>
      </c>
      <c r="BV177">
        <v>0.1</v>
      </c>
      <c r="BX177" s="1">
        <v>40694</v>
      </c>
      <c r="BY177">
        <v>1.4</v>
      </c>
      <c r="BZ177">
        <v>20110708</v>
      </c>
      <c r="CA177">
        <v>8.6</v>
      </c>
      <c r="CC177" s="1">
        <v>41973</v>
      </c>
      <c r="CD177">
        <v>5.7560000000000002</v>
      </c>
      <c r="CE177">
        <v>20141230</v>
      </c>
      <c r="CF177">
        <v>5.9</v>
      </c>
      <c r="CM177" s="1">
        <v>41882</v>
      </c>
      <c r="CN177">
        <v>1</v>
      </c>
      <c r="CO177">
        <v>20141007</v>
      </c>
      <c r="CP177">
        <v>0.9</v>
      </c>
      <c r="CR177" s="1">
        <v>42216</v>
      </c>
      <c r="CS177">
        <v>3.9</v>
      </c>
      <c r="CT177">
        <v>20150911</v>
      </c>
      <c r="CU177">
        <v>2.9</v>
      </c>
    </row>
    <row r="178" spans="1:99" x14ac:dyDescent="0.25">
      <c r="A178" s="1">
        <v>42247</v>
      </c>
      <c r="B178">
        <v>6.4</v>
      </c>
      <c r="C178">
        <v>20150911</v>
      </c>
      <c r="D178">
        <v>6.4</v>
      </c>
      <c r="K178" s="1">
        <v>40056</v>
      </c>
      <c r="L178">
        <v>-0.87</v>
      </c>
      <c r="M178">
        <v>20090924</v>
      </c>
      <c r="N178">
        <v>-0.9</v>
      </c>
      <c r="P178" s="1">
        <v>40056</v>
      </c>
      <c r="Q178">
        <v>-0.09</v>
      </c>
      <c r="R178">
        <v>20090924</v>
      </c>
      <c r="S178">
        <v>-0.1</v>
      </c>
      <c r="U178" s="1">
        <v>40056</v>
      </c>
      <c r="V178">
        <v>-1.9</v>
      </c>
      <c r="W178">
        <v>20090929</v>
      </c>
      <c r="X178">
        <v>-2.1</v>
      </c>
      <c r="Z178" s="1">
        <v>40056</v>
      </c>
      <c r="AA178">
        <v>0.4</v>
      </c>
      <c r="AB178">
        <v>20090929</v>
      </c>
      <c r="AC178">
        <v>1.2</v>
      </c>
      <c r="AE178" s="1">
        <v>40724</v>
      </c>
      <c r="AF178">
        <v>-5.8</v>
      </c>
      <c r="AG178">
        <v>20110815</v>
      </c>
      <c r="AH178">
        <v>-3.3</v>
      </c>
      <c r="AJ178" s="1">
        <v>40755</v>
      </c>
      <c r="AK178">
        <v>1.9</v>
      </c>
      <c r="AL178">
        <v>20110909</v>
      </c>
      <c r="AM178">
        <v>8.1999999999999993</v>
      </c>
      <c r="AO178" s="1">
        <v>40025</v>
      </c>
      <c r="AP178">
        <v>-0.46</v>
      </c>
      <c r="AQ178">
        <v>20090811</v>
      </c>
      <c r="AR178">
        <v>-0.5</v>
      </c>
      <c r="AT178" s="1">
        <v>40056</v>
      </c>
      <c r="AU178">
        <v>-0.85</v>
      </c>
      <c r="AV178">
        <v>20090910</v>
      </c>
      <c r="AW178">
        <v>-0.8</v>
      </c>
      <c r="AY178" s="1">
        <v>40056</v>
      </c>
      <c r="AZ178">
        <v>96.2</v>
      </c>
      <c r="BA178" t="s">
        <v>302</v>
      </c>
      <c r="BB178" t="s">
        <v>302</v>
      </c>
      <c r="BD178" s="1">
        <v>40451</v>
      </c>
      <c r="BE178">
        <v>118.7</v>
      </c>
      <c r="BF178" t="s">
        <v>302</v>
      </c>
      <c r="BG178" t="s">
        <v>302</v>
      </c>
      <c r="BN178" s="1">
        <v>42247</v>
      </c>
      <c r="BO178">
        <v>3.27</v>
      </c>
      <c r="BP178">
        <v>20151005</v>
      </c>
      <c r="BQ178">
        <v>1.9</v>
      </c>
      <c r="BS178" s="1">
        <v>40724</v>
      </c>
      <c r="BT178">
        <v>-1.4</v>
      </c>
      <c r="BU178">
        <v>20110815</v>
      </c>
      <c r="BV178">
        <v>-1</v>
      </c>
      <c r="BX178" s="1">
        <v>40724</v>
      </c>
      <c r="BY178">
        <v>-0.3</v>
      </c>
      <c r="BZ178">
        <v>20110815</v>
      </c>
      <c r="CA178">
        <v>5.5</v>
      </c>
      <c r="CC178" s="1">
        <v>42004</v>
      </c>
      <c r="CD178">
        <v>5.9850000000000003</v>
      </c>
      <c r="CE178">
        <v>20150129</v>
      </c>
      <c r="CF178">
        <v>6.1</v>
      </c>
      <c r="CM178" s="1">
        <v>41912</v>
      </c>
      <c r="CN178">
        <v>-0.3</v>
      </c>
      <c r="CO178">
        <v>20141107</v>
      </c>
      <c r="CP178">
        <v>-0.4</v>
      </c>
      <c r="CR178" s="1">
        <v>42247</v>
      </c>
      <c r="CS178">
        <v>2.6</v>
      </c>
      <c r="CT178">
        <v>20151007</v>
      </c>
      <c r="CU178">
        <v>1.4</v>
      </c>
    </row>
    <row r="179" spans="1:99" x14ac:dyDescent="0.25">
      <c r="A179" s="1">
        <v>42277</v>
      </c>
      <c r="B179">
        <v>6.7</v>
      </c>
      <c r="C179">
        <v>20151015</v>
      </c>
      <c r="D179">
        <v>6.7</v>
      </c>
      <c r="K179" s="1">
        <v>40086</v>
      </c>
      <c r="L179">
        <v>-0.87</v>
      </c>
      <c r="M179">
        <v>20091027</v>
      </c>
      <c r="N179">
        <v>-0.9</v>
      </c>
      <c r="P179" s="1">
        <v>40086</v>
      </c>
      <c r="Q179">
        <v>-1.56</v>
      </c>
      <c r="R179">
        <v>20091027</v>
      </c>
      <c r="S179">
        <v>-1.6</v>
      </c>
      <c r="U179" s="1">
        <v>40086</v>
      </c>
      <c r="V179">
        <v>-0.6</v>
      </c>
      <c r="W179">
        <v>20091028</v>
      </c>
      <c r="X179">
        <v>0.2</v>
      </c>
      <c r="Z179" s="1">
        <v>40086</v>
      </c>
      <c r="AA179">
        <v>0.8</v>
      </c>
      <c r="AB179">
        <v>20091028</v>
      </c>
      <c r="AC179">
        <v>2.7</v>
      </c>
      <c r="AE179" s="1">
        <v>40755</v>
      </c>
      <c r="AF179">
        <v>1.2</v>
      </c>
      <c r="AG179">
        <v>20110909</v>
      </c>
      <c r="AH179">
        <v>2.8</v>
      </c>
      <c r="AJ179" s="1">
        <v>40786</v>
      </c>
      <c r="AK179">
        <v>-0.9</v>
      </c>
      <c r="AL179">
        <v>20111010</v>
      </c>
      <c r="AM179">
        <v>5.6</v>
      </c>
      <c r="AO179" s="1">
        <v>40056</v>
      </c>
      <c r="AP179">
        <v>0.21</v>
      </c>
      <c r="AQ179">
        <v>20090910</v>
      </c>
      <c r="AR179">
        <v>0.2</v>
      </c>
      <c r="AT179" s="1">
        <v>40086</v>
      </c>
      <c r="AU179">
        <v>-1.55</v>
      </c>
      <c r="AV179">
        <v>20091013</v>
      </c>
      <c r="AW179">
        <v>-1.6</v>
      </c>
      <c r="AY179" s="1">
        <v>40086</v>
      </c>
      <c r="AZ179">
        <v>99.2</v>
      </c>
      <c r="BA179" t="s">
        <v>302</v>
      </c>
      <c r="BB179" t="s">
        <v>302</v>
      </c>
      <c r="BD179" s="1">
        <v>40482</v>
      </c>
      <c r="BE179">
        <v>112.5</v>
      </c>
      <c r="BF179" t="s">
        <v>302</v>
      </c>
      <c r="BG179" t="s">
        <v>302</v>
      </c>
      <c r="BN179" s="1">
        <v>42277</v>
      </c>
      <c r="BO179">
        <v>3.44</v>
      </c>
      <c r="BP179">
        <v>20151105</v>
      </c>
      <c r="BQ179">
        <v>1.4</v>
      </c>
      <c r="BS179" s="1">
        <v>40755</v>
      </c>
      <c r="BT179">
        <v>0.6</v>
      </c>
      <c r="BU179">
        <v>20110909</v>
      </c>
      <c r="BV179">
        <v>0.6</v>
      </c>
      <c r="BX179" s="1">
        <v>40755</v>
      </c>
      <c r="BY179">
        <v>-7.5</v>
      </c>
      <c r="BZ179">
        <v>20110909</v>
      </c>
      <c r="CA179">
        <v>0.4</v>
      </c>
      <c r="CC179" s="1">
        <v>42035</v>
      </c>
      <c r="CD179">
        <v>6.1239999999999997</v>
      </c>
      <c r="CE179">
        <v>20150226</v>
      </c>
      <c r="CF179">
        <v>6.1</v>
      </c>
      <c r="CM179" s="1">
        <v>41943</v>
      </c>
      <c r="CN179">
        <v>0.5</v>
      </c>
      <c r="CO179">
        <v>20141208</v>
      </c>
      <c r="CP179">
        <v>0.1</v>
      </c>
      <c r="CR179" s="1">
        <v>42277</v>
      </c>
      <c r="CS179">
        <v>3.5</v>
      </c>
      <c r="CT179">
        <v>20151109</v>
      </c>
      <c r="CU179">
        <v>2.4</v>
      </c>
    </row>
    <row r="180" spans="1:99" x14ac:dyDescent="0.25">
      <c r="A180" s="1">
        <v>42308</v>
      </c>
      <c r="B180">
        <v>6.7</v>
      </c>
      <c r="C180">
        <v>20151119</v>
      </c>
      <c r="D180">
        <v>6.7</v>
      </c>
      <c r="K180" s="1">
        <v>40117</v>
      </c>
      <c r="L180">
        <v>-0.35</v>
      </c>
      <c r="M180">
        <v>20091124</v>
      </c>
      <c r="N180">
        <v>-0.4</v>
      </c>
      <c r="P180" s="1">
        <v>40117</v>
      </c>
      <c r="Q180">
        <v>-1.9100000000000001</v>
      </c>
      <c r="R180">
        <v>20091124</v>
      </c>
      <c r="S180">
        <v>-1.8</v>
      </c>
      <c r="U180" s="1">
        <v>40117</v>
      </c>
      <c r="V180">
        <v>1.7</v>
      </c>
      <c r="W180">
        <v>20091127</v>
      </c>
      <c r="X180">
        <v>1.5</v>
      </c>
      <c r="Z180" s="1">
        <v>40117</v>
      </c>
      <c r="AA180">
        <v>4</v>
      </c>
      <c r="AB180">
        <v>20091127</v>
      </c>
      <c r="AC180">
        <v>5.5</v>
      </c>
      <c r="AE180" s="1">
        <v>40786</v>
      </c>
      <c r="AF180">
        <v>-2.2999999999999998</v>
      </c>
      <c r="AG180">
        <v>20111010</v>
      </c>
      <c r="AH180">
        <v>-3.1</v>
      </c>
      <c r="AJ180" s="1">
        <v>40816</v>
      </c>
      <c r="AK180">
        <v>-1.1000000000000001</v>
      </c>
      <c r="AL180">
        <v>20111109</v>
      </c>
      <c r="AM180">
        <v>4.8</v>
      </c>
      <c r="AO180" s="1">
        <v>40086</v>
      </c>
      <c r="AP180">
        <v>0.31</v>
      </c>
      <c r="AQ180">
        <v>20091013</v>
      </c>
      <c r="AR180">
        <v>0.3</v>
      </c>
      <c r="AT180" s="1">
        <v>40117</v>
      </c>
      <c r="AU180">
        <v>-1.46</v>
      </c>
      <c r="AV180">
        <v>20091112</v>
      </c>
      <c r="AW180">
        <v>-1.5</v>
      </c>
      <c r="AY180" s="1">
        <v>40117</v>
      </c>
      <c r="AZ180">
        <v>103.2</v>
      </c>
      <c r="BA180" t="s">
        <v>302</v>
      </c>
      <c r="BB180" t="s">
        <v>302</v>
      </c>
      <c r="BD180" s="1">
        <v>40512</v>
      </c>
      <c r="BE180">
        <v>114.8</v>
      </c>
      <c r="BF180" t="s">
        <v>302</v>
      </c>
      <c r="BG180" t="s">
        <v>302</v>
      </c>
      <c r="BN180" s="1">
        <v>42308</v>
      </c>
      <c r="BO180">
        <v>3.45</v>
      </c>
      <c r="BP180">
        <v>20151204</v>
      </c>
      <c r="BQ180">
        <v>3</v>
      </c>
      <c r="BS180" s="1">
        <v>40786</v>
      </c>
      <c r="BT180">
        <v>1.7</v>
      </c>
      <c r="BU180">
        <v>20111010</v>
      </c>
      <c r="BV180">
        <v>-0.5</v>
      </c>
      <c r="BX180" s="1">
        <v>40786</v>
      </c>
      <c r="BY180">
        <v>5.2</v>
      </c>
      <c r="BZ180">
        <v>20111010</v>
      </c>
      <c r="CA180">
        <v>9</v>
      </c>
      <c r="CC180" s="1">
        <v>42063</v>
      </c>
      <c r="CD180">
        <v>6.2539999999999996</v>
      </c>
      <c r="CE180">
        <v>20150326</v>
      </c>
      <c r="CF180">
        <v>6.2</v>
      </c>
      <c r="CM180" s="1">
        <v>41973</v>
      </c>
      <c r="CN180">
        <v>0.6</v>
      </c>
      <c r="CO180">
        <v>20150113</v>
      </c>
      <c r="CP180">
        <v>0.6</v>
      </c>
      <c r="CR180" s="1">
        <v>42308</v>
      </c>
      <c r="CS180">
        <v>3.6</v>
      </c>
      <c r="CT180">
        <v>20151209</v>
      </c>
      <c r="CU180">
        <v>3.3</v>
      </c>
    </row>
    <row r="181" spans="1:99" x14ac:dyDescent="0.25">
      <c r="A181" s="1">
        <v>42338</v>
      </c>
      <c r="B181">
        <v>6.2</v>
      </c>
      <c r="C181">
        <v>20151217</v>
      </c>
      <c r="D181">
        <v>6.2</v>
      </c>
      <c r="K181" s="1">
        <v>40147</v>
      </c>
      <c r="L181">
        <v>0.88</v>
      </c>
      <c r="M181">
        <v>20091222</v>
      </c>
      <c r="N181">
        <v>0.9</v>
      </c>
      <c r="P181" s="1">
        <v>40147</v>
      </c>
      <c r="Q181">
        <v>-1.72</v>
      </c>
      <c r="R181">
        <v>20091222</v>
      </c>
      <c r="S181">
        <v>-1.7</v>
      </c>
      <c r="U181" s="1">
        <v>40147</v>
      </c>
      <c r="V181">
        <v>-0.5</v>
      </c>
      <c r="W181">
        <v>20091229</v>
      </c>
      <c r="X181">
        <v>-0.6</v>
      </c>
      <c r="Z181" s="1">
        <v>40147</v>
      </c>
      <c r="AA181">
        <v>3.4</v>
      </c>
      <c r="AB181">
        <v>20091229</v>
      </c>
      <c r="AC181">
        <v>3.6</v>
      </c>
      <c r="AE181" s="1">
        <v>40816</v>
      </c>
      <c r="AF181">
        <v>2</v>
      </c>
      <c r="AG181">
        <v>20111109</v>
      </c>
      <c r="AH181">
        <v>1.3</v>
      </c>
      <c r="AJ181" s="1">
        <v>40847</v>
      </c>
      <c r="AK181">
        <v>0.5</v>
      </c>
      <c r="AL181">
        <v>20111209</v>
      </c>
      <c r="AM181">
        <v>4.7</v>
      </c>
      <c r="AO181" s="1">
        <v>40117</v>
      </c>
      <c r="AP181">
        <v>0.25</v>
      </c>
      <c r="AQ181">
        <v>20091112</v>
      </c>
      <c r="AR181">
        <v>0.3</v>
      </c>
      <c r="AT181" s="1">
        <v>40147</v>
      </c>
      <c r="AU181">
        <v>-0.67</v>
      </c>
      <c r="AV181">
        <v>20091210</v>
      </c>
      <c r="AW181">
        <v>-0.7</v>
      </c>
      <c r="AY181" s="1">
        <v>40147</v>
      </c>
      <c r="AZ181">
        <v>104.7</v>
      </c>
      <c r="BA181" t="s">
        <v>302</v>
      </c>
      <c r="BB181" t="s">
        <v>302</v>
      </c>
      <c r="BD181" s="1">
        <v>40543</v>
      </c>
      <c r="BE181">
        <v>110.7</v>
      </c>
      <c r="BF181" t="s">
        <v>302</v>
      </c>
      <c r="BG181" t="s">
        <v>302</v>
      </c>
      <c r="BN181" s="1">
        <v>42338</v>
      </c>
      <c r="BO181">
        <v>2.92</v>
      </c>
      <c r="BP181">
        <v>20160108</v>
      </c>
      <c r="BQ181">
        <v>2.2999999999999998</v>
      </c>
      <c r="BS181" s="1">
        <v>40816</v>
      </c>
      <c r="BT181">
        <v>-3.5</v>
      </c>
      <c r="BU181">
        <v>20111109</v>
      </c>
      <c r="BV181">
        <v>-0.9</v>
      </c>
      <c r="BX181" s="1">
        <v>40816</v>
      </c>
      <c r="BY181">
        <v>-5</v>
      </c>
      <c r="BZ181">
        <v>20111109</v>
      </c>
      <c r="CA181">
        <v>1.7</v>
      </c>
      <c r="CC181" s="1">
        <v>42094</v>
      </c>
      <c r="CD181">
        <v>6.3390000000000004</v>
      </c>
      <c r="CE181">
        <v>20150429</v>
      </c>
      <c r="CF181">
        <v>6.4</v>
      </c>
      <c r="CM181" s="1">
        <v>42004</v>
      </c>
      <c r="CN181">
        <v>-0.8</v>
      </c>
      <c r="CO181">
        <v>20150209</v>
      </c>
      <c r="CP181">
        <v>-1.3</v>
      </c>
      <c r="CR181" s="1">
        <v>42338</v>
      </c>
      <c r="CS181">
        <v>3.3</v>
      </c>
      <c r="CT181">
        <v>20160115</v>
      </c>
      <c r="CU181">
        <v>3.2</v>
      </c>
    </row>
    <row r="182" spans="1:99" x14ac:dyDescent="0.25">
      <c r="A182" s="1">
        <v>42369</v>
      </c>
      <c r="B182">
        <v>6.7</v>
      </c>
      <c r="C182">
        <v>20160128</v>
      </c>
      <c r="D182">
        <v>6.7</v>
      </c>
      <c r="K182" s="1">
        <v>40178</v>
      </c>
      <c r="L182">
        <v>0.18</v>
      </c>
      <c r="M182">
        <v>20100127</v>
      </c>
      <c r="N182">
        <v>0.2</v>
      </c>
      <c r="P182" s="1">
        <v>40178</v>
      </c>
      <c r="Q182">
        <v>-0.78</v>
      </c>
      <c r="R182">
        <v>20100127</v>
      </c>
      <c r="S182">
        <v>-0.8</v>
      </c>
      <c r="U182" s="1">
        <v>40178</v>
      </c>
      <c r="V182">
        <v>1</v>
      </c>
      <c r="W182">
        <v>20100128</v>
      </c>
      <c r="X182">
        <v>0.2</v>
      </c>
      <c r="Z182" s="1">
        <v>40178</v>
      </c>
      <c r="AA182">
        <v>4</v>
      </c>
      <c r="AB182">
        <v>20100128</v>
      </c>
      <c r="AC182">
        <v>4.5</v>
      </c>
      <c r="AE182" s="1">
        <v>40847</v>
      </c>
      <c r="AF182">
        <v>0.6</v>
      </c>
      <c r="AG182">
        <v>20111209</v>
      </c>
      <c r="AH182">
        <v>0.4</v>
      </c>
      <c r="AJ182" s="1">
        <v>40877</v>
      </c>
      <c r="AK182">
        <v>-3.5</v>
      </c>
      <c r="AL182">
        <v>20120110</v>
      </c>
      <c r="AM182">
        <v>0.2</v>
      </c>
      <c r="AO182" s="1">
        <v>40147</v>
      </c>
      <c r="AP182">
        <v>-0.03</v>
      </c>
      <c r="AQ182">
        <v>20091210</v>
      </c>
      <c r="AR182">
        <v>0</v>
      </c>
      <c r="AT182" s="1">
        <v>40178</v>
      </c>
      <c r="AU182">
        <v>0.9</v>
      </c>
      <c r="AV182">
        <v>20100112</v>
      </c>
      <c r="AW182">
        <v>0.9</v>
      </c>
      <c r="AY182" s="1">
        <v>40178</v>
      </c>
      <c r="AZ182">
        <v>101.6</v>
      </c>
      <c r="BA182" t="s">
        <v>302</v>
      </c>
      <c r="BB182" t="s">
        <v>302</v>
      </c>
      <c r="BD182" s="1">
        <v>40574</v>
      </c>
      <c r="BE182">
        <v>118</v>
      </c>
      <c r="BF182" t="s">
        <v>302</v>
      </c>
      <c r="BG182" t="s">
        <v>302</v>
      </c>
      <c r="BN182" s="1">
        <v>42369</v>
      </c>
      <c r="BO182">
        <v>6.73</v>
      </c>
      <c r="BP182">
        <v>20160205</v>
      </c>
      <c r="BQ182">
        <v>6</v>
      </c>
      <c r="BS182" s="1">
        <v>40847</v>
      </c>
      <c r="BT182">
        <v>-0.1</v>
      </c>
      <c r="BU182">
        <v>20111209</v>
      </c>
      <c r="BV182">
        <v>-1.8</v>
      </c>
      <c r="BX182" s="1">
        <v>40847</v>
      </c>
      <c r="BY182">
        <v>-6.9</v>
      </c>
      <c r="BZ182">
        <v>20111209</v>
      </c>
      <c r="CA182">
        <v>-5</v>
      </c>
      <c r="CC182" s="1">
        <v>42124</v>
      </c>
      <c r="CD182">
        <v>6.5179999999999998</v>
      </c>
      <c r="CE182">
        <v>20150529</v>
      </c>
      <c r="CF182">
        <v>6.5</v>
      </c>
      <c r="CM182" s="1">
        <v>42035</v>
      </c>
      <c r="CN182">
        <v>1.5</v>
      </c>
      <c r="CO182">
        <v>20150309</v>
      </c>
      <c r="CP182">
        <v>1.9</v>
      </c>
      <c r="CR182" s="1">
        <v>42369</v>
      </c>
      <c r="CS182">
        <v>3.3</v>
      </c>
      <c r="CT182">
        <v>20160210</v>
      </c>
      <c r="CU182">
        <v>2.6</v>
      </c>
    </row>
    <row r="183" spans="1:99" x14ac:dyDescent="0.25">
      <c r="A183" s="1">
        <v>42400</v>
      </c>
      <c r="B183">
        <v>7.5</v>
      </c>
      <c r="C183">
        <v>20160219</v>
      </c>
      <c r="D183">
        <v>7.5</v>
      </c>
      <c r="K183" s="1">
        <v>40209</v>
      </c>
      <c r="L183">
        <v>2.0099999999999998</v>
      </c>
      <c r="M183">
        <v>20100225</v>
      </c>
      <c r="N183">
        <v>2</v>
      </c>
      <c r="P183" s="1">
        <v>40209</v>
      </c>
      <c r="Q183">
        <v>0.34</v>
      </c>
      <c r="R183">
        <v>20100225</v>
      </c>
      <c r="S183">
        <v>0.3</v>
      </c>
      <c r="U183" s="1">
        <v>40209</v>
      </c>
      <c r="V183">
        <v>-0.5</v>
      </c>
      <c r="W183">
        <v>20100311</v>
      </c>
      <c r="X183">
        <v>0.8</v>
      </c>
      <c r="Z183" s="1">
        <v>40209</v>
      </c>
      <c r="AA183">
        <v>2.6</v>
      </c>
      <c r="AB183">
        <v>20100311</v>
      </c>
      <c r="AC183">
        <v>3.3</v>
      </c>
      <c r="AE183" s="1">
        <v>40877</v>
      </c>
      <c r="AF183">
        <v>-1.9</v>
      </c>
      <c r="AG183">
        <v>20120110</v>
      </c>
      <c r="AH183">
        <v>-1.9</v>
      </c>
      <c r="AJ183" s="1">
        <v>40908</v>
      </c>
      <c r="AK183">
        <v>-5.5</v>
      </c>
      <c r="AL183">
        <v>20120210</v>
      </c>
      <c r="AM183">
        <v>2</v>
      </c>
      <c r="AO183" s="1">
        <v>40178</v>
      </c>
      <c r="AP183">
        <v>0.22</v>
      </c>
      <c r="AQ183">
        <v>20100112</v>
      </c>
      <c r="AR183">
        <v>0.2</v>
      </c>
      <c r="AT183" s="1">
        <v>40209</v>
      </c>
      <c r="AU183">
        <v>0.64</v>
      </c>
      <c r="AV183">
        <v>20100218</v>
      </c>
      <c r="AW183">
        <v>0.6</v>
      </c>
      <c r="AY183" s="1">
        <v>40209</v>
      </c>
      <c r="AZ183">
        <v>99.4</v>
      </c>
      <c r="BA183" t="s">
        <v>302</v>
      </c>
      <c r="BB183" t="s">
        <v>302</v>
      </c>
      <c r="BD183" s="1">
        <v>40602</v>
      </c>
      <c r="BE183">
        <v>116.7</v>
      </c>
      <c r="BF183" t="s">
        <v>302</v>
      </c>
      <c r="BG183" t="s">
        <v>302</v>
      </c>
      <c r="BN183" s="1">
        <v>42400</v>
      </c>
      <c r="BO183">
        <v>3.03</v>
      </c>
      <c r="BP183">
        <v>20160304</v>
      </c>
      <c r="BQ183">
        <v>2</v>
      </c>
      <c r="BS183" s="1">
        <v>40877</v>
      </c>
      <c r="BT183">
        <v>-2.7</v>
      </c>
      <c r="BU183">
        <v>20120110</v>
      </c>
      <c r="BV183">
        <v>-4.8</v>
      </c>
      <c r="BX183" s="1">
        <v>40877</v>
      </c>
      <c r="BY183">
        <v>-9.9</v>
      </c>
      <c r="BZ183">
        <v>20120110</v>
      </c>
      <c r="CA183">
        <v>-8.4</v>
      </c>
      <c r="CC183" s="1">
        <v>42155</v>
      </c>
      <c r="CD183">
        <v>6.6710000000000003</v>
      </c>
      <c r="CE183">
        <v>20150626</v>
      </c>
      <c r="CF183">
        <v>6.6</v>
      </c>
      <c r="CM183" s="1">
        <v>42063</v>
      </c>
      <c r="CN183">
        <v>0.7</v>
      </c>
      <c r="CO183">
        <v>20150409</v>
      </c>
      <c r="CP183">
        <v>0.7</v>
      </c>
      <c r="CR183" s="1">
        <v>42400</v>
      </c>
      <c r="CS183">
        <v>3.3</v>
      </c>
      <c r="CT183">
        <v>20160309</v>
      </c>
      <c r="CU183">
        <v>3</v>
      </c>
    </row>
    <row r="184" spans="1:99" x14ac:dyDescent="0.25">
      <c r="A184" s="1">
        <v>42429</v>
      </c>
      <c r="B184">
        <v>7.6</v>
      </c>
      <c r="C184">
        <v>20160317</v>
      </c>
      <c r="D184">
        <v>7.6</v>
      </c>
      <c r="K184" s="1">
        <v>40237</v>
      </c>
      <c r="L184">
        <v>0.26</v>
      </c>
      <c r="M184">
        <v>20100325</v>
      </c>
      <c r="N184">
        <v>0.3</v>
      </c>
      <c r="P184" s="1">
        <v>40237</v>
      </c>
      <c r="Q184">
        <v>0.78</v>
      </c>
      <c r="R184">
        <v>20100325</v>
      </c>
      <c r="S184">
        <v>0.8</v>
      </c>
      <c r="U184" s="1">
        <v>40237</v>
      </c>
      <c r="V184">
        <v>0.2</v>
      </c>
      <c r="W184">
        <v>20100329</v>
      </c>
      <c r="X184">
        <v>-1</v>
      </c>
      <c r="Z184" s="1">
        <v>40237</v>
      </c>
      <c r="AA184">
        <v>2.2000000000000002</v>
      </c>
      <c r="AB184">
        <v>20100329</v>
      </c>
      <c r="AC184">
        <v>2.2999999999999998</v>
      </c>
      <c r="AE184" s="1">
        <v>40908</v>
      </c>
      <c r="AF184">
        <v>-3.2</v>
      </c>
      <c r="AG184">
        <v>20120210</v>
      </c>
      <c r="AH184">
        <v>0</v>
      </c>
      <c r="AJ184" s="1">
        <v>40939</v>
      </c>
      <c r="AK184">
        <v>1.1000000000000001</v>
      </c>
      <c r="AL184">
        <v>20120309</v>
      </c>
      <c r="AM184">
        <v>2.1</v>
      </c>
      <c r="AO184" s="1">
        <v>40209</v>
      </c>
      <c r="AP184">
        <v>-0.63</v>
      </c>
      <c r="AQ184">
        <v>20100218</v>
      </c>
      <c r="AR184">
        <v>-0.6</v>
      </c>
      <c r="AT184" s="1">
        <v>40237</v>
      </c>
      <c r="AU184">
        <v>1.22</v>
      </c>
      <c r="AV184">
        <v>20100311</v>
      </c>
      <c r="AW184">
        <v>1.2</v>
      </c>
      <c r="AY184" s="1">
        <v>40237</v>
      </c>
      <c r="AZ184">
        <v>103.7</v>
      </c>
      <c r="BA184" t="s">
        <v>302</v>
      </c>
      <c r="BB184" t="s">
        <v>302</v>
      </c>
      <c r="BD184" s="1">
        <v>40633</v>
      </c>
      <c r="BE184">
        <v>114.6</v>
      </c>
      <c r="BF184" t="s">
        <v>302</v>
      </c>
      <c r="BG184" t="s">
        <v>302</v>
      </c>
      <c r="BN184" s="1">
        <v>42429</v>
      </c>
      <c r="BO184">
        <v>0.94</v>
      </c>
      <c r="BP184">
        <v>20160405</v>
      </c>
      <c r="BQ184">
        <v>-0.2</v>
      </c>
      <c r="BS184" s="1">
        <v>40908</v>
      </c>
      <c r="BT184">
        <v>2.2000000000000002</v>
      </c>
      <c r="BU184">
        <v>20120210</v>
      </c>
      <c r="BV184">
        <v>8.6</v>
      </c>
      <c r="BX184" s="1">
        <v>40908</v>
      </c>
      <c r="BY184">
        <v>-5.9</v>
      </c>
      <c r="BZ184">
        <v>20120210</v>
      </c>
      <c r="CA184">
        <v>-0.6</v>
      </c>
      <c r="CC184" s="1">
        <v>42185</v>
      </c>
      <c r="CD184">
        <v>6.7919999999999998</v>
      </c>
      <c r="CE184">
        <v>20150727</v>
      </c>
      <c r="CF184">
        <v>6.9</v>
      </c>
      <c r="CM184" s="1">
        <v>42094</v>
      </c>
      <c r="CN184">
        <v>0.5</v>
      </c>
      <c r="CO184">
        <v>20150508</v>
      </c>
      <c r="CP184">
        <v>0.2</v>
      </c>
      <c r="CR184" s="1">
        <v>42429</v>
      </c>
      <c r="CS184">
        <v>2.2999999999999998</v>
      </c>
      <c r="CT184">
        <v>20160408</v>
      </c>
      <c r="CU184">
        <v>2.2999999999999998</v>
      </c>
    </row>
    <row r="185" spans="1:99" x14ac:dyDescent="0.25">
      <c r="A185" s="1">
        <v>42460</v>
      </c>
      <c r="B185">
        <v>7.7</v>
      </c>
      <c r="C185">
        <v>20160425</v>
      </c>
      <c r="D185">
        <v>7.7</v>
      </c>
      <c r="K185" s="1">
        <v>40268</v>
      </c>
      <c r="L185">
        <v>-1.46</v>
      </c>
      <c r="M185">
        <v>20100427</v>
      </c>
      <c r="N185">
        <v>-1.5</v>
      </c>
      <c r="P185" s="1">
        <v>40268</v>
      </c>
      <c r="Q185">
        <v>-1.71</v>
      </c>
      <c r="R185">
        <v>20100427</v>
      </c>
      <c r="S185">
        <v>-1.7</v>
      </c>
      <c r="U185" s="1">
        <v>40268</v>
      </c>
      <c r="V185">
        <v>1</v>
      </c>
      <c r="W185">
        <v>20100429</v>
      </c>
      <c r="X185">
        <v>0.7</v>
      </c>
      <c r="Z185" s="1">
        <v>40268</v>
      </c>
      <c r="AA185">
        <v>4.7</v>
      </c>
      <c r="AB185">
        <v>20100429</v>
      </c>
      <c r="AC185">
        <v>4.0999999999999996</v>
      </c>
      <c r="AE185" s="1">
        <v>40939</v>
      </c>
      <c r="AF185">
        <v>9</v>
      </c>
      <c r="AG185">
        <v>20120309</v>
      </c>
      <c r="AH185">
        <v>3.6</v>
      </c>
      <c r="AJ185" s="1">
        <v>40968</v>
      </c>
      <c r="AK185">
        <v>-7.4</v>
      </c>
      <c r="AL185">
        <v>20120410</v>
      </c>
      <c r="AM185">
        <v>-7.1</v>
      </c>
      <c r="AO185" s="1">
        <v>40237</v>
      </c>
      <c r="AP185">
        <v>0.6</v>
      </c>
      <c r="AQ185">
        <v>20100311</v>
      </c>
      <c r="AR185">
        <v>0.6</v>
      </c>
      <c r="AT185" s="1">
        <v>40268</v>
      </c>
      <c r="AU185">
        <v>1.18</v>
      </c>
      <c r="AV185">
        <v>20100413</v>
      </c>
      <c r="AW185">
        <v>1.2</v>
      </c>
      <c r="AY185" s="1">
        <v>40268</v>
      </c>
      <c r="AZ185">
        <v>104.1</v>
      </c>
      <c r="BA185" t="s">
        <v>302</v>
      </c>
      <c r="BB185" t="s">
        <v>302</v>
      </c>
      <c r="BD185" s="1">
        <v>40663</v>
      </c>
      <c r="BE185">
        <v>109.9</v>
      </c>
      <c r="BF185" t="s">
        <v>302</v>
      </c>
      <c r="BG185" t="s">
        <v>302</v>
      </c>
      <c r="BN185" s="1">
        <v>42460</v>
      </c>
      <c r="BO185">
        <v>2.71</v>
      </c>
      <c r="BP185">
        <v>20160503</v>
      </c>
      <c r="BQ185">
        <v>1.2</v>
      </c>
      <c r="BS185" s="1">
        <v>40939</v>
      </c>
      <c r="BT185">
        <v>1.8</v>
      </c>
      <c r="BU185">
        <v>20120309</v>
      </c>
      <c r="BV185">
        <v>-0.1</v>
      </c>
      <c r="BX185" s="1">
        <v>40939</v>
      </c>
      <c r="BY185">
        <v>-1.8</v>
      </c>
      <c r="BZ185">
        <v>20120309</v>
      </c>
      <c r="CA185">
        <v>-1.2</v>
      </c>
      <c r="CC185" s="1">
        <v>42216</v>
      </c>
      <c r="CD185">
        <v>6.9809999999999999</v>
      </c>
      <c r="CE185">
        <v>20150827</v>
      </c>
      <c r="CF185">
        <v>7.1</v>
      </c>
      <c r="CM185" s="1">
        <v>42124</v>
      </c>
      <c r="CN185">
        <v>-0.1</v>
      </c>
      <c r="CO185" t="s">
        <v>302</v>
      </c>
      <c r="CP185" t="s">
        <v>302</v>
      </c>
      <c r="CR185" s="1">
        <v>42460</v>
      </c>
      <c r="CS185">
        <v>1.9</v>
      </c>
      <c r="CT185">
        <v>20160509</v>
      </c>
      <c r="CU185">
        <v>1.9</v>
      </c>
    </row>
    <row r="186" spans="1:99" x14ac:dyDescent="0.25">
      <c r="A186" s="1">
        <v>42490</v>
      </c>
      <c r="B186">
        <v>7.3</v>
      </c>
      <c r="C186">
        <v>20160524</v>
      </c>
      <c r="D186">
        <v>7.3</v>
      </c>
      <c r="K186" s="1">
        <v>40298</v>
      </c>
      <c r="L186">
        <v>-0.17</v>
      </c>
      <c r="M186">
        <v>20100527</v>
      </c>
      <c r="N186">
        <v>-0.2</v>
      </c>
      <c r="P186" s="1">
        <v>40298</v>
      </c>
      <c r="Q186">
        <v>-1.03</v>
      </c>
      <c r="R186">
        <v>20100527</v>
      </c>
      <c r="S186">
        <v>-1</v>
      </c>
      <c r="U186" s="1">
        <v>40298</v>
      </c>
      <c r="V186">
        <v>-2.5</v>
      </c>
      <c r="W186">
        <v>20100528</v>
      </c>
      <c r="X186">
        <v>-0.2</v>
      </c>
      <c r="Z186" s="1">
        <v>40298</v>
      </c>
      <c r="AA186">
        <v>-1.6</v>
      </c>
      <c r="AB186">
        <v>20100528</v>
      </c>
      <c r="AC186">
        <v>-1.2</v>
      </c>
      <c r="AE186" s="1">
        <v>40968</v>
      </c>
      <c r="AF186">
        <v>-7.9</v>
      </c>
      <c r="AG186">
        <v>20120410</v>
      </c>
      <c r="AH186">
        <v>-5.2</v>
      </c>
      <c r="AJ186" s="1">
        <v>40999</v>
      </c>
      <c r="AK186">
        <v>-6.9</v>
      </c>
      <c r="AL186">
        <v>20120510</v>
      </c>
      <c r="AM186">
        <v>-6.5</v>
      </c>
      <c r="AO186" s="1">
        <v>40268</v>
      </c>
      <c r="AP186">
        <v>0.24</v>
      </c>
      <c r="AQ186">
        <v>20100413</v>
      </c>
      <c r="AR186">
        <v>0.2</v>
      </c>
      <c r="AT186" s="1">
        <v>40298</v>
      </c>
      <c r="AU186">
        <v>1.04</v>
      </c>
      <c r="AV186">
        <v>20100511</v>
      </c>
      <c r="AW186">
        <v>1</v>
      </c>
      <c r="AY186" s="1">
        <v>40298</v>
      </c>
      <c r="AZ186">
        <v>106.1</v>
      </c>
      <c r="BA186" t="s">
        <v>302</v>
      </c>
      <c r="BB186" t="s">
        <v>302</v>
      </c>
      <c r="BD186" s="1">
        <v>40694</v>
      </c>
      <c r="BE186">
        <v>115.7</v>
      </c>
      <c r="BF186" t="s">
        <v>302</v>
      </c>
      <c r="BG186" t="s">
        <v>302</v>
      </c>
      <c r="BN186" s="1">
        <v>42490</v>
      </c>
      <c r="BO186">
        <v>5.44</v>
      </c>
      <c r="BP186">
        <v>20160603</v>
      </c>
      <c r="BQ186">
        <v>5.4</v>
      </c>
      <c r="BS186" s="1">
        <v>40968</v>
      </c>
      <c r="BT186">
        <v>-3.9</v>
      </c>
      <c r="BU186">
        <v>20120410</v>
      </c>
      <c r="BV186">
        <v>-5.5</v>
      </c>
      <c r="BX186" s="1">
        <v>40968</v>
      </c>
      <c r="BY186">
        <v>-6.8</v>
      </c>
      <c r="BZ186">
        <v>20120410</v>
      </c>
      <c r="CA186">
        <v>-8.3000000000000007</v>
      </c>
      <c r="CC186" s="1">
        <v>42247</v>
      </c>
      <c r="CD186">
        <v>7.0170000000000003</v>
      </c>
      <c r="CE186">
        <v>20150925</v>
      </c>
      <c r="CF186">
        <v>7.1</v>
      </c>
      <c r="CM186" s="1">
        <v>42155</v>
      </c>
      <c r="CN186">
        <v>0.1</v>
      </c>
      <c r="CO186">
        <v>20150707</v>
      </c>
      <c r="CP186">
        <v>-0.2</v>
      </c>
      <c r="CR186" s="1">
        <v>42490</v>
      </c>
      <c r="CS186">
        <v>2.1</v>
      </c>
      <c r="CT186">
        <v>20160609</v>
      </c>
      <c r="CU186">
        <v>2.4</v>
      </c>
    </row>
    <row r="187" spans="1:99" x14ac:dyDescent="0.25">
      <c r="A187" s="1">
        <v>42521</v>
      </c>
      <c r="B187">
        <v>7.6</v>
      </c>
      <c r="C187">
        <v>20160622</v>
      </c>
      <c r="D187">
        <v>7.6</v>
      </c>
      <c r="K187" s="1">
        <v>40329</v>
      </c>
      <c r="L187">
        <v>0</v>
      </c>
      <c r="M187">
        <v>20100623</v>
      </c>
      <c r="N187">
        <v>0</v>
      </c>
      <c r="P187" s="1">
        <v>40329</v>
      </c>
      <c r="Q187">
        <v>-0.52</v>
      </c>
      <c r="R187">
        <v>20100623</v>
      </c>
      <c r="S187">
        <v>-0.5</v>
      </c>
      <c r="U187" s="1">
        <v>40329</v>
      </c>
      <c r="V187">
        <v>3.8</v>
      </c>
      <c r="W187">
        <v>20100629</v>
      </c>
      <c r="X187">
        <v>1.6</v>
      </c>
      <c r="Z187" s="1">
        <v>40329</v>
      </c>
      <c r="AA187">
        <v>4.5</v>
      </c>
      <c r="AB187">
        <v>20100629</v>
      </c>
      <c r="AC187">
        <v>2.7</v>
      </c>
      <c r="AE187" s="1">
        <v>40999</v>
      </c>
      <c r="AF187">
        <v>0.3</v>
      </c>
      <c r="AG187">
        <v>20120510</v>
      </c>
      <c r="AH187">
        <v>0.4</v>
      </c>
      <c r="AJ187" s="1">
        <v>41029</v>
      </c>
      <c r="AK187">
        <v>-6.4</v>
      </c>
      <c r="AL187">
        <v>20120608</v>
      </c>
      <c r="AM187">
        <v>-6.2</v>
      </c>
      <c r="AO187" s="1">
        <v>40298</v>
      </c>
      <c r="AP187">
        <v>0.01</v>
      </c>
      <c r="AQ187">
        <v>20100511</v>
      </c>
      <c r="AR187">
        <v>0</v>
      </c>
      <c r="AT187" s="1">
        <v>40329</v>
      </c>
      <c r="AU187">
        <v>1.1599999999999999</v>
      </c>
      <c r="AV187">
        <v>20100610</v>
      </c>
      <c r="AW187">
        <v>1.2</v>
      </c>
      <c r="AY187" s="1">
        <v>40329</v>
      </c>
      <c r="AZ187">
        <v>107.5</v>
      </c>
      <c r="BA187" t="s">
        <v>302</v>
      </c>
      <c r="BB187" t="s">
        <v>302</v>
      </c>
      <c r="BD187" s="1">
        <v>40724</v>
      </c>
      <c r="BE187">
        <v>112.1</v>
      </c>
      <c r="BF187" t="s">
        <v>302</v>
      </c>
      <c r="BG187" t="s">
        <v>302</v>
      </c>
      <c r="BN187" s="1">
        <v>42521</v>
      </c>
      <c r="BO187">
        <v>5.42</v>
      </c>
      <c r="BP187">
        <v>20160705</v>
      </c>
      <c r="BQ187">
        <v>5.4</v>
      </c>
      <c r="BS187" s="1">
        <v>40999</v>
      </c>
      <c r="BT187">
        <v>-1.5</v>
      </c>
      <c r="BU187">
        <v>20120510</v>
      </c>
      <c r="BV187">
        <v>2</v>
      </c>
      <c r="BX187" s="1">
        <v>40999</v>
      </c>
      <c r="BY187">
        <v>-5.4</v>
      </c>
      <c r="BZ187">
        <v>20120510</v>
      </c>
      <c r="CA187">
        <v>-6.4</v>
      </c>
      <c r="CC187" s="1">
        <v>42277</v>
      </c>
      <c r="CD187">
        <v>7.2</v>
      </c>
      <c r="CE187">
        <v>20151027</v>
      </c>
      <c r="CF187">
        <v>7.3</v>
      </c>
      <c r="CM187" s="1">
        <v>42185</v>
      </c>
      <c r="CN187">
        <v>0.5</v>
      </c>
      <c r="CO187">
        <v>20150818</v>
      </c>
      <c r="CP187">
        <v>0.3</v>
      </c>
      <c r="CR187" s="1">
        <v>42521</v>
      </c>
      <c r="CS187">
        <v>3.8</v>
      </c>
      <c r="CT187">
        <v>20160708</v>
      </c>
      <c r="CU187">
        <v>3.8</v>
      </c>
    </row>
    <row r="188" spans="1:99" x14ac:dyDescent="0.25">
      <c r="A188" s="1">
        <v>42551</v>
      </c>
      <c r="B188" t="s">
        <v>302</v>
      </c>
      <c r="C188">
        <v>20160728</v>
      </c>
      <c r="D188" t="s">
        <v>302</v>
      </c>
      <c r="K188" s="1">
        <v>40359</v>
      </c>
      <c r="L188">
        <v>1.31</v>
      </c>
      <c r="M188">
        <v>20100727</v>
      </c>
      <c r="N188">
        <v>1.3</v>
      </c>
      <c r="P188" s="1">
        <v>40359</v>
      </c>
      <c r="Q188">
        <v>1.5699999999999998</v>
      </c>
      <c r="R188">
        <v>20100727</v>
      </c>
      <c r="S188">
        <v>1.6</v>
      </c>
      <c r="U188" s="1">
        <v>40359</v>
      </c>
      <c r="V188">
        <v>0.2</v>
      </c>
      <c r="W188">
        <v>20100729</v>
      </c>
      <c r="X188">
        <v>-0.2</v>
      </c>
      <c r="Z188" s="1">
        <v>40359</v>
      </c>
      <c r="AA188">
        <v>3.7</v>
      </c>
      <c r="AB188">
        <v>20100729</v>
      </c>
      <c r="AC188">
        <v>2.8</v>
      </c>
      <c r="AE188" s="1">
        <v>41029</v>
      </c>
      <c r="AF188">
        <v>-0.9</v>
      </c>
      <c r="AG188">
        <v>20120608</v>
      </c>
      <c r="AH188">
        <v>0</v>
      </c>
      <c r="AJ188" s="1">
        <v>41060</v>
      </c>
      <c r="AK188">
        <v>-2.2999999999999998</v>
      </c>
      <c r="AL188">
        <v>20120710</v>
      </c>
      <c r="AM188">
        <v>-2.2999999999999998</v>
      </c>
      <c r="AO188" s="1">
        <v>40329</v>
      </c>
      <c r="AP188">
        <v>0.19</v>
      </c>
      <c r="AQ188">
        <v>20100610</v>
      </c>
      <c r="AR188">
        <v>0.2</v>
      </c>
      <c r="AT188" s="1">
        <v>40359</v>
      </c>
      <c r="AU188">
        <v>0.93</v>
      </c>
      <c r="AV188">
        <v>20100708</v>
      </c>
      <c r="AW188">
        <v>0.9</v>
      </c>
      <c r="AY188" s="1">
        <v>40359</v>
      </c>
      <c r="AZ188">
        <v>108.9</v>
      </c>
      <c r="BA188" t="s">
        <v>302</v>
      </c>
      <c r="BB188" t="s">
        <v>302</v>
      </c>
      <c r="BD188" s="1">
        <v>40755</v>
      </c>
      <c r="BE188">
        <v>102.6</v>
      </c>
      <c r="BF188" t="s">
        <v>302</v>
      </c>
      <c r="BG188" t="s">
        <v>302</v>
      </c>
      <c r="BN188" s="1">
        <v>42551</v>
      </c>
      <c r="BO188" t="s">
        <v>302</v>
      </c>
      <c r="BP188">
        <v>20160810</v>
      </c>
      <c r="BQ188" t="s">
        <v>302</v>
      </c>
      <c r="BS188" s="1">
        <v>41029</v>
      </c>
      <c r="BT188">
        <v>0.5</v>
      </c>
      <c r="BU188">
        <v>20120608</v>
      </c>
      <c r="BV188">
        <v>-1.6</v>
      </c>
      <c r="BX188" s="1">
        <v>41029</v>
      </c>
      <c r="BY188">
        <v>-5.7</v>
      </c>
      <c r="BZ188">
        <v>20120608</v>
      </c>
      <c r="CA188">
        <v>-9</v>
      </c>
      <c r="CC188" s="1">
        <v>42308</v>
      </c>
      <c r="CD188">
        <v>7.2</v>
      </c>
      <c r="CE188">
        <v>20151126</v>
      </c>
      <c r="CF188">
        <v>7.2</v>
      </c>
      <c r="CM188" s="1">
        <v>42216</v>
      </c>
      <c r="CN188">
        <v>0.2</v>
      </c>
      <c r="CO188">
        <v>20150911</v>
      </c>
      <c r="CP188">
        <v>-0.2</v>
      </c>
      <c r="CR188" s="1">
        <v>42551</v>
      </c>
      <c r="CS188" t="s">
        <v>302</v>
      </c>
      <c r="CT188">
        <v>20160815</v>
      </c>
      <c r="CU188" t="s">
        <v>302</v>
      </c>
    </row>
    <row r="189" spans="1:99" x14ac:dyDescent="0.25">
      <c r="K189" s="1">
        <v>40390</v>
      </c>
      <c r="L189">
        <v>0.09</v>
      </c>
      <c r="M189">
        <v>20100826</v>
      </c>
      <c r="N189">
        <v>0.1</v>
      </c>
      <c r="P189" s="1">
        <v>40390</v>
      </c>
      <c r="Q189">
        <v>0.95</v>
      </c>
      <c r="R189">
        <v>20100826</v>
      </c>
      <c r="S189">
        <v>1</v>
      </c>
      <c r="U189" s="1">
        <v>40390</v>
      </c>
      <c r="V189">
        <v>0.9</v>
      </c>
      <c r="W189">
        <v>20100827</v>
      </c>
      <c r="X189">
        <v>0.5</v>
      </c>
      <c r="Z189" s="1">
        <v>40390</v>
      </c>
      <c r="AA189">
        <v>3.1</v>
      </c>
      <c r="AB189">
        <v>20100827</v>
      </c>
      <c r="AC189">
        <v>2</v>
      </c>
      <c r="AE189" s="1">
        <v>41060</v>
      </c>
      <c r="AF189">
        <v>7.5</v>
      </c>
      <c r="AG189">
        <v>20120710</v>
      </c>
      <c r="AH189">
        <v>3.5</v>
      </c>
      <c r="AJ189" s="1">
        <v>41090</v>
      </c>
      <c r="AK189">
        <v>0</v>
      </c>
      <c r="AL189">
        <v>20120814</v>
      </c>
      <c r="AM189">
        <v>1.1000000000000001</v>
      </c>
      <c r="AO189" s="1">
        <v>40359</v>
      </c>
      <c r="AP189">
        <v>0.02</v>
      </c>
      <c r="AQ189">
        <v>20100708</v>
      </c>
      <c r="AR189">
        <v>0</v>
      </c>
      <c r="AT189" s="1">
        <v>40390</v>
      </c>
      <c r="AU189">
        <v>1.08</v>
      </c>
      <c r="AV189">
        <v>20100812</v>
      </c>
      <c r="AW189">
        <v>1.1000000000000001</v>
      </c>
      <c r="AY189" s="1">
        <v>40390</v>
      </c>
      <c r="AZ189">
        <v>107.8</v>
      </c>
      <c r="BA189" t="s">
        <v>302</v>
      </c>
      <c r="BB189" t="s">
        <v>302</v>
      </c>
      <c r="BD189" s="1">
        <v>40786</v>
      </c>
      <c r="BE189">
        <v>100.9</v>
      </c>
      <c r="BF189" t="s">
        <v>302</v>
      </c>
      <c r="BG189" t="s">
        <v>302</v>
      </c>
      <c r="BS189" s="1">
        <v>41060</v>
      </c>
      <c r="BT189">
        <v>3.5</v>
      </c>
      <c r="BU189">
        <v>20120710</v>
      </c>
      <c r="BV189">
        <v>4.5</v>
      </c>
      <c r="BX189" s="1">
        <v>41060</v>
      </c>
      <c r="BY189">
        <v>-2.6</v>
      </c>
      <c r="BZ189">
        <v>20120710</v>
      </c>
      <c r="CA189">
        <v>-3.3</v>
      </c>
      <c r="CC189" s="1">
        <v>42338</v>
      </c>
      <c r="CD189">
        <v>7.3</v>
      </c>
      <c r="CE189">
        <v>20151229</v>
      </c>
      <c r="CF189">
        <v>7.3</v>
      </c>
      <c r="CM189" s="1">
        <v>42247</v>
      </c>
      <c r="CN189">
        <v>-0.3</v>
      </c>
      <c r="CO189">
        <v>20151007</v>
      </c>
      <c r="CP189">
        <v>-0.5</v>
      </c>
    </row>
    <row r="190" spans="1:99" x14ac:dyDescent="0.25">
      <c r="K190" s="1">
        <v>40421</v>
      </c>
      <c r="L190">
        <v>-0.52</v>
      </c>
      <c r="M190">
        <v>20100924</v>
      </c>
      <c r="N190">
        <v>-0.5</v>
      </c>
      <c r="P190" s="1">
        <v>40421</v>
      </c>
      <c r="Q190">
        <v>1.31</v>
      </c>
      <c r="R190">
        <v>20100924</v>
      </c>
      <c r="S190">
        <v>1.3</v>
      </c>
      <c r="U190" s="1">
        <v>40421</v>
      </c>
      <c r="V190">
        <v>-0.1</v>
      </c>
      <c r="W190">
        <v>20100928</v>
      </c>
      <c r="X190">
        <v>0</v>
      </c>
      <c r="Z190" s="1">
        <v>40421</v>
      </c>
      <c r="AA190">
        <v>4.2</v>
      </c>
      <c r="AB190">
        <v>20100928</v>
      </c>
      <c r="AC190">
        <v>4.4000000000000004</v>
      </c>
      <c r="AE190" s="1">
        <v>41090</v>
      </c>
      <c r="AF190">
        <v>-3.5</v>
      </c>
      <c r="AG190">
        <v>20120814</v>
      </c>
      <c r="AH190">
        <v>0.4</v>
      </c>
      <c r="AJ190" s="1">
        <v>41121</v>
      </c>
      <c r="AK190">
        <v>-1.2</v>
      </c>
      <c r="AL190">
        <v>20120910</v>
      </c>
      <c r="AM190">
        <v>-0.4</v>
      </c>
      <c r="AO190" s="1">
        <v>40390</v>
      </c>
      <c r="AP190">
        <v>-0.31</v>
      </c>
      <c r="AQ190">
        <v>20100812</v>
      </c>
      <c r="AR190">
        <v>-0.3</v>
      </c>
      <c r="AT190" s="1">
        <v>40421</v>
      </c>
      <c r="AU190">
        <v>0.88</v>
      </c>
      <c r="AV190">
        <v>20100909</v>
      </c>
      <c r="AW190">
        <v>0.9</v>
      </c>
      <c r="AY190" s="1">
        <v>40421</v>
      </c>
      <c r="AZ190">
        <v>110.1</v>
      </c>
      <c r="BA190" t="s">
        <v>302</v>
      </c>
      <c r="BB190" t="s">
        <v>302</v>
      </c>
      <c r="BD190" s="1">
        <v>40816</v>
      </c>
      <c r="BE190">
        <v>101.4</v>
      </c>
      <c r="BF190" t="s">
        <v>302</v>
      </c>
      <c r="BG190" t="s">
        <v>302</v>
      </c>
      <c r="BS190" s="1">
        <v>41090</v>
      </c>
      <c r="BT190">
        <v>0</v>
      </c>
      <c r="BU190">
        <v>20120814</v>
      </c>
      <c r="BV190">
        <v>-0.2</v>
      </c>
      <c r="BX190" s="1">
        <v>41090</v>
      </c>
      <c r="BY190">
        <v>-1.2</v>
      </c>
      <c r="BZ190">
        <v>20120814</v>
      </c>
      <c r="CA190">
        <v>-1.9</v>
      </c>
      <c r="CC190" s="1">
        <v>42369</v>
      </c>
      <c r="CD190">
        <v>7.5</v>
      </c>
      <c r="CE190">
        <v>20160129</v>
      </c>
      <c r="CF190">
        <v>7.5</v>
      </c>
      <c r="CM190" s="1">
        <v>42277</v>
      </c>
      <c r="CN190">
        <v>0.5</v>
      </c>
      <c r="CO190">
        <v>20151109</v>
      </c>
      <c r="CP190">
        <v>0.2</v>
      </c>
    </row>
    <row r="191" spans="1:99" x14ac:dyDescent="0.25">
      <c r="K191" s="1">
        <v>40451</v>
      </c>
      <c r="L191">
        <v>0.43</v>
      </c>
      <c r="M191">
        <v>20101026</v>
      </c>
      <c r="N191">
        <v>0.4</v>
      </c>
      <c r="P191" s="1">
        <v>40451</v>
      </c>
      <c r="Q191">
        <v>2.65</v>
      </c>
      <c r="R191">
        <v>20101026</v>
      </c>
      <c r="S191">
        <v>2.6</v>
      </c>
      <c r="U191" s="1">
        <v>40451</v>
      </c>
      <c r="V191">
        <v>0.9</v>
      </c>
      <c r="W191">
        <v>20101028</v>
      </c>
      <c r="X191">
        <v>0.8</v>
      </c>
      <c r="Z191" s="1">
        <v>40451</v>
      </c>
      <c r="AA191">
        <v>5.9</v>
      </c>
      <c r="AB191">
        <v>20101028</v>
      </c>
      <c r="AC191">
        <v>5.5</v>
      </c>
      <c r="AE191" s="1">
        <v>41121</v>
      </c>
      <c r="AF191">
        <v>-0.7</v>
      </c>
      <c r="AG191">
        <v>20120910</v>
      </c>
      <c r="AH191">
        <v>0.3</v>
      </c>
      <c r="AJ191" s="1">
        <v>41152</v>
      </c>
      <c r="AK191">
        <v>3.1</v>
      </c>
      <c r="AL191">
        <v>20121010</v>
      </c>
      <c r="AM191">
        <v>3.2</v>
      </c>
      <c r="AO191" s="1">
        <v>40421</v>
      </c>
      <c r="AP191">
        <v>0.01</v>
      </c>
      <c r="AQ191">
        <v>20100909</v>
      </c>
      <c r="AR191">
        <v>0</v>
      </c>
      <c r="AT191" s="1">
        <v>40451</v>
      </c>
      <c r="AU191">
        <v>1.42</v>
      </c>
      <c r="AV191">
        <v>20101012</v>
      </c>
      <c r="AW191">
        <v>1.4</v>
      </c>
      <c r="AY191" s="1">
        <v>40451</v>
      </c>
      <c r="AZ191">
        <v>114.8</v>
      </c>
      <c r="BA191" t="s">
        <v>302</v>
      </c>
      <c r="BB191" t="s">
        <v>302</v>
      </c>
      <c r="BD191" s="1">
        <v>40847</v>
      </c>
      <c r="BE191">
        <v>99.8</v>
      </c>
      <c r="BF191" t="s">
        <v>302</v>
      </c>
      <c r="BG191" t="s">
        <v>302</v>
      </c>
      <c r="BS191" s="1">
        <v>41121</v>
      </c>
      <c r="BT191">
        <v>-5.8</v>
      </c>
      <c r="BU191">
        <v>20120910</v>
      </c>
      <c r="BV191">
        <v>-0.7</v>
      </c>
      <c r="BX191" s="1">
        <v>41121</v>
      </c>
      <c r="BY191">
        <v>-7.8</v>
      </c>
      <c r="BZ191">
        <v>20120910</v>
      </c>
      <c r="CA191">
        <v>-5.4</v>
      </c>
      <c r="CC191" s="1">
        <v>42400</v>
      </c>
      <c r="CD191">
        <v>7.5</v>
      </c>
      <c r="CE191">
        <v>20160225</v>
      </c>
      <c r="CF191">
        <v>7.5</v>
      </c>
      <c r="CM191" s="1">
        <v>42308</v>
      </c>
      <c r="CN191">
        <v>0.4</v>
      </c>
      <c r="CO191">
        <v>20151209</v>
      </c>
      <c r="CP191">
        <v>0.2</v>
      </c>
    </row>
    <row r="192" spans="1:99" x14ac:dyDescent="0.25">
      <c r="K192" s="1">
        <v>40482</v>
      </c>
      <c r="L192">
        <v>-0.69</v>
      </c>
      <c r="M192">
        <v>20101125</v>
      </c>
      <c r="N192">
        <v>-0.7</v>
      </c>
      <c r="P192" s="1">
        <v>40482</v>
      </c>
      <c r="Q192">
        <v>2.2999999999999998</v>
      </c>
      <c r="R192">
        <v>20101125</v>
      </c>
      <c r="S192">
        <v>2.2999999999999998</v>
      </c>
      <c r="U192" s="1">
        <v>40482</v>
      </c>
      <c r="V192">
        <v>-0.2</v>
      </c>
      <c r="W192">
        <v>20101129</v>
      </c>
      <c r="X192">
        <v>0.8</v>
      </c>
      <c r="Z192" s="1">
        <v>40482</v>
      </c>
      <c r="AA192">
        <v>4.2</v>
      </c>
      <c r="AB192">
        <v>20101129</v>
      </c>
      <c r="AC192">
        <v>5.0999999999999996</v>
      </c>
      <c r="AE192" s="1">
        <v>41152</v>
      </c>
      <c r="AF192">
        <v>2.9</v>
      </c>
      <c r="AG192">
        <v>20121010</v>
      </c>
      <c r="AH192">
        <v>0.4</v>
      </c>
      <c r="AJ192" s="1">
        <v>41182</v>
      </c>
      <c r="AK192">
        <v>-5.6</v>
      </c>
      <c r="AL192">
        <v>20121109</v>
      </c>
      <c r="AM192">
        <v>-5</v>
      </c>
      <c r="AO192" s="1">
        <v>40451</v>
      </c>
      <c r="AP192">
        <v>0.84</v>
      </c>
      <c r="AQ192">
        <v>20101012</v>
      </c>
      <c r="AR192">
        <v>0.8</v>
      </c>
      <c r="AT192" s="1">
        <v>40482</v>
      </c>
      <c r="AU192">
        <v>1.48</v>
      </c>
      <c r="AV192">
        <v>20101111</v>
      </c>
      <c r="AW192">
        <v>1.5</v>
      </c>
      <c r="AY192" s="1">
        <v>40482</v>
      </c>
      <c r="AZ192">
        <v>111.9</v>
      </c>
      <c r="BA192" t="s">
        <v>302</v>
      </c>
      <c r="BB192" t="s">
        <v>302</v>
      </c>
      <c r="BD192" s="1">
        <v>40877</v>
      </c>
      <c r="BE192">
        <v>95.4</v>
      </c>
      <c r="BF192" t="s">
        <v>302</v>
      </c>
      <c r="BG192" t="s">
        <v>302</v>
      </c>
      <c r="BS192" s="1">
        <v>41152</v>
      </c>
      <c r="BT192">
        <v>-1</v>
      </c>
      <c r="BU192">
        <v>20121010</v>
      </c>
      <c r="BV192">
        <v>-1.4</v>
      </c>
      <c r="BX192" s="1">
        <v>41152</v>
      </c>
      <c r="BY192">
        <v>-10.3</v>
      </c>
      <c r="BZ192">
        <v>20121010</v>
      </c>
      <c r="CA192">
        <v>-6.5</v>
      </c>
      <c r="CC192" s="1">
        <v>42429</v>
      </c>
      <c r="CD192">
        <v>7.5</v>
      </c>
      <c r="CE192">
        <v>20160329</v>
      </c>
      <c r="CF192">
        <v>7.5</v>
      </c>
      <c r="CM192" s="1">
        <v>42338</v>
      </c>
      <c r="CN192">
        <v>0.2</v>
      </c>
      <c r="CO192">
        <v>20160115</v>
      </c>
      <c r="CP192">
        <v>0.1</v>
      </c>
    </row>
    <row r="193" spans="11:94" x14ac:dyDescent="0.25">
      <c r="K193" s="1">
        <v>40512</v>
      </c>
      <c r="L193">
        <v>0.78</v>
      </c>
      <c r="M193">
        <v>20101222</v>
      </c>
      <c r="N193">
        <v>0.8</v>
      </c>
      <c r="P193" s="1">
        <v>40512</v>
      </c>
      <c r="Q193">
        <v>2.19</v>
      </c>
      <c r="R193">
        <v>20101222</v>
      </c>
      <c r="S193">
        <v>2.2000000000000002</v>
      </c>
      <c r="U193" s="1">
        <v>40512</v>
      </c>
      <c r="V193">
        <v>0.3</v>
      </c>
      <c r="W193">
        <v>20101228</v>
      </c>
      <c r="X193">
        <v>0.1</v>
      </c>
      <c r="Z193" s="1">
        <v>40512</v>
      </c>
      <c r="AA193">
        <v>5.0999999999999996</v>
      </c>
      <c r="AB193">
        <v>20101228</v>
      </c>
      <c r="AC193">
        <v>5.3</v>
      </c>
      <c r="AE193" s="1">
        <v>41182</v>
      </c>
      <c r="AF193">
        <v>-6.2</v>
      </c>
      <c r="AG193">
        <v>20121109</v>
      </c>
      <c r="AH193">
        <v>-4.0999999999999996</v>
      </c>
      <c r="AJ193" s="1">
        <v>41213</v>
      </c>
      <c r="AK193">
        <v>-5</v>
      </c>
      <c r="AL193">
        <v>20121210</v>
      </c>
      <c r="AM193">
        <v>-4.4000000000000004</v>
      </c>
      <c r="AO193" s="1">
        <v>40482</v>
      </c>
      <c r="AP193">
        <v>0.32</v>
      </c>
      <c r="AQ193">
        <v>20101111</v>
      </c>
      <c r="AR193">
        <v>0.3</v>
      </c>
      <c r="AT193" s="1">
        <v>40512</v>
      </c>
      <c r="AU193">
        <v>1.8399999999999999</v>
      </c>
      <c r="AV193">
        <v>20101209</v>
      </c>
      <c r="AW193">
        <v>1.8</v>
      </c>
      <c r="AY193" s="1">
        <v>40512</v>
      </c>
      <c r="AZ193">
        <v>112.2</v>
      </c>
      <c r="BA193" t="s">
        <v>302</v>
      </c>
      <c r="BB193" t="s">
        <v>302</v>
      </c>
      <c r="BD193" s="1">
        <v>40908</v>
      </c>
      <c r="BE193">
        <v>95.6</v>
      </c>
      <c r="BF193" t="s">
        <v>302</v>
      </c>
      <c r="BG193" t="s">
        <v>302</v>
      </c>
      <c r="BS193" s="1">
        <v>41182</v>
      </c>
      <c r="BT193">
        <v>3.2</v>
      </c>
      <c r="BU193">
        <v>20121109</v>
      </c>
      <c r="BV193">
        <v>1.2</v>
      </c>
      <c r="BX193" s="1">
        <v>41182</v>
      </c>
      <c r="BY193">
        <v>-4.4000000000000004</v>
      </c>
      <c r="BZ193">
        <v>20121109</v>
      </c>
      <c r="CA193">
        <v>-5.3</v>
      </c>
      <c r="CC193" s="1">
        <v>42460</v>
      </c>
      <c r="CD193">
        <v>7.5</v>
      </c>
      <c r="CE193">
        <v>20160427</v>
      </c>
      <c r="CF193">
        <v>7.5</v>
      </c>
      <c r="CM193" s="1">
        <v>42369</v>
      </c>
      <c r="CN193">
        <v>-0.5</v>
      </c>
      <c r="CO193">
        <v>20160210</v>
      </c>
      <c r="CP193">
        <v>-1</v>
      </c>
    </row>
    <row r="194" spans="11:94" x14ac:dyDescent="0.25">
      <c r="K194" s="1">
        <v>40543</v>
      </c>
      <c r="L194">
        <v>2.23</v>
      </c>
      <c r="M194">
        <v>20110127</v>
      </c>
      <c r="N194">
        <v>2.2000000000000002</v>
      </c>
      <c r="P194" s="1">
        <v>40543</v>
      </c>
      <c r="Q194">
        <v>4.29</v>
      </c>
      <c r="R194">
        <v>20110127</v>
      </c>
      <c r="S194">
        <v>4.3</v>
      </c>
      <c r="U194" s="1">
        <v>40543</v>
      </c>
      <c r="V194">
        <v>-1.3</v>
      </c>
      <c r="W194">
        <v>20110128</v>
      </c>
      <c r="X194">
        <v>-0.8</v>
      </c>
      <c r="Z194" s="1">
        <v>40543</v>
      </c>
      <c r="AA194">
        <v>2.2999999999999998</v>
      </c>
      <c r="AB194">
        <v>20110128</v>
      </c>
      <c r="AC194">
        <v>3.1</v>
      </c>
      <c r="AE194" s="1">
        <v>41213</v>
      </c>
      <c r="AF194">
        <v>0.5</v>
      </c>
      <c r="AG194">
        <v>20121210</v>
      </c>
      <c r="AH194">
        <v>0.5</v>
      </c>
      <c r="AJ194" s="1">
        <v>41243</v>
      </c>
      <c r="AK194">
        <v>-5.5</v>
      </c>
      <c r="AL194">
        <v>20130110</v>
      </c>
      <c r="AM194">
        <v>-4.3</v>
      </c>
      <c r="AO194" s="1">
        <v>40512</v>
      </c>
      <c r="AP194">
        <v>0.33</v>
      </c>
      <c r="AQ194">
        <v>20101209</v>
      </c>
      <c r="AR194">
        <v>0.3</v>
      </c>
      <c r="AT194" s="1">
        <v>40543</v>
      </c>
      <c r="AU194">
        <v>2.33</v>
      </c>
      <c r="AV194">
        <v>20110113</v>
      </c>
      <c r="AW194">
        <v>2.2999999999999998</v>
      </c>
      <c r="AY194" s="1">
        <v>40543</v>
      </c>
      <c r="AZ194">
        <v>113</v>
      </c>
      <c r="BA194" t="s">
        <v>302</v>
      </c>
      <c r="BB194" t="s">
        <v>302</v>
      </c>
      <c r="BD194" s="1">
        <v>40939</v>
      </c>
      <c r="BE194">
        <v>92.3</v>
      </c>
      <c r="BF194" t="s">
        <v>302</v>
      </c>
      <c r="BG194" t="s">
        <v>302</v>
      </c>
      <c r="BS194" s="1">
        <v>41213</v>
      </c>
      <c r="BT194">
        <v>-0.3</v>
      </c>
      <c r="BU194">
        <v>20121210</v>
      </c>
      <c r="BV194">
        <v>1.6</v>
      </c>
      <c r="BX194" s="1">
        <v>41213</v>
      </c>
      <c r="BY194">
        <v>-4.4000000000000004</v>
      </c>
      <c r="BZ194">
        <v>20121210</v>
      </c>
      <c r="CA194">
        <v>-2.1</v>
      </c>
      <c r="CC194" s="1">
        <v>42490</v>
      </c>
      <c r="CD194">
        <v>7.7</v>
      </c>
      <c r="CE194">
        <v>20160527</v>
      </c>
      <c r="CF194">
        <v>7.7</v>
      </c>
      <c r="CM194" s="1">
        <v>42400</v>
      </c>
      <c r="CN194">
        <v>1</v>
      </c>
      <c r="CO194">
        <v>20160309</v>
      </c>
      <c r="CP194">
        <v>0.8</v>
      </c>
    </row>
    <row r="195" spans="11:94" x14ac:dyDescent="0.25">
      <c r="K195" s="1">
        <v>40574</v>
      </c>
      <c r="L195">
        <v>-1.6800000000000002</v>
      </c>
      <c r="M195">
        <v>20110228</v>
      </c>
      <c r="N195">
        <v>-1.7</v>
      </c>
      <c r="P195" s="1">
        <v>40574</v>
      </c>
      <c r="Q195">
        <v>0.52</v>
      </c>
      <c r="R195">
        <v>20110228</v>
      </c>
      <c r="S195">
        <v>0.5</v>
      </c>
      <c r="U195" s="1">
        <v>40574</v>
      </c>
      <c r="V195">
        <v>0.2</v>
      </c>
      <c r="W195">
        <v>20110228</v>
      </c>
      <c r="X195">
        <v>-0.1</v>
      </c>
      <c r="Z195" s="1">
        <v>40574</v>
      </c>
      <c r="AA195">
        <v>3.5</v>
      </c>
      <c r="AB195">
        <v>20110228</v>
      </c>
      <c r="AC195">
        <v>2.8</v>
      </c>
      <c r="AE195" s="1">
        <v>41243</v>
      </c>
      <c r="AF195">
        <v>-2.2000000000000002</v>
      </c>
      <c r="AG195">
        <v>20130110</v>
      </c>
      <c r="AH195">
        <v>-1.3</v>
      </c>
      <c r="AJ195" s="1">
        <v>41274</v>
      </c>
      <c r="AK195">
        <v>-1.6</v>
      </c>
      <c r="AL195">
        <v>20130208</v>
      </c>
      <c r="AM195">
        <v>-2.2000000000000002</v>
      </c>
      <c r="AO195" s="1">
        <v>40543</v>
      </c>
      <c r="AP195">
        <v>0.7</v>
      </c>
      <c r="AQ195">
        <v>20110113</v>
      </c>
      <c r="AR195">
        <v>0.7</v>
      </c>
      <c r="AT195" s="1">
        <v>40574</v>
      </c>
      <c r="AU195">
        <v>2.12</v>
      </c>
      <c r="AV195">
        <v>20110217</v>
      </c>
      <c r="AW195">
        <v>2.5</v>
      </c>
      <c r="AY195" s="1">
        <v>40574</v>
      </c>
      <c r="AZ195">
        <v>112.4</v>
      </c>
      <c r="BA195" t="s">
        <v>302</v>
      </c>
      <c r="BB195" t="s">
        <v>302</v>
      </c>
      <c r="BD195" s="1">
        <v>40968</v>
      </c>
      <c r="BE195">
        <v>94.2</v>
      </c>
      <c r="BF195" t="s">
        <v>302</v>
      </c>
      <c r="BG195" t="s">
        <v>302</v>
      </c>
      <c r="BS195" s="1">
        <v>41243</v>
      </c>
      <c r="BT195">
        <v>-0.6</v>
      </c>
      <c r="BU195">
        <v>20130110</v>
      </c>
      <c r="BV195">
        <v>-5.2</v>
      </c>
      <c r="BX195" s="1">
        <v>41243</v>
      </c>
      <c r="BY195">
        <v>-2.7</v>
      </c>
      <c r="BZ195">
        <v>20130110</v>
      </c>
      <c r="CA195">
        <v>-3</v>
      </c>
      <c r="CC195" s="1">
        <v>42521</v>
      </c>
      <c r="CD195">
        <v>7.83</v>
      </c>
      <c r="CE195">
        <v>20160629</v>
      </c>
      <c r="CF195">
        <v>7.8</v>
      </c>
      <c r="CM195" s="1">
        <v>42429</v>
      </c>
      <c r="CN195">
        <v>-0.3</v>
      </c>
      <c r="CO195">
        <v>20160408</v>
      </c>
      <c r="CP195">
        <v>-0.3</v>
      </c>
    </row>
    <row r="196" spans="11:94" x14ac:dyDescent="0.25">
      <c r="K196" s="1">
        <v>40602</v>
      </c>
      <c r="L196">
        <v>0</v>
      </c>
      <c r="M196">
        <v>20110324</v>
      </c>
      <c r="N196">
        <v>0</v>
      </c>
      <c r="P196" s="1">
        <v>40602</v>
      </c>
      <c r="Q196">
        <v>0.26</v>
      </c>
      <c r="R196">
        <v>20110324</v>
      </c>
      <c r="S196">
        <v>0.3</v>
      </c>
      <c r="U196" s="1">
        <v>40602</v>
      </c>
      <c r="V196">
        <v>-0.2</v>
      </c>
      <c r="W196">
        <v>20110328</v>
      </c>
      <c r="X196">
        <v>0</v>
      </c>
      <c r="Z196" s="1">
        <v>40602</v>
      </c>
      <c r="AA196">
        <v>2.8</v>
      </c>
      <c r="AB196">
        <v>20110328</v>
      </c>
      <c r="AC196">
        <v>3</v>
      </c>
      <c r="AE196" s="1">
        <v>41274</v>
      </c>
      <c r="AF196">
        <v>0.7</v>
      </c>
      <c r="AG196">
        <v>20130208</v>
      </c>
      <c r="AH196">
        <v>1.3</v>
      </c>
      <c r="AJ196" s="1">
        <v>41305</v>
      </c>
      <c r="AK196">
        <v>-9.6999999999999993</v>
      </c>
      <c r="AL196">
        <v>20130308</v>
      </c>
      <c r="AM196">
        <v>-7.8</v>
      </c>
      <c r="AO196" s="1">
        <v>40574</v>
      </c>
      <c r="AP196">
        <v>-0.84</v>
      </c>
      <c r="AQ196">
        <v>20110217</v>
      </c>
      <c r="AR196">
        <v>-0.5</v>
      </c>
      <c r="AT196" s="1">
        <v>40602</v>
      </c>
      <c r="AU196">
        <v>2.13</v>
      </c>
      <c r="AV196">
        <v>20110310</v>
      </c>
      <c r="AW196">
        <v>2.5</v>
      </c>
      <c r="AY196" s="1">
        <v>40602</v>
      </c>
      <c r="AZ196">
        <v>110.6</v>
      </c>
      <c r="BA196" t="s">
        <v>302</v>
      </c>
      <c r="BB196" t="s">
        <v>302</v>
      </c>
      <c r="BD196" s="1">
        <v>40999</v>
      </c>
      <c r="BE196">
        <v>104.1</v>
      </c>
      <c r="BF196" t="s">
        <v>302</v>
      </c>
      <c r="BG196" t="s">
        <v>302</v>
      </c>
      <c r="BS196" s="1">
        <v>41274</v>
      </c>
      <c r="BT196">
        <v>-0.9</v>
      </c>
      <c r="BU196">
        <v>20130208</v>
      </c>
      <c r="BV196">
        <v>7.7</v>
      </c>
      <c r="BX196" s="1">
        <v>41274</v>
      </c>
      <c r="BY196">
        <v>-5.3</v>
      </c>
      <c r="BZ196">
        <v>20130208</v>
      </c>
      <c r="CA196">
        <v>-2.8</v>
      </c>
      <c r="CC196" s="1">
        <v>42551</v>
      </c>
      <c r="CD196" t="s">
        <v>302</v>
      </c>
      <c r="CE196">
        <v>20160727</v>
      </c>
      <c r="CF196" t="s">
        <v>302</v>
      </c>
      <c r="CM196" s="1">
        <v>42460</v>
      </c>
      <c r="CN196">
        <v>0.1</v>
      </c>
      <c r="CO196">
        <v>20160509</v>
      </c>
      <c r="CP196">
        <v>0.1</v>
      </c>
    </row>
    <row r="197" spans="11:94" x14ac:dyDescent="0.25">
      <c r="K197" s="1">
        <v>40633</v>
      </c>
      <c r="L197">
        <v>0</v>
      </c>
      <c r="M197">
        <v>20110428</v>
      </c>
      <c r="N197">
        <v>0</v>
      </c>
      <c r="P197" s="1">
        <v>40633</v>
      </c>
      <c r="Q197">
        <v>1.74</v>
      </c>
      <c r="R197">
        <v>20110428</v>
      </c>
      <c r="S197">
        <v>1.7</v>
      </c>
      <c r="U197" s="1">
        <v>40633</v>
      </c>
      <c r="V197">
        <v>-1.9</v>
      </c>
      <c r="W197">
        <v>20110429</v>
      </c>
      <c r="X197">
        <v>-0.8</v>
      </c>
      <c r="Z197" s="1">
        <v>40633</v>
      </c>
      <c r="AA197">
        <v>0.2</v>
      </c>
      <c r="AB197">
        <v>20110429</v>
      </c>
      <c r="AC197">
        <v>0.7</v>
      </c>
      <c r="AE197" s="1">
        <v>41305</v>
      </c>
      <c r="AF197">
        <v>0.4</v>
      </c>
      <c r="AG197">
        <v>20130308</v>
      </c>
      <c r="AH197">
        <v>-2</v>
      </c>
      <c r="AJ197" s="1">
        <v>41333</v>
      </c>
      <c r="AK197">
        <v>-2.5</v>
      </c>
      <c r="AL197">
        <v>20130410</v>
      </c>
      <c r="AM197">
        <v>-0.9</v>
      </c>
      <c r="AO197" s="1">
        <v>40602</v>
      </c>
      <c r="AP197">
        <v>0.61</v>
      </c>
      <c r="AQ197">
        <v>20110310</v>
      </c>
      <c r="AR197">
        <v>0.6</v>
      </c>
      <c r="AT197" s="1">
        <v>40633</v>
      </c>
      <c r="AU197">
        <v>2.58</v>
      </c>
      <c r="AV197">
        <v>20110412</v>
      </c>
      <c r="AW197">
        <v>2.9</v>
      </c>
      <c r="AY197" s="1">
        <v>40633</v>
      </c>
      <c r="AZ197">
        <v>106.1</v>
      </c>
      <c r="BA197" t="s">
        <v>302</v>
      </c>
      <c r="BB197" t="s">
        <v>302</v>
      </c>
      <c r="BD197" s="1">
        <v>41029</v>
      </c>
      <c r="BE197">
        <v>101.5</v>
      </c>
      <c r="BF197" t="s">
        <v>302</v>
      </c>
      <c r="BG197" t="s">
        <v>302</v>
      </c>
      <c r="BS197" s="1">
        <v>41305</v>
      </c>
      <c r="BT197">
        <v>-1.2</v>
      </c>
      <c r="BU197">
        <v>20130308</v>
      </c>
      <c r="BV197">
        <v>-3.1</v>
      </c>
      <c r="BX197" s="1">
        <v>41305</v>
      </c>
      <c r="BY197">
        <v>-8</v>
      </c>
      <c r="BZ197">
        <v>20130308</v>
      </c>
      <c r="CA197">
        <v>-5.4</v>
      </c>
      <c r="CM197" s="1">
        <v>42490</v>
      </c>
      <c r="CN197">
        <v>0.2</v>
      </c>
      <c r="CO197">
        <v>20160609</v>
      </c>
      <c r="CP197">
        <v>0.4</v>
      </c>
    </row>
    <row r="198" spans="11:94" x14ac:dyDescent="0.25">
      <c r="K198" s="1">
        <v>40663</v>
      </c>
      <c r="L198">
        <v>0</v>
      </c>
      <c r="M198">
        <v>20110526</v>
      </c>
      <c r="N198">
        <v>0</v>
      </c>
      <c r="P198" s="1">
        <v>40663</v>
      </c>
      <c r="Q198">
        <v>1.9100000000000001</v>
      </c>
      <c r="R198">
        <v>20110526</v>
      </c>
      <c r="S198">
        <v>1.9</v>
      </c>
      <c r="U198" s="1">
        <v>40663</v>
      </c>
      <c r="V198">
        <v>3</v>
      </c>
      <c r="W198">
        <v>20110530</v>
      </c>
      <c r="X198">
        <v>1.6</v>
      </c>
      <c r="Z198" s="1">
        <v>40663</v>
      </c>
      <c r="AA198">
        <v>5.5</v>
      </c>
      <c r="AB198">
        <v>20110530</v>
      </c>
      <c r="AC198">
        <v>5.2</v>
      </c>
      <c r="AE198" s="1">
        <v>41333</v>
      </c>
      <c r="AF198">
        <v>-0.8</v>
      </c>
      <c r="AG198">
        <v>20130410</v>
      </c>
      <c r="AH198">
        <v>0.5</v>
      </c>
      <c r="AJ198" s="1">
        <v>41364</v>
      </c>
      <c r="AK198">
        <v>-1.6</v>
      </c>
      <c r="AL198">
        <v>20130507</v>
      </c>
      <c r="AM198">
        <v>0</v>
      </c>
      <c r="AO198" s="1">
        <v>40633</v>
      </c>
      <c r="AP198">
        <v>0.68</v>
      </c>
      <c r="AQ198">
        <v>20110412</v>
      </c>
      <c r="AR198">
        <v>0.7</v>
      </c>
      <c r="AT198" s="1">
        <v>40663</v>
      </c>
      <c r="AU198">
        <v>3</v>
      </c>
      <c r="AV198">
        <v>20110512</v>
      </c>
      <c r="AW198">
        <v>3.3</v>
      </c>
      <c r="AY198" s="1">
        <v>40663</v>
      </c>
      <c r="AZ198">
        <v>104.4</v>
      </c>
      <c r="BA198" t="s">
        <v>302</v>
      </c>
      <c r="BB198" t="s">
        <v>302</v>
      </c>
      <c r="BD198" s="1">
        <v>41060</v>
      </c>
      <c r="BE198">
        <v>106</v>
      </c>
      <c r="BF198" t="s">
        <v>302</v>
      </c>
      <c r="BG198" t="s">
        <v>302</v>
      </c>
      <c r="BS198" s="1">
        <v>41333</v>
      </c>
      <c r="BT198">
        <v>3.2</v>
      </c>
      <c r="BU198">
        <v>20130410</v>
      </c>
      <c r="BV198">
        <v>3.5</v>
      </c>
      <c r="BX198" s="1">
        <v>41333</v>
      </c>
      <c r="BY198">
        <v>-1.4</v>
      </c>
      <c r="BZ198">
        <v>20130410</v>
      </c>
      <c r="CA198">
        <v>2.1</v>
      </c>
      <c r="CM198" s="1">
        <v>42521</v>
      </c>
      <c r="CN198">
        <v>1</v>
      </c>
      <c r="CO198">
        <v>20160708</v>
      </c>
      <c r="CP198">
        <v>1</v>
      </c>
    </row>
    <row r="199" spans="11:94" x14ac:dyDescent="0.25">
      <c r="K199" s="1">
        <v>40694</v>
      </c>
      <c r="L199">
        <v>-0.85</v>
      </c>
      <c r="M199">
        <v>20110623</v>
      </c>
      <c r="N199">
        <v>-0.9</v>
      </c>
      <c r="P199" s="1">
        <v>40694</v>
      </c>
      <c r="Q199">
        <v>1.04</v>
      </c>
      <c r="R199">
        <v>20110623</v>
      </c>
      <c r="S199">
        <v>1</v>
      </c>
      <c r="U199" s="1">
        <v>40694</v>
      </c>
      <c r="V199">
        <v>-0.7</v>
      </c>
      <c r="W199">
        <v>20110628</v>
      </c>
      <c r="X199">
        <v>-2.2999999999999998</v>
      </c>
      <c r="Z199" s="1">
        <v>40694</v>
      </c>
      <c r="AA199">
        <v>1.3</v>
      </c>
      <c r="AB199">
        <v>20110628</v>
      </c>
      <c r="AC199">
        <v>-1.1000000000000001</v>
      </c>
      <c r="AE199" s="1">
        <v>41364</v>
      </c>
      <c r="AF199">
        <v>1.6</v>
      </c>
      <c r="AG199">
        <v>20130507</v>
      </c>
      <c r="AH199">
        <v>0.8</v>
      </c>
      <c r="AJ199" s="1">
        <v>41394</v>
      </c>
      <c r="AK199">
        <v>-2.6</v>
      </c>
      <c r="AL199">
        <v>20130610</v>
      </c>
      <c r="AM199">
        <v>-0.8</v>
      </c>
      <c r="AO199" s="1">
        <v>40663</v>
      </c>
      <c r="AP199">
        <v>0.43</v>
      </c>
      <c r="AQ199">
        <v>20110512</v>
      </c>
      <c r="AR199">
        <v>0.4</v>
      </c>
      <c r="AT199" s="1">
        <v>40694</v>
      </c>
      <c r="AU199">
        <v>3</v>
      </c>
      <c r="AV199">
        <v>20110614</v>
      </c>
      <c r="AW199">
        <v>3.3</v>
      </c>
      <c r="AY199" s="1">
        <v>40694</v>
      </c>
      <c r="AZ199">
        <v>104.1</v>
      </c>
      <c r="BA199" t="s">
        <v>302</v>
      </c>
      <c r="BB199" t="s">
        <v>302</v>
      </c>
      <c r="BD199" s="1">
        <v>41090</v>
      </c>
      <c r="BE199">
        <v>100.1</v>
      </c>
      <c r="BF199" t="s">
        <v>302</v>
      </c>
      <c r="BG199" t="s">
        <v>302</v>
      </c>
      <c r="BS199" s="1">
        <v>41364</v>
      </c>
      <c r="BT199">
        <v>7.8</v>
      </c>
      <c r="BU199">
        <v>20130507</v>
      </c>
      <c r="BV199">
        <v>10.5</v>
      </c>
      <c r="BX199" s="1">
        <v>41364</v>
      </c>
      <c r="BY199">
        <v>8.4</v>
      </c>
      <c r="BZ199">
        <v>20130507</v>
      </c>
      <c r="CA199">
        <v>11.2</v>
      </c>
      <c r="CM199" s="1">
        <v>42551</v>
      </c>
      <c r="CN199" t="s">
        <v>302</v>
      </c>
      <c r="CO199">
        <v>20160815</v>
      </c>
      <c r="CP199" t="s">
        <v>302</v>
      </c>
    </row>
    <row r="200" spans="11:94" x14ac:dyDescent="0.25">
      <c r="K200" s="1">
        <v>40724</v>
      </c>
      <c r="L200">
        <v>0.09</v>
      </c>
      <c r="M200">
        <v>20110726</v>
      </c>
      <c r="N200">
        <v>0.1</v>
      </c>
      <c r="P200" s="1">
        <v>40724</v>
      </c>
      <c r="Q200">
        <v>-0.17</v>
      </c>
      <c r="R200">
        <v>20110726</v>
      </c>
      <c r="S200">
        <v>-0.2</v>
      </c>
      <c r="U200" s="1">
        <v>40724</v>
      </c>
      <c r="V200">
        <v>-0.6</v>
      </c>
      <c r="W200">
        <v>20110728</v>
      </c>
      <c r="X200">
        <v>3.1</v>
      </c>
      <c r="Z200" s="1">
        <v>40724</v>
      </c>
      <c r="AA200">
        <v>0.6</v>
      </c>
      <c r="AB200">
        <v>20110728</v>
      </c>
      <c r="AC200">
        <v>3.4</v>
      </c>
      <c r="AE200" s="1">
        <v>41394</v>
      </c>
      <c r="AF200">
        <v>-2.8</v>
      </c>
      <c r="AG200">
        <v>20130610</v>
      </c>
      <c r="AH200">
        <v>-0.5</v>
      </c>
      <c r="AJ200" s="1">
        <v>41425</v>
      </c>
      <c r="AK200">
        <v>-9.6</v>
      </c>
      <c r="AL200">
        <v>20130708</v>
      </c>
      <c r="AM200">
        <v>-7.3</v>
      </c>
      <c r="AO200" s="1">
        <v>40694</v>
      </c>
      <c r="AP200">
        <v>0.19</v>
      </c>
      <c r="AQ200">
        <v>20110614</v>
      </c>
      <c r="AR200">
        <v>0.2</v>
      </c>
      <c r="AT200" s="1">
        <v>40724</v>
      </c>
      <c r="AU200">
        <v>2.74</v>
      </c>
      <c r="AV200">
        <v>20110712</v>
      </c>
      <c r="AW200">
        <v>3.1</v>
      </c>
      <c r="AY200" s="1">
        <v>40724</v>
      </c>
      <c r="AZ200">
        <v>105.5</v>
      </c>
      <c r="BA200" t="s">
        <v>302</v>
      </c>
      <c r="BB200" t="s">
        <v>302</v>
      </c>
      <c r="BD200" s="1">
        <v>41121</v>
      </c>
      <c r="BE200">
        <v>100.3</v>
      </c>
      <c r="BF200" t="s">
        <v>302</v>
      </c>
      <c r="BG200" t="s">
        <v>302</v>
      </c>
      <c r="BS200" s="1">
        <v>41394</v>
      </c>
      <c r="BT200">
        <v>-9.6</v>
      </c>
      <c r="BU200">
        <v>20130610</v>
      </c>
      <c r="BV200">
        <v>-10.3</v>
      </c>
      <c r="BX200" s="1">
        <v>41394</v>
      </c>
      <c r="BY200">
        <v>-2</v>
      </c>
      <c r="BZ200">
        <v>20130610</v>
      </c>
      <c r="CA200">
        <v>1.7</v>
      </c>
    </row>
    <row r="201" spans="11:94" x14ac:dyDescent="0.25">
      <c r="K201" s="1">
        <v>40755</v>
      </c>
      <c r="L201">
        <v>0.43</v>
      </c>
      <c r="M201">
        <v>20110825</v>
      </c>
      <c r="N201">
        <v>0.4</v>
      </c>
      <c r="P201" s="1">
        <v>40755</v>
      </c>
      <c r="Q201">
        <v>0.17</v>
      </c>
      <c r="R201">
        <v>20110825</v>
      </c>
      <c r="S201">
        <v>0.2</v>
      </c>
      <c r="U201" s="1">
        <v>40755</v>
      </c>
      <c r="V201">
        <v>0.8</v>
      </c>
      <c r="W201">
        <v>20110829</v>
      </c>
      <c r="X201">
        <v>-0.7</v>
      </c>
      <c r="Z201" s="1">
        <v>40755</v>
      </c>
      <c r="AA201">
        <v>0.5</v>
      </c>
      <c r="AB201">
        <v>20110829</v>
      </c>
      <c r="AC201">
        <v>1.1000000000000001</v>
      </c>
      <c r="AE201" s="1">
        <v>41425</v>
      </c>
      <c r="AF201">
        <v>0.2</v>
      </c>
      <c r="AG201">
        <v>20130708</v>
      </c>
      <c r="AH201">
        <v>-2.6</v>
      </c>
      <c r="AJ201" s="1">
        <v>41455</v>
      </c>
      <c r="AK201">
        <v>-6.1</v>
      </c>
      <c r="AL201">
        <v>20130814</v>
      </c>
      <c r="AM201">
        <v>-4</v>
      </c>
      <c r="AO201" s="1">
        <v>40724</v>
      </c>
      <c r="AP201">
        <v>-0.24</v>
      </c>
      <c r="AQ201">
        <v>20110712</v>
      </c>
      <c r="AR201">
        <v>-0.2</v>
      </c>
      <c r="AT201" s="1">
        <v>40755</v>
      </c>
      <c r="AU201">
        <v>3.01</v>
      </c>
      <c r="AV201">
        <v>20110811</v>
      </c>
      <c r="AW201">
        <v>3.3</v>
      </c>
      <c r="AY201" s="1">
        <v>40755</v>
      </c>
      <c r="AZ201">
        <v>100.9</v>
      </c>
      <c r="BA201" t="s">
        <v>302</v>
      </c>
      <c r="BB201" t="s">
        <v>302</v>
      </c>
      <c r="BD201" s="1">
        <v>41152</v>
      </c>
      <c r="BE201">
        <v>94.9</v>
      </c>
      <c r="BF201" t="s">
        <v>302</v>
      </c>
      <c r="BG201" t="s">
        <v>302</v>
      </c>
      <c r="BS201" s="1">
        <v>41425</v>
      </c>
      <c r="BT201">
        <v>-1.9</v>
      </c>
      <c r="BU201">
        <v>20130708</v>
      </c>
      <c r="BV201">
        <v>-2.6</v>
      </c>
      <c r="BX201" s="1">
        <v>41425</v>
      </c>
      <c r="BY201">
        <v>-7.6</v>
      </c>
      <c r="BZ201">
        <v>20130708</v>
      </c>
      <c r="CA201">
        <v>-6.1</v>
      </c>
    </row>
    <row r="202" spans="11:94" x14ac:dyDescent="0.25">
      <c r="K202" s="1">
        <v>40786</v>
      </c>
      <c r="L202">
        <v>0.26</v>
      </c>
      <c r="M202">
        <v>20110927</v>
      </c>
      <c r="N202">
        <v>0.3</v>
      </c>
      <c r="P202" s="1">
        <v>40786</v>
      </c>
      <c r="Q202">
        <v>0.95</v>
      </c>
      <c r="R202">
        <v>20110927</v>
      </c>
      <c r="S202">
        <v>0.9</v>
      </c>
      <c r="U202" s="1">
        <v>40786</v>
      </c>
      <c r="V202">
        <v>-0.1</v>
      </c>
      <c r="W202">
        <v>20110929</v>
      </c>
      <c r="X202">
        <v>-0.3</v>
      </c>
      <c r="Z202" s="1">
        <v>40786</v>
      </c>
      <c r="AA202">
        <v>0</v>
      </c>
      <c r="AB202">
        <v>20110929</v>
      </c>
      <c r="AC202">
        <v>0.2</v>
      </c>
      <c r="AE202" s="1">
        <v>41455</v>
      </c>
      <c r="AF202">
        <v>0.2</v>
      </c>
      <c r="AG202">
        <v>20130814</v>
      </c>
      <c r="AH202">
        <v>3</v>
      </c>
      <c r="AJ202" s="1">
        <v>41486</v>
      </c>
      <c r="AK202">
        <v>-2.2000000000000002</v>
      </c>
      <c r="AL202">
        <v>20130910</v>
      </c>
      <c r="AM202">
        <v>-3.7</v>
      </c>
      <c r="AO202" s="1">
        <v>40755</v>
      </c>
      <c r="AP202">
        <v>-0.05</v>
      </c>
      <c r="AQ202">
        <v>20110811</v>
      </c>
      <c r="AR202">
        <v>0</v>
      </c>
      <c r="AT202" s="1">
        <v>40786</v>
      </c>
      <c r="AU202">
        <v>3.04</v>
      </c>
      <c r="AV202">
        <v>20110913</v>
      </c>
      <c r="AW202">
        <v>3.4</v>
      </c>
      <c r="AY202" s="1">
        <v>40786</v>
      </c>
      <c r="AZ202">
        <v>93.9</v>
      </c>
      <c r="BA202" t="s">
        <v>302</v>
      </c>
      <c r="BB202" t="s">
        <v>302</v>
      </c>
      <c r="BD202" s="1">
        <v>41182</v>
      </c>
      <c r="BE202">
        <v>97.9</v>
      </c>
      <c r="BF202" t="s">
        <v>302</v>
      </c>
      <c r="BG202" t="s">
        <v>302</v>
      </c>
      <c r="BS202" s="1">
        <v>41455</v>
      </c>
      <c r="BT202">
        <v>0.7</v>
      </c>
      <c r="BU202">
        <v>20130814</v>
      </c>
      <c r="BV202">
        <v>1.9</v>
      </c>
      <c r="BX202" s="1">
        <v>41455</v>
      </c>
      <c r="BY202">
        <v>-6.7</v>
      </c>
      <c r="BZ202">
        <v>20130814</v>
      </c>
      <c r="CA202">
        <v>-5.3</v>
      </c>
    </row>
    <row r="203" spans="11:94" x14ac:dyDescent="0.25">
      <c r="K203" s="1">
        <v>40816</v>
      </c>
      <c r="L203">
        <v>-0.68</v>
      </c>
      <c r="M203">
        <v>20111025</v>
      </c>
      <c r="N203">
        <v>-0.7</v>
      </c>
      <c r="P203" s="1">
        <v>40816</v>
      </c>
      <c r="Q203">
        <v>-0.17</v>
      </c>
      <c r="R203">
        <v>20111025</v>
      </c>
      <c r="S203">
        <v>-0.2</v>
      </c>
      <c r="U203" s="1">
        <v>40816</v>
      </c>
      <c r="V203">
        <v>-0.1</v>
      </c>
      <c r="W203">
        <v>20111028</v>
      </c>
      <c r="X203">
        <v>-0.2</v>
      </c>
      <c r="Z203" s="1">
        <v>40816</v>
      </c>
      <c r="AA203">
        <v>-0.8</v>
      </c>
      <c r="AB203">
        <v>20111028</v>
      </c>
      <c r="AC203">
        <v>-0.6</v>
      </c>
      <c r="AE203" s="1">
        <v>41486</v>
      </c>
      <c r="AF203">
        <v>3.3</v>
      </c>
      <c r="AG203">
        <v>20130910</v>
      </c>
      <c r="AH203">
        <v>0.7</v>
      </c>
      <c r="AJ203" s="1">
        <v>41517</v>
      </c>
      <c r="AK203">
        <v>-7.9</v>
      </c>
      <c r="AL203">
        <v>20131010</v>
      </c>
      <c r="AM203">
        <v>-6.9</v>
      </c>
      <c r="AO203" s="1">
        <v>40786</v>
      </c>
      <c r="AP203">
        <v>0.03</v>
      </c>
      <c r="AQ203">
        <v>20110913</v>
      </c>
      <c r="AR203">
        <v>0</v>
      </c>
      <c r="AT203" s="1">
        <v>40816</v>
      </c>
      <c r="AU203">
        <v>2.89</v>
      </c>
      <c r="AV203">
        <v>20111011</v>
      </c>
      <c r="AW203">
        <v>3.2</v>
      </c>
      <c r="AY203" s="1">
        <v>40816</v>
      </c>
      <c r="AZ203">
        <v>87.2</v>
      </c>
      <c r="BA203" t="s">
        <v>302</v>
      </c>
      <c r="BB203" t="s">
        <v>302</v>
      </c>
      <c r="BD203" s="1">
        <v>41213</v>
      </c>
      <c r="BE203">
        <v>91.8</v>
      </c>
      <c r="BF203" t="s">
        <v>302</v>
      </c>
      <c r="BG203" t="s">
        <v>302</v>
      </c>
      <c r="BS203" s="1">
        <v>41486</v>
      </c>
      <c r="BT203">
        <v>4.2</v>
      </c>
      <c r="BU203">
        <v>20130910</v>
      </c>
      <c r="BV203">
        <v>0.3</v>
      </c>
      <c r="BX203" s="1">
        <v>41486</v>
      </c>
      <c r="BY203">
        <v>2.9</v>
      </c>
      <c r="BZ203">
        <v>20130910</v>
      </c>
      <c r="CA203">
        <v>0.6</v>
      </c>
    </row>
    <row r="204" spans="11:94" x14ac:dyDescent="0.25">
      <c r="K204" s="1">
        <v>40847</v>
      </c>
      <c r="L204">
        <v>-0.26</v>
      </c>
      <c r="M204">
        <v>20111124</v>
      </c>
      <c r="N204">
        <v>-0.3</v>
      </c>
      <c r="P204" s="1">
        <v>40847</v>
      </c>
      <c r="Q204">
        <v>0.26</v>
      </c>
      <c r="R204">
        <v>20111124</v>
      </c>
      <c r="S204">
        <v>0.3</v>
      </c>
      <c r="U204" s="1">
        <v>40847</v>
      </c>
      <c r="V204">
        <v>0.6</v>
      </c>
      <c r="W204">
        <v>20111128</v>
      </c>
      <c r="X204">
        <v>0.4</v>
      </c>
      <c r="Z204" s="1">
        <v>40847</v>
      </c>
      <c r="AA204">
        <v>-0.3</v>
      </c>
      <c r="AB204">
        <v>20111128</v>
      </c>
      <c r="AC204">
        <v>-0.5</v>
      </c>
      <c r="AE204" s="1">
        <v>41517</v>
      </c>
      <c r="AF204">
        <v>-2.9</v>
      </c>
      <c r="AG204">
        <v>20131010</v>
      </c>
      <c r="AH204">
        <v>-2.2999999999999998</v>
      </c>
      <c r="AJ204" s="1">
        <v>41547</v>
      </c>
      <c r="AK204">
        <v>-2</v>
      </c>
      <c r="AL204">
        <v>20131108</v>
      </c>
      <c r="AM204">
        <v>-0.9</v>
      </c>
      <c r="AO204" s="1">
        <v>40816</v>
      </c>
      <c r="AP204">
        <v>0.7</v>
      </c>
      <c r="AQ204">
        <v>20111011</v>
      </c>
      <c r="AR204">
        <v>0.7</v>
      </c>
      <c r="AT204" s="1">
        <v>40847</v>
      </c>
      <c r="AU204">
        <v>2.57</v>
      </c>
      <c r="AV204">
        <v>20111110</v>
      </c>
      <c r="AW204">
        <v>2.9</v>
      </c>
      <c r="AY204" s="1">
        <v>40847</v>
      </c>
      <c r="AZ204">
        <v>88.1</v>
      </c>
      <c r="BA204" t="s">
        <v>302</v>
      </c>
      <c r="BB204" t="s">
        <v>302</v>
      </c>
      <c r="BD204" s="1">
        <v>41243</v>
      </c>
      <c r="BE204">
        <v>85.5</v>
      </c>
      <c r="BF204" t="s">
        <v>302</v>
      </c>
      <c r="BG204" t="s">
        <v>302</v>
      </c>
      <c r="BS204" s="1">
        <v>41517</v>
      </c>
      <c r="BT204">
        <v>-3.2</v>
      </c>
      <c r="BU204">
        <v>20131010</v>
      </c>
      <c r="BV204">
        <v>-0.2</v>
      </c>
      <c r="BX204" s="1">
        <v>41517</v>
      </c>
      <c r="BY204">
        <v>0.5</v>
      </c>
      <c r="BZ204">
        <v>20131010</v>
      </c>
      <c r="CA204">
        <v>-1.2</v>
      </c>
    </row>
    <row r="205" spans="11:94" x14ac:dyDescent="0.25">
      <c r="K205" s="1">
        <v>40877</v>
      </c>
      <c r="L205">
        <v>0.78</v>
      </c>
      <c r="M205">
        <v>20111222</v>
      </c>
      <c r="N205">
        <v>0.8</v>
      </c>
      <c r="P205" s="1">
        <v>40877</v>
      </c>
      <c r="Q205">
        <v>0.26</v>
      </c>
      <c r="R205">
        <v>20111222</v>
      </c>
      <c r="S205">
        <v>0.3</v>
      </c>
      <c r="U205" s="1">
        <v>40877</v>
      </c>
      <c r="V205">
        <v>0.2</v>
      </c>
      <c r="W205">
        <v>20111228</v>
      </c>
      <c r="X205">
        <v>0.8</v>
      </c>
      <c r="Z205" s="1">
        <v>40877</v>
      </c>
      <c r="AA205">
        <v>0</v>
      </c>
      <c r="AB205">
        <v>20111228</v>
      </c>
      <c r="AC205">
        <v>0.7</v>
      </c>
      <c r="AE205" s="1">
        <v>41547</v>
      </c>
      <c r="AF205">
        <v>0.2</v>
      </c>
      <c r="AG205">
        <v>20131108</v>
      </c>
      <c r="AH205">
        <v>0</v>
      </c>
      <c r="AJ205" s="1">
        <v>41578</v>
      </c>
      <c r="AK205">
        <v>-5.9</v>
      </c>
      <c r="AL205">
        <v>20131210</v>
      </c>
      <c r="AM205">
        <v>-5</v>
      </c>
      <c r="AO205" s="1">
        <v>40847</v>
      </c>
      <c r="AP205">
        <v>0</v>
      </c>
      <c r="AQ205">
        <v>20111110</v>
      </c>
      <c r="AR205">
        <v>0</v>
      </c>
      <c r="AT205" s="1">
        <v>40877</v>
      </c>
      <c r="AU205">
        <v>2.4699999999999998</v>
      </c>
      <c r="AV205">
        <v>20111213</v>
      </c>
      <c r="AW205">
        <v>2.8</v>
      </c>
      <c r="AY205" s="1">
        <v>40877</v>
      </c>
      <c r="AZ205">
        <v>90.3</v>
      </c>
      <c r="BA205" t="s">
        <v>302</v>
      </c>
      <c r="BB205" t="s">
        <v>302</v>
      </c>
      <c r="BD205" s="1">
        <v>41274</v>
      </c>
      <c r="BE205">
        <v>91.8</v>
      </c>
      <c r="BF205" t="s">
        <v>302</v>
      </c>
      <c r="BG205" t="s">
        <v>302</v>
      </c>
      <c r="BS205" s="1">
        <v>41547</v>
      </c>
      <c r="BT205">
        <v>-2.4</v>
      </c>
      <c r="BU205">
        <v>20131108</v>
      </c>
      <c r="BV205">
        <v>-2.9</v>
      </c>
      <c r="BX205" s="1">
        <v>41547</v>
      </c>
      <c r="BY205">
        <v>-5.4</v>
      </c>
      <c r="BZ205">
        <v>20131108</v>
      </c>
      <c r="CA205">
        <v>-2.9</v>
      </c>
    </row>
    <row r="206" spans="11:94" x14ac:dyDescent="0.25">
      <c r="K206" s="1">
        <v>40908</v>
      </c>
      <c r="L206">
        <v>-0.17</v>
      </c>
      <c r="M206">
        <v>20120126</v>
      </c>
      <c r="N206">
        <v>-0.2</v>
      </c>
      <c r="P206" s="1">
        <v>40908</v>
      </c>
      <c r="Q206">
        <v>-2.1</v>
      </c>
      <c r="R206">
        <v>20120126</v>
      </c>
      <c r="S206">
        <v>-2.1</v>
      </c>
      <c r="U206" s="1">
        <v>40908</v>
      </c>
      <c r="V206">
        <v>0.5</v>
      </c>
      <c r="W206">
        <v>20120127</v>
      </c>
      <c r="X206">
        <v>0.1</v>
      </c>
      <c r="Z206" s="1">
        <v>40908</v>
      </c>
      <c r="AA206">
        <v>1.7</v>
      </c>
      <c r="AB206">
        <v>20120127</v>
      </c>
      <c r="AC206">
        <v>1.5</v>
      </c>
      <c r="AE206" s="1">
        <v>41578</v>
      </c>
      <c r="AF206">
        <v>-3.8</v>
      </c>
      <c r="AG206">
        <v>20131210</v>
      </c>
      <c r="AH206">
        <v>-1.7</v>
      </c>
      <c r="AJ206" s="1">
        <v>41608</v>
      </c>
      <c r="AK206">
        <v>1.4</v>
      </c>
      <c r="AL206">
        <v>20140110</v>
      </c>
      <c r="AM206">
        <v>3.5</v>
      </c>
      <c r="AO206" s="1">
        <v>40877</v>
      </c>
      <c r="AP206">
        <v>0.24</v>
      </c>
      <c r="AQ206">
        <v>20111213</v>
      </c>
      <c r="AR206">
        <v>0.2</v>
      </c>
      <c r="AT206" s="1">
        <v>40908</v>
      </c>
      <c r="AU206">
        <v>1.96</v>
      </c>
      <c r="AV206">
        <v>20120112</v>
      </c>
      <c r="AW206">
        <v>2.2999999999999998</v>
      </c>
      <c r="AY206" s="1">
        <v>40908</v>
      </c>
      <c r="AZ206">
        <v>91.7</v>
      </c>
      <c r="BA206" t="s">
        <v>302</v>
      </c>
      <c r="BB206" t="s">
        <v>302</v>
      </c>
      <c r="BD206" s="1">
        <v>41305</v>
      </c>
      <c r="BE206">
        <v>87</v>
      </c>
      <c r="BF206" t="s">
        <v>302</v>
      </c>
      <c r="BG206" t="s">
        <v>302</v>
      </c>
      <c r="BS206" s="1">
        <v>41578</v>
      </c>
      <c r="BT206">
        <v>-1.2</v>
      </c>
      <c r="BU206">
        <v>20131210</v>
      </c>
      <c r="BV206">
        <v>-2.5</v>
      </c>
      <c r="BX206" s="1">
        <v>41578</v>
      </c>
      <c r="BY206">
        <v>-6.2</v>
      </c>
      <c r="BZ206">
        <v>20131210</v>
      </c>
      <c r="CA206">
        <v>-6.6</v>
      </c>
    </row>
    <row r="207" spans="11:94" x14ac:dyDescent="0.25">
      <c r="K207" s="1">
        <v>40939</v>
      </c>
      <c r="L207">
        <v>0.51</v>
      </c>
      <c r="M207">
        <v>20120228</v>
      </c>
      <c r="N207">
        <v>0.5</v>
      </c>
      <c r="P207" s="1">
        <v>40939</v>
      </c>
      <c r="Q207">
        <v>0.09</v>
      </c>
      <c r="R207">
        <v>20120228</v>
      </c>
      <c r="S207">
        <v>0.1</v>
      </c>
      <c r="U207" s="1">
        <v>40939</v>
      </c>
      <c r="V207">
        <v>0.6</v>
      </c>
      <c r="W207">
        <v>20120228</v>
      </c>
      <c r="X207">
        <v>0.1</v>
      </c>
      <c r="Z207" s="1">
        <v>40939</v>
      </c>
      <c r="AA207">
        <v>2.2000000000000002</v>
      </c>
      <c r="AB207">
        <v>20120228</v>
      </c>
      <c r="AC207">
        <v>1.5</v>
      </c>
      <c r="AE207" s="1">
        <v>41608</v>
      </c>
      <c r="AF207">
        <v>5.5</v>
      </c>
      <c r="AG207">
        <v>20140110</v>
      </c>
      <c r="AH207">
        <v>5.7</v>
      </c>
      <c r="AJ207" s="1">
        <v>41639</v>
      </c>
      <c r="AK207">
        <v>0.4</v>
      </c>
      <c r="AL207">
        <v>20140207</v>
      </c>
      <c r="AM207">
        <v>0.1</v>
      </c>
      <c r="AO207" s="1">
        <v>40908</v>
      </c>
      <c r="AP207">
        <v>0.2</v>
      </c>
      <c r="AQ207">
        <v>20120112</v>
      </c>
      <c r="AR207">
        <v>0.2</v>
      </c>
      <c r="AT207" s="1">
        <v>40939</v>
      </c>
      <c r="AU207">
        <v>1.8599999999999999</v>
      </c>
      <c r="AV207">
        <v>20120216</v>
      </c>
      <c r="AW207">
        <v>1.9</v>
      </c>
      <c r="AY207" s="1">
        <v>40939</v>
      </c>
      <c r="AZ207">
        <v>94</v>
      </c>
      <c r="BA207" t="s">
        <v>302</v>
      </c>
      <c r="BB207" t="s">
        <v>302</v>
      </c>
      <c r="BD207" s="1">
        <v>41333</v>
      </c>
      <c r="BE207">
        <v>97.4</v>
      </c>
      <c r="BF207" t="s">
        <v>302</v>
      </c>
      <c r="BG207" t="s">
        <v>302</v>
      </c>
      <c r="BS207" s="1">
        <v>41608</v>
      </c>
      <c r="BT207">
        <v>1.1000000000000001</v>
      </c>
      <c r="BU207">
        <v>20140110</v>
      </c>
      <c r="BV207">
        <v>2.9</v>
      </c>
      <c r="BX207" s="1">
        <v>41608</v>
      </c>
      <c r="BY207">
        <v>-4.4000000000000004</v>
      </c>
      <c r="BZ207">
        <v>20140110</v>
      </c>
      <c r="CA207">
        <v>-1.4</v>
      </c>
    </row>
    <row r="208" spans="11:94" x14ac:dyDescent="0.25">
      <c r="K208" s="1">
        <v>40968</v>
      </c>
      <c r="L208">
        <v>0.43</v>
      </c>
      <c r="M208">
        <v>20120327</v>
      </c>
      <c r="N208">
        <v>0.4</v>
      </c>
      <c r="P208" s="1">
        <v>40968</v>
      </c>
      <c r="Q208">
        <v>0.51</v>
      </c>
      <c r="R208">
        <v>20120327</v>
      </c>
      <c r="S208">
        <v>0.5</v>
      </c>
      <c r="U208" s="1">
        <v>40968</v>
      </c>
      <c r="V208">
        <v>-0.3</v>
      </c>
      <c r="W208">
        <v>20120329</v>
      </c>
      <c r="X208">
        <v>1.2</v>
      </c>
      <c r="Z208" s="1">
        <v>40968</v>
      </c>
      <c r="AA208">
        <v>2.2000000000000002</v>
      </c>
      <c r="AB208">
        <v>20120329</v>
      </c>
      <c r="AC208">
        <v>3.4</v>
      </c>
      <c r="AE208" s="1">
        <v>41639</v>
      </c>
      <c r="AF208">
        <v>-0.4</v>
      </c>
      <c r="AG208">
        <v>20140207</v>
      </c>
      <c r="AH208">
        <v>-1</v>
      </c>
      <c r="AJ208" s="1">
        <v>41670</v>
      </c>
      <c r="AK208">
        <v>-1</v>
      </c>
      <c r="AL208">
        <v>20140305</v>
      </c>
      <c r="AM208">
        <v>0.8</v>
      </c>
      <c r="AO208" s="1">
        <v>40939</v>
      </c>
      <c r="AP208">
        <v>-0.93</v>
      </c>
      <c r="AQ208">
        <v>20120216</v>
      </c>
      <c r="AR208">
        <v>-0.9</v>
      </c>
      <c r="AT208" s="1">
        <v>40968</v>
      </c>
      <c r="AU208">
        <v>1.92</v>
      </c>
      <c r="AV208">
        <v>20120313</v>
      </c>
      <c r="AW208">
        <v>1.9</v>
      </c>
      <c r="AY208" s="1">
        <v>40968</v>
      </c>
      <c r="AZ208">
        <v>92.1</v>
      </c>
      <c r="BA208" t="s">
        <v>302</v>
      </c>
      <c r="BB208" t="s">
        <v>302</v>
      </c>
      <c r="BD208" s="1">
        <v>41364</v>
      </c>
      <c r="BE208">
        <v>94.6</v>
      </c>
      <c r="BF208" t="s">
        <v>302</v>
      </c>
      <c r="BG208" t="s">
        <v>302</v>
      </c>
      <c r="BS208" s="1">
        <v>41639</v>
      </c>
      <c r="BT208">
        <v>16.8</v>
      </c>
      <c r="BU208">
        <v>20140207</v>
      </c>
      <c r="BV208">
        <v>15.4</v>
      </c>
      <c r="BX208" s="1">
        <v>41639</v>
      </c>
      <c r="BY208">
        <v>12.8</v>
      </c>
      <c r="BZ208">
        <v>20140207</v>
      </c>
      <c r="CA208">
        <v>14.7</v>
      </c>
    </row>
    <row r="209" spans="11:79" x14ac:dyDescent="0.25">
      <c r="K209" s="1">
        <v>40999</v>
      </c>
      <c r="L209">
        <v>-0.34</v>
      </c>
      <c r="M209">
        <v>20120426</v>
      </c>
      <c r="N209">
        <v>-0.3</v>
      </c>
      <c r="P209" s="1">
        <v>40999</v>
      </c>
      <c r="Q209">
        <v>0.17</v>
      </c>
      <c r="R209">
        <v>20120426</v>
      </c>
      <c r="S209">
        <v>0.2</v>
      </c>
      <c r="U209" s="1">
        <v>40999</v>
      </c>
      <c r="V209">
        <v>0.5</v>
      </c>
      <c r="W209">
        <v>20120427</v>
      </c>
      <c r="X209">
        <v>0.2</v>
      </c>
      <c r="Z209" s="1">
        <v>40999</v>
      </c>
      <c r="AA209">
        <v>4.8</v>
      </c>
      <c r="AB209">
        <v>20120427</v>
      </c>
      <c r="AC209">
        <v>4.5</v>
      </c>
      <c r="AE209" s="1">
        <v>41670</v>
      </c>
      <c r="AF209">
        <v>-0.6</v>
      </c>
      <c r="AG209">
        <v>20140305</v>
      </c>
      <c r="AH209">
        <v>-0.3</v>
      </c>
      <c r="AJ209" s="1">
        <v>41698</v>
      </c>
      <c r="AK209">
        <v>1.3</v>
      </c>
      <c r="AL209">
        <v>20140404</v>
      </c>
      <c r="AM209">
        <v>1.7</v>
      </c>
      <c r="AO209" s="1">
        <v>40968</v>
      </c>
      <c r="AP209">
        <v>0.66</v>
      </c>
      <c r="AQ209">
        <v>20120313</v>
      </c>
      <c r="AR209">
        <v>0.7</v>
      </c>
      <c r="AT209" s="1">
        <v>40999</v>
      </c>
      <c r="AU209">
        <v>1.51</v>
      </c>
      <c r="AV209">
        <v>20120412</v>
      </c>
      <c r="AW209">
        <v>1.5</v>
      </c>
      <c r="AY209" s="1">
        <v>40999</v>
      </c>
      <c r="AZ209">
        <v>95.3</v>
      </c>
      <c r="BA209" t="s">
        <v>302</v>
      </c>
      <c r="BB209" t="s">
        <v>302</v>
      </c>
      <c r="BD209" s="1">
        <v>41394</v>
      </c>
      <c r="BE209">
        <v>95.1</v>
      </c>
      <c r="BF209" t="s">
        <v>302</v>
      </c>
      <c r="BG209" t="s">
        <v>302</v>
      </c>
      <c r="BS209" s="1">
        <v>41670</v>
      </c>
      <c r="BT209">
        <v>-13.7</v>
      </c>
      <c r="BU209">
        <v>20140305</v>
      </c>
      <c r="BV209">
        <v>-13.9</v>
      </c>
      <c r="BX209" s="1">
        <v>41670</v>
      </c>
      <c r="BY209">
        <v>-1.4</v>
      </c>
      <c r="BZ209">
        <v>20140305</v>
      </c>
      <c r="CA209">
        <v>-0.6</v>
      </c>
    </row>
    <row r="210" spans="11:79" x14ac:dyDescent="0.25">
      <c r="K210" s="1">
        <v>41029</v>
      </c>
      <c r="L210">
        <v>-0.17</v>
      </c>
      <c r="M210">
        <v>20120529</v>
      </c>
      <c r="N210">
        <v>-0.2</v>
      </c>
      <c r="P210" s="1">
        <v>41029</v>
      </c>
      <c r="Q210">
        <v>0</v>
      </c>
      <c r="R210">
        <v>20120529</v>
      </c>
      <c r="S210">
        <v>0</v>
      </c>
      <c r="U210" s="1">
        <v>41029</v>
      </c>
      <c r="V210">
        <v>-1.2</v>
      </c>
      <c r="W210">
        <v>20120528</v>
      </c>
      <c r="X210">
        <v>-0.2</v>
      </c>
      <c r="Z210" s="1">
        <v>41029</v>
      </c>
      <c r="AA210">
        <v>0.1</v>
      </c>
      <c r="AB210">
        <v>20120528</v>
      </c>
      <c r="AC210">
        <v>0.8</v>
      </c>
      <c r="AE210" s="1">
        <v>41698</v>
      </c>
      <c r="AF210">
        <v>1.2</v>
      </c>
      <c r="AG210">
        <v>20140404</v>
      </c>
      <c r="AH210">
        <v>2.2000000000000002</v>
      </c>
      <c r="AJ210" s="1">
        <v>41729</v>
      </c>
      <c r="AK210">
        <v>-4.5</v>
      </c>
      <c r="AL210">
        <v>20140505</v>
      </c>
      <c r="AM210">
        <v>-4.5</v>
      </c>
      <c r="AO210" s="1">
        <v>40999</v>
      </c>
      <c r="AP210">
        <v>0.28000000000000003</v>
      </c>
      <c r="AQ210">
        <v>20120412</v>
      </c>
      <c r="AR210">
        <v>0.3</v>
      </c>
      <c r="AT210" s="1">
        <v>41029</v>
      </c>
      <c r="AU210">
        <v>1.3</v>
      </c>
      <c r="AV210">
        <v>20120510</v>
      </c>
      <c r="AW210">
        <v>1.3</v>
      </c>
      <c r="AY210" s="1">
        <v>41029</v>
      </c>
      <c r="AZ210">
        <v>97.2</v>
      </c>
      <c r="BA210" t="s">
        <v>302</v>
      </c>
      <c r="BB210" t="s">
        <v>302</v>
      </c>
      <c r="BD210" s="1">
        <v>41425</v>
      </c>
      <c r="BE210">
        <v>92.4</v>
      </c>
      <c r="BF210" t="s">
        <v>302</v>
      </c>
      <c r="BG210" t="s">
        <v>302</v>
      </c>
      <c r="BS210" s="1">
        <v>41698</v>
      </c>
      <c r="BT210">
        <v>2.7</v>
      </c>
      <c r="BU210">
        <v>20140404</v>
      </c>
      <c r="BV210">
        <v>3.1</v>
      </c>
      <c r="BX210" s="1">
        <v>41698</v>
      </c>
      <c r="BY210">
        <v>-2.4</v>
      </c>
      <c r="BZ210">
        <v>20140404</v>
      </c>
      <c r="CA210">
        <v>-1.2</v>
      </c>
    </row>
    <row r="211" spans="11:79" x14ac:dyDescent="0.25">
      <c r="K211" s="1">
        <v>41060</v>
      </c>
      <c r="L211">
        <v>-0.51</v>
      </c>
      <c r="M211">
        <v>20120626</v>
      </c>
      <c r="N211">
        <v>-0.5</v>
      </c>
      <c r="P211" s="1">
        <v>41060</v>
      </c>
      <c r="Q211">
        <v>0.34</v>
      </c>
      <c r="R211">
        <v>20120626</v>
      </c>
      <c r="S211">
        <v>0.3</v>
      </c>
      <c r="U211" s="1">
        <v>41060</v>
      </c>
      <c r="V211">
        <v>0.8</v>
      </c>
      <c r="W211">
        <v>20120628</v>
      </c>
      <c r="X211">
        <v>0.4</v>
      </c>
      <c r="Z211" s="1">
        <v>41060</v>
      </c>
      <c r="AA211">
        <v>1.7</v>
      </c>
      <c r="AB211">
        <v>20120628</v>
      </c>
      <c r="AC211">
        <v>4.5999999999999996</v>
      </c>
      <c r="AE211" s="1">
        <v>41729</v>
      </c>
      <c r="AF211">
        <v>-4.0999999999999996</v>
      </c>
      <c r="AG211">
        <v>20140505</v>
      </c>
      <c r="AH211">
        <v>-3.8</v>
      </c>
      <c r="AJ211" s="1">
        <v>41759</v>
      </c>
      <c r="AK211">
        <v>0.4</v>
      </c>
      <c r="AL211">
        <v>20140604</v>
      </c>
      <c r="AM211">
        <v>0.6</v>
      </c>
      <c r="AO211" s="1">
        <v>41029</v>
      </c>
      <c r="AP211">
        <v>0.22</v>
      </c>
      <c r="AQ211">
        <v>20120510</v>
      </c>
      <c r="AR211">
        <v>0.2</v>
      </c>
      <c r="AT211" s="1">
        <v>41060</v>
      </c>
      <c r="AU211">
        <v>1.03</v>
      </c>
      <c r="AV211">
        <v>20120612</v>
      </c>
      <c r="AW211">
        <v>1</v>
      </c>
      <c r="AY211" s="1">
        <v>41060</v>
      </c>
      <c r="AZ211">
        <v>96.8</v>
      </c>
      <c r="BA211" t="s">
        <v>302</v>
      </c>
      <c r="BB211" t="s">
        <v>302</v>
      </c>
      <c r="BD211" s="1">
        <v>41455</v>
      </c>
      <c r="BE211">
        <v>96.1</v>
      </c>
      <c r="BF211" t="s">
        <v>302</v>
      </c>
      <c r="BG211" t="s">
        <v>302</v>
      </c>
      <c r="BS211" s="1">
        <v>41729</v>
      </c>
      <c r="BT211">
        <v>-1</v>
      </c>
      <c r="BU211">
        <v>20140505</v>
      </c>
      <c r="BV211">
        <v>1.1000000000000001</v>
      </c>
      <c r="BX211" s="1">
        <v>41729</v>
      </c>
      <c r="BY211">
        <v>-9.9</v>
      </c>
      <c r="BZ211">
        <v>20140505</v>
      </c>
      <c r="CA211">
        <v>-11.2</v>
      </c>
    </row>
    <row r="212" spans="11:79" x14ac:dyDescent="0.25">
      <c r="K212" s="1">
        <v>41090</v>
      </c>
      <c r="L212">
        <v>0.17</v>
      </c>
      <c r="M212">
        <v>20120726</v>
      </c>
      <c r="N212">
        <v>0.2</v>
      </c>
      <c r="P212" s="1">
        <v>41090</v>
      </c>
      <c r="Q212">
        <v>0.43</v>
      </c>
      <c r="R212">
        <v>20120726</v>
      </c>
      <c r="S212">
        <v>0.4</v>
      </c>
      <c r="U212" s="1">
        <v>41090</v>
      </c>
      <c r="V212">
        <v>0.4</v>
      </c>
      <c r="W212">
        <v>20120727</v>
      </c>
      <c r="X212">
        <v>-0.4</v>
      </c>
      <c r="Z212" s="1">
        <v>41090</v>
      </c>
      <c r="AA212">
        <v>3.1</v>
      </c>
      <c r="AB212">
        <v>20120727</v>
      </c>
      <c r="AC212">
        <v>0.9</v>
      </c>
      <c r="AE212" s="1">
        <v>41759</v>
      </c>
      <c r="AF212">
        <v>1.4</v>
      </c>
      <c r="AG212">
        <v>20140604</v>
      </c>
      <c r="AH212">
        <v>3</v>
      </c>
      <c r="AJ212" s="1">
        <v>41790</v>
      </c>
      <c r="AK212">
        <v>-2.2999999999999998</v>
      </c>
      <c r="AL212">
        <v>20140704</v>
      </c>
      <c r="AM212">
        <v>-2.2000000000000002</v>
      </c>
      <c r="AO212" s="1">
        <v>41060</v>
      </c>
      <c r="AP212">
        <v>-0.08</v>
      </c>
      <c r="AQ212">
        <v>20120612</v>
      </c>
      <c r="AR212">
        <v>-0.1</v>
      </c>
      <c r="AT212" s="1">
        <v>41090</v>
      </c>
      <c r="AU212">
        <v>1.02</v>
      </c>
      <c r="AV212">
        <v>20120712</v>
      </c>
      <c r="AW212">
        <v>1</v>
      </c>
      <c r="AY212" s="1">
        <v>41090</v>
      </c>
      <c r="AZ212">
        <v>96.3</v>
      </c>
      <c r="BA212" t="s">
        <v>302</v>
      </c>
      <c r="BB212" t="s">
        <v>302</v>
      </c>
      <c r="BD212" s="1">
        <v>41486</v>
      </c>
      <c r="BE212">
        <v>95.5</v>
      </c>
      <c r="BF212">
        <v>20130725</v>
      </c>
      <c r="BG212">
        <v>93.8</v>
      </c>
      <c r="BS212" s="1">
        <v>41759</v>
      </c>
      <c r="BT212">
        <v>-0.3</v>
      </c>
      <c r="BU212">
        <v>20140604</v>
      </c>
      <c r="BV212">
        <v>-1.3</v>
      </c>
      <c r="BX212" s="1">
        <v>41759</v>
      </c>
      <c r="BY212">
        <v>-0.3</v>
      </c>
      <c r="BZ212">
        <v>20140604</v>
      </c>
      <c r="CA212">
        <v>-1</v>
      </c>
    </row>
    <row r="213" spans="11:79" x14ac:dyDescent="0.25">
      <c r="K213" s="1">
        <v>41121</v>
      </c>
      <c r="L213">
        <v>-1.1100000000000001</v>
      </c>
      <c r="M213">
        <v>20120827</v>
      </c>
      <c r="N213">
        <v>-1.1000000000000001</v>
      </c>
      <c r="P213" s="1">
        <v>41121</v>
      </c>
      <c r="Q213">
        <v>-1.1100000000000001</v>
      </c>
      <c r="R213">
        <v>20120827</v>
      </c>
      <c r="S213">
        <v>-1.1000000000000001</v>
      </c>
      <c r="U213" s="1">
        <v>41121</v>
      </c>
      <c r="V213">
        <v>0.1</v>
      </c>
      <c r="W213">
        <v>20120827</v>
      </c>
      <c r="X213">
        <v>0.3</v>
      </c>
      <c r="Z213" s="1">
        <v>41121</v>
      </c>
      <c r="AA213">
        <v>2</v>
      </c>
      <c r="AB213">
        <v>20120827</v>
      </c>
      <c r="AC213">
        <v>2.4</v>
      </c>
      <c r="AE213" s="1">
        <v>41790</v>
      </c>
      <c r="AF213">
        <v>-1.8</v>
      </c>
      <c r="AG213">
        <v>20140704</v>
      </c>
      <c r="AH213">
        <v>-3.2</v>
      </c>
      <c r="AJ213" s="1">
        <v>41820</v>
      </c>
      <c r="AK213">
        <v>-1.4</v>
      </c>
      <c r="AL213">
        <v>20140808</v>
      </c>
      <c r="AM213">
        <v>-1.1000000000000001</v>
      </c>
      <c r="AO213" s="1">
        <v>41090</v>
      </c>
      <c r="AP213">
        <v>-0.25</v>
      </c>
      <c r="AQ213">
        <v>20120712</v>
      </c>
      <c r="AR213">
        <v>-0.2</v>
      </c>
      <c r="AT213" s="1">
        <v>41121</v>
      </c>
      <c r="AU213">
        <v>0.67</v>
      </c>
      <c r="AV213">
        <v>20120814</v>
      </c>
      <c r="AW213">
        <v>0.7</v>
      </c>
      <c r="AY213" s="1">
        <v>41121</v>
      </c>
      <c r="AZ213">
        <v>96.9</v>
      </c>
      <c r="BA213" t="s">
        <v>302</v>
      </c>
      <c r="BB213" t="s">
        <v>302</v>
      </c>
      <c r="BD213" s="1">
        <v>41517</v>
      </c>
      <c r="BE213">
        <v>98.1</v>
      </c>
      <c r="BF213">
        <v>20130828</v>
      </c>
      <c r="BG213">
        <v>100.1</v>
      </c>
      <c r="BS213" s="1">
        <v>41790</v>
      </c>
      <c r="BT213">
        <v>-1.7</v>
      </c>
      <c r="BU213">
        <v>20140704</v>
      </c>
      <c r="BV213">
        <v>-2.2000000000000002</v>
      </c>
      <c r="BX213" s="1">
        <v>41790</v>
      </c>
      <c r="BY213">
        <v>-0.7</v>
      </c>
      <c r="BZ213">
        <v>20140704</v>
      </c>
      <c r="CA213">
        <v>-1.4</v>
      </c>
    </row>
    <row r="214" spans="11:79" x14ac:dyDescent="0.25">
      <c r="K214" s="1">
        <v>41152</v>
      </c>
      <c r="L214">
        <v>-0.52</v>
      </c>
      <c r="M214">
        <v>20120925</v>
      </c>
      <c r="N214">
        <v>-0.5</v>
      </c>
      <c r="P214" s="1">
        <v>41152</v>
      </c>
      <c r="Q214">
        <v>-1.88</v>
      </c>
      <c r="R214">
        <v>20120925</v>
      </c>
      <c r="S214">
        <v>-1.9</v>
      </c>
      <c r="U214" s="1">
        <v>41152</v>
      </c>
      <c r="V214">
        <v>-0.1</v>
      </c>
      <c r="W214">
        <v>20120928</v>
      </c>
      <c r="X214">
        <v>-0.4</v>
      </c>
      <c r="Z214" s="1">
        <v>41152</v>
      </c>
      <c r="AA214">
        <v>1.9</v>
      </c>
      <c r="AB214">
        <v>20120928</v>
      </c>
      <c r="AC214">
        <v>1.8</v>
      </c>
      <c r="AE214" s="1">
        <v>41820</v>
      </c>
      <c r="AF214">
        <v>1.1000000000000001</v>
      </c>
      <c r="AG214">
        <v>20140808</v>
      </c>
      <c r="AH214">
        <v>1</v>
      </c>
      <c r="AJ214" s="1">
        <v>41851</v>
      </c>
      <c r="AK214">
        <v>-4.8</v>
      </c>
      <c r="AL214">
        <v>20140905</v>
      </c>
      <c r="AM214">
        <v>-5.7</v>
      </c>
      <c r="AO214" s="1">
        <v>41121</v>
      </c>
      <c r="AP214">
        <v>-0.39</v>
      </c>
      <c r="AQ214">
        <v>20120814</v>
      </c>
      <c r="AR214">
        <v>-0.4</v>
      </c>
      <c r="AT214" s="1">
        <v>41152</v>
      </c>
      <c r="AU214">
        <v>0.75</v>
      </c>
      <c r="AV214">
        <v>20120913</v>
      </c>
      <c r="AW214">
        <v>0.7</v>
      </c>
      <c r="AY214" s="1">
        <v>41152</v>
      </c>
      <c r="AZ214">
        <v>97.6</v>
      </c>
      <c r="BA214" t="s">
        <v>302</v>
      </c>
      <c r="BB214" t="s">
        <v>302</v>
      </c>
      <c r="BD214" s="1">
        <v>41547</v>
      </c>
      <c r="BE214">
        <v>94.6</v>
      </c>
      <c r="BF214">
        <v>20130925</v>
      </c>
      <c r="BG214">
        <v>94.2</v>
      </c>
      <c r="BS214" s="1">
        <v>41820</v>
      </c>
      <c r="BT214">
        <v>-0.6</v>
      </c>
      <c r="BU214">
        <v>20140808</v>
      </c>
      <c r="BV214">
        <v>2.2000000000000002</v>
      </c>
      <c r="BX214" s="1">
        <v>41820</v>
      </c>
      <c r="BY214">
        <v>-1.3</v>
      </c>
      <c r="BZ214">
        <v>20140808</v>
      </c>
      <c r="CA214">
        <v>-0.5</v>
      </c>
    </row>
    <row r="215" spans="11:79" x14ac:dyDescent="0.25">
      <c r="K215" s="1">
        <v>41182</v>
      </c>
      <c r="L215">
        <v>-0.7</v>
      </c>
      <c r="M215">
        <v>20121025</v>
      </c>
      <c r="N215">
        <v>-0.7</v>
      </c>
      <c r="P215" s="1">
        <v>41182</v>
      </c>
      <c r="Q215">
        <v>-1.8900000000000001</v>
      </c>
      <c r="R215">
        <v>20121025</v>
      </c>
      <c r="S215">
        <v>-1.9</v>
      </c>
      <c r="U215" s="1">
        <v>41182</v>
      </c>
      <c r="V215">
        <v>2.1</v>
      </c>
      <c r="W215">
        <v>20121029</v>
      </c>
      <c r="X215">
        <v>1.7</v>
      </c>
      <c r="Z215" s="1">
        <v>41182</v>
      </c>
      <c r="AA215">
        <v>4.3</v>
      </c>
      <c r="AB215">
        <v>20121029</v>
      </c>
      <c r="AC215">
        <v>4.5999999999999996</v>
      </c>
      <c r="AE215" s="1">
        <v>41851</v>
      </c>
      <c r="AF215">
        <v>-0.3</v>
      </c>
      <c r="AG215">
        <v>20140905</v>
      </c>
      <c r="AH215">
        <v>-1.1000000000000001</v>
      </c>
      <c r="AJ215" s="1">
        <v>41882</v>
      </c>
      <c r="AK215">
        <v>-2.1</v>
      </c>
      <c r="AL215">
        <v>20141003</v>
      </c>
      <c r="AM215">
        <v>-2.4</v>
      </c>
      <c r="AO215" s="1">
        <v>41152</v>
      </c>
      <c r="AP215">
        <v>0.1</v>
      </c>
      <c r="AQ215">
        <v>20120913</v>
      </c>
      <c r="AR215">
        <v>0.1</v>
      </c>
      <c r="AT215" s="1">
        <v>41182</v>
      </c>
      <c r="AU215">
        <v>0.45</v>
      </c>
      <c r="AV215">
        <v>20121011</v>
      </c>
      <c r="AW215">
        <v>0.4</v>
      </c>
      <c r="AY215" s="1">
        <v>41182</v>
      </c>
      <c r="AZ215">
        <v>95.1</v>
      </c>
      <c r="BA215" t="s">
        <v>302</v>
      </c>
      <c r="BB215" t="s">
        <v>302</v>
      </c>
      <c r="BD215" s="1">
        <v>41578</v>
      </c>
      <c r="BE215">
        <v>98.7</v>
      </c>
      <c r="BF215">
        <v>20131025</v>
      </c>
      <c r="BG215">
        <v>101.2</v>
      </c>
      <c r="BS215" s="1">
        <v>41851</v>
      </c>
      <c r="BT215">
        <v>0</v>
      </c>
      <c r="BU215">
        <v>20140905</v>
      </c>
      <c r="BV215">
        <v>-1</v>
      </c>
      <c r="BX215" s="1">
        <v>41851</v>
      </c>
      <c r="BY215">
        <v>-5.7</v>
      </c>
      <c r="BZ215">
        <v>20140905</v>
      </c>
      <c r="CA215">
        <v>-4.4000000000000004</v>
      </c>
    </row>
    <row r="216" spans="11:79" x14ac:dyDescent="0.25">
      <c r="K216" s="1">
        <v>41213</v>
      </c>
      <c r="L216">
        <v>-0.7</v>
      </c>
      <c r="M216">
        <v>20121127</v>
      </c>
      <c r="N216">
        <v>-0.7</v>
      </c>
      <c r="P216" s="1">
        <v>41213</v>
      </c>
      <c r="Q216">
        <v>-2.33</v>
      </c>
      <c r="R216">
        <v>20121127</v>
      </c>
      <c r="S216">
        <v>-2.2999999999999998</v>
      </c>
      <c r="U216" s="1">
        <v>41213</v>
      </c>
      <c r="V216">
        <v>-2.8</v>
      </c>
      <c r="W216">
        <v>20121129</v>
      </c>
      <c r="X216">
        <v>-1.7</v>
      </c>
      <c r="Z216" s="1">
        <v>41213</v>
      </c>
      <c r="AA216">
        <v>0.5</v>
      </c>
      <c r="AB216">
        <v>20121129</v>
      </c>
      <c r="AC216">
        <v>1.2</v>
      </c>
      <c r="AE216" s="1">
        <v>41882</v>
      </c>
      <c r="AF216">
        <v>-0.1</v>
      </c>
      <c r="AG216">
        <v>20141003</v>
      </c>
      <c r="AH216">
        <v>-0.2</v>
      </c>
      <c r="AJ216" s="1">
        <v>41912</v>
      </c>
      <c r="AK216">
        <v>-4.2</v>
      </c>
      <c r="AL216">
        <v>20141105</v>
      </c>
      <c r="AM216">
        <v>-4.3</v>
      </c>
      <c r="AO216" s="1">
        <v>41182</v>
      </c>
      <c r="AP216">
        <v>0.4</v>
      </c>
      <c r="AQ216">
        <v>20121011</v>
      </c>
      <c r="AR216">
        <v>0.4</v>
      </c>
      <c r="AT216" s="1">
        <v>41213</v>
      </c>
      <c r="AU216">
        <v>0.37</v>
      </c>
      <c r="AV216">
        <v>20121113</v>
      </c>
      <c r="AW216">
        <v>0.4</v>
      </c>
      <c r="AY216" s="1">
        <v>41213</v>
      </c>
      <c r="AZ216">
        <v>95.1</v>
      </c>
      <c r="BA216" t="s">
        <v>302</v>
      </c>
      <c r="BB216" t="s">
        <v>302</v>
      </c>
      <c r="BD216" s="1">
        <v>41608</v>
      </c>
      <c r="BE216">
        <v>102.5</v>
      </c>
      <c r="BF216">
        <v>20131122</v>
      </c>
      <c r="BG216">
        <v>105.8</v>
      </c>
      <c r="BS216" s="1">
        <v>41882</v>
      </c>
      <c r="BT216">
        <v>1</v>
      </c>
      <c r="BU216">
        <v>20141003</v>
      </c>
      <c r="BV216">
        <v>0.6</v>
      </c>
      <c r="BX216" s="1">
        <v>41882</v>
      </c>
      <c r="BY216">
        <v>-1.6</v>
      </c>
      <c r="BZ216">
        <v>20141003</v>
      </c>
      <c r="CA216">
        <v>-4.7</v>
      </c>
    </row>
    <row r="217" spans="11:79" x14ac:dyDescent="0.25">
      <c r="K217" s="1">
        <v>41243</v>
      </c>
      <c r="L217">
        <v>0</v>
      </c>
      <c r="M217">
        <v>20121220</v>
      </c>
      <c r="N217">
        <v>0</v>
      </c>
      <c r="P217" s="1">
        <v>41243</v>
      </c>
      <c r="Q217">
        <v>-3.08</v>
      </c>
      <c r="R217">
        <v>20121220</v>
      </c>
      <c r="S217">
        <v>-3.1</v>
      </c>
      <c r="U217" s="1">
        <v>41243</v>
      </c>
      <c r="V217">
        <v>0.8</v>
      </c>
      <c r="W217">
        <v>20121228</v>
      </c>
      <c r="X217">
        <v>0.3</v>
      </c>
      <c r="Z217" s="1">
        <v>41243</v>
      </c>
      <c r="AA217">
        <v>1.6</v>
      </c>
      <c r="AB217">
        <v>20121228</v>
      </c>
      <c r="AC217">
        <v>0.9</v>
      </c>
      <c r="AE217" s="1">
        <v>41912</v>
      </c>
      <c r="AF217">
        <v>-1.7</v>
      </c>
      <c r="AG217">
        <v>20141105</v>
      </c>
      <c r="AH217">
        <v>-1.1000000000000001</v>
      </c>
      <c r="AJ217" s="1">
        <v>41943</v>
      </c>
      <c r="AK217">
        <v>0.4</v>
      </c>
      <c r="AL217">
        <v>20141205</v>
      </c>
      <c r="AM217">
        <v>0.1</v>
      </c>
      <c r="AO217" s="1">
        <v>41213</v>
      </c>
      <c r="AP217">
        <v>-7.0000000000000007E-2</v>
      </c>
      <c r="AQ217">
        <v>20121113</v>
      </c>
      <c r="AR217">
        <v>-0.1</v>
      </c>
      <c r="AT217" s="1">
        <v>41243</v>
      </c>
      <c r="AU217">
        <v>-0.11</v>
      </c>
      <c r="AV217">
        <v>20121213</v>
      </c>
      <c r="AW217">
        <v>-0.1</v>
      </c>
      <c r="AY217" s="1">
        <v>41243</v>
      </c>
      <c r="AZ217">
        <v>92.3</v>
      </c>
      <c r="BA217" t="s">
        <v>302</v>
      </c>
      <c r="BB217" t="s">
        <v>302</v>
      </c>
      <c r="BD217" s="1">
        <v>41639</v>
      </c>
      <c r="BE217">
        <v>103.1</v>
      </c>
      <c r="BF217">
        <v>20131218</v>
      </c>
      <c r="BG217">
        <v>106.6</v>
      </c>
      <c r="BS217" s="1">
        <v>41912</v>
      </c>
      <c r="BT217">
        <v>-0.7</v>
      </c>
      <c r="BU217">
        <v>20141105</v>
      </c>
      <c r="BV217">
        <v>-1</v>
      </c>
      <c r="BX217" s="1">
        <v>41912</v>
      </c>
      <c r="BY217">
        <v>-0.1</v>
      </c>
      <c r="BZ217">
        <v>20141105</v>
      </c>
      <c r="CA217">
        <v>-2.1</v>
      </c>
    </row>
    <row r="218" spans="11:79" x14ac:dyDescent="0.25">
      <c r="K218" s="1">
        <v>41274</v>
      </c>
      <c r="L218">
        <v>0.53</v>
      </c>
      <c r="M218">
        <v>20130124</v>
      </c>
      <c r="N218">
        <v>0.5</v>
      </c>
      <c r="P218" s="1">
        <v>41274</v>
      </c>
      <c r="Q218">
        <v>-2.4</v>
      </c>
      <c r="R218">
        <v>20130124</v>
      </c>
      <c r="S218">
        <v>-2.4</v>
      </c>
      <c r="U218" s="1">
        <v>41274</v>
      </c>
      <c r="V218">
        <v>1.6</v>
      </c>
      <c r="W218">
        <v>20130128</v>
      </c>
      <c r="X218">
        <v>1.2</v>
      </c>
      <c r="Z218" s="1">
        <v>41274</v>
      </c>
      <c r="AA218">
        <v>2.2000000000000002</v>
      </c>
      <c r="AB218">
        <v>20130128</v>
      </c>
      <c r="AC218">
        <v>2.5</v>
      </c>
      <c r="AE218" s="1">
        <v>41943</v>
      </c>
      <c r="AF218">
        <v>0.9</v>
      </c>
      <c r="AG218">
        <v>20141205</v>
      </c>
      <c r="AH218">
        <v>0.2</v>
      </c>
      <c r="AJ218" s="1">
        <v>41973</v>
      </c>
      <c r="AK218">
        <v>-5.4</v>
      </c>
      <c r="AL218">
        <v>20150109</v>
      </c>
      <c r="AM218">
        <v>-5</v>
      </c>
      <c r="AO218" s="1">
        <v>41243</v>
      </c>
      <c r="AP218">
        <v>-0.24</v>
      </c>
      <c r="AQ218">
        <v>20121213</v>
      </c>
      <c r="AR218">
        <v>-0.2</v>
      </c>
      <c r="AT218" s="1">
        <v>41274</v>
      </c>
      <c r="AU218">
        <v>-0.05</v>
      </c>
      <c r="AV218">
        <v>20130110</v>
      </c>
      <c r="AW218">
        <v>-0.1</v>
      </c>
      <c r="AY218" s="1">
        <v>41274</v>
      </c>
      <c r="AZ218">
        <v>87.8</v>
      </c>
      <c r="BA218" t="s">
        <v>302</v>
      </c>
      <c r="BB218" t="s">
        <v>302</v>
      </c>
      <c r="BD218" s="1">
        <v>41670</v>
      </c>
      <c r="BE218">
        <v>104.2</v>
      </c>
      <c r="BF218">
        <v>20140130</v>
      </c>
      <c r="BG218">
        <v>108.2</v>
      </c>
      <c r="BS218" s="1">
        <v>41943</v>
      </c>
      <c r="BT218">
        <v>2.9</v>
      </c>
      <c r="BU218">
        <v>20141205</v>
      </c>
      <c r="BV218">
        <v>3.7</v>
      </c>
      <c r="BX218" s="1">
        <v>41943</v>
      </c>
      <c r="BY218">
        <v>3.8</v>
      </c>
      <c r="BZ218">
        <v>20141205</v>
      </c>
      <c r="CA218">
        <v>1.6</v>
      </c>
    </row>
    <row r="219" spans="11:79" x14ac:dyDescent="0.25">
      <c r="K219" s="1">
        <v>41305</v>
      </c>
      <c r="L219">
        <v>0</v>
      </c>
      <c r="M219">
        <v>20130228</v>
      </c>
      <c r="N219">
        <v>0</v>
      </c>
      <c r="P219" s="1">
        <v>41305</v>
      </c>
      <c r="Q219">
        <v>-2.9</v>
      </c>
      <c r="R219">
        <v>20130228</v>
      </c>
      <c r="S219">
        <v>-2.9</v>
      </c>
      <c r="U219" s="1">
        <v>41305</v>
      </c>
      <c r="V219">
        <v>0.1</v>
      </c>
      <c r="W219">
        <v>20130228</v>
      </c>
      <c r="X219">
        <v>0.1</v>
      </c>
      <c r="Z219" s="1">
        <v>41305</v>
      </c>
      <c r="AA219">
        <v>2.1</v>
      </c>
      <c r="AB219">
        <v>20130228</v>
      </c>
      <c r="AC219">
        <v>1.9</v>
      </c>
      <c r="AE219" s="1">
        <v>41973</v>
      </c>
      <c r="AF219">
        <v>-1.1000000000000001</v>
      </c>
      <c r="AG219">
        <v>20150109</v>
      </c>
      <c r="AH219">
        <v>-0.2</v>
      </c>
      <c r="AJ219" s="1">
        <v>42004</v>
      </c>
      <c r="AK219">
        <v>-2.2999999999999998</v>
      </c>
      <c r="AL219">
        <v>20150205</v>
      </c>
      <c r="AM219">
        <v>-1.6</v>
      </c>
      <c r="AO219" s="1">
        <v>41274</v>
      </c>
      <c r="AP219">
        <v>0.25</v>
      </c>
      <c r="AQ219">
        <v>20130110</v>
      </c>
      <c r="AR219">
        <v>0.3</v>
      </c>
      <c r="AT219" s="1">
        <v>41305</v>
      </c>
      <c r="AU219">
        <v>0.05</v>
      </c>
      <c r="AV219">
        <v>20130219</v>
      </c>
      <c r="AW219">
        <v>0</v>
      </c>
      <c r="AY219" s="1">
        <v>41305</v>
      </c>
      <c r="AZ219">
        <v>94.7</v>
      </c>
      <c r="BA219" t="s">
        <v>302</v>
      </c>
      <c r="BB219" t="s">
        <v>302</v>
      </c>
      <c r="BD219" s="1">
        <v>41698</v>
      </c>
      <c r="BE219">
        <v>99.9</v>
      </c>
      <c r="BF219">
        <v>20140221</v>
      </c>
      <c r="BG219">
        <v>103.8</v>
      </c>
      <c r="BS219" s="1">
        <v>41973</v>
      </c>
      <c r="BT219">
        <v>-1.8</v>
      </c>
      <c r="BU219">
        <v>20150109</v>
      </c>
      <c r="BV219">
        <v>-1.1000000000000001</v>
      </c>
      <c r="BX219" s="1">
        <v>41973</v>
      </c>
      <c r="BY219">
        <v>1.6</v>
      </c>
      <c r="BZ219">
        <v>20150109</v>
      </c>
      <c r="CA219">
        <v>1.1000000000000001</v>
      </c>
    </row>
    <row r="220" spans="11:79" x14ac:dyDescent="0.25">
      <c r="K220" s="1">
        <v>41333</v>
      </c>
      <c r="L220">
        <v>-0.44</v>
      </c>
      <c r="M220">
        <v>20130326</v>
      </c>
      <c r="N220">
        <v>-0.4</v>
      </c>
      <c r="P220" s="1">
        <v>41333</v>
      </c>
      <c r="Q220">
        <v>-3.74</v>
      </c>
      <c r="R220">
        <v>20130326</v>
      </c>
      <c r="S220">
        <v>-3.7</v>
      </c>
      <c r="U220" s="1">
        <v>41333</v>
      </c>
      <c r="V220">
        <v>1</v>
      </c>
      <c r="W220">
        <v>20130327</v>
      </c>
      <c r="X220">
        <v>1</v>
      </c>
      <c r="Z220" s="1">
        <v>41333</v>
      </c>
      <c r="AA220">
        <v>3.5</v>
      </c>
      <c r="AB220">
        <v>20130327</v>
      </c>
      <c r="AC220">
        <v>3.5</v>
      </c>
      <c r="AE220" s="1">
        <v>42004</v>
      </c>
      <c r="AF220">
        <v>3.1</v>
      </c>
      <c r="AG220">
        <v>20150205</v>
      </c>
      <c r="AH220">
        <v>1.7</v>
      </c>
      <c r="AJ220" s="1">
        <v>42035</v>
      </c>
      <c r="AK220">
        <v>-4.0999999999999996</v>
      </c>
      <c r="AL220">
        <v>20150305</v>
      </c>
      <c r="AM220">
        <v>0.8</v>
      </c>
      <c r="AO220" s="1">
        <v>41305</v>
      </c>
      <c r="AP220">
        <v>-0.83</v>
      </c>
      <c r="AQ220">
        <v>20130219</v>
      </c>
      <c r="AR220">
        <v>-0.8</v>
      </c>
      <c r="AT220" s="1">
        <v>41333</v>
      </c>
      <c r="AU220">
        <v>-0.17</v>
      </c>
      <c r="AV220">
        <v>20130312</v>
      </c>
      <c r="AW220">
        <v>-0.2</v>
      </c>
      <c r="AY220" s="1">
        <v>41333</v>
      </c>
      <c r="AZ220">
        <v>95.8</v>
      </c>
      <c r="BA220" t="s">
        <v>302</v>
      </c>
      <c r="BB220" t="s">
        <v>302</v>
      </c>
      <c r="BD220" s="1">
        <v>41729</v>
      </c>
      <c r="BE220">
        <v>99.7</v>
      </c>
      <c r="BF220">
        <v>20140326</v>
      </c>
      <c r="BG220">
        <v>99.8</v>
      </c>
      <c r="BS220" s="1">
        <v>42004</v>
      </c>
      <c r="BT220">
        <v>2.9</v>
      </c>
      <c r="BU220">
        <v>20150205</v>
      </c>
      <c r="BV220">
        <v>5.0999999999999996</v>
      </c>
      <c r="BX220" s="1">
        <v>42004</v>
      </c>
      <c r="BY220">
        <v>-10.8</v>
      </c>
      <c r="BZ220">
        <v>20150205</v>
      </c>
      <c r="CA220">
        <v>-11.4</v>
      </c>
    </row>
    <row r="221" spans="11:79" x14ac:dyDescent="0.25">
      <c r="K221" s="1">
        <v>41364</v>
      </c>
      <c r="L221">
        <v>-1.06</v>
      </c>
      <c r="M221">
        <v>20130425</v>
      </c>
      <c r="N221">
        <v>-1.1000000000000001</v>
      </c>
      <c r="P221" s="1">
        <v>41364</v>
      </c>
      <c r="Q221">
        <v>-4.43</v>
      </c>
      <c r="R221">
        <v>20130425</v>
      </c>
      <c r="S221">
        <v>-4.4000000000000004</v>
      </c>
      <c r="U221" s="1">
        <v>41364</v>
      </c>
      <c r="V221">
        <v>-1.6</v>
      </c>
      <c r="W221">
        <v>20130429</v>
      </c>
      <c r="X221">
        <v>-0.4</v>
      </c>
      <c r="Z221" s="1">
        <v>41364</v>
      </c>
      <c r="AA221">
        <v>1.3</v>
      </c>
      <c r="AB221">
        <v>20130429</v>
      </c>
      <c r="AC221">
        <v>1.8</v>
      </c>
      <c r="AE221" s="1">
        <v>42035</v>
      </c>
      <c r="AF221">
        <v>-2.1</v>
      </c>
      <c r="AG221">
        <v>20150305</v>
      </c>
      <c r="AH221">
        <v>1</v>
      </c>
      <c r="AJ221" s="1">
        <v>42063</v>
      </c>
      <c r="AK221">
        <v>-4</v>
      </c>
      <c r="AL221">
        <v>20150407</v>
      </c>
      <c r="AM221">
        <v>-3.9</v>
      </c>
      <c r="AO221" s="1">
        <v>41333</v>
      </c>
      <c r="AP221">
        <v>0.45</v>
      </c>
      <c r="AQ221">
        <v>20130312</v>
      </c>
      <c r="AR221">
        <v>0.4</v>
      </c>
      <c r="AT221" s="1">
        <v>41364</v>
      </c>
      <c r="AU221">
        <v>-0.05</v>
      </c>
      <c r="AV221">
        <v>20130411</v>
      </c>
      <c r="AW221">
        <v>0</v>
      </c>
      <c r="AY221" s="1">
        <v>41364</v>
      </c>
      <c r="AZ221">
        <v>96.4</v>
      </c>
      <c r="BA221" t="s">
        <v>302</v>
      </c>
      <c r="BB221" t="s">
        <v>302</v>
      </c>
      <c r="BD221" s="1">
        <v>41759</v>
      </c>
      <c r="BE221">
        <v>106.2</v>
      </c>
      <c r="BF221">
        <v>20140429</v>
      </c>
      <c r="BG221">
        <v>102.7</v>
      </c>
      <c r="BS221" s="1">
        <v>42035</v>
      </c>
      <c r="BT221">
        <v>0</v>
      </c>
      <c r="BU221">
        <v>20150305</v>
      </c>
      <c r="BV221">
        <v>3.1</v>
      </c>
      <c r="BX221" s="1">
        <v>42035</v>
      </c>
      <c r="BY221">
        <v>3.8</v>
      </c>
      <c r="BZ221">
        <v>20150305</v>
      </c>
      <c r="CA221">
        <v>8.9</v>
      </c>
    </row>
    <row r="222" spans="11:79" x14ac:dyDescent="0.25">
      <c r="K222" s="1">
        <v>41394</v>
      </c>
      <c r="L222">
        <v>-1.07</v>
      </c>
      <c r="M222">
        <v>20130528</v>
      </c>
      <c r="N222">
        <v>-1.1000000000000001</v>
      </c>
      <c r="P222" s="1">
        <v>41394</v>
      </c>
      <c r="Q222">
        <v>-5.29</v>
      </c>
      <c r="R222">
        <v>20130528</v>
      </c>
      <c r="S222">
        <v>-5.3</v>
      </c>
      <c r="U222" s="1">
        <v>41394</v>
      </c>
      <c r="V222">
        <v>-0.8</v>
      </c>
      <c r="W222">
        <v>20130527</v>
      </c>
      <c r="X222">
        <v>0.1</v>
      </c>
      <c r="Z222" s="1">
        <v>41394</v>
      </c>
      <c r="AA222">
        <v>1.6</v>
      </c>
      <c r="AB222">
        <v>20130527</v>
      </c>
      <c r="AC222">
        <v>2</v>
      </c>
      <c r="AE222" s="1">
        <v>42063</v>
      </c>
      <c r="AF222">
        <v>1</v>
      </c>
      <c r="AG222">
        <v>20150407</v>
      </c>
      <c r="AH222">
        <v>-0.1</v>
      </c>
      <c r="AJ222" s="1">
        <v>42094</v>
      </c>
      <c r="AK222">
        <v>0.7</v>
      </c>
      <c r="AL222">
        <v>20150505</v>
      </c>
      <c r="AM222">
        <v>0.3</v>
      </c>
      <c r="AO222" s="1">
        <v>41364</v>
      </c>
      <c r="AP222">
        <v>0.4</v>
      </c>
      <c r="AQ222">
        <v>20130411</v>
      </c>
      <c r="AR222">
        <v>0.4</v>
      </c>
      <c r="AT222" s="1">
        <v>41394</v>
      </c>
      <c r="AU222">
        <v>-0.46</v>
      </c>
      <c r="AV222">
        <v>20130514</v>
      </c>
      <c r="AW222">
        <v>-0.5</v>
      </c>
      <c r="AY222" s="1">
        <v>41394</v>
      </c>
      <c r="AZ222">
        <v>97.2</v>
      </c>
      <c r="BA222" t="s">
        <v>302</v>
      </c>
      <c r="BB222" t="s">
        <v>302</v>
      </c>
      <c r="BD222" s="1">
        <v>41790</v>
      </c>
      <c r="BE222">
        <v>97.2</v>
      </c>
      <c r="BF222">
        <v>20140523</v>
      </c>
      <c r="BG222">
        <v>94.5</v>
      </c>
      <c r="BS222" s="1">
        <v>42063</v>
      </c>
      <c r="BT222">
        <v>-1.4</v>
      </c>
      <c r="BU222">
        <v>20150407</v>
      </c>
      <c r="BV222">
        <v>-4</v>
      </c>
      <c r="BX222" s="1">
        <v>42063</v>
      </c>
      <c r="BY222">
        <v>-1.2</v>
      </c>
      <c r="BZ222">
        <v>20150407</v>
      </c>
      <c r="CA222">
        <v>-3.1</v>
      </c>
    </row>
    <row r="223" spans="11:79" x14ac:dyDescent="0.25">
      <c r="K223" s="1">
        <v>41425</v>
      </c>
      <c r="L223">
        <v>-0.09</v>
      </c>
      <c r="M223">
        <v>20130625</v>
      </c>
      <c r="N223">
        <v>-0.1</v>
      </c>
      <c r="P223" s="1">
        <v>41425</v>
      </c>
      <c r="Q223">
        <v>-4.8899999999999997</v>
      </c>
      <c r="R223">
        <v>20130625</v>
      </c>
      <c r="S223">
        <v>-4.9000000000000004</v>
      </c>
      <c r="U223" s="1">
        <v>41425</v>
      </c>
      <c r="V223">
        <v>2.5</v>
      </c>
      <c r="W223">
        <v>20130628</v>
      </c>
      <c r="X223">
        <v>0.8</v>
      </c>
      <c r="Z223" s="1">
        <v>41425</v>
      </c>
      <c r="AA223">
        <v>3</v>
      </c>
      <c r="AB223">
        <v>20130628</v>
      </c>
      <c r="AC223">
        <v>3.1</v>
      </c>
      <c r="AE223" s="1">
        <v>42094</v>
      </c>
      <c r="AF223">
        <v>0.9</v>
      </c>
      <c r="AG223">
        <v>20150505</v>
      </c>
      <c r="AH223">
        <v>0.8</v>
      </c>
      <c r="AJ223" s="1">
        <v>42124</v>
      </c>
      <c r="AK223">
        <v>2.9</v>
      </c>
      <c r="AL223">
        <v>20150610</v>
      </c>
      <c r="AM223">
        <v>1.5</v>
      </c>
      <c r="AO223" s="1">
        <v>41394</v>
      </c>
      <c r="AP223">
        <v>-0.2</v>
      </c>
      <c r="AQ223">
        <v>20130514</v>
      </c>
      <c r="AR223">
        <v>-0.2</v>
      </c>
      <c r="AT223" s="1">
        <v>41425</v>
      </c>
      <c r="AU223">
        <v>-0.22</v>
      </c>
      <c r="AV223">
        <v>20130611</v>
      </c>
      <c r="AW223">
        <v>-0.2</v>
      </c>
      <c r="AY223" s="1">
        <v>41425</v>
      </c>
      <c r="AZ223">
        <v>95</v>
      </c>
      <c r="BA223" t="s">
        <v>302</v>
      </c>
      <c r="BB223" t="s">
        <v>302</v>
      </c>
      <c r="BD223" s="1">
        <v>41820</v>
      </c>
      <c r="BE223">
        <v>102.5</v>
      </c>
      <c r="BF223">
        <v>20140618</v>
      </c>
      <c r="BG223">
        <v>99.8</v>
      </c>
      <c r="BS223" s="1">
        <v>42094</v>
      </c>
      <c r="BT223">
        <v>1.9</v>
      </c>
      <c r="BU223">
        <v>20150505</v>
      </c>
      <c r="BV223">
        <v>3.7</v>
      </c>
      <c r="BX223" s="1">
        <v>42094</v>
      </c>
      <c r="BY223">
        <v>2.7</v>
      </c>
      <c r="BZ223">
        <v>20150505</v>
      </c>
      <c r="CA223">
        <v>1.4</v>
      </c>
    </row>
    <row r="224" spans="11:79" x14ac:dyDescent="0.25">
      <c r="K224" s="1">
        <v>41455</v>
      </c>
      <c r="L224">
        <v>0.36</v>
      </c>
      <c r="M224">
        <v>20130725</v>
      </c>
      <c r="N224">
        <v>0.4</v>
      </c>
      <c r="P224" s="1">
        <v>41455</v>
      </c>
      <c r="Q224">
        <v>-4.71</v>
      </c>
      <c r="R224">
        <v>20130725</v>
      </c>
      <c r="S224">
        <v>-4.7</v>
      </c>
      <c r="U224" s="1">
        <v>41455</v>
      </c>
      <c r="V224">
        <v>0.4</v>
      </c>
      <c r="W224">
        <v>20130729</v>
      </c>
      <c r="X224">
        <v>0.6</v>
      </c>
      <c r="Z224" s="1">
        <v>41455</v>
      </c>
      <c r="AA224">
        <v>3.4</v>
      </c>
      <c r="AB224">
        <v>20130729</v>
      </c>
      <c r="AC224">
        <v>3.6</v>
      </c>
      <c r="AE224" s="1">
        <v>42124</v>
      </c>
      <c r="AF224">
        <v>2.8</v>
      </c>
      <c r="AG224">
        <v>20150610</v>
      </c>
      <c r="AH224">
        <v>2</v>
      </c>
      <c r="AJ224" s="1">
        <v>42155</v>
      </c>
      <c r="AK224">
        <v>4.5</v>
      </c>
      <c r="AL224">
        <v>20150703</v>
      </c>
      <c r="AM224">
        <v>3.3</v>
      </c>
      <c r="AO224" s="1">
        <v>41425</v>
      </c>
      <c r="AP224">
        <v>0.16</v>
      </c>
      <c r="AQ224">
        <v>20130611</v>
      </c>
      <c r="AR224">
        <v>0.2</v>
      </c>
      <c r="AT224" s="1">
        <v>41455</v>
      </c>
      <c r="AU224">
        <v>-0.15</v>
      </c>
      <c r="AV224">
        <v>20130711</v>
      </c>
      <c r="AW224">
        <v>-0.1</v>
      </c>
      <c r="AY224" s="1">
        <v>41455</v>
      </c>
      <c r="AZ224">
        <v>94.9</v>
      </c>
      <c r="BA224" t="s">
        <v>302</v>
      </c>
      <c r="BB224" t="s">
        <v>302</v>
      </c>
      <c r="BD224" s="1">
        <v>41851</v>
      </c>
      <c r="BE224">
        <v>102.8</v>
      </c>
      <c r="BF224">
        <v>20140730</v>
      </c>
      <c r="BG224">
        <v>101</v>
      </c>
      <c r="BS224" s="1">
        <v>42124</v>
      </c>
      <c r="BT224">
        <v>2.5</v>
      </c>
      <c r="BU224">
        <v>20150610</v>
      </c>
      <c r="BV224">
        <v>1.9</v>
      </c>
      <c r="BX224" s="1">
        <v>42124</v>
      </c>
      <c r="BY224">
        <v>5.4</v>
      </c>
      <c r="BZ224">
        <v>20150610</v>
      </c>
      <c r="CA224">
        <v>4.4000000000000004</v>
      </c>
    </row>
    <row r="225" spans="11:79" x14ac:dyDescent="0.25">
      <c r="K225" s="1">
        <v>41486</v>
      </c>
      <c r="L225">
        <v>0.9</v>
      </c>
      <c r="M225">
        <v>20130826</v>
      </c>
      <c r="N225">
        <v>0.9</v>
      </c>
      <c r="P225" s="1">
        <v>41486</v>
      </c>
      <c r="Q225">
        <v>-2.77</v>
      </c>
      <c r="R225">
        <v>20130826</v>
      </c>
      <c r="S225">
        <v>-2.8</v>
      </c>
      <c r="U225" s="1">
        <v>41486</v>
      </c>
      <c r="V225">
        <v>-0.7</v>
      </c>
      <c r="W225">
        <v>20130829</v>
      </c>
      <c r="X225">
        <v>-0.7</v>
      </c>
      <c r="Z225" s="1">
        <v>41486</v>
      </c>
      <c r="AA225">
        <v>2.1</v>
      </c>
      <c r="AB225">
        <v>20130829</v>
      </c>
      <c r="AC225">
        <v>2.1</v>
      </c>
      <c r="AE225" s="1">
        <v>42155</v>
      </c>
      <c r="AF225">
        <v>0.2</v>
      </c>
      <c r="AG225">
        <v>20150703</v>
      </c>
      <c r="AH225">
        <v>-0.1</v>
      </c>
      <c r="AJ225" s="1">
        <v>42185</v>
      </c>
      <c r="AK225">
        <v>2.2000000000000002</v>
      </c>
      <c r="AL225">
        <v>20150810</v>
      </c>
      <c r="AM225">
        <v>1.2</v>
      </c>
      <c r="AO225" s="1">
        <v>41455</v>
      </c>
      <c r="AP225">
        <v>-0.17</v>
      </c>
      <c r="AQ225">
        <v>20130711</v>
      </c>
      <c r="AR225">
        <v>-0.2</v>
      </c>
      <c r="AT225" s="1">
        <v>41486</v>
      </c>
      <c r="AU225">
        <v>0.1</v>
      </c>
      <c r="AV225">
        <v>20130813</v>
      </c>
      <c r="AW225">
        <v>0.1</v>
      </c>
      <c r="AY225" s="1">
        <v>41486</v>
      </c>
      <c r="AZ225">
        <v>98.8</v>
      </c>
      <c r="BA225">
        <v>20130725</v>
      </c>
      <c r="BB225">
        <v>100.3</v>
      </c>
      <c r="BD225" s="1">
        <v>41882</v>
      </c>
      <c r="BE225">
        <v>106.4</v>
      </c>
      <c r="BF225">
        <v>20140827</v>
      </c>
      <c r="BG225">
        <v>106.7</v>
      </c>
      <c r="BS225" s="1">
        <v>42155</v>
      </c>
      <c r="BT225">
        <v>0.6</v>
      </c>
      <c r="BU225">
        <v>20150703</v>
      </c>
      <c r="BV225">
        <v>-0.2</v>
      </c>
      <c r="BX225" s="1">
        <v>42155</v>
      </c>
      <c r="BY225">
        <v>7.4</v>
      </c>
      <c r="BZ225">
        <v>20150703</v>
      </c>
      <c r="CA225">
        <v>5.9</v>
      </c>
    </row>
    <row r="226" spans="11:79" x14ac:dyDescent="0.25">
      <c r="K226" s="1">
        <v>41517</v>
      </c>
      <c r="L226">
        <v>-0.27</v>
      </c>
      <c r="M226">
        <v>20130926</v>
      </c>
      <c r="N226">
        <v>-0.3</v>
      </c>
      <c r="P226" s="1">
        <v>41517</v>
      </c>
      <c r="Q226">
        <v>-2.5300000000000002</v>
      </c>
      <c r="R226">
        <v>20130926</v>
      </c>
      <c r="S226">
        <v>-2.5</v>
      </c>
      <c r="U226" s="1">
        <v>41517</v>
      </c>
      <c r="V226">
        <v>0.5</v>
      </c>
      <c r="W226">
        <v>20130927</v>
      </c>
      <c r="X226">
        <v>0.3</v>
      </c>
      <c r="Z226" s="1">
        <v>41517</v>
      </c>
      <c r="AA226">
        <v>2.6</v>
      </c>
      <c r="AB226">
        <v>20130927</v>
      </c>
      <c r="AC226">
        <v>2.4</v>
      </c>
      <c r="AE226" s="1">
        <v>42185</v>
      </c>
      <c r="AF226">
        <v>-1</v>
      </c>
      <c r="AG226">
        <v>20150810</v>
      </c>
      <c r="AH226">
        <v>-1</v>
      </c>
      <c r="AJ226" s="1">
        <v>42216</v>
      </c>
      <c r="AK226">
        <v>-1.3</v>
      </c>
      <c r="AL226">
        <v>20150904</v>
      </c>
      <c r="AM226">
        <v>-1.9</v>
      </c>
      <c r="AO226" s="1">
        <v>41486</v>
      </c>
      <c r="AP226">
        <v>-0.14000000000000001</v>
      </c>
      <c r="AQ226">
        <v>20130813</v>
      </c>
      <c r="AR226">
        <v>-0.1</v>
      </c>
      <c r="AT226" s="1">
        <v>41517</v>
      </c>
      <c r="AU226">
        <v>0.09</v>
      </c>
      <c r="AV226">
        <v>20130912</v>
      </c>
      <c r="AW226">
        <v>0.1</v>
      </c>
      <c r="AY226" s="1">
        <v>41517</v>
      </c>
      <c r="AZ226">
        <v>98.4</v>
      </c>
      <c r="BA226">
        <v>20130828</v>
      </c>
      <c r="BB226">
        <v>99.3</v>
      </c>
      <c r="BD226" s="1">
        <v>41912</v>
      </c>
      <c r="BE226">
        <v>101.8</v>
      </c>
      <c r="BF226">
        <v>20140924</v>
      </c>
      <c r="BG226">
        <v>102.8</v>
      </c>
      <c r="BS226" s="1">
        <v>42185</v>
      </c>
      <c r="BT226">
        <v>2</v>
      </c>
      <c r="BU226">
        <v>20150810</v>
      </c>
      <c r="BV226">
        <v>2.5</v>
      </c>
      <c r="BX226" s="1">
        <v>42185</v>
      </c>
      <c r="BY226">
        <v>10.6</v>
      </c>
      <c r="BZ226">
        <v>20150810</v>
      </c>
      <c r="CA226">
        <v>11.8</v>
      </c>
    </row>
    <row r="227" spans="11:79" x14ac:dyDescent="0.25">
      <c r="K227" s="1">
        <v>41547</v>
      </c>
      <c r="L227">
        <v>0.71</v>
      </c>
      <c r="M227">
        <v>20131024</v>
      </c>
      <c r="N227">
        <v>0.7</v>
      </c>
      <c r="P227" s="1">
        <v>41547</v>
      </c>
      <c r="Q227">
        <v>-1.1400000000000001</v>
      </c>
      <c r="R227">
        <v>20131024</v>
      </c>
      <c r="S227">
        <v>-1.1000000000000001</v>
      </c>
      <c r="U227" s="1">
        <v>41547</v>
      </c>
      <c r="V227">
        <v>0.9</v>
      </c>
      <c r="W227">
        <v>20131028</v>
      </c>
      <c r="X227">
        <v>0.2</v>
      </c>
      <c r="Z227" s="1">
        <v>41547</v>
      </c>
      <c r="AA227">
        <v>1.5</v>
      </c>
      <c r="AB227">
        <v>20131028</v>
      </c>
      <c r="AC227">
        <v>1.6</v>
      </c>
      <c r="AE227" s="1">
        <v>42216</v>
      </c>
      <c r="AF227">
        <v>-3.6</v>
      </c>
      <c r="AG227">
        <v>20150904</v>
      </c>
      <c r="AH227">
        <v>-3</v>
      </c>
      <c r="AJ227" s="1">
        <v>42247</v>
      </c>
      <c r="AK227">
        <v>3.3</v>
      </c>
      <c r="AL227">
        <v>20151005</v>
      </c>
      <c r="AM227">
        <v>3.8</v>
      </c>
      <c r="AO227" s="1">
        <v>41517</v>
      </c>
      <c r="AP227">
        <v>0.09</v>
      </c>
      <c r="AQ227">
        <v>20130912</v>
      </c>
      <c r="AR227">
        <v>0.1</v>
      </c>
      <c r="AT227" s="1">
        <v>41547</v>
      </c>
      <c r="AU227">
        <v>0.08</v>
      </c>
      <c r="AV227">
        <v>20131010</v>
      </c>
      <c r="AW227">
        <v>0.1</v>
      </c>
      <c r="AY227" s="1">
        <v>41547</v>
      </c>
      <c r="AZ227">
        <v>96.8</v>
      </c>
      <c r="BA227">
        <v>20130925</v>
      </c>
      <c r="BB227">
        <v>98</v>
      </c>
      <c r="BD227" s="1">
        <v>41943</v>
      </c>
      <c r="BE227">
        <v>105.1</v>
      </c>
      <c r="BF227">
        <v>20141029</v>
      </c>
      <c r="BG227">
        <v>107.7</v>
      </c>
      <c r="BS227" s="1">
        <v>42216</v>
      </c>
      <c r="BT227">
        <v>-1.1000000000000001</v>
      </c>
      <c r="BU227">
        <v>20150904</v>
      </c>
      <c r="BV227">
        <v>0</v>
      </c>
      <c r="BX227" s="1">
        <v>42216</v>
      </c>
      <c r="BY227">
        <v>9.3000000000000007</v>
      </c>
      <c r="BZ227">
        <v>20150904</v>
      </c>
      <c r="CA227">
        <v>11.2</v>
      </c>
    </row>
    <row r="228" spans="11:79" x14ac:dyDescent="0.25">
      <c r="K228" s="1">
        <v>41578</v>
      </c>
      <c r="L228">
        <v>-0.27</v>
      </c>
      <c r="M228">
        <v>20131126</v>
      </c>
      <c r="N228">
        <v>-0.3</v>
      </c>
      <c r="P228" s="1">
        <v>41578</v>
      </c>
      <c r="Q228">
        <v>-0.71</v>
      </c>
      <c r="R228">
        <v>20131126</v>
      </c>
      <c r="S228">
        <v>-0.7</v>
      </c>
      <c r="U228" s="1">
        <v>41578</v>
      </c>
      <c r="V228">
        <v>-0.5</v>
      </c>
      <c r="W228">
        <v>20131128</v>
      </c>
      <c r="X228">
        <v>0</v>
      </c>
      <c r="Z228" s="1">
        <v>41578</v>
      </c>
      <c r="AA228">
        <v>3.9</v>
      </c>
      <c r="AB228">
        <v>20131128</v>
      </c>
      <c r="AC228">
        <v>3.8</v>
      </c>
      <c r="AE228" s="1">
        <v>42247</v>
      </c>
      <c r="AF228">
        <v>4.3</v>
      </c>
      <c r="AG228">
        <v>20151005</v>
      </c>
      <c r="AH228">
        <v>4.7</v>
      </c>
      <c r="AJ228" s="1">
        <v>42277</v>
      </c>
      <c r="AK228">
        <v>6.7</v>
      </c>
      <c r="AL228">
        <v>20151105</v>
      </c>
      <c r="AM228">
        <v>6.3</v>
      </c>
      <c r="AO228" s="1">
        <v>41547</v>
      </c>
      <c r="AP228">
        <v>0.39</v>
      </c>
      <c r="AQ228">
        <v>20131010</v>
      </c>
      <c r="AR228">
        <v>0.4</v>
      </c>
      <c r="AT228" s="1">
        <v>41578</v>
      </c>
      <c r="AU228">
        <v>-0.06</v>
      </c>
      <c r="AV228">
        <v>20131112</v>
      </c>
      <c r="AW228">
        <v>-0.1</v>
      </c>
      <c r="AY228" s="1">
        <v>41578</v>
      </c>
      <c r="AZ228">
        <v>101</v>
      </c>
      <c r="BA228">
        <v>20131025</v>
      </c>
      <c r="BB228">
        <v>102</v>
      </c>
      <c r="BD228" s="1">
        <v>41973</v>
      </c>
      <c r="BE228">
        <v>105.9</v>
      </c>
      <c r="BF228">
        <v>20141126</v>
      </c>
      <c r="BG228">
        <v>108</v>
      </c>
      <c r="BS228" s="1">
        <v>42247</v>
      </c>
      <c r="BT228">
        <v>-0.2</v>
      </c>
      <c r="BU228">
        <v>20151005</v>
      </c>
      <c r="BV228">
        <v>0</v>
      </c>
      <c r="BX228" s="1">
        <v>42247</v>
      </c>
      <c r="BY228">
        <v>7.7</v>
      </c>
      <c r="BZ228">
        <v>20151005</v>
      </c>
      <c r="CA228">
        <v>9.4</v>
      </c>
    </row>
    <row r="229" spans="11:79" x14ac:dyDescent="0.25">
      <c r="K229" s="1">
        <v>41608</v>
      </c>
      <c r="L229">
        <v>0.36</v>
      </c>
      <c r="M229">
        <v>20131220</v>
      </c>
      <c r="N229">
        <v>0.4</v>
      </c>
      <c r="P229" s="1">
        <v>41608</v>
      </c>
      <c r="Q229">
        <v>-0.35</v>
      </c>
      <c r="R229">
        <v>20131220</v>
      </c>
      <c r="S229">
        <v>-0.4</v>
      </c>
      <c r="U229" s="1">
        <v>41608</v>
      </c>
      <c r="V229">
        <v>0.8</v>
      </c>
      <c r="W229">
        <v>20131230</v>
      </c>
      <c r="X229">
        <v>0.9</v>
      </c>
      <c r="Z229" s="1">
        <v>41608</v>
      </c>
      <c r="AA229">
        <v>4.5</v>
      </c>
      <c r="AB229">
        <v>20131230</v>
      </c>
      <c r="AC229">
        <v>4.5</v>
      </c>
      <c r="AE229" s="1">
        <v>42277</v>
      </c>
      <c r="AF229">
        <v>1.7</v>
      </c>
      <c r="AG229">
        <v>20151105</v>
      </c>
      <c r="AH229">
        <v>2</v>
      </c>
      <c r="AJ229" s="1">
        <v>42308</v>
      </c>
      <c r="AK229">
        <v>5.3</v>
      </c>
      <c r="AL229">
        <v>20151204</v>
      </c>
      <c r="AM229">
        <v>4</v>
      </c>
      <c r="AO229" s="1">
        <v>41578</v>
      </c>
      <c r="AP229">
        <v>-0.21</v>
      </c>
      <c r="AQ229">
        <v>20131112</v>
      </c>
      <c r="AR229">
        <v>-0.2</v>
      </c>
      <c r="AT229" s="1">
        <v>41608</v>
      </c>
      <c r="AU229">
        <v>0.12</v>
      </c>
      <c r="AV229">
        <v>20131212</v>
      </c>
      <c r="AW229">
        <v>0.1</v>
      </c>
      <c r="AY229" s="1">
        <v>41608</v>
      </c>
      <c r="AZ229">
        <v>105</v>
      </c>
      <c r="BA229">
        <v>20131122</v>
      </c>
      <c r="BB229">
        <v>104.9</v>
      </c>
      <c r="BD229" s="1">
        <v>42004</v>
      </c>
      <c r="BE229">
        <v>103.2</v>
      </c>
      <c r="BF229">
        <v>20141218</v>
      </c>
      <c r="BG229">
        <v>106.4</v>
      </c>
      <c r="BS229" s="1">
        <v>42277</v>
      </c>
      <c r="BT229">
        <v>21.9</v>
      </c>
      <c r="BU229">
        <v>20151105</v>
      </c>
      <c r="BV229">
        <v>22.3</v>
      </c>
      <c r="BX229" s="1">
        <v>42277</v>
      </c>
      <c r="BY229">
        <v>32</v>
      </c>
      <c r="BZ229">
        <v>20151105</v>
      </c>
      <c r="CA229">
        <v>32.799999999999997</v>
      </c>
    </row>
    <row r="230" spans="11:79" x14ac:dyDescent="0.25">
      <c r="K230" s="1">
        <v>41639</v>
      </c>
      <c r="L230">
        <v>1.1499999999999999</v>
      </c>
      <c r="M230">
        <v>20140128</v>
      </c>
      <c r="N230">
        <v>1.2</v>
      </c>
      <c r="P230" s="1">
        <v>41639</v>
      </c>
      <c r="Q230">
        <v>0.26</v>
      </c>
      <c r="R230">
        <v>20140128</v>
      </c>
      <c r="S230">
        <v>0.3</v>
      </c>
      <c r="U230" s="1">
        <v>41639</v>
      </c>
      <c r="V230">
        <v>0.4</v>
      </c>
      <c r="W230">
        <v>20140128</v>
      </c>
      <c r="X230">
        <v>-0.8</v>
      </c>
      <c r="Z230" s="1">
        <v>41639</v>
      </c>
      <c r="AA230">
        <v>2.2999999999999998</v>
      </c>
      <c r="AB230">
        <v>20140128</v>
      </c>
      <c r="AC230">
        <v>1.8</v>
      </c>
      <c r="AE230" s="1">
        <v>42308</v>
      </c>
      <c r="AF230">
        <v>-0.3</v>
      </c>
      <c r="AG230">
        <v>20151204</v>
      </c>
      <c r="AH230">
        <v>-1.1000000000000001</v>
      </c>
      <c r="AJ230" s="1">
        <v>42338</v>
      </c>
      <c r="AK230">
        <v>8.6</v>
      </c>
      <c r="AL230">
        <v>20160108</v>
      </c>
      <c r="AM230">
        <v>6.2</v>
      </c>
      <c r="AO230" s="1">
        <v>41608</v>
      </c>
      <c r="AP230">
        <v>-0.06</v>
      </c>
      <c r="AQ230">
        <v>20131212</v>
      </c>
      <c r="AR230">
        <v>-0.1</v>
      </c>
      <c r="AT230" s="1">
        <v>41639</v>
      </c>
      <c r="AU230">
        <v>0.14000000000000001</v>
      </c>
      <c r="AV230">
        <v>20140114</v>
      </c>
      <c r="AW230">
        <v>0.1</v>
      </c>
      <c r="AY230" s="1">
        <v>41639</v>
      </c>
      <c r="AZ230">
        <v>104.6</v>
      </c>
      <c r="BA230">
        <v>20131218</v>
      </c>
      <c r="BB230">
        <v>105.4</v>
      </c>
      <c r="BD230" s="1">
        <v>42035</v>
      </c>
      <c r="BE230">
        <v>103.9</v>
      </c>
      <c r="BF230">
        <v>20150129</v>
      </c>
      <c r="BG230">
        <v>107.3</v>
      </c>
      <c r="BS230" s="1">
        <v>42308</v>
      </c>
      <c r="BT230">
        <v>-18.8</v>
      </c>
      <c r="BU230">
        <v>20151204</v>
      </c>
      <c r="BV230">
        <v>-19.2</v>
      </c>
      <c r="BX230" s="1">
        <v>42308</v>
      </c>
      <c r="BY230">
        <v>4.3</v>
      </c>
      <c r="BZ230">
        <v>20151204</v>
      </c>
      <c r="CA230">
        <v>3.5</v>
      </c>
    </row>
    <row r="231" spans="11:79" x14ac:dyDescent="0.25">
      <c r="K231" s="1">
        <v>41670</v>
      </c>
      <c r="L231">
        <v>-0.09</v>
      </c>
      <c r="M231">
        <v>20140228</v>
      </c>
      <c r="N231">
        <v>-0.1</v>
      </c>
      <c r="P231" s="1">
        <v>41670</v>
      </c>
      <c r="Q231">
        <v>0.18</v>
      </c>
      <c r="R231">
        <v>20140228</v>
      </c>
      <c r="S231">
        <v>0.2</v>
      </c>
      <c r="U231" s="1">
        <v>41670</v>
      </c>
      <c r="V231">
        <v>-0.6</v>
      </c>
      <c r="W231">
        <v>20140226</v>
      </c>
      <c r="X231">
        <v>0.3</v>
      </c>
      <c r="Z231" s="1">
        <v>41670</v>
      </c>
      <c r="AA231">
        <v>2.1</v>
      </c>
      <c r="AB231">
        <v>20140226</v>
      </c>
      <c r="AC231">
        <v>2.2999999999999998</v>
      </c>
      <c r="AE231" s="1">
        <v>42338</v>
      </c>
      <c r="AF231">
        <v>1.7</v>
      </c>
      <c r="AG231">
        <v>20160108</v>
      </c>
      <c r="AH231">
        <v>1.4</v>
      </c>
      <c r="AJ231" s="1">
        <v>42369</v>
      </c>
      <c r="AK231">
        <v>2.6</v>
      </c>
      <c r="AL231">
        <v>20160205</v>
      </c>
      <c r="AM231">
        <v>0.3</v>
      </c>
      <c r="AO231" s="1">
        <v>41639</v>
      </c>
      <c r="AP231">
        <v>0.27</v>
      </c>
      <c r="AQ231">
        <v>20140114</v>
      </c>
      <c r="AR231">
        <v>0.3</v>
      </c>
      <c r="AT231" s="1">
        <v>41670</v>
      </c>
      <c r="AU231">
        <v>-0.2</v>
      </c>
      <c r="AV231">
        <v>20140218</v>
      </c>
      <c r="AW231">
        <v>-0.2</v>
      </c>
      <c r="AY231" s="1">
        <v>41670</v>
      </c>
      <c r="AZ231">
        <v>102.2</v>
      </c>
      <c r="BA231">
        <v>20140130</v>
      </c>
      <c r="BB231">
        <v>103.2</v>
      </c>
      <c r="BD231" s="1">
        <v>42063</v>
      </c>
      <c r="BE231">
        <v>102.8</v>
      </c>
      <c r="BF231">
        <v>20150220</v>
      </c>
      <c r="BG231">
        <v>106.8</v>
      </c>
      <c r="BS231" s="1">
        <v>42338</v>
      </c>
      <c r="BT231">
        <v>9.4</v>
      </c>
      <c r="BU231">
        <v>20160108</v>
      </c>
      <c r="BV231">
        <v>9.3000000000000007</v>
      </c>
      <c r="BX231" s="1">
        <v>42338</v>
      </c>
      <c r="BY231">
        <v>16.399999999999999</v>
      </c>
      <c r="BZ231">
        <v>20160108</v>
      </c>
      <c r="CA231">
        <v>15.1</v>
      </c>
    </row>
    <row r="232" spans="11:79" x14ac:dyDescent="0.25">
      <c r="K232" s="1">
        <v>41698</v>
      </c>
      <c r="L232">
        <v>-0.53</v>
      </c>
      <c r="M232">
        <v>20140325</v>
      </c>
      <c r="N232">
        <v>-0.5</v>
      </c>
      <c r="P232" s="1">
        <v>41698</v>
      </c>
      <c r="Q232">
        <v>0.09</v>
      </c>
      <c r="R232">
        <v>20140325</v>
      </c>
      <c r="S232">
        <v>0.1</v>
      </c>
      <c r="U232" s="1">
        <v>41698</v>
      </c>
      <c r="V232">
        <v>0.8</v>
      </c>
      <c r="W232">
        <v>20140328</v>
      </c>
      <c r="X232">
        <v>0.4</v>
      </c>
      <c r="Z232" s="1">
        <v>41698</v>
      </c>
      <c r="AA232">
        <v>2</v>
      </c>
      <c r="AB232">
        <v>20140328</v>
      </c>
      <c r="AC232">
        <v>2.5</v>
      </c>
      <c r="AE232" s="1">
        <v>42369</v>
      </c>
      <c r="AF232">
        <v>-2.5</v>
      </c>
      <c r="AG232">
        <v>20160205</v>
      </c>
      <c r="AH232">
        <v>-2.9</v>
      </c>
      <c r="AJ232" s="1">
        <v>42400</v>
      </c>
      <c r="AK232">
        <v>5.8</v>
      </c>
      <c r="AL232">
        <v>20160304</v>
      </c>
      <c r="AM232">
        <v>4.5999999999999996</v>
      </c>
      <c r="AO232" s="1">
        <v>41670</v>
      </c>
      <c r="AP232">
        <v>-1.1599999999999999</v>
      </c>
      <c r="AQ232">
        <v>20140218</v>
      </c>
      <c r="AR232">
        <v>-1.2</v>
      </c>
      <c r="AT232" s="1">
        <v>41698</v>
      </c>
      <c r="AU232">
        <v>-0.22</v>
      </c>
      <c r="AV232">
        <v>20140311</v>
      </c>
      <c r="AW232">
        <v>-0.2</v>
      </c>
      <c r="AY232" s="1">
        <v>41698</v>
      </c>
      <c r="AZ232">
        <v>100.9</v>
      </c>
      <c r="BA232">
        <v>20140221</v>
      </c>
      <c r="BB232">
        <v>100.3</v>
      </c>
      <c r="BD232" s="1">
        <v>42094</v>
      </c>
      <c r="BE232">
        <v>100.7</v>
      </c>
      <c r="BF232">
        <v>20150325</v>
      </c>
      <c r="BG232">
        <v>101.2</v>
      </c>
      <c r="BS232" s="1">
        <v>42369</v>
      </c>
      <c r="BT232">
        <v>-8.6999999999999993</v>
      </c>
      <c r="BU232">
        <v>20160205</v>
      </c>
      <c r="BV232">
        <v>-9</v>
      </c>
      <c r="BX232" s="1">
        <v>42369</v>
      </c>
      <c r="BY232">
        <v>3.1</v>
      </c>
      <c r="BZ232">
        <v>20160205</v>
      </c>
      <c r="CA232">
        <v>1.4</v>
      </c>
    </row>
    <row r="233" spans="11:79" x14ac:dyDescent="0.25">
      <c r="K233" s="1">
        <v>41729</v>
      </c>
      <c r="L233">
        <v>-0.18</v>
      </c>
      <c r="M233">
        <v>20140428</v>
      </c>
      <c r="N233">
        <v>-0.2</v>
      </c>
      <c r="P233" s="1">
        <v>41729</v>
      </c>
      <c r="Q233">
        <v>0.98</v>
      </c>
      <c r="R233">
        <v>20140428</v>
      </c>
      <c r="S233">
        <v>1</v>
      </c>
      <c r="U233" s="1">
        <v>41729</v>
      </c>
      <c r="V233">
        <v>0.8</v>
      </c>
      <c r="W233">
        <v>20140428</v>
      </c>
      <c r="X233">
        <v>1.1000000000000001</v>
      </c>
      <c r="Z233" s="1">
        <v>41729</v>
      </c>
      <c r="AA233">
        <v>4.5999999999999996</v>
      </c>
      <c r="AB233">
        <v>20140428</v>
      </c>
      <c r="AC233">
        <v>5.0999999999999996</v>
      </c>
      <c r="AE233" s="1">
        <v>42400</v>
      </c>
      <c r="AF233">
        <v>1.1000000000000001</v>
      </c>
      <c r="AG233">
        <v>20160304</v>
      </c>
      <c r="AH233">
        <v>0.6</v>
      </c>
      <c r="AJ233" s="1">
        <v>42429</v>
      </c>
      <c r="AK233">
        <v>5.3</v>
      </c>
      <c r="AL233">
        <v>20160405</v>
      </c>
      <c r="AM233">
        <v>3.8</v>
      </c>
      <c r="AO233" s="1">
        <v>41698</v>
      </c>
      <c r="AP233">
        <v>0.42</v>
      </c>
      <c r="AQ233">
        <v>20140311</v>
      </c>
      <c r="AR233">
        <v>0.4</v>
      </c>
      <c r="AT233" s="1">
        <v>41729</v>
      </c>
      <c r="AU233">
        <v>-0.63</v>
      </c>
      <c r="AV233">
        <v>20140410</v>
      </c>
      <c r="AW233">
        <v>-0.6</v>
      </c>
      <c r="AY233" s="1">
        <v>41729</v>
      </c>
      <c r="AZ233">
        <v>99.9</v>
      </c>
      <c r="BA233">
        <v>20140326</v>
      </c>
      <c r="BB233">
        <v>99.6</v>
      </c>
      <c r="BD233" s="1">
        <v>42124</v>
      </c>
      <c r="BE233">
        <v>96.2</v>
      </c>
      <c r="BF233">
        <v>20150428</v>
      </c>
      <c r="BG233">
        <v>93.7</v>
      </c>
      <c r="BS233" s="1">
        <v>42400</v>
      </c>
      <c r="BT233">
        <v>1.3</v>
      </c>
      <c r="BU233">
        <v>20160304</v>
      </c>
      <c r="BV233">
        <v>1.6</v>
      </c>
      <c r="BX233" s="1">
        <v>42400</v>
      </c>
      <c r="BY233">
        <v>4.4000000000000004</v>
      </c>
      <c r="BZ233">
        <v>20160304</v>
      </c>
      <c r="CA233">
        <v>3.8</v>
      </c>
    </row>
    <row r="234" spans="11:79" x14ac:dyDescent="0.25">
      <c r="K234" s="1">
        <v>41759</v>
      </c>
      <c r="L234">
        <v>-0.44</v>
      </c>
      <c r="M234">
        <v>20140526</v>
      </c>
      <c r="N234">
        <v>-0.4</v>
      </c>
      <c r="P234" s="1">
        <v>41759</v>
      </c>
      <c r="Q234">
        <v>1.62</v>
      </c>
      <c r="R234">
        <v>20140526</v>
      </c>
      <c r="S234">
        <v>1.6</v>
      </c>
      <c r="U234" s="1">
        <v>41759</v>
      </c>
      <c r="V234">
        <v>1.1000000000000001</v>
      </c>
      <c r="W234">
        <v>20140526</v>
      </c>
      <c r="X234">
        <v>0.3</v>
      </c>
      <c r="Z234" s="1">
        <v>41759</v>
      </c>
      <c r="AA234">
        <v>6.5</v>
      </c>
      <c r="AB234">
        <v>20140526</v>
      </c>
      <c r="AC234">
        <v>5.7</v>
      </c>
      <c r="AE234" s="1">
        <v>42429</v>
      </c>
      <c r="AF234">
        <v>0.2</v>
      </c>
      <c r="AG234">
        <v>20160405</v>
      </c>
      <c r="AH234">
        <v>0.1</v>
      </c>
      <c r="AJ234" s="1">
        <v>42460</v>
      </c>
      <c r="AK234">
        <v>5.6</v>
      </c>
      <c r="AL234">
        <v>20160503</v>
      </c>
      <c r="AM234">
        <v>5.5</v>
      </c>
      <c r="AO234" s="1">
        <v>41729</v>
      </c>
      <c r="AP234">
        <v>-0.01</v>
      </c>
      <c r="AQ234">
        <v>20140410</v>
      </c>
      <c r="AR234">
        <v>0</v>
      </c>
      <c r="AT234" s="1">
        <v>41759</v>
      </c>
      <c r="AU234">
        <v>-0.04</v>
      </c>
      <c r="AV234">
        <v>20140513</v>
      </c>
      <c r="AW234">
        <v>0</v>
      </c>
      <c r="AY234" s="1">
        <v>41759</v>
      </c>
      <c r="AZ234">
        <v>100.7</v>
      </c>
      <c r="BA234">
        <v>20140429</v>
      </c>
      <c r="BB234">
        <v>99</v>
      </c>
      <c r="BD234" s="1">
        <v>42155</v>
      </c>
      <c r="BE234">
        <v>102.6</v>
      </c>
      <c r="BF234">
        <v>20150527</v>
      </c>
      <c r="BG234">
        <v>100.5</v>
      </c>
      <c r="BS234" s="1">
        <v>42429</v>
      </c>
      <c r="BT234">
        <v>-2.9</v>
      </c>
      <c r="BU234">
        <v>20160405</v>
      </c>
      <c r="BV234">
        <v>-3.1</v>
      </c>
      <c r="BX234" s="1">
        <v>42429</v>
      </c>
      <c r="BY234">
        <v>2.2999999999999998</v>
      </c>
      <c r="BZ234">
        <v>20160405</v>
      </c>
      <c r="CA234">
        <v>2</v>
      </c>
    </row>
    <row r="235" spans="11:79" x14ac:dyDescent="0.25">
      <c r="K235" s="1">
        <v>41790</v>
      </c>
      <c r="L235">
        <v>1.06</v>
      </c>
      <c r="M235">
        <v>20140626</v>
      </c>
      <c r="N235">
        <v>1.1000000000000001</v>
      </c>
      <c r="P235" s="1">
        <v>41790</v>
      </c>
      <c r="Q235">
        <v>2.8</v>
      </c>
      <c r="R235">
        <v>20140626</v>
      </c>
      <c r="S235">
        <v>2.8</v>
      </c>
      <c r="U235" s="1">
        <v>41790</v>
      </c>
      <c r="V235">
        <v>-1.2</v>
      </c>
      <c r="W235">
        <v>20140627</v>
      </c>
      <c r="X235">
        <v>-0.7</v>
      </c>
      <c r="Z235" s="1">
        <v>41790</v>
      </c>
      <c r="AA235">
        <v>2.5</v>
      </c>
      <c r="AB235">
        <v>20140627</v>
      </c>
      <c r="AC235">
        <v>3</v>
      </c>
      <c r="AE235" s="1">
        <v>42460</v>
      </c>
      <c r="AF235">
        <v>1.3</v>
      </c>
      <c r="AG235">
        <v>20160503</v>
      </c>
      <c r="AH235">
        <v>1.4</v>
      </c>
      <c r="AJ235" s="1">
        <v>42490</v>
      </c>
      <c r="AK235">
        <v>3.2</v>
      </c>
      <c r="AL235">
        <v>20160603</v>
      </c>
      <c r="AM235">
        <v>3.5</v>
      </c>
      <c r="AO235" s="1">
        <v>41759</v>
      </c>
      <c r="AP235">
        <v>0.39</v>
      </c>
      <c r="AQ235">
        <v>20140513</v>
      </c>
      <c r="AR235">
        <v>0.4</v>
      </c>
      <c r="AT235" s="1">
        <v>41790</v>
      </c>
      <c r="AU235">
        <v>-0.16</v>
      </c>
      <c r="AV235">
        <v>20140612</v>
      </c>
      <c r="AW235">
        <v>-0.2</v>
      </c>
      <c r="AY235" s="1">
        <v>41790</v>
      </c>
      <c r="AZ235">
        <v>102.1</v>
      </c>
      <c r="BA235">
        <v>20140523</v>
      </c>
      <c r="BB235">
        <v>100.4</v>
      </c>
      <c r="BD235" s="1">
        <v>42185</v>
      </c>
      <c r="BE235">
        <v>103.3</v>
      </c>
      <c r="BF235">
        <v>20150617</v>
      </c>
      <c r="BG235">
        <v>101.3</v>
      </c>
      <c r="BS235" s="1">
        <v>42460</v>
      </c>
      <c r="BT235">
        <v>2.1</v>
      </c>
      <c r="BU235">
        <v>20160503</v>
      </c>
      <c r="BV235">
        <v>1.7</v>
      </c>
      <c r="BX235" s="1">
        <v>42460</v>
      </c>
      <c r="BY235">
        <v>3.3</v>
      </c>
      <c r="BZ235">
        <v>20160503</v>
      </c>
      <c r="CA235">
        <v>2.1</v>
      </c>
    </row>
    <row r="236" spans="11:79" x14ac:dyDescent="0.25">
      <c r="K236" s="1">
        <v>41820</v>
      </c>
      <c r="L236">
        <v>-0.09</v>
      </c>
      <c r="M236">
        <v>20140724</v>
      </c>
      <c r="N236">
        <v>-0.1</v>
      </c>
      <c r="P236" s="1">
        <v>41820</v>
      </c>
      <c r="Q236">
        <v>2.34</v>
      </c>
      <c r="R236">
        <v>20140724</v>
      </c>
      <c r="S236">
        <v>2.2999999999999998</v>
      </c>
      <c r="U236" s="1">
        <v>41820</v>
      </c>
      <c r="V236">
        <v>0.4</v>
      </c>
      <c r="W236">
        <v>20140725</v>
      </c>
      <c r="X236">
        <v>0.5</v>
      </c>
      <c r="Z236" s="1">
        <v>41820</v>
      </c>
      <c r="AA236">
        <v>2.7</v>
      </c>
      <c r="AB236">
        <v>20140725</v>
      </c>
      <c r="AC236">
        <v>3.3</v>
      </c>
      <c r="AE236" s="1">
        <v>42490</v>
      </c>
      <c r="AF236">
        <v>-0.2</v>
      </c>
      <c r="AG236">
        <v>20160603</v>
      </c>
      <c r="AH236">
        <v>0.1</v>
      </c>
      <c r="AJ236" s="1">
        <v>42521</v>
      </c>
      <c r="AK236">
        <v>1.7</v>
      </c>
      <c r="AL236">
        <v>20160705</v>
      </c>
      <c r="AM236">
        <v>1.7</v>
      </c>
      <c r="AO236" s="1">
        <v>41790</v>
      </c>
      <c r="AP236">
        <v>0.05</v>
      </c>
      <c r="AQ236">
        <v>20140612</v>
      </c>
      <c r="AR236">
        <v>0.1</v>
      </c>
      <c r="AT236" s="1">
        <v>41820</v>
      </c>
      <c r="AU236">
        <v>0.23</v>
      </c>
      <c r="AV236">
        <v>20140710</v>
      </c>
      <c r="AW236">
        <v>0.2</v>
      </c>
      <c r="AY236" s="1">
        <v>41820</v>
      </c>
      <c r="AZ236">
        <v>101.8</v>
      </c>
      <c r="BA236">
        <v>20140618</v>
      </c>
      <c r="BB236">
        <v>101.3</v>
      </c>
      <c r="BD236" s="1">
        <v>42216</v>
      </c>
      <c r="BE236">
        <v>104.1</v>
      </c>
      <c r="BF236">
        <v>20150729</v>
      </c>
      <c r="BG236">
        <v>103.7</v>
      </c>
      <c r="BS236" s="1">
        <v>42490</v>
      </c>
      <c r="BT236">
        <v>-0.6</v>
      </c>
      <c r="BU236">
        <v>20160603</v>
      </c>
      <c r="BV236">
        <v>-0.5</v>
      </c>
      <c r="BX236" s="1">
        <v>42490</v>
      </c>
      <c r="BY236">
        <v>0.1</v>
      </c>
      <c r="BZ236">
        <v>20160603</v>
      </c>
      <c r="CA236">
        <v>0.4</v>
      </c>
    </row>
    <row r="237" spans="11:79" x14ac:dyDescent="0.25">
      <c r="K237" s="1">
        <v>41851</v>
      </c>
      <c r="L237">
        <v>0</v>
      </c>
      <c r="M237">
        <v>20140826</v>
      </c>
      <c r="N237">
        <v>0</v>
      </c>
      <c r="P237" s="1">
        <v>41851</v>
      </c>
      <c r="Q237">
        <v>1.43</v>
      </c>
      <c r="R237">
        <v>20140826</v>
      </c>
      <c r="S237">
        <v>1.4</v>
      </c>
      <c r="U237" s="1">
        <v>41851</v>
      </c>
      <c r="V237">
        <v>-1.6</v>
      </c>
      <c r="W237">
        <v>20140828</v>
      </c>
      <c r="X237">
        <v>-0.7</v>
      </c>
      <c r="Z237" s="1">
        <v>41851</v>
      </c>
      <c r="AA237">
        <v>1.6</v>
      </c>
      <c r="AB237">
        <v>20140828</v>
      </c>
      <c r="AC237">
        <v>2.2999999999999998</v>
      </c>
      <c r="AE237" s="1">
        <v>42521</v>
      </c>
      <c r="AF237">
        <v>-0.8</v>
      </c>
      <c r="AG237">
        <v>20160705</v>
      </c>
      <c r="AH237">
        <v>-0.8</v>
      </c>
      <c r="AJ237" s="1">
        <v>42551</v>
      </c>
      <c r="AK237" t="s">
        <v>302</v>
      </c>
      <c r="AL237">
        <v>20160810</v>
      </c>
      <c r="AM237" t="s">
        <v>302</v>
      </c>
      <c r="AO237" s="1">
        <v>41820</v>
      </c>
      <c r="AP237">
        <v>0.21</v>
      </c>
      <c r="AQ237">
        <v>20140710</v>
      </c>
      <c r="AR237">
        <v>0.2</v>
      </c>
      <c r="AT237" s="1">
        <v>41851</v>
      </c>
      <c r="AU237">
        <v>0.04</v>
      </c>
      <c r="AV237">
        <v>20140812</v>
      </c>
      <c r="AW237">
        <v>0</v>
      </c>
      <c r="AY237" s="1">
        <v>41851</v>
      </c>
      <c r="AZ237">
        <v>100.4</v>
      </c>
      <c r="BA237">
        <v>20140730</v>
      </c>
      <c r="BB237">
        <v>99.9</v>
      </c>
      <c r="BD237" s="1">
        <v>42247</v>
      </c>
      <c r="BE237">
        <v>105.1</v>
      </c>
      <c r="BF237">
        <v>20150826</v>
      </c>
      <c r="BG237">
        <v>104.8</v>
      </c>
      <c r="BS237" s="1">
        <v>42521</v>
      </c>
      <c r="BT237">
        <v>0</v>
      </c>
      <c r="BU237">
        <v>20160705</v>
      </c>
      <c r="BV237">
        <v>0</v>
      </c>
      <c r="BX237" s="1">
        <v>42521</v>
      </c>
      <c r="BY237">
        <v>-0.5</v>
      </c>
      <c r="BZ237">
        <v>20160705</v>
      </c>
      <c r="CA237">
        <v>-0.5</v>
      </c>
    </row>
    <row r="238" spans="11:79" x14ac:dyDescent="0.25">
      <c r="K238" s="1">
        <v>41882</v>
      </c>
      <c r="L238">
        <v>0.97</v>
      </c>
      <c r="M238">
        <v>20140925</v>
      </c>
      <c r="N238">
        <v>1</v>
      </c>
      <c r="P238" s="1">
        <v>41882</v>
      </c>
      <c r="Q238">
        <v>2.68</v>
      </c>
      <c r="R238">
        <v>20140925</v>
      </c>
      <c r="S238">
        <v>2.7</v>
      </c>
      <c r="U238" s="1">
        <v>41882</v>
      </c>
      <c r="V238">
        <v>3.3</v>
      </c>
      <c r="W238">
        <v>20140929</v>
      </c>
      <c r="X238">
        <v>1.9</v>
      </c>
      <c r="Z238" s="1">
        <v>41882</v>
      </c>
      <c r="AA238">
        <v>4.3</v>
      </c>
      <c r="AB238">
        <v>20140929</v>
      </c>
      <c r="AC238">
        <v>4.5999999999999996</v>
      </c>
      <c r="AE238" s="1">
        <v>42551</v>
      </c>
      <c r="AF238" t="s">
        <v>302</v>
      </c>
      <c r="AG238">
        <v>20160810</v>
      </c>
      <c r="AH238" t="s">
        <v>302</v>
      </c>
      <c r="AO238" s="1">
        <v>41851</v>
      </c>
      <c r="AP238">
        <v>-0.33</v>
      </c>
      <c r="AQ238">
        <v>20140812</v>
      </c>
      <c r="AR238">
        <v>-0.3</v>
      </c>
      <c r="AT238" s="1">
        <v>41882</v>
      </c>
      <c r="AU238">
        <v>-0.16</v>
      </c>
      <c r="AV238">
        <v>20140911</v>
      </c>
      <c r="AW238">
        <v>-0.2</v>
      </c>
      <c r="AY238" s="1">
        <v>41882</v>
      </c>
      <c r="AZ238">
        <v>95.7</v>
      </c>
      <c r="BA238">
        <v>20140827</v>
      </c>
      <c r="BB238">
        <v>96.9</v>
      </c>
      <c r="BD238" s="1">
        <v>42277</v>
      </c>
      <c r="BE238">
        <v>109.8</v>
      </c>
      <c r="BF238">
        <v>20150924</v>
      </c>
      <c r="BG238">
        <v>110.1</v>
      </c>
      <c r="BS238" s="1">
        <v>42551</v>
      </c>
      <c r="BT238" t="s">
        <v>302</v>
      </c>
      <c r="BU238">
        <v>20160810</v>
      </c>
      <c r="BV238" t="s">
        <v>302</v>
      </c>
      <c r="BX238" s="1">
        <v>42551</v>
      </c>
      <c r="BY238" t="s">
        <v>302</v>
      </c>
      <c r="BZ238">
        <v>20160810</v>
      </c>
      <c r="CA238" t="s">
        <v>302</v>
      </c>
    </row>
    <row r="239" spans="11:79" x14ac:dyDescent="0.25">
      <c r="K239" s="1">
        <v>41912</v>
      </c>
      <c r="L239">
        <v>-0.26</v>
      </c>
      <c r="M239">
        <v>20141028</v>
      </c>
      <c r="N239">
        <v>-0.3</v>
      </c>
      <c r="P239" s="1">
        <v>41912</v>
      </c>
      <c r="Q239">
        <v>1.69</v>
      </c>
      <c r="R239">
        <v>20141028</v>
      </c>
      <c r="S239">
        <v>1.7</v>
      </c>
      <c r="U239" s="1">
        <v>41912</v>
      </c>
      <c r="V239">
        <v>-1</v>
      </c>
      <c r="W239">
        <v>20141028</v>
      </c>
      <c r="X239">
        <v>-0.6</v>
      </c>
      <c r="Z239" s="1">
        <v>41912</v>
      </c>
      <c r="AA239">
        <v>2.5</v>
      </c>
      <c r="AB239">
        <v>20141028</v>
      </c>
      <c r="AC239">
        <v>2.8</v>
      </c>
      <c r="AO239" s="1">
        <v>41882</v>
      </c>
      <c r="AP239">
        <v>-0.1</v>
      </c>
      <c r="AQ239">
        <v>20140911</v>
      </c>
      <c r="AR239">
        <v>-0.1</v>
      </c>
      <c r="AT239" s="1">
        <v>41912</v>
      </c>
      <c r="AU239">
        <v>-0.38</v>
      </c>
      <c r="AV239">
        <v>20141014</v>
      </c>
      <c r="AW239">
        <v>-0.4</v>
      </c>
      <c r="AY239" s="1">
        <v>41912</v>
      </c>
      <c r="AZ239">
        <v>102.2</v>
      </c>
      <c r="BA239">
        <v>20140924</v>
      </c>
      <c r="BB239">
        <v>102.4</v>
      </c>
      <c r="BD239" s="1">
        <v>42308</v>
      </c>
      <c r="BE239">
        <v>111.5</v>
      </c>
      <c r="BF239">
        <v>20151027</v>
      </c>
      <c r="BG239">
        <v>112</v>
      </c>
    </row>
    <row r="240" spans="11:79" x14ac:dyDescent="0.25">
      <c r="K240" s="1">
        <v>41943</v>
      </c>
      <c r="L240">
        <v>0.17</v>
      </c>
      <c r="M240">
        <v>20141125</v>
      </c>
      <c r="N240">
        <v>0.2</v>
      </c>
      <c r="P240" s="1">
        <v>41943</v>
      </c>
      <c r="Q240">
        <v>2.14</v>
      </c>
      <c r="R240">
        <v>20141125</v>
      </c>
      <c r="S240">
        <v>2.1</v>
      </c>
      <c r="U240" s="1">
        <v>41943</v>
      </c>
      <c r="V240">
        <v>0.8</v>
      </c>
      <c r="W240">
        <v>20141128</v>
      </c>
      <c r="X240">
        <v>1</v>
      </c>
      <c r="Z240" s="1">
        <v>41943</v>
      </c>
      <c r="AA240">
        <v>4.0999999999999996</v>
      </c>
      <c r="AB240">
        <v>20141128</v>
      </c>
      <c r="AC240">
        <v>4.5</v>
      </c>
      <c r="AO240" s="1">
        <v>41912</v>
      </c>
      <c r="AP240">
        <v>0.16</v>
      </c>
      <c r="AQ240">
        <v>20141014</v>
      </c>
      <c r="AR240">
        <v>0.2</v>
      </c>
      <c r="AT240" s="1">
        <v>41943</v>
      </c>
      <c r="AU240">
        <v>-0.12</v>
      </c>
      <c r="AV240">
        <v>20141111</v>
      </c>
      <c r="AW240">
        <v>-0.1</v>
      </c>
      <c r="AY240" s="1">
        <v>41943</v>
      </c>
      <c r="AZ240">
        <v>97.8</v>
      </c>
      <c r="BA240">
        <v>20141029</v>
      </c>
      <c r="BB240">
        <v>98</v>
      </c>
      <c r="BD240" s="1">
        <v>42338</v>
      </c>
      <c r="BE240">
        <v>107.3</v>
      </c>
      <c r="BF240">
        <v>20151125</v>
      </c>
      <c r="BG240">
        <v>107.6</v>
      </c>
    </row>
    <row r="241" spans="11:59" x14ac:dyDescent="0.25">
      <c r="K241" s="1">
        <v>41973</v>
      </c>
      <c r="L241">
        <v>-0.44</v>
      </c>
      <c r="M241">
        <v>20141223</v>
      </c>
      <c r="N241">
        <v>-0.4</v>
      </c>
      <c r="P241" s="1">
        <v>41973</v>
      </c>
      <c r="Q241">
        <v>1.33</v>
      </c>
      <c r="R241">
        <v>20141223</v>
      </c>
      <c r="S241">
        <v>1.3</v>
      </c>
      <c r="U241" s="1">
        <v>41973</v>
      </c>
      <c r="V241">
        <v>0.3</v>
      </c>
      <c r="W241">
        <v>20141222</v>
      </c>
      <c r="X241">
        <v>0.5</v>
      </c>
      <c r="Z241" s="1">
        <v>41973</v>
      </c>
      <c r="AA241">
        <v>4.0999999999999996</v>
      </c>
      <c r="AB241">
        <v>20141222</v>
      </c>
      <c r="AC241">
        <v>4.5</v>
      </c>
      <c r="AO241" s="1">
        <v>41943</v>
      </c>
      <c r="AP241">
        <v>0.05</v>
      </c>
      <c r="AQ241">
        <v>20141111</v>
      </c>
      <c r="AR241">
        <v>0.1</v>
      </c>
      <c r="AT241" s="1">
        <v>41973</v>
      </c>
      <c r="AU241">
        <v>-0.2</v>
      </c>
      <c r="AV241">
        <v>20141211</v>
      </c>
      <c r="AW241">
        <v>-0.2</v>
      </c>
      <c r="AY241" s="1">
        <v>41973</v>
      </c>
      <c r="AZ241">
        <v>98</v>
      </c>
      <c r="BA241">
        <v>20141126</v>
      </c>
      <c r="BB241">
        <v>96.8</v>
      </c>
      <c r="BD241" s="1">
        <v>42369</v>
      </c>
      <c r="BE241">
        <v>113.5</v>
      </c>
      <c r="BF241">
        <v>20151221</v>
      </c>
      <c r="BG241">
        <v>114.3</v>
      </c>
    </row>
    <row r="242" spans="11:59" x14ac:dyDescent="0.25">
      <c r="K242" s="1">
        <v>42004</v>
      </c>
      <c r="L242">
        <v>-0.26</v>
      </c>
      <c r="M242">
        <v>20150127</v>
      </c>
      <c r="N242">
        <v>-0.3</v>
      </c>
      <c r="P242" s="1">
        <v>42004</v>
      </c>
      <c r="Q242">
        <v>-0.09</v>
      </c>
      <c r="R242">
        <v>20150127</v>
      </c>
      <c r="S242">
        <v>-0.1</v>
      </c>
      <c r="U242" s="1">
        <v>42004</v>
      </c>
      <c r="V242">
        <v>0.1</v>
      </c>
      <c r="W242">
        <v>20150129</v>
      </c>
      <c r="X242">
        <v>-0.6</v>
      </c>
      <c r="Z242" s="1">
        <v>42004</v>
      </c>
      <c r="AA242">
        <v>2.6</v>
      </c>
      <c r="AB242">
        <v>20150129</v>
      </c>
      <c r="AC242">
        <v>3.4</v>
      </c>
      <c r="AO242" s="1">
        <v>41973</v>
      </c>
      <c r="AP242">
        <v>-0.15</v>
      </c>
      <c r="AQ242">
        <v>20141211</v>
      </c>
      <c r="AR242">
        <v>-0.1</v>
      </c>
      <c r="AT242" s="1">
        <v>42004</v>
      </c>
      <c r="AU242">
        <v>-0.31</v>
      </c>
      <c r="AV242">
        <v>20150113</v>
      </c>
      <c r="AW242">
        <v>-0.3</v>
      </c>
      <c r="AY242" s="1">
        <v>42004</v>
      </c>
      <c r="AZ242">
        <v>98.6</v>
      </c>
      <c r="BA242">
        <v>20141218</v>
      </c>
      <c r="BB242">
        <v>99</v>
      </c>
      <c r="BD242" s="1">
        <v>42400</v>
      </c>
      <c r="BE242">
        <v>121.7</v>
      </c>
      <c r="BF242">
        <v>20160127</v>
      </c>
      <c r="BG242">
        <v>120.8</v>
      </c>
    </row>
    <row r="243" spans="11:59" x14ac:dyDescent="0.25">
      <c r="K243" s="1">
        <v>42035</v>
      </c>
      <c r="L243">
        <v>0.18</v>
      </c>
      <c r="M243">
        <v>20150227</v>
      </c>
      <c r="N243">
        <v>0.2</v>
      </c>
      <c r="P243" s="1">
        <v>42035</v>
      </c>
      <c r="Q243">
        <v>0.18</v>
      </c>
      <c r="R243">
        <v>20150227</v>
      </c>
      <c r="S243">
        <v>0.2</v>
      </c>
      <c r="U243" s="1">
        <v>42035</v>
      </c>
      <c r="V243">
        <v>1.2</v>
      </c>
      <c r="W243">
        <v>20150227</v>
      </c>
      <c r="X243">
        <v>1.2</v>
      </c>
      <c r="Z243" s="1">
        <v>42035</v>
      </c>
      <c r="AA243">
        <v>5.2</v>
      </c>
      <c r="AB243">
        <v>20150227</v>
      </c>
      <c r="AC243">
        <v>5.0999999999999996</v>
      </c>
      <c r="AO243" s="1">
        <v>42004</v>
      </c>
      <c r="AP243">
        <v>0.16</v>
      </c>
      <c r="AQ243">
        <v>20150113</v>
      </c>
      <c r="AR243">
        <v>0.2</v>
      </c>
      <c r="AT243" s="1">
        <v>42035</v>
      </c>
      <c r="AU243">
        <v>-0.21</v>
      </c>
      <c r="AV243">
        <v>20150217</v>
      </c>
      <c r="AW243">
        <v>-0.2</v>
      </c>
      <c r="AY243" s="1">
        <v>42035</v>
      </c>
      <c r="AZ243">
        <v>99</v>
      </c>
      <c r="BA243">
        <v>20150129</v>
      </c>
      <c r="BB243">
        <v>98.6</v>
      </c>
      <c r="BD243" s="1">
        <v>42429</v>
      </c>
      <c r="BE243">
        <v>114</v>
      </c>
      <c r="BF243">
        <v>20160225</v>
      </c>
      <c r="BG243">
        <v>115.7</v>
      </c>
    </row>
    <row r="244" spans="11:59" x14ac:dyDescent="0.25">
      <c r="K244" s="1">
        <v>42063</v>
      </c>
      <c r="L244">
        <v>1.1400000000000001</v>
      </c>
      <c r="M244">
        <v>20150326</v>
      </c>
      <c r="N244">
        <v>1.1000000000000001</v>
      </c>
      <c r="P244" s="1">
        <v>42063</v>
      </c>
      <c r="Q244">
        <v>1.85</v>
      </c>
      <c r="R244">
        <v>20150326</v>
      </c>
      <c r="S244">
        <v>1.9</v>
      </c>
      <c r="U244" s="1">
        <v>42063</v>
      </c>
      <c r="V244">
        <v>0.2</v>
      </c>
      <c r="W244">
        <v>20150327</v>
      </c>
      <c r="X244">
        <v>0.2</v>
      </c>
      <c r="Z244" s="1">
        <v>42063</v>
      </c>
      <c r="AA244">
        <v>4.5</v>
      </c>
      <c r="AB244">
        <v>20150327</v>
      </c>
      <c r="AC244">
        <v>4.8</v>
      </c>
      <c r="AO244" s="1">
        <v>42035</v>
      </c>
      <c r="AP244">
        <v>-1.05</v>
      </c>
      <c r="AQ244">
        <v>20150217</v>
      </c>
      <c r="AR244">
        <v>-1.1000000000000001</v>
      </c>
      <c r="AT244" s="1">
        <v>42063</v>
      </c>
      <c r="AU244">
        <v>7.0000000000000007E-2</v>
      </c>
      <c r="AV244">
        <v>20150311</v>
      </c>
      <c r="AW244">
        <v>0.1</v>
      </c>
      <c r="AY244" s="1">
        <v>42063</v>
      </c>
      <c r="AZ244">
        <v>97.8</v>
      </c>
      <c r="BA244">
        <v>20150220</v>
      </c>
      <c r="BB244">
        <v>97.4</v>
      </c>
      <c r="BD244" s="1">
        <v>42460</v>
      </c>
      <c r="BE244">
        <v>111.6</v>
      </c>
      <c r="BF244">
        <v>20160323</v>
      </c>
      <c r="BG244">
        <v>112.5</v>
      </c>
    </row>
    <row r="245" spans="11:59" x14ac:dyDescent="0.25">
      <c r="K245" s="1">
        <v>42094</v>
      </c>
      <c r="L245">
        <v>0.26</v>
      </c>
      <c r="M245">
        <v>20150428</v>
      </c>
      <c r="N245">
        <v>0.3</v>
      </c>
      <c r="P245" s="1">
        <v>42094</v>
      </c>
      <c r="Q245">
        <v>2.2999999999999998</v>
      </c>
      <c r="R245">
        <v>20150428</v>
      </c>
      <c r="S245">
        <v>2.2999999999999998</v>
      </c>
      <c r="U245" s="1">
        <v>42094</v>
      </c>
      <c r="V245">
        <v>1.4</v>
      </c>
      <c r="W245">
        <v>20150428</v>
      </c>
      <c r="X245">
        <v>0.7</v>
      </c>
      <c r="Z245" s="1">
        <v>42094</v>
      </c>
      <c r="AA245">
        <v>5.0999999999999996</v>
      </c>
      <c r="AB245">
        <v>20150428</v>
      </c>
      <c r="AC245">
        <v>4.5999999999999996</v>
      </c>
      <c r="AO245" s="1">
        <v>42063</v>
      </c>
      <c r="AP245">
        <v>0.7</v>
      </c>
      <c r="AQ245">
        <v>20150311</v>
      </c>
      <c r="AR245">
        <v>0.7</v>
      </c>
      <c r="AT245" s="1">
        <v>42094</v>
      </c>
      <c r="AU245">
        <v>0.16</v>
      </c>
      <c r="AV245">
        <v>20150414</v>
      </c>
      <c r="AW245">
        <v>0.2</v>
      </c>
      <c r="AY245" s="1">
        <v>42094</v>
      </c>
      <c r="AZ245">
        <v>100.3</v>
      </c>
      <c r="BA245">
        <v>20150325</v>
      </c>
      <c r="BB245">
        <v>100.5</v>
      </c>
      <c r="BD245" s="1">
        <v>42490</v>
      </c>
      <c r="BE245">
        <v>106.9</v>
      </c>
      <c r="BF245">
        <v>20160427</v>
      </c>
      <c r="BG245">
        <v>107.9</v>
      </c>
    </row>
    <row r="246" spans="11:59" x14ac:dyDescent="0.25">
      <c r="K246" s="1">
        <v>42124</v>
      </c>
      <c r="L246">
        <v>-0.35</v>
      </c>
      <c r="M246">
        <v>20150526</v>
      </c>
      <c r="N246">
        <v>-0.3</v>
      </c>
      <c r="P246" s="1">
        <v>42124</v>
      </c>
      <c r="Q246">
        <v>2.4</v>
      </c>
      <c r="R246">
        <v>20150526</v>
      </c>
      <c r="S246">
        <v>2.4</v>
      </c>
      <c r="U246" s="1">
        <v>42124</v>
      </c>
      <c r="V246">
        <v>0.4</v>
      </c>
      <c r="W246">
        <v>20150601</v>
      </c>
      <c r="X246">
        <v>-0.2</v>
      </c>
      <c r="Z246" s="1">
        <v>42124</v>
      </c>
      <c r="AA246">
        <v>4.4000000000000004</v>
      </c>
      <c r="AB246">
        <v>20150601</v>
      </c>
      <c r="AC246">
        <v>3</v>
      </c>
      <c r="AO246" s="1">
        <v>42094</v>
      </c>
      <c r="AP246">
        <v>0.08</v>
      </c>
      <c r="AQ246">
        <v>20150414</v>
      </c>
      <c r="AR246">
        <v>0.1</v>
      </c>
      <c r="AT246" s="1">
        <v>42124</v>
      </c>
      <c r="AU246">
        <v>-0.23</v>
      </c>
      <c r="AV246">
        <v>20150512</v>
      </c>
      <c r="AW246">
        <v>-0.2</v>
      </c>
      <c r="AY246" s="1">
        <v>42124</v>
      </c>
      <c r="AZ246">
        <v>97.7</v>
      </c>
      <c r="BA246">
        <v>20150428</v>
      </c>
      <c r="BB246">
        <v>97.1</v>
      </c>
      <c r="BD246" s="1">
        <v>42521</v>
      </c>
      <c r="BE246">
        <v>104.9</v>
      </c>
      <c r="BF246">
        <v>20160526</v>
      </c>
      <c r="BG246">
        <v>105.3</v>
      </c>
    </row>
    <row r="247" spans="11:59" x14ac:dyDescent="0.25">
      <c r="K247" s="1">
        <v>42155</v>
      </c>
      <c r="L247">
        <v>0.26</v>
      </c>
      <c r="M247">
        <v>20150625</v>
      </c>
      <c r="N247">
        <v>0.3</v>
      </c>
      <c r="P247" s="1">
        <v>42155</v>
      </c>
      <c r="Q247">
        <v>1.58</v>
      </c>
      <c r="R247">
        <v>20150625</v>
      </c>
      <c r="S247">
        <v>1.6</v>
      </c>
      <c r="U247" s="1">
        <v>42155</v>
      </c>
      <c r="V247">
        <v>-0.8</v>
      </c>
      <c r="W247">
        <v>20150626</v>
      </c>
      <c r="X247">
        <v>-0.1</v>
      </c>
      <c r="Z247" s="1">
        <v>42155</v>
      </c>
      <c r="AA247">
        <v>4.8</v>
      </c>
      <c r="AB247">
        <v>20150626</v>
      </c>
      <c r="AC247">
        <v>3.9</v>
      </c>
      <c r="AO247" s="1">
        <v>42124</v>
      </c>
      <c r="AP247">
        <v>-0.01</v>
      </c>
      <c r="AQ247">
        <v>20150512</v>
      </c>
      <c r="AR247">
        <v>0</v>
      </c>
      <c r="AT247" s="1">
        <v>42155</v>
      </c>
      <c r="AU247">
        <v>0.06</v>
      </c>
      <c r="AV247">
        <v>20150611</v>
      </c>
      <c r="AW247">
        <v>0.1</v>
      </c>
      <c r="AY247" s="1">
        <v>42155</v>
      </c>
      <c r="AZ247">
        <v>99.5</v>
      </c>
      <c r="BA247">
        <v>20150527</v>
      </c>
      <c r="BB247">
        <v>98.8</v>
      </c>
      <c r="BD247" s="1">
        <v>42551</v>
      </c>
      <c r="BE247">
        <v>104.8</v>
      </c>
      <c r="BF247">
        <v>20160622</v>
      </c>
      <c r="BG247">
        <v>104.8</v>
      </c>
    </row>
    <row r="248" spans="11:59" x14ac:dyDescent="0.25">
      <c r="K248" s="1">
        <v>42185</v>
      </c>
      <c r="L248">
        <v>-1.1200000000000001</v>
      </c>
      <c r="M248">
        <v>20150723</v>
      </c>
      <c r="N248">
        <v>-1.1000000000000001</v>
      </c>
      <c r="P248" s="1">
        <v>42185</v>
      </c>
      <c r="Q248">
        <v>0.53</v>
      </c>
      <c r="R248">
        <v>20150723</v>
      </c>
      <c r="S248">
        <v>0.5</v>
      </c>
      <c r="U248" s="1">
        <v>42185</v>
      </c>
      <c r="V248">
        <v>0.9</v>
      </c>
      <c r="W248">
        <v>20150728</v>
      </c>
      <c r="X248">
        <v>0.3</v>
      </c>
      <c r="Z248" s="1">
        <v>42185</v>
      </c>
      <c r="AA248">
        <v>5.2</v>
      </c>
      <c r="AB248">
        <v>20150728</v>
      </c>
      <c r="AC248">
        <v>3.8</v>
      </c>
      <c r="AO248" s="1">
        <v>42155</v>
      </c>
      <c r="AP248">
        <v>0.34</v>
      </c>
      <c r="AQ248">
        <v>20150611</v>
      </c>
      <c r="AR248">
        <v>0.3</v>
      </c>
      <c r="AT248" s="1">
        <v>42185</v>
      </c>
      <c r="AU248">
        <v>-0.44</v>
      </c>
      <c r="AV248">
        <v>20150714</v>
      </c>
      <c r="AW248">
        <v>-0.4</v>
      </c>
      <c r="AY248" s="1">
        <v>42185</v>
      </c>
      <c r="AZ248">
        <v>97.6</v>
      </c>
      <c r="BA248">
        <v>20150617</v>
      </c>
      <c r="BB248">
        <v>97.9</v>
      </c>
    </row>
    <row r="249" spans="11:59" x14ac:dyDescent="0.25">
      <c r="K249" s="1">
        <v>42216</v>
      </c>
      <c r="L249">
        <v>-1.1400000000000001</v>
      </c>
      <c r="M249">
        <v>20150825</v>
      </c>
      <c r="N249">
        <v>-1.1000000000000001</v>
      </c>
      <c r="P249" s="1">
        <v>42216</v>
      </c>
      <c r="Q249">
        <v>-0.62</v>
      </c>
      <c r="R249">
        <v>20150825</v>
      </c>
      <c r="S249">
        <v>-0.6</v>
      </c>
      <c r="U249" s="1">
        <v>42216</v>
      </c>
      <c r="V249">
        <v>0.6</v>
      </c>
      <c r="W249">
        <v>20150828</v>
      </c>
      <c r="X249">
        <v>0.5</v>
      </c>
      <c r="Z249" s="1">
        <v>42216</v>
      </c>
      <c r="AA249">
        <v>7.6</v>
      </c>
      <c r="AB249">
        <v>20150828</v>
      </c>
      <c r="AC249">
        <v>5.9</v>
      </c>
      <c r="AO249" s="1">
        <v>42185</v>
      </c>
      <c r="AP249">
        <v>-0.28999999999999998</v>
      </c>
      <c r="AQ249">
        <v>20150714</v>
      </c>
      <c r="AR249">
        <v>-0.3</v>
      </c>
      <c r="AT249" s="1">
        <v>42216</v>
      </c>
      <c r="AU249">
        <v>-0.08</v>
      </c>
      <c r="AV249">
        <v>20150813</v>
      </c>
      <c r="AW249">
        <v>-0.1</v>
      </c>
      <c r="AY249" s="1">
        <v>42216</v>
      </c>
      <c r="AZ249">
        <v>96.4</v>
      </c>
      <c r="BA249">
        <v>20150729</v>
      </c>
      <c r="BB249">
        <v>96.4</v>
      </c>
    </row>
    <row r="250" spans="11:59" x14ac:dyDescent="0.25">
      <c r="K250" s="1">
        <v>42247</v>
      </c>
      <c r="L250">
        <v>0.18</v>
      </c>
      <c r="M250">
        <v>20150924</v>
      </c>
      <c r="N250">
        <v>0.2</v>
      </c>
      <c r="P250" s="1">
        <v>42247</v>
      </c>
      <c r="Q250">
        <v>-1.3900000000000001</v>
      </c>
      <c r="R250">
        <v>20150924</v>
      </c>
      <c r="S250">
        <v>-1.4</v>
      </c>
      <c r="U250" s="1">
        <v>42247</v>
      </c>
      <c r="V250">
        <v>-0.9</v>
      </c>
      <c r="W250">
        <v>20150928</v>
      </c>
      <c r="X250">
        <v>-1.7</v>
      </c>
      <c r="Z250" s="1">
        <v>42247</v>
      </c>
      <c r="AA250">
        <v>2.9</v>
      </c>
      <c r="AB250">
        <v>20150928</v>
      </c>
      <c r="AC250">
        <v>1</v>
      </c>
      <c r="AO250" s="1">
        <v>42216</v>
      </c>
      <c r="AP250">
        <v>0.03</v>
      </c>
      <c r="AQ250">
        <v>20150813</v>
      </c>
      <c r="AR250">
        <v>0</v>
      </c>
      <c r="AT250" s="1">
        <v>42247</v>
      </c>
      <c r="AU250">
        <v>-0.17</v>
      </c>
      <c r="AV250">
        <v>20150910</v>
      </c>
      <c r="AW250">
        <v>-0.2</v>
      </c>
      <c r="AY250" s="1">
        <v>42247</v>
      </c>
      <c r="AZ250">
        <v>99.9</v>
      </c>
      <c r="BA250">
        <v>20150826</v>
      </c>
      <c r="BB250">
        <v>100.1</v>
      </c>
    </row>
    <row r="251" spans="11:59" x14ac:dyDescent="0.25">
      <c r="K251" s="1">
        <v>42277</v>
      </c>
      <c r="L251">
        <v>-0.26</v>
      </c>
      <c r="M251">
        <v>20151027</v>
      </c>
      <c r="N251">
        <v>-0.3</v>
      </c>
      <c r="P251" s="1">
        <v>42277</v>
      </c>
      <c r="Q251">
        <v>-1.4</v>
      </c>
      <c r="R251">
        <v>20151027</v>
      </c>
      <c r="S251">
        <v>-1.4</v>
      </c>
      <c r="U251" s="1">
        <v>42277</v>
      </c>
      <c r="V251">
        <v>1.1000000000000001</v>
      </c>
      <c r="W251">
        <v>20151029</v>
      </c>
      <c r="X251">
        <v>0.7</v>
      </c>
      <c r="Z251" s="1">
        <v>42277</v>
      </c>
      <c r="AA251">
        <v>5.3</v>
      </c>
      <c r="AB251">
        <v>20151029</v>
      </c>
      <c r="AC251">
        <v>3.7</v>
      </c>
      <c r="AO251" s="1">
        <v>42247</v>
      </c>
      <c r="AP251">
        <v>-0.2</v>
      </c>
      <c r="AQ251">
        <v>20150910</v>
      </c>
      <c r="AR251">
        <v>-0.2</v>
      </c>
      <c r="AT251" s="1">
        <v>42277</v>
      </c>
      <c r="AU251">
        <v>7.0000000000000007E-2</v>
      </c>
      <c r="AV251">
        <v>20151013</v>
      </c>
      <c r="AW251">
        <v>0.1</v>
      </c>
      <c r="AY251" s="1">
        <v>42277</v>
      </c>
      <c r="AZ251">
        <v>98.4</v>
      </c>
      <c r="BA251">
        <v>20150924</v>
      </c>
      <c r="BB251">
        <v>98.7</v>
      </c>
    </row>
    <row r="252" spans="11:59" x14ac:dyDescent="0.25">
      <c r="K252" s="1">
        <v>42308</v>
      </c>
      <c r="L252">
        <v>-0.27</v>
      </c>
      <c r="M252">
        <v>20151125</v>
      </c>
      <c r="N252">
        <v>-0.3</v>
      </c>
      <c r="P252" s="1">
        <v>42308</v>
      </c>
      <c r="Q252">
        <v>-1.83</v>
      </c>
      <c r="R252">
        <v>20151125</v>
      </c>
      <c r="S252">
        <v>-1.8</v>
      </c>
      <c r="U252" s="1">
        <v>42308</v>
      </c>
      <c r="V252">
        <v>0.7</v>
      </c>
      <c r="W252">
        <v>20151127</v>
      </c>
      <c r="X252">
        <v>0.3</v>
      </c>
      <c r="Z252" s="1">
        <v>42308</v>
      </c>
      <c r="AA252">
        <v>5.5</v>
      </c>
      <c r="AB252">
        <v>20151127</v>
      </c>
      <c r="AC252">
        <v>5</v>
      </c>
      <c r="AO252" s="1">
        <v>42277</v>
      </c>
      <c r="AP252">
        <v>0.4</v>
      </c>
      <c r="AQ252">
        <v>20151013</v>
      </c>
      <c r="AR252">
        <v>0.4</v>
      </c>
      <c r="AT252" s="1">
        <v>42308</v>
      </c>
      <c r="AU252">
        <v>0.09</v>
      </c>
      <c r="AV252">
        <v>20151112</v>
      </c>
      <c r="AW252">
        <v>0.1</v>
      </c>
      <c r="AY252" s="1">
        <v>42308</v>
      </c>
      <c r="AZ252">
        <v>99</v>
      </c>
      <c r="BA252">
        <v>20151027</v>
      </c>
      <c r="BB252">
        <v>98.8</v>
      </c>
    </row>
    <row r="253" spans="11:59" x14ac:dyDescent="0.25">
      <c r="K253" s="1">
        <v>42338</v>
      </c>
      <c r="L253">
        <v>-0.09</v>
      </c>
      <c r="M253">
        <v>20151222</v>
      </c>
      <c r="N253">
        <v>-0.1</v>
      </c>
      <c r="P253" s="1">
        <v>42338</v>
      </c>
      <c r="Q253">
        <v>-1.49</v>
      </c>
      <c r="R253">
        <v>20151222</v>
      </c>
      <c r="S253">
        <v>-1.5</v>
      </c>
      <c r="U253" s="1">
        <v>42338</v>
      </c>
      <c r="V253">
        <v>0.7</v>
      </c>
      <c r="W253">
        <v>20151222</v>
      </c>
      <c r="X253">
        <v>0.4</v>
      </c>
      <c r="Z253" s="1">
        <v>42338</v>
      </c>
      <c r="AA253">
        <v>6.2</v>
      </c>
      <c r="AB253">
        <v>20151222</v>
      </c>
      <c r="AC253">
        <v>5.2</v>
      </c>
      <c r="AO253" s="1">
        <v>42308</v>
      </c>
      <c r="AP253">
        <v>7.0000000000000007E-2</v>
      </c>
      <c r="AQ253">
        <v>20151112</v>
      </c>
      <c r="AR253">
        <v>0.1</v>
      </c>
      <c r="AT253" s="1">
        <v>42338</v>
      </c>
      <c r="AU253">
        <v>0.06</v>
      </c>
      <c r="AV253">
        <v>20151210</v>
      </c>
      <c r="AW253">
        <v>0.1</v>
      </c>
      <c r="AY253" s="1">
        <v>42338</v>
      </c>
      <c r="AZ253">
        <v>96.4</v>
      </c>
      <c r="BA253">
        <v>20151125</v>
      </c>
      <c r="BB253">
        <v>95.8</v>
      </c>
    </row>
    <row r="254" spans="11:59" x14ac:dyDescent="0.25">
      <c r="K254" s="1">
        <v>42369</v>
      </c>
      <c r="L254">
        <v>-0.71</v>
      </c>
      <c r="M254">
        <v>20160126</v>
      </c>
      <c r="N254">
        <v>-0.7</v>
      </c>
      <c r="P254" s="1">
        <v>42369</v>
      </c>
      <c r="Q254">
        <v>-1.9300000000000002</v>
      </c>
      <c r="R254">
        <v>20160126</v>
      </c>
      <c r="S254">
        <v>-1.9</v>
      </c>
      <c r="U254" s="1">
        <v>42369</v>
      </c>
      <c r="V254">
        <v>-0.9</v>
      </c>
      <c r="W254">
        <v>20160128</v>
      </c>
      <c r="X254">
        <v>-1.5</v>
      </c>
      <c r="Z254" s="1">
        <v>42369</v>
      </c>
      <c r="AA254">
        <v>4.0999999999999996</v>
      </c>
      <c r="AB254">
        <v>20160128</v>
      </c>
      <c r="AC254">
        <v>3.4</v>
      </c>
      <c r="AO254" s="1">
        <v>42338</v>
      </c>
      <c r="AP254">
        <v>-0.17</v>
      </c>
      <c r="AQ254">
        <v>20151210</v>
      </c>
      <c r="AR254">
        <v>-0.2</v>
      </c>
      <c r="AT254" s="1">
        <v>42369</v>
      </c>
      <c r="AU254">
        <v>0.05</v>
      </c>
      <c r="AV254">
        <v>20160114</v>
      </c>
      <c r="AW254">
        <v>0.1</v>
      </c>
      <c r="AY254" s="1">
        <v>42369</v>
      </c>
      <c r="AZ254">
        <v>99.3</v>
      </c>
      <c r="BA254">
        <v>20151221</v>
      </c>
      <c r="BB254">
        <v>98.7</v>
      </c>
    </row>
    <row r="255" spans="11:59" x14ac:dyDescent="0.25">
      <c r="K255" s="1">
        <v>42400</v>
      </c>
      <c r="L255">
        <v>-0.98</v>
      </c>
      <c r="M255">
        <v>20160225</v>
      </c>
      <c r="N255">
        <v>-1</v>
      </c>
      <c r="P255" s="1">
        <v>42400</v>
      </c>
      <c r="Q255">
        <v>-3.06</v>
      </c>
      <c r="R255">
        <v>20160225</v>
      </c>
      <c r="S255">
        <v>-3.1</v>
      </c>
      <c r="U255" s="1">
        <v>42400</v>
      </c>
      <c r="V255">
        <v>0.7</v>
      </c>
      <c r="W255">
        <v>20160226</v>
      </c>
      <c r="X255">
        <v>0.7</v>
      </c>
      <c r="Z255" s="1">
        <v>42400</v>
      </c>
      <c r="AA255">
        <v>4.2</v>
      </c>
      <c r="AB255">
        <v>20160226</v>
      </c>
      <c r="AC255">
        <v>4</v>
      </c>
      <c r="AO255" s="1">
        <v>42369</v>
      </c>
      <c r="AP255">
        <v>0.15</v>
      </c>
      <c r="AQ255">
        <v>20160114</v>
      </c>
      <c r="AR255">
        <v>0.1</v>
      </c>
      <c r="AT255" s="1">
        <v>42400</v>
      </c>
      <c r="AU255">
        <v>0.77</v>
      </c>
      <c r="AV255">
        <v>20160218</v>
      </c>
      <c r="AW255">
        <v>0.8</v>
      </c>
      <c r="AY255" s="1">
        <v>42400</v>
      </c>
      <c r="AZ255">
        <v>97.4</v>
      </c>
      <c r="BA255">
        <v>20160127</v>
      </c>
      <c r="BB255">
        <v>97.5</v>
      </c>
    </row>
    <row r="256" spans="11:59" x14ac:dyDescent="0.25">
      <c r="K256" s="1">
        <v>42429</v>
      </c>
      <c r="L256">
        <v>-0.09</v>
      </c>
      <c r="M256">
        <v>20160324</v>
      </c>
      <c r="N256">
        <v>-0.1</v>
      </c>
      <c r="P256" s="1">
        <v>42429</v>
      </c>
      <c r="Q256">
        <v>-4.24</v>
      </c>
      <c r="R256">
        <v>20160324</v>
      </c>
      <c r="S256">
        <v>-4.2</v>
      </c>
      <c r="U256" s="1">
        <v>42429</v>
      </c>
      <c r="V256">
        <v>0.1</v>
      </c>
      <c r="W256">
        <v>20160329</v>
      </c>
      <c r="X256">
        <v>-0.2</v>
      </c>
      <c r="Z256" s="1">
        <v>42429</v>
      </c>
      <c r="AA256">
        <v>4</v>
      </c>
      <c r="AB256">
        <v>20160329</v>
      </c>
      <c r="AC256">
        <v>3.9</v>
      </c>
      <c r="AO256" s="1">
        <v>42400</v>
      </c>
      <c r="AP256">
        <v>-0.34</v>
      </c>
      <c r="AQ256">
        <v>20160218</v>
      </c>
      <c r="AR256">
        <v>-0.3</v>
      </c>
      <c r="AT256" s="1">
        <v>42429</v>
      </c>
      <c r="AU256">
        <v>0.39</v>
      </c>
      <c r="AV256">
        <v>20160315</v>
      </c>
      <c r="AW256">
        <v>0.4</v>
      </c>
      <c r="AY256" s="1">
        <v>42429</v>
      </c>
      <c r="AZ256">
        <v>97.9</v>
      </c>
      <c r="BA256">
        <v>20160225</v>
      </c>
      <c r="BB256">
        <v>98</v>
      </c>
    </row>
    <row r="257" spans="11:54" x14ac:dyDescent="0.25">
      <c r="K257" s="1">
        <v>42460</v>
      </c>
      <c r="L257">
        <v>0.81</v>
      </c>
      <c r="M257">
        <v>20160426</v>
      </c>
      <c r="N257">
        <v>0.8</v>
      </c>
      <c r="P257" s="1">
        <v>42460</v>
      </c>
      <c r="Q257">
        <v>-3.71</v>
      </c>
      <c r="R257">
        <v>20160426</v>
      </c>
      <c r="S257">
        <v>-3.7</v>
      </c>
      <c r="U257" s="1">
        <v>42460</v>
      </c>
      <c r="V257">
        <v>-0.5</v>
      </c>
      <c r="W257">
        <v>20160428</v>
      </c>
      <c r="X257">
        <v>-0.7</v>
      </c>
      <c r="Z257" s="1">
        <v>42460</v>
      </c>
      <c r="AA257">
        <v>1.9</v>
      </c>
      <c r="AB257">
        <v>20160428</v>
      </c>
      <c r="AC257">
        <v>1.9</v>
      </c>
      <c r="AO257" s="1">
        <v>42429</v>
      </c>
      <c r="AP257">
        <v>0.32</v>
      </c>
      <c r="AQ257">
        <v>20160315</v>
      </c>
      <c r="AR257">
        <v>0.3</v>
      </c>
      <c r="AT257" s="1">
        <v>42460</v>
      </c>
      <c r="AU257">
        <v>0.8</v>
      </c>
      <c r="AV257">
        <v>20160412</v>
      </c>
      <c r="AW257">
        <v>0.8</v>
      </c>
      <c r="AY257" s="1">
        <v>42460</v>
      </c>
      <c r="AZ257">
        <v>99.3</v>
      </c>
      <c r="BA257">
        <v>20160323</v>
      </c>
      <c r="BB257">
        <v>99.7</v>
      </c>
    </row>
    <row r="258" spans="11:54" x14ac:dyDescent="0.25">
      <c r="K258" s="1">
        <v>42490</v>
      </c>
      <c r="L258">
        <v>-0.9</v>
      </c>
      <c r="M258">
        <v>20160526</v>
      </c>
      <c r="N258">
        <v>-0.9</v>
      </c>
      <c r="P258" s="1">
        <v>42490</v>
      </c>
      <c r="Q258">
        <v>-4.25</v>
      </c>
      <c r="R258">
        <v>20160526</v>
      </c>
      <c r="S258">
        <v>-4.2</v>
      </c>
      <c r="U258" s="1">
        <v>42490</v>
      </c>
      <c r="V258">
        <v>0.2</v>
      </c>
      <c r="W258">
        <v>20160527</v>
      </c>
      <c r="X258">
        <v>0</v>
      </c>
      <c r="Z258" s="1">
        <v>42490</v>
      </c>
      <c r="AA258">
        <v>1.7</v>
      </c>
      <c r="AB258">
        <v>20160527</v>
      </c>
      <c r="AC258">
        <v>1.7</v>
      </c>
      <c r="AO258" s="1">
        <v>42460</v>
      </c>
      <c r="AP258">
        <v>0.5</v>
      </c>
      <c r="AQ258">
        <v>20160412</v>
      </c>
      <c r="AR258">
        <v>0.5</v>
      </c>
      <c r="AT258" s="1">
        <v>42490</v>
      </c>
      <c r="AU258">
        <v>0.79</v>
      </c>
      <c r="AV258">
        <v>20160512</v>
      </c>
      <c r="AW258">
        <v>0.8</v>
      </c>
      <c r="AY258" s="1">
        <v>42490</v>
      </c>
      <c r="AZ258">
        <v>96.6</v>
      </c>
      <c r="BA258">
        <v>20160427</v>
      </c>
      <c r="BB258">
        <v>97.1</v>
      </c>
    </row>
    <row r="259" spans="11:54" x14ac:dyDescent="0.25">
      <c r="K259" s="1">
        <v>42521</v>
      </c>
      <c r="L259">
        <v>0</v>
      </c>
      <c r="M259">
        <v>20160628</v>
      </c>
      <c r="N259">
        <v>0</v>
      </c>
      <c r="P259" s="1">
        <v>42521</v>
      </c>
      <c r="Q259">
        <v>-4.49</v>
      </c>
      <c r="R259">
        <v>20160628</v>
      </c>
      <c r="S259">
        <v>-4.5</v>
      </c>
      <c r="U259" s="1">
        <v>42521</v>
      </c>
      <c r="V259">
        <v>1.7</v>
      </c>
      <c r="W259">
        <v>20160628</v>
      </c>
      <c r="X259">
        <v>1.7</v>
      </c>
      <c r="Z259" s="1">
        <v>42521</v>
      </c>
      <c r="AA259">
        <v>4.5999999999999996</v>
      </c>
      <c r="AB259">
        <v>20160628</v>
      </c>
      <c r="AC259">
        <v>4.5999999999999996</v>
      </c>
      <c r="AO259" s="1">
        <v>42490</v>
      </c>
      <c r="AP259">
        <v>-0.02</v>
      </c>
      <c r="AQ259">
        <v>20160512</v>
      </c>
      <c r="AR259">
        <v>0</v>
      </c>
      <c r="AT259" s="1">
        <v>42521</v>
      </c>
      <c r="AU259">
        <v>0.63</v>
      </c>
      <c r="AV259">
        <v>20160614</v>
      </c>
      <c r="AW259">
        <v>0.6</v>
      </c>
      <c r="AY259" s="1">
        <v>42521</v>
      </c>
      <c r="AZ259">
        <v>96.5</v>
      </c>
      <c r="BA259">
        <v>20160526</v>
      </c>
      <c r="BB259">
        <v>96</v>
      </c>
    </row>
    <row r="260" spans="11:54" x14ac:dyDescent="0.25">
      <c r="K260" s="1">
        <v>42551</v>
      </c>
      <c r="L260" t="s">
        <v>302</v>
      </c>
      <c r="M260">
        <v>20160726</v>
      </c>
      <c r="N260" t="s">
        <v>302</v>
      </c>
      <c r="P260" s="1">
        <v>42551</v>
      </c>
      <c r="Q260" t="s">
        <v>302</v>
      </c>
      <c r="R260">
        <v>20160726</v>
      </c>
      <c r="S260" t="s">
        <v>302</v>
      </c>
      <c r="U260" s="1">
        <v>42551</v>
      </c>
      <c r="V260" t="s">
        <v>302</v>
      </c>
      <c r="W260">
        <v>20160728</v>
      </c>
      <c r="X260" t="s">
        <v>302</v>
      </c>
      <c r="Z260" s="1">
        <v>42551</v>
      </c>
      <c r="AA260" t="s">
        <v>302</v>
      </c>
      <c r="AB260">
        <v>20160728</v>
      </c>
      <c r="AC260" t="s">
        <v>302</v>
      </c>
      <c r="AO260" s="1">
        <v>42521</v>
      </c>
      <c r="AP260">
        <v>0.18</v>
      </c>
      <c r="AQ260">
        <v>20160614</v>
      </c>
      <c r="AR260">
        <v>0.2</v>
      </c>
      <c r="AT260" s="1">
        <v>42551</v>
      </c>
      <c r="AU260">
        <v>1.02</v>
      </c>
      <c r="AV260">
        <v>20160712</v>
      </c>
      <c r="AW260">
        <v>1</v>
      </c>
      <c r="AY260" s="1">
        <v>42551</v>
      </c>
      <c r="AZ260">
        <v>98.7</v>
      </c>
      <c r="BA260">
        <v>20160622</v>
      </c>
      <c r="BB260">
        <v>98.7</v>
      </c>
    </row>
    <row r="261" spans="11:54" x14ac:dyDescent="0.25">
      <c r="AO261" s="1">
        <v>42551</v>
      </c>
      <c r="AP261">
        <v>0.1</v>
      </c>
      <c r="AQ261">
        <v>20160712</v>
      </c>
      <c r="AR261">
        <v>0.1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L260"/>
  <sheetViews>
    <sheetView topLeftCell="N1" workbookViewId="0">
      <selection activeCell="J1" sqref="J1"/>
    </sheetView>
  </sheetViews>
  <sheetFormatPr defaultRowHeight="15" x14ac:dyDescent="0.25"/>
  <sheetData>
    <row r="1" spans="1:64" x14ac:dyDescent="0.25">
      <c r="A1" t="s">
        <v>216</v>
      </c>
      <c r="F1" t="s">
        <v>217</v>
      </c>
      <c r="K1" t="s">
        <v>218</v>
      </c>
      <c r="P1" t="s">
        <v>219</v>
      </c>
      <c r="U1" t="s">
        <v>220</v>
      </c>
      <c r="Z1" t="s">
        <v>221</v>
      </c>
      <c r="AE1" t="s">
        <v>222</v>
      </c>
      <c r="AJ1" t="s">
        <v>223</v>
      </c>
      <c r="AO1" t="s">
        <v>224</v>
      </c>
      <c r="AT1" t="s">
        <v>225</v>
      </c>
      <c r="AY1" t="s">
        <v>226</v>
      </c>
      <c r="BD1" t="s">
        <v>227</v>
      </c>
      <c r="BI1" t="s">
        <v>228</v>
      </c>
    </row>
    <row r="2" spans="1:64" x14ac:dyDescent="0.25">
      <c r="A2" t="s">
        <v>298</v>
      </c>
      <c r="B2" t="s">
        <v>299</v>
      </c>
      <c r="C2" t="s">
        <v>300</v>
      </c>
      <c r="D2" t="s">
        <v>301</v>
      </c>
      <c r="F2" t="s">
        <v>298</v>
      </c>
      <c r="G2" t="s">
        <v>299</v>
      </c>
      <c r="H2" t="s">
        <v>300</v>
      </c>
      <c r="I2" t="s">
        <v>301</v>
      </c>
      <c r="K2" t="s">
        <v>298</v>
      </c>
      <c r="L2" t="s">
        <v>299</v>
      </c>
      <c r="M2" t="s">
        <v>300</v>
      </c>
      <c r="N2" t="s">
        <v>301</v>
      </c>
      <c r="P2" t="s">
        <v>298</v>
      </c>
      <c r="Q2" t="s">
        <v>299</v>
      </c>
      <c r="R2" t="s">
        <v>300</v>
      </c>
      <c r="S2" t="s">
        <v>301</v>
      </c>
      <c r="U2" t="s">
        <v>298</v>
      </c>
      <c r="V2" t="s">
        <v>299</v>
      </c>
      <c r="W2" t="s">
        <v>300</v>
      </c>
      <c r="X2" t="s">
        <v>301</v>
      </c>
      <c r="Z2" t="s">
        <v>298</v>
      </c>
      <c r="AA2" t="s">
        <v>299</v>
      </c>
      <c r="AB2" t="s">
        <v>300</v>
      </c>
      <c r="AC2" t="s">
        <v>301</v>
      </c>
      <c r="AE2" t="s">
        <v>298</v>
      </c>
      <c r="AF2" t="s">
        <v>299</v>
      </c>
      <c r="AG2" t="s">
        <v>300</v>
      </c>
      <c r="AH2" t="s">
        <v>301</v>
      </c>
      <c r="AJ2" t="s">
        <v>298</v>
      </c>
      <c r="AK2" t="s">
        <v>299</v>
      </c>
      <c r="AL2" t="s">
        <v>300</v>
      </c>
      <c r="AM2" t="s">
        <v>301</v>
      </c>
      <c r="AO2" t="s">
        <v>298</v>
      </c>
      <c r="AP2" t="s">
        <v>299</v>
      </c>
      <c r="AQ2" t="s">
        <v>300</v>
      </c>
      <c r="AR2" t="s">
        <v>301</v>
      </c>
      <c r="AT2" t="s">
        <v>298</v>
      </c>
      <c r="AU2" t="s">
        <v>299</v>
      </c>
      <c r="AV2" t="s">
        <v>300</v>
      </c>
      <c r="AW2" t="s">
        <v>301</v>
      </c>
      <c r="AY2" t="s">
        <v>298</v>
      </c>
      <c r="AZ2" t="s">
        <v>299</v>
      </c>
      <c r="BA2" t="s">
        <v>300</v>
      </c>
      <c r="BB2" t="s">
        <v>301</v>
      </c>
      <c r="BD2" t="s">
        <v>298</v>
      </c>
      <c r="BE2" t="s">
        <v>299</v>
      </c>
      <c r="BF2" t="s">
        <v>300</v>
      </c>
      <c r="BG2" t="s">
        <v>301</v>
      </c>
      <c r="BI2" t="s">
        <v>298</v>
      </c>
      <c r="BJ2" t="s">
        <v>299</v>
      </c>
      <c r="BK2" t="s">
        <v>300</v>
      </c>
      <c r="BL2" t="s">
        <v>301</v>
      </c>
    </row>
    <row r="3" spans="1:64" x14ac:dyDescent="0.25">
      <c r="A3" s="1">
        <f>_xll.BDH($A$1,$B$2:$D$2,"1/1/1995","6/30/2016","Dir=V","Dts=S","Sort=A","Quote=C","QtTyp=Y","Days=T","Per=cd","DtFmt=D","UseDPDF=Y","CshAdjNormal=N","CshAdjAbnormal=N","CapChg=N","cols=4;rows=258")</f>
        <v>34730</v>
      </c>
      <c r="B3">
        <v>0.7</v>
      </c>
      <c r="C3" t="s">
        <v>302</v>
      </c>
      <c r="D3" t="s">
        <v>302</v>
      </c>
      <c r="F3" s="1">
        <f>_xll.BDH($F$1,$G$2:$I$2,"1/1/1995","6/30/2016","Dir=V","Dts=S","Sort=A","Quote=C","QtTyp=Y","Days=T","Per=cd","DtFmt=D","UseDPDF=Y","CshAdjNormal=N","CshAdjAbnormal=N","CapChg=N","cols=4;rows=258")</f>
        <v>34730</v>
      </c>
      <c r="G3">
        <v>1</v>
      </c>
      <c r="H3" t="s">
        <v>302</v>
      </c>
      <c r="I3" t="s">
        <v>302</v>
      </c>
      <c r="K3" s="1">
        <f>_xll.BDH($K$1,$L$2:$N$2,"1/1/1995","6/30/2016","Dir=V","Dts=S","Sort=A","Quote=C","QtTyp=Y","Days=T","Per=cd","DtFmt=D","UseDPDF=Y","CshAdjNormal=N","CshAdjAbnormal=N","CapChg=N","cols=4;rows=222")</f>
        <v>35826</v>
      </c>
      <c r="L3">
        <v>4.5</v>
      </c>
      <c r="M3" t="s">
        <v>302</v>
      </c>
      <c r="N3" t="s">
        <v>302</v>
      </c>
      <c r="P3" s="1">
        <f>_xll.BDH($P$1,$Q$2:$S$2,"1/1/1995","6/30/2016","Dir=V","Dts=S","Sort=A","Quote=C","QtTyp=Y","Days=T","Per=cd","DtFmt=D","UseDPDF=Y","CshAdjNormal=N","CshAdjAbnormal=N","CapChg=N","cols=4;rows=121")</f>
        <v>38898</v>
      </c>
      <c r="Q3">
        <v>22.6</v>
      </c>
      <c r="R3" t="s">
        <v>302</v>
      </c>
      <c r="S3" t="s">
        <v>302</v>
      </c>
      <c r="U3" s="1">
        <f>_xll.BDH($U$1,$V$2:$X$2,"1/1/1995","6/30/2016","Dir=V","Dts=S","Sort=A","Quote=C","QtTyp=Y","Days=T","Per=cd","DtFmt=D","UseDPDF=Y","CshAdjNormal=N","CshAdjAbnormal=N","CapChg=N","cols=4;rows=258")</f>
        <v>34730</v>
      </c>
      <c r="V3">
        <v>61.8</v>
      </c>
      <c r="W3" t="s">
        <v>302</v>
      </c>
      <c r="X3" t="s">
        <v>302</v>
      </c>
      <c r="Z3" s="1">
        <f>_xll.BDH($Z$1,$AA$2:$AC$2,"1/1/1995","6/30/2016","Dir=V","Dts=S","Sort=A","Quote=C","QtTyp=Y","Days=T","Per=cd","DtFmt=D","UseDPDF=Y","CshAdjNormal=N","CshAdjAbnormal=N","CapChg=N","cols=4;rows=214")</f>
        <v>35489</v>
      </c>
      <c r="AA3" t="s">
        <v>302</v>
      </c>
      <c r="AB3">
        <v>19970404</v>
      </c>
      <c r="AC3">
        <v>-4.5</v>
      </c>
      <c r="AE3" s="1">
        <f>_xll.BDH($AE$1,$AF$2:$AH$2,"1/1/1995","6/30/2016","Dir=V","Dts=S","Sort=A","Quote=C","QtTyp=Y","Days=T","Per=cd","DtFmt=D","UseDPDF=Y","CshAdjNormal=N","CshAdjAbnormal=N","CapChg=N","cols=4;rows=86")</f>
        <v>34789</v>
      </c>
      <c r="AF3">
        <v>-1.6</v>
      </c>
      <c r="AG3" t="s">
        <v>302</v>
      </c>
      <c r="AH3" t="s">
        <v>302</v>
      </c>
      <c r="AJ3" s="1">
        <f>_xll.BDH($AJ$1,$AK$2:$AM$2,"1/1/1995","6/30/2016","Dir=V","Dts=S","Sort=A","Quote=C","QtTyp=Y","Days=T","Per=cd","DtFmt=D","UseDPDF=Y","CshAdjNormal=N","CshAdjAbnormal=N","CapChg=N","cols=4;rows=86")</f>
        <v>34730</v>
      </c>
      <c r="AK3">
        <v>-16</v>
      </c>
      <c r="AL3" t="s">
        <v>302</v>
      </c>
      <c r="AM3" t="s">
        <v>302</v>
      </c>
      <c r="AO3" s="1">
        <f>_xll.BDH($AO$1,$AP$2:$AR$2,"1/1/1995","6/30/2016","Dir=V","Dts=S","Sort=A","Quote=C","QtTyp=Y","Days=T","Per=cd","DtFmt=D","UseDPDF=Y","CshAdjNormal=N","CshAdjAbnormal=N","CapChg=N","cols=4;rows=258")</f>
        <v>34730</v>
      </c>
      <c r="AP3">
        <v>0.65</v>
      </c>
      <c r="AQ3" t="s">
        <v>302</v>
      </c>
      <c r="AR3" t="s">
        <v>302</v>
      </c>
      <c r="AT3" s="1">
        <f>_xll.BDH($AT$1,$AU$2:$AW$2,"1/1/1995","6/30/2016","Dir=V","Dts=S","Sort=A","Quote=C","QtTyp=Y","Days=T","Per=cd","DtFmt=D","UseDPDF=Y","CshAdjNormal=N","CshAdjAbnormal=N","CapChg=N","cols=4;rows=126")</f>
        <v>38748</v>
      </c>
      <c r="AU3">
        <v>0</v>
      </c>
      <c r="AV3" t="s">
        <v>302</v>
      </c>
      <c r="AW3" t="s">
        <v>302</v>
      </c>
      <c r="AY3" s="1">
        <f>_xll.BDH($AY$1,$AZ$2:$BB$2,"1/1/1995","6/30/2016","Dir=V","Dts=S","Sort=A","Quote=C","QtTyp=Y","Days=T","Per=cd","DtFmt=D","UseDPDF=Y","CshAdjNormal=N","CshAdjAbnormal=N","CapChg=N","cols=4;rows=114")</f>
        <v>39113</v>
      </c>
      <c r="AZ3">
        <v>0</v>
      </c>
      <c r="BA3" t="s">
        <v>302</v>
      </c>
      <c r="BB3" t="s">
        <v>302</v>
      </c>
      <c r="BD3" s="1">
        <f>_xll.BDH($BD$1,$BE$2:$BG$2,"1/1/1995","6/30/2016","Dir=V","Dts=S","Sort=A","Quote=C","QtTyp=Y","Days=T","Per=cd","DtFmt=D","UseDPDF=Y","CshAdjNormal=N","CshAdjAbnormal=N","CapChg=N","cols=4;rows=246")</f>
        <v>35095</v>
      </c>
      <c r="BE3">
        <v>0.85</v>
      </c>
      <c r="BF3" t="s">
        <v>302</v>
      </c>
      <c r="BG3" t="s">
        <v>302</v>
      </c>
      <c r="BI3" s="1">
        <f>_xll.BDH($BI$1,$BJ$2:$BL$2,"1/1/1995","6/30/2016","Dir=V","Dts=S","Sort=A","Quote=C","QtTyp=Y","Days=T","Per=cd","DtFmt=D","UseDPDF=Y","CshAdjNormal=N","CshAdjAbnormal=N","CapChg=N","cols=4;rows=258")</f>
        <v>34730</v>
      </c>
      <c r="BJ3">
        <v>2.59</v>
      </c>
      <c r="BK3" t="s">
        <v>302</v>
      </c>
      <c r="BL3" t="s">
        <v>302</v>
      </c>
    </row>
    <row r="4" spans="1:64" x14ac:dyDescent="0.25">
      <c r="A4" s="1">
        <v>34758</v>
      </c>
      <c r="B4">
        <v>0.9</v>
      </c>
      <c r="C4" t="s">
        <v>302</v>
      </c>
      <c r="D4" t="s">
        <v>302</v>
      </c>
      <c r="F4" s="1">
        <v>34758</v>
      </c>
      <c r="G4">
        <v>1.5</v>
      </c>
      <c r="H4" t="s">
        <v>302</v>
      </c>
      <c r="I4" t="s">
        <v>302</v>
      </c>
      <c r="K4" s="1">
        <v>35854</v>
      </c>
      <c r="L4">
        <v>4.4000000000000004</v>
      </c>
      <c r="M4" t="s">
        <v>302</v>
      </c>
      <c r="N4" t="s">
        <v>302</v>
      </c>
      <c r="P4" s="1">
        <v>38929</v>
      </c>
      <c r="Q4">
        <v>24.5</v>
      </c>
      <c r="R4" t="s">
        <v>302</v>
      </c>
      <c r="S4" t="s">
        <v>302</v>
      </c>
      <c r="U4" s="1">
        <v>34758</v>
      </c>
      <c r="V4">
        <v>58.8</v>
      </c>
      <c r="W4" t="s">
        <v>302</v>
      </c>
      <c r="X4" t="s">
        <v>302</v>
      </c>
      <c r="Z4" s="1">
        <v>35550</v>
      </c>
      <c r="AA4" t="s">
        <v>302</v>
      </c>
      <c r="AB4">
        <v>19970603</v>
      </c>
      <c r="AC4">
        <v>1.8</v>
      </c>
      <c r="AE4" s="1">
        <v>34880</v>
      </c>
      <c r="AF4">
        <v>0.2</v>
      </c>
      <c r="AG4" t="s">
        <v>302</v>
      </c>
      <c r="AH4" t="s">
        <v>302</v>
      </c>
      <c r="AJ4" s="1">
        <v>34819</v>
      </c>
      <c r="AK4">
        <v>-7</v>
      </c>
      <c r="AL4" t="s">
        <v>302</v>
      </c>
      <c r="AM4" t="s">
        <v>302</v>
      </c>
      <c r="AO4" s="1">
        <v>34758</v>
      </c>
      <c r="AP4">
        <v>0.84</v>
      </c>
      <c r="AQ4" t="s">
        <v>302</v>
      </c>
      <c r="AR4" t="s">
        <v>302</v>
      </c>
      <c r="AT4" s="1">
        <v>38776</v>
      </c>
      <c r="AU4">
        <v>0.2</v>
      </c>
      <c r="AV4" t="s">
        <v>302</v>
      </c>
      <c r="AW4" t="s">
        <v>302</v>
      </c>
      <c r="AY4" s="1">
        <v>39141</v>
      </c>
      <c r="AZ4">
        <v>0</v>
      </c>
      <c r="BA4" t="s">
        <v>302</v>
      </c>
      <c r="BB4" t="s">
        <v>302</v>
      </c>
      <c r="BD4" s="1">
        <v>35124</v>
      </c>
      <c r="BE4">
        <v>0.52</v>
      </c>
      <c r="BF4" t="s">
        <v>302</v>
      </c>
      <c r="BG4" t="s">
        <v>302</v>
      </c>
      <c r="BI4" s="1">
        <v>34758</v>
      </c>
      <c r="BJ4">
        <v>1.43</v>
      </c>
      <c r="BK4" t="s">
        <v>302</v>
      </c>
      <c r="BL4" t="s">
        <v>302</v>
      </c>
    </row>
    <row r="5" spans="1:64" x14ac:dyDescent="0.25">
      <c r="A5" s="1">
        <v>34789</v>
      </c>
      <c r="B5">
        <v>0.1</v>
      </c>
      <c r="C5" t="s">
        <v>302</v>
      </c>
      <c r="D5" t="s">
        <v>302</v>
      </c>
      <c r="F5" s="1">
        <v>34789</v>
      </c>
      <c r="G5">
        <v>1.6</v>
      </c>
      <c r="H5" t="s">
        <v>302</v>
      </c>
      <c r="I5" t="s">
        <v>302</v>
      </c>
      <c r="K5" s="1">
        <v>35885</v>
      </c>
      <c r="L5">
        <v>4.3</v>
      </c>
      <c r="M5" t="s">
        <v>302</v>
      </c>
      <c r="N5" t="s">
        <v>302</v>
      </c>
      <c r="P5" s="1">
        <v>38960</v>
      </c>
      <c r="Q5">
        <v>16.3</v>
      </c>
      <c r="R5" t="s">
        <v>302</v>
      </c>
      <c r="S5" t="s">
        <v>302</v>
      </c>
      <c r="U5" s="1">
        <v>34789</v>
      </c>
      <c r="V5">
        <v>60</v>
      </c>
      <c r="W5" t="s">
        <v>302</v>
      </c>
      <c r="X5" t="s">
        <v>302</v>
      </c>
      <c r="Z5" s="1">
        <v>35581</v>
      </c>
      <c r="AA5" t="s">
        <v>302</v>
      </c>
      <c r="AB5">
        <v>19970703</v>
      </c>
      <c r="AC5">
        <v>2.2000000000000002</v>
      </c>
      <c r="AE5" s="1">
        <v>34972</v>
      </c>
      <c r="AF5">
        <v>0</v>
      </c>
      <c r="AG5" t="s">
        <v>302</v>
      </c>
      <c r="AH5" t="s">
        <v>302</v>
      </c>
      <c r="AJ5" s="1">
        <v>34911</v>
      </c>
      <c r="AK5">
        <v>-13</v>
      </c>
      <c r="AL5" t="s">
        <v>302</v>
      </c>
      <c r="AM5" t="s">
        <v>302</v>
      </c>
      <c r="AO5" s="1">
        <v>34789</v>
      </c>
      <c r="AP5">
        <v>0.84</v>
      </c>
      <c r="AQ5" t="s">
        <v>302</v>
      </c>
      <c r="AR5" t="s">
        <v>302</v>
      </c>
      <c r="AT5" s="1">
        <v>38807</v>
      </c>
      <c r="AU5">
        <v>-0.1</v>
      </c>
      <c r="AV5" t="s">
        <v>302</v>
      </c>
      <c r="AW5" t="s">
        <v>302</v>
      </c>
      <c r="AY5" s="1">
        <v>39172</v>
      </c>
      <c r="AZ5">
        <v>0.3</v>
      </c>
      <c r="BA5" t="s">
        <v>302</v>
      </c>
      <c r="BB5" t="s">
        <v>302</v>
      </c>
      <c r="BD5" s="1">
        <v>35155</v>
      </c>
      <c r="BE5">
        <v>0.41</v>
      </c>
      <c r="BF5" t="s">
        <v>302</v>
      </c>
      <c r="BG5" t="s">
        <v>302</v>
      </c>
      <c r="BI5" s="1">
        <v>34789</v>
      </c>
      <c r="BJ5">
        <v>1.08</v>
      </c>
      <c r="BK5" t="s">
        <v>302</v>
      </c>
      <c r="BL5" t="s">
        <v>302</v>
      </c>
    </row>
    <row r="6" spans="1:64" x14ac:dyDescent="0.25">
      <c r="A6" s="1">
        <v>34819</v>
      </c>
      <c r="B6">
        <v>0.1</v>
      </c>
      <c r="C6" t="s">
        <v>302</v>
      </c>
      <c r="D6" t="s">
        <v>302</v>
      </c>
      <c r="F6" s="1">
        <v>34819</v>
      </c>
      <c r="G6">
        <v>1.6</v>
      </c>
      <c r="H6" t="s">
        <v>302</v>
      </c>
      <c r="I6" t="s">
        <v>302</v>
      </c>
      <c r="K6" s="1">
        <v>35915</v>
      </c>
      <c r="L6">
        <v>4.2</v>
      </c>
      <c r="M6" t="s">
        <v>302</v>
      </c>
      <c r="N6" t="s">
        <v>302</v>
      </c>
      <c r="P6" s="1">
        <v>38990</v>
      </c>
      <c r="Q6">
        <v>1.8</v>
      </c>
      <c r="R6" t="s">
        <v>302</v>
      </c>
      <c r="S6" t="s">
        <v>302</v>
      </c>
      <c r="U6" s="1">
        <v>34819</v>
      </c>
      <c r="V6">
        <v>56.7</v>
      </c>
      <c r="W6" t="s">
        <v>302</v>
      </c>
      <c r="X6" t="s">
        <v>302</v>
      </c>
      <c r="Z6" s="1">
        <v>35611</v>
      </c>
      <c r="AA6" t="s">
        <v>302</v>
      </c>
      <c r="AB6">
        <v>19970805</v>
      </c>
      <c r="AC6">
        <v>-2</v>
      </c>
      <c r="AE6" s="1">
        <v>35064</v>
      </c>
      <c r="AF6">
        <v>3.2</v>
      </c>
      <c r="AG6" t="s">
        <v>302</v>
      </c>
      <c r="AH6" t="s">
        <v>302</v>
      </c>
      <c r="AJ6" s="1">
        <v>35003</v>
      </c>
      <c r="AK6">
        <v>-14</v>
      </c>
      <c r="AL6" t="s">
        <v>302</v>
      </c>
      <c r="AM6" t="s">
        <v>302</v>
      </c>
      <c r="AO6" s="1">
        <v>34819</v>
      </c>
      <c r="AP6">
        <v>0.74</v>
      </c>
      <c r="AQ6" t="s">
        <v>302</v>
      </c>
      <c r="AR6" t="s">
        <v>302</v>
      </c>
      <c r="AT6" s="1">
        <v>38837</v>
      </c>
      <c r="AU6">
        <v>0.8</v>
      </c>
      <c r="AV6" t="s">
        <v>302</v>
      </c>
      <c r="AW6" t="s">
        <v>302</v>
      </c>
      <c r="AY6" s="1">
        <v>39202</v>
      </c>
      <c r="AZ6">
        <v>0.5</v>
      </c>
      <c r="BA6" t="s">
        <v>302</v>
      </c>
      <c r="BB6" t="s">
        <v>302</v>
      </c>
      <c r="BD6" s="1">
        <v>35185</v>
      </c>
      <c r="BE6">
        <v>0.3</v>
      </c>
      <c r="BF6" t="s">
        <v>302</v>
      </c>
      <c r="BG6" t="s">
        <v>302</v>
      </c>
      <c r="BI6" s="1">
        <v>34819</v>
      </c>
      <c r="BJ6">
        <v>0.73</v>
      </c>
      <c r="BK6" t="s">
        <v>302</v>
      </c>
      <c r="BL6" t="s">
        <v>302</v>
      </c>
    </row>
    <row r="7" spans="1:64" x14ac:dyDescent="0.25">
      <c r="A7" s="1">
        <v>34850</v>
      </c>
      <c r="B7">
        <v>-0.2</v>
      </c>
      <c r="C7" t="s">
        <v>302</v>
      </c>
      <c r="D7" t="s">
        <v>302</v>
      </c>
      <c r="F7" s="1">
        <v>34850</v>
      </c>
      <c r="G7">
        <v>2</v>
      </c>
      <c r="H7" t="s">
        <v>302</v>
      </c>
      <c r="I7" t="s">
        <v>302</v>
      </c>
      <c r="K7" s="1">
        <v>35946</v>
      </c>
      <c r="L7">
        <v>4.0999999999999996</v>
      </c>
      <c r="M7" t="s">
        <v>302</v>
      </c>
      <c r="N7" t="s">
        <v>302</v>
      </c>
      <c r="P7" s="1">
        <v>39021</v>
      </c>
      <c r="Q7">
        <v>-14.1</v>
      </c>
      <c r="R7" t="s">
        <v>302</v>
      </c>
      <c r="S7" t="s">
        <v>302</v>
      </c>
      <c r="U7" s="1">
        <v>34850</v>
      </c>
      <c r="V7">
        <v>57.3</v>
      </c>
      <c r="W7" t="s">
        <v>302</v>
      </c>
      <c r="X7" t="s">
        <v>302</v>
      </c>
      <c r="Z7" s="1">
        <v>35642</v>
      </c>
      <c r="AA7" t="s">
        <v>302</v>
      </c>
      <c r="AB7">
        <v>19970904</v>
      </c>
      <c r="AC7">
        <v>2.7</v>
      </c>
      <c r="AE7" s="1">
        <v>35155</v>
      </c>
      <c r="AF7">
        <v>1.4</v>
      </c>
      <c r="AG7" t="s">
        <v>302</v>
      </c>
      <c r="AH7" t="s">
        <v>302</v>
      </c>
      <c r="AJ7" s="1">
        <v>35095</v>
      </c>
      <c r="AK7">
        <v>-26</v>
      </c>
      <c r="AL7" t="s">
        <v>302</v>
      </c>
      <c r="AM7" t="s">
        <v>302</v>
      </c>
      <c r="AO7" s="1">
        <v>34850</v>
      </c>
      <c r="AP7">
        <v>0.47</v>
      </c>
      <c r="AQ7" t="s">
        <v>302</v>
      </c>
      <c r="AR7" t="s">
        <v>302</v>
      </c>
      <c r="AT7" s="1">
        <v>38868</v>
      </c>
      <c r="AU7">
        <v>0.1</v>
      </c>
      <c r="AV7" t="s">
        <v>302</v>
      </c>
      <c r="AW7" t="s">
        <v>302</v>
      </c>
      <c r="AY7" s="1">
        <v>39233</v>
      </c>
      <c r="AZ7">
        <v>0.6</v>
      </c>
      <c r="BA7" t="s">
        <v>302</v>
      </c>
      <c r="BB7" t="s">
        <v>302</v>
      </c>
      <c r="BD7" s="1">
        <v>35216</v>
      </c>
      <c r="BE7">
        <v>0.2</v>
      </c>
      <c r="BF7" t="s">
        <v>302</v>
      </c>
      <c r="BG7" t="s">
        <v>302</v>
      </c>
      <c r="BI7" s="1">
        <v>34850</v>
      </c>
      <c r="BJ7">
        <v>1.78</v>
      </c>
      <c r="BK7" t="s">
        <v>302</v>
      </c>
      <c r="BL7" t="s">
        <v>302</v>
      </c>
    </row>
    <row r="8" spans="1:64" x14ac:dyDescent="0.25">
      <c r="A8" s="1">
        <v>34880</v>
      </c>
      <c r="B8">
        <v>0.2</v>
      </c>
      <c r="C8" t="s">
        <v>302</v>
      </c>
      <c r="D8" t="s">
        <v>302</v>
      </c>
      <c r="F8" s="1">
        <v>34880</v>
      </c>
      <c r="G8">
        <v>2.1</v>
      </c>
      <c r="H8" t="s">
        <v>302</v>
      </c>
      <c r="I8" t="s">
        <v>302</v>
      </c>
      <c r="K8" s="1">
        <v>35976</v>
      </c>
      <c r="L8">
        <v>3.9</v>
      </c>
      <c r="M8" t="s">
        <v>302</v>
      </c>
      <c r="N8" t="s">
        <v>302</v>
      </c>
      <c r="P8" s="1">
        <v>39051</v>
      </c>
      <c r="Q8">
        <v>-21.3</v>
      </c>
      <c r="R8" t="s">
        <v>302</v>
      </c>
      <c r="S8" t="s">
        <v>302</v>
      </c>
      <c r="U8" s="1">
        <v>34880</v>
      </c>
      <c r="V8">
        <v>56.3</v>
      </c>
      <c r="W8" t="s">
        <v>302</v>
      </c>
      <c r="X8" t="s">
        <v>302</v>
      </c>
      <c r="Z8" s="1">
        <v>35673</v>
      </c>
      <c r="AA8" t="s">
        <v>302</v>
      </c>
      <c r="AB8">
        <v>19971003</v>
      </c>
      <c r="AC8">
        <v>-3.2</v>
      </c>
      <c r="AE8" s="1">
        <v>35246</v>
      </c>
      <c r="AF8">
        <v>1</v>
      </c>
      <c r="AG8" t="s">
        <v>302</v>
      </c>
      <c r="AH8" t="s">
        <v>302</v>
      </c>
      <c r="AJ8" s="1">
        <v>35185</v>
      </c>
      <c r="AK8">
        <v>-30</v>
      </c>
      <c r="AL8" t="s">
        <v>302</v>
      </c>
      <c r="AM8" t="s">
        <v>302</v>
      </c>
      <c r="AO8" s="1">
        <v>34880</v>
      </c>
      <c r="AP8">
        <v>0.19</v>
      </c>
      <c r="AQ8" t="s">
        <v>302</v>
      </c>
      <c r="AR8" t="s">
        <v>302</v>
      </c>
      <c r="AT8" s="1">
        <v>38898</v>
      </c>
      <c r="AU8">
        <v>0</v>
      </c>
      <c r="AV8" t="s">
        <v>302</v>
      </c>
      <c r="AW8" t="s">
        <v>302</v>
      </c>
      <c r="AY8" s="1">
        <v>39263</v>
      </c>
      <c r="AZ8">
        <v>0.7</v>
      </c>
      <c r="BA8" t="s">
        <v>302</v>
      </c>
      <c r="BB8" t="s">
        <v>302</v>
      </c>
      <c r="BD8" s="1">
        <v>35246</v>
      </c>
      <c r="BE8">
        <v>0.33</v>
      </c>
      <c r="BF8" t="s">
        <v>302</v>
      </c>
      <c r="BG8" t="s">
        <v>302</v>
      </c>
      <c r="BI8" s="1">
        <v>34880</v>
      </c>
      <c r="BJ8">
        <v>1.5699999999999998</v>
      </c>
      <c r="BK8" t="s">
        <v>302</v>
      </c>
      <c r="BL8" t="s">
        <v>302</v>
      </c>
    </row>
    <row r="9" spans="1:64" x14ac:dyDescent="0.25">
      <c r="A9" s="1">
        <v>34911</v>
      </c>
      <c r="B9">
        <v>-0.1</v>
      </c>
      <c r="C9" t="s">
        <v>302</v>
      </c>
      <c r="D9" t="s">
        <v>302</v>
      </c>
      <c r="F9" s="1">
        <v>34911</v>
      </c>
      <c r="G9">
        <v>2</v>
      </c>
      <c r="H9" t="s">
        <v>302</v>
      </c>
      <c r="I9" t="s">
        <v>302</v>
      </c>
      <c r="K9" s="1">
        <v>36007</v>
      </c>
      <c r="L9">
        <v>3.8</v>
      </c>
      <c r="M9" t="s">
        <v>302</v>
      </c>
      <c r="N9" t="s">
        <v>302</v>
      </c>
      <c r="P9" s="1">
        <v>39082</v>
      </c>
      <c r="Q9">
        <v>-23.7</v>
      </c>
      <c r="R9" t="s">
        <v>302</v>
      </c>
      <c r="S9" t="s">
        <v>302</v>
      </c>
      <c r="U9" s="1">
        <v>34911</v>
      </c>
      <c r="V9">
        <v>53.4</v>
      </c>
      <c r="W9" t="s">
        <v>302</v>
      </c>
      <c r="X9" t="s">
        <v>302</v>
      </c>
      <c r="Z9" s="1">
        <v>35703</v>
      </c>
      <c r="AA9" t="s">
        <v>302</v>
      </c>
      <c r="AB9">
        <v>19971104</v>
      </c>
      <c r="AC9">
        <v>1.7</v>
      </c>
      <c r="AE9" s="1">
        <v>35338</v>
      </c>
      <c r="AF9">
        <v>-0.3</v>
      </c>
      <c r="AG9" t="s">
        <v>302</v>
      </c>
      <c r="AH9" t="s">
        <v>302</v>
      </c>
      <c r="AJ9" s="1">
        <v>35277</v>
      </c>
      <c r="AK9">
        <v>-39</v>
      </c>
      <c r="AL9" t="s">
        <v>302</v>
      </c>
      <c r="AM9" t="s">
        <v>302</v>
      </c>
      <c r="AO9" s="1">
        <v>34911</v>
      </c>
      <c r="AP9">
        <v>-0.09</v>
      </c>
      <c r="AQ9" t="s">
        <v>302</v>
      </c>
      <c r="AR9" t="s">
        <v>302</v>
      </c>
      <c r="AT9" s="1">
        <v>38929</v>
      </c>
      <c r="AU9">
        <v>-0.6</v>
      </c>
      <c r="AV9" t="s">
        <v>302</v>
      </c>
      <c r="AW9" t="s">
        <v>302</v>
      </c>
      <c r="AY9" s="1">
        <v>39294</v>
      </c>
      <c r="AZ9">
        <v>0.7</v>
      </c>
      <c r="BA9" t="s">
        <v>302</v>
      </c>
      <c r="BB9" t="s">
        <v>302</v>
      </c>
      <c r="BD9" s="1">
        <v>35277</v>
      </c>
      <c r="BE9">
        <v>0.19</v>
      </c>
      <c r="BF9" t="s">
        <v>302</v>
      </c>
      <c r="BG9" t="s">
        <v>302</v>
      </c>
      <c r="BI9" s="1">
        <v>34911</v>
      </c>
      <c r="BJ9">
        <v>2.38</v>
      </c>
      <c r="BK9" t="s">
        <v>302</v>
      </c>
      <c r="BL9" t="s">
        <v>302</v>
      </c>
    </row>
    <row r="10" spans="1:64" x14ac:dyDescent="0.25">
      <c r="A10" s="1">
        <v>34942</v>
      </c>
      <c r="B10">
        <v>0.3</v>
      </c>
      <c r="C10" t="s">
        <v>302</v>
      </c>
      <c r="D10" t="s">
        <v>302</v>
      </c>
      <c r="F10" s="1">
        <v>34942</v>
      </c>
      <c r="G10">
        <v>2</v>
      </c>
      <c r="H10" t="s">
        <v>302</v>
      </c>
      <c r="I10" t="s">
        <v>302</v>
      </c>
      <c r="K10" s="1">
        <v>36038</v>
      </c>
      <c r="L10">
        <v>3.6</v>
      </c>
      <c r="M10" t="s">
        <v>302</v>
      </c>
      <c r="N10" t="s">
        <v>302</v>
      </c>
      <c r="P10" s="1">
        <v>39113</v>
      </c>
      <c r="Q10">
        <v>-10.8</v>
      </c>
      <c r="R10">
        <v>20070118</v>
      </c>
      <c r="S10">
        <v>-10.8</v>
      </c>
      <c r="U10" s="1">
        <v>34942</v>
      </c>
      <c r="V10">
        <v>53.2</v>
      </c>
      <c r="W10" t="s">
        <v>302</v>
      </c>
      <c r="X10" t="s">
        <v>302</v>
      </c>
      <c r="Z10" s="1">
        <v>35734</v>
      </c>
      <c r="AA10" t="s">
        <v>302</v>
      </c>
      <c r="AB10">
        <v>19971204</v>
      </c>
      <c r="AC10">
        <v>3.8</v>
      </c>
      <c r="AE10" s="1">
        <v>35430</v>
      </c>
      <c r="AF10">
        <v>0.3</v>
      </c>
      <c r="AG10" t="s">
        <v>302</v>
      </c>
      <c r="AH10" t="s">
        <v>302</v>
      </c>
      <c r="AJ10" s="1">
        <v>35369</v>
      </c>
      <c r="AK10">
        <v>-30</v>
      </c>
      <c r="AL10" t="s">
        <v>302</v>
      </c>
      <c r="AM10" t="s">
        <v>302</v>
      </c>
      <c r="AO10" s="1">
        <v>34942</v>
      </c>
      <c r="AP10">
        <v>-0.46</v>
      </c>
      <c r="AQ10" t="s">
        <v>302</v>
      </c>
      <c r="AR10" t="s">
        <v>302</v>
      </c>
      <c r="AT10" s="1">
        <v>38960</v>
      </c>
      <c r="AU10">
        <v>0.1</v>
      </c>
      <c r="AV10" t="s">
        <v>302</v>
      </c>
      <c r="AW10" t="s">
        <v>302</v>
      </c>
      <c r="AY10" s="1">
        <v>39325</v>
      </c>
      <c r="AZ10">
        <v>0.5</v>
      </c>
      <c r="BA10" t="s">
        <v>302</v>
      </c>
      <c r="BB10" t="s">
        <v>302</v>
      </c>
      <c r="BD10" s="1">
        <v>35308</v>
      </c>
      <c r="BE10">
        <v>0.02</v>
      </c>
      <c r="BF10" t="s">
        <v>302</v>
      </c>
      <c r="BG10" t="s">
        <v>302</v>
      </c>
      <c r="BI10" s="1">
        <v>34942</v>
      </c>
      <c r="BJ10">
        <v>3.06</v>
      </c>
      <c r="BK10" t="s">
        <v>302</v>
      </c>
      <c r="BL10" t="s">
        <v>302</v>
      </c>
    </row>
    <row r="11" spans="1:64" x14ac:dyDescent="0.25">
      <c r="A11" s="1">
        <v>34972</v>
      </c>
      <c r="B11">
        <v>0.1</v>
      </c>
      <c r="C11" t="s">
        <v>302</v>
      </c>
      <c r="D11" t="s">
        <v>302</v>
      </c>
      <c r="F11" s="1">
        <v>34972</v>
      </c>
      <c r="G11">
        <v>2</v>
      </c>
      <c r="H11" t="s">
        <v>302</v>
      </c>
      <c r="I11" t="s">
        <v>302</v>
      </c>
      <c r="K11" s="1">
        <v>36068</v>
      </c>
      <c r="L11">
        <v>3.5</v>
      </c>
      <c r="M11" t="s">
        <v>302</v>
      </c>
      <c r="N11" t="s">
        <v>302</v>
      </c>
      <c r="P11" s="1">
        <v>39141</v>
      </c>
      <c r="Q11">
        <v>-17.3</v>
      </c>
      <c r="R11">
        <v>20070215</v>
      </c>
      <c r="S11">
        <v>-17.3</v>
      </c>
      <c r="U11" s="1">
        <v>34972</v>
      </c>
      <c r="V11">
        <v>53.7</v>
      </c>
      <c r="W11" t="s">
        <v>302</v>
      </c>
      <c r="X11" t="s">
        <v>302</v>
      </c>
      <c r="Z11" s="1">
        <v>35764</v>
      </c>
      <c r="AA11" t="s">
        <v>302</v>
      </c>
      <c r="AB11">
        <v>19980108</v>
      </c>
      <c r="AC11">
        <v>-2.4</v>
      </c>
      <c r="AE11" s="1">
        <v>35520</v>
      </c>
      <c r="AF11">
        <v>0</v>
      </c>
      <c r="AG11" t="s">
        <v>302</v>
      </c>
      <c r="AH11" t="s">
        <v>302</v>
      </c>
      <c r="AJ11" s="1">
        <v>35461</v>
      </c>
      <c r="AK11">
        <v>-24</v>
      </c>
      <c r="AL11" t="s">
        <v>302</v>
      </c>
      <c r="AM11" t="s">
        <v>302</v>
      </c>
      <c r="AO11" s="1">
        <v>34972</v>
      </c>
      <c r="AP11">
        <v>-0.28000000000000003</v>
      </c>
      <c r="AQ11" t="s">
        <v>302</v>
      </c>
      <c r="AR11" t="s">
        <v>302</v>
      </c>
      <c r="AT11" s="1">
        <v>38990</v>
      </c>
      <c r="AU11">
        <v>-0.2</v>
      </c>
      <c r="AV11" t="s">
        <v>302</v>
      </c>
      <c r="AW11" t="s">
        <v>302</v>
      </c>
      <c r="AY11" s="1">
        <v>39355</v>
      </c>
      <c r="AZ11">
        <v>0.8</v>
      </c>
      <c r="BA11" t="s">
        <v>302</v>
      </c>
      <c r="BB11" t="s">
        <v>302</v>
      </c>
      <c r="BD11" s="1">
        <v>35338</v>
      </c>
      <c r="BE11">
        <v>-0.09</v>
      </c>
      <c r="BF11" t="s">
        <v>302</v>
      </c>
      <c r="BG11" t="s">
        <v>302</v>
      </c>
      <c r="BI11" s="1">
        <v>34972</v>
      </c>
      <c r="BJ11">
        <v>2.83</v>
      </c>
      <c r="BK11" t="s">
        <v>302</v>
      </c>
      <c r="BL11" t="s">
        <v>302</v>
      </c>
    </row>
    <row r="12" spans="1:64" x14ac:dyDescent="0.25">
      <c r="A12" s="1">
        <v>35003</v>
      </c>
      <c r="B12">
        <v>-0.1</v>
      </c>
      <c r="C12" t="s">
        <v>302</v>
      </c>
      <c r="D12" t="s">
        <v>302</v>
      </c>
      <c r="F12" s="1">
        <v>35003</v>
      </c>
      <c r="G12">
        <v>2</v>
      </c>
      <c r="H12" t="s">
        <v>302</v>
      </c>
      <c r="I12" t="s">
        <v>302</v>
      </c>
      <c r="K12" s="1">
        <v>36099</v>
      </c>
      <c r="L12">
        <v>3.4</v>
      </c>
      <c r="M12" t="s">
        <v>302</v>
      </c>
      <c r="N12" t="s">
        <v>302</v>
      </c>
      <c r="P12" s="1">
        <v>39172</v>
      </c>
      <c r="Q12">
        <v>-28</v>
      </c>
      <c r="R12">
        <v>20070314</v>
      </c>
      <c r="S12">
        <v>-28</v>
      </c>
      <c r="U12" s="1">
        <v>35003</v>
      </c>
      <c r="V12">
        <v>50.2</v>
      </c>
      <c r="W12" t="s">
        <v>302</v>
      </c>
      <c r="X12" t="s">
        <v>302</v>
      </c>
      <c r="Z12" s="1">
        <v>35795</v>
      </c>
      <c r="AA12" t="s">
        <v>302</v>
      </c>
      <c r="AB12">
        <v>19980203</v>
      </c>
      <c r="AC12">
        <v>5.5</v>
      </c>
      <c r="AE12" s="1">
        <v>35611</v>
      </c>
      <c r="AF12">
        <v>1.9</v>
      </c>
      <c r="AG12" t="s">
        <v>302</v>
      </c>
      <c r="AH12" t="s">
        <v>302</v>
      </c>
      <c r="AJ12" s="1">
        <v>35550</v>
      </c>
      <c r="AK12">
        <v>-15</v>
      </c>
      <c r="AL12" t="s">
        <v>302</v>
      </c>
      <c r="AM12" t="s">
        <v>302</v>
      </c>
      <c r="AO12" s="1">
        <v>35003</v>
      </c>
      <c r="AP12">
        <v>-0.56000000000000005</v>
      </c>
      <c r="AQ12" t="s">
        <v>302</v>
      </c>
      <c r="AR12" t="s">
        <v>302</v>
      </c>
      <c r="AT12" s="1">
        <v>39021</v>
      </c>
      <c r="AU12">
        <v>0.3</v>
      </c>
      <c r="AV12" t="s">
        <v>302</v>
      </c>
      <c r="AW12" t="s">
        <v>302</v>
      </c>
      <c r="AY12" s="1">
        <v>39386</v>
      </c>
      <c r="AZ12">
        <v>1.3</v>
      </c>
      <c r="BA12" t="s">
        <v>302</v>
      </c>
      <c r="BB12" t="s">
        <v>302</v>
      </c>
      <c r="BD12" s="1">
        <v>35369</v>
      </c>
      <c r="BE12">
        <v>0.11</v>
      </c>
      <c r="BF12" t="s">
        <v>302</v>
      </c>
      <c r="BG12" t="s">
        <v>302</v>
      </c>
      <c r="BI12" s="1">
        <v>35003</v>
      </c>
      <c r="BJ12">
        <v>3.16</v>
      </c>
      <c r="BK12" t="s">
        <v>302</v>
      </c>
      <c r="BL12" t="s">
        <v>302</v>
      </c>
    </row>
    <row r="13" spans="1:64" x14ac:dyDescent="0.25">
      <c r="A13" s="1">
        <v>35033</v>
      </c>
      <c r="B13">
        <v>-0.1</v>
      </c>
      <c r="C13" t="s">
        <v>302</v>
      </c>
      <c r="D13" t="s">
        <v>302</v>
      </c>
      <c r="F13" s="1">
        <v>35033</v>
      </c>
      <c r="G13">
        <v>1.9</v>
      </c>
      <c r="H13" t="s">
        <v>302</v>
      </c>
      <c r="I13" t="s">
        <v>302</v>
      </c>
      <c r="K13" s="1">
        <v>36129</v>
      </c>
      <c r="L13">
        <v>3.3</v>
      </c>
      <c r="M13" t="s">
        <v>302</v>
      </c>
      <c r="N13" t="s">
        <v>302</v>
      </c>
      <c r="P13" s="1">
        <v>39202</v>
      </c>
      <c r="Q13">
        <v>-3.5</v>
      </c>
      <c r="R13">
        <v>20070419</v>
      </c>
      <c r="S13">
        <v>-3.5</v>
      </c>
      <c r="U13" s="1">
        <v>35033</v>
      </c>
      <c r="V13">
        <v>48.9</v>
      </c>
      <c r="W13" t="s">
        <v>302</v>
      </c>
      <c r="X13" t="s">
        <v>302</v>
      </c>
      <c r="Z13" s="1">
        <v>35826</v>
      </c>
      <c r="AA13" t="s">
        <v>302</v>
      </c>
      <c r="AB13">
        <v>19980306</v>
      </c>
      <c r="AC13">
        <v>3.1</v>
      </c>
      <c r="AE13" s="1">
        <v>35703</v>
      </c>
      <c r="AF13">
        <v>3.2</v>
      </c>
      <c r="AG13" t="s">
        <v>302</v>
      </c>
      <c r="AH13" t="s">
        <v>302</v>
      </c>
      <c r="AJ13" s="1">
        <v>35642</v>
      </c>
      <c r="AK13">
        <v>-2</v>
      </c>
      <c r="AL13" t="s">
        <v>302</v>
      </c>
      <c r="AM13" t="s">
        <v>302</v>
      </c>
      <c r="AO13" s="1">
        <v>35033</v>
      </c>
      <c r="AP13">
        <v>-0.93</v>
      </c>
      <c r="AQ13" t="s">
        <v>302</v>
      </c>
      <c r="AR13" t="s">
        <v>302</v>
      </c>
      <c r="AT13" s="1">
        <v>39051</v>
      </c>
      <c r="AU13">
        <v>-0.1</v>
      </c>
      <c r="AV13" t="s">
        <v>302</v>
      </c>
      <c r="AW13" t="s">
        <v>302</v>
      </c>
      <c r="AY13" s="1">
        <v>39416</v>
      </c>
      <c r="AZ13">
        <v>1.8</v>
      </c>
      <c r="BA13" t="s">
        <v>302</v>
      </c>
      <c r="BB13" t="s">
        <v>302</v>
      </c>
      <c r="BD13" s="1">
        <v>35399</v>
      </c>
      <c r="BE13">
        <v>0.46</v>
      </c>
      <c r="BF13" t="s">
        <v>302</v>
      </c>
      <c r="BG13" t="s">
        <v>302</v>
      </c>
      <c r="BI13" s="1">
        <v>35033</v>
      </c>
      <c r="BJ13">
        <v>2.93</v>
      </c>
      <c r="BK13" t="s">
        <v>302</v>
      </c>
      <c r="BL13" t="s">
        <v>302</v>
      </c>
    </row>
    <row r="14" spans="1:64" x14ac:dyDescent="0.25">
      <c r="A14" s="1">
        <v>35064</v>
      </c>
      <c r="B14">
        <v>0</v>
      </c>
      <c r="C14" t="s">
        <v>302</v>
      </c>
      <c r="D14" t="s">
        <v>302</v>
      </c>
      <c r="F14" s="1">
        <v>35064</v>
      </c>
      <c r="G14">
        <v>1.9</v>
      </c>
      <c r="H14" t="s">
        <v>302</v>
      </c>
      <c r="I14" t="s">
        <v>302</v>
      </c>
      <c r="K14" s="1">
        <v>36160</v>
      </c>
      <c r="L14">
        <v>3.2</v>
      </c>
      <c r="M14" t="s">
        <v>302</v>
      </c>
      <c r="N14" t="s">
        <v>302</v>
      </c>
      <c r="P14" s="1">
        <v>39233</v>
      </c>
      <c r="Q14">
        <v>0</v>
      </c>
      <c r="R14">
        <v>20070524</v>
      </c>
      <c r="S14">
        <v>0</v>
      </c>
      <c r="U14" s="1">
        <v>35064</v>
      </c>
      <c r="V14">
        <v>46.6</v>
      </c>
      <c r="W14" t="s">
        <v>302</v>
      </c>
      <c r="X14" t="s">
        <v>302</v>
      </c>
      <c r="Z14" s="1">
        <v>35854</v>
      </c>
      <c r="AA14" t="s">
        <v>302</v>
      </c>
      <c r="AB14">
        <v>19980403</v>
      </c>
      <c r="AC14">
        <v>1.5</v>
      </c>
      <c r="AE14" s="1">
        <v>35795</v>
      </c>
      <c r="AF14">
        <v>4.0999999999999996</v>
      </c>
      <c r="AG14" t="s">
        <v>302</v>
      </c>
      <c r="AH14" t="s">
        <v>302</v>
      </c>
      <c r="AJ14" s="1">
        <v>35734</v>
      </c>
      <c r="AK14">
        <v>1</v>
      </c>
      <c r="AL14" t="s">
        <v>302</v>
      </c>
      <c r="AM14" t="s">
        <v>302</v>
      </c>
      <c r="AO14" s="1">
        <v>35064</v>
      </c>
      <c r="AP14">
        <v>-1.2</v>
      </c>
      <c r="AQ14" t="s">
        <v>302</v>
      </c>
      <c r="AR14" t="s">
        <v>302</v>
      </c>
      <c r="AT14" s="1">
        <v>39082</v>
      </c>
      <c r="AU14">
        <v>0</v>
      </c>
      <c r="AV14" t="s">
        <v>302</v>
      </c>
      <c r="AW14" t="s">
        <v>302</v>
      </c>
      <c r="AY14" s="1">
        <v>39447</v>
      </c>
      <c r="AZ14">
        <v>2</v>
      </c>
      <c r="BA14" t="s">
        <v>302</v>
      </c>
      <c r="BB14" t="s">
        <v>302</v>
      </c>
      <c r="BD14" s="1">
        <v>35430</v>
      </c>
      <c r="BE14">
        <v>0.48</v>
      </c>
      <c r="BF14" t="s">
        <v>302</v>
      </c>
      <c r="BG14" t="s">
        <v>302</v>
      </c>
      <c r="BI14" s="1">
        <v>35064</v>
      </c>
      <c r="BJ14">
        <v>2.89</v>
      </c>
      <c r="BK14" t="s">
        <v>302</v>
      </c>
      <c r="BL14" t="s">
        <v>302</v>
      </c>
    </row>
    <row r="15" spans="1:64" x14ac:dyDescent="0.25">
      <c r="A15" s="1">
        <v>35095</v>
      </c>
      <c r="B15">
        <v>0.3</v>
      </c>
      <c r="C15" t="s">
        <v>302</v>
      </c>
      <c r="D15" t="s">
        <v>302</v>
      </c>
      <c r="F15" s="1">
        <v>35095</v>
      </c>
      <c r="G15">
        <v>1.5</v>
      </c>
      <c r="H15" t="s">
        <v>302</v>
      </c>
      <c r="I15" t="s">
        <v>302</v>
      </c>
      <c r="K15" s="1">
        <v>36191</v>
      </c>
      <c r="L15">
        <v>3.1</v>
      </c>
      <c r="M15" t="s">
        <v>302</v>
      </c>
      <c r="N15" t="s">
        <v>302</v>
      </c>
      <c r="P15" s="1">
        <v>39263</v>
      </c>
      <c r="Q15">
        <v>-0.1</v>
      </c>
      <c r="R15">
        <v>20070621</v>
      </c>
      <c r="S15">
        <v>-0.1</v>
      </c>
      <c r="U15" s="1">
        <v>35095</v>
      </c>
      <c r="V15">
        <v>50.3</v>
      </c>
      <c r="W15" t="s">
        <v>302</v>
      </c>
      <c r="X15" t="s">
        <v>302</v>
      </c>
      <c r="Z15" s="1">
        <v>35885</v>
      </c>
      <c r="AA15" t="s">
        <v>302</v>
      </c>
      <c r="AB15">
        <v>19980505</v>
      </c>
      <c r="AC15">
        <v>-1.9</v>
      </c>
      <c r="AE15" s="1">
        <v>35885</v>
      </c>
      <c r="AF15">
        <v>4</v>
      </c>
      <c r="AG15" t="s">
        <v>302</v>
      </c>
      <c r="AH15" t="s">
        <v>302</v>
      </c>
      <c r="AJ15" s="1">
        <v>35826</v>
      </c>
      <c r="AK15">
        <v>1</v>
      </c>
      <c r="AL15" t="s">
        <v>302</v>
      </c>
      <c r="AM15" t="s">
        <v>302</v>
      </c>
      <c r="AO15" s="1">
        <v>35095</v>
      </c>
      <c r="AP15">
        <v>-1.3900000000000001</v>
      </c>
      <c r="AQ15" t="s">
        <v>302</v>
      </c>
      <c r="AR15" t="s">
        <v>302</v>
      </c>
      <c r="AT15" s="1">
        <v>39113</v>
      </c>
      <c r="AU15">
        <v>-0.5</v>
      </c>
      <c r="AV15" t="s">
        <v>302</v>
      </c>
      <c r="AW15" t="s">
        <v>302</v>
      </c>
      <c r="AY15" s="1">
        <v>39478</v>
      </c>
      <c r="AZ15">
        <v>2.6</v>
      </c>
      <c r="BA15" t="s">
        <v>302</v>
      </c>
      <c r="BB15" t="s">
        <v>302</v>
      </c>
      <c r="BD15" s="1">
        <v>35461</v>
      </c>
      <c r="BE15">
        <v>0.55000000000000004</v>
      </c>
      <c r="BF15" t="s">
        <v>302</v>
      </c>
      <c r="BG15" t="s">
        <v>302</v>
      </c>
      <c r="BI15" s="1">
        <v>35095</v>
      </c>
      <c r="BJ15">
        <v>4.93</v>
      </c>
      <c r="BK15" t="s">
        <v>302</v>
      </c>
      <c r="BL15" t="s">
        <v>302</v>
      </c>
    </row>
    <row r="16" spans="1:64" x14ac:dyDescent="0.25">
      <c r="A16" s="1">
        <v>35124</v>
      </c>
      <c r="B16">
        <v>0.2</v>
      </c>
      <c r="C16" t="s">
        <v>302</v>
      </c>
      <c r="D16" t="s">
        <v>302</v>
      </c>
      <c r="F16" s="1">
        <v>35124</v>
      </c>
      <c r="G16">
        <v>0.8</v>
      </c>
      <c r="H16" t="s">
        <v>302</v>
      </c>
      <c r="I16" t="s">
        <v>302</v>
      </c>
      <c r="K16" s="1">
        <v>36219</v>
      </c>
      <c r="L16">
        <v>3</v>
      </c>
      <c r="M16" t="s">
        <v>302</v>
      </c>
      <c r="N16" t="s">
        <v>302</v>
      </c>
      <c r="P16" s="1">
        <v>39294</v>
      </c>
      <c r="Q16">
        <v>-2.1</v>
      </c>
      <c r="R16">
        <v>20070719</v>
      </c>
      <c r="S16">
        <v>-2.1</v>
      </c>
      <c r="U16" s="1">
        <v>35124</v>
      </c>
      <c r="V16">
        <v>49.5</v>
      </c>
      <c r="W16" t="s">
        <v>302</v>
      </c>
      <c r="X16" t="s">
        <v>302</v>
      </c>
      <c r="Z16" s="1">
        <v>35915</v>
      </c>
      <c r="AA16" t="s">
        <v>302</v>
      </c>
      <c r="AB16">
        <v>19980605</v>
      </c>
      <c r="AC16">
        <v>1.3</v>
      </c>
      <c r="AE16" s="1">
        <v>35976</v>
      </c>
      <c r="AF16">
        <v>3.7</v>
      </c>
      <c r="AG16" t="s">
        <v>302</v>
      </c>
      <c r="AH16" t="s">
        <v>302</v>
      </c>
      <c r="AJ16" s="1">
        <v>35915</v>
      </c>
      <c r="AK16">
        <v>6</v>
      </c>
      <c r="AL16" t="s">
        <v>302</v>
      </c>
      <c r="AM16" t="s">
        <v>302</v>
      </c>
      <c r="AO16" s="1">
        <v>35124</v>
      </c>
      <c r="AP16">
        <v>-2.0299999999999998</v>
      </c>
      <c r="AQ16" t="s">
        <v>302</v>
      </c>
      <c r="AR16" t="s">
        <v>302</v>
      </c>
      <c r="AT16" s="1">
        <v>39141</v>
      </c>
      <c r="AU16">
        <v>0.2</v>
      </c>
      <c r="AV16" t="s">
        <v>302</v>
      </c>
      <c r="AW16" t="s">
        <v>302</v>
      </c>
      <c r="AY16" s="1">
        <v>39507</v>
      </c>
      <c r="AZ16">
        <v>2.2999999999999998</v>
      </c>
      <c r="BA16" t="s">
        <v>302</v>
      </c>
      <c r="BB16" t="s">
        <v>302</v>
      </c>
      <c r="BD16" s="1">
        <v>35489</v>
      </c>
      <c r="BE16">
        <v>0.61</v>
      </c>
      <c r="BF16" t="s">
        <v>302</v>
      </c>
      <c r="BG16" t="s">
        <v>302</v>
      </c>
      <c r="BI16" s="1">
        <v>35124</v>
      </c>
      <c r="BJ16">
        <v>5.79</v>
      </c>
      <c r="BK16" t="s">
        <v>302</v>
      </c>
      <c r="BL16" t="s">
        <v>302</v>
      </c>
    </row>
    <row r="17" spans="1:64" x14ac:dyDescent="0.25">
      <c r="A17" s="1">
        <v>35155</v>
      </c>
      <c r="B17">
        <v>0.2</v>
      </c>
      <c r="C17" t="s">
        <v>302</v>
      </c>
      <c r="D17" t="s">
        <v>302</v>
      </c>
      <c r="F17" s="1">
        <v>35155</v>
      </c>
      <c r="G17">
        <v>0.9</v>
      </c>
      <c r="H17" t="s">
        <v>302</v>
      </c>
      <c r="I17" t="s">
        <v>302</v>
      </c>
      <c r="K17" s="1">
        <v>36250</v>
      </c>
      <c r="L17">
        <v>3</v>
      </c>
      <c r="M17" t="s">
        <v>302</v>
      </c>
      <c r="N17" t="s">
        <v>302</v>
      </c>
      <c r="P17" s="1">
        <v>39325</v>
      </c>
      <c r="Q17">
        <v>-5.0999999999999996</v>
      </c>
      <c r="R17">
        <v>20070823</v>
      </c>
      <c r="S17">
        <v>-5.0999999999999996</v>
      </c>
      <c r="U17" s="1">
        <v>35155</v>
      </c>
      <c r="V17">
        <v>48.4</v>
      </c>
      <c r="W17" t="s">
        <v>302</v>
      </c>
      <c r="X17" t="s">
        <v>302</v>
      </c>
      <c r="Z17" s="1">
        <v>35946</v>
      </c>
      <c r="AA17" t="s">
        <v>302</v>
      </c>
      <c r="AB17">
        <v>19980703</v>
      </c>
      <c r="AC17">
        <v>1.5</v>
      </c>
      <c r="AE17" s="1">
        <v>36068</v>
      </c>
      <c r="AF17">
        <v>2.8</v>
      </c>
      <c r="AG17" t="s">
        <v>302</v>
      </c>
      <c r="AH17" t="s">
        <v>302</v>
      </c>
      <c r="AJ17" s="1">
        <v>36007</v>
      </c>
      <c r="AK17">
        <v>11</v>
      </c>
      <c r="AL17" t="s">
        <v>302</v>
      </c>
      <c r="AM17" t="s">
        <v>302</v>
      </c>
      <c r="AO17" s="1">
        <v>35155</v>
      </c>
      <c r="AP17">
        <v>-2.21</v>
      </c>
      <c r="AQ17" t="s">
        <v>302</v>
      </c>
      <c r="AR17" t="s">
        <v>302</v>
      </c>
      <c r="AT17" s="1">
        <v>39172</v>
      </c>
      <c r="AU17">
        <v>0.2</v>
      </c>
      <c r="AV17" t="s">
        <v>302</v>
      </c>
      <c r="AW17" t="s">
        <v>302</v>
      </c>
      <c r="AY17" s="1">
        <v>39538</v>
      </c>
      <c r="AZ17">
        <v>2.4</v>
      </c>
      <c r="BA17" t="s">
        <v>302</v>
      </c>
      <c r="BB17" t="s">
        <v>302</v>
      </c>
      <c r="BD17" s="1">
        <v>35520</v>
      </c>
      <c r="BE17">
        <v>0.75</v>
      </c>
      <c r="BF17" t="s">
        <v>302</v>
      </c>
      <c r="BG17" t="s">
        <v>302</v>
      </c>
      <c r="BI17" s="1">
        <v>35155</v>
      </c>
      <c r="BJ17">
        <v>7.3</v>
      </c>
      <c r="BK17" t="s">
        <v>302</v>
      </c>
      <c r="BL17" t="s">
        <v>302</v>
      </c>
    </row>
    <row r="18" spans="1:64" x14ac:dyDescent="0.25">
      <c r="A18" s="1">
        <v>35185</v>
      </c>
      <c r="B18">
        <v>0.1</v>
      </c>
      <c r="C18" t="s">
        <v>302</v>
      </c>
      <c r="D18" t="s">
        <v>302</v>
      </c>
      <c r="F18" s="1">
        <v>35185</v>
      </c>
      <c r="G18">
        <v>0.9</v>
      </c>
      <c r="H18" t="s">
        <v>302</v>
      </c>
      <c r="I18" t="s">
        <v>302</v>
      </c>
      <c r="K18" s="1">
        <v>36280</v>
      </c>
      <c r="L18">
        <v>2.9</v>
      </c>
      <c r="M18" t="s">
        <v>302</v>
      </c>
      <c r="N18" t="s">
        <v>302</v>
      </c>
      <c r="P18" s="1">
        <v>39355</v>
      </c>
      <c r="Q18">
        <v>-26.7</v>
      </c>
      <c r="R18">
        <v>20070920</v>
      </c>
      <c r="S18">
        <v>-26.7</v>
      </c>
      <c r="U18" s="1">
        <v>35185</v>
      </c>
      <c r="V18">
        <v>44.9</v>
      </c>
      <c r="W18" t="s">
        <v>302</v>
      </c>
      <c r="X18" t="s">
        <v>302</v>
      </c>
      <c r="Z18" s="1">
        <v>35976</v>
      </c>
      <c r="AA18" t="s">
        <v>302</v>
      </c>
      <c r="AB18">
        <v>19980804</v>
      </c>
      <c r="AC18">
        <v>2.9</v>
      </c>
      <c r="AE18" s="1">
        <v>36160</v>
      </c>
      <c r="AF18">
        <v>1.3</v>
      </c>
      <c r="AG18" t="s">
        <v>302</v>
      </c>
      <c r="AH18" t="s">
        <v>302</v>
      </c>
      <c r="AJ18" s="1">
        <v>36099</v>
      </c>
      <c r="AK18">
        <v>1</v>
      </c>
      <c r="AL18" t="s">
        <v>302</v>
      </c>
      <c r="AM18" t="s">
        <v>302</v>
      </c>
      <c r="AO18" s="1">
        <v>35185</v>
      </c>
      <c r="AP18">
        <v>-1.94</v>
      </c>
      <c r="AQ18" t="s">
        <v>302</v>
      </c>
      <c r="AR18" t="s">
        <v>302</v>
      </c>
      <c r="AT18" s="1">
        <v>39202</v>
      </c>
      <c r="AU18">
        <v>1</v>
      </c>
      <c r="AV18" t="s">
        <v>302</v>
      </c>
      <c r="AW18" t="s">
        <v>302</v>
      </c>
      <c r="AY18" s="1">
        <v>39568</v>
      </c>
      <c r="AZ18">
        <v>2.2000000000000002</v>
      </c>
      <c r="BA18" t="s">
        <v>302</v>
      </c>
      <c r="BB18" t="s">
        <v>302</v>
      </c>
      <c r="BD18" s="1">
        <v>35550</v>
      </c>
      <c r="BE18">
        <v>0.85</v>
      </c>
      <c r="BF18" t="s">
        <v>302</v>
      </c>
      <c r="BG18" t="s">
        <v>302</v>
      </c>
      <c r="BI18" s="1">
        <v>35185</v>
      </c>
      <c r="BJ18">
        <v>7.76</v>
      </c>
      <c r="BK18" t="s">
        <v>302</v>
      </c>
      <c r="BL18" t="s">
        <v>302</v>
      </c>
    </row>
    <row r="19" spans="1:64" x14ac:dyDescent="0.25">
      <c r="A19" s="1">
        <v>35216</v>
      </c>
      <c r="B19">
        <v>-0.4</v>
      </c>
      <c r="C19" t="s">
        <v>302</v>
      </c>
      <c r="D19" t="s">
        <v>302</v>
      </c>
      <c r="F19" s="1">
        <v>35216</v>
      </c>
      <c r="G19">
        <v>0.7</v>
      </c>
      <c r="H19" t="s">
        <v>302</v>
      </c>
      <c r="I19" t="s">
        <v>302</v>
      </c>
      <c r="K19" s="1">
        <v>36311</v>
      </c>
      <c r="L19">
        <v>2.8</v>
      </c>
      <c r="M19" t="s">
        <v>302</v>
      </c>
      <c r="N19" t="s">
        <v>302</v>
      </c>
      <c r="P19" s="1">
        <v>39386</v>
      </c>
      <c r="Q19">
        <v>-16</v>
      </c>
      <c r="R19">
        <v>20071018</v>
      </c>
      <c r="S19">
        <v>-16</v>
      </c>
      <c r="U19" s="1">
        <v>35216</v>
      </c>
      <c r="V19">
        <v>40.4</v>
      </c>
      <c r="W19" t="s">
        <v>302</v>
      </c>
      <c r="X19" t="s">
        <v>302</v>
      </c>
      <c r="Z19" s="1">
        <v>36007</v>
      </c>
      <c r="AA19" t="s">
        <v>302</v>
      </c>
      <c r="AB19">
        <v>19980904</v>
      </c>
      <c r="AC19">
        <v>1</v>
      </c>
      <c r="AE19" s="1">
        <v>36250</v>
      </c>
      <c r="AF19">
        <v>1.1000000000000001</v>
      </c>
      <c r="AG19" t="s">
        <v>302</v>
      </c>
      <c r="AH19" t="s">
        <v>302</v>
      </c>
      <c r="AJ19" s="1">
        <v>36191</v>
      </c>
      <c r="AK19">
        <v>2</v>
      </c>
      <c r="AL19" t="s">
        <v>302</v>
      </c>
      <c r="AM19" t="s">
        <v>302</v>
      </c>
      <c r="AO19" s="1">
        <v>35216</v>
      </c>
      <c r="AP19">
        <v>-2.31</v>
      </c>
      <c r="AQ19" t="s">
        <v>302</v>
      </c>
      <c r="AR19" t="s">
        <v>302</v>
      </c>
      <c r="AT19" s="1">
        <v>39233</v>
      </c>
      <c r="AU19">
        <v>0.2</v>
      </c>
      <c r="AV19" t="s">
        <v>302</v>
      </c>
      <c r="AW19" t="s">
        <v>302</v>
      </c>
      <c r="AY19" s="1">
        <v>39599</v>
      </c>
      <c r="AZ19">
        <v>2.6</v>
      </c>
      <c r="BA19" t="s">
        <v>302</v>
      </c>
      <c r="BB19" t="s">
        <v>302</v>
      </c>
      <c r="BD19" s="1">
        <v>35581</v>
      </c>
      <c r="BE19">
        <v>0.87</v>
      </c>
      <c r="BF19" t="s">
        <v>302</v>
      </c>
      <c r="BG19" t="s">
        <v>302</v>
      </c>
      <c r="BI19" s="1">
        <v>35216</v>
      </c>
      <c r="BJ19">
        <v>6.79</v>
      </c>
      <c r="BK19" t="s">
        <v>302</v>
      </c>
      <c r="BL19" t="s">
        <v>302</v>
      </c>
    </row>
    <row r="20" spans="1:64" x14ac:dyDescent="0.25">
      <c r="A20" s="1">
        <v>35246</v>
      </c>
      <c r="B20">
        <v>0.2</v>
      </c>
      <c r="C20" t="s">
        <v>302</v>
      </c>
      <c r="D20" t="s">
        <v>302</v>
      </c>
      <c r="F20" s="1">
        <v>35246</v>
      </c>
      <c r="G20">
        <v>0.7</v>
      </c>
      <c r="H20" t="s">
        <v>302</v>
      </c>
      <c r="I20" t="s">
        <v>302</v>
      </c>
      <c r="K20" s="1">
        <v>36341</v>
      </c>
      <c r="L20">
        <v>2.8</v>
      </c>
      <c r="M20" t="s">
        <v>302</v>
      </c>
      <c r="N20" t="s">
        <v>302</v>
      </c>
      <c r="P20" s="1">
        <v>39416</v>
      </c>
      <c r="Q20">
        <v>-28.9</v>
      </c>
      <c r="R20">
        <v>20071115</v>
      </c>
      <c r="S20">
        <v>-28.9</v>
      </c>
      <c r="U20" s="1">
        <v>35246</v>
      </c>
      <c r="V20">
        <v>45.5</v>
      </c>
      <c r="W20" t="s">
        <v>302</v>
      </c>
      <c r="X20" t="s">
        <v>302</v>
      </c>
      <c r="Z20" s="1">
        <v>36038</v>
      </c>
      <c r="AA20" t="s">
        <v>302</v>
      </c>
      <c r="AB20">
        <v>19981006</v>
      </c>
      <c r="AC20">
        <v>1.5</v>
      </c>
      <c r="AE20" s="1">
        <v>36341</v>
      </c>
      <c r="AF20">
        <v>0.4</v>
      </c>
      <c r="AG20" t="s">
        <v>302</v>
      </c>
      <c r="AH20" t="s">
        <v>302</v>
      </c>
      <c r="AJ20" s="1">
        <v>36280</v>
      </c>
      <c r="AK20">
        <v>-2</v>
      </c>
      <c r="AL20" t="s">
        <v>302</v>
      </c>
      <c r="AM20" t="s">
        <v>302</v>
      </c>
      <c r="AO20" s="1">
        <v>35246</v>
      </c>
      <c r="AP20">
        <v>-2.5</v>
      </c>
      <c r="AQ20" t="s">
        <v>302</v>
      </c>
      <c r="AR20" t="s">
        <v>302</v>
      </c>
      <c r="AT20" s="1">
        <v>39263</v>
      </c>
      <c r="AU20">
        <v>0.1</v>
      </c>
      <c r="AV20" t="s">
        <v>302</v>
      </c>
      <c r="AW20" t="s">
        <v>302</v>
      </c>
      <c r="AY20" s="1">
        <v>39629</v>
      </c>
      <c r="AZ20">
        <v>2.8</v>
      </c>
      <c r="BA20" t="s">
        <v>302</v>
      </c>
      <c r="BB20" t="s">
        <v>302</v>
      </c>
      <c r="BD20" s="1">
        <v>35611</v>
      </c>
      <c r="BE20">
        <v>0.73</v>
      </c>
      <c r="BF20" t="s">
        <v>302</v>
      </c>
      <c r="BG20" t="s">
        <v>302</v>
      </c>
      <c r="BI20" s="1">
        <v>35246</v>
      </c>
      <c r="BJ20">
        <v>7.22</v>
      </c>
      <c r="BK20" t="s">
        <v>302</v>
      </c>
      <c r="BL20" t="s">
        <v>302</v>
      </c>
    </row>
    <row r="21" spans="1:64" x14ac:dyDescent="0.25">
      <c r="A21" s="1">
        <v>35277</v>
      </c>
      <c r="B21">
        <v>-0.1</v>
      </c>
      <c r="C21" t="s">
        <v>302</v>
      </c>
      <c r="D21" t="s">
        <v>302</v>
      </c>
      <c r="F21" s="1">
        <v>35277</v>
      </c>
      <c r="G21">
        <v>0.7</v>
      </c>
      <c r="H21" t="s">
        <v>302</v>
      </c>
      <c r="I21" t="s">
        <v>302</v>
      </c>
      <c r="K21" s="1">
        <v>36372</v>
      </c>
      <c r="L21">
        <v>2.7</v>
      </c>
      <c r="M21" t="s">
        <v>302</v>
      </c>
      <c r="N21" t="s">
        <v>302</v>
      </c>
      <c r="P21" s="1">
        <v>39447</v>
      </c>
      <c r="Q21">
        <v>-29.7</v>
      </c>
      <c r="R21">
        <v>20071212</v>
      </c>
      <c r="S21">
        <v>-29.7</v>
      </c>
      <c r="U21" s="1">
        <v>35277</v>
      </c>
      <c r="V21">
        <v>47.3</v>
      </c>
      <c r="W21" t="s">
        <v>302</v>
      </c>
      <c r="X21" t="s">
        <v>302</v>
      </c>
      <c r="Z21" s="1">
        <v>36068</v>
      </c>
      <c r="AA21" t="s">
        <v>302</v>
      </c>
      <c r="AB21">
        <v>19981105</v>
      </c>
      <c r="AC21">
        <v>3</v>
      </c>
      <c r="AE21" s="1">
        <v>36433</v>
      </c>
      <c r="AF21">
        <v>1</v>
      </c>
      <c r="AG21" t="s">
        <v>302</v>
      </c>
      <c r="AH21" t="s">
        <v>302</v>
      </c>
      <c r="AJ21" s="1">
        <v>36372</v>
      </c>
      <c r="AK21">
        <v>8</v>
      </c>
      <c r="AL21" t="s">
        <v>302</v>
      </c>
      <c r="AM21" t="s">
        <v>302</v>
      </c>
      <c r="AO21" s="1">
        <v>35277</v>
      </c>
      <c r="AP21">
        <v>-2.69</v>
      </c>
      <c r="AQ21" t="s">
        <v>302</v>
      </c>
      <c r="AR21" t="s">
        <v>302</v>
      </c>
      <c r="AT21" s="1">
        <v>39294</v>
      </c>
      <c r="AU21">
        <v>-0.6</v>
      </c>
      <c r="AV21" t="s">
        <v>302</v>
      </c>
      <c r="AW21" t="s">
        <v>302</v>
      </c>
      <c r="AY21" s="1">
        <v>39660</v>
      </c>
      <c r="AZ21">
        <v>3.2</v>
      </c>
      <c r="BA21" t="s">
        <v>302</v>
      </c>
      <c r="BB21" t="s">
        <v>302</v>
      </c>
      <c r="BD21" s="1">
        <v>35642</v>
      </c>
      <c r="BE21">
        <v>1.1100000000000001</v>
      </c>
      <c r="BF21" t="s">
        <v>302</v>
      </c>
      <c r="BG21" t="s">
        <v>302</v>
      </c>
      <c r="BI21" s="1">
        <v>35277</v>
      </c>
      <c r="BJ21">
        <v>7.38</v>
      </c>
      <c r="BK21" t="s">
        <v>302</v>
      </c>
      <c r="BL21" t="s">
        <v>302</v>
      </c>
    </row>
    <row r="22" spans="1:64" x14ac:dyDescent="0.25">
      <c r="A22" s="1">
        <v>35308</v>
      </c>
      <c r="B22">
        <v>0.3</v>
      </c>
      <c r="C22" t="s">
        <v>302</v>
      </c>
      <c r="D22" t="s">
        <v>302</v>
      </c>
      <c r="F22" s="1">
        <v>35308</v>
      </c>
      <c r="G22">
        <v>0.6</v>
      </c>
      <c r="H22" t="s">
        <v>302</v>
      </c>
      <c r="I22" t="s">
        <v>302</v>
      </c>
      <c r="K22" s="1">
        <v>36403</v>
      </c>
      <c r="L22">
        <v>2.6</v>
      </c>
      <c r="M22" t="s">
        <v>302</v>
      </c>
      <c r="N22" t="s">
        <v>302</v>
      </c>
      <c r="P22" s="1">
        <v>39478</v>
      </c>
      <c r="Q22">
        <v>-32.700000000000003</v>
      </c>
      <c r="R22">
        <v>20080117</v>
      </c>
      <c r="S22">
        <v>-32.700000000000003</v>
      </c>
      <c r="U22" s="1">
        <v>35308</v>
      </c>
      <c r="V22">
        <v>46.4</v>
      </c>
      <c r="W22" t="s">
        <v>302</v>
      </c>
      <c r="X22" t="s">
        <v>302</v>
      </c>
      <c r="Z22" s="1">
        <v>36099</v>
      </c>
      <c r="AA22" t="s">
        <v>302</v>
      </c>
      <c r="AB22">
        <v>19981204</v>
      </c>
      <c r="AC22">
        <v>0</v>
      </c>
      <c r="AE22" s="1">
        <v>36525</v>
      </c>
      <c r="AF22">
        <v>3.9</v>
      </c>
      <c r="AG22" t="s">
        <v>302</v>
      </c>
      <c r="AH22" t="s">
        <v>302</v>
      </c>
      <c r="AJ22" s="1">
        <v>36464</v>
      </c>
      <c r="AK22">
        <v>14</v>
      </c>
      <c r="AL22" t="s">
        <v>302</v>
      </c>
      <c r="AM22" t="s">
        <v>302</v>
      </c>
      <c r="AO22" s="1">
        <v>35308</v>
      </c>
      <c r="AP22">
        <v>-2.9699999999999998</v>
      </c>
      <c r="AQ22" t="s">
        <v>302</v>
      </c>
      <c r="AR22" t="s">
        <v>302</v>
      </c>
      <c r="AT22" s="1">
        <v>39325</v>
      </c>
      <c r="AU22">
        <v>-0.1</v>
      </c>
      <c r="AV22" t="s">
        <v>302</v>
      </c>
      <c r="AW22" t="s">
        <v>302</v>
      </c>
      <c r="AY22" s="1">
        <v>39691</v>
      </c>
      <c r="AZ22">
        <v>3.1</v>
      </c>
      <c r="BA22" t="s">
        <v>302</v>
      </c>
      <c r="BB22" t="s">
        <v>302</v>
      </c>
      <c r="BD22" s="1">
        <v>35673</v>
      </c>
      <c r="BE22">
        <v>1.41</v>
      </c>
      <c r="BF22" t="s">
        <v>302</v>
      </c>
      <c r="BG22" t="s">
        <v>302</v>
      </c>
      <c r="BI22" s="1">
        <v>35308</v>
      </c>
      <c r="BJ22">
        <v>6.88</v>
      </c>
      <c r="BK22" t="s">
        <v>302</v>
      </c>
      <c r="BL22" t="s">
        <v>302</v>
      </c>
    </row>
    <row r="23" spans="1:64" x14ac:dyDescent="0.25">
      <c r="A23" s="1">
        <v>35338</v>
      </c>
      <c r="B23">
        <v>0.1</v>
      </c>
      <c r="C23" t="s">
        <v>302</v>
      </c>
      <c r="D23" t="s">
        <v>302</v>
      </c>
      <c r="F23" s="1">
        <v>35338</v>
      </c>
      <c r="G23">
        <v>0.6</v>
      </c>
      <c r="H23" t="s">
        <v>302</v>
      </c>
      <c r="I23" t="s">
        <v>302</v>
      </c>
      <c r="K23" s="1">
        <v>36433</v>
      </c>
      <c r="L23">
        <v>2.5</v>
      </c>
      <c r="M23" t="s">
        <v>302</v>
      </c>
      <c r="N23" t="s">
        <v>302</v>
      </c>
      <c r="P23" s="1">
        <v>39507</v>
      </c>
      <c r="Q23">
        <v>-55.6</v>
      </c>
      <c r="R23">
        <v>20080214</v>
      </c>
      <c r="S23">
        <v>-55.6</v>
      </c>
      <c r="U23" s="1">
        <v>35338</v>
      </c>
      <c r="V23">
        <v>47.2</v>
      </c>
      <c r="W23" t="s">
        <v>302</v>
      </c>
      <c r="X23" t="s">
        <v>302</v>
      </c>
      <c r="Z23" s="1">
        <v>36129</v>
      </c>
      <c r="AA23" t="s">
        <v>302</v>
      </c>
      <c r="AB23">
        <v>19990108</v>
      </c>
      <c r="AC23">
        <v>3.2</v>
      </c>
      <c r="AE23" s="1">
        <v>36616</v>
      </c>
      <c r="AF23">
        <v>4.7</v>
      </c>
      <c r="AG23" t="s">
        <v>302</v>
      </c>
      <c r="AH23" t="s">
        <v>302</v>
      </c>
      <c r="AJ23" s="1">
        <v>36556</v>
      </c>
      <c r="AK23">
        <v>22</v>
      </c>
      <c r="AL23" t="s">
        <v>302</v>
      </c>
      <c r="AM23" t="s">
        <v>302</v>
      </c>
      <c r="AO23" s="1">
        <v>35338</v>
      </c>
      <c r="AP23">
        <v>-2.9699999999999998</v>
      </c>
      <c r="AQ23" t="s">
        <v>302</v>
      </c>
      <c r="AR23" t="s">
        <v>302</v>
      </c>
      <c r="AT23" s="1">
        <v>39355</v>
      </c>
      <c r="AU23">
        <v>0.1</v>
      </c>
      <c r="AV23" t="s">
        <v>302</v>
      </c>
      <c r="AW23" t="s">
        <v>302</v>
      </c>
      <c r="AY23" s="1">
        <v>39721</v>
      </c>
      <c r="AZ23">
        <v>2.8</v>
      </c>
      <c r="BA23" t="s">
        <v>302</v>
      </c>
      <c r="BB23" t="s">
        <v>302</v>
      </c>
      <c r="BD23" s="1">
        <v>35703</v>
      </c>
      <c r="BE23">
        <v>1.42</v>
      </c>
      <c r="BF23" t="s">
        <v>302</v>
      </c>
      <c r="BG23" t="s">
        <v>302</v>
      </c>
      <c r="BI23" s="1">
        <v>35338</v>
      </c>
      <c r="BJ23">
        <v>7.34</v>
      </c>
      <c r="BK23" t="s">
        <v>302</v>
      </c>
      <c r="BL23" t="s">
        <v>302</v>
      </c>
    </row>
    <row r="24" spans="1:64" x14ac:dyDescent="0.25">
      <c r="A24" s="1">
        <v>35369</v>
      </c>
      <c r="B24">
        <v>0.2</v>
      </c>
      <c r="C24" t="s">
        <v>302</v>
      </c>
      <c r="D24" t="s">
        <v>302</v>
      </c>
      <c r="F24" s="1">
        <v>35369</v>
      </c>
      <c r="G24">
        <v>0.8</v>
      </c>
      <c r="H24" t="s">
        <v>302</v>
      </c>
      <c r="I24" t="s">
        <v>302</v>
      </c>
      <c r="K24" s="1">
        <v>36464</v>
      </c>
      <c r="L24">
        <v>2.4</v>
      </c>
      <c r="M24" t="s">
        <v>302</v>
      </c>
      <c r="N24" t="s">
        <v>302</v>
      </c>
      <c r="P24" s="1">
        <v>39538</v>
      </c>
      <c r="Q24">
        <v>-71.7</v>
      </c>
      <c r="R24">
        <v>20080312</v>
      </c>
      <c r="S24">
        <v>-71.7</v>
      </c>
      <c r="U24" s="1">
        <v>35369</v>
      </c>
      <c r="V24">
        <v>47.7</v>
      </c>
      <c r="W24" t="s">
        <v>302</v>
      </c>
      <c r="X24" t="s">
        <v>302</v>
      </c>
      <c r="Z24" s="1">
        <v>36160</v>
      </c>
      <c r="AA24" t="s">
        <v>302</v>
      </c>
      <c r="AB24">
        <v>19990204</v>
      </c>
      <c r="AC24">
        <v>1.1000000000000001</v>
      </c>
      <c r="AE24" s="1">
        <v>36707</v>
      </c>
      <c r="AF24">
        <v>4.4000000000000004</v>
      </c>
      <c r="AG24" t="s">
        <v>302</v>
      </c>
      <c r="AH24" t="s">
        <v>302</v>
      </c>
      <c r="AJ24" s="1">
        <v>36646</v>
      </c>
      <c r="AK24">
        <v>21</v>
      </c>
      <c r="AL24" t="s">
        <v>302</v>
      </c>
      <c r="AM24" t="s">
        <v>302</v>
      </c>
      <c r="AO24" s="1">
        <v>35369</v>
      </c>
      <c r="AP24">
        <v>-2.5099999999999998</v>
      </c>
      <c r="AQ24" t="s">
        <v>302</v>
      </c>
      <c r="AR24" t="s">
        <v>302</v>
      </c>
      <c r="AT24" s="1">
        <v>39386</v>
      </c>
      <c r="AU24">
        <v>0.8</v>
      </c>
      <c r="AV24" t="s">
        <v>302</v>
      </c>
      <c r="AW24" t="s">
        <v>302</v>
      </c>
      <c r="AY24" s="1">
        <v>39752</v>
      </c>
      <c r="AZ24">
        <v>2.6</v>
      </c>
      <c r="BA24" t="s">
        <v>302</v>
      </c>
      <c r="BB24" t="s">
        <v>302</v>
      </c>
      <c r="BD24" s="1">
        <v>35734</v>
      </c>
      <c r="BE24">
        <v>1.41</v>
      </c>
      <c r="BF24" t="s">
        <v>302</v>
      </c>
      <c r="BG24" t="s">
        <v>302</v>
      </c>
      <c r="BI24" s="1">
        <v>35369</v>
      </c>
      <c r="BJ24">
        <v>7.1</v>
      </c>
      <c r="BK24" t="s">
        <v>302</v>
      </c>
      <c r="BL24" t="s">
        <v>302</v>
      </c>
    </row>
    <row r="25" spans="1:64" x14ac:dyDescent="0.25">
      <c r="A25" s="1">
        <v>35399</v>
      </c>
      <c r="B25">
        <v>-0.2</v>
      </c>
      <c r="C25" t="s">
        <v>302</v>
      </c>
      <c r="D25" t="s">
        <v>302</v>
      </c>
      <c r="F25" s="1">
        <v>35399</v>
      </c>
      <c r="G25">
        <v>0.7</v>
      </c>
      <c r="H25" t="s">
        <v>302</v>
      </c>
      <c r="I25" t="s">
        <v>302</v>
      </c>
      <c r="K25" s="1">
        <v>36494</v>
      </c>
      <c r="L25">
        <v>2.4</v>
      </c>
      <c r="M25" t="s">
        <v>302</v>
      </c>
      <c r="N25" t="s">
        <v>302</v>
      </c>
      <c r="P25" s="1">
        <v>39568</v>
      </c>
      <c r="Q25">
        <v>-71.400000000000006</v>
      </c>
      <c r="R25">
        <v>20080417</v>
      </c>
      <c r="S25">
        <v>-71.400000000000006</v>
      </c>
      <c r="U25" s="1">
        <v>35399</v>
      </c>
      <c r="V25">
        <v>46.1</v>
      </c>
      <c r="W25" t="s">
        <v>302</v>
      </c>
      <c r="X25" t="s">
        <v>302</v>
      </c>
      <c r="Z25" s="1">
        <v>36191</v>
      </c>
      <c r="AA25" t="s">
        <v>302</v>
      </c>
      <c r="AB25">
        <v>19990305</v>
      </c>
      <c r="AC25">
        <v>-2.1</v>
      </c>
      <c r="AE25" s="1">
        <v>36799</v>
      </c>
      <c r="AF25">
        <v>4.5</v>
      </c>
      <c r="AG25" t="s">
        <v>302</v>
      </c>
      <c r="AH25" t="s">
        <v>302</v>
      </c>
      <c r="AJ25" s="1">
        <v>36738</v>
      </c>
      <c r="AK25">
        <v>22</v>
      </c>
      <c r="AL25" t="s">
        <v>302</v>
      </c>
      <c r="AM25" t="s">
        <v>302</v>
      </c>
      <c r="AO25" s="1">
        <v>35399</v>
      </c>
      <c r="AP25">
        <v>-2.52</v>
      </c>
      <c r="AQ25" t="s">
        <v>302</v>
      </c>
      <c r="AR25" t="s">
        <v>302</v>
      </c>
      <c r="AT25" s="1">
        <v>39416</v>
      </c>
      <c r="AU25">
        <v>0.4</v>
      </c>
      <c r="AV25" t="s">
        <v>302</v>
      </c>
      <c r="AW25" t="s">
        <v>302</v>
      </c>
      <c r="AY25" s="1">
        <v>39782</v>
      </c>
      <c r="AZ25">
        <v>1.2</v>
      </c>
      <c r="BA25" t="s">
        <v>302</v>
      </c>
      <c r="BB25" t="s">
        <v>302</v>
      </c>
      <c r="BD25" s="1">
        <v>35764</v>
      </c>
      <c r="BE25">
        <v>1.35</v>
      </c>
      <c r="BF25" t="s">
        <v>302</v>
      </c>
      <c r="BG25" t="s">
        <v>302</v>
      </c>
      <c r="BI25" s="1">
        <v>35399</v>
      </c>
      <c r="BJ25">
        <v>7.74</v>
      </c>
      <c r="BK25" t="s">
        <v>302</v>
      </c>
      <c r="BL25" t="s">
        <v>302</v>
      </c>
    </row>
    <row r="26" spans="1:64" x14ac:dyDescent="0.25">
      <c r="A26" s="1">
        <v>35430</v>
      </c>
      <c r="B26">
        <v>0.1</v>
      </c>
      <c r="C26" t="s">
        <v>302</v>
      </c>
      <c r="D26" t="s">
        <v>302</v>
      </c>
      <c r="F26" s="1">
        <v>35430</v>
      </c>
      <c r="G26">
        <v>0.8</v>
      </c>
      <c r="H26" t="s">
        <v>302</v>
      </c>
      <c r="I26" t="s">
        <v>302</v>
      </c>
      <c r="K26" s="1">
        <v>36525</v>
      </c>
      <c r="L26">
        <v>2.2999999999999998</v>
      </c>
      <c r="M26" t="s">
        <v>302</v>
      </c>
      <c r="N26" t="s">
        <v>302</v>
      </c>
      <c r="P26" s="1">
        <v>39599</v>
      </c>
      <c r="Q26">
        <v>-60.4</v>
      </c>
      <c r="R26">
        <v>20080521</v>
      </c>
      <c r="S26">
        <v>-60.4</v>
      </c>
      <c r="U26" s="1">
        <v>35430</v>
      </c>
      <c r="V26">
        <v>49.7</v>
      </c>
      <c r="W26" t="s">
        <v>302</v>
      </c>
      <c r="X26" t="s">
        <v>302</v>
      </c>
      <c r="Z26" s="1">
        <v>36219</v>
      </c>
      <c r="AA26" t="s">
        <v>302</v>
      </c>
      <c r="AB26">
        <v>19990409</v>
      </c>
      <c r="AC26">
        <v>1.4</v>
      </c>
      <c r="AE26" s="1">
        <v>36891</v>
      </c>
      <c r="AF26">
        <v>2.4</v>
      </c>
      <c r="AG26" t="s">
        <v>302</v>
      </c>
      <c r="AH26" t="s">
        <v>302</v>
      </c>
      <c r="AJ26" s="1">
        <v>36830</v>
      </c>
      <c r="AK26">
        <v>16</v>
      </c>
      <c r="AL26" t="s">
        <v>302</v>
      </c>
      <c r="AM26" t="s">
        <v>302</v>
      </c>
      <c r="AO26" s="1">
        <v>35430</v>
      </c>
      <c r="AP26">
        <v>-2.16</v>
      </c>
      <c r="AQ26" t="s">
        <v>302</v>
      </c>
      <c r="AR26" t="s">
        <v>302</v>
      </c>
      <c r="AT26" s="1">
        <v>39447</v>
      </c>
      <c r="AU26">
        <v>0.2</v>
      </c>
      <c r="AV26" t="s">
        <v>302</v>
      </c>
      <c r="AW26" t="s">
        <v>302</v>
      </c>
      <c r="AY26" s="1">
        <v>39813</v>
      </c>
      <c r="AZ26">
        <v>0.4</v>
      </c>
      <c r="BA26" t="s">
        <v>302</v>
      </c>
      <c r="BB26" t="s">
        <v>302</v>
      </c>
      <c r="BD26" s="1">
        <v>35795</v>
      </c>
      <c r="BE26">
        <v>1.18</v>
      </c>
      <c r="BF26" t="s">
        <v>302</v>
      </c>
      <c r="BG26" t="s">
        <v>302</v>
      </c>
      <c r="BI26" s="1">
        <v>35430</v>
      </c>
      <c r="BJ26">
        <v>6.71</v>
      </c>
      <c r="BK26" t="s">
        <v>302</v>
      </c>
      <c r="BL26" t="s">
        <v>302</v>
      </c>
    </row>
    <row r="27" spans="1:64" x14ac:dyDescent="0.25">
      <c r="A27" s="1">
        <v>35461</v>
      </c>
      <c r="B27">
        <v>0.3</v>
      </c>
      <c r="C27">
        <v>19980129</v>
      </c>
      <c r="D27">
        <v>0</v>
      </c>
      <c r="F27" s="1">
        <v>35461</v>
      </c>
      <c r="G27">
        <v>0.8</v>
      </c>
      <c r="H27" t="s">
        <v>302</v>
      </c>
      <c r="I27" t="s">
        <v>302</v>
      </c>
      <c r="K27" s="1">
        <v>36556</v>
      </c>
      <c r="L27">
        <v>2.1</v>
      </c>
      <c r="M27" t="s">
        <v>302</v>
      </c>
      <c r="N27" t="s">
        <v>302</v>
      </c>
      <c r="P27" s="1">
        <v>39629</v>
      </c>
      <c r="Q27">
        <v>-63.8</v>
      </c>
      <c r="R27">
        <v>20080618</v>
      </c>
      <c r="S27">
        <v>-63.8</v>
      </c>
      <c r="U27" s="1">
        <v>35461</v>
      </c>
      <c r="V27">
        <v>51</v>
      </c>
      <c r="W27" t="s">
        <v>302</v>
      </c>
      <c r="X27" t="s">
        <v>302</v>
      </c>
      <c r="Z27" s="1">
        <v>36250</v>
      </c>
      <c r="AA27" t="s">
        <v>302</v>
      </c>
      <c r="AB27">
        <v>19990507</v>
      </c>
      <c r="AC27">
        <v>9.3000000000000007</v>
      </c>
      <c r="AE27" s="1">
        <v>36981</v>
      </c>
      <c r="AF27">
        <v>2.5</v>
      </c>
      <c r="AG27" t="s">
        <v>302</v>
      </c>
      <c r="AH27" t="s">
        <v>302</v>
      </c>
      <c r="AJ27" s="1">
        <v>36922</v>
      </c>
      <c r="AK27">
        <v>18</v>
      </c>
      <c r="AL27" t="s">
        <v>302</v>
      </c>
      <c r="AM27" t="s">
        <v>302</v>
      </c>
      <c r="AO27" s="1">
        <v>35461</v>
      </c>
      <c r="AP27">
        <v>-1.88</v>
      </c>
      <c r="AQ27" t="s">
        <v>302</v>
      </c>
      <c r="AR27" t="s">
        <v>302</v>
      </c>
      <c r="AT27" s="1">
        <v>39478</v>
      </c>
      <c r="AU27">
        <v>0</v>
      </c>
      <c r="AV27" t="s">
        <v>302</v>
      </c>
      <c r="AW27" t="s">
        <v>302</v>
      </c>
      <c r="AY27" s="1">
        <v>39844</v>
      </c>
      <c r="AZ27">
        <v>-0.1</v>
      </c>
      <c r="BA27" t="s">
        <v>302</v>
      </c>
      <c r="BB27" t="s">
        <v>302</v>
      </c>
      <c r="BD27" s="1">
        <v>35826</v>
      </c>
      <c r="BE27">
        <v>1.34</v>
      </c>
      <c r="BF27" t="s">
        <v>302</v>
      </c>
      <c r="BG27" t="s">
        <v>302</v>
      </c>
      <c r="BI27" s="1">
        <v>35461</v>
      </c>
      <c r="BJ27">
        <v>7.15</v>
      </c>
      <c r="BK27" t="s">
        <v>302</v>
      </c>
      <c r="BL27" t="s">
        <v>302</v>
      </c>
    </row>
    <row r="28" spans="1:64" x14ac:dyDescent="0.25">
      <c r="A28" s="1">
        <v>35489</v>
      </c>
      <c r="B28">
        <v>0.2</v>
      </c>
      <c r="C28">
        <v>19970227</v>
      </c>
      <c r="D28" t="s">
        <v>302</v>
      </c>
      <c r="F28" s="1">
        <v>35489</v>
      </c>
      <c r="G28">
        <v>0.8</v>
      </c>
      <c r="H28" t="s">
        <v>302</v>
      </c>
      <c r="I28" t="s">
        <v>302</v>
      </c>
      <c r="K28" s="1">
        <v>36585</v>
      </c>
      <c r="L28">
        <v>2</v>
      </c>
      <c r="M28" t="s">
        <v>302</v>
      </c>
      <c r="N28" t="s">
        <v>302</v>
      </c>
      <c r="P28" s="1">
        <v>39660</v>
      </c>
      <c r="Q28">
        <v>-76.900000000000006</v>
      </c>
      <c r="R28">
        <v>20080717</v>
      </c>
      <c r="S28">
        <v>-76.900000000000006</v>
      </c>
      <c r="U28" s="1">
        <v>35489</v>
      </c>
      <c r="V28">
        <v>53.1</v>
      </c>
      <c r="W28" t="s">
        <v>302</v>
      </c>
      <c r="X28" t="s">
        <v>302</v>
      </c>
      <c r="Z28" s="1">
        <v>36280</v>
      </c>
      <c r="AA28" t="s">
        <v>302</v>
      </c>
      <c r="AB28">
        <v>19990604</v>
      </c>
      <c r="AC28">
        <v>-3</v>
      </c>
      <c r="AE28" s="1">
        <v>37072</v>
      </c>
      <c r="AF28">
        <v>2.2000000000000002</v>
      </c>
      <c r="AG28" t="s">
        <v>302</v>
      </c>
      <c r="AH28" t="s">
        <v>302</v>
      </c>
      <c r="AJ28" s="1">
        <v>37011</v>
      </c>
      <c r="AK28">
        <v>10</v>
      </c>
      <c r="AL28" t="s">
        <v>302</v>
      </c>
      <c r="AM28" t="s">
        <v>302</v>
      </c>
      <c r="AO28" s="1">
        <v>35489</v>
      </c>
      <c r="AP28">
        <v>-1.23</v>
      </c>
      <c r="AQ28" t="s">
        <v>302</v>
      </c>
      <c r="AR28" t="s">
        <v>302</v>
      </c>
      <c r="AT28" s="1">
        <v>39507</v>
      </c>
      <c r="AU28">
        <v>0</v>
      </c>
      <c r="AV28" t="s">
        <v>302</v>
      </c>
      <c r="AW28" t="s">
        <v>302</v>
      </c>
      <c r="AY28" s="1">
        <v>39872</v>
      </c>
      <c r="AZ28">
        <v>-0.2</v>
      </c>
      <c r="BA28" t="s">
        <v>302</v>
      </c>
      <c r="BB28" t="s">
        <v>302</v>
      </c>
      <c r="BD28" s="1">
        <v>35854</v>
      </c>
      <c r="BE28">
        <v>1.3599999999999999</v>
      </c>
      <c r="BF28" t="s">
        <v>302</v>
      </c>
      <c r="BG28" t="s">
        <v>302</v>
      </c>
      <c r="BI28" s="1">
        <v>35489</v>
      </c>
      <c r="BJ28">
        <v>7.77</v>
      </c>
      <c r="BK28" t="s">
        <v>302</v>
      </c>
      <c r="BL28" t="s">
        <v>302</v>
      </c>
    </row>
    <row r="29" spans="1:64" x14ac:dyDescent="0.25">
      <c r="A29" s="1">
        <v>35520</v>
      </c>
      <c r="B29">
        <v>-0.1</v>
      </c>
      <c r="C29">
        <v>19970327</v>
      </c>
      <c r="D29" t="s">
        <v>302</v>
      </c>
      <c r="F29" s="1">
        <v>35520</v>
      </c>
      <c r="G29">
        <v>0.5</v>
      </c>
      <c r="H29" t="s">
        <v>302</v>
      </c>
      <c r="I29" t="s">
        <v>302</v>
      </c>
      <c r="K29" s="1">
        <v>36616</v>
      </c>
      <c r="L29">
        <v>2</v>
      </c>
      <c r="M29" t="s">
        <v>302</v>
      </c>
      <c r="N29" t="s">
        <v>302</v>
      </c>
      <c r="P29" s="1">
        <v>39691</v>
      </c>
      <c r="Q29">
        <v>-79.599999999999994</v>
      </c>
      <c r="R29">
        <v>20080821</v>
      </c>
      <c r="S29">
        <v>-79.599999999999994</v>
      </c>
      <c r="U29" s="1">
        <v>35520</v>
      </c>
      <c r="V29">
        <v>51.9</v>
      </c>
      <c r="W29" t="s">
        <v>302</v>
      </c>
      <c r="X29" t="s">
        <v>302</v>
      </c>
      <c r="Z29" s="1">
        <v>36311</v>
      </c>
      <c r="AA29" t="s">
        <v>302</v>
      </c>
      <c r="AB29">
        <v>19990706</v>
      </c>
      <c r="AC29">
        <v>-3.4</v>
      </c>
      <c r="AE29" s="1">
        <v>37164</v>
      </c>
      <c r="AF29">
        <v>1.2</v>
      </c>
      <c r="AG29" t="s">
        <v>302</v>
      </c>
      <c r="AH29" t="s">
        <v>302</v>
      </c>
      <c r="AJ29" s="1">
        <v>37103</v>
      </c>
      <c r="AK29">
        <v>5</v>
      </c>
      <c r="AL29" t="s">
        <v>302</v>
      </c>
      <c r="AM29" t="s">
        <v>302</v>
      </c>
      <c r="AO29" s="1">
        <v>35520</v>
      </c>
      <c r="AP29">
        <v>-0.85</v>
      </c>
      <c r="AQ29">
        <v>19970415</v>
      </c>
      <c r="AR29">
        <v>-0.8</v>
      </c>
      <c r="AT29" s="1">
        <v>39538</v>
      </c>
      <c r="AU29">
        <v>0.3</v>
      </c>
      <c r="AV29" t="s">
        <v>302</v>
      </c>
      <c r="AW29" t="s">
        <v>302</v>
      </c>
      <c r="AY29" s="1">
        <v>39903</v>
      </c>
      <c r="AZ29">
        <v>-0.7</v>
      </c>
      <c r="BA29" t="s">
        <v>302</v>
      </c>
      <c r="BB29" t="s">
        <v>302</v>
      </c>
      <c r="BD29" s="1">
        <v>35885</v>
      </c>
      <c r="BE29">
        <v>1.32</v>
      </c>
      <c r="BF29" t="s">
        <v>302</v>
      </c>
      <c r="BG29" t="s">
        <v>302</v>
      </c>
      <c r="BI29" s="1">
        <v>35520</v>
      </c>
      <c r="BJ29">
        <v>5.63</v>
      </c>
      <c r="BK29" t="s">
        <v>302</v>
      </c>
      <c r="BL29" t="s">
        <v>302</v>
      </c>
    </row>
    <row r="30" spans="1:64" x14ac:dyDescent="0.25">
      <c r="A30" s="1">
        <v>35550</v>
      </c>
      <c r="B30">
        <v>0.1</v>
      </c>
      <c r="C30">
        <v>19970429</v>
      </c>
      <c r="D30">
        <v>0.1</v>
      </c>
      <c r="F30" s="1">
        <v>35550</v>
      </c>
      <c r="G30">
        <v>0.5</v>
      </c>
      <c r="H30" t="s">
        <v>302</v>
      </c>
      <c r="I30" t="s">
        <v>302</v>
      </c>
      <c r="K30" s="1">
        <v>36646</v>
      </c>
      <c r="L30">
        <v>1.9</v>
      </c>
      <c r="M30" t="s">
        <v>302</v>
      </c>
      <c r="N30" t="s">
        <v>302</v>
      </c>
      <c r="P30" s="1">
        <v>39721</v>
      </c>
      <c r="Q30">
        <v>-44.4</v>
      </c>
      <c r="R30">
        <v>20080917</v>
      </c>
      <c r="S30">
        <v>-44.4</v>
      </c>
      <c r="U30" s="1">
        <v>35550</v>
      </c>
      <c r="V30">
        <v>54.8</v>
      </c>
      <c r="W30" t="s">
        <v>302</v>
      </c>
      <c r="X30" t="s">
        <v>302</v>
      </c>
      <c r="Z30" s="1">
        <v>36341</v>
      </c>
      <c r="AA30" t="s">
        <v>302</v>
      </c>
      <c r="AB30">
        <v>19990804</v>
      </c>
      <c r="AC30">
        <v>4.9000000000000004</v>
      </c>
      <c r="AE30" s="1">
        <v>37256</v>
      </c>
      <c r="AF30">
        <v>0</v>
      </c>
      <c r="AG30" t="s">
        <v>302</v>
      </c>
      <c r="AH30" t="s">
        <v>302</v>
      </c>
      <c r="AJ30" s="1">
        <v>37195</v>
      </c>
      <c r="AK30">
        <v>-34</v>
      </c>
      <c r="AL30" t="s">
        <v>302</v>
      </c>
      <c r="AM30" t="s">
        <v>302</v>
      </c>
      <c r="AO30" s="1">
        <v>35550</v>
      </c>
      <c r="AP30">
        <v>-0.85</v>
      </c>
      <c r="AQ30">
        <v>19970515</v>
      </c>
      <c r="AR30">
        <v>-0.9</v>
      </c>
      <c r="AT30" s="1">
        <v>39568</v>
      </c>
      <c r="AU30">
        <v>0.8</v>
      </c>
      <c r="AV30" t="s">
        <v>302</v>
      </c>
      <c r="AW30" t="s">
        <v>302</v>
      </c>
      <c r="AY30" s="1">
        <v>39933</v>
      </c>
      <c r="AZ30">
        <v>-0.6</v>
      </c>
      <c r="BA30" t="s">
        <v>302</v>
      </c>
      <c r="BB30" t="s">
        <v>302</v>
      </c>
      <c r="BD30" s="1">
        <v>35915</v>
      </c>
      <c r="BE30">
        <v>1.48</v>
      </c>
      <c r="BF30" t="s">
        <v>302</v>
      </c>
      <c r="BG30" t="s">
        <v>302</v>
      </c>
      <c r="BI30" s="1">
        <v>35550</v>
      </c>
      <c r="BJ30">
        <v>5.76</v>
      </c>
      <c r="BK30" t="s">
        <v>302</v>
      </c>
      <c r="BL30" t="s">
        <v>302</v>
      </c>
    </row>
    <row r="31" spans="1:64" x14ac:dyDescent="0.25">
      <c r="A31" s="1">
        <v>35581</v>
      </c>
      <c r="B31">
        <v>-0.3</v>
      </c>
      <c r="C31">
        <v>19970529</v>
      </c>
      <c r="D31">
        <v>-0.3</v>
      </c>
      <c r="F31" s="1">
        <v>35581</v>
      </c>
      <c r="G31">
        <v>0.6</v>
      </c>
      <c r="H31">
        <v>19970529</v>
      </c>
      <c r="I31" t="s">
        <v>302</v>
      </c>
      <c r="K31" s="1">
        <v>36677</v>
      </c>
      <c r="L31">
        <v>1.9</v>
      </c>
      <c r="M31" t="s">
        <v>302</v>
      </c>
      <c r="N31" t="s">
        <v>302</v>
      </c>
      <c r="P31" s="1">
        <v>39752</v>
      </c>
      <c r="Q31">
        <v>-91.1</v>
      </c>
      <c r="R31">
        <v>20081016</v>
      </c>
      <c r="S31">
        <v>-91.1</v>
      </c>
      <c r="U31" s="1">
        <v>35581</v>
      </c>
      <c r="V31">
        <v>54.7</v>
      </c>
      <c r="W31" t="s">
        <v>302</v>
      </c>
      <c r="X31" t="s">
        <v>302</v>
      </c>
      <c r="Z31" s="1">
        <v>36372</v>
      </c>
      <c r="AA31" t="s">
        <v>302</v>
      </c>
      <c r="AB31">
        <v>19990903</v>
      </c>
      <c r="AC31">
        <v>1.4</v>
      </c>
      <c r="AE31" s="1">
        <v>37346</v>
      </c>
      <c r="AF31">
        <v>0.4</v>
      </c>
      <c r="AG31" t="s">
        <v>302</v>
      </c>
      <c r="AH31" t="s">
        <v>302</v>
      </c>
      <c r="AJ31" s="1">
        <v>37287</v>
      </c>
      <c r="AK31">
        <v>0</v>
      </c>
      <c r="AL31" t="s">
        <v>302</v>
      </c>
      <c r="AM31" t="s">
        <v>302</v>
      </c>
      <c r="AO31" s="1">
        <v>35581</v>
      </c>
      <c r="AP31">
        <v>0.09</v>
      </c>
      <c r="AQ31">
        <v>19970616</v>
      </c>
      <c r="AR31">
        <v>0.1</v>
      </c>
      <c r="AT31" s="1">
        <v>39599</v>
      </c>
      <c r="AU31">
        <v>0.6</v>
      </c>
      <c r="AV31" t="s">
        <v>302</v>
      </c>
      <c r="AW31" t="s">
        <v>302</v>
      </c>
      <c r="AY31" s="1">
        <v>39964</v>
      </c>
      <c r="AZ31">
        <v>-1.2</v>
      </c>
      <c r="BA31" t="s">
        <v>302</v>
      </c>
      <c r="BB31" t="s">
        <v>302</v>
      </c>
      <c r="BD31" s="1">
        <v>35946</v>
      </c>
      <c r="BE31">
        <v>1.67</v>
      </c>
      <c r="BF31" t="s">
        <v>302</v>
      </c>
      <c r="BG31" t="s">
        <v>302</v>
      </c>
      <c r="BI31" s="1">
        <v>35581</v>
      </c>
      <c r="BJ31">
        <v>6.3</v>
      </c>
      <c r="BK31" t="s">
        <v>302</v>
      </c>
      <c r="BL31" t="s">
        <v>302</v>
      </c>
    </row>
    <row r="32" spans="1:64" x14ac:dyDescent="0.25">
      <c r="A32" s="1">
        <v>35611</v>
      </c>
      <c r="B32">
        <v>0.1</v>
      </c>
      <c r="C32">
        <v>19970627</v>
      </c>
      <c r="D32">
        <v>0.1</v>
      </c>
      <c r="F32" s="1">
        <v>35611</v>
      </c>
      <c r="G32">
        <v>0.5</v>
      </c>
      <c r="H32">
        <v>19970627</v>
      </c>
      <c r="I32">
        <v>0.5</v>
      </c>
      <c r="K32" s="1">
        <v>36707</v>
      </c>
      <c r="L32">
        <v>1.8</v>
      </c>
      <c r="M32" t="s">
        <v>302</v>
      </c>
      <c r="N32" t="s">
        <v>302</v>
      </c>
      <c r="P32" s="1">
        <v>39782</v>
      </c>
      <c r="Q32">
        <v>-76.2</v>
      </c>
      <c r="R32">
        <v>20081113</v>
      </c>
      <c r="S32">
        <v>-88.5</v>
      </c>
      <c r="U32" s="1">
        <v>35611</v>
      </c>
      <c r="V32">
        <v>56</v>
      </c>
      <c r="W32" t="s">
        <v>302</v>
      </c>
      <c r="X32" t="s">
        <v>302</v>
      </c>
      <c r="Z32" s="1">
        <v>36403</v>
      </c>
      <c r="AA32" t="s">
        <v>302</v>
      </c>
      <c r="AB32">
        <v>19991005</v>
      </c>
      <c r="AC32">
        <v>4.0999999999999996</v>
      </c>
      <c r="AE32" s="1">
        <v>37437</v>
      </c>
      <c r="AF32">
        <v>0.2</v>
      </c>
      <c r="AG32" t="s">
        <v>302</v>
      </c>
      <c r="AH32" t="s">
        <v>302</v>
      </c>
      <c r="AJ32" s="1">
        <v>37376</v>
      </c>
      <c r="AK32">
        <v>1</v>
      </c>
      <c r="AL32" t="s">
        <v>302</v>
      </c>
      <c r="AM32" t="s">
        <v>302</v>
      </c>
      <c r="AO32" s="1">
        <v>35611</v>
      </c>
      <c r="AP32">
        <v>0.28000000000000003</v>
      </c>
      <c r="AQ32">
        <v>19970711</v>
      </c>
      <c r="AR32">
        <v>0.4</v>
      </c>
      <c r="AT32" s="1">
        <v>39629</v>
      </c>
      <c r="AU32">
        <v>0.3</v>
      </c>
      <c r="AV32" t="s">
        <v>302</v>
      </c>
      <c r="AW32" t="s">
        <v>302</v>
      </c>
      <c r="AY32" s="1">
        <v>39994</v>
      </c>
      <c r="AZ32">
        <v>-1.3</v>
      </c>
      <c r="BA32" t="s">
        <v>302</v>
      </c>
      <c r="BB32" t="s">
        <v>302</v>
      </c>
      <c r="BD32" s="1">
        <v>35976</v>
      </c>
      <c r="BE32">
        <v>1.74</v>
      </c>
      <c r="BF32" t="s">
        <v>302</v>
      </c>
      <c r="BG32" t="s">
        <v>302</v>
      </c>
      <c r="BI32" s="1">
        <v>35611</v>
      </c>
      <c r="BJ32">
        <v>5.3</v>
      </c>
      <c r="BK32" t="s">
        <v>302</v>
      </c>
      <c r="BL32" t="s">
        <v>302</v>
      </c>
    </row>
    <row r="33" spans="1:64" x14ac:dyDescent="0.25">
      <c r="A33" s="1">
        <v>35642</v>
      </c>
      <c r="B33">
        <v>-0.1</v>
      </c>
      <c r="C33">
        <v>19970729</v>
      </c>
      <c r="D33">
        <v>-0.1</v>
      </c>
      <c r="F33" s="1">
        <v>35642</v>
      </c>
      <c r="G33">
        <v>0.5</v>
      </c>
      <c r="H33">
        <v>19970729</v>
      </c>
      <c r="I33">
        <v>0.5</v>
      </c>
      <c r="K33" s="1">
        <v>36738</v>
      </c>
      <c r="L33">
        <v>1.8</v>
      </c>
      <c r="M33" t="s">
        <v>302</v>
      </c>
      <c r="N33" t="s">
        <v>302</v>
      </c>
      <c r="P33" s="1">
        <v>39813</v>
      </c>
      <c r="Q33">
        <v>-76.2</v>
      </c>
      <c r="R33">
        <v>20081210</v>
      </c>
      <c r="S33">
        <v>-76.2</v>
      </c>
      <c r="U33" s="1">
        <v>35642</v>
      </c>
      <c r="V33">
        <v>60.8</v>
      </c>
      <c r="W33" t="s">
        <v>302</v>
      </c>
      <c r="X33" t="s">
        <v>302</v>
      </c>
      <c r="Z33" s="1">
        <v>36433</v>
      </c>
      <c r="AA33" t="s">
        <v>302</v>
      </c>
      <c r="AB33">
        <v>19991104</v>
      </c>
      <c r="AC33">
        <v>-1</v>
      </c>
      <c r="AE33" s="1">
        <v>37529</v>
      </c>
      <c r="AF33">
        <v>0.2</v>
      </c>
      <c r="AG33" t="s">
        <v>302</v>
      </c>
      <c r="AH33" t="s">
        <v>302</v>
      </c>
      <c r="AJ33" s="1">
        <v>37468</v>
      </c>
      <c r="AK33">
        <v>-8</v>
      </c>
      <c r="AL33" t="s">
        <v>302</v>
      </c>
      <c r="AM33" t="s">
        <v>302</v>
      </c>
      <c r="AO33" s="1">
        <v>35642</v>
      </c>
      <c r="AP33">
        <v>0.56999999999999995</v>
      </c>
      <c r="AQ33">
        <v>19970815</v>
      </c>
      <c r="AR33" t="s">
        <v>302</v>
      </c>
      <c r="AT33" s="1">
        <v>39660</v>
      </c>
      <c r="AU33">
        <v>-0.2</v>
      </c>
      <c r="AV33" t="s">
        <v>302</v>
      </c>
      <c r="AW33" t="s">
        <v>302</v>
      </c>
      <c r="AY33" s="1">
        <v>40025</v>
      </c>
      <c r="AZ33">
        <v>-1.4</v>
      </c>
      <c r="BA33" t="s">
        <v>302</v>
      </c>
      <c r="BB33" t="s">
        <v>302</v>
      </c>
      <c r="BD33" s="1">
        <v>36007</v>
      </c>
      <c r="BE33">
        <v>1.6800000000000002</v>
      </c>
      <c r="BF33" t="s">
        <v>302</v>
      </c>
      <c r="BG33" t="s">
        <v>302</v>
      </c>
      <c r="BI33" s="1">
        <v>35642</v>
      </c>
      <c r="BJ33">
        <v>5.0199999999999996</v>
      </c>
      <c r="BK33" t="s">
        <v>302</v>
      </c>
      <c r="BL33" t="s">
        <v>302</v>
      </c>
    </row>
    <row r="34" spans="1:64" x14ac:dyDescent="0.25">
      <c r="A34" s="1">
        <v>35673</v>
      </c>
      <c r="B34">
        <v>0.2</v>
      </c>
      <c r="C34">
        <v>19970829</v>
      </c>
      <c r="D34">
        <v>0.2</v>
      </c>
      <c r="F34" s="1">
        <v>35673</v>
      </c>
      <c r="G34">
        <v>0.5</v>
      </c>
      <c r="H34">
        <v>19970829</v>
      </c>
      <c r="I34">
        <v>0.5</v>
      </c>
      <c r="K34" s="1">
        <v>36769</v>
      </c>
      <c r="L34">
        <v>1.7</v>
      </c>
      <c r="M34" t="s">
        <v>302</v>
      </c>
      <c r="N34" t="s">
        <v>302</v>
      </c>
      <c r="P34" s="1">
        <v>39844</v>
      </c>
      <c r="Q34">
        <v>-66.7</v>
      </c>
      <c r="R34">
        <v>20090122</v>
      </c>
      <c r="S34">
        <v>-66.7</v>
      </c>
      <c r="U34" s="1">
        <v>35673</v>
      </c>
      <c r="V34">
        <v>56.2</v>
      </c>
      <c r="W34" t="s">
        <v>302</v>
      </c>
      <c r="X34" t="s">
        <v>302</v>
      </c>
      <c r="Z34" s="1">
        <v>36464</v>
      </c>
      <c r="AA34" t="s">
        <v>302</v>
      </c>
      <c r="AB34">
        <v>19991207</v>
      </c>
      <c r="AC34">
        <v>-1.7</v>
      </c>
      <c r="AE34" s="1">
        <v>37621</v>
      </c>
      <c r="AF34">
        <v>-0.1</v>
      </c>
      <c r="AG34" t="s">
        <v>302</v>
      </c>
      <c r="AH34" t="s">
        <v>302</v>
      </c>
      <c r="AJ34" s="1">
        <v>37560</v>
      </c>
      <c r="AK34">
        <v>-21</v>
      </c>
      <c r="AL34" t="s">
        <v>302</v>
      </c>
      <c r="AM34" t="s">
        <v>302</v>
      </c>
      <c r="AO34" s="1">
        <v>35673</v>
      </c>
      <c r="AP34">
        <v>1.1499999999999999</v>
      </c>
      <c r="AQ34">
        <v>19970915</v>
      </c>
      <c r="AR34" t="s">
        <v>302</v>
      </c>
      <c r="AT34" s="1">
        <v>39691</v>
      </c>
      <c r="AU34">
        <v>-0.2</v>
      </c>
      <c r="AV34" t="s">
        <v>302</v>
      </c>
      <c r="AW34" t="s">
        <v>302</v>
      </c>
      <c r="AY34" s="1">
        <v>40056</v>
      </c>
      <c r="AZ34">
        <v>-1.1000000000000001</v>
      </c>
      <c r="BA34" t="s">
        <v>302</v>
      </c>
      <c r="BB34" t="s">
        <v>302</v>
      </c>
      <c r="BD34" s="1">
        <v>36038</v>
      </c>
      <c r="BE34">
        <v>1.62</v>
      </c>
      <c r="BF34" t="s">
        <v>302</v>
      </c>
      <c r="BG34" t="s">
        <v>302</v>
      </c>
      <c r="BI34" s="1">
        <v>35673</v>
      </c>
      <c r="BJ34">
        <v>4.5999999999999996</v>
      </c>
      <c r="BK34" t="s">
        <v>302</v>
      </c>
      <c r="BL34" t="s">
        <v>302</v>
      </c>
    </row>
    <row r="35" spans="1:64" x14ac:dyDescent="0.25">
      <c r="A35" s="1">
        <v>35703</v>
      </c>
      <c r="B35">
        <v>0</v>
      </c>
      <c r="C35">
        <v>19970930</v>
      </c>
      <c r="D35">
        <v>0</v>
      </c>
      <c r="F35" s="1">
        <v>35703</v>
      </c>
      <c r="G35">
        <v>0.4</v>
      </c>
      <c r="H35">
        <v>19970930</v>
      </c>
      <c r="I35">
        <v>0.4</v>
      </c>
      <c r="K35" s="1">
        <v>36799</v>
      </c>
      <c r="L35">
        <v>1.7</v>
      </c>
      <c r="M35" t="s">
        <v>302</v>
      </c>
      <c r="N35" t="s">
        <v>302</v>
      </c>
      <c r="P35" s="1">
        <v>39872</v>
      </c>
      <c r="Q35">
        <v>-57.7</v>
      </c>
      <c r="R35">
        <v>20090219</v>
      </c>
      <c r="S35">
        <v>-57.7</v>
      </c>
      <c r="U35" s="1">
        <v>35703</v>
      </c>
      <c r="V35">
        <v>57.4</v>
      </c>
      <c r="W35" t="s">
        <v>302</v>
      </c>
      <c r="X35" t="s">
        <v>302</v>
      </c>
      <c r="Z35" s="1">
        <v>36494</v>
      </c>
      <c r="AA35" t="s">
        <v>302</v>
      </c>
      <c r="AB35">
        <v>19920100</v>
      </c>
      <c r="AC35" t="s">
        <v>302</v>
      </c>
      <c r="AE35" s="1">
        <v>37711</v>
      </c>
      <c r="AF35">
        <v>-0.7</v>
      </c>
      <c r="AG35" t="s">
        <v>302</v>
      </c>
      <c r="AH35" t="s">
        <v>302</v>
      </c>
      <c r="AJ35" s="1">
        <v>37652</v>
      </c>
      <c r="AK35">
        <v>-13</v>
      </c>
      <c r="AL35" t="s">
        <v>302</v>
      </c>
      <c r="AM35" t="s">
        <v>302</v>
      </c>
      <c r="AO35" s="1">
        <v>35703</v>
      </c>
      <c r="AP35">
        <v>0.96</v>
      </c>
      <c r="AQ35">
        <v>19971016</v>
      </c>
      <c r="AR35">
        <v>1</v>
      </c>
      <c r="AT35" s="1">
        <v>39721</v>
      </c>
      <c r="AU35">
        <v>-0.2</v>
      </c>
      <c r="AV35" t="s">
        <v>302</v>
      </c>
      <c r="AW35" t="s">
        <v>302</v>
      </c>
      <c r="AY35" s="1">
        <v>40086</v>
      </c>
      <c r="AZ35">
        <v>-1.1000000000000001</v>
      </c>
      <c r="BA35" t="s">
        <v>302</v>
      </c>
      <c r="BB35" t="s">
        <v>302</v>
      </c>
      <c r="BD35" s="1">
        <v>36068</v>
      </c>
      <c r="BE35">
        <v>1.43</v>
      </c>
      <c r="BF35" t="s">
        <v>302</v>
      </c>
      <c r="BG35" t="s">
        <v>302</v>
      </c>
      <c r="BI35" s="1">
        <v>35703</v>
      </c>
      <c r="BJ35">
        <v>3.82</v>
      </c>
      <c r="BK35" t="s">
        <v>302</v>
      </c>
      <c r="BL35" t="s">
        <v>302</v>
      </c>
    </row>
    <row r="36" spans="1:64" x14ac:dyDescent="0.25">
      <c r="A36" s="1">
        <v>35734</v>
      </c>
      <c r="B36">
        <v>0</v>
      </c>
      <c r="C36">
        <v>19971030</v>
      </c>
      <c r="D36">
        <v>0</v>
      </c>
      <c r="F36" s="1">
        <v>35734</v>
      </c>
      <c r="G36">
        <v>0.3</v>
      </c>
      <c r="H36">
        <v>19971030</v>
      </c>
      <c r="I36">
        <v>0.3</v>
      </c>
      <c r="K36" s="1">
        <v>36830</v>
      </c>
      <c r="L36">
        <v>1.7</v>
      </c>
      <c r="M36" t="s">
        <v>302</v>
      </c>
      <c r="N36" t="s">
        <v>302</v>
      </c>
      <c r="P36" s="1">
        <v>39903</v>
      </c>
      <c r="Q36">
        <v>-57.1</v>
      </c>
      <c r="R36">
        <v>20090319</v>
      </c>
      <c r="S36">
        <v>-57.1</v>
      </c>
      <c r="U36" s="1">
        <v>35734</v>
      </c>
      <c r="V36">
        <v>58.1</v>
      </c>
      <c r="W36" t="s">
        <v>302</v>
      </c>
      <c r="X36" t="s">
        <v>302</v>
      </c>
      <c r="Z36" s="1">
        <v>37072</v>
      </c>
      <c r="AA36" t="s">
        <v>302</v>
      </c>
      <c r="AB36">
        <v>20010814</v>
      </c>
      <c r="AC36">
        <v>8.4</v>
      </c>
      <c r="AE36" s="1">
        <v>37802</v>
      </c>
      <c r="AF36">
        <v>-0.8</v>
      </c>
      <c r="AG36" t="s">
        <v>302</v>
      </c>
      <c r="AH36" t="s">
        <v>302</v>
      </c>
      <c r="AJ36" s="1">
        <v>37741</v>
      </c>
      <c r="AK36">
        <v>-18</v>
      </c>
      <c r="AL36" t="s">
        <v>302</v>
      </c>
      <c r="AM36" t="s">
        <v>302</v>
      </c>
      <c r="AO36" s="1">
        <v>35734</v>
      </c>
      <c r="AP36">
        <v>0.76</v>
      </c>
      <c r="AQ36">
        <v>19971114</v>
      </c>
      <c r="AR36">
        <v>0.8</v>
      </c>
      <c r="AT36" s="1">
        <v>39752</v>
      </c>
      <c r="AU36">
        <v>0.6</v>
      </c>
      <c r="AV36" t="s">
        <v>302</v>
      </c>
      <c r="AW36" t="s">
        <v>302</v>
      </c>
      <c r="AY36" s="1">
        <v>40117</v>
      </c>
      <c r="AZ36">
        <v>-1.1000000000000001</v>
      </c>
      <c r="BA36" t="s">
        <v>302</v>
      </c>
      <c r="BB36" t="s">
        <v>302</v>
      </c>
      <c r="BD36" s="1">
        <v>36099</v>
      </c>
      <c r="BE36">
        <v>1.29</v>
      </c>
      <c r="BF36" t="s">
        <v>302</v>
      </c>
      <c r="BG36" t="s">
        <v>302</v>
      </c>
      <c r="BI36" s="1">
        <v>35734</v>
      </c>
      <c r="BJ36">
        <v>3.88</v>
      </c>
      <c r="BK36" t="s">
        <v>302</v>
      </c>
      <c r="BL36" t="s">
        <v>302</v>
      </c>
    </row>
    <row r="37" spans="1:64" x14ac:dyDescent="0.25">
      <c r="A37" s="1">
        <v>35764</v>
      </c>
      <c r="B37">
        <v>0</v>
      </c>
      <c r="C37">
        <v>19971128</v>
      </c>
      <c r="D37">
        <v>0</v>
      </c>
      <c r="F37" s="1">
        <v>35764</v>
      </c>
      <c r="G37">
        <v>0.4</v>
      </c>
      <c r="H37">
        <v>19971128</v>
      </c>
      <c r="I37">
        <v>0.4</v>
      </c>
      <c r="K37" s="1">
        <v>36860</v>
      </c>
      <c r="L37">
        <v>1.6</v>
      </c>
      <c r="M37" t="s">
        <v>302</v>
      </c>
      <c r="N37" t="s">
        <v>302</v>
      </c>
      <c r="P37" s="1">
        <v>39933</v>
      </c>
      <c r="Q37">
        <v>-27.7</v>
      </c>
      <c r="R37">
        <v>20090423</v>
      </c>
      <c r="S37">
        <v>-27.7</v>
      </c>
      <c r="U37" s="1">
        <v>35764</v>
      </c>
      <c r="V37">
        <v>59.2</v>
      </c>
      <c r="W37" t="s">
        <v>302</v>
      </c>
      <c r="X37" t="s">
        <v>302</v>
      </c>
      <c r="Z37" s="1">
        <v>37103</v>
      </c>
      <c r="AA37" t="s">
        <v>302</v>
      </c>
      <c r="AB37">
        <v>20010919</v>
      </c>
      <c r="AC37">
        <v>3.3</v>
      </c>
      <c r="AE37" s="1">
        <v>37894</v>
      </c>
      <c r="AF37">
        <v>0</v>
      </c>
      <c r="AG37" t="s">
        <v>302</v>
      </c>
      <c r="AH37" t="s">
        <v>302</v>
      </c>
      <c r="AJ37" s="1">
        <v>37833</v>
      </c>
      <c r="AK37">
        <v>-12</v>
      </c>
      <c r="AL37" t="s">
        <v>302</v>
      </c>
      <c r="AM37" t="s">
        <v>302</v>
      </c>
      <c r="AO37" s="1">
        <v>35764</v>
      </c>
      <c r="AP37">
        <v>1.05</v>
      </c>
      <c r="AQ37">
        <v>19971212</v>
      </c>
      <c r="AR37">
        <v>1</v>
      </c>
      <c r="AT37" s="1">
        <v>39782</v>
      </c>
      <c r="AU37">
        <v>-1</v>
      </c>
      <c r="AV37" t="s">
        <v>302</v>
      </c>
      <c r="AW37" t="s">
        <v>302</v>
      </c>
      <c r="AY37" s="1">
        <v>40147</v>
      </c>
      <c r="AZ37">
        <v>-0.2</v>
      </c>
      <c r="BA37" t="s">
        <v>302</v>
      </c>
      <c r="BB37" t="s">
        <v>302</v>
      </c>
      <c r="BD37" s="1">
        <v>36129</v>
      </c>
      <c r="BE37">
        <v>1.06</v>
      </c>
      <c r="BF37" t="s">
        <v>302</v>
      </c>
      <c r="BG37" t="s">
        <v>302</v>
      </c>
      <c r="BI37" s="1">
        <v>35764</v>
      </c>
      <c r="BJ37">
        <v>2.75</v>
      </c>
      <c r="BK37" t="s">
        <v>302</v>
      </c>
      <c r="BL37" t="s">
        <v>302</v>
      </c>
    </row>
    <row r="38" spans="1:64" x14ac:dyDescent="0.25">
      <c r="A38" s="1">
        <v>35795</v>
      </c>
      <c r="B38">
        <v>0</v>
      </c>
      <c r="C38">
        <v>19971230</v>
      </c>
      <c r="D38">
        <v>0.1</v>
      </c>
      <c r="F38" s="1">
        <v>35795</v>
      </c>
      <c r="G38">
        <v>0.4</v>
      </c>
      <c r="H38">
        <v>19971230</v>
      </c>
      <c r="I38">
        <v>0.4</v>
      </c>
      <c r="K38" s="1">
        <v>36891</v>
      </c>
      <c r="L38">
        <v>1.6</v>
      </c>
      <c r="M38" t="s">
        <v>302</v>
      </c>
      <c r="N38" t="s">
        <v>302</v>
      </c>
      <c r="P38" s="1">
        <v>39964</v>
      </c>
      <c r="Q38">
        <v>-3.9</v>
      </c>
      <c r="R38">
        <v>20090520</v>
      </c>
      <c r="S38">
        <v>-3.9</v>
      </c>
      <c r="U38" s="1">
        <v>35795</v>
      </c>
      <c r="V38">
        <v>59.1</v>
      </c>
      <c r="W38" t="s">
        <v>302</v>
      </c>
      <c r="X38" t="s">
        <v>302</v>
      </c>
      <c r="Z38" s="1">
        <v>37134</v>
      </c>
      <c r="AA38" t="s">
        <v>302</v>
      </c>
      <c r="AB38">
        <v>20011012</v>
      </c>
      <c r="AC38">
        <v>3.6</v>
      </c>
      <c r="AE38" s="1">
        <v>37986</v>
      </c>
      <c r="AF38">
        <v>1.6</v>
      </c>
      <c r="AG38" t="s">
        <v>302</v>
      </c>
      <c r="AH38" t="s">
        <v>302</v>
      </c>
      <c r="AJ38" s="1">
        <v>37925</v>
      </c>
      <c r="AK38">
        <v>-8</v>
      </c>
      <c r="AL38" t="s">
        <v>302</v>
      </c>
      <c r="AM38" t="s">
        <v>302</v>
      </c>
      <c r="AO38" s="1">
        <v>35795</v>
      </c>
      <c r="AP38">
        <v>0.77</v>
      </c>
      <c r="AQ38">
        <v>19980115</v>
      </c>
      <c r="AR38">
        <v>0.8</v>
      </c>
      <c r="AT38" s="1">
        <v>39813</v>
      </c>
      <c r="AU38">
        <v>-0.6</v>
      </c>
      <c r="AV38" t="s">
        <v>302</v>
      </c>
      <c r="AW38" t="s">
        <v>302</v>
      </c>
      <c r="AY38" s="1">
        <v>40178</v>
      </c>
      <c r="AZ38">
        <v>0.1</v>
      </c>
      <c r="BA38" t="s">
        <v>302</v>
      </c>
      <c r="BB38" t="s">
        <v>302</v>
      </c>
      <c r="BD38" s="1">
        <v>36160</v>
      </c>
      <c r="BE38">
        <v>1</v>
      </c>
      <c r="BF38" t="s">
        <v>302</v>
      </c>
      <c r="BG38" t="s">
        <v>302</v>
      </c>
      <c r="BI38" s="1">
        <v>35795</v>
      </c>
      <c r="BJ38">
        <v>3.36</v>
      </c>
      <c r="BK38" t="s">
        <v>302</v>
      </c>
      <c r="BL38" t="s">
        <v>302</v>
      </c>
    </row>
    <row r="39" spans="1:64" x14ac:dyDescent="0.25">
      <c r="A39" s="1">
        <v>35826</v>
      </c>
      <c r="B39">
        <v>0</v>
      </c>
      <c r="C39">
        <v>19980127</v>
      </c>
      <c r="D39">
        <v>0</v>
      </c>
      <c r="F39" s="1">
        <v>35826</v>
      </c>
      <c r="G39">
        <v>0</v>
      </c>
      <c r="H39">
        <v>19980129</v>
      </c>
      <c r="I39">
        <v>0</v>
      </c>
      <c r="K39" s="1">
        <v>36922</v>
      </c>
      <c r="L39">
        <v>1.6</v>
      </c>
      <c r="M39" t="s">
        <v>302</v>
      </c>
      <c r="N39" t="s">
        <v>302</v>
      </c>
      <c r="P39" s="1">
        <v>39994</v>
      </c>
      <c r="Q39">
        <v>9.6999999999999993</v>
      </c>
      <c r="R39">
        <v>20090617</v>
      </c>
      <c r="S39">
        <v>9.6999999999999993</v>
      </c>
      <c r="U39" s="1">
        <v>35826</v>
      </c>
      <c r="V39">
        <v>57.4</v>
      </c>
      <c r="W39" t="s">
        <v>302</v>
      </c>
      <c r="X39" t="s">
        <v>302</v>
      </c>
      <c r="Z39" s="1">
        <v>37164</v>
      </c>
      <c r="AA39" t="s">
        <v>302</v>
      </c>
      <c r="AB39">
        <v>20011109</v>
      </c>
      <c r="AC39">
        <v>1.7</v>
      </c>
      <c r="AE39" s="1">
        <v>38077</v>
      </c>
      <c r="AF39">
        <v>3.3</v>
      </c>
      <c r="AG39">
        <v>20040601</v>
      </c>
      <c r="AH39">
        <v>1.5</v>
      </c>
      <c r="AJ39" s="1">
        <v>38017</v>
      </c>
      <c r="AK39">
        <v>8</v>
      </c>
      <c r="AL39" t="s">
        <v>302</v>
      </c>
      <c r="AM39" t="s">
        <v>302</v>
      </c>
      <c r="AO39" s="1">
        <v>35826</v>
      </c>
      <c r="AP39">
        <v>0.48</v>
      </c>
      <c r="AQ39">
        <v>19980213</v>
      </c>
      <c r="AR39">
        <v>0.4</v>
      </c>
      <c r="AT39" s="1">
        <v>39844</v>
      </c>
      <c r="AU39">
        <v>-0.5</v>
      </c>
      <c r="AV39" t="s">
        <v>302</v>
      </c>
      <c r="AW39" t="s">
        <v>302</v>
      </c>
      <c r="AY39" s="1">
        <v>40209</v>
      </c>
      <c r="AZ39">
        <v>0.8</v>
      </c>
      <c r="BA39" t="s">
        <v>302</v>
      </c>
      <c r="BB39" t="s">
        <v>302</v>
      </c>
      <c r="BD39" s="1">
        <v>36191</v>
      </c>
      <c r="BE39">
        <v>1.1299999999999999</v>
      </c>
      <c r="BF39" t="s">
        <v>302</v>
      </c>
      <c r="BG39" t="s">
        <v>302</v>
      </c>
      <c r="BI39" s="1">
        <v>35826</v>
      </c>
      <c r="BJ39">
        <v>1.62</v>
      </c>
      <c r="BK39" t="s">
        <v>302</v>
      </c>
      <c r="BL39" t="s">
        <v>302</v>
      </c>
    </row>
    <row r="40" spans="1:64" x14ac:dyDescent="0.25">
      <c r="A40" s="1">
        <v>35854</v>
      </c>
      <c r="B40">
        <v>0.1</v>
      </c>
      <c r="C40">
        <v>19980227</v>
      </c>
      <c r="D40">
        <v>0.1</v>
      </c>
      <c r="F40" s="1">
        <v>35854</v>
      </c>
      <c r="G40">
        <v>0</v>
      </c>
      <c r="H40">
        <v>19980227</v>
      </c>
      <c r="I40">
        <v>0</v>
      </c>
      <c r="K40" s="1">
        <v>36950</v>
      </c>
      <c r="L40">
        <v>1.6</v>
      </c>
      <c r="M40" t="s">
        <v>302</v>
      </c>
      <c r="N40" t="s">
        <v>302</v>
      </c>
      <c r="P40" s="1">
        <v>40025</v>
      </c>
      <c r="Q40">
        <v>0</v>
      </c>
      <c r="R40">
        <v>20090716</v>
      </c>
      <c r="S40">
        <v>0</v>
      </c>
      <c r="U40" s="1">
        <v>35854</v>
      </c>
      <c r="V40">
        <v>57.2</v>
      </c>
      <c r="W40" t="s">
        <v>302</v>
      </c>
      <c r="X40" t="s">
        <v>302</v>
      </c>
      <c r="Z40" s="1">
        <v>37195</v>
      </c>
      <c r="AA40" t="s">
        <v>302</v>
      </c>
      <c r="AB40">
        <v>20011212</v>
      </c>
      <c r="AC40">
        <v>4.8</v>
      </c>
      <c r="AE40" s="1">
        <v>38168</v>
      </c>
      <c r="AF40">
        <v>3.5</v>
      </c>
      <c r="AG40">
        <v>20040910</v>
      </c>
      <c r="AH40">
        <v>2</v>
      </c>
      <c r="AJ40" s="1">
        <v>38107</v>
      </c>
      <c r="AK40">
        <v>9</v>
      </c>
      <c r="AL40" t="s">
        <v>302</v>
      </c>
      <c r="AM40" t="s">
        <v>302</v>
      </c>
      <c r="AO40" s="1">
        <v>35854</v>
      </c>
      <c r="AP40">
        <v>-0.28999999999999998</v>
      </c>
      <c r="AQ40">
        <v>19980313</v>
      </c>
      <c r="AR40">
        <v>-0.3</v>
      </c>
      <c r="AT40" s="1">
        <v>39872</v>
      </c>
      <c r="AU40">
        <v>-0.1</v>
      </c>
      <c r="AV40" t="s">
        <v>302</v>
      </c>
      <c r="AW40" t="s">
        <v>302</v>
      </c>
      <c r="AY40" s="1">
        <v>40237</v>
      </c>
      <c r="AZ40">
        <v>0.9</v>
      </c>
      <c r="BA40" t="s">
        <v>302</v>
      </c>
      <c r="BB40" t="s">
        <v>302</v>
      </c>
      <c r="BD40" s="1">
        <v>36219</v>
      </c>
      <c r="BE40">
        <v>1.03</v>
      </c>
      <c r="BF40" t="s">
        <v>302</v>
      </c>
      <c r="BG40" t="s">
        <v>302</v>
      </c>
      <c r="BI40" s="1">
        <v>35854</v>
      </c>
      <c r="BJ40">
        <v>1.0900000000000001</v>
      </c>
      <c r="BK40" t="s">
        <v>302</v>
      </c>
      <c r="BL40" t="s">
        <v>302</v>
      </c>
    </row>
    <row r="41" spans="1:64" x14ac:dyDescent="0.25">
      <c r="A41" s="1">
        <v>35885</v>
      </c>
      <c r="B41">
        <v>-0.1</v>
      </c>
      <c r="C41">
        <v>19980327</v>
      </c>
      <c r="D41">
        <v>-0.1</v>
      </c>
      <c r="F41" s="1">
        <v>35885</v>
      </c>
      <c r="G41">
        <v>0</v>
      </c>
      <c r="H41">
        <v>19980327</v>
      </c>
      <c r="I41">
        <v>0</v>
      </c>
      <c r="K41" s="1">
        <v>36981</v>
      </c>
      <c r="L41">
        <v>1.6</v>
      </c>
      <c r="M41" t="s">
        <v>302</v>
      </c>
      <c r="N41" t="s">
        <v>302</v>
      </c>
      <c r="P41" s="1">
        <v>40056</v>
      </c>
      <c r="Q41">
        <v>18.600000000000001</v>
      </c>
      <c r="R41">
        <v>20090820</v>
      </c>
      <c r="S41">
        <v>18.600000000000001</v>
      </c>
      <c r="U41" s="1">
        <v>35885</v>
      </c>
      <c r="V41">
        <v>57.4</v>
      </c>
      <c r="W41" t="s">
        <v>302</v>
      </c>
      <c r="X41" t="s">
        <v>302</v>
      </c>
      <c r="Z41" s="1">
        <v>37225</v>
      </c>
      <c r="AA41" t="s">
        <v>302</v>
      </c>
      <c r="AB41">
        <v>20020118</v>
      </c>
      <c r="AC41">
        <v>4.3</v>
      </c>
      <c r="AE41" s="1">
        <v>38260</v>
      </c>
      <c r="AF41">
        <v>2.9</v>
      </c>
      <c r="AG41">
        <v>20041126</v>
      </c>
      <c r="AH41">
        <v>2</v>
      </c>
      <c r="AJ41" s="1">
        <v>38199</v>
      </c>
      <c r="AK41">
        <v>3</v>
      </c>
      <c r="AL41" t="s">
        <v>302</v>
      </c>
      <c r="AM41" t="s">
        <v>302</v>
      </c>
      <c r="AO41" s="1">
        <v>35885</v>
      </c>
      <c r="AP41">
        <v>-0.67</v>
      </c>
      <c r="AQ41">
        <v>19980414</v>
      </c>
      <c r="AR41">
        <v>-0.7</v>
      </c>
      <c r="AT41" s="1">
        <v>39903</v>
      </c>
      <c r="AU41">
        <v>-0.2</v>
      </c>
      <c r="AV41" t="s">
        <v>302</v>
      </c>
      <c r="AW41" t="s">
        <v>302</v>
      </c>
      <c r="AY41" s="1">
        <v>40268</v>
      </c>
      <c r="AZ41">
        <v>1.4</v>
      </c>
      <c r="BA41" t="s">
        <v>302</v>
      </c>
      <c r="BB41" t="s">
        <v>302</v>
      </c>
      <c r="BD41" s="1">
        <v>36250</v>
      </c>
      <c r="BE41">
        <v>1.2</v>
      </c>
      <c r="BF41" t="s">
        <v>302</v>
      </c>
      <c r="BG41" t="s">
        <v>302</v>
      </c>
      <c r="BI41" s="1">
        <v>35885</v>
      </c>
      <c r="BJ41">
        <v>2.31</v>
      </c>
      <c r="BK41" t="s">
        <v>302</v>
      </c>
      <c r="BL41" t="s">
        <v>302</v>
      </c>
    </row>
    <row r="42" spans="1:64" x14ac:dyDescent="0.25">
      <c r="A42" s="1">
        <v>35915</v>
      </c>
      <c r="B42">
        <v>0</v>
      </c>
      <c r="C42">
        <v>19980430</v>
      </c>
      <c r="D42">
        <v>0</v>
      </c>
      <c r="F42" s="1">
        <v>35915</v>
      </c>
      <c r="G42">
        <v>0</v>
      </c>
      <c r="H42">
        <v>19980430</v>
      </c>
      <c r="I42">
        <v>0</v>
      </c>
      <c r="K42" s="1">
        <v>37011</v>
      </c>
      <c r="L42">
        <v>1.6</v>
      </c>
      <c r="M42" t="s">
        <v>302</v>
      </c>
      <c r="N42" t="s">
        <v>302</v>
      </c>
      <c r="P42" s="1">
        <v>40086</v>
      </c>
      <c r="Q42">
        <v>58</v>
      </c>
      <c r="R42">
        <v>20090916</v>
      </c>
      <c r="S42">
        <v>58</v>
      </c>
      <c r="U42" s="1">
        <v>35915</v>
      </c>
      <c r="V42">
        <v>57.7</v>
      </c>
      <c r="W42" t="s">
        <v>302</v>
      </c>
      <c r="X42" t="s">
        <v>302</v>
      </c>
      <c r="Z42" s="1">
        <v>37256</v>
      </c>
      <c r="AA42" t="s">
        <v>302</v>
      </c>
      <c r="AB42">
        <v>20020212</v>
      </c>
      <c r="AC42">
        <v>1.2</v>
      </c>
      <c r="AE42" s="1">
        <v>38352</v>
      </c>
      <c r="AF42">
        <v>1.8</v>
      </c>
      <c r="AG42">
        <v>20050303</v>
      </c>
      <c r="AH42">
        <v>1.2</v>
      </c>
      <c r="AJ42" s="1">
        <v>38291</v>
      </c>
      <c r="AK42">
        <v>-5</v>
      </c>
      <c r="AL42" t="s">
        <v>302</v>
      </c>
      <c r="AM42" t="s">
        <v>302</v>
      </c>
      <c r="AO42" s="1">
        <v>35915</v>
      </c>
      <c r="AP42">
        <v>-0.67</v>
      </c>
      <c r="AQ42">
        <v>19980515</v>
      </c>
      <c r="AR42">
        <v>-0.7</v>
      </c>
      <c r="AT42" s="1">
        <v>39933</v>
      </c>
      <c r="AU42">
        <v>0.9</v>
      </c>
      <c r="AV42" t="s">
        <v>302</v>
      </c>
      <c r="AW42" t="s">
        <v>302</v>
      </c>
      <c r="AY42" s="1">
        <v>40298</v>
      </c>
      <c r="AZ42">
        <v>1.3</v>
      </c>
      <c r="BA42" t="s">
        <v>302</v>
      </c>
      <c r="BB42" t="s">
        <v>302</v>
      </c>
      <c r="BD42" s="1">
        <v>36280</v>
      </c>
      <c r="BE42">
        <v>1.73</v>
      </c>
      <c r="BF42" t="s">
        <v>302</v>
      </c>
      <c r="BG42" t="s">
        <v>302</v>
      </c>
      <c r="BI42" s="1">
        <v>35915</v>
      </c>
      <c r="BJ42">
        <v>1.55</v>
      </c>
      <c r="BK42" t="s">
        <v>302</v>
      </c>
      <c r="BL42" t="s">
        <v>302</v>
      </c>
    </row>
    <row r="43" spans="1:64" x14ac:dyDescent="0.25">
      <c r="A43" s="1">
        <v>35946</v>
      </c>
      <c r="B43">
        <v>-0.2</v>
      </c>
      <c r="C43">
        <v>19980529</v>
      </c>
      <c r="D43">
        <v>-0.2</v>
      </c>
      <c r="F43" s="1">
        <v>35946</v>
      </c>
      <c r="G43">
        <v>0.1</v>
      </c>
      <c r="H43">
        <v>19980529</v>
      </c>
      <c r="I43">
        <v>0.1</v>
      </c>
      <c r="K43" s="1">
        <v>37042</v>
      </c>
      <c r="L43">
        <v>1.6</v>
      </c>
      <c r="M43" t="s">
        <v>302</v>
      </c>
      <c r="N43" t="s">
        <v>302</v>
      </c>
      <c r="P43" s="1">
        <v>40117</v>
      </c>
      <c r="Q43">
        <v>65</v>
      </c>
      <c r="R43">
        <v>20091015</v>
      </c>
      <c r="S43">
        <v>65</v>
      </c>
      <c r="U43" s="1">
        <v>35946</v>
      </c>
      <c r="V43">
        <v>56.6</v>
      </c>
      <c r="W43" t="s">
        <v>302</v>
      </c>
      <c r="X43" t="s">
        <v>302</v>
      </c>
      <c r="Z43" s="1">
        <v>37287</v>
      </c>
      <c r="AA43" t="s">
        <v>302</v>
      </c>
      <c r="AB43">
        <v>20020315</v>
      </c>
      <c r="AC43">
        <v>3.8</v>
      </c>
      <c r="AE43" s="1">
        <v>38442</v>
      </c>
      <c r="AF43">
        <v>1.8</v>
      </c>
      <c r="AG43">
        <v>20050602</v>
      </c>
      <c r="AH43">
        <v>0.7</v>
      </c>
      <c r="AJ43" s="1">
        <v>38383</v>
      </c>
      <c r="AK43">
        <v>1</v>
      </c>
      <c r="AL43" t="s">
        <v>302</v>
      </c>
      <c r="AM43" t="s">
        <v>302</v>
      </c>
      <c r="AO43" s="1">
        <v>35946</v>
      </c>
      <c r="AP43">
        <v>-1.23</v>
      </c>
      <c r="AQ43">
        <v>19980612</v>
      </c>
      <c r="AR43">
        <v>-1.2</v>
      </c>
      <c r="AT43" s="1">
        <v>39964</v>
      </c>
      <c r="AU43">
        <v>0</v>
      </c>
      <c r="AV43" t="s">
        <v>302</v>
      </c>
      <c r="AW43" t="s">
        <v>302</v>
      </c>
      <c r="AY43" s="1">
        <v>40329</v>
      </c>
      <c r="AZ43">
        <v>1</v>
      </c>
      <c r="BA43" t="s">
        <v>302</v>
      </c>
      <c r="BB43" t="s">
        <v>302</v>
      </c>
      <c r="BD43" s="1">
        <v>36311</v>
      </c>
      <c r="BE43">
        <v>1.43</v>
      </c>
      <c r="BF43" t="s">
        <v>302</v>
      </c>
      <c r="BG43" t="s">
        <v>302</v>
      </c>
      <c r="BI43" s="1">
        <v>35946</v>
      </c>
      <c r="BJ43">
        <v>0.27</v>
      </c>
      <c r="BK43" t="s">
        <v>302</v>
      </c>
      <c r="BL43" t="s">
        <v>302</v>
      </c>
    </row>
    <row r="44" spans="1:64" x14ac:dyDescent="0.25">
      <c r="A44" s="1">
        <v>35976</v>
      </c>
      <c r="B44">
        <v>0.1</v>
      </c>
      <c r="C44">
        <v>19980630</v>
      </c>
      <c r="D44">
        <v>0.1</v>
      </c>
      <c r="F44" s="1">
        <v>35976</v>
      </c>
      <c r="G44">
        <v>0.1</v>
      </c>
      <c r="H44">
        <v>19980630</v>
      </c>
      <c r="I44">
        <v>0.1</v>
      </c>
      <c r="K44" s="1">
        <v>37072</v>
      </c>
      <c r="L44">
        <v>1.6</v>
      </c>
      <c r="M44" t="s">
        <v>302</v>
      </c>
      <c r="N44" t="s">
        <v>302</v>
      </c>
      <c r="P44" s="1">
        <v>40147</v>
      </c>
      <c r="Q44">
        <v>56.4</v>
      </c>
      <c r="R44">
        <v>20091112</v>
      </c>
      <c r="S44">
        <v>56.4</v>
      </c>
      <c r="U44" s="1">
        <v>35976</v>
      </c>
      <c r="V44">
        <v>54.7</v>
      </c>
      <c r="W44" t="s">
        <v>302</v>
      </c>
      <c r="X44" t="s">
        <v>302</v>
      </c>
      <c r="Z44" s="1">
        <v>37315</v>
      </c>
      <c r="AA44" t="s">
        <v>302</v>
      </c>
      <c r="AB44">
        <v>20020412</v>
      </c>
      <c r="AC44">
        <v>3.8</v>
      </c>
      <c r="AE44" s="1">
        <v>38533</v>
      </c>
      <c r="AF44">
        <v>3</v>
      </c>
      <c r="AG44">
        <v>20050909</v>
      </c>
      <c r="AH44">
        <v>1.1000000000000001</v>
      </c>
      <c r="AJ44" s="1">
        <v>38472</v>
      </c>
      <c r="AK44">
        <v>-2</v>
      </c>
      <c r="AL44" t="s">
        <v>302</v>
      </c>
      <c r="AM44" t="s">
        <v>302</v>
      </c>
      <c r="AO44" s="1">
        <v>35976</v>
      </c>
      <c r="AP44">
        <v>-1.42</v>
      </c>
      <c r="AQ44">
        <v>19980715</v>
      </c>
      <c r="AR44">
        <v>-1.5</v>
      </c>
      <c r="AT44" s="1">
        <v>39994</v>
      </c>
      <c r="AU44">
        <v>0.2</v>
      </c>
      <c r="AV44" t="s">
        <v>302</v>
      </c>
      <c r="AW44" t="s">
        <v>302</v>
      </c>
      <c r="AY44" s="1">
        <v>40359</v>
      </c>
      <c r="AZ44">
        <v>0.5</v>
      </c>
      <c r="BA44" t="s">
        <v>302</v>
      </c>
      <c r="BB44" t="s">
        <v>302</v>
      </c>
      <c r="BD44" s="1">
        <v>36341</v>
      </c>
      <c r="BE44">
        <v>1.54</v>
      </c>
      <c r="BF44" t="s">
        <v>302</v>
      </c>
      <c r="BG44" t="s">
        <v>302</v>
      </c>
      <c r="BI44" s="1">
        <v>35976</v>
      </c>
      <c r="BJ44">
        <v>0.81</v>
      </c>
      <c r="BK44" t="s">
        <v>302</v>
      </c>
      <c r="BL44" t="s">
        <v>302</v>
      </c>
    </row>
    <row r="45" spans="1:64" x14ac:dyDescent="0.25">
      <c r="A45" s="1">
        <v>36007</v>
      </c>
      <c r="B45">
        <v>-0.1</v>
      </c>
      <c r="C45">
        <v>19980730</v>
      </c>
      <c r="D45">
        <v>-0.1</v>
      </c>
      <c r="F45" s="1">
        <v>36007</v>
      </c>
      <c r="G45">
        <v>0.1</v>
      </c>
      <c r="H45">
        <v>19980730</v>
      </c>
      <c r="I45">
        <v>0.1</v>
      </c>
      <c r="K45" s="1">
        <v>37103</v>
      </c>
      <c r="L45">
        <v>1.6</v>
      </c>
      <c r="M45" t="s">
        <v>302</v>
      </c>
      <c r="N45" t="s">
        <v>302</v>
      </c>
      <c r="P45" s="1">
        <v>40178</v>
      </c>
      <c r="Q45">
        <v>54</v>
      </c>
      <c r="R45">
        <v>20091217</v>
      </c>
      <c r="S45">
        <v>54</v>
      </c>
      <c r="U45" s="1">
        <v>36007</v>
      </c>
      <c r="V45">
        <v>55.8</v>
      </c>
      <c r="W45" t="s">
        <v>302</v>
      </c>
      <c r="X45" t="s">
        <v>302</v>
      </c>
      <c r="Z45" s="1">
        <v>37346</v>
      </c>
      <c r="AA45" t="s">
        <v>302</v>
      </c>
      <c r="AB45">
        <v>20020516</v>
      </c>
      <c r="AC45">
        <v>0.9</v>
      </c>
      <c r="AE45" s="1">
        <v>38625</v>
      </c>
      <c r="AF45">
        <v>3.4</v>
      </c>
      <c r="AG45">
        <v>20051201</v>
      </c>
      <c r="AH45">
        <v>2.2999999999999998</v>
      </c>
      <c r="AJ45" s="1">
        <v>38564</v>
      </c>
      <c r="AK45">
        <v>-10</v>
      </c>
      <c r="AL45" t="s">
        <v>302</v>
      </c>
      <c r="AM45" t="s">
        <v>302</v>
      </c>
      <c r="AO45" s="1">
        <v>36007</v>
      </c>
      <c r="AP45">
        <v>-1.42</v>
      </c>
      <c r="AQ45">
        <v>19980814</v>
      </c>
      <c r="AR45">
        <v>-1.5</v>
      </c>
      <c r="AT45" s="1">
        <v>40025</v>
      </c>
      <c r="AU45">
        <v>-0.3</v>
      </c>
      <c r="AV45" t="s">
        <v>302</v>
      </c>
      <c r="AW45" t="s">
        <v>302</v>
      </c>
      <c r="AY45" s="1">
        <v>40390</v>
      </c>
      <c r="AZ45">
        <v>0.3</v>
      </c>
      <c r="BA45" t="s">
        <v>302</v>
      </c>
      <c r="BB45" t="s">
        <v>302</v>
      </c>
      <c r="BD45" s="1">
        <v>36372</v>
      </c>
      <c r="BE45">
        <v>2.06</v>
      </c>
      <c r="BF45" t="s">
        <v>302</v>
      </c>
      <c r="BG45" t="s">
        <v>302</v>
      </c>
      <c r="BI45" s="1">
        <v>36007</v>
      </c>
      <c r="BJ45">
        <v>1.19</v>
      </c>
      <c r="BK45" t="s">
        <v>302</v>
      </c>
      <c r="BL45" t="s">
        <v>302</v>
      </c>
    </row>
    <row r="46" spans="1:64" x14ac:dyDescent="0.25">
      <c r="A46" s="1">
        <v>36038</v>
      </c>
      <c r="B46">
        <v>0.3</v>
      </c>
      <c r="C46">
        <v>19980827</v>
      </c>
      <c r="D46">
        <v>0.3</v>
      </c>
      <c r="F46" s="1">
        <v>36038</v>
      </c>
      <c r="G46">
        <v>0.1</v>
      </c>
      <c r="H46">
        <v>19980827</v>
      </c>
      <c r="I46">
        <v>0.1</v>
      </c>
      <c r="K46" s="1">
        <v>37134</v>
      </c>
      <c r="L46">
        <v>1.7</v>
      </c>
      <c r="M46" t="s">
        <v>302</v>
      </c>
      <c r="N46" t="s">
        <v>302</v>
      </c>
      <c r="P46" s="1">
        <v>40209</v>
      </c>
      <c r="Q46">
        <v>56.2</v>
      </c>
      <c r="R46">
        <v>20100121</v>
      </c>
      <c r="S46">
        <v>56.2</v>
      </c>
      <c r="U46" s="1">
        <v>36038</v>
      </c>
      <c r="V46">
        <v>54.4</v>
      </c>
      <c r="W46" t="s">
        <v>302</v>
      </c>
      <c r="X46" t="s">
        <v>302</v>
      </c>
      <c r="Z46" s="1">
        <v>37376</v>
      </c>
      <c r="AA46" t="s">
        <v>302</v>
      </c>
      <c r="AB46">
        <v>20020612</v>
      </c>
      <c r="AC46">
        <v>4.3</v>
      </c>
      <c r="AE46" s="1">
        <v>38717</v>
      </c>
      <c r="AF46">
        <v>4</v>
      </c>
      <c r="AG46">
        <v>20060302</v>
      </c>
      <c r="AH46">
        <v>2.7</v>
      </c>
      <c r="AJ46" s="1">
        <v>38656</v>
      </c>
      <c r="AK46">
        <v>-10</v>
      </c>
      <c r="AL46" t="s">
        <v>302</v>
      </c>
      <c r="AM46" t="s">
        <v>302</v>
      </c>
      <c r="AO46" s="1">
        <v>36038</v>
      </c>
      <c r="AP46">
        <v>-1.8900000000000001</v>
      </c>
      <c r="AQ46">
        <v>19980915</v>
      </c>
      <c r="AR46">
        <v>-1.9</v>
      </c>
      <c r="AT46" s="1">
        <v>40056</v>
      </c>
      <c r="AU46">
        <v>0.1</v>
      </c>
      <c r="AV46" t="s">
        <v>302</v>
      </c>
      <c r="AW46" t="s">
        <v>302</v>
      </c>
      <c r="AY46" s="1">
        <v>40421</v>
      </c>
      <c r="AZ46">
        <v>0.2</v>
      </c>
      <c r="BA46" t="s">
        <v>302</v>
      </c>
      <c r="BB46" t="s">
        <v>302</v>
      </c>
      <c r="BD46" s="1">
        <v>36403</v>
      </c>
      <c r="BE46">
        <v>1.87</v>
      </c>
      <c r="BF46" t="s">
        <v>302</v>
      </c>
      <c r="BG46" t="s">
        <v>302</v>
      </c>
      <c r="BI46" s="1">
        <v>36038</v>
      </c>
      <c r="BJ46">
        <v>1.5899999999999999</v>
      </c>
      <c r="BK46" t="s">
        <v>302</v>
      </c>
      <c r="BL46" t="s">
        <v>302</v>
      </c>
    </row>
    <row r="47" spans="1:64" x14ac:dyDescent="0.25">
      <c r="A47" s="1">
        <v>36068</v>
      </c>
      <c r="B47">
        <v>-0.1</v>
      </c>
      <c r="C47">
        <v>19980929</v>
      </c>
      <c r="D47">
        <v>-0.1</v>
      </c>
      <c r="F47" s="1">
        <v>36068</v>
      </c>
      <c r="G47">
        <v>0.1</v>
      </c>
      <c r="H47">
        <v>19980929</v>
      </c>
      <c r="I47">
        <v>0.1</v>
      </c>
      <c r="K47" s="1">
        <v>37164</v>
      </c>
      <c r="L47">
        <v>1.7</v>
      </c>
      <c r="M47" t="s">
        <v>302</v>
      </c>
      <c r="N47" t="s">
        <v>302</v>
      </c>
      <c r="P47" s="1">
        <v>40237</v>
      </c>
      <c r="Q47">
        <v>52.5</v>
      </c>
      <c r="R47">
        <v>20100218</v>
      </c>
      <c r="S47">
        <v>52.5</v>
      </c>
      <c r="U47" s="1">
        <v>36068</v>
      </c>
      <c r="V47">
        <v>50.9</v>
      </c>
      <c r="W47" t="s">
        <v>302</v>
      </c>
      <c r="X47" t="s">
        <v>302</v>
      </c>
      <c r="Z47" s="1">
        <v>37407</v>
      </c>
      <c r="AA47" t="s">
        <v>302</v>
      </c>
      <c r="AB47">
        <v>20020712</v>
      </c>
      <c r="AC47">
        <v>-2.4</v>
      </c>
      <c r="AE47" s="1">
        <v>38807</v>
      </c>
      <c r="AF47">
        <v>4.4000000000000004</v>
      </c>
      <c r="AG47">
        <v>20060601</v>
      </c>
      <c r="AH47">
        <v>3.5</v>
      </c>
      <c r="AJ47" s="1">
        <v>38748</v>
      </c>
      <c r="AK47">
        <v>11</v>
      </c>
      <c r="AL47" t="s">
        <v>302</v>
      </c>
      <c r="AM47" t="s">
        <v>302</v>
      </c>
      <c r="AO47" s="1">
        <v>36068</v>
      </c>
      <c r="AP47">
        <v>-2.1800000000000002</v>
      </c>
      <c r="AQ47">
        <v>19981015</v>
      </c>
      <c r="AR47">
        <v>-2.2000000000000002</v>
      </c>
      <c r="AT47" s="1">
        <v>40086</v>
      </c>
      <c r="AU47">
        <v>-0.2</v>
      </c>
      <c r="AV47" t="s">
        <v>302</v>
      </c>
      <c r="AW47" t="s">
        <v>302</v>
      </c>
      <c r="AY47" s="1">
        <v>40451</v>
      </c>
      <c r="AZ47">
        <v>0.2</v>
      </c>
      <c r="BA47" t="s">
        <v>302</v>
      </c>
      <c r="BB47" t="s">
        <v>302</v>
      </c>
      <c r="BD47" s="1">
        <v>36433</v>
      </c>
      <c r="BE47">
        <v>1.9100000000000001</v>
      </c>
      <c r="BF47" t="s">
        <v>302</v>
      </c>
      <c r="BG47" t="s">
        <v>302</v>
      </c>
      <c r="BI47" s="1">
        <v>36068</v>
      </c>
      <c r="BJ47">
        <v>0.63</v>
      </c>
      <c r="BK47" t="s">
        <v>302</v>
      </c>
      <c r="BL47" t="s">
        <v>302</v>
      </c>
    </row>
    <row r="48" spans="1:64" x14ac:dyDescent="0.25">
      <c r="A48" s="1">
        <v>36099</v>
      </c>
      <c r="B48">
        <v>0</v>
      </c>
      <c r="C48">
        <v>19981030</v>
      </c>
      <c r="D48">
        <v>0</v>
      </c>
      <c r="F48" s="1">
        <v>36099</v>
      </c>
      <c r="G48">
        <v>0</v>
      </c>
      <c r="H48">
        <v>19981030</v>
      </c>
      <c r="I48">
        <v>0</v>
      </c>
      <c r="K48" s="1">
        <v>37195</v>
      </c>
      <c r="L48">
        <v>1.8</v>
      </c>
      <c r="M48" t="s">
        <v>302</v>
      </c>
      <c r="N48" t="s">
        <v>302</v>
      </c>
      <c r="P48" s="1">
        <v>40268</v>
      </c>
      <c r="Q48">
        <v>53.8</v>
      </c>
      <c r="R48">
        <v>20100318</v>
      </c>
      <c r="S48">
        <v>53.8</v>
      </c>
      <c r="U48" s="1">
        <v>36099</v>
      </c>
      <c r="V48">
        <v>49.9</v>
      </c>
      <c r="W48" t="s">
        <v>302</v>
      </c>
      <c r="X48" t="s">
        <v>302</v>
      </c>
      <c r="Z48" s="1">
        <v>37437</v>
      </c>
      <c r="AA48" t="s">
        <v>302</v>
      </c>
      <c r="AB48">
        <v>20020809</v>
      </c>
      <c r="AC48">
        <v>-3</v>
      </c>
      <c r="AE48" s="1">
        <v>38898</v>
      </c>
      <c r="AF48">
        <v>3.9</v>
      </c>
      <c r="AG48">
        <v>20060907</v>
      </c>
      <c r="AH48">
        <v>3.2</v>
      </c>
      <c r="AJ48" s="1">
        <v>38837</v>
      </c>
      <c r="AK48">
        <v>8</v>
      </c>
      <c r="AL48" t="s">
        <v>302</v>
      </c>
      <c r="AM48" t="s">
        <v>302</v>
      </c>
      <c r="AO48" s="1">
        <v>36099</v>
      </c>
      <c r="AP48">
        <v>-2.56</v>
      </c>
      <c r="AQ48">
        <v>19981113</v>
      </c>
      <c r="AR48">
        <v>-2.6</v>
      </c>
      <c r="AT48" s="1">
        <v>40117</v>
      </c>
      <c r="AU48">
        <v>0.6</v>
      </c>
      <c r="AV48" t="s">
        <v>302</v>
      </c>
      <c r="AW48" t="s">
        <v>302</v>
      </c>
      <c r="AY48" s="1">
        <v>40482</v>
      </c>
      <c r="AZ48">
        <v>0.2</v>
      </c>
      <c r="BA48" t="s">
        <v>302</v>
      </c>
      <c r="BB48" t="s">
        <v>302</v>
      </c>
      <c r="BD48" s="1">
        <v>36464</v>
      </c>
      <c r="BE48">
        <v>2.19</v>
      </c>
      <c r="BF48" t="s">
        <v>302</v>
      </c>
      <c r="BG48" t="s">
        <v>302</v>
      </c>
      <c r="BI48" s="1">
        <v>36099</v>
      </c>
      <c r="BJ48">
        <v>0.66</v>
      </c>
      <c r="BK48" t="s">
        <v>302</v>
      </c>
      <c r="BL48" t="s">
        <v>302</v>
      </c>
    </row>
    <row r="49" spans="1:64" x14ac:dyDescent="0.25">
      <c r="A49" s="1">
        <v>36129</v>
      </c>
      <c r="B49">
        <v>-0.2</v>
      </c>
      <c r="C49">
        <v>19981203</v>
      </c>
      <c r="D49">
        <v>-0.2</v>
      </c>
      <c r="F49" s="1">
        <v>36129</v>
      </c>
      <c r="G49">
        <v>-0.1</v>
      </c>
      <c r="H49">
        <v>19981203</v>
      </c>
      <c r="I49">
        <v>-0.1</v>
      </c>
      <c r="K49" s="1">
        <v>37225</v>
      </c>
      <c r="L49">
        <v>1.9</v>
      </c>
      <c r="M49" t="s">
        <v>302</v>
      </c>
      <c r="N49" t="s">
        <v>302</v>
      </c>
      <c r="P49" s="1">
        <v>40298</v>
      </c>
      <c r="Q49">
        <v>53.4</v>
      </c>
      <c r="R49">
        <v>20100422</v>
      </c>
      <c r="S49">
        <v>53.4</v>
      </c>
      <c r="U49" s="1">
        <v>36129</v>
      </c>
      <c r="V49">
        <v>49.8</v>
      </c>
      <c r="W49" t="s">
        <v>302</v>
      </c>
      <c r="X49" t="s">
        <v>302</v>
      </c>
      <c r="Z49" s="1">
        <v>37468</v>
      </c>
      <c r="AA49" t="s">
        <v>302</v>
      </c>
      <c r="AB49">
        <v>20020910</v>
      </c>
      <c r="AC49">
        <v>1.7</v>
      </c>
      <c r="AE49" s="1">
        <v>38990</v>
      </c>
      <c r="AF49">
        <v>3.9</v>
      </c>
      <c r="AG49">
        <v>20061201</v>
      </c>
      <c r="AH49">
        <v>2.4</v>
      </c>
      <c r="AJ49" s="1">
        <v>38929</v>
      </c>
      <c r="AK49">
        <v>12</v>
      </c>
      <c r="AL49" t="s">
        <v>302</v>
      </c>
      <c r="AM49" t="s">
        <v>302</v>
      </c>
      <c r="AO49" s="1">
        <v>36129</v>
      </c>
      <c r="AP49">
        <v>-3.04</v>
      </c>
      <c r="AQ49">
        <v>19981216</v>
      </c>
      <c r="AR49">
        <v>-3</v>
      </c>
      <c r="AT49" s="1">
        <v>40147</v>
      </c>
      <c r="AU49">
        <v>-0.1</v>
      </c>
      <c r="AV49" t="s">
        <v>302</v>
      </c>
      <c r="AW49" t="s">
        <v>302</v>
      </c>
      <c r="AY49" s="1">
        <v>40512</v>
      </c>
      <c r="AZ49">
        <v>0.2</v>
      </c>
      <c r="BA49" t="s">
        <v>302</v>
      </c>
      <c r="BB49" t="s">
        <v>302</v>
      </c>
      <c r="BD49" s="1">
        <v>36494</v>
      </c>
      <c r="BE49">
        <v>2.33</v>
      </c>
      <c r="BF49" t="s">
        <v>302</v>
      </c>
      <c r="BG49" t="s">
        <v>302</v>
      </c>
      <c r="BI49" s="1">
        <v>36129</v>
      </c>
      <c r="BJ49">
        <v>1.99</v>
      </c>
      <c r="BK49" t="s">
        <v>302</v>
      </c>
      <c r="BL49" t="s">
        <v>302</v>
      </c>
    </row>
    <row r="50" spans="1:64" x14ac:dyDescent="0.25">
      <c r="A50" s="1">
        <v>36160</v>
      </c>
      <c r="B50">
        <v>0</v>
      </c>
      <c r="C50">
        <v>19981230</v>
      </c>
      <c r="D50">
        <v>0</v>
      </c>
      <c r="F50" s="1">
        <v>36160</v>
      </c>
      <c r="G50">
        <v>-0.2</v>
      </c>
      <c r="H50">
        <v>19981230</v>
      </c>
      <c r="I50">
        <v>-0.2</v>
      </c>
      <c r="K50" s="1">
        <v>37256</v>
      </c>
      <c r="L50">
        <v>2</v>
      </c>
      <c r="M50" t="s">
        <v>302</v>
      </c>
      <c r="N50" t="s">
        <v>302</v>
      </c>
      <c r="P50" s="1">
        <v>40329</v>
      </c>
      <c r="Q50">
        <v>40.5</v>
      </c>
      <c r="R50">
        <v>20100520</v>
      </c>
      <c r="S50">
        <v>40.5</v>
      </c>
      <c r="U50" s="1">
        <v>36160</v>
      </c>
      <c r="V50">
        <v>51.3</v>
      </c>
      <c r="W50" t="s">
        <v>302</v>
      </c>
      <c r="X50" t="s">
        <v>302</v>
      </c>
      <c r="Z50" s="1">
        <v>37499</v>
      </c>
      <c r="AA50" t="s">
        <v>302</v>
      </c>
      <c r="AB50">
        <v>20021010</v>
      </c>
      <c r="AC50">
        <v>-0.6</v>
      </c>
      <c r="AE50" s="1">
        <v>39082</v>
      </c>
      <c r="AF50">
        <v>4</v>
      </c>
      <c r="AG50">
        <v>20070306</v>
      </c>
      <c r="AH50">
        <v>2.2000000000000002</v>
      </c>
      <c r="AJ50" s="1">
        <v>39021</v>
      </c>
      <c r="AK50">
        <v>7</v>
      </c>
      <c r="AL50" t="s">
        <v>302</v>
      </c>
      <c r="AM50" t="s">
        <v>302</v>
      </c>
      <c r="AO50" s="1">
        <v>36160</v>
      </c>
      <c r="AP50">
        <v>-3.04</v>
      </c>
      <c r="AQ50">
        <v>19990115</v>
      </c>
      <c r="AR50">
        <v>-3.1</v>
      </c>
      <c r="AT50" s="1">
        <v>40178</v>
      </c>
      <c r="AU50">
        <v>-0.3</v>
      </c>
      <c r="AV50" t="s">
        <v>302</v>
      </c>
      <c r="AW50" t="s">
        <v>302</v>
      </c>
      <c r="AY50" s="1">
        <v>40543</v>
      </c>
      <c r="AZ50">
        <v>0.5</v>
      </c>
      <c r="BA50" t="s">
        <v>302</v>
      </c>
      <c r="BB50" t="s">
        <v>302</v>
      </c>
      <c r="BD50" s="1">
        <v>36525</v>
      </c>
      <c r="BE50">
        <v>2.74</v>
      </c>
      <c r="BF50" t="s">
        <v>302</v>
      </c>
      <c r="BG50" t="s">
        <v>302</v>
      </c>
      <c r="BI50" s="1">
        <v>36160</v>
      </c>
      <c r="BJ50">
        <v>0.42</v>
      </c>
      <c r="BK50" t="s">
        <v>302</v>
      </c>
      <c r="BL50" t="s">
        <v>302</v>
      </c>
    </row>
    <row r="51" spans="1:64" x14ac:dyDescent="0.25">
      <c r="A51" s="1">
        <v>36191</v>
      </c>
      <c r="B51">
        <v>0.2</v>
      </c>
      <c r="C51">
        <v>19990204</v>
      </c>
      <c r="D51">
        <v>0.2</v>
      </c>
      <c r="F51" s="1">
        <v>36191</v>
      </c>
      <c r="G51">
        <v>0.1</v>
      </c>
      <c r="H51">
        <v>19990204</v>
      </c>
      <c r="I51">
        <v>0.1</v>
      </c>
      <c r="K51" s="1">
        <v>37287</v>
      </c>
      <c r="L51">
        <v>2.1</v>
      </c>
      <c r="M51" t="s">
        <v>302</v>
      </c>
      <c r="N51" t="s">
        <v>302</v>
      </c>
      <c r="P51" s="1">
        <v>40359</v>
      </c>
      <c r="Q51">
        <v>17.5</v>
      </c>
      <c r="R51">
        <v>20100616</v>
      </c>
      <c r="S51">
        <v>17.5</v>
      </c>
      <c r="U51" s="1">
        <v>36191</v>
      </c>
      <c r="V51">
        <v>46.1</v>
      </c>
      <c r="W51" t="s">
        <v>302</v>
      </c>
      <c r="X51" t="s">
        <v>302</v>
      </c>
      <c r="Z51" s="1">
        <v>37529</v>
      </c>
      <c r="AA51" t="s">
        <v>302</v>
      </c>
      <c r="AB51">
        <v>20021108</v>
      </c>
      <c r="AC51">
        <v>-1.1000000000000001</v>
      </c>
      <c r="AE51" s="1">
        <v>39172</v>
      </c>
      <c r="AF51">
        <v>4.0999999999999996</v>
      </c>
      <c r="AG51">
        <v>20070531</v>
      </c>
      <c r="AH51">
        <v>2.4</v>
      </c>
      <c r="AJ51" s="1">
        <v>39113</v>
      </c>
      <c r="AK51">
        <v>12</v>
      </c>
      <c r="AL51" t="s">
        <v>302</v>
      </c>
      <c r="AM51" t="s">
        <v>302</v>
      </c>
      <c r="AO51" s="1">
        <v>36191</v>
      </c>
      <c r="AP51">
        <v>-3.04</v>
      </c>
      <c r="AQ51">
        <v>19990215</v>
      </c>
      <c r="AR51">
        <v>-3</v>
      </c>
      <c r="AT51" s="1">
        <v>40209</v>
      </c>
      <c r="AU51">
        <v>0.2</v>
      </c>
      <c r="AV51" t="s">
        <v>302</v>
      </c>
      <c r="AW51" t="s">
        <v>302</v>
      </c>
      <c r="AY51" s="1">
        <v>40574</v>
      </c>
      <c r="AZ51">
        <v>0</v>
      </c>
      <c r="BA51" t="s">
        <v>302</v>
      </c>
      <c r="BB51" t="s">
        <v>302</v>
      </c>
      <c r="BD51" s="1">
        <v>36556</v>
      </c>
      <c r="BE51">
        <v>2.27</v>
      </c>
      <c r="BF51" t="s">
        <v>302</v>
      </c>
      <c r="BG51" t="s">
        <v>302</v>
      </c>
      <c r="BI51" s="1">
        <v>36191</v>
      </c>
      <c r="BJ51">
        <v>0.85</v>
      </c>
      <c r="BK51" t="s">
        <v>302</v>
      </c>
      <c r="BL51" t="s">
        <v>302</v>
      </c>
    </row>
    <row r="52" spans="1:64" x14ac:dyDescent="0.25">
      <c r="A52" s="1">
        <v>36219</v>
      </c>
      <c r="B52">
        <v>0.3</v>
      </c>
      <c r="C52">
        <v>19990304</v>
      </c>
      <c r="D52">
        <v>0.3</v>
      </c>
      <c r="F52" s="1">
        <v>36219</v>
      </c>
      <c r="G52">
        <v>0.3</v>
      </c>
      <c r="H52">
        <v>19990304</v>
      </c>
      <c r="I52">
        <v>0.3</v>
      </c>
      <c r="K52" s="1">
        <v>37315</v>
      </c>
      <c r="L52">
        <v>2.2000000000000002</v>
      </c>
      <c r="M52" t="s">
        <v>302</v>
      </c>
      <c r="N52" t="s">
        <v>302</v>
      </c>
      <c r="P52" s="1">
        <v>40390</v>
      </c>
      <c r="Q52">
        <v>2.2000000000000002</v>
      </c>
      <c r="R52">
        <v>20100715</v>
      </c>
      <c r="S52">
        <v>2.2000000000000002</v>
      </c>
      <c r="U52" s="1">
        <v>36219</v>
      </c>
      <c r="V52">
        <v>48</v>
      </c>
      <c r="W52" t="s">
        <v>302</v>
      </c>
      <c r="X52" t="s">
        <v>302</v>
      </c>
      <c r="Z52" s="1">
        <v>37560</v>
      </c>
      <c r="AA52" t="s">
        <v>302</v>
      </c>
      <c r="AB52">
        <v>20021212</v>
      </c>
      <c r="AC52">
        <v>2.6</v>
      </c>
      <c r="AE52" s="1">
        <v>39263</v>
      </c>
      <c r="AF52">
        <v>4.3</v>
      </c>
      <c r="AG52">
        <v>20070904</v>
      </c>
      <c r="AH52">
        <v>2.8</v>
      </c>
      <c r="AJ52" s="1">
        <v>39202</v>
      </c>
      <c r="AK52">
        <v>16</v>
      </c>
      <c r="AL52" t="s">
        <v>302</v>
      </c>
      <c r="AM52" t="s">
        <v>302</v>
      </c>
      <c r="AO52" s="1">
        <v>36219</v>
      </c>
      <c r="AP52">
        <v>-2.87</v>
      </c>
      <c r="AQ52">
        <v>19990312</v>
      </c>
      <c r="AR52">
        <v>-2.9</v>
      </c>
      <c r="AT52" s="1">
        <v>40237</v>
      </c>
      <c r="AU52">
        <v>0</v>
      </c>
      <c r="AV52" t="s">
        <v>302</v>
      </c>
      <c r="AW52" t="s">
        <v>302</v>
      </c>
      <c r="AY52" s="1">
        <v>40602</v>
      </c>
      <c r="AZ52">
        <v>0.5</v>
      </c>
      <c r="BA52">
        <v>20110309</v>
      </c>
      <c r="BB52">
        <v>0.5</v>
      </c>
      <c r="BD52" s="1">
        <v>36585</v>
      </c>
      <c r="BE52">
        <v>2.14</v>
      </c>
      <c r="BF52" t="s">
        <v>302</v>
      </c>
      <c r="BG52" t="s">
        <v>302</v>
      </c>
      <c r="BI52" s="1">
        <v>36219</v>
      </c>
      <c r="BJ52">
        <v>1.51</v>
      </c>
      <c r="BK52" t="s">
        <v>302</v>
      </c>
      <c r="BL52" t="s">
        <v>302</v>
      </c>
    </row>
    <row r="53" spans="1:64" x14ac:dyDescent="0.25">
      <c r="A53" s="1">
        <v>36250</v>
      </c>
      <c r="B53">
        <v>0.1</v>
      </c>
      <c r="C53">
        <v>19990330</v>
      </c>
      <c r="D53">
        <v>0.1</v>
      </c>
      <c r="F53" s="1">
        <v>36250</v>
      </c>
      <c r="G53">
        <v>0.5</v>
      </c>
      <c r="H53">
        <v>19990330</v>
      </c>
      <c r="I53">
        <v>0.5</v>
      </c>
      <c r="K53" s="1">
        <v>37346</v>
      </c>
      <c r="L53">
        <v>2.2000000000000002</v>
      </c>
      <c r="M53" t="s">
        <v>302</v>
      </c>
      <c r="N53" t="s">
        <v>302</v>
      </c>
      <c r="P53" s="1">
        <v>40421</v>
      </c>
      <c r="Q53">
        <v>9.1</v>
      </c>
      <c r="R53">
        <v>20100819</v>
      </c>
      <c r="S53">
        <v>9.1</v>
      </c>
      <c r="U53" s="1">
        <v>36250</v>
      </c>
      <c r="V53">
        <v>49.6</v>
      </c>
      <c r="W53" t="s">
        <v>302</v>
      </c>
      <c r="X53" t="s">
        <v>302</v>
      </c>
      <c r="Z53" s="1">
        <v>37590</v>
      </c>
      <c r="AA53" t="s">
        <v>302</v>
      </c>
      <c r="AB53">
        <v>20030117</v>
      </c>
      <c r="AC53">
        <v>-4.0999999999999996</v>
      </c>
      <c r="AE53" s="1">
        <v>39355</v>
      </c>
      <c r="AF53">
        <v>4.4000000000000004</v>
      </c>
      <c r="AG53">
        <v>20071130</v>
      </c>
      <c r="AH53">
        <v>2.9</v>
      </c>
      <c r="AJ53" s="1">
        <v>39294</v>
      </c>
      <c r="AK53">
        <v>8</v>
      </c>
      <c r="AL53" t="s">
        <v>302</v>
      </c>
      <c r="AM53" t="s">
        <v>302</v>
      </c>
      <c r="AO53" s="1">
        <v>36250</v>
      </c>
      <c r="AP53">
        <v>-2.7800000000000002</v>
      </c>
      <c r="AQ53">
        <v>19990415</v>
      </c>
      <c r="AR53">
        <v>-2.7</v>
      </c>
      <c r="AT53" s="1">
        <v>40268</v>
      </c>
      <c r="AU53">
        <v>0.3</v>
      </c>
      <c r="AV53" t="s">
        <v>302</v>
      </c>
      <c r="AW53" t="s">
        <v>302</v>
      </c>
      <c r="AY53" s="1">
        <v>40633</v>
      </c>
      <c r="AZ53">
        <v>0.9</v>
      </c>
      <c r="BA53">
        <v>20110406</v>
      </c>
      <c r="BB53">
        <v>1</v>
      </c>
      <c r="BD53" s="1">
        <v>36616</v>
      </c>
      <c r="BE53">
        <v>2.25</v>
      </c>
      <c r="BF53" t="s">
        <v>302</v>
      </c>
      <c r="BG53" t="s">
        <v>302</v>
      </c>
      <c r="BI53" s="1">
        <v>36250</v>
      </c>
      <c r="BJ53">
        <v>0.75</v>
      </c>
      <c r="BK53" t="s">
        <v>302</v>
      </c>
      <c r="BL53" t="s">
        <v>302</v>
      </c>
    </row>
    <row r="54" spans="1:64" x14ac:dyDescent="0.25">
      <c r="A54" s="1">
        <v>36280</v>
      </c>
      <c r="B54">
        <v>0.2</v>
      </c>
      <c r="C54">
        <v>19990429</v>
      </c>
      <c r="D54">
        <v>0.2</v>
      </c>
      <c r="F54" s="1">
        <v>36280</v>
      </c>
      <c r="G54">
        <v>0.6</v>
      </c>
      <c r="H54">
        <v>19990429</v>
      </c>
      <c r="I54">
        <v>0.6</v>
      </c>
      <c r="K54" s="1">
        <v>37376</v>
      </c>
      <c r="L54">
        <v>2.2999999999999998</v>
      </c>
      <c r="M54" t="s">
        <v>302</v>
      </c>
      <c r="N54" t="s">
        <v>302</v>
      </c>
      <c r="P54" s="1">
        <v>40451</v>
      </c>
      <c r="Q54">
        <v>-5.0999999999999996</v>
      </c>
      <c r="R54">
        <v>20100915</v>
      </c>
      <c r="S54">
        <v>-5.0999999999999996</v>
      </c>
      <c r="U54" s="1">
        <v>36280</v>
      </c>
      <c r="V54">
        <v>51.1</v>
      </c>
      <c r="W54" t="s">
        <v>302</v>
      </c>
      <c r="X54" t="s">
        <v>302</v>
      </c>
      <c r="Z54" s="1">
        <v>37621</v>
      </c>
      <c r="AA54" t="s">
        <v>302</v>
      </c>
      <c r="AB54">
        <v>20030218</v>
      </c>
      <c r="AC54">
        <v>-2.8</v>
      </c>
      <c r="AE54" s="1">
        <v>39447</v>
      </c>
      <c r="AF54">
        <v>3.7</v>
      </c>
      <c r="AG54">
        <v>20080304</v>
      </c>
      <c r="AH54">
        <v>3.6</v>
      </c>
      <c r="AJ54" s="1">
        <v>39386</v>
      </c>
      <c r="AK54">
        <v>15</v>
      </c>
      <c r="AL54" t="s">
        <v>302</v>
      </c>
      <c r="AM54" t="s">
        <v>302</v>
      </c>
      <c r="AO54" s="1">
        <v>36280</v>
      </c>
      <c r="AP54">
        <v>-2.68</v>
      </c>
      <c r="AQ54">
        <v>19990518</v>
      </c>
      <c r="AR54">
        <v>-2.7</v>
      </c>
      <c r="AT54" s="1">
        <v>40298</v>
      </c>
      <c r="AU54">
        <v>0.8</v>
      </c>
      <c r="AV54" t="s">
        <v>302</v>
      </c>
      <c r="AW54" t="s">
        <v>302</v>
      </c>
      <c r="AY54" s="1">
        <v>40663</v>
      </c>
      <c r="AZ54">
        <v>0.2</v>
      </c>
      <c r="BA54">
        <v>20110510</v>
      </c>
      <c r="BB54">
        <v>0.1</v>
      </c>
      <c r="BD54" s="1">
        <v>36646</v>
      </c>
      <c r="BE54">
        <v>1.77</v>
      </c>
      <c r="BF54" t="s">
        <v>302</v>
      </c>
      <c r="BG54" t="s">
        <v>302</v>
      </c>
      <c r="BI54" s="1">
        <v>36280</v>
      </c>
      <c r="BJ54">
        <v>1.1000000000000001</v>
      </c>
      <c r="BK54" t="s">
        <v>302</v>
      </c>
      <c r="BL54" t="s">
        <v>302</v>
      </c>
    </row>
    <row r="55" spans="1:64" x14ac:dyDescent="0.25">
      <c r="A55" s="1">
        <v>36311</v>
      </c>
      <c r="B55">
        <v>-0.2</v>
      </c>
      <c r="C55">
        <v>19990601</v>
      </c>
      <c r="D55">
        <v>-0.2</v>
      </c>
      <c r="F55" s="1">
        <v>36311</v>
      </c>
      <c r="G55">
        <v>0.6</v>
      </c>
      <c r="H55">
        <v>19990601</v>
      </c>
      <c r="I55">
        <v>0.6</v>
      </c>
      <c r="K55" s="1">
        <v>37407</v>
      </c>
      <c r="L55">
        <v>2.4</v>
      </c>
      <c r="M55" t="s">
        <v>302</v>
      </c>
      <c r="N55" t="s">
        <v>302</v>
      </c>
      <c r="P55" s="1">
        <v>40482</v>
      </c>
      <c r="Q55">
        <v>-27.5</v>
      </c>
      <c r="R55">
        <v>20101021</v>
      </c>
      <c r="S55">
        <v>-27.5</v>
      </c>
      <c r="U55" s="1">
        <v>36311</v>
      </c>
      <c r="V55">
        <v>51.3</v>
      </c>
      <c r="W55" t="s">
        <v>302</v>
      </c>
      <c r="X55" t="s">
        <v>302</v>
      </c>
      <c r="Z55" s="1">
        <v>37652</v>
      </c>
      <c r="AA55">
        <v>0.5</v>
      </c>
      <c r="AB55">
        <v>20030417</v>
      </c>
      <c r="AC55">
        <v>-1.3</v>
      </c>
      <c r="AE55" s="1">
        <v>39538</v>
      </c>
      <c r="AF55">
        <v>3.4</v>
      </c>
      <c r="AG55">
        <v>20080602</v>
      </c>
      <c r="AH55">
        <v>3</v>
      </c>
      <c r="AJ55" s="1">
        <v>39478</v>
      </c>
      <c r="AK55">
        <v>4</v>
      </c>
      <c r="AL55" t="s">
        <v>302</v>
      </c>
      <c r="AM55" t="s">
        <v>302</v>
      </c>
      <c r="AO55" s="1">
        <v>36311</v>
      </c>
      <c r="AP55">
        <v>-2.2999999999999998</v>
      </c>
      <c r="AQ55">
        <v>19990618</v>
      </c>
      <c r="AR55">
        <v>-2.2999999999999998</v>
      </c>
      <c r="AT55" s="1">
        <v>40329</v>
      </c>
      <c r="AU55">
        <v>-0.3</v>
      </c>
      <c r="AV55" t="s">
        <v>302</v>
      </c>
      <c r="AW55" t="s">
        <v>302</v>
      </c>
      <c r="AY55" s="1">
        <v>40694</v>
      </c>
      <c r="AZ55">
        <v>0.3</v>
      </c>
      <c r="BA55">
        <v>20110607</v>
      </c>
      <c r="BB55">
        <v>0.3</v>
      </c>
      <c r="BD55" s="1">
        <v>36677</v>
      </c>
      <c r="BE55">
        <v>2.1</v>
      </c>
      <c r="BF55" t="s">
        <v>302</v>
      </c>
      <c r="BG55" t="s">
        <v>302</v>
      </c>
      <c r="BI55" s="1">
        <v>36311</v>
      </c>
      <c r="BJ55">
        <v>1.96</v>
      </c>
      <c r="BK55" t="s">
        <v>302</v>
      </c>
      <c r="BL55" t="s">
        <v>302</v>
      </c>
    </row>
    <row r="56" spans="1:64" x14ac:dyDescent="0.25">
      <c r="A56" s="1">
        <v>36341</v>
      </c>
      <c r="B56">
        <v>0.1</v>
      </c>
      <c r="C56">
        <v>19990630</v>
      </c>
      <c r="D56">
        <v>0.1</v>
      </c>
      <c r="F56" s="1">
        <v>36341</v>
      </c>
      <c r="G56">
        <v>0.6</v>
      </c>
      <c r="H56">
        <v>19990630</v>
      </c>
      <c r="I56">
        <v>0.6</v>
      </c>
      <c r="K56" s="1">
        <v>37437</v>
      </c>
      <c r="L56">
        <v>2.5</v>
      </c>
      <c r="M56" t="s">
        <v>302</v>
      </c>
      <c r="N56" t="s">
        <v>302</v>
      </c>
      <c r="P56" s="1">
        <v>40512</v>
      </c>
      <c r="Q56">
        <v>-30.9</v>
      </c>
      <c r="R56">
        <v>20101118</v>
      </c>
      <c r="S56">
        <v>-30.9</v>
      </c>
      <c r="U56" s="1">
        <v>36341</v>
      </c>
      <c r="V56">
        <v>53.1</v>
      </c>
      <c r="W56" t="s">
        <v>302</v>
      </c>
      <c r="X56" t="s">
        <v>302</v>
      </c>
      <c r="Z56" s="1">
        <v>37680</v>
      </c>
      <c r="AA56">
        <v>-1.4</v>
      </c>
      <c r="AB56">
        <v>20030523</v>
      </c>
      <c r="AC56">
        <v>-3.1</v>
      </c>
      <c r="AE56" s="1">
        <v>39629</v>
      </c>
      <c r="AF56">
        <v>3.3</v>
      </c>
      <c r="AG56">
        <v>20080902</v>
      </c>
      <c r="AH56">
        <v>2.2999999999999998</v>
      </c>
      <c r="AJ56" s="1">
        <v>39568</v>
      </c>
      <c r="AK56">
        <v>0</v>
      </c>
      <c r="AL56" t="s">
        <v>302</v>
      </c>
      <c r="AM56" t="s">
        <v>302</v>
      </c>
      <c r="AO56" s="1">
        <v>36341</v>
      </c>
      <c r="AP56">
        <v>-1.92</v>
      </c>
      <c r="AQ56">
        <v>19990715</v>
      </c>
      <c r="AR56">
        <v>-1.9</v>
      </c>
      <c r="AT56" s="1">
        <v>40359</v>
      </c>
      <c r="AU56">
        <v>-0.3</v>
      </c>
      <c r="AV56" t="s">
        <v>302</v>
      </c>
      <c r="AW56" t="s">
        <v>302</v>
      </c>
      <c r="AY56" s="1">
        <v>40724</v>
      </c>
      <c r="AZ56">
        <v>0.6</v>
      </c>
      <c r="BA56">
        <v>20110707</v>
      </c>
      <c r="BB56">
        <v>0.6</v>
      </c>
      <c r="BD56" s="1">
        <v>36707</v>
      </c>
      <c r="BE56">
        <v>2.08</v>
      </c>
      <c r="BF56" t="s">
        <v>302</v>
      </c>
      <c r="BG56" t="s">
        <v>302</v>
      </c>
      <c r="BI56" s="1">
        <v>36341</v>
      </c>
      <c r="BJ56">
        <v>1.48</v>
      </c>
      <c r="BK56" t="s">
        <v>302</v>
      </c>
      <c r="BL56" t="s">
        <v>302</v>
      </c>
    </row>
    <row r="57" spans="1:64" x14ac:dyDescent="0.25">
      <c r="A57" s="1">
        <v>36372</v>
      </c>
      <c r="B57">
        <v>0</v>
      </c>
      <c r="C57">
        <v>19990730</v>
      </c>
      <c r="D57">
        <v>0</v>
      </c>
      <c r="F57" s="1">
        <v>36372</v>
      </c>
      <c r="G57">
        <v>0.7</v>
      </c>
      <c r="H57">
        <v>19990730</v>
      </c>
      <c r="I57">
        <v>0.7</v>
      </c>
      <c r="K57" s="1">
        <v>37468</v>
      </c>
      <c r="L57">
        <v>2.5</v>
      </c>
      <c r="M57" t="s">
        <v>302</v>
      </c>
      <c r="N57" t="s">
        <v>302</v>
      </c>
      <c r="P57" s="1">
        <v>40543</v>
      </c>
      <c r="Q57">
        <v>-12.5</v>
      </c>
      <c r="R57">
        <v>20101215</v>
      </c>
      <c r="S57">
        <v>-12.5</v>
      </c>
      <c r="U57" s="1">
        <v>36372</v>
      </c>
      <c r="V57">
        <v>55.4</v>
      </c>
      <c r="W57" t="s">
        <v>302</v>
      </c>
      <c r="X57" t="s">
        <v>302</v>
      </c>
      <c r="Z57" s="1">
        <v>37711</v>
      </c>
      <c r="AA57">
        <v>-1.1000000000000001</v>
      </c>
      <c r="AB57">
        <v>20030624</v>
      </c>
      <c r="AC57">
        <v>-5.9</v>
      </c>
      <c r="AE57" s="1">
        <v>39721</v>
      </c>
      <c r="AF57">
        <v>2.8</v>
      </c>
      <c r="AG57">
        <v>20081204</v>
      </c>
      <c r="AH57">
        <v>1.6</v>
      </c>
      <c r="AJ57" s="1">
        <v>39660</v>
      </c>
      <c r="AK57">
        <v>-17</v>
      </c>
      <c r="AL57" t="s">
        <v>302</v>
      </c>
      <c r="AM57" t="s">
        <v>302</v>
      </c>
      <c r="AO57" s="1">
        <v>36372</v>
      </c>
      <c r="AP57">
        <v>-1.63</v>
      </c>
      <c r="AQ57">
        <v>19990813</v>
      </c>
      <c r="AR57">
        <v>-1.6</v>
      </c>
      <c r="AT57" s="1">
        <v>40390</v>
      </c>
      <c r="AU57">
        <v>-0.5</v>
      </c>
      <c r="AV57" t="s">
        <v>302</v>
      </c>
      <c r="AW57" t="s">
        <v>302</v>
      </c>
      <c r="AY57" s="1">
        <v>40755</v>
      </c>
      <c r="AZ57">
        <v>0.2</v>
      </c>
      <c r="BA57">
        <v>20110805</v>
      </c>
      <c r="BB57">
        <v>0.3</v>
      </c>
      <c r="BD57" s="1">
        <v>36738</v>
      </c>
      <c r="BE57">
        <v>1.77</v>
      </c>
      <c r="BF57" t="s">
        <v>302</v>
      </c>
      <c r="BG57" t="s">
        <v>302</v>
      </c>
      <c r="BI57" s="1">
        <v>36372</v>
      </c>
      <c r="BJ57">
        <v>1.45</v>
      </c>
      <c r="BK57" t="s">
        <v>302</v>
      </c>
      <c r="BL57" t="s">
        <v>302</v>
      </c>
    </row>
    <row r="58" spans="1:64" x14ac:dyDescent="0.25">
      <c r="A58" s="1">
        <v>36403</v>
      </c>
      <c r="B58">
        <v>0.5</v>
      </c>
      <c r="C58">
        <v>19990831</v>
      </c>
      <c r="D58">
        <v>0.5</v>
      </c>
      <c r="F58" s="1">
        <v>36403</v>
      </c>
      <c r="G58">
        <v>0.9</v>
      </c>
      <c r="H58">
        <v>19990831</v>
      </c>
      <c r="I58">
        <v>0.9</v>
      </c>
      <c r="K58" s="1">
        <v>37499</v>
      </c>
      <c r="L58">
        <v>2.6</v>
      </c>
      <c r="M58" t="s">
        <v>302</v>
      </c>
      <c r="N58" t="s">
        <v>302</v>
      </c>
      <c r="P58" s="1">
        <v>40574</v>
      </c>
      <c r="Q58">
        <v>-18.399999999999999</v>
      </c>
      <c r="R58">
        <v>20110120</v>
      </c>
      <c r="S58">
        <v>-18.399999999999999</v>
      </c>
      <c r="U58" s="1">
        <v>36403</v>
      </c>
      <c r="V58">
        <v>55.4</v>
      </c>
      <c r="W58" t="s">
        <v>302</v>
      </c>
      <c r="X58" t="s">
        <v>302</v>
      </c>
      <c r="Z58" s="1">
        <v>37741</v>
      </c>
      <c r="AA58">
        <v>0.2</v>
      </c>
      <c r="AB58">
        <v>20030717</v>
      </c>
      <c r="AC58">
        <v>0.4</v>
      </c>
      <c r="AE58" s="1">
        <v>39813</v>
      </c>
      <c r="AF58">
        <v>-0.2</v>
      </c>
      <c r="AG58">
        <v>20090303</v>
      </c>
      <c r="AH58">
        <v>-0.6</v>
      </c>
      <c r="AJ58" s="1">
        <v>39752</v>
      </c>
      <c r="AK58">
        <v>-35</v>
      </c>
      <c r="AL58" t="s">
        <v>302</v>
      </c>
      <c r="AM58" t="s">
        <v>302</v>
      </c>
      <c r="AO58" s="1">
        <v>36403</v>
      </c>
      <c r="AP58">
        <v>-0.96</v>
      </c>
      <c r="AQ58">
        <v>19990914</v>
      </c>
      <c r="AR58">
        <v>-1</v>
      </c>
      <c r="AT58" s="1">
        <v>40421</v>
      </c>
      <c r="AU58">
        <v>0</v>
      </c>
      <c r="AV58" t="s">
        <v>302</v>
      </c>
      <c r="AW58" t="s">
        <v>302</v>
      </c>
      <c r="AY58" s="1">
        <v>40786</v>
      </c>
      <c r="AZ58">
        <v>-0.4</v>
      </c>
      <c r="BA58">
        <v>20110906</v>
      </c>
      <c r="BB58">
        <v>-0.3</v>
      </c>
      <c r="BD58" s="1">
        <v>36769</v>
      </c>
      <c r="BE58">
        <v>1.77</v>
      </c>
      <c r="BF58" t="s">
        <v>302</v>
      </c>
      <c r="BG58" t="s">
        <v>302</v>
      </c>
      <c r="BI58" s="1">
        <v>36403</v>
      </c>
      <c r="BJ58">
        <v>1.38</v>
      </c>
      <c r="BK58" t="s">
        <v>302</v>
      </c>
      <c r="BL58" t="s">
        <v>302</v>
      </c>
    </row>
    <row r="59" spans="1:64" x14ac:dyDescent="0.25">
      <c r="A59" s="1">
        <v>36433</v>
      </c>
      <c r="B59">
        <v>0.2</v>
      </c>
      <c r="C59">
        <v>19990930</v>
      </c>
      <c r="D59">
        <v>0.2</v>
      </c>
      <c r="F59" s="1">
        <v>36433</v>
      </c>
      <c r="G59">
        <v>1.2</v>
      </c>
      <c r="H59">
        <v>19990930</v>
      </c>
      <c r="I59">
        <v>1.2</v>
      </c>
      <c r="K59" s="1">
        <v>37529</v>
      </c>
      <c r="L59">
        <v>2.8</v>
      </c>
      <c r="M59" t="s">
        <v>302</v>
      </c>
      <c r="N59" t="s">
        <v>302</v>
      </c>
      <c r="P59" s="1">
        <v>40602</v>
      </c>
      <c r="Q59">
        <v>-17.2</v>
      </c>
      <c r="R59">
        <v>20110217</v>
      </c>
      <c r="S59">
        <v>-17.2</v>
      </c>
      <c r="U59" s="1">
        <v>36433</v>
      </c>
      <c r="V59">
        <v>58.9</v>
      </c>
      <c r="W59" t="s">
        <v>302</v>
      </c>
      <c r="X59" t="s">
        <v>302</v>
      </c>
      <c r="Z59" s="1">
        <v>37772</v>
      </c>
      <c r="AA59">
        <v>-0.5</v>
      </c>
      <c r="AB59">
        <v>20030811</v>
      </c>
      <c r="AC59">
        <v>1.1000000000000001</v>
      </c>
      <c r="AE59" s="1">
        <v>39903</v>
      </c>
      <c r="AF59">
        <v>-2.8</v>
      </c>
      <c r="AG59">
        <v>20090602</v>
      </c>
      <c r="AH59">
        <v>-2.4</v>
      </c>
      <c r="AJ59" s="1">
        <v>39844</v>
      </c>
      <c r="AK59">
        <v>-38</v>
      </c>
      <c r="AL59" t="s">
        <v>302</v>
      </c>
      <c r="AM59" t="s">
        <v>302</v>
      </c>
      <c r="AO59" s="1">
        <v>36433</v>
      </c>
      <c r="AP59">
        <v>-0.28999999999999998</v>
      </c>
      <c r="AQ59">
        <v>19991015</v>
      </c>
      <c r="AR59">
        <v>-0.3</v>
      </c>
      <c r="AT59" s="1">
        <v>40451</v>
      </c>
      <c r="AU59">
        <v>-0.2</v>
      </c>
      <c r="AV59" t="s">
        <v>302</v>
      </c>
      <c r="AW59" t="s">
        <v>302</v>
      </c>
      <c r="AY59" s="1">
        <v>40816</v>
      </c>
      <c r="AZ59">
        <v>0.3</v>
      </c>
      <c r="BA59">
        <v>20111006</v>
      </c>
      <c r="BB59">
        <v>0.2</v>
      </c>
      <c r="BD59" s="1">
        <v>36799</v>
      </c>
      <c r="BE59">
        <v>1.9300000000000002</v>
      </c>
      <c r="BF59" t="s">
        <v>302</v>
      </c>
      <c r="BG59" t="s">
        <v>302</v>
      </c>
      <c r="BI59" s="1">
        <v>36433</v>
      </c>
      <c r="BJ59">
        <v>1.96</v>
      </c>
      <c r="BK59" t="s">
        <v>302</v>
      </c>
      <c r="BL59" t="s">
        <v>302</v>
      </c>
    </row>
    <row r="60" spans="1:64" x14ac:dyDescent="0.25">
      <c r="A60" s="1">
        <v>36464</v>
      </c>
      <c r="B60">
        <v>0</v>
      </c>
      <c r="C60">
        <v>19991028</v>
      </c>
      <c r="D60">
        <v>0</v>
      </c>
      <c r="F60" s="1">
        <v>36464</v>
      </c>
      <c r="G60">
        <v>1.2</v>
      </c>
      <c r="H60">
        <v>19991028</v>
      </c>
      <c r="I60">
        <v>1.2</v>
      </c>
      <c r="K60" s="1">
        <v>37560</v>
      </c>
      <c r="L60">
        <v>2.9</v>
      </c>
      <c r="M60" t="s">
        <v>302</v>
      </c>
      <c r="N60" t="s">
        <v>302</v>
      </c>
      <c r="P60" s="1">
        <v>40633</v>
      </c>
      <c r="Q60">
        <v>-13.5</v>
      </c>
      <c r="R60">
        <v>20110316</v>
      </c>
      <c r="S60">
        <v>-13.5</v>
      </c>
      <c r="U60" s="1">
        <v>36464</v>
      </c>
      <c r="V60">
        <v>61</v>
      </c>
      <c r="W60" t="s">
        <v>302</v>
      </c>
      <c r="X60" t="s">
        <v>302</v>
      </c>
      <c r="Z60" s="1">
        <v>37802</v>
      </c>
      <c r="AA60">
        <v>0.9</v>
      </c>
      <c r="AB60">
        <v>20030904</v>
      </c>
      <c r="AC60">
        <v>-1.7</v>
      </c>
      <c r="AE60" s="1">
        <v>39994</v>
      </c>
      <c r="AF60">
        <v>-3.3</v>
      </c>
      <c r="AG60">
        <v>20090901</v>
      </c>
      <c r="AH60">
        <v>-2</v>
      </c>
      <c r="AJ60" s="1">
        <v>39933</v>
      </c>
      <c r="AK60">
        <v>-49</v>
      </c>
      <c r="AL60" t="s">
        <v>302</v>
      </c>
      <c r="AM60" t="s">
        <v>302</v>
      </c>
      <c r="AO60" s="1">
        <v>36464</v>
      </c>
      <c r="AP60">
        <v>0.19</v>
      </c>
      <c r="AQ60">
        <v>19991115</v>
      </c>
      <c r="AR60">
        <v>0.2</v>
      </c>
      <c r="AT60" s="1">
        <v>40482</v>
      </c>
      <c r="AU60">
        <v>0.6</v>
      </c>
      <c r="AV60" t="s">
        <v>302</v>
      </c>
      <c r="AW60" t="s">
        <v>302</v>
      </c>
      <c r="AY60" s="1">
        <v>40847</v>
      </c>
      <c r="AZ60">
        <v>-0.3</v>
      </c>
      <c r="BA60">
        <v>20111107</v>
      </c>
      <c r="BB60">
        <v>-0.5</v>
      </c>
      <c r="BD60" s="1">
        <v>36830</v>
      </c>
      <c r="BE60">
        <v>2</v>
      </c>
      <c r="BF60" t="s">
        <v>302</v>
      </c>
      <c r="BG60" t="s">
        <v>302</v>
      </c>
      <c r="BI60" s="1">
        <v>36464</v>
      </c>
      <c r="BJ60">
        <v>1.21</v>
      </c>
      <c r="BK60" t="s">
        <v>302</v>
      </c>
      <c r="BL60" t="s">
        <v>302</v>
      </c>
    </row>
    <row r="61" spans="1:64" x14ac:dyDescent="0.25">
      <c r="A61" s="1">
        <v>36494</v>
      </c>
      <c r="B61">
        <v>-0.1</v>
      </c>
      <c r="C61">
        <v>19991129</v>
      </c>
      <c r="D61">
        <v>-0.1</v>
      </c>
      <c r="F61" s="1">
        <v>36494</v>
      </c>
      <c r="G61">
        <v>1.3</v>
      </c>
      <c r="H61">
        <v>19991129</v>
      </c>
      <c r="I61">
        <v>1.3</v>
      </c>
      <c r="K61" s="1">
        <v>37590</v>
      </c>
      <c r="L61">
        <v>3</v>
      </c>
      <c r="M61" t="s">
        <v>302</v>
      </c>
      <c r="N61" t="s">
        <v>302</v>
      </c>
      <c r="P61" s="1">
        <v>40663</v>
      </c>
      <c r="Q61">
        <v>8.8000000000000007</v>
      </c>
      <c r="R61">
        <v>20110414</v>
      </c>
      <c r="S61">
        <v>8.8000000000000007</v>
      </c>
      <c r="U61" s="1">
        <v>36494</v>
      </c>
      <c r="V61">
        <v>61.5</v>
      </c>
      <c r="W61" t="s">
        <v>302</v>
      </c>
      <c r="X61" t="s">
        <v>302</v>
      </c>
      <c r="Z61" s="1">
        <v>37833</v>
      </c>
      <c r="AA61">
        <v>1.1000000000000001</v>
      </c>
      <c r="AB61">
        <v>20030925</v>
      </c>
      <c r="AC61">
        <v>1.5</v>
      </c>
      <c r="AE61" s="1">
        <v>40086</v>
      </c>
      <c r="AF61">
        <v>-2.5</v>
      </c>
      <c r="AG61">
        <v>20091201</v>
      </c>
      <c r="AH61">
        <v>-1.3</v>
      </c>
      <c r="AJ61" s="1">
        <v>40025</v>
      </c>
      <c r="AK61">
        <v>-39</v>
      </c>
      <c r="AL61" t="s">
        <v>302</v>
      </c>
      <c r="AM61" t="s">
        <v>302</v>
      </c>
      <c r="AO61" s="1">
        <v>36494</v>
      </c>
      <c r="AP61">
        <v>0.59</v>
      </c>
      <c r="AQ61">
        <v>19991215</v>
      </c>
      <c r="AR61">
        <v>0.6</v>
      </c>
      <c r="AT61" s="1">
        <v>40512</v>
      </c>
      <c r="AU61">
        <v>-0.1</v>
      </c>
      <c r="AV61" t="s">
        <v>302</v>
      </c>
      <c r="AW61" t="s">
        <v>302</v>
      </c>
      <c r="AY61" s="1">
        <v>40877</v>
      </c>
      <c r="AZ61">
        <v>-0.7</v>
      </c>
      <c r="BA61">
        <v>20111206</v>
      </c>
      <c r="BB61">
        <v>-0.8</v>
      </c>
      <c r="BD61" s="1">
        <v>36860</v>
      </c>
      <c r="BE61">
        <v>2.09</v>
      </c>
      <c r="BF61" t="s">
        <v>302</v>
      </c>
      <c r="BG61" t="s">
        <v>302</v>
      </c>
      <c r="BI61" s="1">
        <v>36494</v>
      </c>
      <c r="BJ61">
        <v>0.4</v>
      </c>
      <c r="BK61" t="s">
        <v>302</v>
      </c>
      <c r="BL61" t="s">
        <v>302</v>
      </c>
    </row>
    <row r="62" spans="1:64" x14ac:dyDescent="0.25">
      <c r="A62" s="1">
        <v>36525</v>
      </c>
      <c r="B62">
        <v>0.3</v>
      </c>
      <c r="C62">
        <v>19991230</v>
      </c>
      <c r="D62">
        <v>0.3</v>
      </c>
      <c r="F62" s="1">
        <v>36525</v>
      </c>
      <c r="G62">
        <v>1.7</v>
      </c>
      <c r="H62">
        <v>19991230</v>
      </c>
      <c r="I62">
        <v>1.7</v>
      </c>
      <c r="K62" s="1">
        <v>37621</v>
      </c>
      <c r="L62">
        <v>3.1</v>
      </c>
      <c r="M62" t="s">
        <v>302</v>
      </c>
      <c r="N62" t="s">
        <v>302</v>
      </c>
      <c r="P62" s="1">
        <v>40694</v>
      </c>
      <c r="Q62">
        <v>-11.5</v>
      </c>
      <c r="R62">
        <v>20110519</v>
      </c>
      <c r="S62">
        <v>-11.5</v>
      </c>
      <c r="U62" s="1">
        <v>36525</v>
      </c>
      <c r="V62">
        <v>62.6</v>
      </c>
      <c r="W62" t="s">
        <v>302</v>
      </c>
      <c r="X62" t="s">
        <v>302</v>
      </c>
      <c r="Z62" s="1">
        <v>37864</v>
      </c>
      <c r="AA62">
        <v>-2.2999999999999998</v>
      </c>
      <c r="AB62">
        <v>20031014</v>
      </c>
      <c r="AC62">
        <v>-3.2</v>
      </c>
      <c r="AE62" s="1">
        <v>40178</v>
      </c>
      <c r="AF62">
        <v>0.1</v>
      </c>
      <c r="AG62">
        <v>20100302</v>
      </c>
      <c r="AH62">
        <v>0.6</v>
      </c>
      <c r="AJ62" s="1">
        <v>40117</v>
      </c>
      <c r="AK62">
        <v>-14</v>
      </c>
      <c r="AL62" t="s">
        <v>302</v>
      </c>
      <c r="AM62" t="s">
        <v>302</v>
      </c>
      <c r="AO62" s="1">
        <v>36525</v>
      </c>
      <c r="AP62">
        <v>1.47</v>
      </c>
      <c r="AQ62">
        <v>20000114</v>
      </c>
      <c r="AR62">
        <v>1.5</v>
      </c>
      <c r="AT62" s="1">
        <v>40543</v>
      </c>
      <c r="AU62">
        <v>0</v>
      </c>
      <c r="AV62" t="s">
        <v>302</v>
      </c>
      <c r="AW62" t="s">
        <v>302</v>
      </c>
      <c r="AY62" s="1">
        <v>40908</v>
      </c>
      <c r="AZ62">
        <v>-0.4</v>
      </c>
      <c r="BA62">
        <v>20120106</v>
      </c>
      <c r="BB62">
        <v>-0.4</v>
      </c>
      <c r="BD62" s="1">
        <v>36891</v>
      </c>
      <c r="BE62">
        <v>2.13</v>
      </c>
      <c r="BF62" t="s">
        <v>302</v>
      </c>
      <c r="BG62" t="s">
        <v>302</v>
      </c>
      <c r="BI62" s="1">
        <v>36525</v>
      </c>
      <c r="BJ62">
        <v>1.45</v>
      </c>
      <c r="BK62" t="s">
        <v>302</v>
      </c>
      <c r="BL62" t="s">
        <v>302</v>
      </c>
    </row>
    <row r="63" spans="1:64" x14ac:dyDescent="0.25">
      <c r="A63" s="1">
        <v>36556</v>
      </c>
      <c r="B63">
        <v>0.1</v>
      </c>
      <c r="C63">
        <v>20000201</v>
      </c>
      <c r="D63">
        <v>0.1</v>
      </c>
      <c r="F63" s="1">
        <v>36556</v>
      </c>
      <c r="G63">
        <v>1.6</v>
      </c>
      <c r="H63">
        <v>20000201</v>
      </c>
      <c r="I63">
        <v>1.6</v>
      </c>
      <c r="K63" s="1">
        <v>37652</v>
      </c>
      <c r="L63">
        <v>3.2</v>
      </c>
      <c r="M63" t="s">
        <v>302</v>
      </c>
      <c r="N63" t="s">
        <v>302</v>
      </c>
      <c r="P63" s="1">
        <v>40724</v>
      </c>
      <c r="Q63">
        <v>-24.3</v>
      </c>
      <c r="R63">
        <v>20110622</v>
      </c>
      <c r="S63">
        <v>-24.3</v>
      </c>
      <c r="U63" s="1">
        <v>36556</v>
      </c>
      <c r="V63">
        <v>58.6</v>
      </c>
      <c r="W63" t="s">
        <v>302</v>
      </c>
      <c r="X63" t="s">
        <v>302</v>
      </c>
      <c r="Z63" s="1">
        <v>37894</v>
      </c>
      <c r="AA63">
        <v>1.1000000000000001</v>
      </c>
      <c r="AB63">
        <v>20031113</v>
      </c>
      <c r="AC63">
        <v>2.7</v>
      </c>
      <c r="AE63" s="1">
        <v>40268</v>
      </c>
      <c r="AF63">
        <v>2.6</v>
      </c>
      <c r="AG63">
        <v>20100601</v>
      </c>
      <c r="AH63">
        <v>2.2000000000000002</v>
      </c>
      <c r="AJ63" s="1">
        <v>40209</v>
      </c>
      <c r="AK63">
        <v>-7</v>
      </c>
      <c r="AL63">
        <v>20100202</v>
      </c>
      <c r="AM63">
        <v>-7</v>
      </c>
      <c r="AO63" s="1">
        <v>36556</v>
      </c>
      <c r="AP63">
        <v>1.77</v>
      </c>
      <c r="AQ63">
        <v>20000214</v>
      </c>
      <c r="AR63">
        <v>1.8</v>
      </c>
      <c r="AT63" s="1">
        <v>40574</v>
      </c>
      <c r="AU63">
        <v>-0.3</v>
      </c>
      <c r="AV63" t="s">
        <v>302</v>
      </c>
      <c r="AW63" t="s">
        <v>302</v>
      </c>
      <c r="AY63" s="1">
        <v>40939</v>
      </c>
      <c r="AZ63">
        <v>-0.9</v>
      </c>
      <c r="BA63">
        <v>20120229</v>
      </c>
      <c r="BB63">
        <v>-0.9</v>
      </c>
      <c r="BD63" s="1">
        <v>36922</v>
      </c>
      <c r="BE63">
        <v>2.36</v>
      </c>
      <c r="BF63" t="s">
        <v>302</v>
      </c>
      <c r="BG63" t="s">
        <v>302</v>
      </c>
      <c r="BI63" s="1">
        <v>36556</v>
      </c>
      <c r="BJ63">
        <v>0.51</v>
      </c>
      <c r="BK63" t="s">
        <v>302</v>
      </c>
      <c r="BL63" t="s">
        <v>302</v>
      </c>
    </row>
    <row r="64" spans="1:64" x14ac:dyDescent="0.25">
      <c r="A64" s="1">
        <v>36585</v>
      </c>
      <c r="B64">
        <v>0.4</v>
      </c>
      <c r="C64">
        <v>20000229</v>
      </c>
      <c r="D64">
        <v>0.4</v>
      </c>
      <c r="F64" s="1">
        <v>36585</v>
      </c>
      <c r="G64">
        <v>1.6</v>
      </c>
      <c r="H64">
        <v>20000229</v>
      </c>
      <c r="I64">
        <v>1.6</v>
      </c>
      <c r="K64" s="1">
        <v>37680</v>
      </c>
      <c r="L64">
        <v>3.3</v>
      </c>
      <c r="M64" t="s">
        <v>302</v>
      </c>
      <c r="N64" t="s">
        <v>302</v>
      </c>
      <c r="P64" s="1">
        <v>40755</v>
      </c>
      <c r="Q64">
        <v>-58.9</v>
      </c>
      <c r="R64">
        <v>20110721</v>
      </c>
      <c r="S64">
        <v>-58.9</v>
      </c>
      <c r="U64" s="1">
        <v>36585</v>
      </c>
      <c r="V64">
        <v>60.9</v>
      </c>
      <c r="W64" t="s">
        <v>302</v>
      </c>
      <c r="X64" t="s">
        <v>302</v>
      </c>
      <c r="Z64" s="1">
        <v>37925</v>
      </c>
      <c r="AA64">
        <v>1.3</v>
      </c>
      <c r="AB64">
        <v>20031212</v>
      </c>
      <c r="AC64">
        <v>1.4</v>
      </c>
      <c r="AE64" s="1">
        <v>40359</v>
      </c>
      <c r="AF64">
        <v>3.2</v>
      </c>
      <c r="AG64">
        <v>20100902</v>
      </c>
      <c r="AH64">
        <v>3.4</v>
      </c>
      <c r="AJ64" s="1">
        <v>40298</v>
      </c>
      <c r="AK64">
        <v>14</v>
      </c>
      <c r="AL64">
        <v>20100511</v>
      </c>
      <c r="AM64">
        <v>14</v>
      </c>
      <c r="AO64" s="1">
        <v>36585</v>
      </c>
      <c r="AP64">
        <v>2.66</v>
      </c>
      <c r="AQ64">
        <v>20000317</v>
      </c>
      <c r="AR64">
        <v>2.7</v>
      </c>
      <c r="AT64" s="1">
        <v>40602</v>
      </c>
      <c r="AU64">
        <v>0.5</v>
      </c>
      <c r="AV64">
        <v>20110309</v>
      </c>
      <c r="AW64">
        <v>0.3</v>
      </c>
      <c r="AY64" s="1">
        <v>40968</v>
      </c>
      <c r="AZ64">
        <v>-1.2</v>
      </c>
      <c r="BA64">
        <v>20120308</v>
      </c>
      <c r="BB64">
        <v>-1.2</v>
      </c>
      <c r="BD64" s="1">
        <v>36950</v>
      </c>
      <c r="BE64">
        <v>2.5099999999999998</v>
      </c>
      <c r="BF64" t="s">
        <v>302</v>
      </c>
      <c r="BG64" t="s">
        <v>302</v>
      </c>
      <c r="BI64" s="1">
        <v>36585</v>
      </c>
      <c r="BJ64">
        <v>-1.1499999999999999</v>
      </c>
      <c r="BK64" t="s">
        <v>302</v>
      </c>
      <c r="BL64" t="s">
        <v>302</v>
      </c>
    </row>
    <row r="65" spans="1:64" x14ac:dyDescent="0.25">
      <c r="A65" s="1">
        <v>36616</v>
      </c>
      <c r="B65">
        <v>0</v>
      </c>
      <c r="C65">
        <v>20000330</v>
      </c>
      <c r="D65">
        <v>0</v>
      </c>
      <c r="F65" s="1">
        <v>36616</v>
      </c>
      <c r="G65">
        <v>1.5</v>
      </c>
      <c r="H65">
        <v>20000330</v>
      </c>
      <c r="I65">
        <v>1.5</v>
      </c>
      <c r="K65" s="1">
        <v>37711</v>
      </c>
      <c r="L65">
        <v>3.4</v>
      </c>
      <c r="M65" t="s">
        <v>302</v>
      </c>
      <c r="N65" t="s">
        <v>302</v>
      </c>
      <c r="P65" s="1">
        <v>40786</v>
      </c>
      <c r="Q65">
        <v>-71.400000000000006</v>
      </c>
      <c r="R65">
        <v>20110825</v>
      </c>
      <c r="S65">
        <v>-71.400000000000006</v>
      </c>
      <c r="U65" s="1">
        <v>36616</v>
      </c>
      <c r="V65">
        <v>62.4</v>
      </c>
      <c r="W65" t="s">
        <v>302</v>
      </c>
      <c r="X65" t="s">
        <v>302</v>
      </c>
      <c r="Z65" s="1">
        <v>37955</v>
      </c>
      <c r="AA65">
        <v>-2</v>
      </c>
      <c r="AB65">
        <v>20040115</v>
      </c>
      <c r="AC65">
        <v>-4</v>
      </c>
      <c r="AE65" s="1">
        <v>40451</v>
      </c>
      <c r="AF65">
        <v>2.8</v>
      </c>
      <c r="AG65">
        <v>20101202</v>
      </c>
      <c r="AH65">
        <v>3</v>
      </c>
      <c r="AJ65" s="1">
        <v>40390</v>
      </c>
      <c r="AK65">
        <v>16</v>
      </c>
      <c r="AL65">
        <v>20100810</v>
      </c>
      <c r="AM65">
        <v>16</v>
      </c>
      <c r="AO65" s="1">
        <v>36616</v>
      </c>
      <c r="AP65">
        <v>2.86</v>
      </c>
      <c r="AQ65">
        <v>20000414</v>
      </c>
      <c r="AR65">
        <v>2.9</v>
      </c>
      <c r="AT65" s="1">
        <v>40633</v>
      </c>
      <c r="AU65">
        <v>0.7</v>
      </c>
      <c r="AV65">
        <v>20110406</v>
      </c>
      <c r="AW65">
        <v>0.7</v>
      </c>
      <c r="AY65" s="1">
        <v>40999</v>
      </c>
      <c r="AZ65">
        <v>-1.1000000000000001</v>
      </c>
      <c r="BA65">
        <v>20120405</v>
      </c>
      <c r="BB65">
        <v>-1</v>
      </c>
      <c r="BD65" s="1">
        <v>36981</v>
      </c>
      <c r="BE65">
        <v>2.37</v>
      </c>
      <c r="BF65" t="s">
        <v>302</v>
      </c>
      <c r="BG65" t="s">
        <v>302</v>
      </c>
      <c r="BI65" s="1">
        <v>36616</v>
      </c>
      <c r="BJ65">
        <v>-1.33</v>
      </c>
      <c r="BK65" t="s">
        <v>302</v>
      </c>
      <c r="BL65" t="s">
        <v>302</v>
      </c>
    </row>
    <row r="66" spans="1:64" x14ac:dyDescent="0.25">
      <c r="A66" s="1">
        <v>36646</v>
      </c>
      <c r="B66">
        <v>0.1</v>
      </c>
      <c r="C66">
        <v>20000428</v>
      </c>
      <c r="D66">
        <v>0.1</v>
      </c>
      <c r="F66" s="1">
        <v>36646</v>
      </c>
      <c r="G66">
        <v>1.4</v>
      </c>
      <c r="H66">
        <v>20000428</v>
      </c>
      <c r="I66">
        <v>1.4</v>
      </c>
      <c r="K66" s="1">
        <v>37741</v>
      </c>
      <c r="L66">
        <v>3.6</v>
      </c>
      <c r="M66">
        <v>20030507</v>
      </c>
      <c r="N66">
        <v>3.9</v>
      </c>
      <c r="P66" s="1">
        <v>40816</v>
      </c>
      <c r="Q66">
        <v>-75.7</v>
      </c>
      <c r="R66">
        <v>20110922</v>
      </c>
      <c r="S66">
        <v>-75.7</v>
      </c>
      <c r="U66" s="1">
        <v>36646</v>
      </c>
      <c r="V66">
        <v>62.8</v>
      </c>
      <c r="W66" t="s">
        <v>302</v>
      </c>
      <c r="X66" t="s">
        <v>302</v>
      </c>
      <c r="Z66" s="1">
        <v>37986</v>
      </c>
      <c r="AA66">
        <v>0.5</v>
      </c>
      <c r="AB66">
        <v>20040219</v>
      </c>
      <c r="AC66">
        <v>1.3</v>
      </c>
      <c r="AE66" s="1">
        <v>40543</v>
      </c>
      <c r="AF66">
        <v>3.2</v>
      </c>
      <c r="AG66">
        <v>20110301</v>
      </c>
      <c r="AH66">
        <v>3.1</v>
      </c>
      <c r="AJ66" s="1">
        <v>40482</v>
      </c>
      <c r="AK66">
        <v>7</v>
      </c>
      <c r="AL66">
        <v>20101109</v>
      </c>
      <c r="AM66">
        <v>7</v>
      </c>
      <c r="AO66" s="1">
        <v>36646</v>
      </c>
      <c r="AP66">
        <v>2.85</v>
      </c>
      <c r="AQ66">
        <v>20000515</v>
      </c>
      <c r="AR66">
        <v>2.8</v>
      </c>
      <c r="AT66" s="1">
        <v>40663</v>
      </c>
      <c r="AU66">
        <v>0.1</v>
      </c>
      <c r="AV66">
        <v>20110510</v>
      </c>
      <c r="AW66">
        <v>0</v>
      </c>
      <c r="AY66" s="1">
        <v>41029</v>
      </c>
      <c r="AZ66">
        <v>-1.1000000000000001</v>
      </c>
      <c r="BA66">
        <v>20120507</v>
      </c>
      <c r="BB66">
        <v>-1.1000000000000001</v>
      </c>
      <c r="BD66" s="1">
        <v>37011</v>
      </c>
      <c r="BE66">
        <v>1.8900000000000001</v>
      </c>
      <c r="BF66" t="s">
        <v>302</v>
      </c>
      <c r="BG66" t="s">
        <v>302</v>
      </c>
      <c r="BI66" s="1">
        <v>36646</v>
      </c>
      <c r="BJ66">
        <v>-1.74</v>
      </c>
      <c r="BK66" t="s">
        <v>302</v>
      </c>
      <c r="BL66" t="s">
        <v>302</v>
      </c>
    </row>
    <row r="67" spans="1:64" x14ac:dyDescent="0.25">
      <c r="A67" s="1">
        <v>36677</v>
      </c>
      <c r="B67">
        <v>0</v>
      </c>
      <c r="C67">
        <v>20000531</v>
      </c>
      <c r="D67">
        <v>0</v>
      </c>
      <c r="F67" s="1">
        <v>36677</v>
      </c>
      <c r="G67">
        <v>1.6</v>
      </c>
      <c r="H67">
        <v>20000531</v>
      </c>
      <c r="I67">
        <v>1.6</v>
      </c>
      <c r="K67" s="1">
        <v>37772</v>
      </c>
      <c r="L67">
        <v>3.7</v>
      </c>
      <c r="M67">
        <v>20030606</v>
      </c>
      <c r="N67">
        <v>3.7</v>
      </c>
      <c r="P67" s="1">
        <v>40847</v>
      </c>
      <c r="Q67">
        <v>-54.4</v>
      </c>
      <c r="R67">
        <v>20111020</v>
      </c>
      <c r="S67">
        <v>-54.4</v>
      </c>
      <c r="U67" s="1">
        <v>36677</v>
      </c>
      <c r="V67">
        <v>64.8</v>
      </c>
      <c r="W67" t="s">
        <v>302</v>
      </c>
      <c r="X67" t="s">
        <v>302</v>
      </c>
      <c r="Z67" s="1">
        <v>38017</v>
      </c>
      <c r="AA67">
        <v>2.8</v>
      </c>
      <c r="AB67">
        <v>20040317</v>
      </c>
      <c r="AC67">
        <v>3.1</v>
      </c>
      <c r="AE67" s="1">
        <v>40633</v>
      </c>
      <c r="AF67">
        <v>2.2999999999999998</v>
      </c>
      <c r="AG67">
        <v>20110531</v>
      </c>
      <c r="AH67">
        <v>2.4</v>
      </c>
      <c r="AJ67" s="1">
        <v>40574</v>
      </c>
      <c r="AK67">
        <v>10</v>
      </c>
      <c r="AL67">
        <v>20110210</v>
      </c>
      <c r="AM67">
        <v>10</v>
      </c>
      <c r="AO67" s="1">
        <v>36677</v>
      </c>
      <c r="AP67">
        <v>3.04</v>
      </c>
      <c r="AQ67">
        <v>20000620</v>
      </c>
      <c r="AR67">
        <v>3</v>
      </c>
      <c r="AT67" s="1">
        <v>40694</v>
      </c>
      <c r="AU67">
        <v>-0.2</v>
      </c>
      <c r="AV67">
        <v>20110607</v>
      </c>
      <c r="AW67">
        <v>-0.1</v>
      </c>
      <c r="AY67" s="1">
        <v>41060</v>
      </c>
      <c r="AZ67">
        <v>-1.1000000000000001</v>
      </c>
      <c r="BA67">
        <v>20120607</v>
      </c>
      <c r="BB67">
        <v>-1.1000000000000001</v>
      </c>
      <c r="BD67" s="1">
        <v>37042</v>
      </c>
      <c r="BE67">
        <v>1.46</v>
      </c>
      <c r="BF67" t="s">
        <v>302</v>
      </c>
      <c r="BG67" t="s">
        <v>302</v>
      </c>
      <c r="BI67" s="1">
        <v>36677</v>
      </c>
      <c r="BJ67">
        <v>-1.3900000000000001</v>
      </c>
      <c r="BK67" t="s">
        <v>302</v>
      </c>
      <c r="BL67" t="s">
        <v>302</v>
      </c>
    </row>
    <row r="68" spans="1:64" x14ac:dyDescent="0.25">
      <c r="A68" s="1">
        <v>36707</v>
      </c>
      <c r="B68">
        <v>0.4</v>
      </c>
      <c r="C68">
        <v>20000705</v>
      </c>
      <c r="D68">
        <v>0.4</v>
      </c>
      <c r="F68" s="1">
        <v>36707</v>
      </c>
      <c r="G68">
        <v>1.8</v>
      </c>
      <c r="H68">
        <v>20000705</v>
      </c>
      <c r="I68">
        <v>1.9</v>
      </c>
      <c r="K68" s="1">
        <v>37802</v>
      </c>
      <c r="L68">
        <v>3.8</v>
      </c>
      <c r="M68">
        <v>20030708</v>
      </c>
      <c r="N68">
        <v>3.8</v>
      </c>
      <c r="P68" s="1">
        <v>40877</v>
      </c>
      <c r="Q68">
        <v>-64.3</v>
      </c>
      <c r="R68">
        <v>20111117</v>
      </c>
      <c r="S68">
        <v>-64.3</v>
      </c>
      <c r="U68" s="1">
        <v>36707</v>
      </c>
      <c r="V68">
        <v>63.9</v>
      </c>
      <c r="W68" t="s">
        <v>302</v>
      </c>
      <c r="X68" t="s">
        <v>302</v>
      </c>
      <c r="Z68" s="1">
        <v>38046</v>
      </c>
      <c r="AA68">
        <v>1.1000000000000001</v>
      </c>
      <c r="AB68">
        <v>20040415</v>
      </c>
      <c r="AC68">
        <v>3.7</v>
      </c>
      <c r="AE68" s="1">
        <v>40724</v>
      </c>
      <c r="AF68">
        <v>2.6</v>
      </c>
      <c r="AG68">
        <v>20110901</v>
      </c>
      <c r="AH68">
        <v>2.2999999999999998</v>
      </c>
      <c r="AJ68" s="1">
        <v>40663</v>
      </c>
      <c r="AK68">
        <v>-1</v>
      </c>
      <c r="AL68">
        <v>20110510</v>
      </c>
      <c r="AM68">
        <v>-1</v>
      </c>
      <c r="AO68" s="1">
        <v>36707</v>
      </c>
      <c r="AP68">
        <v>2.94</v>
      </c>
      <c r="AQ68">
        <v>20000714</v>
      </c>
      <c r="AR68">
        <v>2.9</v>
      </c>
      <c r="AT68" s="1">
        <v>40724</v>
      </c>
      <c r="AU68">
        <v>0</v>
      </c>
      <c r="AV68">
        <v>20110707</v>
      </c>
      <c r="AW68">
        <v>0</v>
      </c>
      <c r="AY68" s="1">
        <v>41090</v>
      </c>
      <c r="AZ68">
        <v>-1.4</v>
      </c>
      <c r="BA68">
        <v>20120706</v>
      </c>
      <c r="BB68">
        <v>-1.2</v>
      </c>
      <c r="BD68" s="1">
        <v>37072</v>
      </c>
      <c r="BE68">
        <v>1.45</v>
      </c>
      <c r="BF68" t="s">
        <v>302</v>
      </c>
      <c r="BG68" t="s">
        <v>302</v>
      </c>
      <c r="BI68" s="1">
        <v>36707</v>
      </c>
      <c r="BJ68">
        <v>-2.44</v>
      </c>
      <c r="BK68" t="s">
        <v>302</v>
      </c>
      <c r="BL68" t="s">
        <v>302</v>
      </c>
    </row>
    <row r="69" spans="1:64" x14ac:dyDescent="0.25">
      <c r="A69" s="1">
        <v>36738</v>
      </c>
      <c r="B69">
        <v>0.1</v>
      </c>
      <c r="C69">
        <v>20000803</v>
      </c>
      <c r="D69">
        <v>0.2</v>
      </c>
      <c r="F69" s="1">
        <v>36738</v>
      </c>
      <c r="G69">
        <v>1.9</v>
      </c>
      <c r="H69">
        <v>20000803</v>
      </c>
      <c r="I69">
        <v>2</v>
      </c>
      <c r="K69" s="1">
        <v>37833</v>
      </c>
      <c r="L69">
        <v>3.9</v>
      </c>
      <c r="M69">
        <v>20030808</v>
      </c>
      <c r="N69">
        <v>3.8</v>
      </c>
      <c r="P69" s="1">
        <v>40908</v>
      </c>
      <c r="Q69">
        <v>-72</v>
      </c>
      <c r="R69">
        <v>20111214</v>
      </c>
      <c r="S69">
        <v>-72</v>
      </c>
      <c r="U69" s="1">
        <v>36738</v>
      </c>
      <c r="V69">
        <v>59.7</v>
      </c>
      <c r="W69" t="s">
        <v>302</v>
      </c>
      <c r="X69" t="s">
        <v>302</v>
      </c>
      <c r="Z69" s="1">
        <v>38077</v>
      </c>
      <c r="AA69">
        <v>1.3</v>
      </c>
      <c r="AB69">
        <v>20040513</v>
      </c>
      <c r="AC69">
        <v>5.4</v>
      </c>
      <c r="AE69" s="1">
        <v>40816</v>
      </c>
      <c r="AF69">
        <v>1.3</v>
      </c>
      <c r="AG69">
        <v>20111201</v>
      </c>
      <c r="AH69">
        <v>1.3</v>
      </c>
      <c r="AJ69" s="1">
        <v>40755</v>
      </c>
      <c r="AK69">
        <v>-17</v>
      </c>
      <c r="AL69">
        <v>20110809</v>
      </c>
      <c r="AM69">
        <v>-17</v>
      </c>
      <c r="AO69" s="1">
        <v>36738</v>
      </c>
      <c r="AP69">
        <v>2.73</v>
      </c>
      <c r="AQ69">
        <v>20000815</v>
      </c>
      <c r="AR69">
        <v>2.7</v>
      </c>
      <c r="AT69" s="1">
        <v>40755</v>
      </c>
      <c r="AU69">
        <v>-0.9</v>
      </c>
      <c r="AV69">
        <v>20110805</v>
      </c>
      <c r="AW69">
        <v>-0.8</v>
      </c>
      <c r="AY69" s="1">
        <v>41121</v>
      </c>
      <c r="AZ69">
        <v>-0.7</v>
      </c>
      <c r="BA69">
        <v>20120807</v>
      </c>
      <c r="BB69">
        <v>-0.8</v>
      </c>
      <c r="BD69" s="1">
        <v>37103</v>
      </c>
      <c r="BE69">
        <v>1.55</v>
      </c>
      <c r="BF69" t="s">
        <v>302</v>
      </c>
      <c r="BG69" t="s">
        <v>302</v>
      </c>
      <c r="BI69" s="1">
        <v>36738</v>
      </c>
      <c r="BJ69">
        <v>-2.2800000000000002</v>
      </c>
      <c r="BK69" t="s">
        <v>302</v>
      </c>
      <c r="BL69" t="s">
        <v>302</v>
      </c>
    </row>
    <row r="70" spans="1:64" x14ac:dyDescent="0.25">
      <c r="A70" s="1">
        <v>36769</v>
      </c>
      <c r="B70">
        <v>-0.3</v>
      </c>
      <c r="C70">
        <v>20000901</v>
      </c>
      <c r="D70">
        <v>-0.3</v>
      </c>
      <c r="F70" s="1">
        <v>36769</v>
      </c>
      <c r="G70">
        <v>1.1000000000000001</v>
      </c>
      <c r="H70">
        <v>20000901</v>
      </c>
      <c r="I70">
        <v>1.3</v>
      </c>
      <c r="K70" s="1">
        <v>37864</v>
      </c>
      <c r="L70">
        <v>3.9</v>
      </c>
      <c r="M70">
        <v>20030905</v>
      </c>
      <c r="N70">
        <v>3.9</v>
      </c>
      <c r="P70" s="1">
        <v>40939</v>
      </c>
      <c r="Q70">
        <v>-50.1</v>
      </c>
      <c r="R70">
        <v>20120118</v>
      </c>
      <c r="S70">
        <v>-50.1</v>
      </c>
      <c r="U70" s="1">
        <v>36769</v>
      </c>
      <c r="V70">
        <v>62.1</v>
      </c>
      <c r="W70" t="s">
        <v>302</v>
      </c>
      <c r="X70" t="s">
        <v>302</v>
      </c>
      <c r="Z70" s="1">
        <v>38107</v>
      </c>
      <c r="AA70">
        <v>1.4</v>
      </c>
      <c r="AB70">
        <v>20040614</v>
      </c>
      <c r="AC70">
        <v>1.6</v>
      </c>
      <c r="AE70" s="1">
        <v>40908</v>
      </c>
      <c r="AF70">
        <v>1.2</v>
      </c>
      <c r="AG70">
        <v>20120301</v>
      </c>
      <c r="AH70">
        <v>1.3</v>
      </c>
      <c r="AJ70" s="1">
        <v>40847</v>
      </c>
      <c r="AK70">
        <v>-24</v>
      </c>
      <c r="AL70">
        <v>20111108</v>
      </c>
      <c r="AM70">
        <v>-24</v>
      </c>
      <c r="AO70" s="1">
        <v>36769</v>
      </c>
      <c r="AP70">
        <v>2.4300000000000002</v>
      </c>
      <c r="AQ70">
        <v>20000915</v>
      </c>
      <c r="AR70">
        <v>2.4</v>
      </c>
      <c r="AT70" s="1">
        <v>40786</v>
      </c>
      <c r="AU70">
        <v>-0.6</v>
      </c>
      <c r="AV70">
        <v>20110906</v>
      </c>
      <c r="AW70">
        <v>-0.6</v>
      </c>
      <c r="AY70" s="1">
        <v>41152</v>
      </c>
      <c r="AZ70">
        <v>-0.4</v>
      </c>
      <c r="BA70">
        <v>20120905</v>
      </c>
      <c r="BB70">
        <v>-0.5</v>
      </c>
      <c r="BD70" s="1">
        <v>37134</v>
      </c>
      <c r="BE70">
        <v>1.37</v>
      </c>
      <c r="BF70" t="s">
        <v>302</v>
      </c>
      <c r="BG70" t="s">
        <v>302</v>
      </c>
      <c r="BI70" s="1">
        <v>36769</v>
      </c>
      <c r="BJ70">
        <v>-1.81</v>
      </c>
      <c r="BK70" t="s">
        <v>302</v>
      </c>
      <c r="BL70" t="s">
        <v>302</v>
      </c>
    </row>
    <row r="71" spans="1:64" x14ac:dyDescent="0.25">
      <c r="A71" s="1">
        <v>36799</v>
      </c>
      <c r="B71">
        <v>0.5</v>
      </c>
      <c r="C71">
        <v>20001004</v>
      </c>
      <c r="D71">
        <v>1.2</v>
      </c>
      <c r="F71" s="1">
        <v>36799</v>
      </c>
      <c r="G71">
        <v>1.4</v>
      </c>
      <c r="H71">
        <v>20001004</v>
      </c>
      <c r="I71">
        <v>2.2999999999999998</v>
      </c>
      <c r="K71" s="1">
        <v>37894</v>
      </c>
      <c r="L71">
        <v>3.9</v>
      </c>
      <c r="M71">
        <v>20031007</v>
      </c>
      <c r="N71">
        <v>4</v>
      </c>
      <c r="P71" s="1">
        <v>40968</v>
      </c>
      <c r="Q71">
        <v>-21.2</v>
      </c>
      <c r="R71">
        <v>20120215</v>
      </c>
      <c r="S71">
        <v>-21.2</v>
      </c>
      <c r="U71" s="1">
        <v>36799</v>
      </c>
      <c r="V71">
        <v>62.2</v>
      </c>
      <c r="W71" t="s">
        <v>302</v>
      </c>
      <c r="X71" t="s">
        <v>302</v>
      </c>
      <c r="Z71" s="1">
        <v>38138</v>
      </c>
      <c r="AA71">
        <v>1.7</v>
      </c>
      <c r="AB71">
        <v>20040709</v>
      </c>
      <c r="AC71">
        <v>-3.5</v>
      </c>
      <c r="AE71" s="1">
        <v>40999</v>
      </c>
      <c r="AF71">
        <v>1.4</v>
      </c>
      <c r="AG71">
        <v>20120531</v>
      </c>
      <c r="AH71">
        <v>2</v>
      </c>
      <c r="AJ71" s="1">
        <v>40939</v>
      </c>
      <c r="AK71">
        <v>-19</v>
      </c>
      <c r="AL71">
        <v>20120209</v>
      </c>
      <c r="AM71">
        <v>-19</v>
      </c>
      <c r="AO71" s="1">
        <v>36799</v>
      </c>
      <c r="AP71">
        <v>2.7199999999999998</v>
      </c>
      <c r="AQ71">
        <v>20001015</v>
      </c>
      <c r="AR71">
        <v>2.8</v>
      </c>
      <c r="AT71" s="1">
        <v>40816</v>
      </c>
      <c r="AU71">
        <v>0.5</v>
      </c>
      <c r="AV71">
        <v>20111006</v>
      </c>
      <c r="AW71">
        <v>0.3</v>
      </c>
      <c r="AY71" s="1">
        <v>41182</v>
      </c>
      <c r="AZ71">
        <v>-0.2</v>
      </c>
      <c r="BA71">
        <v>20121008</v>
      </c>
      <c r="BB71">
        <v>-0.3</v>
      </c>
      <c r="BD71" s="1">
        <v>37164</v>
      </c>
      <c r="BE71">
        <v>1.3900000000000001</v>
      </c>
      <c r="BF71" t="s">
        <v>302</v>
      </c>
      <c r="BG71" t="s">
        <v>302</v>
      </c>
      <c r="BI71" s="1">
        <v>36799</v>
      </c>
      <c r="BJ71">
        <v>-2.29</v>
      </c>
      <c r="BK71" t="s">
        <v>302</v>
      </c>
      <c r="BL71" t="s">
        <v>302</v>
      </c>
    </row>
    <row r="72" spans="1:64" x14ac:dyDescent="0.25">
      <c r="A72" s="1">
        <v>36830</v>
      </c>
      <c r="B72">
        <v>-0.1</v>
      </c>
      <c r="C72">
        <v>20001031</v>
      </c>
      <c r="D72">
        <v>-0.3</v>
      </c>
      <c r="F72" s="1">
        <v>36830</v>
      </c>
      <c r="G72">
        <v>1.3</v>
      </c>
      <c r="H72">
        <v>20001031</v>
      </c>
      <c r="I72">
        <v>1.9</v>
      </c>
      <c r="K72" s="1">
        <v>37925</v>
      </c>
      <c r="L72">
        <v>3.9</v>
      </c>
      <c r="M72">
        <v>20031107</v>
      </c>
      <c r="N72">
        <v>4</v>
      </c>
      <c r="P72" s="1">
        <v>40999</v>
      </c>
      <c r="Q72">
        <v>0</v>
      </c>
      <c r="R72">
        <v>20120314</v>
      </c>
      <c r="S72">
        <v>0</v>
      </c>
      <c r="U72" s="1">
        <v>36830</v>
      </c>
      <c r="V72">
        <v>62.8</v>
      </c>
      <c r="W72" t="s">
        <v>302</v>
      </c>
      <c r="X72" t="s">
        <v>302</v>
      </c>
      <c r="Z72" s="1">
        <v>38168</v>
      </c>
      <c r="AA72">
        <v>2.6</v>
      </c>
      <c r="AB72">
        <v>20040811</v>
      </c>
      <c r="AC72">
        <v>6.2</v>
      </c>
      <c r="AE72" s="1">
        <v>41090</v>
      </c>
      <c r="AF72">
        <v>0.6</v>
      </c>
      <c r="AG72">
        <v>20120904</v>
      </c>
      <c r="AH72">
        <v>0.5</v>
      </c>
      <c r="AJ72" s="1">
        <v>41029</v>
      </c>
      <c r="AK72">
        <v>-8</v>
      </c>
      <c r="AL72">
        <v>20120521</v>
      </c>
      <c r="AM72">
        <v>-8</v>
      </c>
      <c r="AO72" s="1">
        <v>36830</v>
      </c>
      <c r="AP72">
        <v>2.62</v>
      </c>
      <c r="AQ72">
        <v>20001116</v>
      </c>
      <c r="AR72">
        <v>2.6</v>
      </c>
      <c r="AT72" s="1">
        <v>40847</v>
      </c>
      <c r="AU72">
        <v>0</v>
      </c>
      <c r="AV72">
        <v>20111107</v>
      </c>
      <c r="AW72">
        <v>-0.1</v>
      </c>
      <c r="AY72" s="1">
        <v>41213</v>
      </c>
      <c r="AZ72">
        <v>-0.2</v>
      </c>
      <c r="BA72">
        <v>20121107</v>
      </c>
      <c r="BB72">
        <v>-0.1</v>
      </c>
      <c r="BD72" s="1">
        <v>37195</v>
      </c>
      <c r="BE72">
        <v>0.99</v>
      </c>
      <c r="BF72" t="s">
        <v>302</v>
      </c>
      <c r="BG72" t="s">
        <v>302</v>
      </c>
      <c r="BI72" s="1">
        <v>36830</v>
      </c>
      <c r="BJ72">
        <v>-1.77</v>
      </c>
      <c r="BK72" t="s">
        <v>302</v>
      </c>
      <c r="BL72" t="s">
        <v>302</v>
      </c>
    </row>
    <row r="73" spans="1:64" x14ac:dyDescent="0.25">
      <c r="A73" s="1">
        <v>36860</v>
      </c>
      <c r="B73">
        <v>0.5</v>
      </c>
      <c r="C73">
        <v>20001130</v>
      </c>
      <c r="D73">
        <v>0.5</v>
      </c>
      <c r="F73" s="1">
        <v>36860</v>
      </c>
      <c r="G73">
        <v>1.9</v>
      </c>
      <c r="H73">
        <v>20001130</v>
      </c>
      <c r="I73">
        <v>1.9</v>
      </c>
      <c r="K73" s="1">
        <v>37955</v>
      </c>
      <c r="L73">
        <v>3.9</v>
      </c>
      <c r="M73">
        <v>20031208</v>
      </c>
      <c r="N73">
        <v>3.9</v>
      </c>
      <c r="P73" s="1">
        <v>41029</v>
      </c>
      <c r="Q73">
        <v>2.1</v>
      </c>
      <c r="R73">
        <v>20120418</v>
      </c>
      <c r="S73">
        <v>2.1</v>
      </c>
      <c r="U73" s="1">
        <v>36860</v>
      </c>
      <c r="V73">
        <v>61.4</v>
      </c>
      <c r="W73">
        <v>20001201</v>
      </c>
      <c r="X73">
        <v>61.6</v>
      </c>
      <c r="Z73" s="1">
        <v>38199</v>
      </c>
      <c r="AA73">
        <v>0.3</v>
      </c>
      <c r="AB73">
        <v>20040910</v>
      </c>
      <c r="AC73">
        <v>-0.8</v>
      </c>
      <c r="AE73" s="1">
        <v>41182</v>
      </c>
      <c r="AF73">
        <v>1.3</v>
      </c>
      <c r="AG73">
        <v>20121129</v>
      </c>
      <c r="AH73">
        <v>1.4</v>
      </c>
      <c r="AJ73" s="1">
        <v>41121</v>
      </c>
      <c r="AK73">
        <v>-17</v>
      </c>
      <c r="AL73">
        <v>20120808</v>
      </c>
      <c r="AM73">
        <v>-17</v>
      </c>
      <c r="AO73" s="1">
        <v>36860</v>
      </c>
      <c r="AP73">
        <v>3.02</v>
      </c>
      <c r="AQ73">
        <v>20001218</v>
      </c>
      <c r="AR73">
        <v>3</v>
      </c>
      <c r="AT73" s="1">
        <v>40877</v>
      </c>
      <c r="AU73">
        <v>-0.5</v>
      </c>
      <c r="AV73">
        <v>20111206</v>
      </c>
      <c r="AW73">
        <v>-0.4</v>
      </c>
      <c r="AY73" s="1">
        <v>41243</v>
      </c>
      <c r="AZ73">
        <v>-0.2</v>
      </c>
      <c r="BA73">
        <v>20121206</v>
      </c>
      <c r="BB73">
        <v>-0.1</v>
      </c>
      <c r="BD73" s="1">
        <v>37225</v>
      </c>
      <c r="BE73">
        <v>0.61</v>
      </c>
      <c r="BF73" t="s">
        <v>302</v>
      </c>
      <c r="BG73" t="s">
        <v>302</v>
      </c>
      <c r="BI73" s="1">
        <v>36860</v>
      </c>
      <c r="BJ73">
        <v>-1.31</v>
      </c>
      <c r="BK73" t="s">
        <v>302</v>
      </c>
      <c r="BL73" t="s">
        <v>302</v>
      </c>
    </row>
    <row r="74" spans="1:64" x14ac:dyDescent="0.25">
      <c r="A74" s="1">
        <v>36891</v>
      </c>
      <c r="B74">
        <v>-0.1</v>
      </c>
      <c r="C74">
        <v>20001228</v>
      </c>
      <c r="D74">
        <v>-0.1</v>
      </c>
      <c r="F74" s="1">
        <v>36891</v>
      </c>
      <c r="G74">
        <v>1.5</v>
      </c>
      <c r="H74">
        <v>20001228</v>
      </c>
      <c r="I74">
        <v>1.5</v>
      </c>
      <c r="K74" s="1">
        <v>37986</v>
      </c>
      <c r="L74">
        <v>3.9</v>
      </c>
      <c r="M74">
        <v>20040108</v>
      </c>
      <c r="N74">
        <v>3.9</v>
      </c>
      <c r="P74" s="1">
        <v>41060</v>
      </c>
      <c r="Q74">
        <v>-4</v>
      </c>
      <c r="R74">
        <v>20120516</v>
      </c>
      <c r="S74">
        <v>-4</v>
      </c>
      <c r="U74" s="1">
        <v>36891</v>
      </c>
      <c r="V74">
        <v>59</v>
      </c>
      <c r="W74">
        <v>20010103</v>
      </c>
      <c r="X74">
        <v>58.3</v>
      </c>
      <c r="Z74" s="1">
        <v>38230</v>
      </c>
      <c r="AA74">
        <v>3.8</v>
      </c>
      <c r="AB74">
        <v>20041008</v>
      </c>
      <c r="AC74">
        <v>3.1</v>
      </c>
      <c r="AE74" s="1">
        <v>41274</v>
      </c>
      <c r="AF74">
        <v>1.3</v>
      </c>
      <c r="AG74">
        <v>20130228</v>
      </c>
      <c r="AH74">
        <v>1.4</v>
      </c>
      <c r="AJ74" s="1">
        <v>41213</v>
      </c>
      <c r="AK74">
        <v>-17</v>
      </c>
      <c r="AL74">
        <v>20121106</v>
      </c>
      <c r="AM74">
        <v>-17</v>
      </c>
      <c r="AO74" s="1">
        <v>36891</v>
      </c>
      <c r="AP74">
        <v>2.2200000000000002</v>
      </c>
      <c r="AQ74">
        <v>20010116</v>
      </c>
      <c r="AR74">
        <v>2.2000000000000002</v>
      </c>
      <c r="AT74" s="1">
        <v>40908</v>
      </c>
      <c r="AU74">
        <v>0.3</v>
      </c>
      <c r="AV74">
        <v>20120106</v>
      </c>
      <c r="AW74">
        <v>0.3</v>
      </c>
      <c r="AY74" s="1">
        <v>41274</v>
      </c>
      <c r="AZ74">
        <v>-0.3</v>
      </c>
      <c r="BA74">
        <v>20130111</v>
      </c>
      <c r="BB74">
        <v>-0.3</v>
      </c>
      <c r="BD74" s="1">
        <v>37256</v>
      </c>
      <c r="BE74">
        <v>0.51</v>
      </c>
      <c r="BF74" t="s">
        <v>302</v>
      </c>
      <c r="BG74" t="s">
        <v>302</v>
      </c>
      <c r="BI74" s="1">
        <v>36891</v>
      </c>
      <c r="BJ74">
        <v>-1.04</v>
      </c>
      <c r="BK74" t="s">
        <v>302</v>
      </c>
      <c r="BL74" t="s">
        <v>302</v>
      </c>
    </row>
    <row r="75" spans="1:64" x14ac:dyDescent="0.25">
      <c r="A75" s="1">
        <v>36922</v>
      </c>
      <c r="B75">
        <v>-0.1</v>
      </c>
      <c r="C75">
        <v>20010202</v>
      </c>
      <c r="D75">
        <v>-0.1</v>
      </c>
      <c r="F75" s="1">
        <v>36922</v>
      </c>
      <c r="G75">
        <v>1.3</v>
      </c>
      <c r="H75">
        <v>20010202</v>
      </c>
      <c r="I75">
        <v>1.3</v>
      </c>
      <c r="K75" s="1">
        <v>38017</v>
      </c>
      <c r="L75">
        <v>3.9</v>
      </c>
      <c r="M75">
        <v>20040209</v>
      </c>
      <c r="N75">
        <v>3.9</v>
      </c>
      <c r="P75" s="1">
        <v>41090</v>
      </c>
      <c r="Q75">
        <v>-43.4</v>
      </c>
      <c r="R75">
        <v>20120620</v>
      </c>
      <c r="S75">
        <v>-43.4</v>
      </c>
      <c r="U75" s="1">
        <v>36922</v>
      </c>
      <c r="V75">
        <v>57.4</v>
      </c>
      <c r="W75">
        <v>20010201</v>
      </c>
      <c r="X75">
        <v>58.4</v>
      </c>
      <c r="Z75" s="1">
        <v>38260</v>
      </c>
      <c r="AA75">
        <v>-0.7</v>
      </c>
      <c r="AB75">
        <v>20041109</v>
      </c>
      <c r="AC75">
        <v>-0.3</v>
      </c>
      <c r="AE75" s="1">
        <v>41364</v>
      </c>
      <c r="AF75">
        <v>0.8</v>
      </c>
      <c r="AG75">
        <v>20130530</v>
      </c>
      <c r="AH75">
        <v>1.1000000000000001</v>
      </c>
      <c r="AJ75" s="1">
        <v>41305</v>
      </c>
      <c r="AK75">
        <v>-6</v>
      </c>
      <c r="AL75">
        <v>20130207</v>
      </c>
      <c r="AM75">
        <v>-6</v>
      </c>
      <c r="AO75" s="1">
        <v>36922</v>
      </c>
      <c r="AP75">
        <v>1.45</v>
      </c>
      <c r="AQ75">
        <v>20010215</v>
      </c>
      <c r="AR75">
        <v>1.4</v>
      </c>
      <c r="AT75" s="1">
        <v>40939</v>
      </c>
      <c r="AU75">
        <v>-0.8</v>
      </c>
      <c r="AV75">
        <v>20120229</v>
      </c>
      <c r="AW75">
        <v>-0.7</v>
      </c>
      <c r="AY75" s="1">
        <v>41305</v>
      </c>
      <c r="AZ75">
        <v>0</v>
      </c>
      <c r="BA75">
        <v>20130228</v>
      </c>
      <c r="BB75">
        <v>-0.1</v>
      </c>
      <c r="BD75" s="1">
        <v>37287</v>
      </c>
      <c r="BE75">
        <v>0.93</v>
      </c>
      <c r="BF75" t="s">
        <v>302</v>
      </c>
      <c r="BG75" t="s">
        <v>302</v>
      </c>
      <c r="BI75" s="1">
        <v>36922</v>
      </c>
      <c r="BJ75">
        <v>0.2</v>
      </c>
      <c r="BK75" t="s">
        <v>302</v>
      </c>
      <c r="BL75" t="s">
        <v>302</v>
      </c>
    </row>
    <row r="76" spans="1:64" x14ac:dyDescent="0.25">
      <c r="A76" s="1">
        <v>36950</v>
      </c>
      <c r="B76">
        <v>-0.1</v>
      </c>
      <c r="C76">
        <v>20010228</v>
      </c>
      <c r="D76">
        <v>-0.1</v>
      </c>
      <c r="F76" s="1">
        <v>36950</v>
      </c>
      <c r="G76">
        <v>0.8</v>
      </c>
      <c r="H76">
        <v>20010228</v>
      </c>
      <c r="I76">
        <v>0.8</v>
      </c>
      <c r="K76" s="1">
        <v>38046</v>
      </c>
      <c r="L76">
        <v>3.9</v>
      </c>
      <c r="M76">
        <v>20040308</v>
      </c>
      <c r="N76">
        <v>3.9</v>
      </c>
      <c r="P76" s="1">
        <v>41121</v>
      </c>
      <c r="Q76">
        <v>-42.5</v>
      </c>
      <c r="R76">
        <v>20120718</v>
      </c>
      <c r="S76">
        <v>-42.5</v>
      </c>
      <c r="U76" s="1">
        <v>36950</v>
      </c>
      <c r="V76">
        <v>54.8</v>
      </c>
      <c r="W76">
        <v>20010301</v>
      </c>
      <c r="X76">
        <v>55.3</v>
      </c>
      <c r="Z76" s="1">
        <v>38291</v>
      </c>
      <c r="AA76">
        <v>-1</v>
      </c>
      <c r="AB76" t="s">
        <v>302</v>
      </c>
      <c r="AC76">
        <v>0.5</v>
      </c>
      <c r="AE76" s="1">
        <v>41455</v>
      </c>
      <c r="AF76">
        <v>2</v>
      </c>
      <c r="AG76">
        <v>20130903</v>
      </c>
      <c r="AH76">
        <v>2.5</v>
      </c>
      <c r="AJ76" s="1">
        <v>41394</v>
      </c>
      <c r="AK76">
        <v>-5</v>
      </c>
      <c r="AL76">
        <v>20130507</v>
      </c>
      <c r="AM76">
        <v>-5</v>
      </c>
      <c r="AO76" s="1">
        <v>36950</v>
      </c>
      <c r="AP76">
        <v>0.77</v>
      </c>
      <c r="AQ76">
        <v>20010315</v>
      </c>
      <c r="AR76">
        <v>0.8</v>
      </c>
      <c r="AT76" s="1">
        <v>40968</v>
      </c>
      <c r="AU76">
        <v>0.2</v>
      </c>
      <c r="AV76">
        <v>20120308</v>
      </c>
      <c r="AW76">
        <v>0.1</v>
      </c>
      <c r="AY76" s="1">
        <v>41333</v>
      </c>
      <c r="AZ76">
        <v>0.1</v>
      </c>
      <c r="BA76">
        <v>20130308</v>
      </c>
      <c r="BB76">
        <v>0.1</v>
      </c>
      <c r="BD76" s="1">
        <v>37315</v>
      </c>
      <c r="BE76">
        <v>1.1599999999999999</v>
      </c>
      <c r="BF76" t="s">
        <v>302</v>
      </c>
      <c r="BG76" t="s">
        <v>302</v>
      </c>
      <c r="BI76" s="1">
        <v>36950</v>
      </c>
      <c r="BJ76">
        <v>1.01</v>
      </c>
      <c r="BK76" t="s">
        <v>302</v>
      </c>
      <c r="BL76" t="s">
        <v>302</v>
      </c>
    </row>
    <row r="77" spans="1:64" x14ac:dyDescent="0.25">
      <c r="A77" s="1">
        <v>36981</v>
      </c>
      <c r="B77">
        <v>0.2</v>
      </c>
      <c r="C77">
        <v>20010403</v>
      </c>
      <c r="D77">
        <v>0.2</v>
      </c>
      <c r="F77" s="1">
        <v>36981</v>
      </c>
      <c r="G77">
        <v>1</v>
      </c>
      <c r="H77">
        <v>20010403</v>
      </c>
      <c r="I77">
        <v>1</v>
      </c>
      <c r="K77" s="1">
        <v>38077</v>
      </c>
      <c r="L77">
        <v>3.9</v>
      </c>
      <c r="M77">
        <v>20040408</v>
      </c>
      <c r="N77">
        <v>3.9</v>
      </c>
      <c r="P77" s="1">
        <v>41152</v>
      </c>
      <c r="Q77">
        <v>-33.299999999999997</v>
      </c>
      <c r="R77">
        <v>20120816</v>
      </c>
      <c r="S77">
        <v>-33.299999999999997</v>
      </c>
      <c r="U77" s="1">
        <v>36981</v>
      </c>
      <c r="V77">
        <v>51.7</v>
      </c>
      <c r="W77">
        <v>20010402</v>
      </c>
      <c r="X77">
        <v>52.2</v>
      </c>
      <c r="Z77" s="1">
        <v>38321</v>
      </c>
      <c r="AA77">
        <v>2.9</v>
      </c>
      <c r="AB77" t="s">
        <v>302</v>
      </c>
      <c r="AC77" t="s">
        <v>302</v>
      </c>
      <c r="AE77" s="1">
        <v>41547</v>
      </c>
      <c r="AF77">
        <v>2.1</v>
      </c>
      <c r="AG77">
        <v>20131128</v>
      </c>
      <c r="AH77">
        <v>1.9</v>
      </c>
      <c r="AJ77" s="1">
        <v>41486</v>
      </c>
      <c r="AK77">
        <v>-9</v>
      </c>
      <c r="AL77">
        <v>20130807</v>
      </c>
      <c r="AM77">
        <v>-9</v>
      </c>
      <c r="AO77" s="1">
        <v>36981</v>
      </c>
      <c r="AP77">
        <v>0.56999999999999995</v>
      </c>
      <c r="AQ77">
        <v>20010417</v>
      </c>
      <c r="AR77">
        <v>0.5</v>
      </c>
      <c r="AT77" s="1">
        <v>40999</v>
      </c>
      <c r="AU77">
        <v>0.8</v>
      </c>
      <c r="AV77">
        <v>20120405</v>
      </c>
      <c r="AW77">
        <v>0.9</v>
      </c>
      <c r="AY77" s="1">
        <v>41364</v>
      </c>
      <c r="AZ77">
        <v>-0.3</v>
      </c>
      <c r="BA77">
        <v>20130409</v>
      </c>
      <c r="BB77">
        <v>-0.3</v>
      </c>
      <c r="BD77" s="1">
        <v>37346</v>
      </c>
      <c r="BE77">
        <v>1.44</v>
      </c>
      <c r="BF77" t="s">
        <v>302</v>
      </c>
      <c r="BG77" t="s">
        <v>302</v>
      </c>
      <c r="BI77" s="1">
        <v>36981</v>
      </c>
      <c r="BJ77">
        <v>1.21</v>
      </c>
      <c r="BK77" t="s">
        <v>302</v>
      </c>
      <c r="BL77" t="s">
        <v>302</v>
      </c>
    </row>
    <row r="78" spans="1:64" x14ac:dyDescent="0.25">
      <c r="A78" s="1">
        <v>37011</v>
      </c>
      <c r="B78">
        <v>0.3</v>
      </c>
      <c r="C78">
        <v>20010502</v>
      </c>
      <c r="D78">
        <v>0.3</v>
      </c>
      <c r="F78" s="1">
        <v>37011</v>
      </c>
      <c r="G78">
        <v>1.2</v>
      </c>
      <c r="H78">
        <v>20010502</v>
      </c>
      <c r="I78">
        <v>1.2</v>
      </c>
      <c r="K78" s="1">
        <v>38107</v>
      </c>
      <c r="L78">
        <v>3.9</v>
      </c>
      <c r="M78">
        <v>20040507</v>
      </c>
      <c r="N78">
        <v>3.9</v>
      </c>
      <c r="P78" s="1">
        <v>41182</v>
      </c>
      <c r="Q78">
        <v>-34.9</v>
      </c>
      <c r="R78">
        <v>20120919</v>
      </c>
      <c r="S78">
        <v>-34.9</v>
      </c>
      <c r="U78" s="1">
        <v>37011</v>
      </c>
      <c r="V78">
        <v>46.6</v>
      </c>
      <c r="W78">
        <v>20010502</v>
      </c>
      <c r="X78">
        <v>47.5</v>
      </c>
      <c r="Z78" s="1">
        <v>38352</v>
      </c>
      <c r="AA78">
        <v>-1.6</v>
      </c>
      <c r="AB78" t="s">
        <v>302</v>
      </c>
      <c r="AC78" t="s">
        <v>302</v>
      </c>
      <c r="AE78" s="1">
        <v>41639</v>
      </c>
      <c r="AF78">
        <v>2.1</v>
      </c>
      <c r="AG78">
        <v>20140227</v>
      </c>
      <c r="AH78">
        <v>1.7</v>
      </c>
      <c r="AJ78" s="1">
        <v>41578</v>
      </c>
      <c r="AK78">
        <v>-5</v>
      </c>
      <c r="AL78">
        <v>20131107</v>
      </c>
      <c r="AM78">
        <v>-5</v>
      </c>
      <c r="AO78" s="1">
        <v>37011</v>
      </c>
      <c r="AP78">
        <v>0.86</v>
      </c>
      <c r="AQ78">
        <v>20010517</v>
      </c>
      <c r="AR78">
        <v>0.9</v>
      </c>
      <c r="AT78" s="1">
        <v>41029</v>
      </c>
      <c r="AU78">
        <v>0.1</v>
      </c>
      <c r="AV78">
        <v>20120507</v>
      </c>
      <c r="AW78">
        <v>0</v>
      </c>
      <c r="AY78" s="1">
        <v>41394</v>
      </c>
      <c r="AZ78">
        <v>-0.4</v>
      </c>
      <c r="BA78">
        <v>20130508</v>
      </c>
      <c r="BB78">
        <v>-0.4</v>
      </c>
      <c r="BD78" s="1">
        <v>37376</v>
      </c>
      <c r="BE78">
        <v>1.26</v>
      </c>
      <c r="BF78" t="s">
        <v>302</v>
      </c>
      <c r="BG78" t="s">
        <v>302</v>
      </c>
      <c r="BI78" s="1">
        <v>37011</v>
      </c>
      <c r="BJ78">
        <v>2.4</v>
      </c>
      <c r="BK78" t="s">
        <v>302</v>
      </c>
      <c r="BL78" t="s">
        <v>302</v>
      </c>
    </row>
    <row r="79" spans="1:64" x14ac:dyDescent="0.25">
      <c r="A79" s="1">
        <v>37042</v>
      </c>
      <c r="B79">
        <v>0.5</v>
      </c>
      <c r="C79">
        <v>20010531</v>
      </c>
      <c r="D79">
        <v>0.5</v>
      </c>
      <c r="F79" s="1">
        <v>37042</v>
      </c>
      <c r="G79">
        <v>1.8</v>
      </c>
      <c r="H79">
        <v>20010531</v>
      </c>
      <c r="I79">
        <v>1.8</v>
      </c>
      <c r="K79" s="1">
        <v>38138</v>
      </c>
      <c r="L79">
        <v>3.9</v>
      </c>
      <c r="M79">
        <v>20040608</v>
      </c>
      <c r="N79">
        <v>3.9</v>
      </c>
      <c r="P79" s="1">
        <v>41213</v>
      </c>
      <c r="Q79">
        <v>-28.9</v>
      </c>
      <c r="R79">
        <v>20121017</v>
      </c>
      <c r="S79">
        <v>-28.9</v>
      </c>
      <c r="U79" s="1">
        <v>37042</v>
      </c>
      <c r="V79">
        <v>48.1</v>
      </c>
      <c r="W79">
        <v>20010601</v>
      </c>
      <c r="X79">
        <v>48.5</v>
      </c>
      <c r="Z79" s="1">
        <v>38383</v>
      </c>
      <c r="AA79">
        <v>-0.8</v>
      </c>
      <c r="AB79" t="s">
        <v>302</v>
      </c>
      <c r="AC79" t="s">
        <v>302</v>
      </c>
      <c r="AE79" s="1">
        <v>41729</v>
      </c>
      <c r="AF79">
        <v>2.1</v>
      </c>
      <c r="AG79">
        <v>20140528</v>
      </c>
      <c r="AH79">
        <v>2</v>
      </c>
      <c r="AJ79" s="1">
        <v>41670</v>
      </c>
      <c r="AK79">
        <v>2</v>
      </c>
      <c r="AL79">
        <v>20140206</v>
      </c>
      <c r="AM79">
        <v>2</v>
      </c>
      <c r="AO79" s="1">
        <v>37042</v>
      </c>
      <c r="AP79">
        <v>0.38</v>
      </c>
      <c r="AQ79">
        <v>20010619</v>
      </c>
      <c r="AR79">
        <v>0.4</v>
      </c>
      <c r="AT79" s="1">
        <v>41060</v>
      </c>
      <c r="AU79">
        <v>-0.2</v>
      </c>
      <c r="AV79">
        <v>20120607</v>
      </c>
      <c r="AW79">
        <v>-0.2</v>
      </c>
      <c r="AY79" s="1">
        <v>41425</v>
      </c>
      <c r="AZ79">
        <v>-0.2</v>
      </c>
      <c r="BA79">
        <v>20130606</v>
      </c>
      <c r="BB79">
        <v>-0.2</v>
      </c>
      <c r="BD79" s="1">
        <v>37407</v>
      </c>
      <c r="BE79">
        <v>1.02</v>
      </c>
      <c r="BF79" t="s">
        <v>302</v>
      </c>
      <c r="BG79" t="s">
        <v>302</v>
      </c>
      <c r="BI79" s="1">
        <v>37042</v>
      </c>
      <c r="BJ79">
        <v>2.7199999999999998</v>
      </c>
      <c r="BK79" t="s">
        <v>302</v>
      </c>
      <c r="BL79" t="s">
        <v>302</v>
      </c>
    </row>
    <row r="80" spans="1:64" x14ac:dyDescent="0.25">
      <c r="A80" s="1">
        <v>37072</v>
      </c>
      <c r="B80">
        <v>0.2</v>
      </c>
      <c r="C80">
        <v>20010703</v>
      </c>
      <c r="D80">
        <v>0.2</v>
      </c>
      <c r="F80" s="1">
        <v>37072</v>
      </c>
      <c r="G80">
        <v>1.6</v>
      </c>
      <c r="H80">
        <v>20010703</v>
      </c>
      <c r="I80">
        <v>1.6</v>
      </c>
      <c r="K80" s="1">
        <v>38168</v>
      </c>
      <c r="L80">
        <v>3.9</v>
      </c>
      <c r="M80">
        <v>20040708</v>
      </c>
      <c r="N80">
        <v>3.9</v>
      </c>
      <c r="P80" s="1">
        <v>41243</v>
      </c>
      <c r="Q80">
        <v>-27.9</v>
      </c>
      <c r="R80">
        <v>20121114</v>
      </c>
      <c r="S80">
        <v>-27.9</v>
      </c>
      <c r="U80" s="1">
        <v>37072</v>
      </c>
      <c r="V80">
        <v>47.3</v>
      </c>
      <c r="W80">
        <v>20010702</v>
      </c>
      <c r="X80">
        <v>46.4</v>
      </c>
      <c r="Z80" s="1">
        <v>38411</v>
      </c>
      <c r="AA80">
        <v>1.2</v>
      </c>
      <c r="AB80" t="s">
        <v>302</v>
      </c>
      <c r="AC80" t="s">
        <v>302</v>
      </c>
      <c r="AE80" s="1">
        <v>41820</v>
      </c>
      <c r="AF80">
        <v>1.6</v>
      </c>
      <c r="AG80">
        <v>20140902</v>
      </c>
      <c r="AH80">
        <v>0.6</v>
      </c>
      <c r="AJ80" s="1">
        <v>41759</v>
      </c>
      <c r="AK80">
        <v>1</v>
      </c>
      <c r="AL80">
        <v>20140508</v>
      </c>
      <c r="AM80">
        <v>1</v>
      </c>
      <c r="AO80" s="1">
        <v>37072</v>
      </c>
      <c r="AP80">
        <v>0.38</v>
      </c>
      <c r="AQ80">
        <v>20010717</v>
      </c>
      <c r="AR80">
        <v>0.4</v>
      </c>
      <c r="AT80" s="1">
        <v>41090</v>
      </c>
      <c r="AU80">
        <v>-0.3</v>
      </c>
      <c r="AV80">
        <v>20120706</v>
      </c>
      <c r="AW80">
        <v>-0.2</v>
      </c>
      <c r="AY80" s="1">
        <v>41455</v>
      </c>
      <c r="AZ80">
        <v>0.2</v>
      </c>
      <c r="BA80">
        <v>20130705</v>
      </c>
      <c r="BB80">
        <v>0.2</v>
      </c>
      <c r="BD80" s="1">
        <v>37437</v>
      </c>
      <c r="BE80">
        <v>0.96</v>
      </c>
      <c r="BF80" t="s">
        <v>302</v>
      </c>
      <c r="BG80" t="s">
        <v>302</v>
      </c>
      <c r="BI80" s="1">
        <v>37072</v>
      </c>
      <c r="BJ80">
        <v>4.09</v>
      </c>
      <c r="BK80" t="s">
        <v>302</v>
      </c>
      <c r="BL80" t="s">
        <v>302</v>
      </c>
    </row>
    <row r="81" spans="1:64" x14ac:dyDescent="0.25">
      <c r="A81" s="1">
        <v>37103</v>
      </c>
      <c r="B81">
        <v>-0.2</v>
      </c>
      <c r="C81">
        <v>20010731</v>
      </c>
      <c r="D81">
        <v>-0.2</v>
      </c>
      <c r="F81" s="1">
        <v>37103</v>
      </c>
      <c r="G81">
        <v>1.4</v>
      </c>
      <c r="H81">
        <v>20010731</v>
      </c>
      <c r="I81">
        <v>1.4</v>
      </c>
      <c r="K81" s="1">
        <v>38199</v>
      </c>
      <c r="L81">
        <v>3.9</v>
      </c>
      <c r="M81">
        <v>20040806</v>
      </c>
      <c r="N81">
        <v>3.9</v>
      </c>
      <c r="P81" s="1">
        <v>41274</v>
      </c>
      <c r="Q81">
        <v>-15.5</v>
      </c>
      <c r="R81">
        <v>20121212</v>
      </c>
      <c r="S81">
        <v>-15.5</v>
      </c>
      <c r="U81" s="1">
        <v>37103</v>
      </c>
      <c r="V81">
        <v>44.2</v>
      </c>
      <c r="W81">
        <v>20010802</v>
      </c>
      <c r="X81">
        <v>41.7</v>
      </c>
      <c r="Z81" s="1">
        <v>38442</v>
      </c>
      <c r="AA81">
        <v>2.4</v>
      </c>
      <c r="AB81" t="s">
        <v>302</v>
      </c>
      <c r="AC81" t="s">
        <v>302</v>
      </c>
      <c r="AE81" s="1">
        <v>41912</v>
      </c>
      <c r="AF81">
        <v>1.7</v>
      </c>
      <c r="AG81">
        <v>20141203</v>
      </c>
      <c r="AH81">
        <v>1.9</v>
      </c>
      <c r="AJ81" s="1">
        <v>41851</v>
      </c>
      <c r="AK81">
        <v>-1</v>
      </c>
      <c r="AL81">
        <v>20140807</v>
      </c>
      <c r="AM81">
        <v>-1</v>
      </c>
      <c r="AO81" s="1">
        <v>37103</v>
      </c>
      <c r="AP81">
        <v>0.19</v>
      </c>
      <c r="AQ81">
        <v>20010816</v>
      </c>
      <c r="AR81">
        <v>0.2</v>
      </c>
      <c r="AT81" s="1">
        <v>41121</v>
      </c>
      <c r="AU81">
        <v>-0.2</v>
      </c>
      <c r="AV81">
        <v>20120807</v>
      </c>
      <c r="AW81">
        <v>-0.3</v>
      </c>
      <c r="AY81" s="1">
        <v>41486</v>
      </c>
      <c r="AZ81">
        <v>0.5</v>
      </c>
      <c r="BA81">
        <v>20130807</v>
      </c>
      <c r="BB81">
        <v>0.5</v>
      </c>
      <c r="BD81" s="1">
        <v>37468</v>
      </c>
      <c r="BE81">
        <v>0.98</v>
      </c>
      <c r="BF81" t="s">
        <v>302</v>
      </c>
      <c r="BG81" t="s">
        <v>302</v>
      </c>
      <c r="BI81" s="1">
        <v>37103</v>
      </c>
      <c r="BJ81">
        <v>3.29</v>
      </c>
      <c r="BK81" t="s">
        <v>302</v>
      </c>
      <c r="BL81" t="s">
        <v>302</v>
      </c>
    </row>
    <row r="82" spans="1:64" x14ac:dyDescent="0.25">
      <c r="A82" s="1">
        <v>37134</v>
      </c>
      <c r="B82">
        <v>-0.6</v>
      </c>
      <c r="C82">
        <v>20010831</v>
      </c>
      <c r="D82">
        <v>-0.6</v>
      </c>
      <c r="F82" s="1">
        <v>37134</v>
      </c>
      <c r="G82">
        <v>1.1000000000000001</v>
      </c>
      <c r="H82">
        <v>20010831</v>
      </c>
      <c r="I82">
        <v>1.1000000000000001</v>
      </c>
      <c r="K82" s="1">
        <v>38230</v>
      </c>
      <c r="L82">
        <v>3.9</v>
      </c>
      <c r="M82">
        <v>20040907</v>
      </c>
      <c r="N82">
        <v>3.9</v>
      </c>
      <c r="P82" s="1">
        <v>41305</v>
      </c>
      <c r="Q82">
        <v>-6.9</v>
      </c>
      <c r="R82">
        <v>20130123</v>
      </c>
      <c r="S82">
        <v>-6.9</v>
      </c>
      <c r="U82" s="1">
        <v>37134</v>
      </c>
      <c r="V82">
        <v>43.4</v>
      </c>
      <c r="W82">
        <v>20010903</v>
      </c>
      <c r="X82">
        <v>42.7</v>
      </c>
      <c r="Z82" s="1">
        <v>38472</v>
      </c>
      <c r="AA82">
        <v>2.4</v>
      </c>
      <c r="AB82" t="s">
        <v>302</v>
      </c>
      <c r="AC82" t="s">
        <v>302</v>
      </c>
      <c r="AE82" s="1">
        <v>42004</v>
      </c>
      <c r="AF82">
        <v>2.1</v>
      </c>
      <c r="AG82">
        <v>20150303</v>
      </c>
      <c r="AH82">
        <v>1.9</v>
      </c>
      <c r="AJ82" s="1">
        <v>41943</v>
      </c>
      <c r="AK82">
        <v>-11</v>
      </c>
      <c r="AL82">
        <v>20141106</v>
      </c>
      <c r="AM82">
        <v>-11</v>
      </c>
      <c r="AO82" s="1">
        <v>37134</v>
      </c>
      <c r="AP82">
        <v>-0.19</v>
      </c>
      <c r="AQ82">
        <v>20010914</v>
      </c>
      <c r="AR82">
        <v>-0.2</v>
      </c>
      <c r="AT82" s="1">
        <v>41152</v>
      </c>
      <c r="AU82">
        <v>-0.3</v>
      </c>
      <c r="AV82">
        <v>20120905</v>
      </c>
      <c r="AW82">
        <v>-0.3</v>
      </c>
      <c r="AY82" s="1">
        <v>41517</v>
      </c>
      <c r="AZ82">
        <v>0.4</v>
      </c>
      <c r="BA82">
        <v>20130906</v>
      </c>
      <c r="BB82">
        <v>0.4</v>
      </c>
      <c r="BD82" s="1">
        <v>37499</v>
      </c>
      <c r="BE82">
        <v>1.23</v>
      </c>
      <c r="BF82" t="s">
        <v>302</v>
      </c>
      <c r="BG82" t="s">
        <v>302</v>
      </c>
      <c r="BI82" s="1">
        <v>37134</v>
      </c>
      <c r="BJ82">
        <v>3.01</v>
      </c>
      <c r="BK82" t="s">
        <v>302</v>
      </c>
      <c r="BL82" t="s">
        <v>302</v>
      </c>
    </row>
    <row r="83" spans="1:64" x14ac:dyDescent="0.25">
      <c r="A83" s="1">
        <v>37164</v>
      </c>
      <c r="B83">
        <v>0.1</v>
      </c>
      <c r="C83">
        <v>20011003</v>
      </c>
      <c r="D83">
        <v>0.1</v>
      </c>
      <c r="F83" s="1">
        <v>37164</v>
      </c>
      <c r="G83">
        <v>0.7</v>
      </c>
      <c r="H83">
        <v>20011003</v>
      </c>
      <c r="I83">
        <v>0.7</v>
      </c>
      <c r="K83" s="1">
        <v>38260</v>
      </c>
      <c r="L83">
        <v>3.9</v>
      </c>
      <c r="M83">
        <v>20041008</v>
      </c>
      <c r="N83">
        <v>3.9</v>
      </c>
      <c r="P83" s="1">
        <v>41333</v>
      </c>
      <c r="Q83">
        <v>10</v>
      </c>
      <c r="R83">
        <v>20130220</v>
      </c>
      <c r="S83">
        <v>10</v>
      </c>
      <c r="U83" s="1">
        <v>37164</v>
      </c>
      <c r="V83">
        <v>44.1</v>
      </c>
      <c r="W83">
        <v>20011001</v>
      </c>
      <c r="X83">
        <v>41.9</v>
      </c>
      <c r="Z83" s="1">
        <v>38503</v>
      </c>
      <c r="AA83">
        <v>-0.3</v>
      </c>
      <c r="AB83" t="s">
        <v>302</v>
      </c>
      <c r="AC83" t="s">
        <v>302</v>
      </c>
      <c r="AE83" s="1">
        <v>42094</v>
      </c>
      <c r="AF83">
        <v>1.3</v>
      </c>
      <c r="AG83">
        <v>20150529</v>
      </c>
      <c r="AH83">
        <v>1.1000000000000001</v>
      </c>
      <c r="AJ83" s="1">
        <v>42035</v>
      </c>
      <c r="AK83">
        <v>-6</v>
      </c>
      <c r="AL83">
        <v>20150205</v>
      </c>
      <c r="AM83">
        <v>-6</v>
      </c>
      <c r="AO83" s="1">
        <v>37164</v>
      </c>
      <c r="AP83">
        <v>-0.85</v>
      </c>
      <c r="AQ83">
        <v>20011012</v>
      </c>
      <c r="AR83">
        <v>-0.9</v>
      </c>
      <c r="AT83" s="1">
        <v>41182</v>
      </c>
      <c r="AU83">
        <v>0.7</v>
      </c>
      <c r="AV83">
        <v>20121008</v>
      </c>
      <c r="AW83">
        <v>0.7</v>
      </c>
      <c r="AY83" s="1">
        <v>41547</v>
      </c>
      <c r="AZ83">
        <v>0.2</v>
      </c>
      <c r="BA83">
        <v>20131008</v>
      </c>
      <c r="BB83">
        <v>0.2</v>
      </c>
      <c r="BD83" s="1">
        <v>37529</v>
      </c>
      <c r="BE83">
        <v>1.26</v>
      </c>
      <c r="BF83" t="s">
        <v>302</v>
      </c>
      <c r="BG83" t="s">
        <v>302</v>
      </c>
      <c r="BI83" s="1">
        <v>37164</v>
      </c>
      <c r="BJ83">
        <v>3.92</v>
      </c>
      <c r="BK83" t="s">
        <v>302</v>
      </c>
      <c r="BL83" t="s">
        <v>302</v>
      </c>
    </row>
    <row r="84" spans="1:64" x14ac:dyDescent="0.25">
      <c r="A84" s="1">
        <v>37195</v>
      </c>
      <c r="B84">
        <v>-0.2</v>
      </c>
      <c r="C84">
        <v>20011031</v>
      </c>
      <c r="D84">
        <v>-0.2</v>
      </c>
      <c r="F84" s="1">
        <v>37195</v>
      </c>
      <c r="G84">
        <v>0.6</v>
      </c>
      <c r="H84">
        <v>20011031</v>
      </c>
      <c r="I84">
        <v>0.6</v>
      </c>
      <c r="K84" s="1">
        <v>38291</v>
      </c>
      <c r="L84">
        <v>3.8</v>
      </c>
      <c r="M84">
        <v>20041108</v>
      </c>
      <c r="N84">
        <v>3.8</v>
      </c>
      <c r="P84" s="1">
        <v>41364</v>
      </c>
      <c r="Q84">
        <v>2.2999999999999998</v>
      </c>
      <c r="R84">
        <v>20130320</v>
      </c>
      <c r="S84">
        <v>2.2999999999999998</v>
      </c>
      <c r="U84" s="1">
        <v>37195</v>
      </c>
      <c r="V84">
        <v>41.6</v>
      </c>
      <c r="W84">
        <v>20011101</v>
      </c>
      <c r="X84">
        <v>41</v>
      </c>
      <c r="Z84" s="1">
        <v>38533</v>
      </c>
      <c r="AA84">
        <v>3</v>
      </c>
      <c r="AB84" t="s">
        <v>302</v>
      </c>
      <c r="AC84" t="s">
        <v>302</v>
      </c>
      <c r="AE84" s="1">
        <v>42185</v>
      </c>
      <c r="AF84">
        <v>1.1000000000000001</v>
      </c>
      <c r="AG84">
        <v>20150828</v>
      </c>
      <c r="AH84">
        <v>1.2</v>
      </c>
      <c r="AJ84" s="1">
        <v>42124</v>
      </c>
      <c r="AK84">
        <v>-6</v>
      </c>
      <c r="AL84">
        <v>20150507</v>
      </c>
      <c r="AM84">
        <v>-6</v>
      </c>
      <c r="AO84" s="1">
        <v>37195</v>
      </c>
      <c r="AP84">
        <v>-1.32</v>
      </c>
      <c r="AQ84">
        <v>20011115</v>
      </c>
      <c r="AR84">
        <v>-1.4</v>
      </c>
      <c r="AT84" s="1">
        <v>41213</v>
      </c>
      <c r="AU84">
        <v>0</v>
      </c>
      <c r="AV84">
        <v>20121107</v>
      </c>
      <c r="AW84">
        <v>0.1</v>
      </c>
      <c r="AY84" s="1">
        <v>41578</v>
      </c>
      <c r="AZ84">
        <v>0</v>
      </c>
      <c r="BA84">
        <v>20131105</v>
      </c>
      <c r="BB84">
        <v>0</v>
      </c>
      <c r="BD84" s="1">
        <v>37560</v>
      </c>
      <c r="BE84">
        <v>0.65</v>
      </c>
      <c r="BF84" t="s">
        <v>302</v>
      </c>
      <c r="BG84" t="s">
        <v>302</v>
      </c>
      <c r="BI84" s="1">
        <v>37195</v>
      </c>
      <c r="BJ84">
        <v>5.1100000000000003</v>
      </c>
      <c r="BK84" t="s">
        <v>302</v>
      </c>
      <c r="BL84" t="s">
        <v>302</v>
      </c>
    </row>
    <row r="85" spans="1:64" x14ac:dyDescent="0.25">
      <c r="A85" s="1">
        <v>37225</v>
      </c>
      <c r="B85">
        <v>0.1</v>
      </c>
      <c r="C85">
        <v>20011129</v>
      </c>
      <c r="D85">
        <v>0.1</v>
      </c>
      <c r="F85" s="1">
        <v>37225</v>
      </c>
      <c r="G85">
        <v>0.3</v>
      </c>
      <c r="H85">
        <v>20011129</v>
      </c>
      <c r="I85">
        <v>0.3</v>
      </c>
      <c r="K85" s="1">
        <v>38321</v>
      </c>
      <c r="L85">
        <v>3.8</v>
      </c>
      <c r="M85">
        <v>20041208</v>
      </c>
      <c r="N85">
        <v>3.8</v>
      </c>
      <c r="P85" s="1">
        <v>41394</v>
      </c>
      <c r="Q85">
        <v>20</v>
      </c>
      <c r="R85">
        <v>20130417</v>
      </c>
      <c r="S85">
        <v>20</v>
      </c>
      <c r="U85" s="1">
        <v>37225</v>
      </c>
      <c r="V85">
        <v>39.1</v>
      </c>
      <c r="W85">
        <v>20011203</v>
      </c>
      <c r="X85">
        <v>39.5</v>
      </c>
      <c r="Z85" s="1">
        <v>38564</v>
      </c>
      <c r="AA85">
        <v>3.9</v>
      </c>
      <c r="AB85" t="s">
        <v>302</v>
      </c>
      <c r="AC85" t="s">
        <v>302</v>
      </c>
      <c r="AE85" s="1">
        <v>42277</v>
      </c>
      <c r="AF85">
        <v>0.7</v>
      </c>
      <c r="AG85">
        <v>20151201</v>
      </c>
      <c r="AH85">
        <v>0.8</v>
      </c>
      <c r="AJ85" s="1">
        <v>42216</v>
      </c>
      <c r="AK85">
        <v>-19</v>
      </c>
      <c r="AL85">
        <v>20150806</v>
      </c>
      <c r="AM85">
        <v>-19</v>
      </c>
      <c r="AO85" s="1">
        <v>37225</v>
      </c>
      <c r="AP85">
        <v>-1.98</v>
      </c>
      <c r="AQ85">
        <v>20011217</v>
      </c>
      <c r="AR85">
        <v>-2</v>
      </c>
      <c r="AT85" s="1">
        <v>41243</v>
      </c>
      <c r="AU85">
        <v>-0.5</v>
      </c>
      <c r="AV85">
        <v>20121206</v>
      </c>
      <c r="AW85">
        <v>-0.5</v>
      </c>
      <c r="AY85" s="1">
        <v>41608</v>
      </c>
      <c r="AZ85">
        <v>0.2</v>
      </c>
      <c r="BA85">
        <v>20131206</v>
      </c>
      <c r="BB85">
        <v>0.2</v>
      </c>
      <c r="BD85" s="1">
        <v>37590</v>
      </c>
      <c r="BE85">
        <v>0.63</v>
      </c>
      <c r="BF85" t="s">
        <v>302</v>
      </c>
      <c r="BG85" t="s">
        <v>302</v>
      </c>
      <c r="BI85" s="1">
        <v>37225</v>
      </c>
      <c r="BJ85">
        <v>5.59</v>
      </c>
      <c r="BK85" t="s">
        <v>302</v>
      </c>
      <c r="BL85" t="s">
        <v>302</v>
      </c>
    </row>
    <row r="86" spans="1:64" x14ac:dyDescent="0.25">
      <c r="A86" s="1">
        <v>37256</v>
      </c>
      <c r="B86">
        <v>0</v>
      </c>
      <c r="C86">
        <v>20020104</v>
      </c>
      <c r="D86">
        <v>0</v>
      </c>
      <c r="F86" s="1">
        <v>37256</v>
      </c>
      <c r="G86">
        <v>0.3</v>
      </c>
      <c r="H86">
        <v>20020104</v>
      </c>
      <c r="I86">
        <v>0.3</v>
      </c>
      <c r="K86" s="1">
        <v>38352</v>
      </c>
      <c r="L86">
        <v>3.8</v>
      </c>
      <c r="M86">
        <v>20050107</v>
      </c>
      <c r="N86">
        <v>3.8</v>
      </c>
      <c r="P86" s="1">
        <v>41425</v>
      </c>
      <c r="Q86">
        <v>2.2000000000000002</v>
      </c>
      <c r="R86">
        <v>20130515</v>
      </c>
      <c r="S86">
        <v>2.2000000000000002</v>
      </c>
      <c r="U86" s="1">
        <v>37256</v>
      </c>
      <c r="V86">
        <v>41</v>
      </c>
      <c r="W86">
        <v>20020103</v>
      </c>
      <c r="X86">
        <v>43.8</v>
      </c>
      <c r="Z86" s="1">
        <v>38595</v>
      </c>
      <c r="AA86">
        <v>4.2</v>
      </c>
      <c r="AB86" t="s">
        <v>302</v>
      </c>
      <c r="AC86" t="s">
        <v>302</v>
      </c>
      <c r="AE86" s="1">
        <v>42369</v>
      </c>
      <c r="AF86">
        <v>0.3</v>
      </c>
      <c r="AG86">
        <v>20160302</v>
      </c>
      <c r="AH86">
        <v>0.4</v>
      </c>
      <c r="AJ86" s="1">
        <v>42308</v>
      </c>
      <c r="AK86">
        <v>-18</v>
      </c>
      <c r="AL86">
        <v>20151105</v>
      </c>
      <c r="AM86">
        <v>-18</v>
      </c>
      <c r="AO86" s="1">
        <v>37256</v>
      </c>
      <c r="AP86">
        <v>-1.8900000000000001</v>
      </c>
      <c r="AQ86">
        <v>20020118</v>
      </c>
      <c r="AR86">
        <v>-1.9</v>
      </c>
      <c r="AT86" s="1">
        <v>41274</v>
      </c>
      <c r="AU86">
        <v>0.2</v>
      </c>
      <c r="AV86">
        <v>20130111</v>
      </c>
      <c r="AW86">
        <v>0.1</v>
      </c>
      <c r="AY86" s="1">
        <v>41639</v>
      </c>
      <c r="AZ86">
        <v>0.2</v>
      </c>
      <c r="BA86">
        <v>20140110</v>
      </c>
      <c r="BB86">
        <v>0.3</v>
      </c>
      <c r="BD86" s="1">
        <v>37621</v>
      </c>
      <c r="BE86">
        <v>0.11</v>
      </c>
      <c r="BF86" t="s">
        <v>302</v>
      </c>
      <c r="BG86" t="s">
        <v>302</v>
      </c>
      <c r="BI86" s="1">
        <v>37256</v>
      </c>
      <c r="BJ86">
        <v>5.6899999999999995</v>
      </c>
      <c r="BK86" t="s">
        <v>302</v>
      </c>
      <c r="BL86" t="s">
        <v>302</v>
      </c>
    </row>
    <row r="87" spans="1:64" x14ac:dyDescent="0.25">
      <c r="A87" s="1">
        <v>37287</v>
      </c>
      <c r="B87">
        <v>0.1</v>
      </c>
      <c r="C87">
        <v>20020206</v>
      </c>
      <c r="D87">
        <v>0.1</v>
      </c>
      <c r="F87" s="1">
        <v>37287</v>
      </c>
      <c r="G87">
        <v>0.5</v>
      </c>
      <c r="H87">
        <v>20020206</v>
      </c>
      <c r="I87">
        <v>0.5</v>
      </c>
      <c r="K87" s="1">
        <v>38383</v>
      </c>
      <c r="L87">
        <v>3.8</v>
      </c>
      <c r="M87">
        <v>20050207</v>
      </c>
      <c r="N87">
        <v>3.8</v>
      </c>
      <c r="P87" s="1">
        <v>41455</v>
      </c>
      <c r="Q87">
        <v>2.2000000000000002</v>
      </c>
      <c r="R87">
        <v>20130619</v>
      </c>
      <c r="S87">
        <v>2.2000000000000002</v>
      </c>
      <c r="U87" s="1">
        <v>37287</v>
      </c>
      <c r="V87">
        <v>44.8</v>
      </c>
      <c r="W87">
        <v>20020201</v>
      </c>
      <c r="X87">
        <v>46.2</v>
      </c>
      <c r="Z87" s="1">
        <v>38625</v>
      </c>
      <c r="AA87">
        <v>1.8</v>
      </c>
      <c r="AB87" t="s">
        <v>302</v>
      </c>
      <c r="AC87" t="s">
        <v>302</v>
      </c>
      <c r="AE87" s="1">
        <v>42460</v>
      </c>
      <c r="AF87">
        <v>0.7</v>
      </c>
      <c r="AG87">
        <v>20160601</v>
      </c>
      <c r="AH87">
        <v>0.7</v>
      </c>
      <c r="AJ87" s="1">
        <v>42400</v>
      </c>
      <c r="AK87">
        <v>-14</v>
      </c>
      <c r="AL87">
        <v>20160204</v>
      </c>
      <c r="AM87">
        <v>-14</v>
      </c>
      <c r="AO87" s="1">
        <v>37287</v>
      </c>
      <c r="AP87">
        <v>-1.43</v>
      </c>
      <c r="AQ87">
        <v>20020219</v>
      </c>
      <c r="AR87">
        <v>-1.4</v>
      </c>
      <c r="AT87" s="1">
        <v>41305</v>
      </c>
      <c r="AU87">
        <v>-0.5</v>
      </c>
      <c r="AV87">
        <v>20130228</v>
      </c>
      <c r="AW87">
        <v>-0.5</v>
      </c>
      <c r="AY87" s="1">
        <v>41670</v>
      </c>
      <c r="AZ87">
        <v>0.1</v>
      </c>
      <c r="BA87">
        <v>20140212</v>
      </c>
      <c r="BB87">
        <v>0.2</v>
      </c>
      <c r="BD87" s="1">
        <v>37652</v>
      </c>
      <c r="BE87">
        <v>0.15</v>
      </c>
      <c r="BF87" t="s">
        <v>302</v>
      </c>
      <c r="BG87" t="s">
        <v>302</v>
      </c>
      <c r="BI87" s="1">
        <v>37287</v>
      </c>
      <c r="BJ87">
        <v>3.71</v>
      </c>
      <c r="BK87" t="s">
        <v>302</v>
      </c>
      <c r="BL87" t="s">
        <v>302</v>
      </c>
    </row>
    <row r="88" spans="1:64" x14ac:dyDescent="0.25">
      <c r="A88" s="1">
        <v>37315</v>
      </c>
      <c r="B88">
        <v>0</v>
      </c>
      <c r="C88">
        <v>20020301</v>
      </c>
      <c r="D88">
        <v>0</v>
      </c>
      <c r="F88" s="1">
        <v>37315</v>
      </c>
      <c r="G88">
        <v>0.7</v>
      </c>
      <c r="H88">
        <v>20020301</v>
      </c>
      <c r="I88">
        <v>0.7</v>
      </c>
      <c r="K88" s="1">
        <v>38411</v>
      </c>
      <c r="L88">
        <v>3.8</v>
      </c>
      <c r="M88">
        <v>20050307</v>
      </c>
      <c r="N88">
        <v>3.8</v>
      </c>
      <c r="P88" s="1">
        <v>41486</v>
      </c>
      <c r="Q88">
        <v>4.8</v>
      </c>
      <c r="R88">
        <v>20130717</v>
      </c>
      <c r="S88">
        <v>4.8</v>
      </c>
      <c r="U88" s="1">
        <v>37315</v>
      </c>
      <c r="V88">
        <v>46.8</v>
      </c>
      <c r="W88">
        <v>20020301</v>
      </c>
      <c r="X88">
        <v>46.3</v>
      </c>
      <c r="Z88" s="1">
        <v>38656</v>
      </c>
      <c r="AA88">
        <v>3.9</v>
      </c>
      <c r="AB88" t="s">
        <v>302</v>
      </c>
      <c r="AC88" t="s">
        <v>302</v>
      </c>
      <c r="AE88" s="1">
        <v>42551</v>
      </c>
      <c r="AF88" t="s">
        <v>302</v>
      </c>
      <c r="AG88">
        <v>20160906</v>
      </c>
      <c r="AH88" t="s">
        <v>302</v>
      </c>
      <c r="AJ88" s="1">
        <v>42490</v>
      </c>
      <c r="AK88">
        <v>-15</v>
      </c>
      <c r="AL88">
        <v>20160503</v>
      </c>
      <c r="AM88">
        <v>-15</v>
      </c>
      <c r="AO88" s="1">
        <v>37315</v>
      </c>
      <c r="AP88">
        <v>-1.52</v>
      </c>
      <c r="AQ88">
        <v>20020315</v>
      </c>
      <c r="AR88">
        <v>-1.5</v>
      </c>
      <c r="AT88" s="1">
        <v>41333</v>
      </c>
      <c r="AU88">
        <v>0.3</v>
      </c>
      <c r="AV88">
        <v>20130308</v>
      </c>
      <c r="AW88">
        <v>0.3</v>
      </c>
      <c r="AY88" s="1">
        <v>41698</v>
      </c>
      <c r="AZ88">
        <v>-0.2</v>
      </c>
      <c r="BA88">
        <v>20140307</v>
      </c>
      <c r="BB88">
        <v>-0.2</v>
      </c>
      <c r="BD88" s="1">
        <v>37680</v>
      </c>
      <c r="BE88">
        <v>0.28999999999999998</v>
      </c>
      <c r="BF88" t="s">
        <v>302</v>
      </c>
      <c r="BG88" t="s">
        <v>302</v>
      </c>
      <c r="BI88" s="1">
        <v>37315</v>
      </c>
      <c r="BJ88">
        <v>3.74</v>
      </c>
      <c r="BK88" t="s">
        <v>302</v>
      </c>
      <c r="BL88" t="s">
        <v>302</v>
      </c>
    </row>
    <row r="89" spans="1:64" x14ac:dyDescent="0.25">
      <c r="A89" s="1">
        <v>37346</v>
      </c>
      <c r="B89">
        <v>0</v>
      </c>
      <c r="C89">
        <v>20020416</v>
      </c>
      <c r="D89">
        <v>0</v>
      </c>
      <c r="F89" s="1">
        <v>37346</v>
      </c>
      <c r="G89">
        <v>0.5</v>
      </c>
      <c r="H89">
        <v>20020403</v>
      </c>
      <c r="I89">
        <v>0.5</v>
      </c>
      <c r="K89" s="1">
        <v>38442</v>
      </c>
      <c r="L89">
        <v>3.8</v>
      </c>
      <c r="M89">
        <v>20050407</v>
      </c>
      <c r="N89">
        <v>3.8</v>
      </c>
      <c r="P89" s="1">
        <v>41517</v>
      </c>
      <c r="Q89">
        <v>7.2</v>
      </c>
      <c r="R89">
        <v>20130814</v>
      </c>
      <c r="S89">
        <v>7.2</v>
      </c>
      <c r="U89" s="1">
        <v>37346</v>
      </c>
      <c r="V89">
        <v>47.6</v>
      </c>
      <c r="W89">
        <v>20020402</v>
      </c>
      <c r="X89">
        <v>47.9</v>
      </c>
      <c r="Z89" s="1">
        <v>38686</v>
      </c>
      <c r="AA89">
        <v>2</v>
      </c>
      <c r="AB89" t="s">
        <v>302</v>
      </c>
      <c r="AC89" t="s">
        <v>302</v>
      </c>
      <c r="AO89" s="1">
        <v>37346</v>
      </c>
      <c r="AP89">
        <v>-1.33</v>
      </c>
      <c r="AQ89">
        <v>20020416</v>
      </c>
      <c r="AR89">
        <v>-1.3</v>
      </c>
      <c r="AT89" s="1">
        <v>41364</v>
      </c>
      <c r="AU89">
        <v>0.4</v>
      </c>
      <c r="AV89">
        <v>20130409</v>
      </c>
      <c r="AW89">
        <v>0.5</v>
      </c>
      <c r="AY89" s="1">
        <v>41729</v>
      </c>
      <c r="AZ89">
        <v>-0.1</v>
      </c>
      <c r="BA89">
        <v>20140407</v>
      </c>
      <c r="BB89">
        <v>-0.1</v>
      </c>
      <c r="BD89" s="1">
        <v>37711</v>
      </c>
      <c r="BE89">
        <v>0.18</v>
      </c>
      <c r="BF89" t="s">
        <v>302</v>
      </c>
      <c r="BG89" t="s">
        <v>302</v>
      </c>
      <c r="BI89" s="1">
        <v>37346</v>
      </c>
      <c r="BJ89">
        <v>4.43</v>
      </c>
      <c r="BK89" t="s">
        <v>302</v>
      </c>
      <c r="BL89" t="s">
        <v>302</v>
      </c>
    </row>
    <row r="90" spans="1:64" x14ac:dyDescent="0.25">
      <c r="A90" s="1">
        <v>37376</v>
      </c>
      <c r="B90">
        <v>0.9</v>
      </c>
      <c r="C90">
        <v>20020531</v>
      </c>
      <c r="D90">
        <v>0.9</v>
      </c>
      <c r="F90" s="1">
        <v>37376</v>
      </c>
      <c r="G90">
        <v>1.1000000000000001</v>
      </c>
      <c r="H90">
        <v>20020430</v>
      </c>
      <c r="I90">
        <v>1.1000000000000001</v>
      </c>
      <c r="K90" s="1">
        <v>38472</v>
      </c>
      <c r="L90">
        <v>3.8</v>
      </c>
      <c r="M90">
        <v>20050509</v>
      </c>
      <c r="N90">
        <v>3.8</v>
      </c>
      <c r="P90" s="1">
        <v>41547</v>
      </c>
      <c r="Q90">
        <v>16.3</v>
      </c>
      <c r="R90">
        <v>20130918</v>
      </c>
      <c r="S90">
        <v>16.3</v>
      </c>
      <c r="U90" s="1">
        <v>37376</v>
      </c>
      <c r="V90">
        <v>49.1</v>
      </c>
      <c r="W90">
        <v>20020502</v>
      </c>
      <c r="X90">
        <v>51.2</v>
      </c>
      <c r="Z90" s="1">
        <v>38717</v>
      </c>
      <c r="AA90">
        <v>1.7</v>
      </c>
      <c r="AB90" t="s">
        <v>302</v>
      </c>
      <c r="AC90" t="s">
        <v>302</v>
      </c>
      <c r="AO90" s="1">
        <v>37376</v>
      </c>
      <c r="AP90">
        <v>-1.52</v>
      </c>
      <c r="AQ90">
        <v>20020517</v>
      </c>
      <c r="AR90">
        <v>-1.5</v>
      </c>
      <c r="AT90" s="1">
        <v>41394</v>
      </c>
      <c r="AU90">
        <v>0</v>
      </c>
      <c r="AV90">
        <v>20130508</v>
      </c>
      <c r="AW90">
        <v>-0.1</v>
      </c>
      <c r="AY90" s="1">
        <v>41759</v>
      </c>
      <c r="AZ90">
        <v>0.1</v>
      </c>
      <c r="BA90">
        <v>20140508</v>
      </c>
      <c r="BB90">
        <v>0.1</v>
      </c>
      <c r="BD90" s="1">
        <v>37741</v>
      </c>
      <c r="BE90">
        <v>0.27</v>
      </c>
      <c r="BF90" t="s">
        <v>302</v>
      </c>
      <c r="BG90" t="s">
        <v>302</v>
      </c>
      <c r="BI90" s="1">
        <v>37376</v>
      </c>
      <c r="BJ90">
        <v>3.48</v>
      </c>
      <c r="BK90" t="s">
        <v>302</v>
      </c>
      <c r="BL90" t="s">
        <v>302</v>
      </c>
    </row>
    <row r="91" spans="1:64" x14ac:dyDescent="0.25">
      <c r="A91" s="1">
        <v>37407</v>
      </c>
      <c r="B91">
        <v>0.1</v>
      </c>
      <c r="C91">
        <v>20020618</v>
      </c>
      <c r="D91">
        <v>0.1</v>
      </c>
      <c r="F91" s="1">
        <v>37407</v>
      </c>
      <c r="G91">
        <v>0.6</v>
      </c>
      <c r="H91">
        <v>20020531</v>
      </c>
      <c r="I91">
        <v>0.6</v>
      </c>
      <c r="K91" s="1">
        <v>38503</v>
      </c>
      <c r="L91">
        <v>3.8</v>
      </c>
      <c r="M91">
        <v>20050606</v>
      </c>
      <c r="N91">
        <v>3.8</v>
      </c>
      <c r="P91" s="1">
        <v>41578</v>
      </c>
      <c r="Q91">
        <v>24.9</v>
      </c>
      <c r="R91">
        <v>20131016</v>
      </c>
      <c r="S91">
        <v>24.9</v>
      </c>
      <c r="U91" s="1">
        <v>37407</v>
      </c>
      <c r="V91">
        <v>50.4</v>
      </c>
      <c r="W91">
        <v>20020603</v>
      </c>
      <c r="X91">
        <v>50.9</v>
      </c>
      <c r="Z91" s="1">
        <v>38748</v>
      </c>
      <c r="AA91">
        <v>2.4</v>
      </c>
      <c r="AB91" t="s">
        <v>302</v>
      </c>
      <c r="AC91" t="s">
        <v>302</v>
      </c>
      <c r="AO91" s="1">
        <v>37407</v>
      </c>
      <c r="AP91">
        <v>-1.42</v>
      </c>
      <c r="AQ91">
        <v>20020619</v>
      </c>
      <c r="AR91">
        <v>-1.4</v>
      </c>
      <c r="AT91" s="1">
        <v>41425</v>
      </c>
      <c r="AU91">
        <v>0</v>
      </c>
      <c r="AV91">
        <v>20130606</v>
      </c>
      <c r="AW91">
        <v>0</v>
      </c>
      <c r="AY91" s="1">
        <v>41790</v>
      </c>
      <c r="AZ91">
        <v>0.2</v>
      </c>
      <c r="BA91">
        <v>20140606</v>
      </c>
      <c r="BB91">
        <v>0.2</v>
      </c>
      <c r="BD91" s="1">
        <v>37772</v>
      </c>
      <c r="BE91">
        <v>0.62</v>
      </c>
      <c r="BF91" t="s">
        <v>302</v>
      </c>
      <c r="BG91" t="s">
        <v>302</v>
      </c>
      <c r="BI91" s="1">
        <v>37407</v>
      </c>
      <c r="BJ91">
        <v>2.69</v>
      </c>
      <c r="BK91" t="s">
        <v>302</v>
      </c>
      <c r="BL91" t="s">
        <v>302</v>
      </c>
    </row>
    <row r="92" spans="1:64" x14ac:dyDescent="0.25">
      <c r="A92" s="1">
        <v>37437</v>
      </c>
      <c r="B92">
        <v>-0.1</v>
      </c>
      <c r="C92">
        <v>20020702</v>
      </c>
      <c r="D92">
        <v>-0.1</v>
      </c>
      <c r="F92" s="1">
        <v>37437</v>
      </c>
      <c r="G92">
        <v>0.3</v>
      </c>
      <c r="H92">
        <v>20020702</v>
      </c>
      <c r="I92">
        <v>0.3</v>
      </c>
      <c r="K92" s="1">
        <v>38533</v>
      </c>
      <c r="L92">
        <v>3.8</v>
      </c>
      <c r="M92">
        <v>20050707</v>
      </c>
      <c r="N92">
        <v>3.8</v>
      </c>
      <c r="P92" s="1">
        <v>41608</v>
      </c>
      <c r="Q92">
        <v>31.6</v>
      </c>
      <c r="R92">
        <v>20131120</v>
      </c>
      <c r="S92">
        <v>31.6</v>
      </c>
      <c r="U92" s="1">
        <v>37437</v>
      </c>
      <c r="V92">
        <v>49.4</v>
      </c>
      <c r="W92">
        <v>20020701</v>
      </c>
      <c r="X92">
        <v>48.8</v>
      </c>
      <c r="Z92" s="1">
        <v>38776</v>
      </c>
      <c r="AA92">
        <v>0.8</v>
      </c>
      <c r="AB92" t="s">
        <v>302</v>
      </c>
      <c r="AC92" t="s">
        <v>302</v>
      </c>
      <c r="AO92" s="1">
        <v>37437</v>
      </c>
      <c r="AP92">
        <v>-1.71</v>
      </c>
      <c r="AQ92">
        <v>20020712</v>
      </c>
      <c r="AR92">
        <v>-1.7</v>
      </c>
      <c r="AT92" s="1">
        <v>41455</v>
      </c>
      <c r="AU92">
        <v>0.1</v>
      </c>
      <c r="AV92">
        <v>20130705</v>
      </c>
      <c r="AW92">
        <v>0.2</v>
      </c>
      <c r="AY92" s="1">
        <v>41820</v>
      </c>
      <c r="AZ92">
        <v>-0.1</v>
      </c>
      <c r="BA92">
        <v>20140708</v>
      </c>
      <c r="BB92">
        <v>-0.1</v>
      </c>
      <c r="BD92" s="1">
        <v>37802</v>
      </c>
      <c r="BE92">
        <v>0.75</v>
      </c>
      <c r="BF92" t="s">
        <v>302</v>
      </c>
      <c r="BG92" t="s">
        <v>302</v>
      </c>
      <c r="BI92" s="1">
        <v>37437</v>
      </c>
      <c r="BJ92">
        <v>3.91</v>
      </c>
      <c r="BK92" t="s">
        <v>302</v>
      </c>
      <c r="BL92" t="s">
        <v>302</v>
      </c>
    </row>
    <row r="93" spans="1:64" x14ac:dyDescent="0.25">
      <c r="A93" s="1">
        <v>37468</v>
      </c>
      <c r="B93">
        <v>-0.5</v>
      </c>
      <c r="C93">
        <v>20020730</v>
      </c>
      <c r="D93">
        <v>-0.5</v>
      </c>
      <c r="F93" s="1">
        <v>37468</v>
      </c>
      <c r="G93">
        <v>-0.1</v>
      </c>
      <c r="H93">
        <v>20020730</v>
      </c>
      <c r="I93">
        <v>-0.1</v>
      </c>
      <c r="K93" s="1">
        <v>38564</v>
      </c>
      <c r="L93">
        <v>3.8</v>
      </c>
      <c r="M93">
        <v>20050808</v>
      </c>
      <c r="N93">
        <v>3.8</v>
      </c>
      <c r="P93" s="1">
        <v>41639</v>
      </c>
      <c r="Q93">
        <v>39.4</v>
      </c>
      <c r="R93">
        <v>20131218</v>
      </c>
      <c r="S93">
        <v>39.4</v>
      </c>
      <c r="U93" s="1">
        <v>37468</v>
      </c>
      <c r="V93">
        <v>49.7</v>
      </c>
      <c r="W93">
        <v>20020802</v>
      </c>
      <c r="X93">
        <v>47.3</v>
      </c>
      <c r="Z93" s="1">
        <v>38807</v>
      </c>
      <c r="AA93">
        <v>0.8</v>
      </c>
      <c r="AB93" t="s">
        <v>302</v>
      </c>
      <c r="AC93" t="s">
        <v>302</v>
      </c>
      <c r="AO93" s="1">
        <v>37468</v>
      </c>
      <c r="AP93">
        <v>-1.52</v>
      </c>
      <c r="AQ93">
        <v>20020814</v>
      </c>
      <c r="AR93">
        <v>-1.6</v>
      </c>
      <c r="AT93" s="1">
        <v>41486</v>
      </c>
      <c r="AU93">
        <v>0.1</v>
      </c>
      <c r="AV93">
        <v>20130807</v>
      </c>
      <c r="AW93">
        <v>0</v>
      </c>
      <c r="AY93" s="1">
        <v>41851</v>
      </c>
      <c r="AZ93">
        <v>-0.1</v>
      </c>
      <c r="BA93">
        <v>20140806</v>
      </c>
      <c r="BB93">
        <v>-0.1</v>
      </c>
      <c r="BD93" s="1">
        <v>37833</v>
      </c>
      <c r="BE93">
        <v>0.8</v>
      </c>
      <c r="BF93" t="s">
        <v>302</v>
      </c>
      <c r="BG93" t="s">
        <v>302</v>
      </c>
      <c r="BI93" s="1">
        <v>37468</v>
      </c>
      <c r="BJ93">
        <v>5.2</v>
      </c>
      <c r="BK93" t="s">
        <v>302</v>
      </c>
      <c r="BL93" t="s">
        <v>302</v>
      </c>
    </row>
    <row r="94" spans="1:64" x14ac:dyDescent="0.25">
      <c r="A94" s="1">
        <v>37499</v>
      </c>
      <c r="B94">
        <v>0</v>
      </c>
      <c r="C94">
        <v>20020903</v>
      </c>
      <c r="D94">
        <v>0</v>
      </c>
      <c r="F94" s="1">
        <v>37499</v>
      </c>
      <c r="G94">
        <v>0.5</v>
      </c>
      <c r="H94">
        <v>20020903</v>
      </c>
      <c r="I94">
        <v>0.5</v>
      </c>
      <c r="K94" s="1">
        <v>38595</v>
      </c>
      <c r="L94">
        <v>3.8</v>
      </c>
      <c r="M94">
        <v>20050908</v>
      </c>
      <c r="N94">
        <v>3.8</v>
      </c>
      <c r="P94" s="1">
        <v>41670</v>
      </c>
      <c r="Q94">
        <v>36.4</v>
      </c>
      <c r="R94">
        <v>20140122</v>
      </c>
      <c r="S94">
        <v>36.4</v>
      </c>
      <c r="U94" s="1">
        <v>37499</v>
      </c>
      <c r="V94">
        <v>46.4</v>
      </c>
      <c r="W94">
        <v>20020902</v>
      </c>
      <c r="X94">
        <v>45.4</v>
      </c>
      <c r="Z94" s="1">
        <v>38837</v>
      </c>
      <c r="AA94">
        <v>1.7</v>
      </c>
      <c r="AB94" t="s">
        <v>302</v>
      </c>
      <c r="AC94" t="s">
        <v>302</v>
      </c>
      <c r="AO94" s="1">
        <v>37499</v>
      </c>
      <c r="AP94">
        <v>-1.43</v>
      </c>
      <c r="AQ94">
        <v>20020913</v>
      </c>
      <c r="AR94">
        <v>-1.4</v>
      </c>
      <c r="AT94" s="1">
        <v>41517</v>
      </c>
      <c r="AU94">
        <v>-0.4</v>
      </c>
      <c r="AV94">
        <v>20130906</v>
      </c>
      <c r="AW94">
        <v>-0.4</v>
      </c>
      <c r="AY94" s="1">
        <v>41882</v>
      </c>
      <c r="AZ94">
        <v>0</v>
      </c>
      <c r="BA94">
        <v>20140908</v>
      </c>
      <c r="BB94">
        <v>0.1</v>
      </c>
      <c r="BD94" s="1">
        <v>37864</v>
      </c>
      <c r="BE94">
        <v>0.76</v>
      </c>
      <c r="BF94" t="s">
        <v>302</v>
      </c>
      <c r="BG94" t="s">
        <v>302</v>
      </c>
      <c r="BI94" s="1">
        <v>37499</v>
      </c>
      <c r="BJ94">
        <v>5.2</v>
      </c>
      <c r="BK94" t="s">
        <v>302</v>
      </c>
      <c r="BL94" t="s">
        <v>302</v>
      </c>
    </row>
    <row r="95" spans="1:64" x14ac:dyDescent="0.25">
      <c r="A95" s="1">
        <v>37529</v>
      </c>
      <c r="B95">
        <v>0.2</v>
      </c>
      <c r="C95">
        <v>20021001</v>
      </c>
      <c r="D95">
        <v>0.2</v>
      </c>
      <c r="F95" s="1">
        <v>37529</v>
      </c>
      <c r="G95">
        <v>0.5</v>
      </c>
      <c r="H95">
        <v>20021001</v>
      </c>
      <c r="I95">
        <v>0.5</v>
      </c>
      <c r="K95" s="1">
        <v>38625</v>
      </c>
      <c r="L95">
        <v>3.8</v>
      </c>
      <c r="M95">
        <v>20051007</v>
      </c>
      <c r="N95">
        <v>3.8</v>
      </c>
      <c r="P95" s="1">
        <v>41698</v>
      </c>
      <c r="Q95">
        <v>28.7</v>
      </c>
      <c r="R95">
        <v>20140219</v>
      </c>
      <c r="S95">
        <v>28.7</v>
      </c>
      <c r="U95" s="1">
        <v>37529</v>
      </c>
      <c r="V95">
        <v>45.6</v>
      </c>
      <c r="W95">
        <v>20021001</v>
      </c>
      <c r="X95">
        <v>44.4</v>
      </c>
      <c r="Z95" s="1">
        <v>38868</v>
      </c>
      <c r="AA95">
        <v>3.3</v>
      </c>
      <c r="AB95" t="s">
        <v>302</v>
      </c>
      <c r="AC95" t="s">
        <v>302</v>
      </c>
      <c r="AO95" s="1">
        <v>37529</v>
      </c>
      <c r="AP95">
        <v>-1.24</v>
      </c>
      <c r="AQ95">
        <v>20021017</v>
      </c>
      <c r="AR95">
        <v>-1.2</v>
      </c>
      <c r="AT95" s="1">
        <v>41547</v>
      </c>
      <c r="AU95">
        <v>0.5</v>
      </c>
      <c r="AV95">
        <v>20131008</v>
      </c>
      <c r="AW95">
        <v>0.5</v>
      </c>
      <c r="AY95" s="1">
        <v>41912</v>
      </c>
      <c r="AZ95">
        <v>0</v>
      </c>
      <c r="BA95">
        <v>20141007</v>
      </c>
      <c r="BB95">
        <v>0</v>
      </c>
      <c r="BD95" s="1">
        <v>37894</v>
      </c>
      <c r="BE95">
        <v>0.65</v>
      </c>
      <c r="BF95" t="s">
        <v>302</v>
      </c>
      <c r="BG95" t="s">
        <v>302</v>
      </c>
      <c r="BI95" s="1">
        <v>37529</v>
      </c>
      <c r="BJ95">
        <v>5.55</v>
      </c>
      <c r="BK95" t="s">
        <v>302</v>
      </c>
      <c r="BL95" t="s">
        <v>302</v>
      </c>
    </row>
    <row r="96" spans="1:64" x14ac:dyDescent="0.25">
      <c r="A96" s="1">
        <v>37560</v>
      </c>
      <c r="B96">
        <v>0.6</v>
      </c>
      <c r="C96">
        <v>20021031</v>
      </c>
      <c r="D96">
        <v>0.6</v>
      </c>
      <c r="F96" s="1">
        <v>37560</v>
      </c>
      <c r="G96">
        <v>1.2</v>
      </c>
      <c r="H96">
        <v>20021031</v>
      </c>
      <c r="I96">
        <v>1.2</v>
      </c>
      <c r="K96" s="1">
        <v>38656</v>
      </c>
      <c r="L96">
        <v>3.7</v>
      </c>
      <c r="M96">
        <v>20051107</v>
      </c>
      <c r="N96">
        <v>3.7</v>
      </c>
      <c r="P96" s="1">
        <v>41729</v>
      </c>
      <c r="Q96">
        <v>19</v>
      </c>
      <c r="R96">
        <v>20140319</v>
      </c>
      <c r="S96">
        <v>19</v>
      </c>
      <c r="U96" s="1">
        <v>37560</v>
      </c>
      <c r="V96">
        <v>46.7</v>
      </c>
      <c r="W96">
        <v>20021101</v>
      </c>
      <c r="X96">
        <v>45.7</v>
      </c>
      <c r="Z96" s="1">
        <v>38898</v>
      </c>
      <c r="AA96">
        <v>2.6</v>
      </c>
      <c r="AB96" t="s">
        <v>302</v>
      </c>
      <c r="AC96" t="s">
        <v>302</v>
      </c>
      <c r="AO96" s="1">
        <v>37560</v>
      </c>
      <c r="AP96">
        <v>-0.67</v>
      </c>
      <c r="AQ96">
        <v>20021114</v>
      </c>
      <c r="AR96">
        <v>-0.6</v>
      </c>
      <c r="AT96" s="1">
        <v>41578</v>
      </c>
      <c r="AU96">
        <v>-0.2</v>
      </c>
      <c r="AV96">
        <v>20131105</v>
      </c>
      <c r="AW96">
        <v>-0.1</v>
      </c>
      <c r="AY96" s="1">
        <v>41943</v>
      </c>
      <c r="AZ96">
        <v>0.1</v>
      </c>
      <c r="BA96">
        <v>20141105</v>
      </c>
      <c r="BB96">
        <v>0.1</v>
      </c>
      <c r="BD96" s="1">
        <v>37925</v>
      </c>
      <c r="BE96">
        <v>1.48</v>
      </c>
      <c r="BF96" t="s">
        <v>302</v>
      </c>
      <c r="BG96" t="s">
        <v>302</v>
      </c>
      <c r="BI96" s="1">
        <v>37560</v>
      </c>
      <c r="BJ96">
        <v>4.29</v>
      </c>
      <c r="BK96" t="s">
        <v>302</v>
      </c>
      <c r="BL96" t="s">
        <v>302</v>
      </c>
    </row>
    <row r="97" spans="1:64" x14ac:dyDescent="0.25">
      <c r="A97" s="1">
        <v>37590</v>
      </c>
      <c r="B97">
        <v>-0.2</v>
      </c>
      <c r="C97">
        <v>20021129</v>
      </c>
      <c r="D97">
        <v>-0.2</v>
      </c>
      <c r="F97" s="1">
        <v>37590</v>
      </c>
      <c r="G97">
        <v>0.9</v>
      </c>
      <c r="H97">
        <v>20021129</v>
      </c>
      <c r="I97">
        <v>0.9</v>
      </c>
      <c r="K97" s="1">
        <v>38686</v>
      </c>
      <c r="L97">
        <v>3.7</v>
      </c>
      <c r="M97">
        <v>20051207</v>
      </c>
      <c r="N97">
        <v>3.7</v>
      </c>
      <c r="P97" s="1">
        <v>41759</v>
      </c>
      <c r="Q97">
        <v>7</v>
      </c>
      <c r="R97">
        <v>20140416</v>
      </c>
      <c r="S97">
        <v>7</v>
      </c>
      <c r="U97" s="1">
        <v>37590</v>
      </c>
      <c r="V97">
        <v>51.7</v>
      </c>
      <c r="W97">
        <v>20021202</v>
      </c>
      <c r="X97">
        <v>52.2</v>
      </c>
      <c r="Z97" s="1">
        <v>38929</v>
      </c>
      <c r="AA97">
        <v>3.6</v>
      </c>
      <c r="AB97" t="s">
        <v>302</v>
      </c>
      <c r="AC97" t="s">
        <v>302</v>
      </c>
      <c r="AO97" s="1">
        <v>37590</v>
      </c>
      <c r="AP97">
        <v>-0.39</v>
      </c>
      <c r="AQ97">
        <v>20021219</v>
      </c>
      <c r="AR97">
        <v>-0.4</v>
      </c>
      <c r="AT97" s="1">
        <v>41608</v>
      </c>
      <c r="AU97">
        <v>-0.3</v>
      </c>
      <c r="AV97">
        <v>20131206</v>
      </c>
      <c r="AW97">
        <v>-0.3</v>
      </c>
      <c r="AY97" s="1">
        <v>41973</v>
      </c>
      <c r="AZ97">
        <v>0.1</v>
      </c>
      <c r="BA97">
        <v>20141208</v>
      </c>
      <c r="BB97">
        <v>0.1</v>
      </c>
      <c r="BD97" s="1">
        <v>37955</v>
      </c>
      <c r="BE97">
        <v>1.78</v>
      </c>
      <c r="BF97" t="s">
        <v>302</v>
      </c>
      <c r="BG97" t="s">
        <v>302</v>
      </c>
      <c r="BI97" s="1">
        <v>37590</v>
      </c>
      <c r="BJ97">
        <v>3.82</v>
      </c>
      <c r="BK97" t="s">
        <v>302</v>
      </c>
      <c r="BL97" t="s">
        <v>302</v>
      </c>
    </row>
    <row r="98" spans="1:64" x14ac:dyDescent="0.25">
      <c r="A98" s="1">
        <v>37621</v>
      </c>
      <c r="B98">
        <v>-0.1</v>
      </c>
      <c r="C98">
        <v>20030107</v>
      </c>
      <c r="D98">
        <v>-0.1</v>
      </c>
      <c r="F98" s="1">
        <v>37621</v>
      </c>
      <c r="G98">
        <v>0.9</v>
      </c>
      <c r="H98">
        <v>20030107</v>
      </c>
      <c r="I98">
        <v>0.9</v>
      </c>
      <c r="K98" s="1">
        <v>38717</v>
      </c>
      <c r="L98">
        <v>3.6</v>
      </c>
      <c r="M98">
        <v>20060106</v>
      </c>
      <c r="N98">
        <v>3.7</v>
      </c>
      <c r="P98" s="1">
        <v>41790</v>
      </c>
      <c r="Q98">
        <v>7.4</v>
      </c>
      <c r="R98">
        <v>20140514</v>
      </c>
      <c r="S98">
        <v>7.4</v>
      </c>
      <c r="U98" s="1">
        <v>37621</v>
      </c>
      <c r="V98">
        <v>46.4</v>
      </c>
      <c r="W98">
        <v>20030103</v>
      </c>
      <c r="X98">
        <v>45.3</v>
      </c>
      <c r="Z98" s="1">
        <v>38960</v>
      </c>
      <c r="AA98">
        <v>5</v>
      </c>
      <c r="AB98" t="s">
        <v>302</v>
      </c>
      <c r="AC98" t="s">
        <v>302</v>
      </c>
      <c r="AO98" s="1">
        <v>37621</v>
      </c>
      <c r="AP98">
        <v>-0.39</v>
      </c>
      <c r="AQ98">
        <v>20030116</v>
      </c>
      <c r="AR98">
        <v>-0.3</v>
      </c>
      <c r="AT98" s="1">
        <v>41639</v>
      </c>
      <c r="AU98">
        <v>0.2</v>
      </c>
      <c r="AV98">
        <v>20140110</v>
      </c>
      <c r="AW98">
        <v>0.2</v>
      </c>
      <c r="AY98" s="1">
        <v>42004</v>
      </c>
      <c r="AZ98">
        <v>0</v>
      </c>
      <c r="BA98">
        <v>20150109</v>
      </c>
      <c r="BB98">
        <v>-0.1</v>
      </c>
      <c r="BD98" s="1">
        <v>37986</v>
      </c>
      <c r="BE98">
        <v>1.69</v>
      </c>
      <c r="BF98" t="s">
        <v>302</v>
      </c>
      <c r="BG98" t="s">
        <v>302</v>
      </c>
      <c r="BI98" s="1">
        <v>37621</v>
      </c>
      <c r="BJ98">
        <v>4.8</v>
      </c>
      <c r="BK98" t="s">
        <v>302</v>
      </c>
      <c r="BL98" t="s">
        <v>302</v>
      </c>
    </row>
    <row r="99" spans="1:64" x14ac:dyDescent="0.25">
      <c r="A99" s="1">
        <v>37652</v>
      </c>
      <c r="B99">
        <v>0.1</v>
      </c>
      <c r="C99">
        <v>20030206</v>
      </c>
      <c r="D99">
        <v>0.1</v>
      </c>
      <c r="F99" s="1">
        <v>37652</v>
      </c>
      <c r="G99">
        <v>0.8</v>
      </c>
      <c r="H99">
        <v>20030206</v>
      </c>
      <c r="I99">
        <v>0.8</v>
      </c>
      <c r="K99" s="1">
        <v>38748</v>
      </c>
      <c r="L99">
        <v>3.6</v>
      </c>
      <c r="M99">
        <v>20060207</v>
      </c>
      <c r="N99">
        <v>3.6</v>
      </c>
      <c r="P99" s="1">
        <v>41820</v>
      </c>
      <c r="Q99">
        <v>4.8</v>
      </c>
      <c r="R99">
        <v>20140618</v>
      </c>
      <c r="S99">
        <v>4.8</v>
      </c>
      <c r="U99" s="1">
        <v>37652</v>
      </c>
      <c r="V99">
        <v>48.2</v>
      </c>
      <c r="W99">
        <v>20030203</v>
      </c>
      <c r="X99">
        <v>48.9</v>
      </c>
      <c r="Z99" s="1">
        <v>38990</v>
      </c>
      <c r="AA99">
        <v>2.2999999999999998</v>
      </c>
      <c r="AB99" t="s">
        <v>302</v>
      </c>
      <c r="AC99" t="s">
        <v>302</v>
      </c>
      <c r="AO99" s="1">
        <v>37652</v>
      </c>
      <c r="AP99">
        <v>-0.19</v>
      </c>
      <c r="AQ99">
        <v>20030217</v>
      </c>
      <c r="AR99">
        <v>-0.2</v>
      </c>
      <c r="AT99" s="1">
        <v>41670</v>
      </c>
      <c r="AU99">
        <v>-0.6</v>
      </c>
      <c r="AV99">
        <v>20140212</v>
      </c>
      <c r="AW99">
        <v>-0.6</v>
      </c>
      <c r="AY99" s="1">
        <v>42035</v>
      </c>
      <c r="AZ99">
        <v>0</v>
      </c>
      <c r="BA99">
        <v>20150210</v>
      </c>
      <c r="BB99">
        <v>-0.1</v>
      </c>
      <c r="BD99" s="1">
        <v>38017</v>
      </c>
      <c r="BE99">
        <v>1.5899999999999999</v>
      </c>
      <c r="BF99" t="s">
        <v>302</v>
      </c>
      <c r="BG99" t="s">
        <v>302</v>
      </c>
      <c r="BI99" s="1">
        <v>37652</v>
      </c>
      <c r="BJ99">
        <v>6.25</v>
      </c>
      <c r="BK99" t="s">
        <v>302</v>
      </c>
      <c r="BL99" t="s">
        <v>302</v>
      </c>
    </row>
    <row r="100" spans="1:64" x14ac:dyDescent="0.25">
      <c r="A100" s="1">
        <v>37680</v>
      </c>
      <c r="B100">
        <v>0.1</v>
      </c>
      <c r="C100">
        <v>20030304</v>
      </c>
      <c r="D100">
        <v>0.1</v>
      </c>
      <c r="F100" s="1">
        <v>37680</v>
      </c>
      <c r="G100">
        <v>0.9</v>
      </c>
      <c r="H100">
        <v>20030304</v>
      </c>
      <c r="I100">
        <v>0.9</v>
      </c>
      <c r="K100" s="1">
        <v>38776</v>
      </c>
      <c r="L100">
        <v>3.5</v>
      </c>
      <c r="M100">
        <v>20060307</v>
      </c>
      <c r="N100">
        <v>3.5</v>
      </c>
      <c r="P100" s="1">
        <v>41851</v>
      </c>
      <c r="Q100">
        <v>0.1</v>
      </c>
      <c r="R100">
        <v>20140716</v>
      </c>
      <c r="S100">
        <v>0.1</v>
      </c>
      <c r="U100" s="1">
        <v>37680</v>
      </c>
      <c r="V100">
        <v>49.5</v>
      </c>
      <c r="W100">
        <v>20030303</v>
      </c>
      <c r="X100">
        <v>48</v>
      </c>
      <c r="Z100" s="1">
        <v>39021</v>
      </c>
      <c r="AA100">
        <v>1.7</v>
      </c>
      <c r="AB100" t="s">
        <v>302</v>
      </c>
      <c r="AC100">
        <v>0.6</v>
      </c>
      <c r="AO100" s="1">
        <v>37680</v>
      </c>
      <c r="AP100">
        <v>0</v>
      </c>
      <c r="AQ100">
        <v>20030318</v>
      </c>
      <c r="AR100">
        <v>0</v>
      </c>
      <c r="AT100" s="1">
        <v>41698</v>
      </c>
      <c r="AU100">
        <v>0</v>
      </c>
      <c r="AV100">
        <v>20140307</v>
      </c>
      <c r="AW100">
        <v>-0.1</v>
      </c>
      <c r="AY100" s="1">
        <v>42063</v>
      </c>
      <c r="AZ100">
        <v>-0.4</v>
      </c>
      <c r="BA100">
        <v>20150306</v>
      </c>
      <c r="BB100">
        <v>-0.4</v>
      </c>
      <c r="BD100" s="1">
        <v>38046</v>
      </c>
      <c r="BE100">
        <v>1.48</v>
      </c>
      <c r="BF100" t="s">
        <v>302</v>
      </c>
      <c r="BG100" t="s">
        <v>302</v>
      </c>
      <c r="BI100" s="1">
        <v>37680</v>
      </c>
      <c r="BJ100">
        <v>7.13</v>
      </c>
      <c r="BK100" t="s">
        <v>302</v>
      </c>
      <c r="BL100" t="s">
        <v>302</v>
      </c>
    </row>
    <row r="101" spans="1:64" x14ac:dyDescent="0.25">
      <c r="A101" s="1">
        <v>37711</v>
      </c>
      <c r="B101">
        <v>0.4</v>
      </c>
      <c r="C101">
        <v>20030402</v>
      </c>
      <c r="D101">
        <v>0.4</v>
      </c>
      <c r="F101" s="1">
        <v>37711</v>
      </c>
      <c r="G101">
        <v>1.3</v>
      </c>
      <c r="H101">
        <v>20030402</v>
      </c>
      <c r="I101">
        <v>1.3</v>
      </c>
      <c r="K101" s="1">
        <v>38807</v>
      </c>
      <c r="L101">
        <v>3.5</v>
      </c>
      <c r="M101">
        <v>20060407</v>
      </c>
      <c r="N101">
        <v>3.5</v>
      </c>
      <c r="P101" s="1">
        <v>41882</v>
      </c>
      <c r="Q101">
        <v>2.5</v>
      </c>
      <c r="R101">
        <v>20140813</v>
      </c>
      <c r="S101">
        <v>2.5</v>
      </c>
      <c r="U101" s="1">
        <v>37711</v>
      </c>
      <c r="V101">
        <v>45.9</v>
      </c>
      <c r="W101">
        <v>20030401</v>
      </c>
      <c r="X101">
        <v>47</v>
      </c>
      <c r="Z101" s="1">
        <v>39051</v>
      </c>
      <c r="AA101">
        <v>3.3</v>
      </c>
      <c r="AB101" t="s">
        <v>302</v>
      </c>
      <c r="AC101" t="s">
        <v>302</v>
      </c>
      <c r="AO101" s="1">
        <v>37711</v>
      </c>
      <c r="AP101">
        <v>0.28999999999999998</v>
      </c>
      <c r="AQ101">
        <v>20030415</v>
      </c>
      <c r="AR101">
        <v>0.3</v>
      </c>
      <c r="AT101" s="1">
        <v>41729</v>
      </c>
      <c r="AU101">
        <v>0.5</v>
      </c>
      <c r="AV101">
        <v>20140407</v>
      </c>
      <c r="AW101">
        <v>0.6</v>
      </c>
      <c r="AY101" s="1">
        <v>42094</v>
      </c>
      <c r="AZ101">
        <v>-0.4</v>
      </c>
      <c r="BA101">
        <v>20150408</v>
      </c>
      <c r="BB101">
        <v>-0.5</v>
      </c>
      <c r="BD101" s="1">
        <v>38077</v>
      </c>
      <c r="BE101">
        <v>1.45</v>
      </c>
      <c r="BF101" t="s">
        <v>302</v>
      </c>
      <c r="BG101" t="s">
        <v>302</v>
      </c>
      <c r="BI101" s="1">
        <v>37711</v>
      </c>
      <c r="BJ101">
        <v>8.32</v>
      </c>
      <c r="BK101" t="s">
        <v>302</v>
      </c>
      <c r="BL101" t="s">
        <v>302</v>
      </c>
    </row>
    <row r="102" spans="1:64" x14ac:dyDescent="0.25">
      <c r="A102" s="1">
        <v>37741</v>
      </c>
      <c r="B102">
        <v>0.2</v>
      </c>
      <c r="C102">
        <v>20030428</v>
      </c>
      <c r="D102">
        <v>0.2</v>
      </c>
      <c r="F102" s="1">
        <v>37741</v>
      </c>
      <c r="G102">
        <v>0.7</v>
      </c>
      <c r="H102">
        <v>20030428</v>
      </c>
      <c r="I102">
        <v>0.7</v>
      </c>
      <c r="K102" s="1">
        <v>38837</v>
      </c>
      <c r="L102">
        <v>3.4</v>
      </c>
      <c r="M102">
        <v>20060508</v>
      </c>
      <c r="N102">
        <v>3.4</v>
      </c>
      <c r="P102" s="1">
        <v>41912</v>
      </c>
      <c r="Q102">
        <v>-7.7</v>
      </c>
      <c r="R102">
        <v>20140917</v>
      </c>
      <c r="S102">
        <v>-7.7</v>
      </c>
      <c r="U102" s="1">
        <v>37741</v>
      </c>
      <c r="V102">
        <v>45.8</v>
      </c>
      <c r="W102">
        <v>20030502</v>
      </c>
      <c r="X102">
        <v>46.6</v>
      </c>
      <c r="Z102" s="1">
        <v>39082</v>
      </c>
      <c r="AA102">
        <v>5.5</v>
      </c>
      <c r="AB102" t="s">
        <v>302</v>
      </c>
      <c r="AC102" t="s">
        <v>302</v>
      </c>
      <c r="AO102" s="1">
        <v>37741</v>
      </c>
      <c r="AP102">
        <v>-0.28999999999999998</v>
      </c>
      <c r="AQ102">
        <v>20030516</v>
      </c>
      <c r="AR102">
        <v>-0.3</v>
      </c>
      <c r="AT102" s="1">
        <v>41759</v>
      </c>
      <c r="AU102">
        <v>0.2</v>
      </c>
      <c r="AV102">
        <v>20140508</v>
      </c>
      <c r="AW102">
        <v>0.1</v>
      </c>
      <c r="AY102" s="1">
        <v>42124</v>
      </c>
      <c r="AZ102">
        <v>-0.9</v>
      </c>
      <c r="BA102">
        <v>20150508</v>
      </c>
      <c r="BB102">
        <v>-0.8</v>
      </c>
      <c r="BD102" s="1">
        <v>38107</v>
      </c>
      <c r="BE102">
        <v>1.25</v>
      </c>
      <c r="BF102" t="s">
        <v>302</v>
      </c>
      <c r="BG102" t="s">
        <v>302</v>
      </c>
      <c r="BI102" s="1">
        <v>37741</v>
      </c>
      <c r="BJ102">
        <v>9.8000000000000007</v>
      </c>
      <c r="BK102" t="s">
        <v>302</v>
      </c>
      <c r="BL102" t="s">
        <v>302</v>
      </c>
    </row>
    <row r="103" spans="1:64" x14ac:dyDescent="0.25">
      <c r="A103" s="1">
        <v>37772</v>
      </c>
      <c r="B103">
        <v>-0.2</v>
      </c>
      <c r="C103">
        <v>20030603</v>
      </c>
      <c r="D103">
        <v>-0.2</v>
      </c>
      <c r="F103" s="1">
        <v>37772</v>
      </c>
      <c r="G103">
        <v>0.4</v>
      </c>
      <c r="H103">
        <v>20030603</v>
      </c>
      <c r="I103">
        <v>0.4</v>
      </c>
      <c r="K103" s="1">
        <v>38868</v>
      </c>
      <c r="L103">
        <v>3.4</v>
      </c>
      <c r="M103">
        <v>20060608</v>
      </c>
      <c r="N103">
        <v>3.4</v>
      </c>
      <c r="P103" s="1">
        <v>41943</v>
      </c>
      <c r="Q103">
        <v>-30.7</v>
      </c>
      <c r="R103">
        <v>20141015</v>
      </c>
      <c r="S103">
        <v>-30.7</v>
      </c>
      <c r="U103" s="1">
        <v>37772</v>
      </c>
      <c r="V103">
        <v>43.5</v>
      </c>
      <c r="W103">
        <v>20030602</v>
      </c>
      <c r="X103">
        <v>42.5</v>
      </c>
      <c r="Z103" s="1">
        <v>39113</v>
      </c>
      <c r="AA103">
        <v>4.8</v>
      </c>
      <c r="AB103" t="s">
        <v>302</v>
      </c>
      <c r="AC103" t="s">
        <v>302</v>
      </c>
      <c r="AO103" s="1">
        <v>37772</v>
      </c>
      <c r="AP103">
        <v>-0.48</v>
      </c>
      <c r="AQ103">
        <v>20030620</v>
      </c>
      <c r="AR103">
        <v>-0.5</v>
      </c>
      <c r="AT103" s="1">
        <v>41790</v>
      </c>
      <c r="AU103">
        <v>0.1</v>
      </c>
      <c r="AV103">
        <v>20140606</v>
      </c>
      <c r="AW103">
        <v>0.1</v>
      </c>
      <c r="AY103" s="1">
        <v>42155</v>
      </c>
      <c r="AZ103">
        <v>-0.9</v>
      </c>
      <c r="BA103">
        <v>20150609</v>
      </c>
      <c r="BB103">
        <v>-0.9</v>
      </c>
      <c r="BD103" s="1">
        <v>38138</v>
      </c>
      <c r="BE103">
        <v>1.25</v>
      </c>
      <c r="BF103" t="s">
        <v>302</v>
      </c>
      <c r="BG103" t="s">
        <v>302</v>
      </c>
      <c r="BI103" s="1">
        <v>37772</v>
      </c>
      <c r="BJ103">
        <v>9.5299999999999994</v>
      </c>
      <c r="BK103" t="s">
        <v>302</v>
      </c>
      <c r="BL103" t="s">
        <v>302</v>
      </c>
    </row>
    <row r="104" spans="1:64" x14ac:dyDescent="0.25">
      <c r="A104" s="1">
        <v>37802</v>
      </c>
      <c r="B104">
        <v>0</v>
      </c>
      <c r="C104">
        <v>20030702</v>
      </c>
      <c r="D104">
        <v>0</v>
      </c>
      <c r="F104" s="1">
        <v>37802</v>
      </c>
      <c r="G104">
        <v>0.5</v>
      </c>
      <c r="H104">
        <v>20030702</v>
      </c>
      <c r="I104">
        <v>0.5</v>
      </c>
      <c r="K104" s="1">
        <v>38898</v>
      </c>
      <c r="L104">
        <v>3.3</v>
      </c>
      <c r="M104">
        <v>20060707</v>
      </c>
      <c r="N104">
        <v>3.3</v>
      </c>
      <c r="P104" s="1">
        <v>41973</v>
      </c>
      <c r="Q104">
        <v>-7.6</v>
      </c>
      <c r="R104">
        <v>20141119</v>
      </c>
      <c r="S104">
        <v>-7.6</v>
      </c>
      <c r="U104" s="1">
        <v>37802</v>
      </c>
      <c r="V104">
        <v>43.6</v>
      </c>
      <c r="W104">
        <v>20030701</v>
      </c>
      <c r="X104">
        <v>42.2</v>
      </c>
      <c r="Z104" s="1">
        <v>39141</v>
      </c>
      <c r="AA104">
        <v>4.5</v>
      </c>
      <c r="AB104" t="s">
        <v>302</v>
      </c>
      <c r="AC104" t="s">
        <v>302</v>
      </c>
      <c r="AO104" s="1">
        <v>37802</v>
      </c>
      <c r="AP104">
        <v>-0.68</v>
      </c>
      <c r="AQ104">
        <v>20030725</v>
      </c>
      <c r="AR104">
        <v>-0.7</v>
      </c>
      <c r="AT104" s="1">
        <v>41820</v>
      </c>
      <c r="AU104">
        <v>-0.2</v>
      </c>
      <c r="AV104">
        <v>20140708</v>
      </c>
      <c r="AW104">
        <v>-0.1</v>
      </c>
      <c r="AY104" s="1">
        <v>42185</v>
      </c>
      <c r="AZ104">
        <v>-0.6</v>
      </c>
      <c r="BA104">
        <v>20150706</v>
      </c>
      <c r="BB104">
        <v>-0.6</v>
      </c>
      <c r="BD104" s="1">
        <v>38168</v>
      </c>
      <c r="BE104">
        <v>1.17</v>
      </c>
      <c r="BF104" t="s">
        <v>302</v>
      </c>
      <c r="BG104" t="s">
        <v>302</v>
      </c>
      <c r="BI104" s="1">
        <v>37802</v>
      </c>
      <c r="BJ104">
        <v>9.1199999999999992</v>
      </c>
      <c r="BK104" t="s">
        <v>302</v>
      </c>
      <c r="BL104" t="s">
        <v>302</v>
      </c>
    </row>
    <row r="105" spans="1:64" x14ac:dyDescent="0.25">
      <c r="A105" s="1">
        <v>37833</v>
      </c>
      <c r="B105">
        <v>-0.8</v>
      </c>
      <c r="C105">
        <v>20030730</v>
      </c>
      <c r="D105">
        <v>-0.8</v>
      </c>
      <c r="F105" s="1">
        <v>37833</v>
      </c>
      <c r="G105">
        <v>0.3</v>
      </c>
      <c r="H105">
        <v>20030730</v>
      </c>
      <c r="I105">
        <v>0.3</v>
      </c>
      <c r="K105" s="1">
        <v>38929</v>
      </c>
      <c r="L105">
        <v>3.3</v>
      </c>
      <c r="M105">
        <v>20060807</v>
      </c>
      <c r="N105">
        <v>3.3</v>
      </c>
      <c r="P105" s="1">
        <v>42004</v>
      </c>
      <c r="Q105">
        <v>-4.9000000000000004</v>
      </c>
      <c r="R105">
        <v>20141217</v>
      </c>
      <c r="S105">
        <v>-4.9000000000000004</v>
      </c>
      <c r="U105" s="1">
        <v>37833</v>
      </c>
      <c r="V105">
        <v>48.9</v>
      </c>
      <c r="W105">
        <v>20030804</v>
      </c>
      <c r="X105">
        <v>48.4</v>
      </c>
      <c r="Z105" s="1">
        <v>39172</v>
      </c>
      <c r="AA105">
        <v>6.6</v>
      </c>
      <c r="AB105" t="s">
        <v>302</v>
      </c>
      <c r="AC105" t="s">
        <v>302</v>
      </c>
      <c r="AO105" s="1">
        <v>37833</v>
      </c>
      <c r="AP105">
        <v>-0.67</v>
      </c>
      <c r="AQ105">
        <v>20030821</v>
      </c>
      <c r="AR105">
        <v>-0.7</v>
      </c>
      <c r="AT105" s="1">
        <v>41851</v>
      </c>
      <c r="AU105">
        <v>0.1</v>
      </c>
      <c r="AV105">
        <v>20140806</v>
      </c>
      <c r="AW105">
        <v>0</v>
      </c>
      <c r="AY105" s="1">
        <v>42216</v>
      </c>
      <c r="AZ105">
        <v>-0.9</v>
      </c>
      <c r="BA105">
        <v>20150805</v>
      </c>
      <c r="BB105">
        <v>-0.8</v>
      </c>
      <c r="BD105" s="1">
        <v>38199</v>
      </c>
      <c r="BE105">
        <v>1.1299999999999999</v>
      </c>
      <c r="BF105" t="s">
        <v>302</v>
      </c>
      <c r="BG105" t="s">
        <v>302</v>
      </c>
      <c r="BI105" s="1">
        <v>37833</v>
      </c>
      <c r="BJ105">
        <v>8.25</v>
      </c>
      <c r="BK105" t="s">
        <v>302</v>
      </c>
      <c r="BL105" t="s">
        <v>302</v>
      </c>
    </row>
    <row r="106" spans="1:64" x14ac:dyDescent="0.25">
      <c r="A106" s="1">
        <v>37864</v>
      </c>
      <c r="B106">
        <v>0.2</v>
      </c>
      <c r="C106">
        <v>20030902</v>
      </c>
      <c r="D106">
        <v>0.2</v>
      </c>
      <c r="F106" s="1">
        <v>37864</v>
      </c>
      <c r="G106">
        <v>0.5</v>
      </c>
      <c r="H106">
        <v>20030902</v>
      </c>
      <c r="I106">
        <v>0.5</v>
      </c>
      <c r="K106" s="1">
        <v>38960</v>
      </c>
      <c r="L106">
        <v>3.3</v>
      </c>
      <c r="M106">
        <v>20060908</v>
      </c>
      <c r="N106">
        <v>3.3</v>
      </c>
      <c r="P106" s="1">
        <v>42035</v>
      </c>
      <c r="Q106">
        <v>-10.8</v>
      </c>
      <c r="R106">
        <v>20150121</v>
      </c>
      <c r="S106">
        <v>-10.8</v>
      </c>
      <c r="U106" s="1">
        <v>37864</v>
      </c>
      <c r="V106">
        <v>50.8</v>
      </c>
      <c r="W106">
        <v>20030901</v>
      </c>
      <c r="X106">
        <v>50</v>
      </c>
      <c r="Z106" s="1">
        <v>39202</v>
      </c>
      <c r="AA106">
        <v>5.2</v>
      </c>
      <c r="AB106" t="s">
        <v>302</v>
      </c>
      <c r="AC106" t="s">
        <v>302</v>
      </c>
      <c r="AO106" s="1">
        <v>37864</v>
      </c>
      <c r="AP106">
        <v>-0.28999999999999998</v>
      </c>
      <c r="AQ106">
        <v>20030918</v>
      </c>
      <c r="AR106">
        <v>-0.3</v>
      </c>
      <c r="AT106" s="1">
        <v>41882</v>
      </c>
      <c r="AU106">
        <v>-0.3</v>
      </c>
      <c r="AV106">
        <v>20140908</v>
      </c>
      <c r="AW106">
        <v>-0.2</v>
      </c>
      <c r="AY106" s="1">
        <v>42247</v>
      </c>
      <c r="AZ106">
        <v>-1.1000000000000001</v>
      </c>
      <c r="BA106">
        <v>20150904</v>
      </c>
      <c r="BB106">
        <v>-1.2</v>
      </c>
      <c r="BD106" s="1">
        <v>38230</v>
      </c>
      <c r="BE106">
        <v>1.1400000000000001</v>
      </c>
      <c r="BF106" t="s">
        <v>302</v>
      </c>
      <c r="BG106" t="s">
        <v>302</v>
      </c>
      <c r="BI106" s="1">
        <v>37864</v>
      </c>
      <c r="BJ106">
        <v>9.2200000000000006</v>
      </c>
      <c r="BK106" t="s">
        <v>302</v>
      </c>
      <c r="BL106" t="s">
        <v>302</v>
      </c>
    </row>
    <row r="107" spans="1:64" x14ac:dyDescent="0.25">
      <c r="A107" s="1">
        <v>37894</v>
      </c>
      <c r="B107">
        <v>0.1</v>
      </c>
      <c r="C107">
        <v>20031002</v>
      </c>
      <c r="D107">
        <v>0.1</v>
      </c>
      <c r="F107" s="1">
        <v>37894</v>
      </c>
      <c r="G107">
        <v>0.5</v>
      </c>
      <c r="H107">
        <v>20031002</v>
      </c>
      <c r="I107">
        <v>0.5</v>
      </c>
      <c r="K107" s="1">
        <v>38990</v>
      </c>
      <c r="L107">
        <v>3.2</v>
      </c>
      <c r="M107">
        <v>20061006</v>
      </c>
      <c r="N107">
        <v>3.2</v>
      </c>
      <c r="P107" s="1">
        <v>42063</v>
      </c>
      <c r="Q107">
        <v>-73</v>
      </c>
      <c r="R107">
        <v>20150218</v>
      </c>
      <c r="S107">
        <v>-73</v>
      </c>
      <c r="U107" s="1">
        <v>37894</v>
      </c>
      <c r="V107">
        <v>51.8</v>
      </c>
      <c r="W107">
        <v>20031001</v>
      </c>
      <c r="X107">
        <v>50.6</v>
      </c>
      <c r="Z107" s="1">
        <v>39233</v>
      </c>
      <c r="AA107">
        <v>4.3</v>
      </c>
      <c r="AB107" t="s">
        <v>302</v>
      </c>
      <c r="AC107" t="s">
        <v>302</v>
      </c>
      <c r="AO107" s="1">
        <v>37894</v>
      </c>
      <c r="AP107">
        <v>-0.39</v>
      </c>
      <c r="AQ107">
        <v>20031016</v>
      </c>
      <c r="AR107">
        <v>-0.4</v>
      </c>
      <c r="AT107" s="1">
        <v>41912</v>
      </c>
      <c r="AU107">
        <v>0.5</v>
      </c>
      <c r="AV107">
        <v>20141007</v>
      </c>
      <c r="AW107">
        <v>0.4</v>
      </c>
      <c r="AY107" s="1">
        <v>42277</v>
      </c>
      <c r="AZ107">
        <v>-1.3</v>
      </c>
      <c r="BA107">
        <v>20151006</v>
      </c>
      <c r="BB107">
        <v>-1.2</v>
      </c>
      <c r="BD107" s="1">
        <v>38260</v>
      </c>
      <c r="BE107">
        <v>1.0900000000000001</v>
      </c>
      <c r="BF107" t="s">
        <v>302</v>
      </c>
      <c r="BG107" t="s">
        <v>302</v>
      </c>
      <c r="BI107" s="1">
        <v>37894</v>
      </c>
      <c r="BJ107">
        <v>9.89</v>
      </c>
      <c r="BK107" t="s">
        <v>302</v>
      </c>
      <c r="BL107" t="s">
        <v>302</v>
      </c>
    </row>
    <row r="108" spans="1:64" x14ac:dyDescent="0.25">
      <c r="A108" s="1">
        <v>37925</v>
      </c>
      <c r="B108">
        <v>0.5</v>
      </c>
      <c r="C108">
        <v>20031104</v>
      </c>
      <c r="D108">
        <v>0.5</v>
      </c>
      <c r="F108" s="1">
        <v>37925</v>
      </c>
      <c r="G108">
        <v>0.5</v>
      </c>
      <c r="H108">
        <v>20031104</v>
      </c>
      <c r="I108">
        <v>0.5</v>
      </c>
      <c r="K108" s="1">
        <v>39021</v>
      </c>
      <c r="L108">
        <v>3.2</v>
      </c>
      <c r="M108">
        <v>20061107</v>
      </c>
      <c r="N108">
        <v>3.2</v>
      </c>
      <c r="P108" s="1">
        <v>42094</v>
      </c>
      <c r="Q108">
        <v>-37.9</v>
      </c>
      <c r="R108">
        <v>20150318</v>
      </c>
      <c r="S108">
        <v>-37.9</v>
      </c>
      <c r="U108" s="1">
        <v>37925</v>
      </c>
      <c r="V108">
        <v>54.4</v>
      </c>
      <c r="W108">
        <v>20031103</v>
      </c>
      <c r="X108">
        <v>52.9</v>
      </c>
      <c r="Z108" s="1">
        <v>39263</v>
      </c>
      <c r="AA108">
        <v>3.3</v>
      </c>
      <c r="AB108" t="s">
        <v>302</v>
      </c>
      <c r="AC108" t="s">
        <v>302</v>
      </c>
      <c r="AO108" s="1">
        <v>37925</v>
      </c>
      <c r="AP108">
        <v>-0.39</v>
      </c>
      <c r="AQ108">
        <v>20031120</v>
      </c>
      <c r="AR108">
        <v>-0.3</v>
      </c>
      <c r="AT108" s="1">
        <v>41943</v>
      </c>
      <c r="AU108">
        <v>-0.1</v>
      </c>
      <c r="AV108">
        <v>20141105</v>
      </c>
      <c r="AW108">
        <v>0</v>
      </c>
      <c r="AY108" s="1">
        <v>42308</v>
      </c>
      <c r="AZ108">
        <v>-1.1000000000000001</v>
      </c>
      <c r="BA108">
        <v>20151105</v>
      </c>
      <c r="BB108">
        <v>-1.2</v>
      </c>
      <c r="BD108" s="1">
        <v>38291</v>
      </c>
      <c r="BE108">
        <v>0.93</v>
      </c>
      <c r="BF108" t="s">
        <v>302</v>
      </c>
      <c r="BG108" t="s">
        <v>302</v>
      </c>
      <c r="BI108" s="1">
        <v>37925</v>
      </c>
      <c r="BJ108">
        <v>10.11</v>
      </c>
      <c r="BK108" t="s">
        <v>302</v>
      </c>
      <c r="BL108" t="s">
        <v>302</v>
      </c>
    </row>
    <row r="109" spans="1:64" x14ac:dyDescent="0.25">
      <c r="A109" s="1">
        <v>37955</v>
      </c>
      <c r="B109">
        <v>-0.1</v>
      </c>
      <c r="C109">
        <v>20031128</v>
      </c>
      <c r="D109">
        <v>-0.1</v>
      </c>
      <c r="F109" s="1">
        <v>37955</v>
      </c>
      <c r="G109">
        <v>0.5</v>
      </c>
      <c r="H109">
        <v>20031128</v>
      </c>
      <c r="I109">
        <v>0.5</v>
      </c>
      <c r="K109" s="1">
        <v>39051</v>
      </c>
      <c r="L109">
        <v>3.1</v>
      </c>
      <c r="M109">
        <v>20061207</v>
      </c>
      <c r="N109">
        <v>3.1</v>
      </c>
      <c r="P109" s="1">
        <v>42124</v>
      </c>
      <c r="Q109">
        <v>-23.2</v>
      </c>
      <c r="R109">
        <v>20150422</v>
      </c>
      <c r="S109">
        <v>-23.2</v>
      </c>
      <c r="U109" s="1">
        <v>37955</v>
      </c>
      <c r="V109">
        <v>54.2</v>
      </c>
      <c r="W109">
        <v>20031201</v>
      </c>
      <c r="X109">
        <v>55.8</v>
      </c>
      <c r="Z109" s="1">
        <v>39294</v>
      </c>
      <c r="AA109">
        <v>4.3</v>
      </c>
      <c r="AB109" t="s">
        <v>302</v>
      </c>
      <c r="AC109" t="s">
        <v>302</v>
      </c>
      <c r="AO109" s="1">
        <v>37955</v>
      </c>
      <c r="AP109">
        <v>-0.19</v>
      </c>
      <c r="AQ109">
        <v>20031222</v>
      </c>
      <c r="AR109">
        <v>-0.2</v>
      </c>
      <c r="AT109" s="1">
        <v>41973</v>
      </c>
      <c r="AU109">
        <v>-0.3</v>
      </c>
      <c r="AV109">
        <v>20141208</v>
      </c>
      <c r="AW109">
        <v>-0.3</v>
      </c>
      <c r="AY109" s="1">
        <v>42338</v>
      </c>
      <c r="AZ109">
        <v>-1.2</v>
      </c>
      <c r="BA109">
        <v>20151204</v>
      </c>
      <c r="BB109">
        <v>-1.2</v>
      </c>
      <c r="BD109" s="1">
        <v>38321</v>
      </c>
      <c r="BE109">
        <v>0.86</v>
      </c>
      <c r="BF109" t="s">
        <v>302</v>
      </c>
      <c r="BG109" t="s">
        <v>302</v>
      </c>
      <c r="BI109" s="1">
        <v>37955</v>
      </c>
      <c r="BJ109">
        <v>8.58</v>
      </c>
      <c r="BK109" t="s">
        <v>302</v>
      </c>
      <c r="BL109" t="s">
        <v>302</v>
      </c>
    </row>
    <row r="110" spans="1:64" x14ac:dyDescent="0.25">
      <c r="A110" s="1">
        <v>37986</v>
      </c>
      <c r="B110">
        <v>0</v>
      </c>
      <c r="C110">
        <v>20040107</v>
      </c>
      <c r="D110">
        <v>0</v>
      </c>
      <c r="F110" s="1">
        <v>37986</v>
      </c>
      <c r="G110">
        <v>0.6</v>
      </c>
      <c r="H110">
        <v>20040107</v>
      </c>
      <c r="I110">
        <v>0.6</v>
      </c>
      <c r="K110" s="1">
        <v>39082</v>
      </c>
      <c r="L110">
        <v>3.1</v>
      </c>
      <c r="M110">
        <v>20070108</v>
      </c>
      <c r="N110">
        <v>3.1</v>
      </c>
      <c r="P110" s="1">
        <v>42155</v>
      </c>
      <c r="Q110">
        <v>-0.1</v>
      </c>
      <c r="R110">
        <v>20150520</v>
      </c>
      <c r="S110">
        <v>-0.1</v>
      </c>
      <c r="U110" s="1">
        <v>37986</v>
      </c>
      <c r="V110">
        <v>54.3</v>
      </c>
      <c r="W110">
        <v>20040105</v>
      </c>
      <c r="X110">
        <v>54.6</v>
      </c>
      <c r="Z110" s="1">
        <v>39325</v>
      </c>
      <c r="AA110">
        <v>3.9</v>
      </c>
      <c r="AB110" t="s">
        <v>302</v>
      </c>
      <c r="AC110" t="s">
        <v>302</v>
      </c>
      <c r="AO110" s="1">
        <v>37986</v>
      </c>
      <c r="AP110">
        <v>-0.1</v>
      </c>
      <c r="AQ110">
        <v>20040120</v>
      </c>
      <c r="AR110">
        <v>-0.2</v>
      </c>
      <c r="AT110" s="1">
        <v>42004</v>
      </c>
      <c r="AU110">
        <v>0.1</v>
      </c>
      <c r="AV110">
        <v>20150109</v>
      </c>
      <c r="AW110">
        <v>0</v>
      </c>
      <c r="AY110" s="1">
        <v>42369</v>
      </c>
      <c r="AZ110">
        <v>-1.4</v>
      </c>
      <c r="BA110">
        <v>20160108</v>
      </c>
      <c r="BB110">
        <v>-1.4</v>
      </c>
      <c r="BD110" s="1">
        <v>38352</v>
      </c>
      <c r="BE110">
        <v>1.19</v>
      </c>
      <c r="BF110" t="s">
        <v>302</v>
      </c>
      <c r="BG110" t="s">
        <v>302</v>
      </c>
      <c r="BI110" s="1">
        <v>37986</v>
      </c>
      <c r="BJ110">
        <v>7.47</v>
      </c>
      <c r="BK110" t="s">
        <v>302</v>
      </c>
      <c r="BL110" t="s">
        <v>302</v>
      </c>
    </row>
    <row r="111" spans="1:64" x14ac:dyDescent="0.25">
      <c r="A111" s="1">
        <v>38017</v>
      </c>
      <c r="B111">
        <v>-0.3</v>
      </c>
      <c r="C111">
        <v>20040205</v>
      </c>
      <c r="D111">
        <v>-0.3</v>
      </c>
      <c r="F111" s="1">
        <v>38017</v>
      </c>
      <c r="G111">
        <v>0.2</v>
      </c>
      <c r="H111">
        <v>20040205</v>
      </c>
      <c r="I111">
        <v>0.2</v>
      </c>
      <c r="K111" s="1">
        <v>39113</v>
      </c>
      <c r="L111">
        <v>3</v>
      </c>
      <c r="M111">
        <v>20070207</v>
      </c>
      <c r="N111">
        <v>3</v>
      </c>
      <c r="P111" s="1">
        <v>42185</v>
      </c>
      <c r="Q111">
        <v>0.1</v>
      </c>
      <c r="R111">
        <v>20150617</v>
      </c>
      <c r="S111">
        <v>0.1</v>
      </c>
      <c r="U111" s="1">
        <v>38017</v>
      </c>
      <c r="V111">
        <v>56.2</v>
      </c>
      <c r="W111">
        <v>20040202</v>
      </c>
      <c r="X111">
        <v>56.4</v>
      </c>
      <c r="Z111" s="1">
        <v>39355</v>
      </c>
      <c r="AA111">
        <v>5.0999999999999996</v>
      </c>
      <c r="AB111" t="s">
        <v>302</v>
      </c>
      <c r="AC111" t="s">
        <v>302</v>
      </c>
      <c r="AO111" s="1">
        <v>38017</v>
      </c>
      <c r="AP111">
        <v>-0.19</v>
      </c>
      <c r="AQ111">
        <v>20040219</v>
      </c>
      <c r="AR111">
        <v>-0.2</v>
      </c>
      <c r="AT111" s="1">
        <v>42035</v>
      </c>
      <c r="AU111">
        <v>-0.6</v>
      </c>
      <c r="AV111">
        <v>20150210</v>
      </c>
      <c r="AW111">
        <v>-0.6</v>
      </c>
      <c r="AY111" s="1">
        <v>42400</v>
      </c>
      <c r="AZ111">
        <v>-1.5</v>
      </c>
      <c r="BA111">
        <v>20160225</v>
      </c>
      <c r="BB111">
        <v>-1.5</v>
      </c>
      <c r="BD111" s="1">
        <v>38383</v>
      </c>
      <c r="BE111">
        <v>1.04</v>
      </c>
      <c r="BF111" t="s">
        <v>302</v>
      </c>
      <c r="BG111" t="s">
        <v>302</v>
      </c>
      <c r="BI111" s="1">
        <v>38017</v>
      </c>
      <c r="BJ111">
        <v>7.99</v>
      </c>
      <c r="BK111" t="s">
        <v>302</v>
      </c>
      <c r="BL111" t="s">
        <v>302</v>
      </c>
    </row>
    <row r="112" spans="1:64" x14ac:dyDescent="0.25">
      <c r="A112" s="1">
        <v>38046</v>
      </c>
      <c r="B112">
        <v>0</v>
      </c>
      <c r="C112">
        <v>20040304</v>
      </c>
      <c r="D112">
        <v>0</v>
      </c>
      <c r="F112" s="1">
        <v>38046</v>
      </c>
      <c r="G112">
        <v>0.1</v>
      </c>
      <c r="H112">
        <v>20040304</v>
      </c>
      <c r="I112">
        <v>0.1</v>
      </c>
      <c r="K112" s="1">
        <v>39141</v>
      </c>
      <c r="L112">
        <v>3</v>
      </c>
      <c r="M112">
        <v>20070307</v>
      </c>
      <c r="N112">
        <v>3</v>
      </c>
      <c r="P112" s="1">
        <v>42216</v>
      </c>
      <c r="Q112">
        <v>-5.4</v>
      </c>
      <c r="R112">
        <v>20150715</v>
      </c>
      <c r="S112">
        <v>-5.4</v>
      </c>
      <c r="U112" s="1">
        <v>38046</v>
      </c>
      <c r="V112">
        <v>54.1</v>
      </c>
      <c r="W112">
        <v>20040301</v>
      </c>
      <c r="X112">
        <v>54.4</v>
      </c>
      <c r="Z112" s="1">
        <v>39386</v>
      </c>
      <c r="AA112">
        <v>4.5</v>
      </c>
      <c r="AB112" t="s">
        <v>302</v>
      </c>
      <c r="AC112" t="s">
        <v>302</v>
      </c>
      <c r="AO112" s="1">
        <v>38046</v>
      </c>
      <c r="AP112">
        <v>-0.1</v>
      </c>
      <c r="AQ112">
        <v>20040319</v>
      </c>
      <c r="AR112">
        <v>-0.1</v>
      </c>
      <c r="AT112" s="1">
        <v>42063</v>
      </c>
      <c r="AU112">
        <v>-0.4</v>
      </c>
      <c r="AV112">
        <v>20150306</v>
      </c>
      <c r="AW112">
        <v>-0.4</v>
      </c>
      <c r="AY112" s="1">
        <v>42429</v>
      </c>
      <c r="AZ112">
        <v>-0.9</v>
      </c>
      <c r="BA112">
        <v>20160308</v>
      </c>
      <c r="BB112">
        <v>-0.9</v>
      </c>
      <c r="BD112" s="1">
        <v>38411</v>
      </c>
      <c r="BE112">
        <v>0.84</v>
      </c>
      <c r="BF112" t="s">
        <v>302</v>
      </c>
      <c r="BG112" t="s">
        <v>302</v>
      </c>
      <c r="BI112" s="1">
        <v>38046</v>
      </c>
      <c r="BJ112">
        <v>7.06</v>
      </c>
      <c r="BK112" t="s">
        <v>302</v>
      </c>
      <c r="BL112" t="s">
        <v>302</v>
      </c>
    </row>
    <row r="113" spans="1:64" x14ac:dyDescent="0.25">
      <c r="A113" s="1">
        <v>38077</v>
      </c>
      <c r="B113">
        <v>0.2</v>
      </c>
      <c r="C113">
        <v>20040401</v>
      </c>
      <c r="D113">
        <v>0.2</v>
      </c>
      <c r="F113" s="1">
        <v>38077</v>
      </c>
      <c r="G113">
        <v>-0.1</v>
      </c>
      <c r="H113">
        <v>20040401</v>
      </c>
      <c r="I113">
        <v>-0.1</v>
      </c>
      <c r="K113" s="1">
        <v>39172</v>
      </c>
      <c r="L113">
        <v>2.9</v>
      </c>
      <c r="M113">
        <v>20070410</v>
      </c>
      <c r="N113">
        <v>2.9</v>
      </c>
      <c r="P113" s="1">
        <v>42247</v>
      </c>
      <c r="Q113">
        <v>5.9</v>
      </c>
      <c r="R113">
        <v>20150812</v>
      </c>
      <c r="S113">
        <v>5.9</v>
      </c>
      <c r="U113" s="1">
        <v>38077</v>
      </c>
      <c r="V113">
        <v>59.4</v>
      </c>
      <c r="W113">
        <v>20040401</v>
      </c>
      <c r="X113">
        <v>60.1</v>
      </c>
      <c r="Z113" s="1">
        <v>39416</v>
      </c>
      <c r="AA113">
        <v>3.3</v>
      </c>
      <c r="AB113" t="s">
        <v>302</v>
      </c>
      <c r="AC113" t="s">
        <v>302</v>
      </c>
      <c r="AO113" s="1">
        <v>38077</v>
      </c>
      <c r="AP113">
        <v>-0.1</v>
      </c>
      <c r="AQ113">
        <v>20040420</v>
      </c>
      <c r="AR113">
        <v>-0.1</v>
      </c>
      <c r="AT113" s="1">
        <v>42094</v>
      </c>
      <c r="AU113">
        <v>0.5</v>
      </c>
      <c r="AV113">
        <v>20150408</v>
      </c>
      <c r="AW113">
        <v>0.5</v>
      </c>
      <c r="AY113" s="1">
        <v>42460</v>
      </c>
      <c r="AZ113">
        <v>-1</v>
      </c>
      <c r="BA113">
        <v>20160408</v>
      </c>
      <c r="BB113">
        <v>-1</v>
      </c>
      <c r="BD113" s="1">
        <v>38442</v>
      </c>
      <c r="BE113">
        <v>0.89</v>
      </c>
      <c r="BF113" t="s">
        <v>302</v>
      </c>
      <c r="BG113" t="s">
        <v>302</v>
      </c>
      <c r="BI113" s="1">
        <v>38077</v>
      </c>
      <c r="BJ113">
        <v>4.84</v>
      </c>
      <c r="BK113" t="s">
        <v>302</v>
      </c>
      <c r="BL113" t="s">
        <v>302</v>
      </c>
    </row>
    <row r="114" spans="1:64" x14ac:dyDescent="0.25">
      <c r="A114" s="1">
        <v>38107</v>
      </c>
      <c r="B114">
        <v>0.8</v>
      </c>
      <c r="C114">
        <v>20040505</v>
      </c>
      <c r="D114">
        <v>0.8</v>
      </c>
      <c r="F114" s="1">
        <v>38107</v>
      </c>
      <c r="G114">
        <v>0.5</v>
      </c>
      <c r="H114">
        <v>20040505</v>
      </c>
      <c r="I114">
        <v>0.5</v>
      </c>
      <c r="K114" s="1">
        <v>39202</v>
      </c>
      <c r="L114">
        <v>2.8</v>
      </c>
      <c r="M114">
        <v>20070507</v>
      </c>
      <c r="N114">
        <v>2.9</v>
      </c>
      <c r="P114" s="1">
        <v>42277</v>
      </c>
      <c r="Q114">
        <v>9.6999999999999993</v>
      </c>
      <c r="R114">
        <v>20150916</v>
      </c>
      <c r="S114">
        <v>9.6999999999999993</v>
      </c>
      <c r="U114" s="1">
        <v>38107</v>
      </c>
      <c r="V114">
        <v>58.5</v>
      </c>
      <c r="W114">
        <v>20040503</v>
      </c>
      <c r="X114">
        <v>60.3</v>
      </c>
      <c r="Z114" s="1">
        <v>39447</v>
      </c>
      <c r="AA114">
        <v>2.8</v>
      </c>
      <c r="AB114" t="s">
        <v>302</v>
      </c>
      <c r="AC114" t="s">
        <v>302</v>
      </c>
      <c r="AO114" s="1">
        <v>38107</v>
      </c>
      <c r="AP114">
        <v>0.77</v>
      </c>
      <c r="AQ114">
        <v>20040518</v>
      </c>
      <c r="AR114">
        <v>0.7</v>
      </c>
      <c r="AT114" s="1">
        <v>42124</v>
      </c>
      <c r="AU114">
        <v>-0.3</v>
      </c>
      <c r="AV114">
        <v>20150508</v>
      </c>
      <c r="AW114">
        <v>-0.2</v>
      </c>
      <c r="AY114" s="1">
        <v>42490</v>
      </c>
      <c r="AZ114">
        <v>-0.5</v>
      </c>
      <c r="BA114">
        <v>20160509</v>
      </c>
      <c r="BB114">
        <v>-0.5</v>
      </c>
      <c r="BD114" s="1">
        <v>38472</v>
      </c>
      <c r="BE114">
        <v>1.18</v>
      </c>
      <c r="BF114" t="s">
        <v>302</v>
      </c>
      <c r="BG114" t="s">
        <v>302</v>
      </c>
      <c r="BI114" s="1">
        <v>38107</v>
      </c>
      <c r="BJ114">
        <v>3.63</v>
      </c>
      <c r="BK114" t="s">
        <v>302</v>
      </c>
      <c r="BL114" t="s">
        <v>302</v>
      </c>
    </row>
    <row r="115" spans="1:64" x14ac:dyDescent="0.25">
      <c r="A115" s="1">
        <v>38138</v>
      </c>
      <c r="B115">
        <v>0.2</v>
      </c>
      <c r="C115">
        <v>20040603</v>
      </c>
      <c r="D115">
        <v>0.2</v>
      </c>
      <c r="F115" s="1">
        <v>38138</v>
      </c>
      <c r="G115">
        <v>0.9</v>
      </c>
      <c r="H115">
        <v>20040603</v>
      </c>
      <c r="I115">
        <v>0.9</v>
      </c>
      <c r="K115" s="1">
        <v>39233</v>
      </c>
      <c r="L115">
        <v>2.8</v>
      </c>
      <c r="M115">
        <v>20070607</v>
      </c>
      <c r="N115">
        <v>2.8</v>
      </c>
      <c r="P115" s="1">
        <v>42308</v>
      </c>
      <c r="Q115">
        <v>18.3</v>
      </c>
      <c r="R115">
        <v>20151014</v>
      </c>
      <c r="S115">
        <v>18.3</v>
      </c>
      <c r="U115" s="1">
        <v>38138</v>
      </c>
      <c r="V115">
        <v>57.4</v>
      </c>
      <c r="W115">
        <v>20040601</v>
      </c>
      <c r="X115">
        <v>56.9</v>
      </c>
      <c r="Z115" s="1">
        <v>39478</v>
      </c>
      <c r="AA115">
        <v>2.1</v>
      </c>
      <c r="AB115" t="s">
        <v>302</v>
      </c>
      <c r="AC115" t="s">
        <v>302</v>
      </c>
      <c r="AO115" s="1">
        <v>38138</v>
      </c>
      <c r="AP115">
        <v>1.35</v>
      </c>
      <c r="AQ115">
        <v>20040624</v>
      </c>
      <c r="AR115">
        <v>1.4</v>
      </c>
      <c r="AT115" s="1">
        <v>42155</v>
      </c>
      <c r="AU115">
        <v>0.1</v>
      </c>
      <c r="AV115">
        <v>20150609</v>
      </c>
      <c r="AW115">
        <v>0</v>
      </c>
      <c r="AY115" s="1">
        <v>42521</v>
      </c>
      <c r="AZ115">
        <v>-0.5</v>
      </c>
      <c r="BA115">
        <v>20160608</v>
      </c>
      <c r="BB115">
        <v>-0.5</v>
      </c>
      <c r="BD115" s="1">
        <v>38503</v>
      </c>
      <c r="BE115">
        <v>1.34</v>
      </c>
      <c r="BF115">
        <v>20050628</v>
      </c>
      <c r="BG115">
        <v>-0.15</v>
      </c>
      <c r="BI115" s="1">
        <v>38138</v>
      </c>
      <c r="BJ115">
        <v>4.08</v>
      </c>
      <c r="BK115" t="s">
        <v>302</v>
      </c>
      <c r="BL115" t="s">
        <v>302</v>
      </c>
    </row>
    <row r="116" spans="1:64" x14ac:dyDescent="0.25">
      <c r="A116" s="1">
        <v>38168</v>
      </c>
      <c r="B116">
        <v>0.2</v>
      </c>
      <c r="C116">
        <v>20040701</v>
      </c>
      <c r="D116">
        <v>0.2</v>
      </c>
      <c r="F116" s="1">
        <v>38168</v>
      </c>
      <c r="G116">
        <v>1.1000000000000001</v>
      </c>
      <c r="H116">
        <v>20040701</v>
      </c>
      <c r="I116">
        <v>1.1000000000000001</v>
      </c>
      <c r="K116" s="1">
        <v>39263</v>
      </c>
      <c r="L116">
        <v>2.7</v>
      </c>
      <c r="M116">
        <v>20070706</v>
      </c>
      <c r="N116">
        <v>2.7</v>
      </c>
      <c r="P116" s="1">
        <v>42338</v>
      </c>
      <c r="Q116">
        <v>0</v>
      </c>
      <c r="R116">
        <v>20151118</v>
      </c>
      <c r="S116">
        <v>0</v>
      </c>
      <c r="U116" s="1">
        <v>38168</v>
      </c>
      <c r="V116">
        <v>57.9</v>
      </c>
      <c r="W116">
        <v>20040701</v>
      </c>
      <c r="X116">
        <v>57</v>
      </c>
      <c r="Z116" s="1">
        <v>39507</v>
      </c>
      <c r="AA116">
        <v>3.9</v>
      </c>
      <c r="AB116" t="s">
        <v>302</v>
      </c>
      <c r="AC116" t="s">
        <v>302</v>
      </c>
      <c r="AO116" s="1">
        <v>38168</v>
      </c>
      <c r="AP116">
        <v>1.46</v>
      </c>
      <c r="AQ116">
        <v>20040716</v>
      </c>
      <c r="AR116">
        <v>1.5</v>
      </c>
      <c r="AT116" s="1">
        <v>42185</v>
      </c>
      <c r="AU116">
        <v>0.1</v>
      </c>
      <c r="AV116">
        <v>20150706</v>
      </c>
      <c r="AW116">
        <v>0.2</v>
      </c>
      <c r="AY116" s="1">
        <v>42551</v>
      </c>
      <c r="AZ116">
        <v>-0.6</v>
      </c>
      <c r="BA116">
        <v>20160707</v>
      </c>
      <c r="BB116">
        <v>-0.6</v>
      </c>
      <c r="BD116" s="1">
        <v>38533</v>
      </c>
      <c r="BE116">
        <v>1.3</v>
      </c>
      <c r="BF116">
        <v>20050726</v>
      </c>
      <c r="BG116">
        <v>-0.04</v>
      </c>
      <c r="BI116" s="1">
        <v>38168</v>
      </c>
      <c r="BJ116">
        <v>3.7199999999999998</v>
      </c>
      <c r="BK116" t="s">
        <v>302</v>
      </c>
      <c r="BL116" t="s">
        <v>302</v>
      </c>
    </row>
    <row r="117" spans="1:64" x14ac:dyDescent="0.25">
      <c r="A117" s="1">
        <v>38199</v>
      </c>
      <c r="B117">
        <v>-1</v>
      </c>
      <c r="C117">
        <v>20040803</v>
      </c>
      <c r="D117">
        <v>-1</v>
      </c>
      <c r="F117" s="1">
        <v>38199</v>
      </c>
      <c r="G117">
        <v>0.9</v>
      </c>
      <c r="H117">
        <v>20040803</v>
      </c>
      <c r="I117">
        <v>0.9</v>
      </c>
      <c r="K117" s="1">
        <v>39294</v>
      </c>
      <c r="L117">
        <v>2.7</v>
      </c>
      <c r="M117">
        <v>20070808</v>
      </c>
      <c r="N117">
        <v>2.7</v>
      </c>
      <c r="P117" s="1">
        <v>42369</v>
      </c>
      <c r="Q117">
        <v>16.600000000000001</v>
      </c>
      <c r="R117">
        <v>20151216</v>
      </c>
      <c r="S117">
        <v>16.600000000000001</v>
      </c>
      <c r="U117" s="1">
        <v>38199</v>
      </c>
      <c r="V117">
        <v>54.8</v>
      </c>
      <c r="W117">
        <v>20040802</v>
      </c>
      <c r="X117">
        <v>55.5</v>
      </c>
      <c r="Z117" s="1">
        <v>39538</v>
      </c>
      <c r="AA117">
        <v>1.4</v>
      </c>
      <c r="AB117" t="s">
        <v>302</v>
      </c>
      <c r="AC117" t="s">
        <v>302</v>
      </c>
      <c r="AO117" s="1">
        <v>38199</v>
      </c>
      <c r="AP117">
        <v>1.26</v>
      </c>
      <c r="AQ117">
        <v>20040817</v>
      </c>
      <c r="AR117">
        <v>1.3</v>
      </c>
      <c r="AT117" s="1">
        <v>42216</v>
      </c>
      <c r="AU117">
        <v>-0.2</v>
      </c>
      <c r="AV117">
        <v>20150805</v>
      </c>
      <c r="AW117">
        <v>-0.2</v>
      </c>
      <c r="BD117" s="1">
        <v>38564</v>
      </c>
      <c r="BE117">
        <v>1.49</v>
      </c>
      <c r="BF117">
        <v>20050823</v>
      </c>
      <c r="BG117">
        <v>-0.4</v>
      </c>
      <c r="BI117" s="1">
        <v>38199</v>
      </c>
      <c r="BJ117">
        <v>3.05</v>
      </c>
      <c r="BK117" t="s">
        <v>302</v>
      </c>
      <c r="BL117" t="s">
        <v>302</v>
      </c>
    </row>
    <row r="118" spans="1:64" x14ac:dyDescent="0.25">
      <c r="A118" s="1">
        <v>38230</v>
      </c>
      <c r="B118">
        <v>0.4</v>
      </c>
      <c r="C118">
        <v>20040901</v>
      </c>
      <c r="D118">
        <v>0.4</v>
      </c>
      <c r="F118" s="1">
        <v>38230</v>
      </c>
      <c r="G118">
        <v>1</v>
      </c>
      <c r="H118">
        <v>20040901</v>
      </c>
      <c r="I118">
        <v>1</v>
      </c>
      <c r="K118" s="1">
        <v>39325</v>
      </c>
      <c r="L118">
        <v>2.7</v>
      </c>
      <c r="M118">
        <v>20070906</v>
      </c>
      <c r="N118">
        <v>2.7</v>
      </c>
      <c r="P118" s="1">
        <v>42400</v>
      </c>
      <c r="Q118">
        <v>-3</v>
      </c>
      <c r="R118">
        <v>20160120</v>
      </c>
      <c r="S118">
        <v>-3</v>
      </c>
      <c r="U118" s="1">
        <v>38230</v>
      </c>
      <c r="V118">
        <v>55.3</v>
      </c>
      <c r="W118">
        <v>20040901</v>
      </c>
      <c r="X118">
        <v>55.1</v>
      </c>
      <c r="Z118" s="1">
        <v>39568</v>
      </c>
      <c r="AA118">
        <v>0.3</v>
      </c>
      <c r="AB118" t="s">
        <v>302</v>
      </c>
      <c r="AC118" t="s">
        <v>302</v>
      </c>
      <c r="AO118" s="1">
        <v>38230</v>
      </c>
      <c r="AP118">
        <v>1.45</v>
      </c>
      <c r="AQ118">
        <v>20040917</v>
      </c>
      <c r="AR118">
        <v>1.5</v>
      </c>
      <c r="AT118" s="1">
        <v>42247</v>
      </c>
      <c r="AU118">
        <v>-0.5</v>
      </c>
      <c r="AV118">
        <v>20150904</v>
      </c>
      <c r="AW118">
        <v>-0.6</v>
      </c>
      <c r="BD118" s="1">
        <v>38595</v>
      </c>
      <c r="BE118">
        <v>1.56</v>
      </c>
      <c r="BF118">
        <v>20050927</v>
      </c>
      <c r="BG118">
        <v>-0.68</v>
      </c>
      <c r="BI118" s="1">
        <v>38230</v>
      </c>
      <c r="BJ118">
        <v>2.94</v>
      </c>
      <c r="BK118" t="s">
        <v>302</v>
      </c>
      <c r="BL118" t="s">
        <v>302</v>
      </c>
    </row>
    <row r="119" spans="1:64" x14ac:dyDescent="0.25">
      <c r="A119" s="1">
        <v>38260</v>
      </c>
      <c r="B119">
        <v>0</v>
      </c>
      <c r="C119">
        <v>20040930</v>
      </c>
      <c r="D119">
        <v>0</v>
      </c>
      <c r="F119" s="1">
        <v>38260</v>
      </c>
      <c r="G119">
        <v>0.9</v>
      </c>
      <c r="H119">
        <v>20040930</v>
      </c>
      <c r="I119">
        <v>0.9</v>
      </c>
      <c r="K119" s="1">
        <v>39355</v>
      </c>
      <c r="L119">
        <v>2.7</v>
      </c>
      <c r="M119">
        <v>20071008</v>
      </c>
      <c r="N119">
        <v>2.6</v>
      </c>
      <c r="P119" s="1">
        <v>42429</v>
      </c>
      <c r="Q119">
        <v>-5.9</v>
      </c>
      <c r="R119">
        <v>20160217</v>
      </c>
      <c r="S119">
        <v>-5.9</v>
      </c>
      <c r="U119" s="1">
        <v>38260</v>
      </c>
      <c r="V119">
        <v>55.3</v>
      </c>
      <c r="W119">
        <v>20041001</v>
      </c>
      <c r="X119">
        <v>54.2</v>
      </c>
      <c r="Z119" s="1">
        <v>39599</v>
      </c>
      <c r="AA119">
        <v>4.9000000000000004</v>
      </c>
      <c r="AB119" t="s">
        <v>302</v>
      </c>
      <c r="AC119" t="s">
        <v>302</v>
      </c>
      <c r="AO119" s="1">
        <v>38260</v>
      </c>
      <c r="AP119">
        <v>1.45</v>
      </c>
      <c r="AQ119">
        <v>20041015</v>
      </c>
      <c r="AR119">
        <v>1.5</v>
      </c>
      <c r="AT119" s="1">
        <v>42277</v>
      </c>
      <c r="AU119">
        <v>0.3</v>
      </c>
      <c r="AV119">
        <v>20151006</v>
      </c>
      <c r="AW119">
        <v>0.4</v>
      </c>
      <c r="BD119" s="1">
        <v>38625</v>
      </c>
      <c r="BE119">
        <v>1.69</v>
      </c>
      <c r="BF119">
        <v>20051025</v>
      </c>
      <c r="BG119">
        <v>-0.8</v>
      </c>
      <c r="BI119" s="1">
        <v>38260</v>
      </c>
      <c r="BJ119">
        <v>1.56</v>
      </c>
      <c r="BK119" t="s">
        <v>302</v>
      </c>
      <c r="BL119" t="s">
        <v>302</v>
      </c>
    </row>
    <row r="120" spans="1:64" x14ac:dyDescent="0.25">
      <c r="A120" s="1">
        <v>38291</v>
      </c>
      <c r="B120">
        <v>0.9</v>
      </c>
      <c r="C120">
        <v>20041104</v>
      </c>
      <c r="D120">
        <v>0.9</v>
      </c>
      <c r="F120" s="1">
        <v>38291</v>
      </c>
      <c r="G120">
        <v>1.3</v>
      </c>
      <c r="H120">
        <v>20041104</v>
      </c>
      <c r="I120">
        <v>1.3</v>
      </c>
      <c r="K120" s="1">
        <v>39386</v>
      </c>
      <c r="L120">
        <v>2.6</v>
      </c>
      <c r="M120">
        <v>20071108</v>
      </c>
      <c r="N120">
        <v>2.6</v>
      </c>
      <c r="P120" s="1">
        <v>42460</v>
      </c>
      <c r="Q120">
        <v>2.5</v>
      </c>
      <c r="R120">
        <v>20160323</v>
      </c>
      <c r="S120">
        <v>2.5</v>
      </c>
      <c r="U120" s="1">
        <v>38291</v>
      </c>
      <c r="V120">
        <v>54.1</v>
      </c>
      <c r="W120">
        <v>20041101</v>
      </c>
      <c r="X120">
        <v>53.5</v>
      </c>
      <c r="Z120" s="1">
        <v>39629</v>
      </c>
      <c r="AA120">
        <v>4.9000000000000004</v>
      </c>
      <c r="AB120">
        <v>20080818</v>
      </c>
      <c r="AC120">
        <v>0.7</v>
      </c>
      <c r="AO120" s="1">
        <v>38291</v>
      </c>
      <c r="AP120">
        <v>2.0299999999999998</v>
      </c>
      <c r="AQ120">
        <v>20041116</v>
      </c>
      <c r="AR120">
        <v>2</v>
      </c>
      <c r="AT120" s="1">
        <v>42308</v>
      </c>
      <c r="AU120">
        <v>0.1</v>
      </c>
      <c r="AV120">
        <v>20151105</v>
      </c>
      <c r="AW120">
        <v>0</v>
      </c>
      <c r="BD120" s="1">
        <v>38656</v>
      </c>
      <c r="BE120">
        <v>1.58</v>
      </c>
      <c r="BF120">
        <v>20051122</v>
      </c>
      <c r="BG120">
        <v>-0.73</v>
      </c>
      <c r="BI120" s="1">
        <v>38291</v>
      </c>
      <c r="BJ120">
        <v>1.32</v>
      </c>
      <c r="BK120" t="s">
        <v>302</v>
      </c>
      <c r="BL120" t="s">
        <v>302</v>
      </c>
    </row>
    <row r="121" spans="1:64" x14ac:dyDescent="0.25">
      <c r="A121" s="1">
        <v>38321</v>
      </c>
      <c r="B121">
        <v>0.1</v>
      </c>
      <c r="C121">
        <v>20041130</v>
      </c>
      <c r="D121">
        <v>0.1</v>
      </c>
      <c r="F121" s="1">
        <v>38321</v>
      </c>
      <c r="G121">
        <v>1.5</v>
      </c>
      <c r="H121">
        <v>20041130</v>
      </c>
      <c r="I121">
        <v>1.5</v>
      </c>
      <c r="K121" s="1">
        <v>39416</v>
      </c>
      <c r="L121">
        <v>2.6</v>
      </c>
      <c r="M121">
        <v>20071206</v>
      </c>
      <c r="N121">
        <v>2.6</v>
      </c>
      <c r="P121" s="1">
        <v>42490</v>
      </c>
      <c r="Q121">
        <v>11.5</v>
      </c>
      <c r="R121">
        <v>20160420</v>
      </c>
      <c r="S121">
        <v>11.5</v>
      </c>
      <c r="U121" s="1">
        <v>38321</v>
      </c>
      <c r="V121">
        <v>53.6</v>
      </c>
      <c r="W121">
        <v>20041201</v>
      </c>
      <c r="X121">
        <v>56.7</v>
      </c>
      <c r="Z121" s="1">
        <v>39660</v>
      </c>
      <c r="AA121">
        <v>4.5999999999999996</v>
      </c>
      <c r="AB121">
        <v>20080915</v>
      </c>
      <c r="AC121">
        <v>6.2</v>
      </c>
      <c r="AO121" s="1">
        <v>38321</v>
      </c>
      <c r="AP121">
        <v>2.0299999999999998</v>
      </c>
      <c r="AQ121">
        <v>20041221</v>
      </c>
      <c r="AR121">
        <v>1.9</v>
      </c>
      <c r="AT121" s="1">
        <v>42338</v>
      </c>
      <c r="AU121">
        <v>-0.4</v>
      </c>
      <c r="AV121">
        <v>20151204</v>
      </c>
      <c r="AW121">
        <v>-0.3</v>
      </c>
      <c r="BD121" s="1">
        <v>38686</v>
      </c>
      <c r="BE121">
        <v>1.58</v>
      </c>
      <c r="BF121">
        <v>20051227</v>
      </c>
      <c r="BG121">
        <v>-0.71</v>
      </c>
      <c r="BI121" s="1">
        <v>38321</v>
      </c>
      <c r="BJ121">
        <v>2.65</v>
      </c>
      <c r="BK121" t="s">
        <v>302</v>
      </c>
      <c r="BL121" t="s">
        <v>302</v>
      </c>
    </row>
    <row r="122" spans="1:64" x14ac:dyDescent="0.25">
      <c r="A122" s="1">
        <v>38352</v>
      </c>
      <c r="B122">
        <v>-0.2</v>
      </c>
      <c r="C122">
        <v>20041230</v>
      </c>
      <c r="D122">
        <v>-0.2</v>
      </c>
      <c r="F122" s="1">
        <v>38352</v>
      </c>
      <c r="G122">
        <v>1.3</v>
      </c>
      <c r="H122">
        <v>20041230</v>
      </c>
      <c r="I122">
        <v>1.3</v>
      </c>
      <c r="K122" s="1">
        <v>39447</v>
      </c>
      <c r="L122">
        <v>2.6</v>
      </c>
      <c r="M122">
        <v>20080107</v>
      </c>
      <c r="N122">
        <v>2.6</v>
      </c>
      <c r="P122" s="1">
        <v>42521</v>
      </c>
      <c r="Q122">
        <v>17.5</v>
      </c>
      <c r="R122">
        <v>20160525</v>
      </c>
      <c r="S122">
        <v>17.5</v>
      </c>
      <c r="U122" s="1">
        <v>38352</v>
      </c>
      <c r="V122">
        <v>55.2</v>
      </c>
      <c r="W122">
        <v>20050103</v>
      </c>
      <c r="X122">
        <v>54.1</v>
      </c>
      <c r="Z122" s="1">
        <v>39691</v>
      </c>
      <c r="AA122">
        <v>2.4</v>
      </c>
      <c r="AB122">
        <v>20081016</v>
      </c>
      <c r="AC122">
        <v>0</v>
      </c>
      <c r="AO122" s="1">
        <v>38352</v>
      </c>
      <c r="AP122">
        <v>1.55</v>
      </c>
      <c r="AQ122">
        <v>20050118</v>
      </c>
      <c r="AR122">
        <v>1.5</v>
      </c>
      <c r="AT122" s="1">
        <v>42369</v>
      </c>
      <c r="AU122">
        <v>-0.1</v>
      </c>
      <c r="AV122">
        <v>20160108</v>
      </c>
      <c r="AW122">
        <v>-0.2</v>
      </c>
      <c r="BD122" s="1">
        <v>38717</v>
      </c>
      <c r="BE122">
        <v>1.58</v>
      </c>
      <c r="BF122">
        <v>20060124</v>
      </c>
      <c r="BG122">
        <v>-0.62</v>
      </c>
      <c r="BI122" s="1">
        <v>38352</v>
      </c>
      <c r="BJ122">
        <v>2.52</v>
      </c>
      <c r="BK122" t="s">
        <v>302</v>
      </c>
      <c r="BL122" t="s">
        <v>302</v>
      </c>
    </row>
    <row r="123" spans="1:64" x14ac:dyDescent="0.25">
      <c r="A123" s="1">
        <v>38383</v>
      </c>
      <c r="B123">
        <v>-0.5</v>
      </c>
      <c r="C123">
        <v>20050203</v>
      </c>
      <c r="D123">
        <v>-0.5</v>
      </c>
      <c r="F123" s="1">
        <v>38383</v>
      </c>
      <c r="G123">
        <v>1.2</v>
      </c>
      <c r="H123">
        <v>20050203</v>
      </c>
      <c r="I123">
        <v>1.2</v>
      </c>
      <c r="K123" s="1">
        <v>39478</v>
      </c>
      <c r="L123">
        <v>2.6</v>
      </c>
      <c r="M123">
        <v>20080207</v>
      </c>
      <c r="N123">
        <v>2.6</v>
      </c>
      <c r="P123" s="1">
        <v>42551</v>
      </c>
      <c r="Q123">
        <v>19.399999999999999</v>
      </c>
      <c r="R123">
        <v>20160622</v>
      </c>
      <c r="S123">
        <v>19.399999999999999</v>
      </c>
      <c r="U123" s="1">
        <v>38383</v>
      </c>
      <c r="V123">
        <v>52.7</v>
      </c>
      <c r="W123">
        <v>20050201</v>
      </c>
      <c r="X123">
        <v>51.7</v>
      </c>
      <c r="Z123" s="1">
        <v>39721</v>
      </c>
      <c r="AA123">
        <v>6.7</v>
      </c>
      <c r="AB123">
        <v>20081118</v>
      </c>
      <c r="AC123">
        <v>6.4</v>
      </c>
      <c r="AO123" s="1">
        <v>38383</v>
      </c>
      <c r="AP123">
        <v>1.26</v>
      </c>
      <c r="AQ123">
        <v>20050217</v>
      </c>
      <c r="AR123">
        <v>1.3</v>
      </c>
      <c r="AT123" s="1">
        <v>42400</v>
      </c>
      <c r="AU123">
        <v>-0.7</v>
      </c>
      <c r="AV123">
        <v>20160225</v>
      </c>
      <c r="AW123">
        <v>-0.7</v>
      </c>
      <c r="BD123" s="1">
        <v>38748</v>
      </c>
      <c r="BE123">
        <v>2.0299999999999998</v>
      </c>
      <c r="BF123">
        <v>20060228</v>
      </c>
      <c r="BG123">
        <v>1.46</v>
      </c>
      <c r="BI123" s="1">
        <v>38383</v>
      </c>
      <c r="BJ123">
        <v>2.99</v>
      </c>
      <c r="BK123" t="s">
        <v>302</v>
      </c>
      <c r="BL123" t="s">
        <v>302</v>
      </c>
    </row>
    <row r="124" spans="1:64" x14ac:dyDescent="0.25">
      <c r="A124" s="1">
        <v>38411</v>
      </c>
      <c r="B124">
        <v>0.2</v>
      </c>
      <c r="C124">
        <v>20050303</v>
      </c>
      <c r="D124">
        <v>0.2</v>
      </c>
      <c r="F124" s="1">
        <v>38411</v>
      </c>
      <c r="G124">
        <v>1.4</v>
      </c>
      <c r="H124">
        <v>20050303</v>
      </c>
      <c r="I124">
        <v>1.4</v>
      </c>
      <c r="K124" s="1">
        <v>39507</v>
      </c>
      <c r="L124">
        <v>2.6</v>
      </c>
      <c r="M124">
        <v>20080306</v>
      </c>
      <c r="N124">
        <v>2.5</v>
      </c>
      <c r="U124" s="1">
        <v>38411</v>
      </c>
      <c r="V124">
        <v>47.9</v>
      </c>
      <c r="W124">
        <v>20050301</v>
      </c>
      <c r="X124">
        <v>47.9</v>
      </c>
      <c r="Z124" s="1">
        <v>39752</v>
      </c>
      <c r="AA124">
        <v>2.5</v>
      </c>
      <c r="AB124">
        <v>20081218</v>
      </c>
      <c r="AC124">
        <v>2.9</v>
      </c>
      <c r="AO124" s="1">
        <v>38411</v>
      </c>
      <c r="AP124">
        <v>1.65</v>
      </c>
      <c r="AQ124">
        <v>20050318</v>
      </c>
      <c r="AR124">
        <v>1.7</v>
      </c>
      <c r="AT124" s="1">
        <v>42429</v>
      </c>
      <c r="AU124">
        <v>0.2</v>
      </c>
      <c r="AV124">
        <v>20160308</v>
      </c>
      <c r="AW124">
        <v>0.2</v>
      </c>
      <c r="BD124" s="1">
        <v>38776</v>
      </c>
      <c r="BE124">
        <v>2.14</v>
      </c>
      <c r="BF124">
        <v>20060328</v>
      </c>
      <c r="BG124">
        <v>1.3900000000000001</v>
      </c>
      <c r="BI124" s="1">
        <v>38411</v>
      </c>
      <c r="BJ124">
        <v>2.39</v>
      </c>
      <c r="BK124" t="s">
        <v>302</v>
      </c>
      <c r="BL124" t="s">
        <v>302</v>
      </c>
    </row>
    <row r="125" spans="1:64" x14ac:dyDescent="0.25">
      <c r="A125" s="1">
        <v>38442</v>
      </c>
      <c r="B125">
        <v>0.2</v>
      </c>
      <c r="C125">
        <v>20050405</v>
      </c>
      <c r="D125">
        <v>0.2</v>
      </c>
      <c r="F125" s="1">
        <v>38442</v>
      </c>
      <c r="G125">
        <v>1.4</v>
      </c>
      <c r="H125">
        <v>20050405</v>
      </c>
      <c r="I125">
        <v>1.4</v>
      </c>
      <c r="K125" s="1">
        <v>39538</v>
      </c>
      <c r="L125">
        <v>2.5</v>
      </c>
      <c r="M125">
        <v>20080407</v>
      </c>
      <c r="N125">
        <v>2.5</v>
      </c>
      <c r="U125" s="1">
        <v>38442</v>
      </c>
      <c r="V125">
        <v>51.7</v>
      </c>
      <c r="W125">
        <v>20050401</v>
      </c>
      <c r="X125">
        <v>52.1</v>
      </c>
      <c r="Z125" s="1">
        <v>39782</v>
      </c>
      <c r="AA125">
        <v>0.3</v>
      </c>
      <c r="AB125">
        <v>20090119</v>
      </c>
      <c r="AC125">
        <v>-1.4</v>
      </c>
      <c r="AO125" s="1">
        <v>38442</v>
      </c>
      <c r="AP125">
        <v>1.45</v>
      </c>
      <c r="AQ125">
        <v>20050418</v>
      </c>
      <c r="AR125">
        <v>1.4</v>
      </c>
      <c r="AT125" s="1">
        <v>42460</v>
      </c>
      <c r="AU125">
        <v>0.4</v>
      </c>
      <c r="AV125">
        <v>20160408</v>
      </c>
      <c r="AW125">
        <v>0.4</v>
      </c>
      <c r="BD125" s="1">
        <v>38807</v>
      </c>
      <c r="BE125">
        <v>2.33</v>
      </c>
      <c r="BF125">
        <v>20060425</v>
      </c>
      <c r="BG125">
        <v>1.74</v>
      </c>
      <c r="BI125" s="1">
        <v>38442</v>
      </c>
      <c r="BJ125">
        <v>2.7199999999999998</v>
      </c>
      <c r="BK125" t="s">
        <v>302</v>
      </c>
      <c r="BL125" t="s">
        <v>302</v>
      </c>
    </row>
    <row r="126" spans="1:64" x14ac:dyDescent="0.25">
      <c r="A126" s="1">
        <v>38472</v>
      </c>
      <c r="B126">
        <v>0.8</v>
      </c>
      <c r="C126">
        <v>20050503</v>
      </c>
      <c r="D126">
        <v>0.8</v>
      </c>
      <c r="F126" s="1">
        <v>38472</v>
      </c>
      <c r="G126">
        <v>1.4</v>
      </c>
      <c r="H126">
        <v>20050503</v>
      </c>
      <c r="I126">
        <v>1.4</v>
      </c>
      <c r="K126" s="1">
        <v>39568</v>
      </c>
      <c r="L126">
        <v>2.5</v>
      </c>
      <c r="M126">
        <v>20080508</v>
      </c>
      <c r="N126">
        <v>2.6</v>
      </c>
      <c r="U126" s="1">
        <v>38472</v>
      </c>
      <c r="V126">
        <v>51.7</v>
      </c>
      <c r="W126">
        <v>20050502</v>
      </c>
      <c r="X126">
        <v>52.8</v>
      </c>
      <c r="Z126" s="1">
        <v>39813</v>
      </c>
      <c r="AA126">
        <v>2.7</v>
      </c>
      <c r="AB126">
        <v>20090217</v>
      </c>
      <c r="AC126">
        <v>3.6</v>
      </c>
      <c r="AO126" s="1">
        <v>38472</v>
      </c>
      <c r="AP126">
        <v>1.25</v>
      </c>
      <c r="AQ126">
        <v>20050519</v>
      </c>
      <c r="AR126">
        <v>1.3</v>
      </c>
      <c r="AT126" s="1">
        <v>42490</v>
      </c>
      <c r="AU126">
        <v>0.2</v>
      </c>
      <c r="AV126">
        <v>20160509</v>
      </c>
      <c r="AW126">
        <v>0.2</v>
      </c>
      <c r="BD126" s="1">
        <v>38837</v>
      </c>
      <c r="BE126">
        <v>1.98</v>
      </c>
      <c r="BF126">
        <v>20060523</v>
      </c>
      <c r="BG126">
        <v>1.62</v>
      </c>
      <c r="BI126" s="1">
        <v>38472</v>
      </c>
      <c r="BJ126">
        <v>2.79</v>
      </c>
      <c r="BK126" t="s">
        <v>302</v>
      </c>
      <c r="BL126" t="s">
        <v>302</v>
      </c>
    </row>
    <row r="127" spans="1:64" x14ac:dyDescent="0.25">
      <c r="A127" s="1">
        <v>38503</v>
      </c>
      <c r="B127">
        <v>-0.1</v>
      </c>
      <c r="C127">
        <v>20050531</v>
      </c>
      <c r="D127">
        <v>-0.1</v>
      </c>
      <c r="F127" s="1">
        <v>38503</v>
      </c>
      <c r="G127">
        <v>1.1000000000000001</v>
      </c>
      <c r="H127">
        <v>20050531</v>
      </c>
      <c r="I127">
        <v>1.1000000000000001</v>
      </c>
      <c r="K127" s="1">
        <v>39599</v>
      </c>
      <c r="L127">
        <v>2.5</v>
      </c>
      <c r="M127">
        <v>20080609</v>
      </c>
      <c r="N127">
        <v>2.5</v>
      </c>
      <c r="U127" s="1">
        <v>38503</v>
      </c>
      <c r="V127">
        <v>52.4</v>
      </c>
      <c r="W127">
        <v>20050601</v>
      </c>
      <c r="X127">
        <v>50.7</v>
      </c>
      <c r="Z127" s="1">
        <v>39844</v>
      </c>
      <c r="AA127">
        <v>0.4</v>
      </c>
      <c r="AB127">
        <v>20090318</v>
      </c>
      <c r="AC127">
        <v>1.2</v>
      </c>
      <c r="AO127" s="1">
        <v>38503</v>
      </c>
      <c r="AP127">
        <v>0.56999999999999995</v>
      </c>
      <c r="AQ127">
        <v>20050617</v>
      </c>
      <c r="AR127">
        <v>0.5</v>
      </c>
      <c r="AT127" s="1">
        <v>42521</v>
      </c>
      <c r="AU127">
        <v>0.1</v>
      </c>
      <c r="AV127">
        <v>20160608</v>
      </c>
      <c r="AW127">
        <v>0.1</v>
      </c>
      <c r="BD127" s="1">
        <v>38868</v>
      </c>
      <c r="BE127">
        <v>1.9300000000000002</v>
      </c>
      <c r="BF127">
        <v>20060627</v>
      </c>
      <c r="BG127">
        <v>1.87</v>
      </c>
      <c r="BI127" s="1">
        <v>38503</v>
      </c>
      <c r="BJ127">
        <v>3.14</v>
      </c>
      <c r="BK127" t="s">
        <v>302</v>
      </c>
      <c r="BL127" t="s">
        <v>302</v>
      </c>
    </row>
    <row r="128" spans="1:64" x14ac:dyDescent="0.25">
      <c r="A128" s="1">
        <v>38533</v>
      </c>
      <c r="B128">
        <v>-0.2</v>
      </c>
      <c r="C128">
        <v>20050630</v>
      </c>
      <c r="D128">
        <v>-0.2</v>
      </c>
      <c r="F128" s="1">
        <v>38533</v>
      </c>
      <c r="G128">
        <v>0.7</v>
      </c>
      <c r="H128">
        <v>20050630</v>
      </c>
      <c r="I128">
        <v>0.7</v>
      </c>
      <c r="K128" s="1">
        <v>39629</v>
      </c>
      <c r="L128">
        <v>2.5</v>
      </c>
      <c r="M128">
        <v>20080707</v>
      </c>
      <c r="N128">
        <v>2.5</v>
      </c>
      <c r="U128" s="1">
        <v>38533</v>
      </c>
      <c r="V128">
        <v>52.2</v>
      </c>
      <c r="W128">
        <v>20050701</v>
      </c>
      <c r="X128">
        <v>51.4</v>
      </c>
      <c r="Z128" s="1">
        <v>39872</v>
      </c>
      <c r="AA128">
        <v>0.3</v>
      </c>
      <c r="AB128">
        <v>20090417</v>
      </c>
      <c r="AC128">
        <v>-3.8</v>
      </c>
      <c r="AO128" s="1">
        <v>38533</v>
      </c>
      <c r="AP128">
        <v>0.56999999999999995</v>
      </c>
      <c r="AQ128">
        <v>20050719</v>
      </c>
      <c r="AR128">
        <v>0.5</v>
      </c>
      <c r="AT128" s="1">
        <v>42551</v>
      </c>
      <c r="AU128">
        <v>0</v>
      </c>
      <c r="AV128">
        <v>20160707</v>
      </c>
      <c r="AW128">
        <v>0</v>
      </c>
      <c r="BD128" s="1">
        <v>38898</v>
      </c>
      <c r="BE128">
        <v>2.0299999999999998</v>
      </c>
      <c r="BF128">
        <v>20060725</v>
      </c>
      <c r="BG128">
        <v>2.11</v>
      </c>
      <c r="BI128" s="1">
        <v>38533</v>
      </c>
      <c r="BJ128">
        <v>4.8600000000000003</v>
      </c>
      <c r="BK128" t="s">
        <v>302</v>
      </c>
      <c r="BL128" t="s">
        <v>302</v>
      </c>
    </row>
    <row r="129" spans="1:64" x14ac:dyDescent="0.25">
      <c r="A129" s="1">
        <v>38564</v>
      </c>
      <c r="B129">
        <v>-0.5</v>
      </c>
      <c r="C129">
        <v>20050803</v>
      </c>
      <c r="D129">
        <v>-0.5</v>
      </c>
      <c r="F129" s="1">
        <v>38564</v>
      </c>
      <c r="G129">
        <v>1.2</v>
      </c>
      <c r="H129">
        <v>20050803</v>
      </c>
      <c r="I129">
        <v>1.2</v>
      </c>
      <c r="K129" s="1">
        <v>39660</v>
      </c>
      <c r="L129">
        <v>2.5</v>
      </c>
      <c r="M129">
        <v>20080808</v>
      </c>
      <c r="N129">
        <v>2.5</v>
      </c>
      <c r="U129" s="1">
        <v>38564</v>
      </c>
      <c r="V129">
        <v>51.4</v>
      </c>
      <c r="W129">
        <v>20050802</v>
      </c>
      <c r="X129">
        <v>52.4</v>
      </c>
      <c r="Z129" s="1">
        <v>39903</v>
      </c>
      <c r="AA129">
        <v>1.8</v>
      </c>
      <c r="AB129">
        <v>20090515</v>
      </c>
      <c r="AC129">
        <v>1.2</v>
      </c>
      <c r="AO129" s="1">
        <v>38564</v>
      </c>
      <c r="AP129">
        <v>1.05</v>
      </c>
      <c r="AQ129">
        <v>20050819</v>
      </c>
      <c r="AR129">
        <v>1.1000000000000001</v>
      </c>
      <c r="BD129" s="1">
        <v>38929</v>
      </c>
      <c r="BE129">
        <v>2.27</v>
      </c>
      <c r="BF129">
        <v>20060829</v>
      </c>
      <c r="BG129">
        <v>1.88</v>
      </c>
      <c r="BI129" s="1">
        <v>38564</v>
      </c>
      <c r="BJ129">
        <v>6.9</v>
      </c>
      <c r="BK129" t="s">
        <v>302</v>
      </c>
      <c r="BL129" t="s">
        <v>302</v>
      </c>
    </row>
    <row r="130" spans="1:64" x14ac:dyDescent="0.25">
      <c r="A130" s="1">
        <v>38595</v>
      </c>
      <c r="B130">
        <v>0.1</v>
      </c>
      <c r="C130">
        <v>20050901</v>
      </c>
      <c r="D130">
        <v>0.1</v>
      </c>
      <c r="F130" s="1">
        <v>38595</v>
      </c>
      <c r="G130">
        <v>1</v>
      </c>
      <c r="H130">
        <v>20050901</v>
      </c>
      <c r="I130">
        <v>1</v>
      </c>
      <c r="K130" s="1">
        <v>39691</v>
      </c>
      <c r="L130">
        <v>2.5</v>
      </c>
      <c r="M130">
        <v>20080908</v>
      </c>
      <c r="N130">
        <v>2.5</v>
      </c>
      <c r="U130" s="1">
        <v>38595</v>
      </c>
      <c r="V130">
        <v>50.6</v>
      </c>
      <c r="W130">
        <v>20050901</v>
      </c>
      <c r="X130">
        <v>54</v>
      </c>
      <c r="Z130" s="1">
        <v>39933</v>
      </c>
      <c r="AA130">
        <v>0.6</v>
      </c>
      <c r="AB130">
        <v>20090617</v>
      </c>
      <c r="AC130">
        <v>1.2</v>
      </c>
      <c r="AO130" s="1">
        <v>38595</v>
      </c>
      <c r="AP130">
        <v>0.96</v>
      </c>
      <c r="AQ130">
        <v>20050915</v>
      </c>
      <c r="AR130">
        <v>1</v>
      </c>
      <c r="BD130" s="1">
        <v>38960</v>
      </c>
      <c r="BE130">
        <v>2.4300000000000002</v>
      </c>
      <c r="BF130">
        <v>20060926</v>
      </c>
      <c r="BG130">
        <v>1.71</v>
      </c>
      <c r="BI130" s="1">
        <v>38595</v>
      </c>
      <c r="BJ130">
        <v>5.5</v>
      </c>
      <c r="BK130" t="s">
        <v>302</v>
      </c>
      <c r="BL130" t="s">
        <v>302</v>
      </c>
    </row>
    <row r="131" spans="1:64" x14ac:dyDescent="0.25">
      <c r="A131" s="1">
        <v>38625</v>
      </c>
      <c r="B131">
        <v>0.4</v>
      </c>
      <c r="C131">
        <v>20051004</v>
      </c>
      <c r="D131">
        <v>0.4</v>
      </c>
      <c r="F131" s="1">
        <v>38625</v>
      </c>
      <c r="G131">
        <v>1.4</v>
      </c>
      <c r="H131">
        <v>20051004</v>
      </c>
      <c r="I131">
        <v>1.4</v>
      </c>
      <c r="K131" s="1">
        <v>39721</v>
      </c>
      <c r="L131">
        <v>2.6</v>
      </c>
      <c r="M131">
        <v>20081010</v>
      </c>
      <c r="N131">
        <v>2.6</v>
      </c>
      <c r="U131" s="1">
        <v>38625</v>
      </c>
      <c r="V131">
        <v>57.5</v>
      </c>
      <c r="W131">
        <v>20051003</v>
      </c>
      <c r="X131">
        <v>57.5</v>
      </c>
      <c r="Z131" s="1">
        <v>39964</v>
      </c>
      <c r="AA131">
        <v>1</v>
      </c>
      <c r="AB131">
        <v>20090715</v>
      </c>
      <c r="AC131">
        <v>-1.4</v>
      </c>
      <c r="AO131" s="1">
        <v>38625</v>
      </c>
      <c r="AP131">
        <v>1.53</v>
      </c>
      <c r="AQ131">
        <v>20051018</v>
      </c>
      <c r="AR131">
        <v>1.5</v>
      </c>
      <c r="BD131" s="1">
        <v>38990</v>
      </c>
      <c r="BE131">
        <v>2.68</v>
      </c>
      <c r="BF131">
        <v>20061026</v>
      </c>
      <c r="BG131">
        <v>1.88</v>
      </c>
      <c r="BI131" s="1">
        <v>38625</v>
      </c>
      <c r="BJ131">
        <v>6.02</v>
      </c>
      <c r="BK131" t="s">
        <v>302</v>
      </c>
      <c r="BL131" t="s">
        <v>302</v>
      </c>
    </row>
    <row r="132" spans="1:64" x14ac:dyDescent="0.25">
      <c r="A132" s="1">
        <v>38656</v>
      </c>
      <c r="B132">
        <v>0.9</v>
      </c>
      <c r="C132">
        <v>20051103</v>
      </c>
      <c r="D132">
        <v>0.9</v>
      </c>
      <c r="F132" s="1">
        <v>38656</v>
      </c>
      <c r="G132">
        <v>1.3</v>
      </c>
      <c r="H132">
        <v>20051103</v>
      </c>
      <c r="I132">
        <v>1.3</v>
      </c>
      <c r="K132" s="1">
        <v>39752</v>
      </c>
      <c r="L132">
        <v>2.6</v>
      </c>
      <c r="M132">
        <v>20081107</v>
      </c>
      <c r="N132">
        <v>2.6</v>
      </c>
      <c r="U132" s="1">
        <v>38656</v>
      </c>
      <c r="V132">
        <v>57.2</v>
      </c>
      <c r="W132">
        <v>20051101</v>
      </c>
      <c r="X132">
        <v>56.8</v>
      </c>
      <c r="Z132" s="1">
        <v>39994</v>
      </c>
      <c r="AA132">
        <v>0.1</v>
      </c>
      <c r="AB132">
        <v>20090817</v>
      </c>
      <c r="AC132">
        <v>0.9</v>
      </c>
      <c r="AO132" s="1">
        <v>38656</v>
      </c>
      <c r="AP132">
        <v>1.04</v>
      </c>
      <c r="AQ132">
        <v>20051118</v>
      </c>
      <c r="AR132">
        <v>1</v>
      </c>
      <c r="BD132" s="1">
        <v>39021</v>
      </c>
      <c r="BE132">
        <v>2.6</v>
      </c>
      <c r="BF132">
        <v>20061128</v>
      </c>
      <c r="BG132">
        <v>1.96</v>
      </c>
      <c r="BI132" s="1">
        <v>38656</v>
      </c>
      <c r="BJ132">
        <v>5.76</v>
      </c>
      <c r="BK132" t="s">
        <v>302</v>
      </c>
      <c r="BL132" t="s">
        <v>302</v>
      </c>
    </row>
    <row r="133" spans="1:64" x14ac:dyDescent="0.25">
      <c r="A133" s="1">
        <v>38686</v>
      </c>
      <c r="B133">
        <v>-0.3</v>
      </c>
      <c r="C133">
        <v>20051130</v>
      </c>
      <c r="D133">
        <v>-0.3</v>
      </c>
      <c r="F133" s="1">
        <v>38686</v>
      </c>
      <c r="G133">
        <v>1</v>
      </c>
      <c r="H133">
        <v>20051130</v>
      </c>
      <c r="I133">
        <v>1</v>
      </c>
      <c r="K133" s="1">
        <v>39782</v>
      </c>
      <c r="L133">
        <v>2.7</v>
      </c>
      <c r="M133">
        <v>20081209</v>
      </c>
      <c r="N133">
        <v>2.7</v>
      </c>
      <c r="U133" s="1">
        <v>38686</v>
      </c>
      <c r="V133">
        <v>56.4</v>
      </c>
      <c r="W133">
        <v>20051201</v>
      </c>
      <c r="X133">
        <v>57.8</v>
      </c>
      <c r="Z133" s="1">
        <v>40025</v>
      </c>
      <c r="AA133">
        <v>0</v>
      </c>
      <c r="AB133">
        <v>20090916</v>
      </c>
      <c r="AC133">
        <v>1</v>
      </c>
      <c r="AO133" s="1">
        <v>38686</v>
      </c>
      <c r="AP133">
        <v>0.66</v>
      </c>
      <c r="AQ133">
        <v>20051220</v>
      </c>
      <c r="AR133">
        <v>0.7</v>
      </c>
      <c r="BD133" s="1">
        <v>39051</v>
      </c>
      <c r="BE133">
        <v>2.66</v>
      </c>
      <c r="BF133">
        <v>20061227</v>
      </c>
      <c r="BG133">
        <v>1.8900000000000001</v>
      </c>
      <c r="BI133" s="1">
        <v>38686</v>
      </c>
      <c r="BJ133">
        <v>5.82</v>
      </c>
      <c r="BK133" t="s">
        <v>302</v>
      </c>
      <c r="BL133" t="s">
        <v>302</v>
      </c>
    </row>
    <row r="134" spans="1:64" x14ac:dyDescent="0.25">
      <c r="A134" s="1">
        <v>38717</v>
      </c>
      <c r="B134">
        <v>-0.1</v>
      </c>
      <c r="C134">
        <v>20060104</v>
      </c>
      <c r="D134">
        <v>-0.1</v>
      </c>
      <c r="F134" s="1">
        <v>38717</v>
      </c>
      <c r="G134">
        <v>1</v>
      </c>
      <c r="H134">
        <v>20060104</v>
      </c>
      <c r="I134">
        <v>1</v>
      </c>
      <c r="K134" s="1">
        <v>39813</v>
      </c>
      <c r="L134">
        <v>2.8</v>
      </c>
      <c r="M134">
        <v>20090108</v>
      </c>
      <c r="N134">
        <v>2.8</v>
      </c>
      <c r="U134" s="1">
        <v>38717</v>
      </c>
      <c r="V134">
        <v>57.4</v>
      </c>
      <c r="W134">
        <v>20060103</v>
      </c>
      <c r="X134">
        <v>56.9</v>
      </c>
      <c r="Z134" s="1">
        <v>40056</v>
      </c>
      <c r="AA134">
        <v>-0.2</v>
      </c>
      <c r="AB134">
        <v>20091016</v>
      </c>
      <c r="AC134">
        <v>-1</v>
      </c>
      <c r="AO134" s="1">
        <v>38717</v>
      </c>
      <c r="AP134">
        <v>1.24</v>
      </c>
      <c r="AQ134">
        <v>20060119</v>
      </c>
      <c r="AR134">
        <v>1.2</v>
      </c>
      <c r="BD134" s="1">
        <v>39082</v>
      </c>
      <c r="BE134">
        <v>2.67</v>
      </c>
      <c r="BF134">
        <v>20070126</v>
      </c>
      <c r="BG134">
        <v>1.9</v>
      </c>
      <c r="BI134" s="1">
        <v>38717</v>
      </c>
      <c r="BJ134">
        <v>4.87</v>
      </c>
      <c r="BK134" t="s">
        <v>302</v>
      </c>
      <c r="BL134" t="s">
        <v>302</v>
      </c>
    </row>
    <row r="135" spans="1:64" x14ac:dyDescent="0.25">
      <c r="A135" s="1">
        <v>38748</v>
      </c>
      <c r="B135">
        <v>-0.2</v>
      </c>
      <c r="C135">
        <v>20060210</v>
      </c>
      <c r="D135">
        <v>-0.2</v>
      </c>
      <c r="F135" s="1">
        <v>38748</v>
      </c>
      <c r="G135">
        <v>1.3</v>
      </c>
      <c r="H135">
        <v>20060210</v>
      </c>
      <c r="I135">
        <v>1.3</v>
      </c>
      <c r="K135" s="1">
        <v>39844</v>
      </c>
      <c r="L135">
        <v>3</v>
      </c>
      <c r="M135">
        <v>20090206</v>
      </c>
      <c r="N135">
        <v>2.9</v>
      </c>
      <c r="U135" s="1">
        <v>38748</v>
      </c>
      <c r="V135">
        <v>58.9</v>
      </c>
      <c r="W135">
        <v>20060201</v>
      </c>
      <c r="X135">
        <v>57.6</v>
      </c>
      <c r="Z135" s="1">
        <v>40086</v>
      </c>
      <c r="AA135">
        <v>-2.6</v>
      </c>
      <c r="AB135">
        <v>20091117</v>
      </c>
      <c r="AC135">
        <v>-1.6</v>
      </c>
      <c r="AO135" s="1">
        <v>38748</v>
      </c>
      <c r="AP135">
        <v>1.72</v>
      </c>
      <c r="AQ135">
        <v>20060217</v>
      </c>
      <c r="AR135">
        <v>1.7</v>
      </c>
      <c r="BD135" s="1">
        <v>39113</v>
      </c>
      <c r="BE135">
        <v>2.44</v>
      </c>
      <c r="BF135">
        <v>20070227</v>
      </c>
      <c r="BG135">
        <v>1.95</v>
      </c>
      <c r="BI135" s="1">
        <v>38748</v>
      </c>
      <c r="BJ135">
        <v>3.14</v>
      </c>
      <c r="BK135" t="s">
        <v>302</v>
      </c>
      <c r="BL135" t="s">
        <v>302</v>
      </c>
    </row>
    <row r="136" spans="1:64" x14ac:dyDescent="0.25">
      <c r="A136" s="1">
        <v>38776</v>
      </c>
      <c r="B136">
        <v>0.3</v>
      </c>
      <c r="C136">
        <v>20060309</v>
      </c>
      <c r="D136">
        <v>0.3</v>
      </c>
      <c r="F136" s="1">
        <v>38776</v>
      </c>
      <c r="G136">
        <v>1.4</v>
      </c>
      <c r="H136">
        <v>20060309</v>
      </c>
      <c r="I136">
        <v>1.4</v>
      </c>
      <c r="K136" s="1">
        <v>39872</v>
      </c>
      <c r="L136">
        <v>3.1</v>
      </c>
      <c r="M136">
        <v>20090309</v>
      </c>
      <c r="N136">
        <v>3.1</v>
      </c>
      <c r="U136" s="1">
        <v>38776</v>
      </c>
      <c r="V136">
        <v>61.6</v>
      </c>
      <c r="W136">
        <v>20060301</v>
      </c>
      <c r="X136">
        <v>60</v>
      </c>
      <c r="Z136" s="1">
        <v>40117</v>
      </c>
      <c r="AA136">
        <v>3</v>
      </c>
      <c r="AB136">
        <v>20091207</v>
      </c>
      <c r="AC136">
        <v>3.1</v>
      </c>
      <c r="AO136" s="1">
        <v>38776</v>
      </c>
      <c r="AP136">
        <v>1.71</v>
      </c>
      <c r="AQ136">
        <v>20060321</v>
      </c>
      <c r="AR136">
        <v>1.6</v>
      </c>
      <c r="BD136" s="1">
        <v>39141</v>
      </c>
      <c r="BE136">
        <v>2.48</v>
      </c>
      <c r="BF136">
        <v>20070327</v>
      </c>
      <c r="BG136">
        <v>2.0299999999999998</v>
      </c>
      <c r="BI136" s="1">
        <v>38776</v>
      </c>
      <c r="BJ136">
        <v>3.44</v>
      </c>
      <c r="BK136" t="s">
        <v>302</v>
      </c>
      <c r="BL136" t="s">
        <v>302</v>
      </c>
    </row>
    <row r="137" spans="1:64" x14ac:dyDescent="0.25">
      <c r="A137" s="1">
        <v>38807</v>
      </c>
      <c r="B137">
        <v>-0.1</v>
      </c>
      <c r="C137">
        <v>20060404</v>
      </c>
      <c r="D137">
        <v>-0.1</v>
      </c>
      <c r="F137" s="1">
        <v>38807</v>
      </c>
      <c r="G137">
        <v>1</v>
      </c>
      <c r="H137">
        <v>20060404</v>
      </c>
      <c r="I137">
        <v>1</v>
      </c>
      <c r="K137" s="1">
        <v>39903</v>
      </c>
      <c r="L137">
        <v>3.3</v>
      </c>
      <c r="M137">
        <v>20090409</v>
      </c>
      <c r="N137">
        <v>3.3</v>
      </c>
      <c r="U137" s="1">
        <v>38807</v>
      </c>
      <c r="V137">
        <v>63.8</v>
      </c>
      <c r="W137">
        <v>20060403</v>
      </c>
      <c r="X137">
        <v>65.2</v>
      </c>
      <c r="Z137" s="1">
        <v>40147</v>
      </c>
      <c r="AA137">
        <v>0.9</v>
      </c>
      <c r="AB137">
        <v>20100111</v>
      </c>
      <c r="AC137">
        <v>0.6</v>
      </c>
      <c r="AO137" s="1">
        <v>38807</v>
      </c>
      <c r="AP137">
        <v>1.52</v>
      </c>
      <c r="AQ137">
        <v>20060419</v>
      </c>
      <c r="AR137">
        <v>1.6</v>
      </c>
      <c r="BD137" s="1">
        <v>39172</v>
      </c>
      <c r="BE137">
        <v>2.39</v>
      </c>
      <c r="BF137">
        <v>20070424</v>
      </c>
      <c r="BG137">
        <v>2.13</v>
      </c>
      <c r="BI137" s="1">
        <v>38807</v>
      </c>
      <c r="BJ137">
        <v>4.0599999999999996</v>
      </c>
      <c r="BK137" t="s">
        <v>302</v>
      </c>
      <c r="BL137" t="s">
        <v>302</v>
      </c>
    </row>
    <row r="138" spans="1:64" x14ac:dyDescent="0.25">
      <c r="A138" s="1">
        <v>38837</v>
      </c>
      <c r="B138">
        <v>0.8</v>
      </c>
      <c r="C138">
        <v>20060504</v>
      </c>
      <c r="D138">
        <v>0.8</v>
      </c>
      <c r="F138" s="1">
        <v>38837</v>
      </c>
      <c r="G138">
        <v>1.1000000000000001</v>
      </c>
      <c r="H138">
        <v>20060504</v>
      </c>
      <c r="I138">
        <v>1.1000000000000001</v>
      </c>
      <c r="K138" s="1">
        <v>39933</v>
      </c>
      <c r="L138">
        <v>3.4</v>
      </c>
      <c r="M138">
        <v>20090508</v>
      </c>
      <c r="N138">
        <v>3.4</v>
      </c>
      <c r="U138" s="1">
        <v>38837</v>
      </c>
      <c r="V138">
        <v>62.9</v>
      </c>
      <c r="W138">
        <v>20060502</v>
      </c>
      <c r="X138">
        <v>63.8</v>
      </c>
      <c r="Z138" s="1">
        <v>40178</v>
      </c>
      <c r="AA138">
        <v>4.0999999999999996</v>
      </c>
      <c r="AB138">
        <v>20100208</v>
      </c>
      <c r="AC138">
        <v>4.7</v>
      </c>
      <c r="AO138" s="1">
        <v>38837</v>
      </c>
      <c r="AP138">
        <v>1.8900000000000001</v>
      </c>
      <c r="AQ138">
        <v>20060519</v>
      </c>
      <c r="AR138">
        <v>1.9</v>
      </c>
      <c r="BD138" s="1">
        <v>39202</v>
      </c>
      <c r="BE138">
        <v>2.6</v>
      </c>
      <c r="BF138">
        <v>20070529</v>
      </c>
      <c r="BG138">
        <v>2.35</v>
      </c>
      <c r="BI138" s="1">
        <v>38837</v>
      </c>
      <c r="BJ138">
        <v>4.26</v>
      </c>
      <c r="BK138" t="s">
        <v>302</v>
      </c>
      <c r="BL138" t="s">
        <v>302</v>
      </c>
    </row>
    <row r="139" spans="1:64" x14ac:dyDescent="0.25">
      <c r="A139" s="1">
        <v>38868</v>
      </c>
      <c r="B139">
        <v>0.2</v>
      </c>
      <c r="C139">
        <v>20060601</v>
      </c>
      <c r="D139">
        <v>0.2</v>
      </c>
      <c r="F139" s="1">
        <v>38868</v>
      </c>
      <c r="G139">
        <v>1.4</v>
      </c>
      <c r="H139">
        <v>20060601</v>
      </c>
      <c r="I139">
        <v>1.4</v>
      </c>
      <c r="K139" s="1">
        <v>39964</v>
      </c>
      <c r="L139">
        <v>3.6</v>
      </c>
      <c r="M139">
        <v>20090608</v>
      </c>
      <c r="N139">
        <v>3.5</v>
      </c>
      <c r="U139" s="1">
        <v>38868</v>
      </c>
      <c r="V139">
        <v>64.599999999999994</v>
      </c>
      <c r="W139">
        <v>20060601</v>
      </c>
      <c r="X139">
        <v>63.5</v>
      </c>
      <c r="Z139" s="1">
        <v>40209</v>
      </c>
      <c r="AA139">
        <v>1.9</v>
      </c>
      <c r="AB139">
        <v>20100308</v>
      </c>
      <c r="AC139">
        <v>4.4000000000000004</v>
      </c>
      <c r="AO139" s="1">
        <v>38868</v>
      </c>
      <c r="AP139">
        <v>2.85</v>
      </c>
      <c r="AQ139">
        <v>20060623</v>
      </c>
      <c r="AR139">
        <v>2.8</v>
      </c>
      <c r="BD139" s="1">
        <v>39233</v>
      </c>
      <c r="BE139">
        <v>2.54</v>
      </c>
      <c r="BF139">
        <v>20070626</v>
      </c>
      <c r="BG139">
        <v>2.09</v>
      </c>
      <c r="BI139" s="1">
        <v>38868</v>
      </c>
      <c r="BJ139">
        <v>3.19</v>
      </c>
      <c r="BK139" t="s">
        <v>302</v>
      </c>
      <c r="BL139" t="s">
        <v>302</v>
      </c>
    </row>
    <row r="140" spans="1:64" x14ac:dyDescent="0.25">
      <c r="A140" s="1">
        <v>38898</v>
      </c>
      <c r="B140">
        <v>0</v>
      </c>
      <c r="C140">
        <v>20060629</v>
      </c>
      <c r="D140">
        <v>0</v>
      </c>
      <c r="F140" s="1">
        <v>38898</v>
      </c>
      <c r="G140">
        <v>1.6</v>
      </c>
      <c r="H140">
        <v>20060629</v>
      </c>
      <c r="I140">
        <v>1.6</v>
      </c>
      <c r="K140" s="1">
        <v>39994</v>
      </c>
      <c r="L140">
        <v>3.8</v>
      </c>
      <c r="M140">
        <v>20090708</v>
      </c>
      <c r="N140">
        <v>3.8</v>
      </c>
      <c r="U140" s="1">
        <v>38898</v>
      </c>
      <c r="V140">
        <v>63.6</v>
      </c>
      <c r="W140">
        <v>20060703</v>
      </c>
      <c r="X140">
        <v>64</v>
      </c>
      <c r="Z140" s="1">
        <v>40237</v>
      </c>
      <c r="AA140">
        <v>2.7</v>
      </c>
      <c r="AB140">
        <v>20100407</v>
      </c>
      <c r="AC140">
        <v>3.1</v>
      </c>
      <c r="AO140" s="1">
        <v>38898</v>
      </c>
      <c r="AP140">
        <v>3.14</v>
      </c>
      <c r="AQ140">
        <v>20060720</v>
      </c>
      <c r="AR140">
        <v>3.1</v>
      </c>
      <c r="BD140" s="1">
        <v>39263</v>
      </c>
      <c r="BE140">
        <v>2.67</v>
      </c>
      <c r="BF140">
        <v>20070731</v>
      </c>
      <c r="BG140">
        <v>2.31</v>
      </c>
      <c r="BI140" s="1">
        <v>38898</v>
      </c>
      <c r="BJ140">
        <v>1.43</v>
      </c>
      <c r="BK140" t="s">
        <v>302</v>
      </c>
      <c r="BL140" t="s">
        <v>302</v>
      </c>
    </row>
    <row r="141" spans="1:64" x14ac:dyDescent="0.25">
      <c r="A141" s="1">
        <v>38929</v>
      </c>
      <c r="B141">
        <v>-0.7</v>
      </c>
      <c r="C141">
        <v>20060803</v>
      </c>
      <c r="D141">
        <v>-0.7</v>
      </c>
      <c r="F141" s="1">
        <v>38929</v>
      </c>
      <c r="G141">
        <v>1.4</v>
      </c>
      <c r="H141">
        <v>20060803</v>
      </c>
      <c r="I141">
        <v>1.4</v>
      </c>
      <c r="K141" s="1">
        <v>40025</v>
      </c>
      <c r="L141">
        <v>3.9</v>
      </c>
      <c r="M141">
        <v>20090807</v>
      </c>
      <c r="N141">
        <v>3.9</v>
      </c>
      <c r="U141" s="1">
        <v>38929</v>
      </c>
      <c r="V141">
        <v>64</v>
      </c>
      <c r="W141">
        <v>20060802</v>
      </c>
      <c r="X141">
        <v>65.099999999999994</v>
      </c>
      <c r="Z141" s="1">
        <v>40268</v>
      </c>
      <c r="AA141">
        <v>3.4</v>
      </c>
      <c r="AB141">
        <v>20100507</v>
      </c>
      <c r="AC141">
        <v>4.5</v>
      </c>
      <c r="AO141" s="1">
        <v>38929</v>
      </c>
      <c r="AP141">
        <v>2.94</v>
      </c>
      <c r="AQ141">
        <v>20060821</v>
      </c>
      <c r="AR141">
        <v>2.9</v>
      </c>
      <c r="BD141" s="1">
        <v>39294</v>
      </c>
      <c r="BE141">
        <v>2.46</v>
      </c>
      <c r="BF141">
        <v>20070828</v>
      </c>
      <c r="BG141">
        <v>2.2599999999999998</v>
      </c>
      <c r="BI141" s="1">
        <v>38929</v>
      </c>
      <c r="BJ141">
        <v>1.3599999999999999</v>
      </c>
      <c r="BK141" t="s">
        <v>302</v>
      </c>
      <c r="BL141" t="s">
        <v>302</v>
      </c>
    </row>
    <row r="142" spans="1:64" x14ac:dyDescent="0.25">
      <c r="A142" s="1">
        <v>38960</v>
      </c>
      <c r="B142">
        <v>0.2</v>
      </c>
      <c r="C142">
        <v>20060905</v>
      </c>
      <c r="D142">
        <v>0.2</v>
      </c>
      <c r="F142" s="1">
        <v>38960</v>
      </c>
      <c r="G142">
        <v>1.5</v>
      </c>
      <c r="H142">
        <v>20060905</v>
      </c>
      <c r="I142">
        <v>1.5</v>
      </c>
      <c r="K142" s="1">
        <v>40056</v>
      </c>
      <c r="L142">
        <v>4</v>
      </c>
      <c r="M142">
        <v>20090908</v>
      </c>
      <c r="N142">
        <v>4</v>
      </c>
      <c r="U142" s="1">
        <v>38960</v>
      </c>
      <c r="V142">
        <v>65.7</v>
      </c>
      <c r="W142">
        <v>20060901</v>
      </c>
      <c r="X142">
        <v>68.2</v>
      </c>
      <c r="Z142" s="1">
        <v>40298</v>
      </c>
      <c r="AA142">
        <v>3.6</v>
      </c>
      <c r="AB142">
        <v>20100602</v>
      </c>
      <c r="AC142">
        <v>1.3</v>
      </c>
      <c r="AO142" s="1">
        <v>38960</v>
      </c>
      <c r="AP142">
        <v>3.12</v>
      </c>
      <c r="AQ142">
        <v>20060915</v>
      </c>
      <c r="AR142">
        <v>3.1</v>
      </c>
      <c r="BD142" s="1">
        <v>39325</v>
      </c>
      <c r="BE142">
        <v>2.2999999999999998</v>
      </c>
      <c r="BF142">
        <v>20070925</v>
      </c>
      <c r="BG142">
        <v>1.9300000000000002</v>
      </c>
      <c r="BI142" s="1">
        <v>38960</v>
      </c>
      <c r="BJ142">
        <v>2.13</v>
      </c>
      <c r="BK142" t="s">
        <v>302</v>
      </c>
      <c r="BL142" t="s">
        <v>302</v>
      </c>
    </row>
    <row r="143" spans="1:64" x14ac:dyDescent="0.25">
      <c r="A143" s="1">
        <v>38990</v>
      </c>
      <c r="B143">
        <v>-0.2</v>
      </c>
      <c r="C143">
        <v>20061003</v>
      </c>
      <c r="D143">
        <v>-0.2</v>
      </c>
      <c r="F143" s="1">
        <v>38990</v>
      </c>
      <c r="G143">
        <v>0.8</v>
      </c>
      <c r="H143">
        <v>20061003</v>
      </c>
      <c r="I143">
        <v>0.8</v>
      </c>
      <c r="K143" s="1">
        <v>40086</v>
      </c>
      <c r="L143">
        <v>4.0999999999999996</v>
      </c>
      <c r="M143">
        <v>20091007</v>
      </c>
      <c r="N143">
        <v>4.0999999999999996</v>
      </c>
      <c r="U143" s="1">
        <v>38990</v>
      </c>
      <c r="V143">
        <v>63.9</v>
      </c>
      <c r="W143">
        <v>20061002</v>
      </c>
      <c r="X143">
        <v>64.400000000000006</v>
      </c>
      <c r="Z143" s="1">
        <v>40329</v>
      </c>
      <c r="AA143">
        <v>2.1</v>
      </c>
      <c r="AB143">
        <v>20100705</v>
      </c>
      <c r="AC143">
        <v>3.8</v>
      </c>
      <c r="AO143" s="1">
        <v>38990</v>
      </c>
      <c r="AP143">
        <v>2.54</v>
      </c>
      <c r="AQ143">
        <v>20061020</v>
      </c>
      <c r="AR143">
        <v>2.5</v>
      </c>
      <c r="BD143" s="1">
        <v>39355</v>
      </c>
      <c r="BE143">
        <v>2.2400000000000002</v>
      </c>
      <c r="BF143">
        <v>20071030</v>
      </c>
      <c r="BG143">
        <v>1.99</v>
      </c>
      <c r="BI143" s="1">
        <v>38990</v>
      </c>
      <c r="BJ143">
        <v>1.9</v>
      </c>
      <c r="BK143" t="s">
        <v>302</v>
      </c>
      <c r="BL143" t="s">
        <v>302</v>
      </c>
    </row>
    <row r="144" spans="1:64" x14ac:dyDescent="0.25">
      <c r="A144" s="1">
        <v>39021</v>
      </c>
      <c r="B144">
        <v>0.3</v>
      </c>
      <c r="C144">
        <v>20061102</v>
      </c>
      <c r="D144">
        <v>0.3</v>
      </c>
      <c r="F144" s="1">
        <v>39021</v>
      </c>
      <c r="G144">
        <v>0.3</v>
      </c>
      <c r="H144">
        <v>20061102</v>
      </c>
      <c r="I144">
        <v>0.3</v>
      </c>
      <c r="K144" s="1">
        <v>40117</v>
      </c>
      <c r="L144">
        <v>4.0999999999999996</v>
      </c>
      <c r="M144">
        <v>20091106</v>
      </c>
      <c r="N144">
        <v>4.0999999999999996</v>
      </c>
      <c r="U144" s="1">
        <v>39021</v>
      </c>
      <c r="V144">
        <v>62.9</v>
      </c>
      <c r="W144">
        <v>20061101</v>
      </c>
      <c r="X144">
        <v>62.3</v>
      </c>
      <c r="Z144" s="1">
        <v>40359</v>
      </c>
      <c r="AA144">
        <v>3</v>
      </c>
      <c r="AB144">
        <v>20100802</v>
      </c>
      <c r="AC144">
        <v>0.9</v>
      </c>
      <c r="AO144" s="1">
        <v>39021</v>
      </c>
      <c r="AP144">
        <v>2.35</v>
      </c>
      <c r="AQ144">
        <v>20061121</v>
      </c>
      <c r="AR144">
        <v>2.4</v>
      </c>
      <c r="BD144" s="1">
        <v>39386</v>
      </c>
      <c r="BE144">
        <v>2.5499999999999998</v>
      </c>
      <c r="BF144">
        <v>20071127</v>
      </c>
      <c r="BG144">
        <v>2.23</v>
      </c>
      <c r="BI144" s="1">
        <v>39021</v>
      </c>
      <c r="BJ144">
        <v>2.64</v>
      </c>
      <c r="BK144" t="s">
        <v>302</v>
      </c>
      <c r="BL144" t="s">
        <v>302</v>
      </c>
    </row>
    <row r="145" spans="1:64" x14ac:dyDescent="0.25">
      <c r="A145" s="1">
        <v>39051</v>
      </c>
      <c r="B145">
        <v>0</v>
      </c>
      <c r="C145">
        <v>20061130</v>
      </c>
      <c r="D145">
        <v>0</v>
      </c>
      <c r="F145" s="1">
        <v>39051</v>
      </c>
      <c r="G145">
        <v>0.5</v>
      </c>
      <c r="H145">
        <v>20061130</v>
      </c>
      <c r="I145">
        <v>0.5</v>
      </c>
      <c r="K145" s="1">
        <v>40147</v>
      </c>
      <c r="L145">
        <v>4.0999999999999996</v>
      </c>
      <c r="M145">
        <v>20091209</v>
      </c>
      <c r="N145">
        <v>4.0999999999999996</v>
      </c>
      <c r="U145" s="1">
        <v>39051</v>
      </c>
      <c r="V145">
        <v>66.3</v>
      </c>
      <c r="W145">
        <v>20061201</v>
      </c>
      <c r="X145">
        <v>67</v>
      </c>
      <c r="Z145" s="1">
        <v>40390</v>
      </c>
      <c r="AA145">
        <v>4.0999999999999996</v>
      </c>
      <c r="AB145">
        <v>20100902</v>
      </c>
      <c r="AC145">
        <v>4.8</v>
      </c>
      <c r="AO145" s="1">
        <v>39051</v>
      </c>
      <c r="AP145">
        <v>2.83</v>
      </c>
      <c r="AQ145">
        <v>20061220</v>
      </c>
      <c r="AR145">
        <v>2.8</v>
      </c>
      <c r="BD145" s="1">
        <v>39416</v>
      </c>
      <c r="BE145">
        <v>2.69</v>
      </c>
      <c r="BF145">
        <v>20071228</v>
      </c>
      <c r="BG145">
        <v>2.13</v>
      </c>
      <c r="BI145" s="1">
        <v>39051</v>
      </c>
      <c r="BJ145">
        <v>1.3900000000000001</v>
      </c>
      <c r="BK145" t="s">
        <v>302</v>
      </c>
      <c r="BL145" t="s">
        <v>302</v>
      </c>
    </row>
    <row r="146" spans="1:64" x14ac:dyDescent="0.25">
      <c r="A146" s="1">
        <v>39082</v>
      </c>
      <c r="B146">
        <v>0</v>
      </c>
      <c r="C146">
        <v>20070104</v>
      </c>
      <c r="D146">
        <v>0</v>
      </c>
      <c r="F146" s="1">
        <v>39082</v>
      </c>
      <c r="G146">
        <v>0.6</v>
      </c>
      <c r="H146">
        <v>20070104</v>
      </c>
      <c r="I146">
        <v>0.6</v>
      </c>
      <c r="K146" s="1">
        <v>40178</v>
      </c>
      <c r="L146">
        <v>4.0999999999999996</v>
      </c>
      <c r="M146">
        <v>20100108</v>
      </c>
      <c r="N146">
        <v>4.2</v>
      </c>
      <c r="U146" s="1">
        <v>39082</v>
      </c>
      <c r="V146">
        <v>67.3</v>
      </c>
      <c r="W146">
        <v>20070103</v>
      </c>
      <c r="X146">
        <v>65</v>
      </c>
      <c r="Z146" s="1">
        <v>40421</v>
      </c>
      <c r="AA146">
        <v>2.1</v>
      </c>
      <c r="AB146">
        <v>20101001</v>
      </c>
      <c r="AC146">
        <v>0.5</v>
      </c>
      <c r="AO146" s="1">
        <v>39082</v>
      </c>
      <c r="AP146">
        <v>2.54</v>
      </c>
      <c r="AQ146">
        <v>20070122</v>
      </c>
      <c r="AR146">
        <v>2.6</v>
      </c>
      <c r="BD146" s="1">
        <v>39447</v>
      </c>
      <c r="BE146">
        <v>2.7199999999999998</v>
      </c>
      <c r="BF146">
        <v>20080129</v>
      </c>
      <c r="BG146">
        <v>2.2000000000000002</v>
      </c>
      <c r="BI146" s="1">
        <v>39082</v>
      </c>
      <c r="BJ146">
        <v>2.93</v>
      </c>
      <c r="BK146" t="s">
        <v>302</v>
      </c>
      <c r="BL146" t="s">
        <v>302</v>
      </c>
    </row>
    <row r="147" spans="1:64" x14ac:dyDescent="0.25">
      <c r="A147" s="1">
        <v>39113</v>
      </c>
      <c r="B147">
        <v>-0.7</v>
      </c>
      <c r="C147">
        <v>20070208</v>
      </c>
      <c r="D147">
        <v>-0.7</v>
      </c>
      <c r="F147" s="1">
        <v>39113</v>
      </c>
      <c r="G147">
        <v>0.1</v>
      </c>
      <c r="H147">
        <v>20070208</v>
      </c>
      <c r="I147">
        <v>0.1</v>
      </c>
      <c r="K147" s="1">
        <v>40209</v>
      </c>
      <c r="L147">
        <v>3.7</v>
      </c>
      <c r="M147">
        <v>20100208</v>
      </c>
      <c r="N147">
        <v>4.0999999999999996</v>
      </c>
      <c r="U147" s="1">
        <v>39113</v>
      </c>
      <c r="V147">
        <v>63.2</v>
      </c>
      <c r="W147">
        <v>20070201</v>
      </c>
      <c r="X147">
        <v>62</v>
      </c>
      <c r="Z147" s="1">
        <v>40451</v>
      </c>
      <c r="AA147">
        <v>3.8</v>
      </c>
      <c r="AB147">
        <v>20101103</v>
      </c>
      <c r="AC147">
        <v>3.8</v>
      </c>
      <c r="AO147" s="1">
        <v>39113</v>
      </c>
      <c r="AP147">
        <v>2.2599999999999998</v>
      </c>
      <c r="AQ147">
        <v>20070220</v>
      </c>
      <c r="AR147">
        <v>2.2000000000000002</v>
      </c>
      <c r="BD147" s="1">
        <v>39478</v>
      </c>
      <c r="BE147">
        <v>2.4300000000000002</v>
      </c>
      <c r="BF147">
        <v>20080226</v>
      </c>
      <c r="BG147">
        <v>2.19</v>
      </c>
      <c r="BI147" s="1">
        <v>39113</v>
      </c>
      <c r="BJ147">
        <v>3.75</v>
      </c>
      <c r="BK147" t="s">
        <v>302</v>
      </c>
      <c r="BL147" t="s">
        <v>302</v>
      </c>
    </row>
    <row r="148" spans="1:64" x14ac:dyDescent="0.25">
      <c r="A148" s="1">
        <v>39141</v>
      </c>
      <c r="B148">
        <v>0.2</v>
      </c>
      <c r="C148">
        <v>20070308</v>
      </c>
      <c r="D148">
        <v>0.2</v>
      </c>
      <c r="F148" s="1">
        <v>39141</v>
      </c>
      <c r="G148">
        <v>0</v>
      </c>
      <c r="H148">
        <v>20070308</v>
      </c>
      <c r="I148">
        <v>0</v>
      </c>
      <c r="K148" s="1">
        <v>40237</v>
      </c>
      <c r="L148">
        <v>3.7</v>
      </c>
      <c r="M148">
        <v>20100308</v>
      </c>
      <c r="N148">
        <v>4.0999999999999996</v>
      </c>
      <c r="U148" s="1">
        <v>39141</v>
      </c>
      <c r="V148">
        <v>65.099999999999994</v>
      </c>
      <c r="W148">
        <v>20070301</v>
      </c>
      <c r="X148">
        <v>63.5</v>
      </c>
      <c r="Z148" s="1">
        <v>40482</v>
      </c>
      <c r="AA148">
        <v>1.9</v>
      </c>
      <c r="AB148">
        <v>20101202</v>
      </c>
      <c r="AC148">
        <v>3.5</v>
      </c>
      <c r="AO148" s="1">
        <v>39141</v>
      </c>
      <c r="AP148">
        <v>2.15</v>
      </c>
      <c r="AQ148">
        <v>20070320</v>
      </c>
      <c r="AR148">
        <v>2.2000000000000002</v>
      </c>
      <c r="BD148" s="1">
        <v>39507</v>
      </c>
      <c r="BE148">
        <v>2.33</v>
      </c>
      <c r="BF148">
        <v>20080325</v>
      </c>
      <c r="BG148">
        <v>2.3199999999999998</v>
      </c>
      <c r="BI148" s="1">
        <v>39141</v>
      </c>
      <c r="BJ148">
        <v>3.71</v>
      </c>
      <c r="BK148" t="s">
        <v>302</v>
      </c>
      <c r="BL148" t="s">
        <v>302</v>
      </c>
    </row>
    <row r="149" spans="1:64" x14ac:dyDescent="0.25">
      <c r="A149" s="1">
        <v>39172</v>
      </c>
      <c r="B149">
        <v>0.1</v>
      </c>
      <c r="C149">
        <v>20070403</v>
      </c>
      <c r="D149">
        <v>0.1</v>
      </c>
      <c r="F149" s="1">
        <v>39172</v>
      </c>
      <c r="G149">
        <v>0.2</v>
      </c>
      <c r="H149">
        <v>20070403</v>
      </c>
      <c r="I149">
        <v>0.2</v>
      </c>
      <c r="K149" s="1">
        <v>40268</v>
      </c>
      <c r="L149">
        <v>3.7</v>
      </c>
      <c r="M149">
        <v>20100408</v>
      </c>
      <c r="N149">
        <v>4.0999999999999996</v>
      </c>
      <c r="U149" s="1">
        <v>39172</v>
      </c>
      <c r="V149">
        <v>62.2</v>
      </c>
      <c r="W149">
        <v>20070402</v>
      </c>
      <c r="X149">
        <v>62</v>
      </c>
      <c r="Z149" s="1">
        <v>40512</v>
      </c>
      <c r="AA149">
        <v>3.9</v>
      </c>
      <c r="AB149">
        <v>20110110</v>
      </c>
      <c r="AC149">
        <v>2.5</v>
      </c>
      <c r="AO149" s="1">
        <v>39172</v>
      </c>
      <c r="AP149">
        <v>2.34</v>
      </c>
      <c r="AQ149">
        <v>20070420</v>
      </c>
      <c r="AR149">
        <v>2.4</v>
      </c>
      <c r="BD149" s="1">
        <v>39538</v>
      </c>
      <c r="BE149">
        <v>2.12</v>
      </c>
      <c r="BF149">
        <v>20080429</v>
      </c>
      <c r="BG149">
        <v>2.29</v>
      </c>
      <c r="BI149" s="1">
        <v>39172</v>
      </c>
      <c r="BJ149">
        <v>2.66</v>
      </c>
      <c r="BK149" t="s">
        <v>302</v>
      </c>
      <c r="BL149" t="s">
        <v>302</v>
      </c>
    </row>
    <row r="150" spans="1:64" x14ac:dyDescent="0.25">
      <c r="A150" s="1">
        <v>39202</v>
      </c>
      <c r="B150">
        <v>1.1000000000000001</v>
      </c>
      <c r="C150">
        <v>20070503</v>
      </c>
      <c r="D150">
        <v>1.1000000000000001</v>
      </c>
      <c r="F150" s="1">
        <v>39202</v>
      </c>
      <c r="G150">
        <v>0.5</v>
      </c>
      <c r="H150">
        <v>20070503</v>
      </c>
      <c r="I150">
        <v>0.5</v>
      </c>
      <c r="K150" s="1">
        <v>40298</v>
      </c>
      <c r="L150">
        <v>3.6</v>
      </c>
      <c r="M150">
        <v>20100507</v>
      </c>
      <c r="N150">
        <v>4</v>
      </c>
      <c r="U150" s="1">
        <v>39202</v>
      </c>
      <c r="V150">
        <v>61.9</v>
      </c>
      <c r="W150">
        <v>20070502</v>
      </c>
      <c r="X150">
        <v>61.9</v>
      </c>
      <c r="Z150" s="1">
        <v>40543</v>
      </c>
      <c r="AA150">
        <v>0.7</v>
      </c>
      <c r="AB150">
        <v>20110201</v>
      </c>
      <c r="AC150">
        <v>-0.4</v>
      </c>
      <c r="AO150" s="1">
        <v>39202</v>
      </c>
      <c r="AP150">
        <v>2.6</v>
      </c>
      <c r="AQ150">
        <v>20070521</v>
      </c>
      <c r="AR150">
        <v>2.6</v>
      </c>
      <c r="BD150" s="1">
        <v>39568</v>
      </c>
      <c r="BE150">
        <v>1.99</v>
      </c>
      <c r="BF150">
        <v>20080527</v>
      </c>
      <c r="BG150">
        <v>2.1800000000000002</v>
      </c>
      <c r="BI150" s="1">
        <v>39202</v>
      </c>
      <c r="BJ150">
        <v>2.41</v>
      </c>
      <c r="BK150" t="s">
        <v>302</v>
      </c>
      <c r="BL150" t="s">
        <v>302</v>
      </c>
    </row>
    <row r="151" spans="1:64" x14ac:dyDescent="0.25">
      <c r="A151" s="1">
        <v>39233</v>
      </c>
      <c r="B151">
        <v>0.2</v>
      </c>
      <c r="C151">
        <v>20070601</v>
      </c>
      <c r="D151">
        <v>0.2</v>
      </c>
      <c r="F151" s="1">
        <v>39233</v>
      </c>
      <c r="G151">
        <v>0.5</v>
      </c>
      <c r="H151">
        <v>20070601</v>
      </c>
      <c r="I151">
        <v>0.5</v>
      </c>
      <c r="K151" s="1">
        <v>40329</v>
      </c>
      <c r="L151">
        <v>3.6</v>
      </c>
      <c r="M151">
        <v>20100608</v>
      </c>
      <c r="N151">
        <v>4</v>
      </c>
      <c r="U151" s="1">
        <v>39233</v>
      </c>
      <c r="V151">
        <v>60.1</v>
      </c>
      <c r="W151">
        <v>20070601</v>
      </c>
      <c r="X151">
        <v>58.9</v>
      </c>
      <c r="Z151" s="1">
        <v>40574</v>
      </c>
      <c r="AA151">
        <v>1.1000000000000001</v>
      </c>
      <c r="AB151">
        <v>20110303</v>
      </c>
      <c r="AC151">
        <v>-2.6</v>
      </c>
      <c r="AO151" s="1">
        <v>39233</v>
      </c>
      <c r="AP151">
        <v>2.86</v>
      </c>
      <c r="AQ151">
        <v>20070620</v>
      </c>
      <c r="AR151">
        <v>2.8</v>
      </c>
      <c r="BD151" s="1">
        <v>39599</v>
      </c>
      <c r="BE151">
        <v>2.0299999999999998</v>
      </c>
      <c r="BF151">
        <v>20080624</v>
      </c>
      <c r="BG151">
        <v>1.9100000000000001</v>
      </c>
      <c r="BI151" s="1">
        <v>39233</v>
      </c>
      <c r="BJ151">
        <v>2.79</v>
      </c>
      <c r="BK151" t="s">
        <v>302</v>
      </c>
      <c r="BL151" t="s">
        <v>302</v>
      </c>
    </row>
    <row r="152" spans="1:64" x14ac:dyDescent="0.25">
      <c r="A152" s="1">
        <v>39263</v>
      </c>
      <c r="B152">
        <v>0.1</v>
      </c>
      <c r="C152">
        <v>20070703</v>
      </c>
      <c r="D152">
        <v>0.1</v>
      </c>
      <c r="F152" s="1">
        <v>39263</v>
      </c>
      <c r="G152">
        <v>0.6</v>
      </c>
      <c r="H152">
        <v>20070703</v>
      </c>
      <c r="I152">
        <v>0.6</v>
      </c>
      <c r="K152" s="1">
        <v>40359</v>
      </c>
      <c r="L152">
        <v>3.6</v>
      </c>
      <c r="M152">
        <v>20100708</v>
      </c>
      <c r="N152">
        <v>3.9</v>
      </c>
      <c r="U152" s="1">
        <v>39263</v>
      </c>
      <c r="V152">
        <v>62.5</v>
      </c>
      <c r="W152">
        <v>20070702</v>
      </c>
      <c r="X152">
        <v>62.8</v>
      </c>
      <c r="Z152" s="1">
        <v>40602</v>
      </c>
      <c r="AA152">
        <v>1.8</v>
      </c>
      <c r="AB152">
        <v>20110401</v>
      </c>
      <c r="AC152">
        <v>1.5</v>
      </c>
      <c r="AO152" s="1">
        <v>39263</v>
      </c>
      <c r="AP152">
        <v>2.86</v>
      </c>
      <c r="AQ152">
        <v>20070720</v>
      </c>
      <c r="AR152">
        <v>2.8</v>
      </c>
      <c r="BD152" s="1">
        <v>39629</v>
      </c>
      <c r="BE152">
        <v>2.13</v>
      </c>
      <c r="BF152">
        <v>20080729</v>
      </c>
      <c r="BG152">
        <v>2.25</v>
      </c>
      <c r="BI152" s="1">
        <v>39263</v>
      </c>
      <c r="BJ152">
        <v>2.99</v>
      </c>
      <c r="BK152" t="s">
        <v>302</v>
      </c>
      <c r="BL152" t="s">
        <v>302</v>
      </c>
    </row>
    <row r="153" spans="1:64" x14ac:dyDescent="0.25">
      <c r="A153" s="1">
        <v>39294</v>
      </c>
      <c r="B153">
        <v>-0.6</v>
      </c>
      <c r="C153">
        <v>20070803</v>
      </c>
      <c r="D153">
        <v>-0.6</v>
      </c>
      <c r="F153" s="1">
        <v>39294</v>
      </c>
      <c r="G153">
        <v>0.7</v>
      </c>
      <c r="H153">
        <v>20070803</v>
      </c>
      <c r="I153">
        <v>0.7</v>
      </c>
      <c r="K153" s="1">
        <v>40390</v>
      </c>
      <c r="L153">
        <v>3.5</v>
      </c>
      <c r="M153">
        <v>20100806</v>
      </c>
      <c r="N153">
        <v>3.8</v>
      </c>
      <c r="U153" s="1">
        <v>39294</v>
      </c>
      <c r="V153">
        <v>62.4</v>
      </c>
      <c r="W153">
        <v>20070802</v>
      </c>
      <c r="X153">
        <v>63</v>
      </c>
      <c r="Z153" s="1">
        <v>40633</v>
      </c>
      <c r="AA153">
        <v>1.5</v>
      </c>
      <c r="AB153">
        <v>20110502</v>
      </c>
      <c r="AC153">
        <v>-0.2</v>
      </c>
      <c r="AO153" s="1">
        <v>39294</v>
      </c>
      <c r="AP153">
        <v>2.76</v>
      </c>
      <c r="AQ153">
        <v>20070820</v>
      </c>
      <c r="AR153">
        <v>2.8</v>
      </c>
      <c r="BD153" s="1">
        <v>39660</v>
      </c>
      <c r="BE153">
        <v>1.8399999999999999</v>
      </c>
      <c r="BF153">
        <v>20080826</v>
      </c>
      <c r="BG153">
        <v>1.85</v>
      </c>
      <c r="BI153" s="1">
        <v>39294</v>
      </c>
      <c r="BJ153">
        <v>1.55</v>
      </c>
      <c r="BK153" t="s">
        <v>302</v>
      </c>
      <c r="BL153" t="s">
        <v>302</v>
      </c>
    </row>
    <row r="154" spans="1:64" x14ac:dyDescent="0.25">
      <c r="A154" s="1">
        <v>39325</v>
      </c>
      <c r="B154">
        <v>-0.1</v>
      </c>
      <c r="C154">
        <v>20070831</v>
      </c>
      <c r="D154">
        <v>-0.1</v>
      </c>
      <c r="F154" s="1">
        <v>39325</v>
      </c>
      <c r="G154">
        <v>0.4</v>
      </c>
      <c r="H154">
        <v>20070831</v>
      </c>
      <c r="I154">
        <v>0.4</v>
      </c>
      <c r="K154" s="1">
        <v>40421</v>
      </c>
      <c r="L154">
        <v>3.5</v>
      </c>
      <c r="M154">
        <v>20100907</v>
      </c>
      <c r="N154">
        <v>3.8</v>
      </c>
      <c r="U154" s="1">
        <v>39325</v>
      </c>
      <c r="V154">
        <v>62.6</v>
      </c>
      <c r="W154">
        <v>20070903</v>
      </c>
      <c r="X154">
        <v>65.099999999999994</v>
      </c>
      <c r="Z154" s="1">
        <v>40663</v>
      </c>
      <c r="AA154">
        <v>4.9000000000000004</v>
      </c>
      <c r="AB154">
        <v>20110601</v>
      </c>
      <c r="AC154">
        <v>7.5</v>
      </c>
      <c r="AO154" s="1">
        <v>39325</v>
      </c>
      <c r="AP154">
        <v>2.75</v>
      </c>
      <c r="AQ154">
        <v>20070920</v>
      </c>
      <c r="AR154">
        <v>2.7</v>
      </c>
      <c r="BD154" s="1">
        <v>39691</v>
      </c>
      <c r="BE154">
        <v>1.78</v>
      </c>
      <c r="BF154">
        <v>20080930</v>
      </c>
      <c r="BG154">
        <v>1.62</v>
      </c>
      <c r="BI154" s="1">
        <v>39325</v>
      </c>
      <c r="BJ154">
        <v>1.1100000000000001</v>
      </c>
      <c r="BK154" t="s">
        <v>302</v>
      </c>
      <c r="BL154" t="s">
        <v>302</v>
      </c>
    </row>
    <row r="155" spans="1:64" x14ac:dyDescent="0.25">
      <c r="A155" s="1">
        <v>39355</v>
      </c>
      <c r="B155">
        <v>0.1</v>
      </c>
      <c r="C155">
        <v>20071002</v>
      </c>
      <c r="D155">
        <v>0.1</v>
      </c>
      <c r="F155" s="1">
        <v>39355</v>
      </c>
      <c r="G155">
        <v>0.7</v>
      </c>
      <c r="H155">
        <v>20071002</v>
      </c>
      <c r="I155">
        <v>0.7</v>
      </c>
      <c r="K155" s="1">
        <v>40451</v>
      </c>
      <c r="L155">
        <v>3.4</v>
      </c>
      <c r="M155">
        <v>20101008</v>
      </c>
      <c r="N155">
        <v>3.7</v>
      </c>
      <c r="U155" s="1">
        <v>39355</v>
      </c>
      <c r="V155">
        <v>57.1</v>
      </c>
      <c r="W155">
        <v>20071001</v>
      </c>
      <c r="X155">
        <v>57.6</v>
      </c>
      <c r="Z155" s="1">
        <v>40694</v>
      </c>
      <c r="AA155">
        <v>0</v>
      </c>
      <c r="AB155">
        <v>20110704</v>
      </c>
      <c r="AC155">
        <v>-4.0999999999999996</v>
      </c>
      <c r="AO155" s="1">
        <v>39355</v>
      </c>
      <c r="AP155">
        <v>2.38</v>
      </c>
      <c r="AQ155">
        <v>20071026</v>
      </c>
      <c r="AR155">
        <v>2.4</v>
      </c>
      <c r="BD155" s="1">
        <v>39721</v>
      </c>
      <c r="BE155">
        <v>1.62</v>
      </c>
      <c r="BF155">
        <v>20081028</v>
      </c>
      <c r="BG155">
        <v>1.67</v>
      </c>
      <c r="BI155" s="1">
        <v>39355</v>
      </c>
      <c r="BJ155">
        <v>1.92</v>
      </c>
      <c r="BK155" t="s">
        <v>302</v>
      </c>
      <c r="BL155" t="s">
        <v>302</v>
      </c>
    </row>
    <row r="156" spans="1:64" x14ac:dyDescent="0.25">
      <c r="A156" s="1">
        <v>39386</v>
      </c>
      <c r="B156">
        <v>0.9</v>
      </c>
      <c r="C156">
        <v>20071102</v>
      </c>
      <c r="D156">
        <v>0.9</v>
      </c>
      <c r="F156" s="1">
        <v>39386</v>
      </c>
      <c r="G156">
        <v>1.3</v>
      </c>
      <c r="H156">
        <v>20071102</v>
      </c>
      <c r="I156">
        <v>1.3</v>
      </c>
      <c r="K156" s="1">
        <v>40482</v>
      </c>
      <c r="L156">
        <v>3.3</v>
      </c>
      <c r="M156">
        <v>20101108</v>
      </c>
      <c r="N156">
        <v>3.6</v>
      </c>
      <c r="U156" s="1">
        <v>39386</v>
      </c>
      <c r="V156">
        <v>61</v>
      </c>
      <c r="W156">
        <v>20071101</v>
      </c>
      <c r="X156">
        <v>60.7</v>
      </c>
      <c r="Z156" s="1">
        <v>40724</v>
      </c>
      <c r="AA156">
        <v>3.1</v>
      </c>
      <c r="AB156">
        <v>20110802</v>
      </c>
      <c r="AC156">
        <v>7.4</v>
      </c>
      <c r="AO156" s="1">
        <v>39386</v>
      </c>
      <c r="AP156">
        <v>2.66</v>
      </c>
      <c r="AQ156">
        <v>20071127</v>
      </c>
      <c r="AR156">
        <v>2.7</v>
      </c>
      <c r="BD156" s="1">
        <v>39752</v>
      </c>
      <c r="BE156">
        <v>1.01</v>
      </c>
      <c r="BF156">
        <v>20081125</v>
      </c>
      <c r="BG156">
        <v>1.32</v>
      </c>
      <c r="BI156" s="1">
        <v>39386</v>
      </c>
      <c r="BJ156">
        <v>1.3900000000000001</v>
      </c>
      <c r="BK156" t="s">
        <v>302</v>
      </c>
      <c r="BL156" t="s">
        <v>302</v>
      </c>
    </row>
    <row r="157" spans="1:64" x14ac:dyDescent="0.25">
      <c r="A157" s="1">
        <v>39416</v>
      </c>
      <c r="B157">
        <v>0.5</v>
      </c>
      <c r="C157">
        <v>20071130</v>
      </c>
      <c r="D157">
        <v>0.5</v>
      </c>
      <c r="F157" s="1">
        <v>39416</v>
      </c>
      <c r="G157">
        <v>1.8</v>
      </c>
      <c r="H157">
        <v>20071130</v>
      </c>
      <c r="I157">
        <v>1.8</v>
      </c>
      <c r="K157" s="1">
        <v>40512</v>
      </c>
      <c r="L157">
        <v>3.3</v>
      </c>
      <c r="M157">
        <v>20101207</v>
      </c>
      <c r="N157">
        <v>3.6</v>
      </c>
      <c r="U157" s="1">
        <v>39416</v>
      </c>
      <c r="V157">
        <v>61.9</v>
      </c>
      <c r="W157">
        <v>20071203</v>
      </c>
      <c r="X157">
        <v>63.4</v>
      </c>
      <c r="Z157" s="1">
        <v>40755</v>
      </c>
      <c r="AA157">
        <v>1.2</v>
      </c>
      <c r="AB157">
        <v>20110901</v>
      </c>
      <c r="AC157">
        <v>1.9</v>
      </c>
      <c r="AO157" s="1">
        <v>39416</v>
      </c>
      <c r="AP157">
        <v>3.03</v>
      </c>
      <c r="AQ157">
        <v>20071220</v>
      </c>
      <c r="AR157">
        <v>3</v>
      </c>
      <c r="BD157" s="1">
        <v>39782</v>
      </c>
      <c r="BE157">
        <v>0.61</v>
      </c>
      <c r="BF157">
        <v>20081230</v>
      </c>
      <c r="BG157">
        <v>0.96</v>
      </c>
      <c r="BI157" s="1">
        <v>39416</v>
      </c>
      <c r="BJ157">
        <v>2.38</v>
      </c>
      <c r="BK157" t="s">
        <v>302</v>
      </c>
      <c r="BL157" t="s">
        <v>302</v>
      </c>
    </row>
    <row r="158" spans="1:64" x14ac:dyDescent="0.25">
      <c r="A158" s="1">
        <v>39447</v>
      </c>
      <c r="B158">
        <v>0.2</v>
      </c>
      <c r="C158">
        <v>20080104</v>
      </c>
      <c r="D158">
        <v>0.2</v>
      </c>
      <c r="F158" s="1">
        <v>39447</v>
      </c>
      <c r="G158">
        <v>2</v>
      </c>
      <c r="H158">
        <v>20080104</v>
      </c>
      <c r="I158">
        <v>2</v>
      </c>
      <c r="K158" s="1">
        <v>40543</v>
      </c>
      <c r="L158">
        <v>3.2</v>
      </c>
      <c r="M158">
        <v>20110107</v>
      </c>
      <c r="N158">
        <v>3.6</v>
      </c>
      <c r="U158" s="1">
        <v>39447</v>
      </c>
      <c r="V158">
        <v>62.4</v>
      </c>
      <c r="W158">
        <v>20080103</v>
      </c>
      <c r="X158">
        <v>61.3</v>
      </c>
      <c r="Z158" s="1">
        <v>40786</v>
      </c>
      <c r="AA158">
        <v>-1.3</v>
      </c>
      <c r="AB158">
        <v>20111003</v>
      </c>
      <c r="AC158">
        <v>-1.9</v>
      </c>
      <c r="AO158" s="1">
        <v>39447</v>
      </c>
      <c r="AP158">
        <v>3.03</v>
      </c>
      <c r="AQ158">
        <v>20080121</v>
      </c>
      <c r="AR158">
        <v>3</v>
      </c>
      <c r="BD158" s="1">
        <v>39813</v>
      </c>
      <c r="BE158">
        <v>0.49</v>
      </c>
      <c r="BF158">
        <v>20090127</v>
      </c>
      <c r="BG158">
        <v>1.1499999999999999</v>
      </c>
      <c r="BI158" s="1">
        <v>39447</v>
      </c>
      <c r="BJ158">
        <v>2.46</v>
      </c>
      <c r="BK158" t="s">
        <v>302</v>
      </c>
      <c r="BL158" t="s">
        <v>302</v>
      </c>
    </row>
    <row r="159" spans="1:64" x14ac:dyDescent="0.25">
      <c r="A159" s="1">
        <v>39478</v>
      </c>
      <c r="B159">
        <v>-0.3</v>
      </c>
      <c r="C159">
        <v>20080208</v>
      </c>
      <c r="D159">
        <v>-0.3</v>
      </c>
      <c r="F159" s="1">
        <v>39478</v>
      </c>
      <c r="G159">
        <v>2.4</v>
      </c>
      <c r="H159">
        <v>20080208</v>
      </c>
      <c r="I159">
        <v>2.4</v>
      </c>
      <c r="K159" s="1">
        <v>40574</v>
      </c>
      <c r="L159">
        <v>3.1</v>
      </c>
      <c r="M159">
        <v>20110208</v>
      </c>
      <c r="N159">
        <v>3.5</v>
      </c>
      <c r="U159" s="1">
        <v>39478</v>
      </c>
      <c r="V159">
        <v>62.7</v>
      </c>
      <c r="W159">
        <v>20080201</v>
      </c>
      <c r="X159">
        <v>61.6</v>
      </c>
      <c r="Z159" s="1">
        <v>40816</v>
      </c>
      <c r="AA159">
        <v>-1.5</v>
      </c>
      <c r="AB159">
        <v>20111031</v>
      </c>
      <c r="AC159">
        <v>-0.9</v>
      </c>
      <c r="AO159" s="1">
        <v>39478</v>
      </c>
      <c r="AP159">
        <v>3.68</v>
      </c>
      <c r="AQ159">
        <v>20080221</v>
      </c>
      <c r="AR159">
        <v>3.7</v>
      </c>
      <c r="BD159" s="1">
        <v>39844</v>
      </c>
      <c r="BE159">
        <v>0.48</v>
      </c>
      <c r="BF159">
        <v>20090224</v>
      </c>
      <c r="BG159">
        <v>0.99</v>
      </c>
      <c r="BI159" s="1">
        <v>39478</v>
      </c>
      <c r="BJ159">
        <v>1.69</v>
      </c>
      <c r="BK159" t="s">
        <v>302</v>
      </c>
      <c r="BL159" t="s">
        <v>302</v>
      </c>
    </row>
    <row r="160" spans="1:64" x14ac:dyDescent="0.25">
      <c r="A160" s="1">
        <v>39507</v>
      </c>
      <c r="B160">
        <v>0.1</v>
      </c>
      <c r="C160">
        <v>20080304</v>
      </c>
      <c r="D160">
        <v>0.1</v>
      </c>
      <c r="F160" s="1">
        <v>39507</v>
      </c>
      <c r="G160">
        <v>2.4</v>
      </c>
      <c r="H160">
        <v>20080304</v>
      </c>
      <c r="I160">
        <v>2.4</v>
      </c>
      <c r="K160" s="1">
        <v>40602</v>
      </c>
      <c r="L160">
        <v>3.1</v>
      </c>
      <c r="M160">
        <v>20110308</v>
      </c>
      <c r="N160">
        <v>3.4</v>
      </c>
      <c r="U160" s="1">
        <v>39507</v>
      </c>
      <c r="V160">
        <v>62</v>
      </c>
      <c r="W160">
        <v>20080303</v>
      </c>
      <c r="X160">
        <v>60.5</v>
      </c>
      <c r="Z160" s="1">
        <v>40847</v>
      </c>
      <c r="AA160">
        <v>0.8</v>
      </c>
      <c r="AB160">
        <v>20111202</v>
      </c>
      <c r="AC160">
        <v>-0.2</v>
      </c>
      <c r="AO160" s="1">
        <v>39507</v>
      </c>
      <c r="AP160">
        <v>3.57</v>
      </c>
      <c r="AQ160">
        <v>20080320</v>
      </c>
      <c r="AR160">
        <v>3.6</v>
      </c>
      <c r="BD160" s="1">
        <v>39872</v>
      </c>
      <c r="BE160">
        <v>0.47</v>
      </c>
      <c r="BF160">
        <v>20090331</v>
      </c>
      <c r="BG160">
        <v>0.89</v>
      </c>
      <c r="BI160" s="1">
        <v>39507</v>
      </c>
      <c r="BJ160">
        <v>1.74</v>
      </c>
      <c r="BK160" t="s">
        <v>302</v>
      </c>
      <c r="BL160" t="s">
        <v>302</v>
      </c>
    </row>
    <row r="161" spans="1:64" x14ac:dyDescent="0.25">
      <c r="A161" s="1">
        <v>39538</v>
      </c>
      <c r="B161">
        <v>0.3</v>
      </c>
      <c r="C161">
        <v>20080404</v>
      </c>
      <c r="D161">
        <v>0.3</v>
      </c>
      <c r="F161" s="1">
        <v>39538</v>
      </c>
      <c r="G161">
        <v>2.6</v>
      </c>
      <c r="H161">
        <v>20080404</v>
      </c>
      <c r="I161">
        <v>2.6</v>
      </c>
      <c r="K161" s="1">
        <v>40633</v>
      </c>
      <c r="L161">
        <v>3</v>
      </c>
      <c r="M161">
        <v>20110408</v>
      </c>
      <c r="N161">
        <v>3.3</v>
      </c>
      <c r="U161" s="1">
        <v>39538</v>
      </c>
      <c r="V161">
        <v>57.7</v>
      </c>
      <c r="W161">
        <v>20080401</v>
      </c>
      <c r="X161">
        <v>55.3</v>
      </c>
      <c r="Z161" s="1">
        <v>40877</v>
      </c>
      <c r="AA161">
        <v>1.3</v>
      </c>
      <c r="AB161">
        <v>20120109</v>
      </c>
      <c r="AC161">
        <v>1.8</v>
      </c>
      <c r="AO161" s="1">
        <v>39538</v>
      </c>
      <c r="AP161">
        <v>3.93</v>
      </c>
      <c r="AQ161">
        <v>20080421</v>
      </c>
      <c r="AR161">
        <v>3.9</v>
      </c>
      <c r="BD161" s="1">
        <v>39903</v>
      </c>
      <c r="BE161">
        <v>0.28000000000000003</v>
      </c>
      <c r="BF161">
        <v>20090428</v>
      </c>
      <c r="BG161">
        <v>0.99</v>
      </c>
      <c r="BI161" s="1">
        <v>39538</v>
      </c>
      <c r="BJ161">
        <v>3.05</v>
      </c>
      <c r="BK161" t="s">
        <v>302</v>
      </c>
      <c r="BL161" t="s">
        <v>302</v>
      </c>
    </row>
    <row r="162" spans="1:64" x14ac:dyDescent="0.25">
      <c r="A162" s="1">
        <v>39568</v>
      </c>
      <c r="B162">
        <v>0.8</v>
      </c>
      <c r="C162">
        <v>20080506</v>
      </c>
      <c r="D162">
        <v>0.8</v>
      </c>
      <c r="F162" s="1">
        <v>39568</v>
      </c>
      <c r="G162">
        <v>2.2999999999999998</v>
      </c>
      <c r="H162">
        <v>20080506</v>
      </c>
      <c r="I162">
        <v>2.2999999999999998</v>
      </c>
      <c r="K162" s="1">
        <v>40663</v>
      </c>
      <c r="L162">
        <v>2.8</v>
      </c>
      <c r="M162">
        <v>20110506</v>
      </c>
      <c r="N162">
        <v>3.1</v>
      </c>
      <c r="U162" s="1">
        <v>39568</v>
      </c>
      <c r="V162">
        <v>56.9</v>
      </c>
      <c r="W162">
        <v>20080502</v>
      </c>
      <c r="X162">
        <v>56.7</v>
      </c>
      <c r="Z162" s="1">
        <v>40908</v>
      </c>
      <c r="AA162">
        <v>0.2</v>
      </c>
      <c r="AB162">
        <v>20120201</v>
      </c>
      <c r="AC162">
        <v>0.6</v>
      </c>
      <c r="AO162" s="1">
        <v>39568</v>
      </c>
      <c r="AP162">
        <v>3.5300000000000002</v>
      </c>
      <c r="AQ162">
        <v>20080520</v>
      </c>
      <c r="AR162">
        <v>3.6</v>
      </c>
      <c r="BD162" s="1">
        <v>39933</v>
      </c>
      <c r="BE162">
        <v>0.21</v>
      </c>
      <c r="BF162">
        <v>20090526</v>
      </c>
      <c r="BG162">
        <v>0.92</v>
      </c>
      <c r="BI162" s="1">
        <v>39568</v>
      </c>
      <c r="BJ162">
        <v>4.42</v>
      </c>
      <c r="BK162" t="s">
        <v>302</v>
      </c>
      <c r="BL162" t="s">
        <v>302</v>
      </c>
    </row>
    <row r="163" spans="1:64" x14ac:dyDescent="0.25">
      <c r="A163" s="1">
        <v>39599</v>
      </c>
      <c r="B163">
        <v>0.8</v>
      </c>
      <c r="C163">
        <v>20080603</v>
      </c>
      <c r="D163">
        <v>0.8</v>
      </c>
      <c r="F163" s="1">
        <v>39599</v>
      </c>
      <c r="G163">
        <v>2.9</v>
      </c>
      <c r="H163">
        <v>20080603</v>
      </c>
      <c r="I163">
        <v>2.9</v>
      </c>
      <c r="K163" s="1">
        <v>40694</v>
      </c>
      <c r="L163">
        <v>2.8</v>
      </c>
      <c r="M163">
        <v>20110608</v>
      </c>
      <c r="N163">
        <v>3</v>
      </c>
      <c r="U163" s="1">
        <v>39599</v>
      </c>
      <c r="V163">
        <v>55.1</v>
      </c>
      <c r="W163">
        <v>20080602</v>
      </c>
      <c r="X163">
        <v>55.7</v>
      </c>
      <c r="Z163" s="1">
        <v>40939</v>
      </c>
      <c r="AA163">
        <v>3.7</v>
      </c>
      <c r="AB163">
        <v>20120305</v>
      </c>
      <c r="AC163">
        <v>4.4000000000000004</v>
      </c>
      <c r="AO163" s="1">
        <v>39599</v>
      </c>
      <c r="AP163">
        <v>3.86</v>
      </c>
      <c r="AQ163">
        <v>20080620</v>
      </c>
      <c r="AR163">
        <v>3.9</v>
      </c>
      <c r="BD163" s="1">
        <v>39964</v>
      </c>
      <c r="BE163">
        <v>0.12</v>
      </c>
      <c r="BF163">
        <v>20090630</v>
      </c>
      <c r="BG163">
        <v>0.77</v>
      </c>
      <c r="BI163" s="1">
        <v>39599</v>
      </c>
      <c r="BJ163">
        <v>3.6</v>
      </c>
      <c r="BK163">
        <v>20080620</v>
      </c>
      <c r="BL163">
        <v>2.6</v>
      </c>
    </row>
    <row r="164" spans="1:64" x14ac:dyDescent="0.25">
      <c r="A164" s="1">
        <v>39629</v>
      </c>
      <c r="B164">
        <v>0.2</v>
      </c>
      <c r="C164">
        <v>20080703</v>
      </c>
      <c r="D164">
        <v>0.2</v>
      </c>
      <c r="F164" s="1">
        <v>39629</v>
      </c>
      <c r="G164">
        <v>2.9</v>
      </c>
      <c r="H164">
        <v>20080703</v>
      </c>
      <c r="I164">
        <v>2.9</v>
      </c>
      <c r="K164" s="1">
        <v>40724</v>
      </c>
      <c r="L164">
        <v>2.8</v>
      </c>
      <c r="M164">
        <v>20110708</v>
      </c>
      <c r="N164">
        <v>3</v>
      </c>
      <c r="U164" s="1">
        <v>39629</v>
      </c>
      <c r="V164">
        <v>54.2</v>
      </c>
      <c r="W164">
        <v>20080701</v>
      </c>
      <c r="X164">
        <v>54.9</v>
      </c>
      <c r="Z164" s="1">
        <v>40968</v>
      </c>
      <c r="AA164">
        <v>0.7</v>
      </c>
      <c r="AB164">
        <v>20120402</v>
      </c>
      <c r="AC164">
        <v>0.8</v>
      </c>
      <c r="AO164" s="1">
        <v>39629</v>
      </c>
      <c r="AP164">
        <v>4.4800000000000004</v>
      </c>
      <c r="AQ164">
        <v>20080721</v>
      </c>
      <c r="AR164">
        <v>4.5</v>
      </c>
      <c r="BD164" s="1">
        <v>39994</v>
      </c>
      <c r="BE164">
        <v>-0.02</v>
      </c>
      <c r="BF164">
        <v>20090728</v>
      </c>
      <c r="BG164">
        <v>0.96</v>
      </c>
      <c r="BI164" s="1">
        <v>39629</v>
      </c>
      <c r="BJ164">
        <v>2.65</v>
      </c>
      <c r="BK164">
        <v>20080721</v>
      </c>
      <c r="BL164">
        <v>1.5</v>
      </c>
    </row>
    <row r="165" spans="1:64" x14ac:dyDescent="0.25">
      <c r="A165" s="1">
        <v>39660</v>
      </c>
      <c r="B165">
        <v>-0.4</v>
      </c>
      <c r="C165">
        <v>20080731</v>
      </c>
      <c r="D165">
        <v>-0.4</v>
      </c>
      <c r="F165" s="1">
        <v>39660</v>
      </c>
      <c r="G165">
        <v>3.1</v>
      </c>
      <c r="H165">
        <v>20080731</v>
      </c>
      <c r="I165">
        <v>3.1</v>
      </c>
      <c r="K165" s="1">
        <v>40755</v>
      </c>
      <c r="L165">
        <v>2.7</v>
      </c>
      <c r="M165">
        <v>20110808</v>
      </c>
      <c r="N165">
        <v>3</v>
      </c>
      <c r="U165" s="1">
        <v>39660</v>
      </c>
      <c r="V165">
        <v>52.7</v>
      </c>
      <c r="W165">
        <v>20080804</v>
      </c>
      <c r="X165">
        <v>54.1</v>
      </c>
      <c r="Z165" s="1">
        <v>40999</v>
      </c>
      <c r="AA165">
        <v>4.9000000000000004</v>
      </c>
      <c r="AB165">
        <v>20120504</v>
      </c>
      <c r="AC165">
        <v>4.2</v>
      </c>
      <c r="AO165" s="1">
        <v>39660</v>
      </c>
      <c r="AP165">
        <v>4.93</v>
      </c>
      <c r="AQ165">
        <v>20080821</v>
      </c>
      <c r="AR165">
        <v>4.9000000000000004</v>
      </c>
      <c r="BD165" s="1">
        <v>40025</v>
      </c>
      <c r="BE165">
        <v>0.68</v>
      </c>
      <c r="BF165">
        <v>20090825</v>
      </c>
      <c r="BG165">
        <v>0.77</v>
      </c>
      <c r="BI165" s="1">
        <v>39660</v>
      </c>
      <c r="BJ165">
        <v>2.12</v>
      </c>
      <c r="BK165">
        <v>20080820</v>
      </c>
      <c r="BL165">
        <v>1.5</v>
      </c>
    </row>
    <row r="166" spans="1:64" x14ac:dyDescent="0.25">
      <c r="A166" s="1">
        <v>39691</v>
      </c>
      <c r="B166">
        <v>-0.3</v>
      </c>
      <c r="C166">
        <v>20080902</v>
      </c>
      <c r="D166">
        <v>-0.3</v>
      </c>
      <c r="F166" s="1">
        <v>39691</v>
      </c>
      <c r="G166">
        <v>2.9</v>
      </c>
      <c r="H166">
        <v>20080902</v>
      </c>
      <c r="I166">
        <v>2.9</v>
      </c>
      <c r="K166" s="1">
        <v>40786</v>
      </c>
      <c r="L166">
        <v>2.7</v>
      </c>
      <c r="M166">
        <v>20110908</v>
      </c>
      <c r="N166">
        <v>3</v>
      </c>
      <c r="U166" s="1">
        <v>39691</v>
      </c>
      <c r="V166">
        <v>50.5</v>
      </c>
      <c r="W166">
        <v>20080901</v>
      </c>
      <c r="X166">
        <v>52.5</v>
      </c>
      <c r="Z166" s="1">
        <v>41029</v>
      </c>
      <c r="AA166">
        <v>-0.1</v>
      </c>
      <c r="AB166">
        <v>20120601</v>
      </c>
      <c r="AC166">
        <v>0.1</v>
      </c>
      <c r="AO166" s="1">
        <v>39691</v>
      </c>
      <c r="AP166">
        <v>3.93</v>
      </c>
      <c r="AQ166">
        <v>20080915</v>
      </c>
      <c r="AR166">
        <v>4</v>
      </c>
      <c r="BD166" s="1">
        <v>40056</v>
      </c>
      <c r="BE166">
        <v>1.01</v>
      </c>
      <c r="BF166">
        <v>20090929</v>
      </c>
      <c r="BG166">
        <v>0.66</v>
      </c>
      <c r="BI166" s="1">
        <v>39691</v>
      </c>
      <c r="BJ166">
        <v>2.96</v>
      </c>
      <c r="BK166">
        <v>20080919</v>
      </c>
      <c r="BL166">
        <v>2.5</v>
      </c>
    </row>
    <row r="167" spans="1:64" x14ac:dyDescent="0.25">
      <c r="A167" s="1">
        <v>39721</v>
      </c>
      <c r="B167">
        <v>0.1</v>
      </c>
      <c r="C167">
        <v>20081003</v>
      </c>
      <c r="D167">
        <v>0.1</v>
      </c>
      <c r="F167" s="1">
        <v>39721</v>
      </c>
      <c r="G167">
        <v>2.9</v>
      </c>
      <c r="H167">
        <v>20081003</v>
      </c>
      <c r="I167">
        <v>2.9</v>
      </c>
      <c r="K167" s="1">
        <v>40816</v>
      </c>
      <c r="L167">
        <v>2.7</v>
      </c>
      <c r="M167">
        <v>20111007</v>
      </c>
      <c r="N167">
        <v>3</v>
      </c>
      <c r="U167" s="1">
        <v>39721</v>
      </c>
      <c r="V167">
        <v>47.4</v>
      </c>
      <c r="W167">
        <v>20081001</v>
      </c>
      <c r="X167">
        <v>47.8</v>
      </c>
      <c r="Z167" s="1">
        <v>41060</v>
      </c>
      <c r="AA167">
        <v>6.1</v>
      </c>
      <c r="AB167">
        <v>20120702</v>
      </c>
      <c r="AC167">
        <v>6.2</v>
      </c>
      <c r="AO167" s="1">
        <v>39721</v>
      </c>
      <c r="AP167">
        <v>3.67</v>
      </c>
      <c r="AQ167">
        <v>20081013</v>
      </c>
      <c r="AR167">
        <v>3.7</v>
      </c>
      <c r="BD167" s="1">
        <v>40086</v>
      </c>
      <c r="BE167">
        <v>1.26</v>
      </c>
      <c r="BF167">
        <v>20091027</v>
      </c>
      <c r="BG167">
        <v>0.63</v>
      </c>
      <c r="BI167" s="1">
        <v>39721</v>
      </c>
      <c r="BJ167">
        <v>1.94</v>
      </c>
      <c r="BK167">
        <v>20081021</v>
      </c>
      <c r="BL167">
        <v>1.1000000000000001</v>
      </c>
    </row>
    <row r="168" spans="1:64" x14ac:dyDescent="0.25">
      <c r="A168" s="1">
        <v>39752</v>
      </c>
      <c r="B168">
        <v>0.5</v>
      </c>
      <c r="C168">
        <v>20081104</v>
      </c>
      <c r="D168">
        <v>0.5</v>
      </c>
      <c r="F168" s="1">
        <v>39752</v>
      </c>
      <c r="G168">
        <v>2.6</v>
      </c>
      <c r="H168">
        <v>20081104</v>
      </c>
      <c r="I168">
        <v>2.6</v>
      </c>
      <c r="K168" s="1">
        <v>40847</v>
      </c>
      <c r="L168">
        <v>2.7</v>
      </c>
      <c r="M168">
        <v>20111107</v>
      </c>
      <c r="N168">
        <v>3</v>
      </c>
      <c r="U168" s="1">
        <v>39752</v>
      </c>
      <c r="V168">
        <v>46.3</v>
      </c>
      <c r="W168">
        <v>20081103</v>
      </c>
      <c r="X168">
        <v>47</v>
      </c>
      <c r="Z168" s="1">
        <v>41090</v>
      </c>
      <c r="AA168">
        <v>3.7</v>
      </c>
      <c r="AB168">
        <v>20120802</v>
      </c>
      <c r="AC168">
        <v>3.7</v>
      </c>
      <c r="AO168" s="1">
        <v>39752</v>
      </c>
      <c r="AP168">
        <v>2.86</v>
      </c>
      <c r="AQ168">
        <v>20081113</v>
      </c>
      <c r="AR168">
        <v>2.9</v>
      </c>
      <c r="BD168" s="1">
        <v>40117</v>
      </c>
      <c r="BE168">
        <v>1.53</v>
      </c>
      <c r="BF168">
        <v>20091124</v>
      </c>
      <c r="BG168">
        <v>0.87</v>
      </c>
      <c r="BI168" s="1">
        <v>39752</v>
      </c>
      <c r="BJ168">
        <v>2.81</v>
      </c>
      <c r="BK168">
        <v>20081119</v>
      </c>
      <c r="BL168">
        <v>2.1</v>
      </c>
    </row>
    <row r="169" spans="1:64" x14ac:dyDescent="0.25">
      <c r="A169" s="1">
        <v>39782</v>
      </c>
      <c r="B169">
        <v>-0.7</v>
      </c>
      <c r="C169">
        <v>20081202</v>
      </c>
      <c r="D169">
        <v>-0.7</v>
      </c>
      <c r="F169" s="1">
        <v>39782</v>
      </c>
      <c r="G169">
        <v>1.5</v>
      </c>
      <c r="H169">
        <v>20081202</v>
      </c>
      <c r="I169">
        <v>1.5</v>
      </c>
      <c r="K169" s="1">
        <v>40877</v>
      </c>
      <c r="L169">
        <v>2.8</v>
      </c>
      <c r="M169">
        <v>20111207</v>
      </c>
      <c r="N169">
        <v>3</v>
      </c>
      <c r="U169" s="1">
        <v>39782</v>
      </c>
      <c r="V169">
        <v>35.700000000000003</v>
      </c>
      <c r="W169">
        <v>20081201</v>
      </c>
      <c r="X169">
        <v>35.200000000000003</v>
      </c>
      <c r="Z169" s="1">
        <v>41121</v>
      </c>
      <c r="AA169">
        <v>2.9</v>
      </c>
      <c r="AB169">
        <v>20120903</v>
      </c>
      <c r="AC169">
        <v>3.2</v>
      </c>
      <c r="AO169" s="1">
        <v>39782</v>
      </c>
      <c r="AP169">
        <v>1.07</v>
      </c>
      <c r="AQ169">
        <v>20081215</v>
      </c>
      <c r="AR169">
        <v>1.1000000000000001</v>
      </c>
      <c r="BD169" s="1">
        <v>40147</v>
      </c>
      <c r="BE169">
        <v>1.79</v>
      </c>
      <c r="BF169">
        <v>20091229</v>
      </c>
      <c r="BG169">
        <v>1.28</v>
      </c>
      <c r="BI169" s="1">
        <v>39782</v>
      </c>
      <c r="BJ169">
        <v>2.09</v>
      </c>
      <c r="BK169">
        <v>20081219</v>
      </c>
      <c r="BL169">
        <v>1.6</v>
      </c>
    </row>
    <row r="170" spans="1:64" x14ac:dyDescent="0.25">
      <c r="A170" s="1">
        <v>39813</v>
      </c>
      <c r="B170">
        <v>-0.5</v>
      </c>
      <c r="C170">
        <v>20090108</v>
      </c>
      <c r="D170">
        <v>-0.5</v>
      </c>
      <c r="F170" s="1">
        <v>39813</v>
      </c>
      <c r="G170">
        <v>0.7</v>
      </c>
      <c r="H170">
        <v>20090108</v>
      </c>
      <c r="I170">
        <v>0.7</v>
      </c>
      <c r="K170" s="1">
        <v>40908</v>
      </c>
      <c r="L170">
        <v>2.8</v>
      </c>
      <c r="M170">
        <v>20120109</v>
      </c>
      <c r="N170">
        <v>3.1</v>
      </c>
      <c r="U170" s="1">
        <v>39813</v>
      </c>
      <c r="V170">
        <v>35.5</v>
      </c>
      <c r="W170">
        <v>20090105</v>
      </c>
      <c r="X170">
        <v>36.9</v>
      </c>
      <c r="Z170" s="1">
        <v>41152</v>
      </c>
      <c r="AA170">
        <v>6.1</v>
      </c>
      <c r="AB170">
        <v>20121001</v>
      </c>
      <c r="AC170">
        <v>5.9</v>
      </c>
      <c r="AO170" s="1">
        <v>39813</v>
      </c>
      <c r="AP170">
        <v>0.45</v>
      </c>
      <c r="AQ170">
        <v>20090116</v>
      </c>
      <c r="AR170">
        <v>0.4</v>
      </c>
      <c r="BD170" s="1">
        <v>40178</v>
      </c>
      <c r="BE170">
        <v>1.94</v>
      </c>
      <c r="BF170">
        <v>20100126</v>
      </c>
      <c r="BG170">
        <v>1.2</v>
      </c>
      <c r="BI170" s="1">
        <v>39813</v>
      </c>
      <c r="BJ170">
        <v>2.37</v>
      </c>
      <c r="BK170">
        <v>20090121</v>
      </c>
      <c r="BL170">
        <v>2.4</v>
      </c>
    </row>
    <row r="171" spans="1:64" x14ac:dyDescent="0.25">
      <c r="A171" s="1">
        <v>39844</v>
      </c>
      <c r="B171">
        <v>-0.8</v>
      </c>
      <c r="C171">
        <v>20090210</v>
      </c>
      <c r="D171">
        <v>-0.8</v>
      </c>
      <c r="F171" s="1">
        <v>39844</v>
      </c>
      <c r="G171">
        <v>0.1</v>
      </c>
      <c r="H171">
        <v>20090210</v>
      </c>
      <c r="I171">
        <v>0.1</v>
      </c>
      <c r="K171" s="1">
        <v>40939</v>
      </c>
      <c r="L171">
        <v>2.8</v>
      </c>
      <c r="M171">
        <v>20120208</v>
      </c>
      <c r="N171">
        <v>3.1</v>
      </c>
      <c r="U171" s="1">
        <v>39844</v>
      </c>
      <c r="V171">
        <v>36.700000000000003</v>
      </c>
      <c r="W171">
        <v>20090202</v>
      </c>
      <c r="X171">
        <v>35</v>
      </c>
      <c r="Z171" s="1">
        <v>41182</v>
      </c>
      <c r="AA171">
        <v>4.8</v>
      </c>
      <c r="AB171">
        <v>20121101</v>
      </c>
      <c r="AC171">
        <v>5.4</v>
      </c>
      <c r="AO171" s="1">
        <v>39844</v>
      </c>
      <c r="AP171">
        <v>-0.98</v>
      </c>
      <c r="AQ171">
        <v>20090213</v>
      </c>
      <c r="AR171">
        <v>-0.9</v>
      </c>
      <c r="BD171" s="1">
        <v>40209</v>
      </c>
      <c r="BE171">
        <v>1.77</v>
      </c>
      <c r="BF171">
        <v>20100223</v>
      </c>
      <c r="BG171">
        <v>1.3599999999999999</v>
      </c>
      <c r="BI171" s="1">
        <v>39844</v>
      </c>
      <c r="BJ171">
        <v>3.58</v>
      </c>
      <c r="BK171">
        <v>20090223</v>
      </c>
      <c r="BL171">
        <v>2.8</v>
      </c>
    </row>
    <row r="172" spans="1:64" x14ac:dyDescent="0.25">
      <c r="A172" s="1">
        <v>39872</v>
      </c>
      <c r="B172">
        <v>0.2</v>
      </c>
      <c r="C172">
        <v>20090306</v>
      </c>
      <c r="D172">
        <v>0.2</v>
      </c>
      <c r="F172" s="1">
        <v>39872</v>
      </c>
      <c r="G172">
        <v>0.2</v>
      </c>
      <c r="H172">
        <v>20090306</v>
      </c>
      <c r="I172">
        <v>0.2</v>
      </c>
      <c r="K172" s="1">
        <v>40968</v>
      </c>
      <c r="L172">
        <v>2.8</v>
      </c>
      <c r="M172">
        <v>20120307</v>
      </c>
      <c r="N172">
        <v>3.1</v>
      </c>
      <c r="U172" s="1">
        <v>39872</v>
      </c>
      <c r="V172">
        <v>33.799999999999997</v>
      </c>
      <c r="W172">
        <v>20090302</v>
      </c>
      <c r="X172">
        <v>32.6</v>
      </c>
      <c r="Z172" s="1">
        <v>41213</v>
      </c>
      <c r="AA172">
        <v>2.9</v>
      </c>
      <c r="AB172">
        <v>20121203</v>
      </c>
      <c r="AC172">
        <v>2.7</v>
      </c>
      <c r="AO172" s="1">
        <v>39872</v>
      </c>
      <c r="AP172">
        <v>-1.77</v>
      </c>
      <c r="AQ172">
        <v>20090313</v>
      </c>
      <c r="AR172">
        <v>-1.8</v>
      </c>
      <c r="BD172" s="1">
        <v>40237</v>
      </c>
      <c r="BE172">
        <v>1.5699999999999998</v>
      </c>
      <c r="BF172">
        <v>20100330</v>
      </c>
      <c r="BG172">
        <v>1.2</v>
      </c>
      <c r="BI172" s="1">
        <v>39872</v>
      </c>
      <c r="BJ172">
        <v>4.24</v>
      </c>
      <c r="BK172">
        <v>20090323</v>
      </c>
      <c r="BL172">
        <v>4.0999999999999996</v>
      </c>
    </row>
    <row r="173" spans="1:64" x14ac:dyDescent="0.25">
      <c r="A173" s="1">
        <v>39903</v>
      </c>
      <c r="B173">
        <v>-0.3</v>
      </c>
      <c r="C173">
        <v>20090403</v>
      </c>
      <c r="D173">
        <v>-0.3</v>
      </c>
      <c r="F173" s="1">
        <v>39903</v>
      </c>
      <c r="G173">
        <v>-0.4</v>
      </c>
      <c r="H173">
        <v>20090403</v>
      </c>
      <c r="I173">
        <v>-0.4</v>
      </c>
      <c r="K173" s="1">
        <v>40999</v>
      </c>
      <c r="L173">
        <v>2.8</v>
      </c>
      <c r="M173">
        <v>20120410</v>
      </c>
      <c r="N173">
        <v>3.1</v>
      </c>
      <c r="U173" s="1">
        <v>39903</v>
      </c>
      <c r="V173">
        <v>33.299999999999997</v>
      </c>
      <c r="W173">
        <v>20090401</v>
      </c>
      <c r="X173">
        <v>32.6</v>
      </c>
      <c r="Z173" s="1">
        <v>41243</v>
      </c>
      <c r="AA173">
        <v>3.1</v>
      </c>
      <c r="AB173">
        <v>20130116</v>
      </c>
      <c r="AC173">
        <v>2.9</v>
      </c>
      <c r="AO173" s="1">
        <v>39903</v>
      </c>
      <c r="AP173">
        <v>-2.81</v>
      </c>
      <c r="AQ173">
        <v>20090416</v>
      </c>
      <c r="AR173">
        <v>-2.8</v>
      </c>
      <c r="BD173" s="1">
        <v>40268</v>
      </c>
      <c r="BE173">
        <v>1.56</v>
      </c>
      <c r="BF173">
        <v>20100427</v>
      </c>
      <c r="BG173">
        <v>1.71</v>
      </c>
      <c r="BI173" s="1">
        <v>39903</v>
      </c>
      <c r="BJ173">
        <v>3.86</v>
      </c>
      <c r="BK173">
        <v>20090421</v>
      </c>
      <c r="BL173">
        <v>3.4</v>
      </c>
    </row>
    <row r="174" spans="1:64" x14ac:dyDescent="0.25">
      <c r="A174" s="1">
        <v>39933</v>
      </c>
      <c r="B174">
        <v>0.9</v>
      </c>
      <c r="C174">
        <v>20090507</v>
      </c>
      <c r="D174">
        <v>0.9</v>
      </c>
      <c r="F174" s="1">
        <v>39933</v>
      </c>
      <c r="G174">
        <v>-0.3</v>
      </c>
      <c r="H174">
        <v>20090507</v>
      </c>
      <c r="I174">
        <v>-0.3</v>
      </c>
      <c r="K174" s="1">
        <v>41029</v>
      </c>
      <c r="L174">
        <v>2.8</v>
      </c>
      <c r="M174">
        <v>20120507</v>
      </c>
      <c r="N174">
        <v>3.1</v>
      </c>
      <c r="U174" s="1">
        <v>39933</v>
      </c>
      <c r="V174">
        <v>35.9</v>
      </c>
      <c r="W174">
        <v>20090504</v>
      </c>
      <c r="X174">
        <v>34.700000000000003</v>
      </c>
      <c r="Z174" s="1">
        <v>41274</v>
      </c>
      <c r="AA174">
        <v>4.5</v>
      </c>
      <c r="AB174">
        <v>20130208</v>
      </c>
      <c r="AC174">
        <v>5.0999999999999996</v>
      </c>
      <c r="AO174" s="1">
        <v>39933</v>
      </c>
      <c r="AP174">
        <v>-3.58</v>
      </c>
      <c r="AQ174">
        <v>20090514</v>
      </c>
      <c r="AR174">
        <v>-3.6</v>
      </c>
      <c r="BD174" s="1">
        <v>40298</v>
      </c>
      <c r="BE174">
        <v>1.79</v>
      </c>
      <c r="BF174">
        <v>20100525</v>
      </c>
      <c r="BG174">
        <v>1.76</v>
      </c>
      <c r="BI174" s="1">
        <v>39933</v>
      </c>
      <c r="BJ174">
        <v>3.21</v>
      </c>
      <c r="BK174">
        <v>20090522</v>
      </c>
      <c r="BL174">
        <v>3.8</v>
      </c>
    </row>
    <row r="175" spans="1:64" x14ac:dyDescent="0.25">
      <c r="A175" s="1">
        <v>39964</v>
      </c>
      <c r="B175">
        <v>0.2</v>
      </c>
      <c r="C175">
        <v>20090605</v>
      </c>
      <c r="D175">
        <v>0.2</v>
      </c>
      <c r="F175" s="1">
        <v>39964</v>
      </c>
      <c r="G175">
        <v>-1</v>
      </c>
      <c r="H175">
        <v>20090605</v>
      </c>
      <c r="I175">
        <v>-1</v>
      </c>
      <c r="K175" s="1">
        <v>41060</v>
      </c>
      <c r="L175">
        <v>2.9</v>
      </c>
      <c r="M175">
        <v>20120607</v>
      </c>
      <c r="N175">
        <v>3.2</v>
      </c>
      <c r="U175" s="1">
        <v>39964</v>
      </c>
      <c r="V175">
        <v>39.4</v>
      </c>
      <c r="W175">
        <v>20090602</v>
      </c>
      <c r="X175">
        <v>39.799999999999997</v>
      </c>
      <c r="Z175" s="1">
        <v>41305</v>
      </c>
      <c r="AA175">
        <v>1.9</v>
      </c>
      <c r="AB175">
        <v>20130311</v>
      </c>
      <c r="AC175">
        <v>1.9</v>
      </c>
      <c r="AO175" s="1">
        <v>39964</v>
      </c>
      <c r="AP175">
        <v>-5.01</v>
      </c>
      <c r="AQ175">
        <v>20090615</v>
      </c>
      <c r="AR175">
        <v>-5</v>
      </c>
      <c r="BD175" s="1">
        <v>40329</v>
      </c>
      <c r="BE175">
        <v>1.83</v>
      </c>
      <c r="BF175">
        <v>20100629</v>
      </c>
      <c r="BG175">
        <v>1.74</v>
      </c>
      <c r="BI175" s="1">
        <v>39964</v>
      </c>
      <c r="BJ175">
        <v>4.1100000000000003</v>
      </c>
      <c r="BK175">
        <v>20090622</v>
      </c>
      <c r="BL175">
        <v>4.2</v>
      </c>
    </row>
    <row r="176" spans="1:64" x14ac:dyDescent="0.25">
      <c r="A176" s="1">
        <v>39994</v>
      </c>
      <c r="B176">
        <v>0.2</v>
      </c>
      <c r="C176">
        <v>20090703</v>
      </c>
      <c r="D176">
        <v>0.2</v>
      </c>
      <c r="F176" s="1">
        <v>39994</v>
      </c>
      <c r="G176">
        <v>-1</v>
      </c>
      <c r="H176">
        <v>20090703</v>
      </c>
      <c r="I176">
        <v>-1</v>
      </c>
      <c r="K176" s="1">
        <v>41090</v>
      </c>
      <c r="L176">
        <v>2.9</v>
      </c>
      <c r="M176">
        <v>20120709</v>
      </c>
      <c r="N176">
        <v>2.9</v>
      </c>
      <c r="U176" s="1">
        <v>39994</v>
      </c>
      <c r="V176">
        <v>41.4</v>
      </c>
      <c r="W176">
        <v>20090701</v>
      </c>
      <c r="X176">
        <v>41.8</v>
      </c>
      <c r="Z176" s="1">
        <v>41333</v>
      </c>
      <c r="AA176">
        <v>2.5</v>
      </c>
      <c r="AB176">
        <v>20130409</v>
      </c>
      <c r="AC176">
        <v>2.4</v>
      </c>
      <c r="AO176" s="1">
        <v>39994</v>
      </c>
      <c r="AP176">
        <v>-5.58</v>
      </c>
      <c r="AQ176">
        <v>20090713</v>
      </c>
      <c r="AR176">
        <v>-5.6</v>
      </c>
      <c r="BD176" s="1">
        <v>40359</v>
      </c>
      <c r="BE176">
        <v>1.85</v>
      </c>
      <c r="BF176">
        <v>20100727</v>
      </c>
      <c r="BG176">
        <v>1.81</v>
      </c>
      <c r="BI176" s="1">
        <v>39994</v>
      </c>
      <c r="BJ176">
        <v>5.82</v>
      </c>
      <c r="BK176">
        <v>20090721</v>
      </c>
      <c r="BL176">
        <v>5.7</v>
      </c>
    </row>
    <row r="177" spans="1:64" x14ac:dyDescent="0.25">
      <c r="A177" s="1">
        <v>40025</v>
      </c>
      <c r="B177">
        <v>-0.7</v>
      </c>
      <c r="C177">
        <v>20090804</v>
      </c>
      <c r="D177">
        <v>-0.7</v>
      </c>
      <c r="F177" s="1">
        <v>40025</v>
      </c>
      <c r="G177">
        <v>-1.2</v>
      </c>
      <c r="H177">
        <v>20090804</v>
      </c>
      <c r="I177">
        <v>-1.2</v>
      </c>
      <c r="K177" s="1">
        <v>41121</v>
      </c>
      <c r="L177">
        <v>2.9</v>
      </c>
      <c r="M177">
        <v>20120807</v>
      </c>
      <c r="N177">
        <v>2.9</v>
      </c>
      <c r="U177" s="1">
        <v>40025</v>
      </c>
      <c r="V177">
        <v>43.8</v>
      </c>
      <c r="W177">
        <v>20090803</v>
      </c>
      <c r="X177">
        <v>44.3</v>
      </c>
      <c r="Z177" s="1">
        <v>41364</v>
      </c>
      <c r="AA177">
        <v>-0.8</v>
      </c>
      <c r="AB177">
        <v>20130513</v>
      </c>
      <c r="AC177">
        <v>-0.9</v>
      </c>
      <c r="AO177" s="1">
        <v>40025</v>
      </c>
      <c r="AP177">
        <v>-6.15</v>
      </c>
      <c r="AQ177">
        <v>20090813</v>
      </c>
      <c r="AR177">
        <v>-6.1</v>
      </c>
      <c r="BD177" s="1">
        <v>40390</v>
      </c>
      <c r="BE177">
        <v>1.87</v>
      </c>
      <c r="BF177">
        <v>20100831</v>
      </c>
      <c r="BG177">
        <v>1.8599999999999999</v>
      </c>
      <c r="BI177" s="1">
        <v>40025</v>
      </c>
      <c r="BJ177">
        <v>7.39</v>
      </c>
      <c r="BK177">
        <v>20090821</v>
      </c>
      <c r="BL177">
        <v>7.7</v>
      </c>
    </row>
    <row r="178" spans="1:64" x14ac:dyDescent="0.25">
      <c r="A178" s="1">
        <v>40056</v>
      </c>
      <c r="B178">
        <v>0.1</v>
      </c>
      <c r="C178">
        <v>20090904</v>
      </c>
      <c r="D178">
        <v>0.1</v>
      </c>
      <c r="F178" s="1">
        <v>40056</v>
      </c>
      <c r="G178">
        <v>-0.8</v>
      </c>
      <c r="H178">
        <v>20090904</v>
      </c>
      <c r="I178">
        <v>-0.8</v>
      </c>
      <c r="K178" s="1">
        <v>41152</v>
      </c>
      <c r="L178">
        <v>2.9</v>
      </c>
      <c r="M178">
        <v>20120907</v>
      </c>
      <c r="N178">
        <v>2.9</v>
      </c>
      <c r="U178" s="1">
        <v>40056</v>
      </c>
      <c r="V178">
        <v>48.6</v>
      </c>
      <c r="W178">
        <v>20090901</v>
      </c>
      <c r="X178">
        <v>50.2</v>
      </c>
      <c r="Z178" s="1">
        <v>41394</v>
      </c>
      <c r="AA178">
        <v>3.1</v>
      </c>
      <c r="AB178">
        <v>20130610</v>
      </c>
      <c r="AC178">
        <v>3.3</v>
      </c>
      <c r="AO178" s="1">
        <v>40056</v>
      </c>
      <c r="AP178">
        <v>-5.5</v>
      </c>
      <c r="AQ178">
        <v>20090914</v>
      </c>
      <c r="AR178">
        <v>-5.5</v>
      </c>
      <c r="BD178" s="1">
        <v>40421</v>
      </c>
      <c r="BE178">
        <v>1.8199999999999998</v>
      </c>
      <c r="BF178">
        <v>20100928</v>
      </c>
      <c r="BG178">
        <v>1.95</v>
      </c>
      <c r="BI178" s="1">
        <v>40056</v>
      </c>
      <c r="BJ178">
        <v>7.32</v>
      </c>
      <c r="BK178">
        <v>20090921</v>
      </c>
      <c r="BL178">
        <v>7.7</v>
      </c>
    </row>
    <row r="179" spans="1:64" x14ac:dyDescent="0.25">
      <c r="A179" s="1">
        <v>40086</v>
      </c>
      <c r="B179">
        <v>0</v>
      </c>
      <c r="C179">
        <v>20091006</v>
      </c>
      <c r="D179">
        <v>0</v>
      </c>
      <c r="F179" s="1">
        <v>40086</v>
      </c>
      <c r="G179">
        <v>-0.9</v>
      </c>
      <c r="H179">
        <v>20091006</v>
      </c>
      <c r="I179">
        <v>-0.9</v>
      </c>
      <c r="K179" s="1">
        <v>41182</v>
      </c>
      <c r="L179">
        <v>3</v>
      </c>
      <c r="M179">
        <v>20121008</v>
      </c>
      <c r="N179">
        <v>2.9</v>
      </c>
      <c r="U179" s="1">
        <v>40086</v>
      </c>
      <c r="V179">
        <v>53.6</v>
      </c>
      <c r="W179">
        <v>20091001</v>
      </c>
      <c r="X179">
        <v>54.3</v>
      </c>
      <c r="Z179" s="1">
        <v>41425</v>
      </c>
      <c r="AA179">
        <v>1.6</v>
      </c>
      <c r="AB179">
        <v>20130709</v>
      </c>
      <c r="AC179">
        <v>1.8</v>
      </c>
      <c r="AO179" s="1">
        <v>40086</v>
      </c>
      <c r="AP179">
        <v>-4.84</v>
      </c>
      <c r="AQ179">
        <v>20091013</v>
      </c>
      <c r="AR179">
        <v>-4.9000000000000004</v>
      </c>
      <c r="BD179" s="1">
        <v>40451</v>
      </c>
      <c r="BE179">
        <v>1.75</v>
      </c>
      <c r="BF179">
        <v>20101026</v>
      </c>
      <c r="BG179">
        <v>1.7</v>
      </c>
      <c r="BI179" s="1">
        <v>40086</v>
      </c>
      <c r="BJ179">
        <v>7.55</v>
      </c>
      <c r="BK179">
        <v>20091021</v>
      </c>
      <c r="BL179">
        <v>7.8</v>
      </c>
    </row>
    <row r="180" spans="1:64" x14ac:dyDescent="0.25">
      <c r="A180" s="1">
        <v>40117</v>
      </c>
      <c r="B180">
        <v>0.6</v>
      </c>
      <c r="C180">
        <v>20091105</v>
      </c>
      <c r="D180">
        <v>0.6</v>
      </c>
      <c r="F180" s="1">
        <v>40117</v>
      </c>
      <c r="G180">
        <v>-0.8</v>
      </c>
      <c r="H180">
        <v>20091105</v>
      </c>
      <c r="I180">
        <v>-0.8</v>
      </c>
      <c r="K180" s="1">
        <v>41213</v>
      </c>
      <c r="L180">
        <v>3</v>
      </c>
      <c r="M180">
        <v>20121108</v>
      </c>
      <c r="N180">
        <v>3</v>
      </c>
      <c r="U180" s="1">
        <v>40117</v>
      </c>
      <c r="V180">
        <v>54.7</v>
      </c>
      <c r="W180">
        <v>20091102</v>
      </c>
      <c r="X180">
        <v>54</v>
      </c>
      <c r="Z180" s="1">
        <v>41455</v>
      </c>
      <c r="AA180">
        <v>2.2000000000000002</v>
      </c>
      <c r="AB180">
        <v>20130812</v>
      </c>
      <c r="AC180">
        <v>2.2999999999999998</v>
      </c>
      <c r="AO180" s="1">
        <v>40117</v>
      </c>
      <c r="AP180">
        <v>-4.6899999999999995</v>
      </c>
      <c r="AQ180">
        <v>20091113</v>
      </c>
      <c r="AR180">
        <v>-4.7</v>
      </c>
      <c r="BD180" s="1">
        <v>40482</v>
      </c>
      <c r="BE180">
        <v>1.7</v>
      </c>
      <c r="BF180">
        <v>20101130</v>
      </c>
      <c r="BG180">
        <v>1.72</v>
      </c>
      <c r="BI180" s="1">
        <v>40117</v>
      </c>
      <c r="BJ180">
        <v>7.37</v>
      </c>
      <c r="BK180">
        <v>20091123</v>
      </c>
      <c r="BL180">
        <v>7.7</v>
      </c>
    </row>
    <row r="181" spans="1:64" x14ac:dyDescent="0.25">
      <c r="A181" s="1">
        <v>40147</v>
      </c>
      <c r="B181">
        <v>0.2</v>
      </c>
      <c r="C181">
        <v>20091204</v>
      </c>
      <c r="D181">
        <v>0.2</v>
      </c>
      <c r="F181" s="1">
        <v>40147</v>
      </c>
      <c r="G181">
        <v>0</v>
      </c>
      <c r="H181">
        <v>20091204</v>
      </c>
      <c r="I181">
        <v>0</v>
      </c>
      <c r="K181" s="1">
        <v>41243</v>
      </c>
      <c r="L181">
        <v>3</v>
      </c>
      <c r="M181">
        <v>20121206</v>
      </c>
      <c r="N181">
        <v>3</v>
      </c>
      <c r="U181" s="1">
        <v>40147</v>
      </c>
      <c r="V181">
        <v>55.5</v>
      </c>
      <c r="W181">
        <v>20091201</v>
      </c>
      <c r="X181">
        <v>56.9</v>
      </c>
      <c r="Z181" s="1">
        <v>41486</v>
      </c>
      <c r="AA181">
        <v>0.6</v>
      </c>
      <c r="AB181">
        <v>20130909</v>
      </c>
      <c r="AC181">
        <v>0.8</v>
      </c>
      <c r="AO181" s="1">
        <v>40147</v>
      </c>
      <c r="AP181">
        <v>-3.35</v>
      </c>
      <c r="AQ181">
        <v>20091214</v>
      </c>
      <c r="AR181">
        <v>-3.3</v>
      </c>
      <c r="BD181" s="1">
        <v>40512</v>
      </c>
      <c r="BE181">
        <v>1.62</v>
      </c>
      <c r="BF181">
        <v>20101228</v>
      </c>
      <c r="BG181">
        <v>1.63</v>
      </c>
      <c r="BI181" s="1">
        <v>40147</v>
      </c>
      <c r="BJ181">
        <v>8.23</v>
      </c>
      <c r="BK181">
        <v>20091221</v>
      </c>
      <c r="BL181">
        <v>7.6</v>
      </c>
    </row>
    <row r="182" spans="1:64" x14ac:dyDescent="0.25">
      <c r="A182" s="1">
        <v>40178</v>
      </c>
      <c r="B182">
        <v>-0.2</v>
      </c>
      <c r="C182">
        <v>20100107</v>
      </c>
      <c r="D182">
        <v>-0.2</v>
      </c>
      <c r="F182" s="1">
        <v>40178</v>
      </c>
      <c r="G182">
        <v>0.3</v>
      </c>
      <c r="H182">
        <v>20100107</v>
      </c>
      <c r="I182">
        <v>0.3</v>
      </c>
      <c r="K182" s="1">
        <v>41274</v>
      </c>
      <c r="L182">
        <v>3.1</v>
      </c>
      <c r="M182">
        <v>20130108</v>
      </c>
      <c r="N182">
        <v>3</v>
      </c>
      <c r="U182" s="1">
        <v>40178</v>
      </c>
      <c r="V182">
        <v>56</v>
      </c>
      <c r="W182">
        <v>20100104</v>
      </c>
      <c r="X182">
        <v>54.6</v>
      </c>
      <c r="Z182" s="1">
        <v>41517</v>
      </c>
      <c r="AA182">
        <v>2.4</v>
      </c>
      <c r="AB182">
        <v>20131008</v>
      </c>
      <c r="AC182">
        <v>2.4</v>
      </c>
      <c r="AO182" s="1">
        <v>40178</v>
      </c>
      <c r="AP182">
        <v>-2.48</v>
      </c>
      <c r="AQ182">
        <v>20100115</v>
      </c>
      <c r="AR182">
        <v>-2.5</v>
      </c>
      <c r="BD182" s="1">
        <v>40543</v>
      </c>
      <c r="BE182">
        <v>1.83</v>
      </c>
      <c r="BF182">
        <v>20110125</v>
      </c>
      <c r="BG182">
        <v>1.8399999999999999</v>
      </c>
      <c r="BI182" s="1">
        <v>40178</v>
      </c>
      <c r="BJ182">
        <v>6.92</v>
      </c>
      <c r="BK182">
        <v>20100121</v>
      </c>
      <c r="BL182">
        <v>6.5</v>
      </c>
    </row>
    <row r="183" spans="1:64" x14ac:dyDescent="0.25">
      <c r="A183" s="1">
        <v>40209</v>
      </c>
      <c r="B183">
        <v>-0.1</v>
      </c>
      <c r="C183">
        <v>20100211</v>
      </c>
      <c r="D183">
        <v>-0.1</v>
      </c>
      <c r="F183" s="1">
        <v>40209</v>
      </c>
      <c r="G183">
        <v>1</v>
      </c>
      <c r="H183">
        <v>20100211</v>
      </c>
      <c r="I183">
        <v>1</v>
      </c>
      <c r="K183" s="1">
        <v>41305</v>
      </c>
      <c r="L183">
        <v>3.1</v>
      </c>
      <c r="M183">
        <v>20130208</v>
      </c>
      <c r="N183">
        <v>3.1</v>
      </c>
      <c r="U183" s="1">
        <v>40209</v>
      </c>
      <c r="V183">
        <v>57.2</v>
      </c>
      <c r="W183">
        <v>20100201</v>
      </c>
      <c r="X183">
        <v>56</v>
      </c>
      <c r="Z183" s="1">
        <v>41547</v>
      </c>
      <c r="AA183">
        <v>1</v>
      </c>
      <c r="AB183">
        <v>20131108</v>
      </c>
      <c r="AC183">
        <v>1</v>
      </c>
      <c r="AO183" s="1">
        <v>40209</v>
      </c>
      <c r="AP183">
        <v>-1.34</v>
      </c>
      <c r="AQ183">
        <v>20100215</v>
      </c>
      <c r="AR183">
        <v>-1.3</v>
      </c>
      <c r="BD183" s="1">
        <v>40574</v>
      </c>
      <c r="BE183">
        <v>1.41</v>
      </c>
      <c r="BF183">
        <v>20110222</v>
      </c>
      <c r="BG183">
        <v>1.6800000000000002</v>
      </c>
      <c r="BI183" s="1">
        <v>40209</v>
      </c>
      <c r="BJ183">
        <v>6.37</v>
      </c>
      <c r="BK183">
        <v>20100222</v>
      </c>
      <c r="BL183">
        <v>5.6</v>
      </c>
    </row>
    <row r="184" spans="1:64" x14ac:dyDescent="0.25">
      <c r="A184" s="1">
        <v>40237</v>
      </c>
      <c r="B184">
        <v>0.1</v>
      </c>
      <c r="C184">
        <v>20100309</v>
      </c>
      <c r="D184">
        <v>0.1</v>
      </c>
      <c r="F184" s="1">
        <v>40237</v>
      </c>
      <c r="G184">
        <v>0.9</v>
      </c>
      <c r="H184">
        <v>20100309</v>
      </c>
      <c r="I184">
        <v>0.9</v>
      </c>
      <c r="K184" s="1">
        <v>41333</v>
      </c>
      <c r="L184">
        <v>3.1</v>
      </c>
      <c r="M184">
        <v>20130307</v>
      </c>
      <c r="N184">
        <v>3.1</v>
      </c>
      <c r="U184" s="1">
        <v>40237</v>
      </c>
      <c r="V184">
        <v>58.1</v>
      </c>
      <c r="W184">
        <v>20100301</v>
      </c>
      <c r="X184">
        <v>57.4</v>
      </c>
      <c r="Z184" s="1">
        <v>41578</v>
      </c>
      <c r="AA184">
        <v>1.6</v>
      </c>
      <c r="AB184">
        <v>20131209</v>
      </c>
      <c r="AC184">
        <v>1.2</v>
      </c>
      <c r="AO184" s="1">
        <v>40237</v>
      </c>
      <c r="AP184">
        <v>-0.99</v>
      </c>
      <c r="AQ184">
        <v>20100315</v>
      </c>
      <c r="AR184">
        <v>-1</v>
      </c>
      <c r="BD184" s="1">
        <v>40602</v>
      </c>
      <c r="BE184">
        <v>1.18</v>
      </c>
      <c r="BF184">
        <v>20110329</v>
      </c>
      <c r="BG184">
        <v>1.46</v>
      </c>
      <c r="BI184" s="1">
        <v>40237</v>
      </c>
      <c r="BJ184">
        <v>6.26</v>
      </c>
      <c r="BK184">
        <v>20100322</v>
      </c>
      <c r="BL184">
        <v>6.1</v>
      </c>
    </row>
    <row r="185" spans="1:64" x14ac:dyDescent="0.25">
      <c r="A185" s="1">
        <v>40268</v>
      </c>
      <c r="B185">
        <v>0.1</v>
      </c>
      <c r="C185">
        <v>20100406</v>
      </c>
      <c r="D185">
        <v>0.1</v>
      </c>
      <c r="F185" s="1">
        <v>40268</v>
      </c>
      <c r="G185">
        <v>1.4</v>
      </c>
      <c r="H185">
        <v>20100406</v>
      </c>
      <c r="I185">
        <v>1.4</v>
      </c>
      <c r="K185" s="1">
        <v>41364</v>
      </c>
      <c r="L185">
        <v>3.1</v>
      </c>
      <c r="M185">
        <v>20130409</v>
      </c>
      <c r="N185">
        <v>3.1</v>
      </c>
      <c r="U185" s="1">
        <v>40268</v>
      </c>
      <c r="V185">
        <v>65.2</v>
      </c>
      <c r="W185">
        <v>20100401</v>
      </c>
      <c r="X185">
        <v>65.5</v>
      </c>
      <c r="Z185" s="1">
        <v>41608</v>
      </c>
      <c r="AA185">
        <v>4.2</v>
      </c>
      <c r="AB185">
        <v>20140115</v>
      </c>
      <c r="AC185">
        <v>4.2</v>
      </c>
      <c r="AO185" s="1">
        <v>40268</v>
      </c>
      <c r="AP185">
        <v>0</v>
      </c>
      <c r="AQ185">
        <v>20100416</v>
      </c>
      <c r="AR185">
        <v>0</v>
      </c>
      <c r="BD185" s="1">
        <v>40633</v>
      </c>
      <c r="BE185">
        <v>1.1000000000000001</v>
      </c>
      <c r="BF185">
        <v>20110426</v>
      </c>
      <c r="BG185">
        <v>1.6600000000000001</v>
      </c>
      <c r="BI185" s="1">
        <v>40268</v>
      </c>
      <c r="BJ185">
        <v>6.4</v>
      </c>
      <c r="BK185">
        <v>20100421</v>
      </c>
      <c r="BL185">
        <v>5.9</v>
      </c>
    </row>
    <row r="186" spans="1:64" x14ac:dyDescent="0.25">
      <c r="A186" s="1">
        <v>40298</v>
      </c>
      <c r="B186">
        <v>0.9</v>
      </c>
      <c r="C186">
        <v>20100506</v>
      </c>
      <c r="D186">
        <v>0.9</v>
      </c>
      <c r="F186" s="1">
        <v>40298</v>
      </c>
      <c r="G186">
        <v>1.4</v>
      </c>
      <c r="H186">
        <v>20100506</v>
      </c>
      <c r="I186">
        <v>1.4</v>
      </c>
      <c r="K186" s="1">
        <v>41394</v>
      </c>
      <c r="L186">
        <v>3.1</v>
      </c>
      <c r="M186">
        <v>20130507</v>
      </c>
      <c r="N186">
        <v>3.1</v>
      </c>
      <c r="U186" s="1">
        <v>40298</v>
      </c>
      <c r="V186">
        <v>64.7</v>
      </c>
      <c r="W186">
        <v>20100503</v>
      </c>
      <c r="X186">
        <v>65.900000000000006</v>
      </c>
      <c r="Z186" s="1">
        <v>41639</v>
      </c>
      <c r="AA186">
        <v>2.6</v>
      </c>
      <c r="AB186">
        <v>20140207</v>
      </c>
      <c r="AC186">
        <v>2.2999999999999998</v>
      </c>
      <c r="AO186" s="1">
        <v>40298</v>
      </c>
      <c r="AP186">
        <v>0.73</v>
      </c>
      <c r="AQ186">
        <v>20100512</v>
      </c>
      <c r="AR186">
        <v>0.8</v>
      </c>
      <c r="BD186" s="1">
        <v>40663</v>
      </c>
      <c r="BE186">
        <v>1.4</v>
      </c>
      <c r="BF186">
        <v>20110531</v>
      </c>
      <c r="BG186">
        <v>1.5899999999999999</v>
      </c>
      <c r="BI186" s="1">
        <v>40298</v>
      </c>
      <c r="BJ186">
        <v>6.04</v>
      </c>
      <c r="BK186">
        <v>20100521</v>
      </c>
      <c r="BL186">
        <v>5.4</v>
      </c>
    </row>
    <row r="187" spans="1:64" x14ac:dyDescent="0.25">
      <c r="A187" s="1">
        <v>40329</v>
      </c>
      <c r="B187">
        <v>-0.1</v>
      </c>
      <c r="C187">
        <v>20100608</v>
      </c>
      <c r="D187">
        <v>-0.1</v>
      </c>
      <c r="F187" s="1">
        <v>40329</v>
      </c>
      <c r="G187">
        <v>1.1000000000000001</v>
      </c>
      <c r="H187">
        <v>20100608</v>
      </c>
      <c r="I187">
        <v>1.1000000000000001</v>
      </c>
      <c r="K187" s="1">
        <v>41425</v>
      </c>
      <c r="L187">
        <v>3.2</v>
      </c>
      <c r="M187">
        <v>20130610</v>
      </c>
      <c r="N187">
        <v>3.2</v>
      </c>
      <c r="U187" s="1">
        <v>40329</v>
      </c>
      <c r="V187">
        <v>63.9</v>
      </c>
      <c r="W187">
        <v>20100601</v>
      </c>
      <c r="X187">
        <v>66.400000000000006</v>
      </c>
      <c r="Z187" s="1">
        <v>41670</v>
      </c>
      <c r="AA187">
        <v>0</v>
      </c>
      <c r="AB187">
        <v>20140310</v>
      </c>
      <c r="AC187">
        <v>0.3</v>
      </c>
      <c r="AO187" s="1">
        <v>40329</v>
      </c>
      <c r="AP187">
        <v>1.3599999999999999</v>
      </c>
      <c r="AQ187">
        <v>20100614</v>
      </c>
      <c r="AR187">
        <v>1.4</v>
      </c>
      <c r="BD187" s="1">
        <v>40694</v>
      </c>
      <c r="BE187">
        <v>1.72</v>
      </c>
      <c r="BF187">
        <v>20110628</v>
      </c>
      <c r="BG187">
        <v>1.9100000000000001</v>
      </c>
      <c r="BI187" s="1">
        <v>40329</v>
      </c>
      <c r="BJ187">
        <v>7.96</v>
      </c>
      <c r="BK187">
        <v>20100621</v>
      </c>
      <c r="BL187">
        <v>7.1</v>
      </c>
    </row>
    <row r="188" spans="1:64" x14ac:dyDescent="0.25">
      <c r="A188" s="1">
        <v>40359</v>
      </c>
      <c r="B188">
        <v>-0.4</v>
      </c>
      <c r="C188">
        <v>20100706</v>
      </c>
      <c r="D188">
        <v>-0.4</v>
      </c>
      <c r="F188" s="1">
        <v>40359</v>
      </c>
      <c r="G188">
        <v>0.5</v>
      </c>
      <c r="H188">
        <v>20100706</v>
      </c>
      <c r="I188">
        <v>0.5</v>
      </c>
      <c r="K188" s="1">
        <v>41455</v>
      </c>
      <c r="L188">
        <v>3.2</v>
      </c>
      <c r="M188">
        <v>20130708</v>
      </c>
      <c r="N188">
        <v>3.2</v>
      </c>
      <c r="U188" s="1">
        <v>40359</v>
      </c>
      <c r="V188">
        <v>63.6</v>
      </c>
      <c r="W188">
        <v>20100701</v>
      </c>
      <c r="X188">
        <v>65.7</v>
      </c>
      <c r="Z188" s="1">
        <v>41698</v>
      </c>
      <c r="AA188">
        <v>1.2</v>
      </c>
      <c r="AB188">
        <v>20140408</v>
      </c>
      <c r="AC188">
        <v>1</v>
      </c>
      <c r="AO188" s="1">
        <v>40359</v>
      </c>
      <c r="AP188">
        <v>0.91</v>
      </c>
      <c r="AQ188">
        <v>20100713</v>
      </c>
      <c r="AR188">
        <v>0.9</v>
      </c>
      <c r="BD188" s="1">
        <v>40724</v>
      </c>
      <c r="BE188">
        <v>1.74</v>
      </c>
      <c r="BF188">
        <v>20110726</v>
      </c>
      <c r="BG188">
        <v>1.48</v>
      </c>
      <c r="BI188" s="1">
        <v>40359</v>
      </c>
      <c r="BJ188">
        <v>7.73</v>
      </c>
      <c r="BK188">
        <v>20100721</v>
      </c>
      <c r="BL188">
        <v>7.7</v>
      </c>
    </row>
    <row r="189" spans="1:64" x14ac:dyDescent="0.25">
      <c r="A189" s="1">
        <v>40390</v>
      </c>
      <c r="B189">
        <v>-0.7</v>
      </c>
      <c r="C189">
        <v>20100803</v>
      </c>
      <c r="D189">
        <v>-0.7</v>
      </c>
      <c r="F189" s="1">
        <v>40390</v>
      </c>
      <c r="G189">
        <v>0.4</v>
      </c>
      <c r="H189">
        <v>20100803</v>
      </c>
      <c r="I189">
        <v>0.4</v>
      </c>
      <c r="K189" s="1">
        <v>41486</v>
      </c>
      <c r="L189">
        <v>3.2</v>
      </c>
      <c r="M189">
        <v>20130808</v>
      </c>
      <c r="N189">
        <v>3.2</v>
      </c>
      <c r="U189" s="1">
        <v>40390</v>
      </c>
      <c r="V189">
        <v>65.099999999999994</v>
      </c>
      <c r="W189">
        <v>20100802</v>
      </c>
      <c r="X189">
        <v>66.900000000000006</v>
      </c>
      <c r="Z189" s="1">
        <v>41729</v>
      </c>
      <c r="AA189">
        <v>3.3</v>
      </c>
      <c r="AB189">
        <v>20140512</v>
      </c>
      <c r="AC189">
        <v>3</v>
      </c>
      <c r="AO189" s="1">
        <v>40390</v>
      </c>
      <c r="AP189">
        <v>0.45</v>
      </c>
      <c r="AQ189">
        <v>20100813</v>
      </c>
      <c r="AR189">
        <v>0.5</v>
      </c>
      <c r="BD189" s="1">
        <v>40755</v>
      </c>
      <c r="BE189">
        <v>1.47</v>
      </c>
      <c r="BF189">
        <v>20110830</v>
      </c>
      <c r="BG189">
        <v>1.29</v>
      </c>
      <c r="BI189" s="1">
        <v>40390</v>
      </c>
      <c r="BJ189">
        <v>7.16</v>
      </c>
      <c r="BK189">
        <v>20100823</v>
      </c>
      <c r="BL189">
        <v>6.5</v>
      </c>
    </row>
    <row r="190" spans="1:64" x14ac:dyDescent="0.25">
      <c r="A190" s="1">
        <v>40421</v>
      </c>
      <c r="B190">
        <v>0</v>
      </c>
      <c r="C190">
        <v>20100903</v>
      </c>
      <c r="D190">
        <v>0</v>
      </c>
      <c r="F190" s="1">
        <v>40421</v>
      </c>
      <c r="G190">
        <v>0.3</v>
      </c>
      <c r="H190">
        <v>20100903</v>
      </c>
      <c r="I190">
        <v>0.3</v>
      </c>
      <c r="K190" s="1">
        <v>41517</v>
      </c>
      <c r="L190">
        <v>3.2</v>
      </c>
      <c r="M190">
        <v>20130909</v>
      </c>
      <c r="N190">
        <v>3.2</v>
      </c>
      <c r="U190" s="1">
        <v>40421</v>
      </c>
      <c r="V190">
        <v>60.8</v>
      </c>
      <c r="W190">
        <v>20100901</v>
      </c>
      <c r="X190">
        <v>61.4</v>
      </c>
      <c r="Z190" s="1">
        <v>41759</v>
      </c>
      <c r="AA190">
        <v>0.8</v>
      </c>
      <c r="AB190">
        <v>20140610</v>
      </c>
      <c r="AC190">
        <v>0.4</v>
      </c>
      <c r="AO190" s="1">
        <v>40421</v>
      </c>
      <c r="AP190">
        <v>0.55000000000000004</v>
      </c>
      <c r="AQ190">
        <v>20100913</v>
      </c>
      <c r="AR190">
        <v>0.5</v>
      </c>
      <c r="BD190" s="1">
        <v>40786</v>
      </c>
      <c r="BE190">
        <v>1.32</v>
      </c>
      <c r="BF190">
        <v>20110927</v>
      </c>
      <c r="BG190">
        <v>0.79</v>
      </c>
      <c r="BI190" s="1">
        <v>40421</v>
      </c>
      <c r="BJ190">
        <v>7.09</v>
      </c>
      <c r="BK190">
        <v>20100921</v>
      </c>
      <c r="BL190">
        <v>6.6</v>
      </c>
    </row>
    <row r="191" spans="1:64" x14ac:dyDescent="0.25">
      <c r="A191" s="1">
        <v>40451</v>
      </c>
      <c r="B191">
        <v>0</v>
      </c>
      <c r="C191">
        <v>20101005</v>
      </c>
      <c r="D191">
        <v>0</v>
      </c>
      <c r="F191" s="1">
        <v>40451</v>
      </c>
      <c r="G191">
        <v>0.3</v>
      </c>
      <c r="H191">
        <v>20101005</v>
      </c>
      <c r="I191">
        <v>0.3</v>
      </c>
      <c r="K191" s="1">
        <v>41547</v>
      </c>
      <c r="L191">
        <v>3.2</v>
      </c>
      <c r="M191">
        <v>20131008</v>
      </c>
      <c r="N191">
        <v>3.2</v>
      </c>
      <c r="U191" s="1">
        <v>40451</v>
      </c>
      <c r="V191">
        <v>60.8</v>
      </c>
      <c r="W191">
        <v>20101001</v>
      </c>
      <c r="X191">
        <v>59.7</v>
      </c>
      <c r="Z191" s="1">
        <v>41790</v>
      </c>
      <c r="AA191">
        <v>-0.6</v>
      </c>
      <c r="AB191">
        <v>20140708</v>
      </c>
      <c r="AC191">
        <v>-0.6</v>
      </c>
      <c r="AO191" s="1">
        <v>40451</v>
      </c>
      <c r="AP191">
        <v>0.27</v>
      </c>
      <c r="AQ191">
        <v>20101013</v>
      </c>
      <c r="AR191">
        <v>0.3</v>
      </c>
      <c r="BD191" s="1">
        <v>40816</v>
      </c>
      <c r="BE191">
        <v>1.33</v>
      </c>
      <c r="BF191">
        <v>20111025</v>
      </c>
      <c r="BG191">
        <v>0.84</v>
      </c>
      <c r="BI191" s="1">
        <v>40451</v>
      </c>
      <c r="BJ191">
        <v>7.26</v>
      </c>
      <c r="BK191">
        <v>20101021</v>
      </c>
      <c r="BL191">
        <v>6.8</v>
      </c>
    </row>
    <row r="192" spans="1:64" x14ac:dyDescent="0.25">
      <c r="A192" s="1">
        <v>40482</v>
      </c>
      <c r="B192">
        <v>0.5</v>
      </c>
      <c r="C192">
        <v>20101104</v>
      </c>
      <c r="D192">
        <v>0.5</v>
      </c>
      <c r="F192" s="1">
        <v>40482</v>
      </c>
      <c r="G192">
        <v>0.2</v>
      </c>
      <c r="H192">
        <v>20101104</v>
      </c>
      <c r="I192">
        <v>0.2</v>
      </c>
      <c r="K192" s="1">
        <v>41578</v>
      </c>
      <c r="L192">
        <v>3.2</v>
      </c>
      <c r="M192">
        <v>20131108</v>
      </c>
      <c r="N192">
        <v>3.2</v>
      </c>
      <c r="U192" s="1">
        <v>40482</v>
      </c>
      <c r="V192">
        <v>61.4</v>
      </c>
      <c r="W192">
        <v>20101101</v>
      </c>
      <c r="X192">
        <v>59.2</v>
      </c>
      <c r="Z192" s="1">
        <v>41820</v>
      </c>
      <c r="AA192">
        <v>3.4</v>
      </c>
      <c r="AB192">
        <v>20140811</v>
      </c>
      <c r="AC192">
        <v>3.4</v>
      </c>
      <c r="AO192" s="1">
        <v>40482</v>
      </c>
      <c r="AP192">
        <v>0.27</v>
      </c>
      <c r="AQ192">
        <v>20101115</v>
      </c>
      <c r="AR192">
        <v>0.3</v>
      </c>
      <c r="BD192" s="1">
        <v>40847</v>
      </c>
      <c r="BE192">
        <v>1.38</v>
      </c>
      <c r="BF192">
        <v>20111129</v>
      </c>
      <c r="BG192">
        <v>0.91</v>
      </c>
      <c r="BI192" s="1">
        <v>40482</v>
      </c>
      <c r="BJ192">
        <v>6.85</v>
      </c>
      <c r="BK192">
        <v>20101122</v>
      </c>
      <c r="BL192">
        <v>6.1</v>
      </c>
    </row>
    <row r="193" spans="1:64" x14ac:dyDescent="0.25">
      <c r="A193" s="1">
        <v>40512</v>
      </c>
      <c r="B193">
        <v>0.2</v>
      </c>
      <c r="C193">
        <v>20101203</v>
      </c>
      <c r="D193">
        <v>0.2</v>
      </c>
      <c r="F193" s="1">
        <v>40512</v>
      </c>
      <c r="G193">
        <v>0.2</v>
      </c>
      <c r="H193">
        <v>20101203</v>
      </c>
      <c r="I193">
        <v>0.2</v>
      </c>
      <c r="K193" s="1">
        <v>41608</v>
      </c>
      <c r="L193">
        <v>3.2</v>
      </c>
      <c r="M193">
        <v>20131209</v>
      </c>
      <c r="N193">
        <v>3.2</v>
      </c>
      <c r="U193" s="1">
        <v>40512</v>
      </c>
      <c r="V193">
        <v>63</v>
      </c>
      <c r="W193">
        <v>20101201</v>
      </c>
      <c r="X193">
        <v>61.8</v>
      </c>
      <c r="Z193" s="1">
        <v>41851</v>
      </c>
      <c r="AA193">
        <v>-0.3</v>
      </c>
      <c r="AB193">
        <v>20140908</v>
      </c>
      <c r="AC193">
        <v>-0.6</v>
      </c>
      <c r="AO193" s="1">
        <v>40512</v>
      </c>
      <c r="AP193">
        <v>0.09</v>
      </c>
      <c r="AQ193">
        <v>20101213</v>
      </c>
      <c r="AR193">
        <v>0.1</v>
      </c>
      <c r="BD193" s="1">
        <v>40877</v>
      </c>
      <c r="BE193">
        <v>1.49</v>
      </c>
      <c r="BF193">
        <v>20111227</v>
      </c>
      <c r="BG193">
        <v>0.81</v>
      </c>
      <c r="BI193" s="1">
        <v>40512</v>
      </c>
      <c r="BJ193">
        <v>6.62</v>
      </c>
      <c r="BK193">
        <v>20101221</v>
      </c>
      <c r="BL193">
        <v>6.4</v>
      </c>
    </row>
    <row r="194" spans="1:64" x14ac:dyDescent="0.25">
      <c r="A194" s="1">
        <v>40543</v>
      </c>
      <c r="B194">
        <v>0</v>
      </c>
      <c r="C194">
        <v>20110106</v>
      </c>
      <c r="D194">
        <v>0</v>
      </c>
      <c r="F194" s="1">
        <v>40543</v>
      </c>
      <c r="G194">
        <v>0.5</v>
      </c>
      <c r="H194">
        <v>20110106</v>
      </c>
      <c r="I194">
        <v>0.5</v>
      </c>
      <c r="K194" s="1">
        <v>41639</v>
      </c>
      <c r="L194">
        <v>3.2</v>
      </c>
      <c r="M194">
        <v>20140110</v>
      </c>
      <c r="N194">
        <v>3.2</v>
      </c>
      <c r="U194" s="1">
        <v>40543</v>
      </c>
      <c r="V194">
        <v>62.2</v>
      </c>
      <c r="W194">
        <v>20110103</v>
      </c>
      <c r="X194">
        <v>59.6</v>
      </c>
      <c r="Z194" s="1">
        <v>41882</v>
      </c>
      <c r="AA194">
        <v>1.4</v>
      </c>
      <c r="AB194">
        <v>20141007</v>
      </c>
      <c r="AC194">
        <v>1.9</v>
      </c>
      <c r="AO194" s="1">
        <v>40543</v>
      </c>
      <c r="AP194">
        <v>0.18</v>
      </c>
      <c r="AQ194">
        <v>20110114</v>
      </c>
      <c r="AR194">
        <v>0.3</v>
      </c>
      <c r="BD194" s="1">
        <v>40908</v>
      </c>
      <c r="BE194">
        <v>1.54</v>
      </c>
      <c r="BF194">
        <v>20120131</v>
      </c>
      <c r="BG194">
        <v>0.92</v>
      </c>
      <c r="BI194" s="1">
        <v>40543</v>
      </c>
      <c r="BJ194">
        <v>7.54</v>
      </c>
      <c r="BK194">
        <v>20110121</v>
      </c>
      <c r="BL194">
        <v>6.6</v>
      </c>
    </row>
    <row r="195" spans="1:64" x14ac:dyDescent="0.25">
      <c r="A195" s="1">
        <v>40574</v>
      </c>
      <c r="B195">
        <v>-0.4</v>
      </c>
      <c r="C195">
        <v>20110210</v>
      </c>
      <c r="D195">
        <v>-0.4</v>
      </c>
      <c r="F195" s="1">
        <v>40574</v>
      </c>
      <c r="G195">
        <v>0.3</v>
      </c>
      <c r="H195">
        <v>20110210</v>
      </c>
      <c r="I195">
        <v>0.3</v>
      </c>
      <c r="K195" s="1">
        <v>41670</v>
      </c>
      <c r="L195">
        <v>3.2</v>
      </c>
      <c r="M195">
        <v>20140210</v>
      </c>
      <c r="N195">
        <v>3.2</v>
      </c>
      <c r="U195" s="1">
        <v>40574</v>
      </c>
      <c r="V195">
        <v>61.1</v>
      </c>
      <c r="W195">
        <v>20110201</v>
      </c>
      <c r="X195">
        <v>60.5</v>
      </c>
      <c r="Z195" s="1">
        <v>41912</v>
      </c>
      <c r="AA195">
        <v>0.5</v>
      </c>
      <c r="AB195">
        <v>20141107</v>
      </c>
      <c r="AC195">
        <v>0.3</v>
      </c>
      <c r="AO195" s="1">
        <v>40574</v>
      </c>
      <c r="AP195">
        <v>0</v>
      </c>
      <c r="AQ195">
        <v>20110223</v>
      </c>
      <c r="AR195">
        <v>0</v>
      </c>
      <c r="BD195" s="1">
        <v>40939</v>
      </c>
      <c r="BE195">
        <v>1.71</v>
      </c>
      <c r="BF195">
        <v>20120228</v>
      </c>
      <c r="BG195">
        <v>0.92</v>
      </c>
      <c r="BI195" s="1">
        <v>40574</v>
      </c>
      <c r="BJ195">
        <v>7.3</v>
      </c>
      <c r="BK195">
        <v>20110221</v>
      </c>
      <c r="BL195">
        <v>6.7</v>
      </c>
    </row>
    <row r="196" spans="1:64" x14ac:dyDescent="0.25">
      <c r="A196" s="1">
        <v>40602</v>
      </c>
      <c r="B196">
        <v>0.4</v>
      </c>
      <c r="C196">
        <v>20110309</v>
      </c>
      <c r="D196">
        <v>0.4</v>
      </c>
      <c r="F196" s="1">
        <v>40602</v>
      </c>
      <c r="G196">
        <v>0.5</v>
      </c>
      <c r="H196">
        <v>20110309</v>
      </c>
      <c r="I196">
        <v>0.5</v>
      </c>
      <c r="K196" s="1">
        <v>41698</v>
      </c>
      <c r="L196">
        <v>3.2</v>
      </c>
      <c r="M196">
        <v>20140307</v>
      </c>
      <c r="N196">
        <v>3.2</v>
      </c>
      <c r="U196" s="1">
        <v>40602</v>
      </c>
      <c r="V196">
        <v>62.7</v>
      </c>
      <c r="W196">
        <v>20110301</v>
      </c>
      <c r="X196">
        <v>63.5</v>
      </c>
      <c r="Z196" s="1">
        <v>41943</v>
      </c>
      <c r="AA196">
        <v>0.6</v>
      </c>
      <c r="AB196">
        <v>20141208</v>
      </c>
      <c r="AC196">
        <v>0.3</v>
      </c>
      <c r="AO196" s="1">
        <v>40602</v>
      </c>
      <c r="AP196">
        <v>0.55000000000000004</v>
      </c>
      <c r="AQ196">
        <v>20110318</v>
      </c>
      <c r="AR196">
        <v>0.5</v>
      </c>
      <c r="BD196" s="1">
        <v>40968</v>
      </c>
      <c r="BE196">
        <v>1.8</v>
      </c>
      <c r="BF196">
        <v>20120327</v>
      </c>
      <c r="BG196">
        <v>0.87</v>
      </c>
      <c r="BI196" s="1">
        <v>40602</v>
      </c>
      <c r="BJ196">
        <v>7.6899999999999995</v>
      </c>
      <c r="BK196">
        <v>20110321</v>
      </c>
      <c r="BL196">
        <v>7.7</v>
      </c>
    </row>
    <row r="197" spans="1:64" x14ac:dyDescent="0.25">
      <c r="A197" s="1">
        <v>40633</v>
      </c>
      <c r="B197">
        <v>0.6</v>
      </c>
      <c r="C197">
        <v>20110406</v>
      </c>
      <c r="D197">
        <v>0.6</v>
      </c>
      <c r="F197" s="1">
        <v>40633</v>
      </c>
      <c r="G197">
        <v>1</v>
      </c>
      <c r="H197">
        <v>20110406</v>
      </c>
      <c r="I197">
        <v>1</v>
      </c>
      <c r="K197" s="1">
        <v>41729</v>
      </c>
      <c r="L197">
        <v>3.2</v>
      </c>
      <c r="M197">
        <v>20140408</v>
      </c>
      <c r="N197">
        <v>3.2</v>
      </c>
      <c r="U197" s="1">
        <v>40633</v>
      </c>
      <c r="V197">
        <v>59.5</v>
      </c>
      <c r="W197">
        <v>20110401</v>
      </c>
      <c r="X197">
        <v>59.3</v>
      </c>
      <c r="Z197" s="1">
        <v>41973</v>
      </c>
      <c r="AA197">
        <v>-0.7</v>
      </c>
      <c r="AB197">
        <v>20150116</v>
      </c>
      <c r="AC197">
        <v>-1.2</v>
      </c>
      <c r="AO197" s="1">
        <v>40633</v>
      </c>
      <c r="AP197">
        <v>0.45</v>
      </c>
      <c r="AQ197">
        <v>20110413</v>
      </c>
      <c r="AR197">
        <v>0.4</v>
      </c>
      <c r="BD197" s="1">
        <v>40999</v>
      </c>
      <c r="BE197">
        <v>1.9100000000000001</v>
      </c>
      <c r="BF197">
        <v>20120424</v>
      </c>
      <c r="BG197">
        <v>1.22</v>
      </c>
      <c r="BI197" s="1">
        <v>40633</v>
      </c>
      <c r="BJ197">
        <v>7.14</v>
      </c>
      <c r="BK197">
        <v>20110421</v>
      </c>
      <c r="BL197">
        <v>7.1</v>
      </c>
    </row>
    <row r="198" spans="1:64" x14ac:dyDescent="0.25">
      <c r="A198" s="1">
        <v>40663</v>
      </c>
      <c r="B198">
        <v>0.1</v>
      </c>
      <c r="C198">
        <v>20110510</v>
      </c>
      <c r="D198">
        <v>0.1</v>
      </c>
      <c r="F198" s="1">
        <v>40663</v>
      </c>
      <c r="G198">
        <v>0.3</v>
      </c>
      <c r="H198">
        <v>20110510</v>
      </c>
      <c r="I198">
        <v>0.3</v>
      </c>
      <c r="K198" s="1">
        <v>41759</v>
      </c>
      <c r="L198">
        <v>3.2</v>
      </c>
      <c r="M198">
        <v>20140507</v>
      </c>
      <c r="N198">
        <v>3.2</v>
      </c>
      <c r="U198" s="1">
        <v>40663</v>
      </c>
      <c r="V198">
        <v>58.2</v>
      </c>
      <c r="W198">
        <v>20110502</v>
      </c>
      <c r="X198">
        <v>58.4</v>
      </c>
      <c r="Z198" s="1">
        <v>42004</v>
      </c>
      <c r="AA198">
        <v>1.7</v>
      </c>
      <c r="AB198">
        <v>20150206</v>
      </c>
      <c r="AC198">
        <v>2.2000000000000002</v>
      </c>
      <c r="AO198" s="1">
        <v>40663</v>
      </c>
      <c r="AP198">
        <v>0.18</v>
      </c>
      <c r="AQ198">
        <v>20110513</v>
      </c>
      <c r="AR198">
        <v>0.1</v>
      </c>
      <c r="BD198" s="1">
        <v>41029</v>
      </c>
      <c r="BE198">
        <v>2.0499999999999998</v>
      </c>
      <c r="BF198">
        <v>20120529</v>
      </c>
      <c r="BG198">
        <v>1.41</v>
      </c>
      <c r="BI198" s="1">
        <v>40663</v>
      </c>
      <c r="BJ198">
        <v>7.18</v>
      </c>
      <c r="BK198">
        <v>20110523</v>
      </c>
      <c r="BL198">
        <v>6.9</v>
      </c>
    </row>
    <row r="199" spans="1:64" x14ac:dyDescent="0.25">
      <c r="A199" s="1">
        <v>40694</v>
      </c>
      <c r="B199">
        <v>0</v>
      </c>
      <c r="C199">
        <v>20110607</v>
      </c>
      <c r="D199">
        <v>0</v>
      </c>
      <c r="F199" s="1">
        <v>40694</v>
      </c>
      <c r="G199">
        <v>0.4</v>
      </c>
      <c r="H199">
        <v>20110607</v>
      </c>
      <c r="I199">
        <v>0.4</v>
      </c>
      <c r="K199" s="1">
        <v>41790</v>
      </c>
      <c r="L199">
        <v>3.2</v>
      </c>
      <c r="M199">
        <v>20140610</v>
      </c>
      <c r="N199">
        <v>3.2</v>
      </c>
      <c r="U199" s="1">
        <v>40694</v>
      </c>
      <c r="V199">
        <v>57.7</v>
      </c>
      <c r="W199">
        <v>20110601</v>
      </c>
      <c r="X199">
        <v>59.2</v>
      </c>
      <c r="Z199" s="1">
        <v>42035</v>
      </c>
      <c r="AA199">
        <v>-1.1000000000000001</v>
      </c>
      <c r="AB199">
        <v>20150316</v>
      </c>
      <c r="AC199">
        <v>-0.3</v>
      </c>
      <c r="AO199" s="1">
        <v>40694</v>
      </c>
      <c r="AP199">
        <v>-0.45</v>
      </c>
      <c r="AQ199">
        <v>20110615</v>
      </c>
      <c r="AR199">
        <v>-0.4</v>
      </c>
      <c r="BD199" s="1">
        <v>41060</v>
      </c>
      <c r="BE199">
        <v>1.97</v>
      </c>
      <c r="BF199">
        <v>20120626</v>
      </c>
      <c r="BG199">
        <v>1.05</v>
      </c>
      <c r="BI199" s="1">
        <v>40694</v>
      </c>
      <c r="BJ199">
        <v>6.34</v>
      </c>
      <c r="BK199">
        <v>20110621</v>
      </c>
      <c r="BL199">
        <v>5.6</v>
      </c>
    </row>
    <row r="200" spans="1:64" x14ac:dyDescent="0.25">
      <c r="A200" s="1">
        <v>40724</v>
      </c>
      <c r="B200">
        <v>-0.2</v>
      </c>
      <c r="C200">
        <v>20110707</v>
      </c>
      <c r="D200">
        <v>-0.2</v>
      </c>
      <c r="F200" s="1">
        <v>40724</v>
      </c>
      <c r="G200">
        <v>0.6</v>
      </c>
      <c r="H200">
        <v>20110707</v>
      </c>
      <c r="I200">
        <v>0.6</v>
      </c>
      <c r="K200" s="1">
        <v>41820</v>
      </c>
      <c r="L200">
        <v>3.2</v>
      </c>
      <c r="M200">
        <v>20140707</v>
      </c>
      <c r="N200">
        <v>3.2</v>
      </c>
      <c r="U200" s="1">
        <v>40724</v>
      </c>
      <c r="V200">
        <v>53</v>
      </c>
      <c r="W200">
        <v>20110701</v>
      </c>
      <c r="X200">
        <v>53.4</v>
      </c>
      <c r="Z200" s="1">
        <v>42063</v>
      </c>
      <c r="AA200">
        <v>-2.6</v>
      </c>
      <c r="AB200">
        <v>20150417</v>
      </c>
      <c r="AC200">
        <v>-2.7</v>
      </c>
      <c r="AO200" s="1">
        <v>40724</v>
      </c>
      <c r="AP200">
        <v>-0.45</v>
      </c>
      <c r="AQ200">
        <v>20110713</v>
      </c>
      <c r="AR200">
        <v>-0.4</v>
      </c>
      <c r="BD200" s="1">
        <v>41090</v>
      </c>
      <c r="BE200">
        <v>2.15</v>
      </c>
      <c r="BF200">
        <v>20120731</v>
      </c>
      <c r="BG200">
        <v>1.6</v>
      </c>
      <c r="BI200" s="1">
        <v>40724</v>
      </c>
      <c r="BJ200">
        <v>5.46</v>
      </c>
      <c r="BK200">
        <v>20110721</v>
      </c>
      <c r="BL200">
        <v>5.2</v>
      </c>
    </row>
    <row r="201" spans="1:64" x14ac:dyDescent="0.25">
      <c r="A201" s="1">
        <v>40755</v>
      </c>
      <c r="B201">
        <v>-0.8</v>
      </c>
      <c r="C201">
        <v>20110805</v>
      </c>
      <c r="D201">
        <v>-0.8</v>
      </c>
      <c r="F201" s="1">
        <v>40755</v>
      </c>
      <c r="G201">
        <v>0.5</v>
      </c>
      <c r="H201">
        <v>20110805</v>
      </c>
      <c r="I201">
        <v>0.5</v>
      </c>
      <c r="K201" s="1">
        <v>41851</v>
      </c>
      <c r="L201">
        <v>3.2</v>
      </c>
      <c r="M201">
        <v>20140808</v>
      </c>
      <c r="N201">
        <v>3.2</v>
      </c>
      <c r="U201" s="1">
        <v>40755</v>
      </c>
      <c r="V201">
        <v>51.7</v>
      </c>
      <c r="W201">
        <v>20110802</v>
      </c>
      <c r="X201">
        <v>53.5</v>
      </c>
      <c r="Z201" s="1">
        <v>42094</v>
      </c>
      <c r="AA201">
        <v>-2.4</v>
      </c>
      <c r="AB201">
        <v>20150518</v>
      </c>
      <c r="AC201">
        <v>-2.8</v>
      </c>
      <c r="AO201" s="1">
        <v>40755</v>
      </c>
      <c r="AP201">
        <v>-0.54</v>
      </c>
      <c r="AQ201">
        <v>20110815</v>
      </c>
      <c r="AR201">
        <v>-0.6</v>
      </c>
      <c r="BD201" s="1">
        <v>41121</v>
      </c>
      <c r="BE201">
        <v>2.0099999999999998</v>
      </c>
      <c r="BF201">
        <v>20120828</v>
      </c>
      <c r="BG201">
        <v>1.55</v>
      </c>
      <c r="BI201" s="1">
        <v>40755</v>
      </c>
      <c r="BJ201">
        <v>6.3</v>
      </c>
      <c r="BK201">
        <v>20110822</v>
      </c>
      <c r="BL201">
        <v>5.9</v>
      </c>
    </row>
    <row r="202" spans="1:64" x14ac:dyDescent="0.25">
      <c r="A202" s="1">
        <v>40786</v>
      </c>
      <c r="B202">
        <v>-0.3</v>
      </c>
      <c r="C202">
        <v>20110906</v>
      </c>
      <c r="D202">
        <v>-0.3</v>
      </c>
      <c r="F202" s="1">
        <v>40786</v>
      </c>
      <c r="G202">
        <v>0.2</v>
      </c>
      <c r="H202">
        <v>20110906</v>
      </c>
      <c r="I202">
        <v>0.2</v>
      </c>
      <c r="K202" s="1">
        <v>41882</v>
      </c>
      <c r="L202">
        <v>3.2</v>
      </c>
      <c r="M202">
        <v>20140908</v>
      </c>
      <c r="N202">
        <v>3.2</v>
      </c>
      <c r="U202" s="1">
        <v>40786</v>
      </c>
      <c r="V202">
        <v>51.7</v>
      </c>
      <c r="W202">
        <v>20110901</v>
      </c>
      <c r="X202">
        <v>51.7</v>
      </c>
      <c r="Z202" s="1">
        <v>42124</v>
      </c>
      <c r="AA202">
        <v>-0.6</v>
      </c>
      <c r="AB202">
        <v>20150615</v>
      </c>
      <c r="AC202">
        <v>1.6</v>
      </c>
      <c r="AO202" s="1">
        <v>40786</v>
      </c>
      <c r="AP202">
        <v>-1.9</v>
      </c>
      <c r="AQ202">
        <v>20110914</v>
      </c>
      <c r="AR202">
        <v>-1.9</v>
      </c>
      <c r="BD202" s="1">
        <v>41152</v>
      </c>
      <c r="BE202">
        <v>1.98</v>
      </c>
      <c r="BF202">
        <v>20120925</v>
      </c>
      <c r="BG202">
        <v>1.03</v>
      </c>
      <c r="BI202" s="1">
        <v>40786</v>
      </c>
      <c r="BJ202">
        <v>8.06</v>
      </c>
      <c r="BK202">
        <v>20110921</v>
      </c>
      <c r="BL202">
        <v>7.6</v>
      </c>
    </row>
    <row r="203" spans="1:64" x14ac:dyDescent="0.25">
      <c r="A203" s="1">
        <v>40816</v>
      </c>
      <c r="B203">
        <v>0.3</v>
      </c>
      <c r="C203">
        <v>20111006</v>
      </c>
      <c r="D203">
        <v>0.3</v>
      </c>
      <c r="F203" s="1">
        <v>40816</v>
      </c>
      <c r="G203">
        <v>0.5</v>
      </c>
      <c r="H203">
        <v>20111006</v>
      </c>
      <c r="I203">
        <v>0.5</v>
      </c>
      <c r="K203" s="1">
        <v>41912</v>
      </c>
      <c r="L203">
        <v>3.2</v>
      </c>
      <c r="M203">
        <v>20141008</v>
      </c>
      <c r="N203">
        <v>3.2</v>
      </c>
      <c r="U203" s="1">
        <v>40816</v>
      </c>
      <c r="V203">
        <v>49.6</v>
      </c>
      <c r="W203">
        <v>20111003</v>
      </c>
      <c r="X203">
        <v>48.2</v>
      </c>
      <c r="Z203" s="1">
        <v>42155</v>
      </c>
      <c r="AA203">
        <v>-0.8</v>
      </c>
      <c r="AB203">
        <v>20150716</v>
      </c>
      <c r="AC203">
        <v>-1.8</v>
      </c>
      <c r="AO203" s="1">
        <v>40816</v>
      </c>
      <c r="AP203">
        <v>-1.99</v>
      </c>
      <c r="AQ203">
        <v>20111013</v>
      </c>
      <c r="AR203">
        <v>-2</v>
      </c>
      <c r="BD203" s="1">
        <v>41182</v>
      </c>
      <c r="BE203">
        <v>1.97</v>
      </c>
      <c r="BF203">
        <v>20121030</v>
      </c>
      <c r="BG203">
        <v>1.07</v>
      </c>
      <c r="BI203" s="1">
        <v>40816</v>
      </c>
      <c r="BJ203">
        <v>8.0299999999999994</v>
      </c>
      <c r="BK203">
        <v>20111021</v>
      </c>
      <c r="BL203">
        <v>8.1999999999999993</v>
      </c>
    </row>
    <row r="204" spans="1:64" x14ac:dyDescent="0.25">
      <c r="A204" s="1">
        <v>40847</v>
      </c>
      <c r="B204">
        <v>-0.1</v>
      </c>
      <c r="C204">
        <v>20111107</v>
      </c>
      <c r="D204">
        <v>-0.1</v>
      </c>
      <c r="F204" s="1">
        <v>40847</v>
      </c>
      <c r="G204">
        <v>-0.1</v>
      </c>
      <c r="H204">
        <v>20111107</v>
      </c>
      <c r="I204">
        <v>-0.1</v>
      </c>
      <c r="K204" s="1">
        <v>41943</v>
      </c>
      <c r="L204">
        <v>3.2</v>
      </c>
      <c r="M204">
        <v>20141107</v>
      </c>
      <c r="N204">
        <v>3.2</v>
      </c>
      <c r="U204" s="1">
        <v>40847</v>
      </c>
      <c r="V204">
        <v>48.6</v>
      </c>
      <c r="W204">
        <v>20111101</v>
      </c>
      <c r="X204">
        <v>46.9</v>
      </c>
      <c r="Z204" s="1">
        <v>42185</v>
      </c>
      <c r="AA204">
        <v>-0.9</v>
      </c>
      <c r="AB204">
        <v>20150817</v>
      </c>
      <c r="AC204">
        <v>-0.9</v>
      </c>
      <c r="AO204" s="1">
        <v>40847</v>
      </c>
      <c r="AP204">
        <v>-1.73</v>
      </c>
      <c r="AQ204">
        <v>20111114</v>
      </c>
      <c r="AR204">
        <v>-1.8</v>
      </c>
      <c r="BD204" s="1">
        <v>41213</v>
      </c>
      <c r="BE204">
        <v>1.9100000000000001</v>
      </c>
      <c r="BF204">
        <v>20121127</v>
      </c>
      <c r="BG204">
        <v>1.31</v>
      </c>
      <c r="BI204" s="1">
        <v>40847</v>
      </c>
      <c r="BJ204">
        <v>8.2100000000000009</v>
      </c>
      <c r="BK204">
        <v>20111121</v>
      </c>
      <c r="BL204">
        <v>8.1999999999999993</v>
      </c>
    </row>
    <row r="205" spans="1:64" x14ac:dyDescent="0.25">
      <c r="A205" s="1">
        <v>40877</v>
      </c>
      <c r="B205">
        <v>-0.2</v>
      </c>
      <c r="C205">
        <v>20111206</v>
      </c>
      <c r="D205">
        <v>-0.2</v>
      </c>
      <c r="F205" s="1">
        <v>40877</v>
      </c>
      <c r="G205">
        <v>-0.5</v>
      </c>
      <c r="H205">
        <v>20111206</v>
      </c>
      <c r="I205">
        <v>-0.5</v>
      </c>
      <c r="K205" s="1">
        <v>41973</v>
      </c>
      <c r="L205">
        <v>3.1</v>
      </c>
      <c r="M205">
        <v>20141209</v>
      </c>
      <c r="N205">
        <v>3.1</v>
      </c>
      <c r="U205" s="1">
        <v>40877</v>
      </c>
      <c r="V205">
        <v>46.3</v>
      </c>
      <c r="W205">
        <v>20111201</v>
      </c>
      <c r="X205">
        <v>44.8</v>
      </c>
      <c r="Z205" s="1">
        <v>42216</v>
      </c>
      <c r="AA205">
        <v>1.1000000000000001</v>
      </c>
      <c r="AB205">
        <v>20150914</v>
      </c>
      <c r="AC205">
        <v>-0.1</v>
      </c>
      <c r="AO205" s="1">
        <v>40877</v>
      </c>
      <c r="AP205">
        <v>-2.37</v>
      </c>
      <c r="AQ205">
        <v>20111214</v>
      </c>
      <c r="AR205">
        <v>-2.4</v>
      </c>
      <c r="BD205" s="1">
        <v>41243</v>
      </c>
      <c r="BE205">
        <v>1.8900000000000001</v>
      </c>
      <c r="BF205">
        <v>20121227</v>
      </c>
      <c r="BG205">
        <v>1.23</v>
      </c>
      <c r="BI205" s="1">
        <v>40877</v>
      </c>
      <c r="BJ205">
        <v>7.35</v>
      </c>
      <c r="BK205">
        <v>20111221</v>
      </c>
      <c r="BL205">
        <v>7.2</v>
      </c>
    </row>
    <row r="206" spans="1:64" x14ac:dyDescent="0.25">
      <c r="A206" s="1">
        <v>40908</v>
      </c>
      <c r="B206">
        <v>-0.2</v>
      </c>
      <c r="C206">
        <v>20120106</v>
      </c>
      <c r="D206">
        <v>-0.2</v>
      </c>
      <c r="F206" s="1">
        <v>40908</v>
      </c>
      <c r="G206">
        <v>-0.7</v>
      </c>
      <c r="H206">
        <v>20120106</v>
      </c>
      <c r="I206">
        <v>-0.7</v>
      </c>
      <c r="K206" s="1">
        <v>42004</v>
      </c>
      <c r="L206">
        <v>3.2</v>
      </c>
      <c r="M206">
        <v>20150109</v>
      </c>
      <c r="N206">
        <v>3.2</v>
      </c>
      <c r="U206" s="1">
        <v>40908</v>
      </c>
      <c r="V206">
        <v>50</v>
      </c>
      <c r="W206">
        <v>20120103</v>
      </c>
      <c r="X206">
        <v>50.7</v>
      </c>
      <c r="Z206" s="1">
        <v>42247</v>
      </c>
      <c r="AA206">
        <v>-1.5</v>
      </c>
      <c r="AB206">
        <v>20151001</v>
      </c>
      <c r="AC206">
        <v>-0.3</v>
      </c>
      <c r="AO206" s="1">
        <v>40908</v>
      </c>
      <c r="AP206">
        <v>-2.27</v>
      </c>
      <c r="AQ206">
        <v>20120116</v>
      </c>
      <c r="AR206">
        <v>-2.2999999999999998</v>
      </c>
      <c r="BD206" s="1">
        <v>41274</v>
      </c>
      <c r="BE206">
        <v>1.8399999999999999</v>
      </c>
      <c r="BF206">
        <v>20130130</v>
      </c>
      <c r="BG206">
        <v>1.34</v>
      </c>
      <c r="BI206" s="1">
        <v>40908</v>
      </c>
      <c r="BJ206">
        <v>7.58</v>
      </c>
      <c r="BK206">
        <v>20120123</v>
      </c>
      <c r="BL206">
        <v>7.7</v>
      </c>
    </row>
    <row r="207" spans="1:64" x14ac:dyDescent="0.25">
      <c r="A207" s="1">
        <v>40939</v>
      </c>
      <c r="B207">
        <v>-0.4</v>
      </c>
      <c r="C207">
        <v>20120210</v>
      </c>
      <c r="D207">
        <v>-0.4</v>
      </c>
      <c r="F207" s="1">
        <v>40939</v>
      </c>
      <c r="G207">
        <v>-0.8</v>
      </c>
      <c r="H207">
        <v>20120210</v>
      </c>
      <c r="I207">
        <v>-0.8</v>
      </c>
      <c r="K207" s="1">
        <v>42035</v>
      </c>
      <c r="L207">
        <v>3.1</v>
      </c>
      <c r="M207">
        <v>20150210</v>
      </c>
      <c r="N207">
        <v>3.1</v>
      </c>
      <c r="U207" s="1">
        <v>40939</v>
      </c>
      <c r="V207">
        <v>48</v>
      </c>
      <c r="W207">
        <v>20120201</v>
      </c>
      <c r="X207">
        <v>47.3</v>
      </c>
      <c r="Z207" s="1">
        <v>42277</v>
      </c>
      <c r="AA207">
        <v>-1.3</v>
      </c>
      <c r="AB207">
        <v>20151102</v>
      </c>
      <c r="AC207">
        <v>0.2</v>
      </c>
      <c r="AO207" s="1">
        <v>40939</v>
      </c>
      <c r="AP207">
        <v>-2.36</v>
      </c>
      <c r="AQ207">
        <v>20120213</v>
      </c>
      <c r="AR207">
        <v>-2.4</v>
      </c>
      <c r="BD207" s="1">
        <v>41305</v>
      </c>
      <c r="BE207">
        <v>1.76</v>
      </c>
      <c r="BF207">
        <v>20130227</v>
      </c>
      <c r="BG207">
        <v>1.18</v>
      </c>
      <c r="BI207" s="1">
        <v>40939</v>
      </c>
      <c r="BJ207">
        <v>7.64</v>
      </c>
      <c r="BK207">
        <v>20120221</v>
      </c>
      <c r="BL207">
        <v>8.1999999999999993</v>
      </c>
    </row>
    <row r="208" spans="1:64" x14ac:dyDescent="0.25">
      <c r="A208" s="1">
        <v>40968</v>
      </c>
      <c r="B208">
        <v>0.3</v>
      </c>
      <c r="C208">
        <v>20120308</v>
      </c>
      <c r="D208">
        <v>0.3</v>
      </c>
      <c r="F208" s="1">
        <v>40968</v>
      </c>
      <c r="G208">
        <v>-0.9</v>
      </c>
      <c r="H208">
        <v>20120308</v>
      </c>
      <c r="I208">
        <v>-0.9</v>
      </c>
      <c r="K208" s="1">
        <v>42063</v>
      </c>
      <c r="L208">
        <v>3.2</v>
      </c>
      <c r="M208">
        <v>20150310</v>
      </c>
      <c r="N208">
        <v>3.2</v>
      </c>
      <c r="U208" s="1">
        <v>40968</v>
      </c>
      <c r="V208">
        <v>48.9</v>
      </c>
      <c r="W208">
        <v>20120301</v>
      </c>
      <c r="X208">
        <v>49</v>
      </c>
      <c r="Z208" s="1">
        <v>42308</v>
      </c>
      <c r="AA208">
        <v>-0.7</v>
      </c>
      <c r="AB208">
        <v>20151201</v>
      </c>
      <c r="AC208">
        <v>-0.8</v>
      </c>
      <c r="AO208" s="1">
        <v>40968</v>
      </c>
      <c r="AP208">
        <v>-1.9</v>
      </c>
      <c r="AQ208">
        <v>20120313</v>
      </c>
      <c r="AR208">
        <v>-1.9</v>
      </c>
      <c r="BD208" s="1">
        <v>41333</v>
      </c>
      <c r="BE208">
        <v>1.79</v>
      </c>
      <c r="BF208">
        <v>20130327</v>
      </c>
      <c r="BG208">
        <v>1.26</v>
      </c>
      <c r="BI208" s="1">
        <v>40968</v>
      </c>
      <c r="BJ208">
        <v>6.82</v>
      </c>
      <c r="BK208">
        <v>20120321</v>
      </c>
      <c r="BL208">
        <v>6.4</v>
      </c>
    </row>
    <row r="209" spans="1:64" x14ac:dyDescent="0.25">
      <c r="A209" s="1">
        <v>40999</v>
      </c>
      <c r="B209">
        <v>0.6</v>
      </c>
      <c r="C209">
        <v>20120405</v>
      </c>
      <c r="D209">
        <v>0.6</v>
      </c>
      <c r="F209" s="1">
        <v>40999</v>
      </c>
      <c r="G209">
        <v>-1</v>
      </c>
      <c r="H209">
        <v>20120405</v>
      </c>
      <c r="I209">
        <v>-1</v>
      </c>
      <c r="K209" s="1">
        <v>42094</v>
      </c>
      <c r="L209">
        <v>3.2</v>
      </c>
      <c r="M209">
        <v>20150410</v>
      </c>
      <c r="N209">
        <v>3.2</v>
      </c>
      <c r="U209" s="1">
        <v>40999</v>
      </c>
      <c r="V209">
        <v>50.9</v>
      </c>
      <c r="W209">
        <v>20120402</v>
      </c>
      <c r="X209">
        <v>51.1</v>
      </c>
      <c r="Z209" s="1">
        <v>42338</v>
      </c>
      <c r="AA209">
        <v>-1.4</v>
      </c>
      <c r="AB209">
        <v>20160111</v>
      </c>
      <c r="AC209">
        <v>-2.1</v>
      </c>
      <c r="AO209" s="1">
        <v>40999</v>
      </c>
      <c r="AP209">
        <v>-1.98</v>
      </c>
      <c r="AQ209">
        <v>20120416</v>
      </c>
      <c r="AR209">
        <v>-2</v>
      </c>
      <c r="BD209" s="1">
        <v>41364</v>
      </c>
      <c r="BE209">
        <v>1.6800000000000002</v>
      </c>
      <c r="BF209">
        <v>20130424</v>
      </c>
      <c r="BG209">
        <v>1.25</v>
      </c>
      <c r="BI209" s="1">
        <v>40999</v>
      </c>
      <c r="BJ209">
        <v>6.95</v>
      </c>
      <c r="BK209">
        <v>20120423</v>
      </c>
      <c r="BL209">
        <v>6.6</v>
      </c>
    </row>
    <row r="210" spans="1:64" x14ac:dyDescent="0.25">
      <c r="A210" s="1">
        <v>41029</v>
      </c>
      <c r="B210">
        <v>0.1</v>
      </c>
      <c r="C210">
        <v>20120507</v>
      </c>
      <c r="D210">
        <v>0.1</v>
      </c>
      <c r="F210" s="1">
        <v>41029</v>
      </c>
      <c r="G210">
        <v>-1</v>
      </c>
      <c r="H210">
        <v>20120507</v>
      </c>
      <c r="I210">
        <v>-1</v>
      </c>
      <c r="K210" s="1">
        <v>42124</v>
      </c>
      <c r="L210">
        <v>3.3</v>
      </c>
      <c r="M210">
        <v>20150508</v>
      </c>
      <c r="N210">
        <v>3.3</v>
      </c>
      <c r="U210" s="1">
        <v>41029</v>
      </c>
      <c r="V210">
        <v>47</v>
      </c>
      <c r="W210">
        <v>20120502</v>
      </c>
      <c r="X210">
        <v>46.9</v>
      </c>
      <c r="Z210" s="1">
        <v>42369</v>
      </c>
      <c r="AA210">
        <v>-1.8</v>
      </c>
      <c r="AB210">
        <v>20160202</v>
      </c>
      <c r="AC210">
        <v>-1.6</v>
      </c>
      <c r="AO210" s="1">
        <v>41029</v>
      </c>
      <c r="AP210">
        <v>-2.34</v>
      </c>
      <c r="AQ210">
        <v>20120514</v>
      </c>
      <c r="AR210">
        <v>-2.2999999999999998</v>
      </c>
      <c r="BD210" s="1">
        <v>41394</v>
      </c>
      <c r="BE210">
        <v>1.74</v>
      </c>
      <c r="BF210">
        <v>20130529</v>
      </c>
      <c r="BG210">
        <v>1.46</v>
      </c>
      <c r="BI210" s="1">
        <v>41029</v>
      </c>
      <c r="BJ210">
        <v>6.6899999999999995</v>
      </c>
      <c r="BK210">
        <v>20120521</v>
      </c>
      <c r="BL210">
        <v>6.3</v>
      </c>
    </row>
    <row r="211" spans="1:64" x14ac:dyDescent="0.25">
      <c r="A211" s="1">
        <v>41060</v>
      </c>
      <c r="B211">
        <v>0</v>
      </c>
      <c r="C211">
        <v>20120607</v>
      </c>
      <c r="D211">
        <v>0</v>
      </c>
      <c r="F211" s="1">
        <v>41060</v>
      </c>
      <c r="G211">
        <v>-1</v>
      </c>
      <c r="H211">
        <v>20120607</v>
      </c>
      <c r="I211">
        <v>-1</v>
      </c>
      <c r="K211" s="1">
        <v>42155</v>
      </c>
      <c r="L211">
        <v>3.3</v>
      </c>
      <c r="M211">
        <v>20150609</v>
      </c>
      <c r="N211">
        <v>3.3</v>
      </c>
      <c r="U211" s="1">
        <v>41060</v>
      </c>
      <c r="V211">
        <v>45.4</v>
      </c>
      <c r="W211">
        <v>20120601</v>
      </c>
      <c r="X211">
        <v>45.4</v>
      </c>
      <c r="Z211" s="1">
        <v>42400</v>
      </c>
      <c r="AA211">
        <v>-0.5</v>
      </c>
      <c r="AB211">
        <v>20160301</v>
      </c>
      <c r="AC211">
        <v>0.2</v>
      </c>
      <c r="AO211" s="1">
        <v>41060</v>
      </c>
      <c r="AP211">
        <v>-2.25</v>
      </c>
      <c r="AQ211">
        <v>20120613</v>
      </c>
      <c r="AR211">
        <v>-2.2999999999999998</v>
      </c>
      <c r="BD211" s="1">
        <v>41425</v>
      </c>
      <c r="BE211">
        <v>1.9300000000000002</v>
      </c>
      <c r="BF211">
        <v>20130626</v>
      </c>
      <c r="BG211">
        <v>1.46</v>
      </c>
      <c r="BI211" s="1">
        <v>41060</v>
      </c>
      <c r="BJ211">
        <v>6.61</v>
      </c>
      <c r="BK211">
        <v>20120621</v>
      </c>
      <c r="BL211">
        <v>6.2</v>
      </c>
    </row>
    <row r="212" spans="1:64" x14ac:dyDescent="0.25">
      <c r="A212" s="1">
        <v>41090</v>
      </c>
      <c r="B212">
        <v>-0.3</v>
      </c>
      <c r="C212">
        <v>20120706</v>
      </c>
      <c r="D212">
        <v>-0.3</v>
      </c>
      <c r="F212" s="1">
        <v>41090</v>
      </c>
      <c r="G212">
        <v>-1.1000000000000001</v>
      </c>
      <c r="H212">
        <v>20120706</v>
      </c>
      <c r="I212">
        <v>-1.1000000000000001</v>
      </c>
      <c r="K212" s="1">
        <v>42185</v>
      </c>
      <c r="L212">
        <v>3.3</v>
      </c>
      <c r="M212">
        <v>20150707</v>
      </c>
      <c r="N212">
        <v>3.3</v>
      </c>
      <c r="U212" s="1">
        <v>41090</v>
      </c>
      <c r="V212">
        <v>47.5</v>
      </c>
      <c r="W212">
        <v>20120702</v>
      </c>
      <c r="X212">
        <v>48.1</v>
      </c>
      <c r="Z212" s="1">
        <v>42429</v>
      </c>
      <c r="AA212">
        <v>-0.7</v>
      </c>
      <c r="AB212">
        <v>20160401</v>
      </c>
      <c r="AC212">
        <v>-0.2</v>
      </c>
      <c r="AO212" s="1">
        <v>41090</v>
      </c>
      <c r="AP212">
        <v>-2.17</v>
      </c>
      <c r="AQ212">
        <v>20120713</v>
      </c>
      <c r="AR212">
        <v>-2.2000000000000002</v>
      </c>
      <c r="BD212" s="1">
        <v>41455</v>
      </c>
      <c r="BE212">
        <v>1.9100000000000001</v>
      </c>
      <c r="BF212">
        <v>20130731</v>
      </c>
      <c r="BG212">
        <v>1.44</v>
      </c>
      <c r="BI212" s="1">
        <v>41090</v>
      </c>
      <c r="BJ212">
        <v>8.85</v>
      </c>
      <c r="BK212">
        <v>20120723</v>
      </c>
      <c r="BL212">
        <v>7.4</v>
      </c>
    </row>
    <row r="213" spans="1:64" x14ac:dyDescent="0.25">
      <c r="A213" s="1">
        <v>41121</v>
      </c>
      <c r="B213">
        <v>-0.5</v>
      </c>
      <c r="C213">
        <v>20120807</v>
      </c>
      <c r="D213">
        <v>-0.5</v>
      </c>
      <c r="F213" s="1">
        <v>41121</v>
      </c>
      <c r="G213">
        <v>-0.7</v>
      </c>
      <c r="H213">
        <v>20120807</v>
      </c>
      <c r="I213">
        <v>-0.7</v>
      </c>
      <c r="K213" s="1">
        <v>42216</v>
      </c>
      <c r="L213">
        <v>3.3</v>
      </c>
      <c r="M213">
        <v>20150807</v>
      </c>
      <c r="N213">
        <v>3.3</v>
      </c>
      <c r="U213" s="1">
        <v>41121</v>
      </c>
      <c r="V213">
        <v>46.8</v>
      </c>
      <c r="W213">
        <v>20120802</v>
      </c>
      <c r="X213">
        <v>48.6</v>
      </c>
      <c r="Z213" s="1">
        <v>42460</v>
      </c>
      <c r="AA213">
        <v>-1.4</v>
      </c>
      <c r="AB213">
        <v>20160502</v>
      </c>
      <c r="AC213">
        <v>-1.3</v>
      </c>
      <c r="AO213" s="1">
        <v>41121</v>
      </c>
      <c r="AP213">
        <v>-1.8199999999999998</v>
      </c>
      <c r="AQ213">
        <v>20120814</v>
      </c>
      <c r="AR213">
        <v>-1.8</v>
      </c>
      <c r="BD213" s="1">
        <v>41486</v>
      </c>
      <c r="BE213">
        <v>1.85</v>
      </c>
      <c r="BF213">
        <v>20130828</v>
      </c>
      <c r="BG213">
        <v>1.41</v>
      </c>
      <c r="BI213" s="1">
        <v>41121</v>
      </c>
      <c r="BJ213">
        <v>9.5399999999999991</v>
      </c>
      <c r="BK213">
        <v>20120821</v>
      </c>
      <c r="BL213">
        <v>9.8000000000000007</v>
      </c>
    </row>
    <row r="214" spans="1:64" x14ac:dyDescent="0.25">
      <c r="A214" s="1">
        <v>41152</v>
      </c>
      <c r="B214">
        <v>0</v>
      </c>
      <c r="C214">
        <v>20120905</v>
      </c>
      <c r="D214">
        <v>0</v>
      </c>
      <c r="F214" s="1">
        <v>41152</v>
      </c>
      <c r="G214">
        <v>-0.5</v>
      </c>
      <c r="H214">
        <v>20120905</v>
      </c>
      <c r="I214">
        <v>-0.5</v>
      </c>
      <c r="K214" s="1">
        <v>42247</v>
      </c>
      <c r="L214">
        <v>3.3</v>
      </c>
      <c r="M214">
        <v>20150908</v>
      </c>
      <c r="N214">
        <v>3.3</v>
      </c>
      <c r="U214" s="1">
        <v>41152</v>
      </c>
      <c r="V214">
        <v>46.6</v>
      </c>
      <c r="W214">
        <v>20120903</v>
      </c>
      <c r="X214">
        <v>46.7</v>
      </c>
      <c r="Z214" s="1">
        <v>42490</v>
      </c>
      <c r="AA214">
        <v>-2.2000000000000002</v>
      </c>
      <c r="AB214">
        <v>20160601</v>
      </c>
      <c r="AC214">
        <v>-1.9</v>
      </c>
      <c r="AO214" s="1">
        <v>41152</v>
      </c>
      <c r="AP214">
        <v>-0.18</v>
      </c>
      <c r="AQ214">
        <v>20120913</v>
      </c>
      <c r="AR214">
        <v>-0.1</v>
      </c>
      <c r="BD214" s="1">
        <v>41517</v>
      </c>
      <c r="BE214">
        <v>1.96</v>
      </c>
      <c r="BF214" t="s">
        <v>302</v>
      </c>
      <c r="BG214" t="s">
        <v>302</v>
      </c>
      <c r="BI214" s="1">
        <v>41152</v>
      </c>
      <c r="BJ214">
        <v>8.5500000000000007</v>
      </c>
      <c r="BK214">
        <v>20120921</v>
      </c>
      <c r="BL214">
        <v>8.5</v>
      </c>
    </row>
    <row r="215" spans="1:64" x14ac:dyDescent="0.25">
      <c r="A215" s="1">
        <v>41182</v>
      </c>
      <c r="B215">
        <v>0.3</v>
      </c>
      <c r="C215">
        <v>20121008</v>
      </c>
      <c r="D215">
        <v>0.3</v>
      </c>
      <c r="F215" s="1">
        <v>41182</v>
      </c>
      <c r="G215">
        <v>-0.4</v>
      </c>
      <c r="H215">
        <v>20121008</v>
      </c>
      <c r="I215">
        <v>-0.4</v>
      </c>
      <c r="K215" s="1">
        <v>42277</v>
      </c>
      <c r="L215">
        <v>3.4</v>
      </c>
      <c r="M215">
        <v>20151008</v>
      </c>
      <c r="N215">
        <v>3.4</v>
      </c>
      <c r="U215" s="1">
        <v>41182</v>
      </c>
      <c r="V215">
        <v>44.3</v>
      </c>
      <c r="W215">
        <v>20121001</v>
      </c>
      <c r="X215">
        <v>43.6</v>
      </c>
      <c r="Z215" s="1">
        <v>42521</v>
      </c>
      <c r="AA215">
        <v>-1.6</v>
      </c>
      <c r="AB215">
        <v>20160701</v>
      </c>
      <c r="AC215">
        <v>-1.6</v>
      </c>
      <c r="AO215" s="1">
        <v>41182</v>
      </c>
      <c r="AP215">
        <v>0.37</v>
      </c>
      <c r="AQ215">
        <v>20121015</v>
      </c>
      <c r="AR215">
        <v>0.3</v>
      </c>
      <c r="BD215" s="1">
        <v>41547</v>
      </c>
      <c r="BE215">
        <v>1.94</v>
      </c>
      <c r="BF215" t="s">
        <v>302</v>
      </c>
      <c r="BG215" t="s">
        <v>302</v>
      </c>
      <c r="BI215" s="1">
        <v>41182</v>
      </c>
      <c r="BJ215">
        <v>8.98</v>
      </c>
      <c r="BK215">
        <v>20121022</v>
      </c>
      <c r="BL215">
        <v>8.9</v>
      </c>
    </row>
    <row r="216" spans="1:64" x14ac:dyDescent="0.25">
      <c r="A216" s="1">
        <v>41213</v>
      </c>
      <c r="B216">
        <v>0.1</v>
      </c>
      <c r="C216">
        <v>20121107</v>
      </c>
      <c r="D216">
        <v>0.1</v>
      </c>
      <c r="F216" s="1">
        <v>41213</v>
      </c>
      <c r="G216">
        <v>-0.2</v>
      </c>
      <c r="H216">
        <v>20121107</v>
      </c>
      <c r="I216">
        <v>-0.2</v>
      </c>
      <c r="K216" s="1">
        <v>42308</v>
      </c>
      <c r="L216">
        <v>3.4</v>
      </c>
      <c r="M216">
        <v>20151110</v>
      </c>
      <c r="N216">
        <v>3.4</v>
      </c>
      <c r="U216" s="1">
        <v>41213</v>
      </c>
      <c r="V216">
        <v>47.2</v>
      </c>
      <c r="W216">
        <v>20121101</v>
      </c>
      <c r="X216">
        <v>46.1</v>
      </c>
      <c r="Z216" s="1">
        <v>42551</v>
      </c>
      <c r="AA216" t="s">
        <v>302</v>
      </c>
      <c r="AB216">
        <v>20160802</v>
      </c>
      <c r="AC216" t="s">
        <v>302</v>
      </c>
      <c r="AO216" s="1">
        <v>41213</v>
      </c>
      <c r="AP216">
        <v>0.37</v>
      </c>
      <c r="AQ216">
        <v>20121113</v>
      </c>
      <c r="AR216">
        <v>0.4</v>
      </c>
      <c r="BD216" s="1">
        <v>41578</v>
      </c>
      <c r="BE216">
        <v>1.6600000000000001</v>
      </c>
      <c r="BF216">
        <v>20131127</v>
      </c>
      <c r="BG216">
        <v>1.28</v>
      </c>
      <c r="BI216" s="1">
        <v>41213</v>
      </c>
      <c r="BJ216">
        <v>9</v>
      </c>
      <c r="BK216">
        <v>20121121</v>
      </c>
      <c r="BL216">
        <v>8.6</v>
      </c>
    </row>
    <row r="217" spans="1:64" x14ac:dyDescent="0.25">
      <c r="A217" s="1">
        <v>41243</v>
      </c>
      <c r="B217">
        <v>-0.3</v>
      </c>
      <c r="C217">
        <v>20121206</v>
      </c>
      <c r="D217">
        <v>-0.3</v>
      </c>
      <c r="F217" s="1">
        <v>41243</v>
      </c>
      <c r="G217">
        <v>-0.4</v>
      </c>
      <c r="H217">
        <v>20121206</v>
      </c>
      <c r="I217">
        <v>-0.4</v>
      </c>
      <c r="K217" s="1">
        <v>42338</v>
      </c>
      <c r="L217">
        <v>3.4</v>
      </c>
      <c r="M217">
        <v>20151209</v>
      </c>
      <c r="N217">
        <v>3.4</v>
      </c>
      <c r="U217" s="1">
        <v>41243</v>
      </c>
      <c r="V217">
        <v>49.1</v>
      </c>
      <c r="W217">
        <v>20121203</v>
      </c>
      <c r="X217">
        <v>48.5</v>
      </c>
      <c r="AO217" s="1">
        <v>41243</v>
      </c>
      <c r="AP217">
        <v>1.21</v>
      </c>
      <c r="AQ217">
        <v>20121213</v>
      </c>
      <c r="AR217">
        <v>1.2</v>
      </c>
      <c r="BD217" s="1">
        <v>41608</v>
      </c>
      <c r="BE217">
        <v>1.56</v>
      </c>
      <c r="BF217">
        <v>20131223</v>
      </c>
      <c r="BG217">
        <v>1.43</v>
      </c>
      <c r="BI217" s="1">
        <v>41243</v>
      </c>
      <c r="BJ217">
        <v>9.4700000000000006</v>
      </c>
      <c r="BK217">
        <v>20121221</v>
      </c>
      <c r="BL217">
        <v>9.3000000000000007</v>
      </c>
    </row>
    <row r="218" spans="1:64" x14ac:dyDescent="0.25">
      <c r="A218" s="1">
        <v>41274</v>
      </c>
      <c r="B218">
        <v>-0.2</v>
      </c>
      <c r="C218">
        <v>20130111</v>
      </c>
      <c r="D218">
        <v>-0.2</v>
      </c>
      <c r="F218" s="1">
        <v>41274</v>
      </c>
      <c r="G218">
        <v>-0.4</v>
      </c>
      <c r="H218">
        <v>20130111</v>
      </c>
      <c r="I218">
        <v>-0.4</v>
      </c>
      <c r="K218" s="1">
        <v>42369</v>
      </c>
      <c r="L218">
        <v>3.4</v>
      </c>
      <c r="M218">
        <v>20160108</v>
      </c>
      <c r="N218">
        <v>3.4</v>
      </c>
      <c r="U218" s="1">
        <v>41274</v>
      </c>
      <c r="V218">
        <v>50.1</v>
      </c>
      <c r="W218">
        <v>20130103</v>
      </c>
      <c r="X218">
        <v>49.5</v>
      </c>
      <c r="AO218" s="1">
        <v>41274</v>
      </c>
      <c r="AP218">
        <v>0.93</v>
      </c>
      <c r="AQ218">
        <v>20130117</v>
      </c>
      <c r="AR218">
        <v>1</v>
      </c>
      <c r="BD218" s="1">
        <v>41639</v>
      </c>
      <c r="BE218">
        <v>1.53</v>
      </c>
      <c r="BF218">
        <v>20140129</v>
      </c>
      <c r="BG218">
        <v>1.81</v>
      </c>
      <c r="BI218" s="1">
        <v>41274</v>
      </c>
      <c r="BJ218">
        <v>9.82</v>
      </c>
      <c r="BK218">
        <v>20130121</v>
      </c>
      <c r="BL218">
        <v>9.8000000000000007</v>
      </c>
    </row>
    <row r="219" spans="1:64" x14ac:dyDescent="0.25">
      <c r="A219" s="1">
        <v>41305</v>
      </c>
      <c r="B219">
        <v>-0.3</v>
      </c>
      <c r="C219">
        <v>20130212</v>
      </c>
      <c r="D219">
        <v>-0.3</v>
      </c>
      <c r="F219" s="1">
        <v>41305</v>
      </c>
      <c r="G219">
        <v>-0.3</v>
      </c>
      <c r="H219">
        <v>20130212</v>
      </c>
      <c r="I219">
        <v>-0.3</v>
      </c>
      <c r="K219" s="1">
        <v>42400</v>
      </c>
      <c r="L219">
        <v>3.4</v>
      </c>
      <c r="M219">
        <v>20160209</v>
      </c>
      <c r="N219">
        <v>3.4</v>
      </c>
      <c r="U219" s="1">
        <v>41305</v>
      </c>
      <c r="V219">
        <v>52.4</v>
      </c>
      <c r="W219">
        <v>20130201</v>
      </c>
      <c r="X219">
        <v>52.5</v>
      </c>
      <c r="AO219" s="1">
        <v>41305</v>
      </c>
      <c r="AP219">
        <v>0.74</v>
      </c>
      <c r="AQ219">
        <v>20130213</v>
      </c>
      <c r="AR219">
        <v>0.8</v>
      </c>
      <c r="BD219" s="1">
        <v>41670</v>
      </c>
      <c r="BE219">
        <v>1.49</v>
      </c>
      <c r="BF219">
        <v>20140226</v>
      </c>
      <c r="BG219">
        <v>1.44</v>
      </c>
      <c r="BI219" s="1">
        <v>41305</v>
      </c>
      <c r="BJ219">
        <v>9.23</v>
      </c>
      <c r="BK219">
        <v>20130221</v>
      </c>
      <c r="BL219">
        <v>9.1999999999999993</v>
      </c>
    </row>
    <row r="220" spans="1:64" x14ac:dyDescent="0.25">
      <c r="A220" s="1">
        <v>41333</v>
      </c>
      <c r="B220">
        <v>0.3</v>
      </c>
      <c r="C220">
        <v>20130308</v>
      </c>
      <c r="D220">
        <v>0.3</v>
      </c>
      <c r="F220" s="1">
        <v>41333</v>
      </c>
      <c r="G220">
        <v>-0.3</v>
      </c>
      <c r="H220">
        <v>20130308</v>
      </c>
      <c r="I220">
        <v>-0.3</v>
      </c>
      <c r="K220" s="1">
        <v>42429</v>
      </c>
      <c r="L220">
        <v>3.4</v>
      </c>
      <c r="M220">
        <v>20160308</v>
      </c>
      <c r="N220">
        <v>3.4</v>
      </c>
      <c r="U220" s="1">
        <v>41333</v>
      </c>
      <c r="V220">
        <v>50.3</v>
      </c>
      <c r="W220">
        <v>20130301</v>
      </c>
      <c r="X220">
        <v>50.8</v>
      </c>
      <c r="AO220" s="1">
        <v>41333</v>
      </c>
      <c r="AP220">
        <v>0.09</v>
      </c>
      <c r="AQ220">
        <v>20130315</v>
      </c>
      <c r="AR220">
        <v>0.1</v>
      </c>
      <c r="BD220" s="1">
        <v>41698</v>
      </c>
      <c r="BE220">
        <v>1.46</v>
      </c>
      <c r="BF220">
        <v>20140326</v>
      </c>
      <c r="BG220">
        <v>1.5699999999999998</v>
      </c>
      <c r="BI220" s="1">
        <v>41333</v>
      </c>
      <c r="BJ220">
        <v>9.51</v>
      </c>
      <c r="BK220">
        <v>20130321</v>
      </c>
      <c r="BL220">
        <v>9.8000000000000007</v>
      </c>
    </row>
    <row r="221" spans="1:64" x14ac:dyDescent="0.25">
      <c r="A221" s="1">
        <v>41364</v>
      </c>
      <c r="B221">
        <v>0.2</v>
      </c>
      <c r="C221">
        <v>20130409</v>
      </c>
      <c r="D221">
        <v>0.2</v>
      </c>
      <c r="F221" s="1">
        <v>41364</v>
      </c>
      <c r="G221">
        <v>-0.6</v>
      </c>
      <c r="H221">
        <v>20130409</v>
      </c>
      <c r="I221">
        <v>-0.6</v>
      </c>
      <c r="K221" s="1">
        <v>42460</v>
      </c>
      <c r="L221">
        <v>3.5</v>
      </c>
      <c r="M221">
        <v>20160408</v>
      </c>
      <c r="N221">
        <v>3.5</v>
      </c>
      <c r="U221" s="1">
        <v>41364</v>
      </c>
      <c r="V221">
        <v>49.2</v>
      </c>
      <c r="W221">
        <v>20130402</v>
      </c>
      <c r="X221">
        <v>48.3</v>
      </c>
      <c r="AO221" s="1">
        <v>41364</v>
      </c>
      <c r="AP221">
        <v>-0.28000000000000003</v>
      </c>
      <c r="AQ221">
        <v>20130416</v>
      </c>
      <c r="AR221">
        <v>-0.3</v>
      </c>
      <c r="BD221" s="1">
        <v>41729</v>
      </c>
      <c r="BE221">
        <v>1.48</v>
      </c>
      <c r="BF221">
        <v>20140430</v>
      </c>
      <c r="BG221">
        <v>1.8399999999999999</v>
      </c>
      <c r="BI221" s="1">
        <v>41364</v>
      </c>
      <c r="BJ221">
        <v>9.66</v>
      </c>
      <c r="BK221">
        <v>20130422</v>
      </c>
      <c r="BL221">
        <v>9.9</v>
      </c>
    </row>
    <row r="222" spans="1:64" x14ac:dyDescent="0.25">
      <c r="A222" s="1">
        <v>41394</v>
      </c>
      <c r="B222">
        <v>0</v>
      </c>
      <c r="C222">
        <v>20130508</v>
      </c>
      <c r="D222">
        <v>0</v>
      </c>
      <c r="F222" s="1">
        <v>41394</v>
      </c>
      <c r="G222">
        <v>-0.6</v>
      </c>
      <c r="H222">
        <v>20130508</v>
      </c>
      <c r="I222">
        <v>-0.6</v>
      </c>
      <c r="K222" s="1">
        <v>42490</v>
      </c>
      <c r="L222">
        <v>3.5</v>
      </c>
      <c r="M222">
        <v>20160510</v>
      </c>
      <c r="N222">
        <v>3.5</v>
      </c>
      <c r="U222" s="1">
        <v>41394</v>
      </c>
      <c r="V222">
        <v>49.9</v>
      </c>
      <c r="W222">
        <v>20130502</v>
      </c>
      <c r="X222">
        <v>50.2</v>
      </c>
      <c r="AO222" s="1">
        <v>41394</v>
      </c>
      <c r="AP222">
        <v>-0.09</v>
      </c>
      <c r="AQ222">
        <v>20130515</v>
      </c>
      <c r="AR222">
        <v>-0.1</v>
      </c>
      <c r="BD222" s="1">
        <v>41759</v>
      </c>
      <c r="BE222">
        <v>1.31</v>
      </c>
      <c r="BF222">
        <v>20140528</v>
      </c>
      <c r="BG222">
        <v>1.72</v>
      </c>
      <c r="BI222" s="1">
        <v>41394</v>
      </c>
      <c r="BJ222">
        <v>10.029999999999999</v>
      </c>
      <c r="BK222">
        <v>20130521</v>
      </c>
      <c r="BL222">
        <v>10.199999999999999</v>
      </c>
    </row>
    <row r="223" spans="1:64" x14ac:dyDescent="0.25">
      <c r="A223" s="1">
        <v>41425</v>
      </c>
      <c r="B223">
        <v>0.1</v>
      </c>
      <c r="C223">
        <v>20130606</v>
      </c>
      <c r="D223">
        <v>0.1</v>
      </c>
      <c r="F223" s="1">
        <v>41425</v>
      </c>
      <c r="G223">
        <v>-0.5</v>
      </c>
      <c r="H223">
        <v>20130606</v>
      </c>
      <c r="I223">
        <v>-0.5</v>
      </c>
      <c r="K223" s="1">
        <v>42521</v>
      </c>
      <c r="L223">
        <v>3.5</v>
      </c>
      <c r="M223">
        <v>20160609</v>
      </c>
      <c r="N223">
        <v>3.5</v>
      </c>
      <c r="U223" s="1">
        <v>41425</v>
      </c>
      <c r="V223">
        <v>51.6</v>
      </c>
      <c r="W223">
        <v>20130603</v>
      </c>
      <c r="X223">
        <v>52.2</v>
      </c>
      <c r="AO223" s="1">
        <v>41425</v>
      </c>
      <c r="AP223">
        <v>-0.18</v>
      </c>
      <c r="AQ223">
        <v>20130613</v>
      </c>
      <c r="AR223">
        <v>-0.2</v>
      </c>
      <c r="BD223" s="1">
        <v>41790</v>
      </c>
      <c r="BE223">
        <v>1.1100000000000001</v>
      </c>
      <c r="BF223">
        <v>20140625</v>
      </c>
      <c r="BG223">
        <v>1.77</v>
      </c>
      <c r="BI223" s="1">
        <v>41425</v>
      </c>
      <c r="BJ223">
        <v>9.51</v>
      </c>
      <c r="BK223">
        <v>20130621</v>
      </c>
      <c r="BL223">
        <v>9.6999999999999993</v>
      </c>
    </row>
    <row r="224" spans="1:64" x14ac:dyDescent="0.25">
      <c r="A224" s="1">
        <v>41455</v>
      </c>
      <c r="B224">
        <v>0.1</v>
      </c>
      <c r="C224">
        <v>20130705</v>
      </c>
      <c r="D224">
        <v>0.1</v>
      </c>
      <c r="F224" s="1">
        <v>41455</v>
      </c>
      <c r="G224">
        <v>-0.1</v>
      </c>
      <c r="H224">
        <v>20130705</v>
      </c>
      <c r="I224">
        <v>-0.1</v>
      </c>
      <c r="K224" s="1">
        <v>42551</v>
      </c>
      <c r="L224">
        <v>3.3</v>
      </c>
      <c r="M224">
        <v>20160708</v>
      </c>
      <c r="N224">
        <v>3.3</v>
      </c>
      <c r="U224" s="1">
        <v>41455</v>
      </c>
      <c r="V224">
        <v>51.4</v>
      </c>
      <c r="W224">
        <v>20130701</v>
      </c>
      <c r="X224">
        <v>51.9</v>
      </c>
      <c r="AO224" s="1">
        <v>41455</v>
      </c>
      <c r="AP224">
        <v>0.28000000000000003</v>
      </c>
      <c r="AQ224">
        <v>20130715</v>
      </c>
      <c r="AR224">
        <v>0.2</v>
      </c>
      <c r="BD224" s="1">
        <v>41820</v>
      </c>
      <c r="BE224">
        <v>0.97</v>
      </c>
      <c r="BF224">
        <v>20140730</v>
      </c>
      <c r="BG224">
        <v>2.06</v>
      </c>
      <c r="BI224" s="1">
        <v>41455</v>
      </c>
      <c r="BJ224">
        <v>6.7</v>
      </c>
      <c r="BK224">
        <v>20130722</v>
      </c>
      <c r="BL224">
        <v>11.6</v>
      </c>
    </row>
    <row r="225" spans="1:64" x14ac:dyDescent="0.25">
      <c r="A225" s="1">
        <v>41486</v>
      </c>
      <c r="B225">
        <v>-0.4</v>
      </c>
      <c r="C225">
        <v>20130807</v>
      </c>
      <c r="D225">
        <v>-0.4</v>
      </c>
      <c r="F225" s="1">
        <v>41486</v>
      </c>
      <c r="G225">
        <v>0</v>
      </c>
      <c r="H225">
        <v>20130807</v>
      </c>
      <c r="I225">
        <v>0</v>
      </c>
      <c r="U225" s="1">
        <v>41486</v>
      </c>
      <c r="V225">
        <v>55.9</v>
      </c>
      <c r="W225">
        <v>20130802</v>
      </c>
      <c r="X225">
        <v>57.4</v>
      </c>
      <c r="AO225" s="1">
        <v>41486</v>
      </c>
      <c r="AP225">
        <v>0.46</v>
      </c>
      <c r="AQ225">
        <v>20130814</v>
      </c>
      <c r="AR225">
        <v>0.5</v>
      </c>
      <c r="BD225" s="1">
        <v>41851</v>
      </c>
      <c r="BE225">
        <v>1.22</v>
      </c>
      <c r="BF225">
        <v>20140827</v>
      </c>
      <c r="BG225">
        <v>1.6600000000000001</v>
      </c>
      <c r="BI225" s="1">
        <v>41486</v>
      </c>
      <c r="BJ225">
        <v>6.28</v>
      </c>
      <c r="BK225">
        <v>20130821</v>
      </c>
      <c r="BL225">
        <v>10.8</v>
      </c>
    </row>
    <row r="226" spans="1:64" x14ac:dyDescent="0.25">
      <c r="A226" s="1">
        <v>41517</v>
      </c>
      <c r="B226">
        <v>-0.1</v>
      </c>
      <c r="C226">
        <v>20130906</v>
      </c>
      <c r="D226">
        <v>-0.1</v>
      </c>
      <c r="F226" s="1">
        <v>41517</v>
      </c>
      <c r="G226">
        <v>0</v>
      </c>
      <c r="H226">
        <v>20130906</v>
      </c>
      <c r="I226">
        <v>0</v>
      </c>
      <c r="U226" s="1">
        <v>41517</v>
      </c>
      <c r="V226">
        <v>54.9</v>
      </c>
      <c r="W226">
        <v>20130902</v>
      </c>
      <c r="X226">
        <v>54.6</v>
      </c>
      <c r="AO226" s="1">
        <v>41517</v>
      </c>
      <c r="AP226">
        <v>0.18</v>
      </c>
      <c r="AQ226">
        <v>20130913</v>
      </c>
      <c r="AR226">
        <v>0.2</v>
      </c>
      <c r="BD226" s="1">
        <v>41882</v>
      </c>
      <c r="BE226">
        <v>1.3599999999999999</v>
      </c>
      <c r="BF226">
        <v>20140924</v>
      </c>
      <c r="BG226">
        <v>1.35</v>
      </c>
      <c r="BI226" s="1">
        <v>41517</v>
      </c>
      <c r="BJ226">
        <v>5.97</v>
      </c>
      <c r="BK226">
        <v>20130923</v>
      </c>
      <c r="BL226">
        <v>10.4</v>
      </c>
    </row>
    <row r="227" spans="1:64" x14ac:dyDescent="0.25">
      <c r="A227" s="1">
        <v>41547</v>
      </c>
      <c r="B227">
        <v>0.3</v>
      </c>
      <c r="C227">
        <v>20131008</v>
      </c>
      <c r="D227">
        <v>0.3</v>
      </c>
      <c r="F227" s="1">
        <v>41547</v>
      </c>
      <c r="G227">
        <v>-0.1</v>
      </c>
      <c r="H227">
        <v>20131008</v>
      </c>
      <c r="I227">
        <v>-0.1</v>
      </c>
      <c r="U227" s="1">
        <v>41547</v>
      </c>
      <c r="V227">
        <v>57</v>
      </c>
      <c r="W227">
        <v>20131001</v>
      </c>
      <c r="X227">
        <v>55.3</v>
      </c>
      <c r="AO227" s="1">
        <v>41547</v>
      </c>
      <c r="AP227">
        <v>0</v>
      </c>
      <c r="AQ227">
        <v>20131014</v>
      </c>
      <c r="AR227">
        <v>0</v>
      </c>
      <c r="BD227" s="1">
        <v>41912</v>
      </c>
      <c r="BE227">
        <v>1.51</v>
      </c>
      <c r="BF227">
        <v>20141030</v>
      </c>
      <c r="BG227">
        <v>1.41</v>
      </c>
      <c r="BI227" s="1">
        <v>41547</v>
      </c>
      <c r="BJ227">
        <v>4.9800000000000004</v>
      </c>
      <c r="BK227">
        <v>20131021</v>
      </c>
      <c r="BL227">
        <v>9.6999999999999993</v>
      </c>
    </row>
    <row r="228" spans="1:64" x14ac:dyDescent="0.25">
      <c r="A228" s="1">
        <v>41578</v>
      </c>
      <c r="B228">
        <v>-0.1</v>
      </c>
      <c r="C228">
        <v>20131105</v>
      </c>
      <c r="D228">
        <v>-0.1</v>
      </c>
      <c r="F228" s="1">
        <v>41578</v>
      </c>
      <c r="G228">
        <v>-0.3</v>
      </c>
      <c r="H228">
        <v>20131105</v>
      </c>
      <c r="I228">
        <v>-0.3</v>
      </c>
      <c r="U228" s="1">
        <v>41578</v>
      </c>
      <c r="V228">
        <v>54.7</v>
      </c>
      <c r="W228">
        <v>20131101</v>
      </c>
      <c r="X228">
        <v>54.2</v>
      </c>
      <c r="AO228" s="1">
        <v>41578</v>
      </c>
      <c r="AP228">
        <v>-0.28000000000000003</v>
      </c>
      <c r="AQ228">
        <v>20131114</v>
      </c>
      <c r="AR228">
        <v>-0.3</v>
      </c>
      <c r="BD228" s="1">
        <v>41943</v>
      </c>
      <c r="BE228">
        <v>1.51</v>
      </c>
      <c r="BF228">
        <v>20141126</v>
      </c>
      <c r="BG228">
        <v>1.29</v>
      </c>
      <c r="BI228" s="1">
        <v>41578</v>
      </c>
      <c r="BJ228">
        <v>4.5</v>
      </c>
      <c r="BK228">
        <v>20131121</v>
      </c>
      <c r="BL228">
        <v>9.1</v>
      </c>
    </row>
    <row r="229" spans="1:64" x14ac:dyDescent="0.25">
      <c r="A229" s="1">
        <v>41608</v>
      </c>
      <c r="B229">
        <v>0</v>
      </c>
      <c r="C229">
        <v>20131206</v>
      </c>
      <c r="D229">
        <v>0</v>
      </c>
      <c r="F229" s="1">
        <v>41608</v>
      </c>
      <c r="G229">
        <v>0.1</v>
      </c>
      <c r="H229">
        <v>20131206</v>
      </c>
      <c r="I229">
        <v>0.1</v>
      </c>
      <c r="U229" s="1">
        <v>41608</v>
      </c>
      <c r="V229">
        <v>57.3</v>
      </c>
      <c r="W229">
        <v>20131202</v>
      </c>
      <c r="X229">
        <v>56.5</v>
      </c>
      <c r="AO229" s="1">
        <v>41608</v>
      </c>
      <c r="AP229">
        <v>-0.46</v>
      </c>
      <c r="AQ229">
        <v>20131213</v>
      </c>
      <c r="AR229">
        <v>-0.4</v>
      </c>
      <c r="BD229" s="1">
        <v>41973</v>
      </c>
      <c r="BE229">
        <v>1.53</v>
      </c>
      <c r="BF229">
        <v>20141229</v>
      </c>
      <c r="BG229">
        <v>1.29</v>
      </c>
      <c r="BI229" s="1">
        <v>41608</v>
      </c>
      <c r="BJ229">
        <v>4.5600000000000005</v>
      </c>
      <c r="BK229">
        <v>20131223</v>
      </c>
      <c r="BL229">
        <v>8.5</v>
      </c>
    </row>
    <row r="230" spans="1:64" x14ac:dyDescent="0.25">
      <c r="A230" s="1">
        <v>41639</v>
      </c>
      <c r="B230">
        <v>-0.2</v>
      </c>
      <c r="C230">
        <v>20140110</v>
      </c>
      <c r="D230">
        <v>-0.2</v>
      </c>
      <c r="F230" s="1">
        <v>41639</v>
      </c>
      <c r="G230">
        <v>0.1</v>
      </c>
      <c r="H230">
        <v>20140110</v>
      </c>
      <c r="I230">
        <v>0.1</v>
      </c>
      <c r="U230" s="1">
        <v>41639</v>
      </c>
      <c r="V230">
        <v>55.6</v>
      </c>
      <c r="W230">
        <v>20140103</v>
      </c>
      <c r="X230">
        <v>53.9</v>
      </c>
      <c r="AO230" s="1">
        <v>41639</v>
      </c>
      <c r="AP230">
        <v>-0.46</v>
      </c>
      <c r="AQ230">
        <v>20140117</v>
      </c>
      <c r="AR230">
        <v>-0.4</v>
      </c>
      <c r="BD230" s="1">
        <v>42004</v>
      </c>
      <c r="BE230">
        <v>1.52</v>
      </c>
      <c r="BF230">
        <v>20150128</v>
      </c>
      <c r="BG230">
        <v>1.42</v>
      </c>
      <c r="BI230" s="1">
        <v>41639</v>
      </c>
      <c r="BJ230">
        <v>3.31</v>
      </c>
      <c r="BK230">
        <v>20140121</v>
      </c>
      <c r="BL230">
        <v>7.6</v>
      </c>
    </row>
    <row r="231" spans="1:64" x14ac:dyDescent="0.25">
      <c r="A231" s="1">
        <v>41670</v>
      </c>
      <c r="B231">
        <v>-0.3</v>
      </c>
      <c r="C231">
        <v>20140212</v>
      </c>
      <c r="D231">
        <v>-0.3</v>
      </c>
      <c r="F231" s="1">
        <v>41670</v>
      </c>
      <c r="G231">
        <v>0.1</v>
      </c>
      <c r="H231">
        <v>20140212</v>
      </c>
      <c r="I231">
        <v>0.1</v>
      </c>
      <c r="U231" s="1">
        <v>41670</v>
      </c>
      <c r="V231">
        <v>55.4</v>
      </c>
      <c r="W231">
        <v>20140203</v>
      </c>
      <c r="X231">
        <v>56.1</v>
      </c>
      <c r="AO231" s="1">
        <v>41670</v>
      </c>
      <c r="AP231">
        <v>-0.28000000000000003</v>
      </c>
      <c r="AQ231">
        <v>20140213</v>
      </c>
      <c r="AR231">
        <v>-0.3</v>
      </c>
      <c r="BD231" s="1">
        <v>42035</v>
      </c>
      <c r="BE231">
        <v>1.47</v>
      </c>
      <c r="BF231">
        <v>20150225</v>
      </c>
      <c r="BG231">
        <v>1.24</v>
      </c>
      <c r="BI231" s="1">
        <v>41670</v>
      </c>
      <c r="BJ231">
        <v>4.1500000000000004</v>
      </c>
      <c r="BK231">
        <v>20140221</v>
      </c>
      <c r="BL231">
        <v>8.6</v>
      </c>
    </row>
    <row r="232" spans="1:64" x14ac:dyDescent="0.25">
      <c r="A232" s="1">
        <v>41698</v>
      </c>
      <c r="B232">
        <v>0.1</v>
      </c>
      <c r="C232">
        <v>20140307</v>
      </c>
      <c r="D232">
        <v>0.1</v>
      </c>
      <c r="F232" s="1">
        <v>41698</v>
      </c>
      <c r="G232">
        <v>-0.1</v>
      </c>
      <c r="H232">
        <v>20140307</v>
      </c>
      <c r="I232">
        <v>-0.1</v>
      </c>
      <c r="U232" s="1">
        <v>41698</v>
      </c>
      <c r="V232">
        <v>56.8</v>
      </c>
      <c r="W232">
        <v>20140303</v>
      </c>
      <c r="X232">
        <v>57.6</v>
      </c>
      <c r="AO232" s="1">
        <v>41698</v>
      </c>
      <c r="AP232">
        <v>-0.83</v>
      </c>
      <c r="AQ232">
        <v>20140314</v>
      </c>
      <c r="AR232">
        <v>-0.8</v>
      </c>
      <c r="BD232" s="1">
        <v>42063</v>
      </c>
      <c r="BE232">
        <v>1.46</v>
      </c>
      <c r="BF232">
        <v>20150325</v>
      </c>
      <c r="BG232">
        <v>1.19</v>
      </c>
      <c r="BI232" s="1">
        <v>41698</v>
      </c>
      <c r="BJ232">
        <v>4.24</v>
      </c>
      <c r="BK232">
        <v>20140321</v>
      </c>
      <c r="BL232">
        <v>8.8000000000000007</v>
      </c>
    </row>
    <row r="233" spans="1:64" x14ac:dyDescent="0.25">
      <c r="A233" s="1">
        <v>41729</v>
      </c>
      <c r="B233">
        <v>0.4</v>
      </c>
      <c r="C233">
        <v>20140407</v>
      </c>
      <c r="D233">
        <v>0.4</v>
      </c>
      <c r="F233" s="1">
        <v>41729</v>
      </c>
      <c r="G233">
        <v>0</v>
      </c>
      <c r="H233">
        <v>20140407</v>
      </c>
      <c r="I233">
        <v>0</v>
      </c>
      <c r="U233" s="1">
        <v>41729</v>
      </c>
      <c r="V233">
        <v>54.4</v>
      </c>
      <c r="W233">
        <v>20140401</v>
      </c>
      <c r="X233">
        <v>54.4</v>
      </c>
      <c r="AO233" s="1">
        <v>41729</v>
      </c>
      <c r="AP233">
        <v>-0.74</v>
      </c>
      <c r="AQ233">
        <v>20140415</v>
      </c>
      <c r="AR233">
        <v>-0.7</v>
      </c>
      <c r="BD233" s="1">
        <v>42094</v>
      </c>
      <c r="BE233">
        <v>1.38</v>
      </c>
      <c r="BF233">
        <v>20150429</v>
      </c>
      <c r="BG233">
        <v>1.35</v>
      </c>
      <c r="BI233" s="1">
        <v>41729</v>
      </c>
      <c r="BJ233">
        <v>4.62</v>
      </c>
      <c r="BK233">
        <v>20140422</v>
      </c>
      <c r="BL233">
        <v>9</v>
      </c>
    </row>
    <row r="234" spans="1:64" x14ac:dyDescent="0.25">
      <c r="A234" s="1">
        <v>41759</v>
      </c>
      <c r="B234">
        <v>0.1</v>
      </c>
      <c r="C234">
        <v>20140508</v>
      </c>
      <c r="D234">
        <v>0.1</v>
      </c>
      <c r="F234" s="1">
        <v>41759</v>
      </c>
      <c r="G234">
        <v>0</v>
      </c>
      <c r="H234">
        <v>20140508</v>
      </c>
      <c r="I234">
        <v>0</v>
      </c>
      <c r="U234" s="1">
        <v>41759</v>
      </c>
      <c r="V234">
        <v>55.2</v>
      </c>
      <c r="W234">
        <v>20140502</v>
      </c>
      <c r="X234">
        <v>55.8</v>
      </c>
      <c r="AO234" s="1">
        <v>41759</v>
      </c>
      <c r="AP234">
        <v>-1.1000000000000001</v>
      </c>
      <c r="AQ234">
        <v>20140515</v>
      </c>
      <c r="AR234">
        <v>-1.2</v>
      </c>
      <c r="BD234" s="1">
        <v>42124</v>
      </c>
      <c r="BE234">
        <v>1.42</v>
      </c>
      <c r="BF234">
        <v>20150527</v>
      </c>
      <c r="BG234">
        <v>1.25</v>
      </c>
      <c r="BI234" s="1">
        <v>41759</v>
      </c>
      <c r="BJ234">
        <v>3.65</v>
      </c>
      <c r="BK234">
        <v>20140521</v>
      </c>
      <c r="BL234">
        <v>8</v>
      </c>
    </row>
    <row r="235" spans="1:64" x14ac:dyDescent="0.25">
      <c r="A235" s="1">
        <v>41790</v>
      </c>
      <c r="B235">
        <v>0.3</v>
      </c>
      <c r="C235">
        <v>20140606</v>
      </c>
      <c r="D235">
        <v>0.3</v>
      </c>
      <c r="F235" s="1">
        <v>41790</v>
      </c>
      <c r="G235">
        <v>0.2</v>
      </c>
      <c r="H235">
        <v>20140606</v>
      </c>
      <c r="I235">
        <v>0.2</v>
      </c>
      <c r="U235" s="1">
        <v>41790</v>
      </c>
      <c r="V235">
        <v>53.6</v>
      </c>
      <c r="W235">
        <v>20140602</v>
      </c>
      <c r="X235">
        <v>52.5</v>
      </c>
      <c r="AO235" s="1">
        <v>41790</v>
      </c>
      <c r="AP235">
        <v>-0.83</v>
      </c>
      <c r="AQ235">
        <v>20140617</v>
      </c>
      <c r="AR235">
        <v>-0.8</v>
      </c>
      <c r="BD235" s="1">
        <v>42155</v>
      </c>
      <c r="BE235">
        <v>1.41</v>
      </c>
      <c r="BF235">
        <v>20150624</v>
      </c>
      <c r="BG235">
        <v>1.73</v>
      </c>
      <c r="BI235" s="1">
        <v>41790</v>
      </c>
      <c r="BJ235">
        <v>3.69</v>
      </c>
      <c r="BK235">
        <v>20140623</v>
      </c>
      <c r="BL235">
        <v>7.6</v>
      </c>
    </row>
    <row r="236" spans="1:64" x14ac:dyDescent="0.25">
      <c r="A236" s="1">
        <v>41820</v>
      </c>
      <c r="B236">
        <v>-0.1</v>
      </c>
      <c r="C236">
        <v>20140708</v>
      </c>
      <c r="D236">
        <v>-0.1</v>
      </c>
      <c r="F236" s="1">
        <v>41820</v>
      </c>
      <c r="G236">
        <v>0</v>
      </c>
      <c r="H236">
        <v>20140708</v>
      </c>
      <c r="I236">
        <v>0</v>
      </c>
      <c r="U236" s="1">
        <v>41820</v>
      </c>
      <c r="V236">
        <v>54.5</v>
      </c>
      <c r="W236">
        <v>20140701</v>
      </c>
      <c r="X236">
        <v>54</v>
      </c>
      <c r="AO236" s="1">
        <v>41820</v>
      </c>
      <c r="AP236">
        <v>-0.83</v>
      </c>
      <c r="AQ236">
        <v>20140715</v>
      </c>
      <c r="AR236">
        <v>-0.8</v>
      </c>
      <c r="BD236" s="1">
        <v>42185</v>
      </c>
      <c r="BE236">
        <v>1.38</v>
      </c>
      <c r="BF236">
        <v>20150729</v>
      </c>
      <c r="BG236">
        <v>1.6800000000000002</v>
      </c>
      <c r="BI236" s="1">
        <v>41820</v>
      </c>
      <c r="BJ236">
        <v>4.07</v>
      </c>
      <c r="BK236">
        <v>20140721</v>
      </c>
      <c r="BL236">
        <v>4</v>
      </c>
    </row>
    <row r="237" spans="1:64" x14ac:dyDescent="0.25">
      <c r="A237" s="1">
        <v>41851</v>
      </c>
      <c r="B237">
        <v>-0.4</v>
      </c>
      <c r="C237">
        <v>20140806</v>
      </c>
      <c r="D237">
        <v>-0.4</v>
      </c>
      <c r="F237" s="1">
        <v>41851</v>
      </c>
      <c r="G237">
        <v>0</v>
      </c>
      <c r="H237">
        <v>20140806</v>
      </c>
      <c r="I237">
        <v>0</v>
      </c>
      <c r="U237" s="1">
        <v>41851</v>
      </c>
      <c r="V237">
        <v>53.6</v>
      </c>
      <c r="W237">
        <v>20140804</v>
      </c>
      <c r="X237">
        <v>54.3</v>
      </c>
      <c r="AO237" s="1">
        <v>41851</v>
      </c>
      <c r="AP237">
        <v>-0.83</v>
      </c>
      <c r="AQ237">
        <v>20140814</v>
      </c>
      <c r="AR237">
        <v>-0.8</v>
      </c>
      <c r="BD237" s="1">
        <v>42216</v>
      </c>
      <c r="BE237">
        <v>1.08</v>
      </c>
      <c r="BF237">
        <v>20150826</v>
      </c>
      <c r="BG237">
        <v>1.6400000000000001</v>
      </c>
      <c r="BI237" s="1">
        <v>41851</v>
      </c>
      <c r="BJ237">
        <v>3.5300000000000002</v>
      </c>
      <c r="BK237">
        <v>20140821</v>
      </c>
      <c r="BL237">
        <v>3.5</v>
      </c>
    </row>
    <row r="238" spans="1:64" x14ac:dyDescent="0.25">
      <c r="A238" s="1">
        <v>41882</v>
      </c>
      <c r="B238">
        <v>0</v>
      </c>
      <c r="C238">
        <v>20140908</v>
      </c>
      <c r="D238">
        <v>0</v>
      </c>
      <c r="F238" s="1">
        <v>41882</v>
      </c>
      <c r="G238">
        <v>0.1</v>
      </c>
      <c r="H238">
        <v>20140908</v>
      </c>
      <c r="I238">
        <v>0.1</v>
      </c>
      <c r="U238" s="1">
        <v>41882</v>
      </c>
      <c r="V238">
        <v>53.5</v>
      </c>
      <c r="W238">
        <v>20140901</v>
      </c>
      <c r="X238">
        <v>52.9</v>
      </c>
      <c r="AO238" s="1">
        <v>41882</v>
      </c>
      <c r="AP238">
        <v>-1.2</v>
      </c>
      <c r="AQ238">
        <v>20140915</v>
      </c>
      <c r="AR238">
        <v>-1.2</v>
      </c>
      <c r="BD238" s="1">
        <v>42247</v>
      </c>
      <c r="BE238">
        <v>0.94</v>
      </c>
      <c r="BF238">
        <v>20150930</v>
      </c>
      <c r="BG238">
        <v>1.63</v>
      </c>
      <c r="BI238" s="1">
        <v>41882</v>
      </c>
      <c r="BJ238">
        <v>3.3</v>
      </c>
      <c r="BK238">
        <v>20140922</v>
      </c>
      <c r="BL238">
        <v>3.4</v>
      </c>
    </row>
    <row r="239" spans="1:64" x14ac:dyDescent="0.25">
      <c r="A239" s="1">
        <v>41912</v>
      </c>
      <c r="B239">
        <v>0.1</v>
      </c>
      <c r="C239">
        <v>20141007</v>
      </c>
      <c r="D239">
        <v>0.1</v>
      </c>
      <c r="F239" s="1">
        <v>41912</v>
      </c>
      <c r="G239">
        <v>-0.1</v>
      </c>
      <c r="H239">
        <v>20141007</v>
      </c>
      <c r="I239">
        <v>-0.1</v>
      </c>
      <c r="U239" s="1">
        <v>41912</v>
      </c>
      <c r="V239">
        <v>51.2</v>
      </c>
      <c r="W239">
        <v>20141001</v>
      </c>
      <c r="X239">
        <v>50.4</v>
      </c>
      <c r="AO239" s="1">
        <v>41912</v>
      </c>
      <c r="AP239">
        <v>-1.47</v>
      </c>
      <c r="AQ239">
        <v>20141014</v>
      </c>
      <c r="AR239">
        <v>-1.4</v>
      </c>
      <c r="BD239" s="1">
        <v>42277</v>
      </c>
      <c r="BE239">
        <v>0.8</v>
      </c>
      <c r="BF239">
        <v>20151027</v>
      </c>
      <c r="BG239">
        <v>1.65</v>
      </c>
      <c r="BI239" s="1">
        <v>41912</v>
      </c>
      <c r="BJ239">
        <v>3.34</v>
      </c>
      <c r="BK239">
        <v>20141021</v>
      </c>
      <c r="BL239">
        <v>3.4</v>
      </c>
    </row>
    <row r="240" spans="1:64" x14ac:dyDescent="0.25">
      <c r="A240" s="1">
        <v>41943</v>
      </c>
      <c r="B240">
        <v>0</v>
      </c>
      <c r="C240">
        <v>20141105</v>
      </c>
      <c r="D240">
        <v>0</v>
      </c>
      <c r="F240" s="1">
        <v>41943</v>
      </c>
      <c r="G240">
        <v>0</v>
      </c>
      <c r="H240">
        <v>20141105</v>
      </c>
      <c r="I240">
        <v>0</v>
      </c>
      <c r="U240" s="1">
        <v>41943</v>
      </c>
      <c r="V240">
        <v>53.8</v>
      </c>
      <c r="W240">
        <v>20141103</v>
      </c>
      <c r="X240">
        <v>55.3</v>
      </c>
      <c r="AO240" s="1">
        <v>41943</v>
      </c>
      <c r="AP240">
        <v>-1.1100000000000001</v>
      </c>
      <c r="AQ240">
        <v>20141113</v>
      </c>
      <c r="AR240">
        <v>-1.1000000000000001</v>
      </c>
      <c r="BD240" s="1">
        <v>42308</v>
      </c>
      <c r="BE240">
        <v>0.99</v>
      </c>
      <c r="BF240">
        <v>20151125</v>
      </c>
      <c r="BG240">
        <v>1.6</v>
      </c>
      <c r="BI240" s="1">
        <v>41943</v>
      </c>
      <c r="BJ240">
        <v>3.37</v>
      </c>
      <c r="BK240">
        <v>20141121</v>
      </c>
      <c r="BL240">
        <v>3.4</v>
      </c>
    </row>
    <row r="241" spans="1:64" x14ac:dyDescent="0.25">
      <c r="A241" s="1">
        <v>41973</v>
      </c>
      <c r="B241">
        <v>0</v>
      </c>
      <c r="C241">
        <v>20141208</v>
      </c>
      <c r="D241">
        <v>0</v>
      </c>
      <c r="F241" s="1">
        <v>41973</v>
      </c>
      <c r="G241">
        <v>-0.1</v>
      </c>
      <c r="H241">
        <v>20141208</v>
      </c>
      <c r="I241">
        <v>-0.1</v>
      </c>
      <c r="U241" s="1">
        <v>41973</v>
      </c>
      <c r="V241">
        <v>52.4</v>
      </c>
      <c r="W241">
        <v>20141201</v>
      </c>
      <c r="X241">
        <v>52.1</v>
      </c>
      <c r="AO241" s="1">
        <v>41973</v>
      </c>
      <c r="AP241">
        <v>-1.5699999999999998</v>
      </c>
      <c r="AQ241">
        <v>20141215</v>
      </c>
      <c r="AR241">
        <v>-1.6</v>
      </c>
      <c r="BD241" s="1">
        <v>42338</v>
      </c>
      <c r="BE241">
        <v>1.1200000000000001</v>
      </c>
      <c r="BF241">
        <v>20151230</v>
      </c>
      <c r="BG241">
        <v>1.6600000000000001</v>
      </c>
      <c r="BI241" s="1">
        <v>41973</v>
      </c>
      <c r="BJ241">
        <v>3.56</v>
      </c>
      <c r="BK241">
        <v>20141222</v>
      </c>
      <c r="BL241">
        <v>3.6</v>
      </c>
    </row>
    <row r="242" spans="1:64" x14ac:dyDescent="0.25">
      <c r="A242" s="1">
        <v>42004</v>
      </c>
      <c r="B242">
        <v>-0.5</v>
      </c>
      <c r="C242">
        <v>20150109</v>
      </c>
      <c r="D242">
        <v>-0.5</v>
      </c>
      <c r="F242" s="1">
        <v>42004</v>
      </c>
      <c r="G242">
        <v>-0.3</v>
      </c>
      <c r="H242">
        <v>20150109</v>
      </c>
      <c r="I242">
        <v>-0.3</v>
      </c>
      <c r="U242" s="1">
        <v>42004</v>
      </c>
      <c r="V242">
        <v>52.4</v>
      </c>
      <c r="W242">
        <v>20150105</v>
      </c>
      <c r="X242">
        <v>54</v>
      </c>
      <c r="AO242" s="1">
        <v>42004</v>
      </c>
      <c r="AP242">
        <v>-2.13</v>
      </c>
      <c r="AQ242">
        <v>20150119</v>
      </c>
      <c r="AR242">
        <v>-2.1</v>
      </c>
      <c r="BD242" s="1">
        <v>42369</v>
      </c>
      <c r="BE242">
        <v>1.1499999999999999</v>
      </c>
      <c r="BF242">
        <v>20160127</v>
      </c>
      <c r="BG242">
        <v>1.62</v>
      </c>
      <c r="BI242" s="1">
        <v>42004</v>
      </c>
      <c r="BJ242">
        <v>3.26</v>
      </c>
      <c r="BK242">
        <v>20150121</v>
      </c>
      <c r="BL242">
        <v>3.3</v>
      </c>
    </row>
    <row r="243" spans="1:64" x14ac:dyDescent="0.25">
      <c r="A243" s="1">
        <v>42035</v>
      </c>
      <c r="B243">
        <v>-0.4</v>
      </c>
      <c r="C243">
        <v>20150210</v>
      </c>
      <c r="D243">
        <v>-0.4</v>
      </c>
      <c r="F243" s="1">
        <v>42035</v>
      </c>
      <c r="G243">
        <v>-0.5</v>
      </c>
      <c r="H243">
        <v>20150210</v>
      </c>
      <c r="I243">
        <v>-0.5</v>
      </c>
      <c r="U243" s="1">
        <v>42035</v>
      </c>
      <c r="V243">
        <v>49</v>
      </c>
      <c r="W243">
        <v>20150202</v>
      </c>
      <c r="X243">
        <v>48.2</v>
      </c>
      <c r="AO243" s="1">
        <v>42035</v>
      </c>
      <c r="AP243">
        <v>-2.68</v>
      </c>
      <c r="AQ243">
        <v>20150212</v>
      </c>
      <c r="AR243">
        <v>-2.7</v>
      </c>
      <c r="BD243" s="1">
        <v>42400</v>
      </c>
      <c r="BE243">
        <v>0.88</v>
      </c>
      <c r="BF243">
        <v>20160224</v>
      </c>
      <c r="BG243">
        <v>1.6600000000000001</v>
      </c>
      <c r="BI243" s="1">
        <v>42035</v>
      </c>
      <c r="BJ243">
        <v>2.83</v>
      </c>
      <c r="BK243">
        <v>20150223</v>
      </c>
      <c r="BL243">
        <v>3.2</v>
      </c>
    </row>
    <row r="244" spans="1:64" x14ac:dyDescent="0.25">
      <c r="A244" s="1">
        <v>42063</v>
      </c>
      <c r="B244">
        <v>-0.3</v>
      </c>
      <c r="C244">
        <v>20150306</v>
      </c>
      <c r="D244">
        <v>-0.3</v>
      </c>
      <c r="F244" s="1">
        <v>42063</v>
      </c>
      <c r="G244">
        <v>-0.8</v>
      </c>
      <c r="H244">
        <v>20150306</v>
      </c>
      <c r="I244">
        <v>-0.8</v>
      </c>
      <c r="U244" s="1">
        <v>42063</v>
      </c>
      <c r="V244">
        <v>48</v>
      </c>
      <c r="W244">
        <v>20150302</v>
      </c>
      <c r="X244">
        <v>47.3</v>
      </c>
      <c r="AO244" s="1">
        <v>42063</v>
      </c>
      <c r="AP244">
        <v>-3.62</v>
      </c>
      <c r="AQ244">
        <v>20150316</v>
      </c>
      <c r="AR244">
        <v>-3.6</v>
      </c>
      <c r="BD244" s="1">
        <v>42429</v>
      </c>
      <c r="BE244">
        <v>0.78</v>
      </c>
      <c r="BF244">
        <v>20160330</v>
      </c>
      <c r="BG244">
        <v>1.53</v>
      </c>
      <c r="BI244" s="1">
        <v>42063</v>
      </c>
      <c r="BJ244">
        <v>2.2999999999999998</v>
      </c>
      <c r="BK244">
        <v>20150323</v>
      </c>
      <c r="BL244">
        <v>2.2999999999999998</v>
      </c>
    </row>
    <row r="245" spans="1:64" x14ac:dyDescent="0.25">
      <c r="A245" s="1">
        <v>42094</v>
      </c>
      <c r="B245">
        <v>0.3</v>
      </c>
      <c r="C245">
        <v>20150408</v>
      </c>
      <c r="D245">
        <v>0.3</v>
      </c>
      <c r="F245" s="1">
        <v>42094</v>
      </c>
      <c r="G245">
        <v>-0.9</v>
      </c>
      <c r="H245">
        <v>20150408</v>
      </c>
      <c r="I245">
        <v>-0.9</v>
      </c>
      <c r="U245" s="1">
        <v>42094</v>
      </c>
      <c r="V245">
        <v>48.1</v>
      </c>
      <c r="W245">
        <v>20150401</v>
      </c>
      <c r="X245">
        <v>47.9</v>
      </c>
      <c r="AO245" s="1">
        <v>42094</v>
      </c>
      <c r="AP245">
        <v>-3.44</v>
      </c>
      <c r="AQ245">
        <v>20150416</v>
      </c>
      <c r="AR245">
        <v>-3.4</v>
      </c>
      <c r="BD245" s="1">
        <v>42460</v>
      </c>
      <c r="BE245">
        <v>1.07</v>
      </c>
      <c r="BF245">
        <v>20160427</v>
      </c>
      <c r="BG245">
        <v>1.51</v>
      </c>
      <c r="BI245" s="1">
        <v>42094</v>
      </c>
      <c r="BJ245">
        <v>2.2400000000000002</v>
      </c>
      <c r="BK245">
        <v>20150421</v>
      </c>
      <c r="BL245">
        <v>2.2000000000000002</v>
      </c>
    </row>
    <row r="246" spans="1:64" x14ac:dyDescent="0.25">
      <c r="A246" s="1">
        <v>42124</v>
      </c>
      <c r="B246">
        <v>-0.2</v>
      </c>
      <c r="C246">
        <v>20150508</v>
      </c>
      <c r="D246">
        <v>-0.2</v>
      </c>
      <c r="F246" s="1">
        <v>42124</v>
      </c>
      <c r="G246">
        <v>-1.1000000000000001</v>
      </c>
      <c r="H246">
        <v>20150508</v>
      </c>
      <c r="I246">
        <v>-1.1000000000000001</v>
      </c>
      <c r="U246" s="1">
        <v>42124</v>
      </c>
      <c r="V246">
        <v>48.8</v>
      </c>
      <c r="W246">
        <v>20150504</v>
      </c>
      <c r="X246">
        <v>47.9</v>
      </c>
      <c r="AO246" s="1">
        <v>42124</v>
      </c>
      <c r="AP246">
        <v>-5.21</v>
      </c>
      <c r="AQ246">
        <v>20150515</v>
      </c>
      <c r="AR246">
        <v>-5.2</v>
      </c>
      <c r="BD246" s="1">
        <v>42490</v>
      </c>
      <c r="BE246">
        <v>1.24</v>
      </c>
      <c r="BF246">
        <v>20160525</v>
      </c>
      <c r="BG246">
        <v>1.47</v>
      </c>
      <c r="BI246" s="1">
        <v>42124</v>
      </c>
      <c r="BJ246">
        <v>1.54</v>
      </c>
      <c r="BK246">
        <v>20150521</v>
      </c>
      <c r="BL246">
        <v>1.4</v>
      </c>
    </row>
    <row r="247" spans="1:64" x14ac:dyDescent="0.25">
      <c r="A247" s="1">
        <v>42155</v>
      </c>
      <c r="B247">
        <v>0.2</v>
      </c>
      <c r="C247">
        <v>20150609</v>
      </c>
      <c r="D247">
        <v>0.2</v>
      </c>
      <c r="F247" s="1">
        <v>42155</v>
      </c>
      <c r="G247">
        <v>-1.2</v>
      </c>
      <c r="H247">
        <v>20150609</v>
      </c>
      <c r="I247">
        <v>-1.2</v>
      </c>
      <c r="U247" s="1">
        <v>42155</v>
      </c>
      <c r="V247">
        <v>47.3</v>
      </c>
      <c r="W247">
        <v>20150601</v>
      </c>
      <c r="X247">
        <v>49.4</v>
      </c>
      <c r="AO247" s="1">
        <v>42155</v>
      </c>
      <c r="AP247">
        <v>-6.05</v>
      </c>
      <c r="AQ247">
        <v>20150615</v>
      </c>
      <c r="AR247">
        <v>-6</v>
      </c>
      <c r="BD247" s="1">
        <v>42521</v>
      </c>
      <c r="BE247">
        <v>1.35</v>
      </c>
      <c r="BF247">
        <v>20160629</v>
      </c>
      <c r="BG247">
        <v>1.35</v>
      </c>
      <c r="BI247" s="1">
        <v>42155</v>
      </c>
      <c r="BJ247">
        <v>1.51</v>
      </c>
      <c r="BK247">
        <v>20150622</v>
      </c>
      <c r="BL247">
        <v>1.5</v>
      </c>
    </row>
    <row r="248" spans="1:64" x14ac:dyDescent="0.25">
      <c r="A248" s="1">
        <v>42185</v>
      </c>
      <c r="B248">
        <v>0.1</v>
      </c>
      <c r="C248">
        <v>20150706</v>
      </c>
      <c r="D248">
        <v>0.1</v>
      </c>
      <c r="F248" s="1">
        <v>42185</v>
      </c>
      <c r="G248">
        <v>-1</v>
      </c>
      <c r="H248">
        <v>20150706</v>
      </c>
      <c r="I248">
        <v>-1</v>
      </c>
      <c r="U248" s="1">
        <v>42185</v>
      </c>
      <c r="V248">
        <v>50.2</v>
      </c>
      <c r="W248">
        <v>20150701</v>
      </c>
      <c r="X248">
        <v>50</v>
      </c>
      <c r="AO248" s="1">
        <v>42185</v>
      </c>
      <c r="AP248">
        <v>-6.14</v>
      </c>
      <c r="AQ248">
        <v>20150714</v>
      </c>
      <c r="AR248">
        <v>-6.1</v>
      </c>
      <c r="BD248" s="1">
        <v>42551</v>
      </c>
      <c r="BE248" t="s">
        <v>302</v>
      </c>
      <c r="BF248">
        <v>20160727</v>
      </c>
      <c r="BG248" t="s">
        <v>302</v>
      </c>
      <c r="BI248" s="1">
        <v>42185</v>
      </c>
      <c r="BJ248">
        <v>2.14</v>
      </c>
      <c r="BK248">
        <v>20150721</v>
      </c>
      <c r="BL248">
        <v>2.1</v>
      </c>
    </row>
    <row r="249" spans="1:64" x14ac:dyDescent="0.25">
      <c r="A249" s="1">
        <v>42216</v>
      </c>
      <c r="B249">
        <v>-0.6</v>
      </c>
      <c r="C249">
        <v>20150805</v>
      </c>
      <c r="D249">
        <v>-0.6</v>
      </c>
      <c r="F249" s="1">
        <v>42216</v>
      </c>
      <c r="G249">
        <v>-1.3</v>
      </c>
      <c r="H249">
        <v>20150805</v>
      </c>
      <c r="I249">
        <v>-1.3</v>
      </c>
      <c r="U249" s="1">
        <v>42216</v>
      </c>
      <c r="V249">
        <v>49.5</v>
      </c>
      <c r="W249">
        <v>20150803</v>
      </c>
      <c r="X249">
        <v>48.7</v>
      </c>
      <c r="AO249" s="1">
        <v>42216</v>
      </c>
      <c r="AP249">
        <v>-6.33</v>
      </c>
      <c r="AQ249">
        <v>20150813</v>
      </c>
      <c r="AR249">
        <v>-6.4</v>
      </c>
      <c r="BI249" s="1">
        <v>42216</v>
      </c>
      <c r="BJ249">
        <v>1.95</v>
      </c>
      <c r="BK249">
        <v>20150821</v>
      </c>
      <c r="BL249">
        <v>1.9</v>
      </c>
    </row>
    <row r="250" spans="1:64" x14ac:dyDescent="0.25">
      <c r="A250" s="1">
        <v>42247</v>
      </c>
      <c r="B250">
        <v>-0.2</v>
      </c>
      <c r="C250">
        <v>20150904</v>
      </c>
      <c r="D250">
        <v>-0.2</v>
      </c>
      <c r="F250" s="1">
        <v>42247</v>
      </c>
      <c r="G250">
        <v>-1.4</v>
      </c>
      <c r="H250">
        <v>20150904</v>
      </c>
      <c r="I250">
        <v>-1.4</v>
      </c>
      <c r="U250" s="1">
        <v>42247</v>
      </c>
      <c r="V250">
        <v>50.3</v>
      </c>
      <c r="W250">
        <v>20150901</v>
      </c>
      <c r="X250">
        <v>52.2</v>
      </c>
      <c r="AO250" s="1">
        <v>42247</v>
      </c>
      <c r="AP250">
        <v>-6.8100000000000005</v>
      </c>
      <c r="AQ250">
        <v>20150914</v>
      </c>
      <c r="AR250">
        <v>-6.8</v>
      </c>
      <c r="BI250" s="1">
        <v>42247</v>
      </c>
      <c r="BJ250">
        <v>1.44</v>
      </c>
      <c r="BK250">
        <v>20150921</v>
      </c>
      <c r="BL250">
        <v>1.4</v>
      </c>
    </row>
    <row r="251" spans="1:64" x14ac:dyDescent="0.25">
      <c r="A251" s="1">
        <v>42277</v>
      </c>
      <c r="B251">
        <v>0.1</v>
      </c>
      <c r="C251">
        <v>20151006</v>
      </c>
      <c r="D251">
        <v>0.1</v>
      </c>
      <c r="F251" s="1">
        <v>42277</v>
      </c>
      <c r="G251">
        <v>-1.4</v>
      </c>
      <c r="H251">
        <v>20151006</v>
      </c>
      <c r="I251">
        <v>-1.4</v>
      </c>
      <c r="U251" s="1">
        <v>42277</v>
      </c>
      <c r="V251">
        <v>47</v>
      </c>
      <c r="W251">
        <v>20151001</v>
      </c>
      <c r="X251">
        <v>49.5</v>
      </c>
      <c r="AO251" s="1">
        <v>42277</v>
      </c>
      <c r="AP251">
        <v>-6.82</v>
      </c>
      <c r="AQ251">
        <v>20151013</v>
      </c>
      <c r="AR251">
        <v>-6.8</v>
      </c>
      <c r="BI251" s="1">
        <v>42277</v>
      </c>
      <c r="BJ251">
        <v>1.32</v>
      </c>
      <c r="BK251">
        <v>20151021</v>
      </c>
      <c r="BL251">
        <v>1.2</v>
      </c>
    </row>
    <row r="252" spans="1:64" x14ac:dyDescent="0.25">
      <c r="A252" s="1">
        <v>42308</v>
      </c>
      <c r="B252">
        <v>0.1</v>
      </c>
      <c r="C252">
        <v>20151105</v>
      </c>
      <c r="D252">
        <v>0.1</v>
      </c>
      <c r="F252" s="1">
        <v>42308</v>
      </c>
      <c r="G252">
        <v>-1.4</v>
      </c>
      <c r="H252">
        <v>20151105</v>
      </c>
      <c r="I252">
        <v>-1.4</v>
      </c>
      <c r="U252" s="1">
        <v>42308</v>
      </c>
      <c r="V252">
        <v>49.4</v>
      </c>
      <c r="W252">
        <v>20151102</v>
      </c>
      <c r="X252">
        <v>50.7</v>
      </c>
      <c r="AO252" s="1">
        <v>42308</v>
      </c>
      <c r="AP252">
        <v>-6.54</v>
      </c>
      <c r="AQ252">
        <v>20151113</v>
      </c>
      <c r="AR252">
        <v>-6.6</v>
      </c>
      <c r="BI252" s="1">
        <v>42308</v>
      </c>
      <c r="BJ252">
        <v>1.48</v>
      </c>
      <c r="BK252">
        <v>20151123</v>
      </c>
      <c r="BL252">
        <v>1.4</v>
      </c>
    </row>
    <row r="253" spans="1:64" x14ac:dyDescent="0.25">
      <c r="A253" s="1">
        <v>42338</v>
      </c>
      <c r="B253">
        <v>-0.1</v>
      </c>
      <c r="C253">
        <v>20151204</v>
      </c>
      <c r="D253">
        <v>-0.1</v>
      </c>
      <c r="F253" s="1">
        <v>42338</v>
      </c>
      <c r="G253">
        <v>-1.4</v>
      </c>
      <c r="H253">
        <v>20151204</v>
      </c>
      <c r="I253">
        <v>-1.4</v>
      </c>
      <c r="U253" s="1">
        <v>42338</v>
      </c>
      <c r="V253">
        <v>49.6</v>
      </c>
      <c r="W253">
        <v>20151201</v>
      </c>
      <c r="X253">
        <v>49.7</v>
      </c>
      <c r="AO253" s="1">
        <v>42338</v>
      </c>
      <c r="AP253">
        <v>-5.55</v>
      </c>
      <c r="AQ253">
        <v>20151215</v>
      </c>
      <c r="AR253">
        <v>-5.5</v>
      </c>
      <c r="BI253" s="1">
        <v>42338</v>
      </c>
      <c r="BJ253">
        <v>2.13</v>
      </c>
      <c r="BK253">
        <v>20151221</v>
      </c>
      <c r="BL253">
        <v>2.7</v>
      </c>
    </row>
    <row r="254" spans="1:64" x14ac:dyDescent="0.25">
      <c r="A254" s="1">
        <v>42369</v>
      </c>
      <c r="B254">
        <v>-0.4</v>
      </c>
      <c r="C254">
        <v>20160108</v>
      </c>
      <c r="D254">
        <v>-0.4</v>
      </c>
      <c r="F254" s="1">
        <v>42369</v>
      </c>
      <c r="G254">
        <v>-1.3</v>
      </c>
      <c r="H254">
        <v>20160108</v>
      </c>
      <c r="I254">
        <v>-1.3</v>
      </c>
      <c r="U254" s="1">
        <v>42369</v>
      </c>
      <c r="V254">
        <v>50.4</v>
      </c>
      <c r="W254">
        <v>20160104</v>
      </c>
      <c r="X254">
        <v>52.1</v>
      </c>
      <c r="AO254" s="1">
        <v>42369</v>
      </c>
      <c r="AP254">
        <v>-5.48</v>
      </c>
      <c r="AQ254">
        <v>20160119</v>
      </c>
      <c r="AR254">
        <v>-5.5</v>
      </c>
      <c r="BI254" s="1">
        <v>42369</v>
      </c>
      <c r="BJ254">
        <v>1.67</v>
      </c>
      <c r="BK254">
        <v>20160121</v>
      </c>
      <c r="BL254">
        <v>1.6</v>
      </c>
    </row>
    <row r="255" spans="1:64" x14ac:dyDescent="0.25">
      <c r="A255" s="1">
        <v>42400</v>
      </c>
      <c r="B255">
        <v>-0.4</v>
      </c>
      <c r="C255">
        <v>20160211</v>
      </c>
      <c r="D255">
        <v>-0.4</v>
      </c>
      <c r="F255" s="1">
        <v>42400</v>
      </c>
      <c r="G255">
        <v>-1.3</v>
      </c>
      <c r="H255">
        <v>20160211</v>
      </c>
      <c r="I255">
        <v>-1.3</v>
      </c>
      <c r="U255" s="1">
        <v>42400</v>
      </c>
      <c r="V255">
        <v>50</v>
      </c>
      <c r="W255">
        <v>20160201</v>
      </c>
      <c r="X255">
        <v>50</v>
      </c>
      <c r="AO255" s="1">
        <v>42400</v>
      </c>
      <c r="AP255">
        <v>-5.32</v>
      </c>
      <c r="AQ255">
        <v>20160222</v>
      </c>
      <c r="AR255">
        <v>-5.3</v>
      </c>
      <c r="BI255" s="1">
        <v>42400</v>
      </c>
      <c r="BJ255">
        <v>1.43</v>
      </c>
      <c r="BK255">
        <v>20160222</v>
      </c>
      <c r="BL255">
        <v>1.4</v>
      </c>
    </row>
    <row r="256" spans="1:64" x14ac:dyDescent="0.25">
      <c r="A256" s="1">
        <v>42429</v>
      </c>
      <c r="B256">
        <v>0.2</v>
      </c>
      <c r="C256">
        <v>20160308</v>
      </c>
      <c r="D256">
        <v>0.2</v>
      </c>
      <c r="F256" s="1">
        <v>42429</v>
      </c>
      <c r="G256">
        <v>-0.8</v>
      </c>
      <c r="H256">
        <v>20160308</v>
      </c>
      <c r="I256">
        <v>-0.8</v>
      </c>
      <c r="U256" s="1">
        <v>42429</v>
      </c>
      <c r="V256">
        <v>51.6</v>
      </c>
      <c r="W256">
        <v>20160301</v>
      </c>
      <c r="X256">
        <v>51.6</v>
      </c>
      <c r="AO256" s="1">
        <v>42429</v>
      </c>
      <c r="AP256">
        <v>-4.53</v>
      </c>
      <c r="AQ256">
        <v>20160317</v>
      </c>
      <c r="AR256">
        <v>-4.5999999999999996</v>
      </c>
      <c r="BI256" s="1">
        <v>42429</v>
      </c>
      <c r="BJ256">
        <v>1.58</v>
      </c>
      <c r="BK256">
        <v>20160321</v>
      </c>
      <c r="BL256">
        <v>1.7</v>
      </c>
    </row>
    <row r="257" spans="1:64" x14ac:dyDescent="0.25">
      <c r="A257" s="1">
        <v>42460</v>
      </c>
      <c r="B257">
        <v>0.3</v>
      </c>
      <c r="C257">
        <v>20160408</v>
      </c>
      <c r="D257">
        <v>0.3</v>
      </c>
      <c r="F257" s="1">
        <v>42460</v>
      </c>
      <c r="G257">
        <v>-0.9</v>
      </c>
      <c r="H257">
        <v>20160408</v>
      </c>
      <c r="I257">
        <v>-0.9</v>
      </c>
      <c r="U257" s="1">
        <v>42460</v>
      </c>
      <c r="V257">
        <v>53.2</v>
      </c>
      <c r="W257">
        <v>20160401</v>
      </c>
      <c r="X257">
        <v>53.2</v>
      </c>
      <c r="AO257" s="1">
        <v>42460</v>
      </c>
      <c r="AP257">
        <v>-4.8100000000000005</v>
      </c>
      <c r="AQ257">
        <v>20160414</v>
      </c>
      <c r="AR257">
        <v>-4.7</v>
      </c>
      <c r="BI257" s="1">
        <v>42460</v>
      </c>
      <c r="BJ257">
        <v>1.74</v>
      </c>
      <c r="BK257">
        <v>20160421</v>
      </c>
      <c r="BL257">
        <v>1.8</v>
      </c>
    </row>
    <row r="258" spans="1:64" x14ac:dyDescent="0.25">
      <c r="A258" s="1">
        <v>42490</v>
      </c>
      <c r="B258">
        <v>0.3</v>
      </c>
      <c r="C258">
        <v>20160509</v>
      </c>
      <c r="D258">
        <v>0.3</v>
      </c>
      <c r="F258" s="1">
        <v>42490</v>
      </c>
      <c r="G258">
        <v>-0.4</v>
      </c>
      <c r="H258">
        <v>20160509</v>
      </c>
      <c r="I258">
        <v>-0.4</v>
      </c>
      <c r="U258" s="1">
        <v>42490</v>
      </c>
      <c r="V258">
        <v>54.7</v>
      </c>
      <c r="W258">
        <v>20160502</v>
      </c>
      <c r="X258">
        <v>54.7</v>
      </c>
      <c r="AO258" s="1">
        <v>42490</v>
      </c>
      <c r="AP258">
        <v>-2.46</v>
      </c>
      <c r="AQ258">
        <v>20160517</v>
      </c>
      <c r="AR258">
        <v>-2.4</v>
      </c>
      <c r="BI258" s="1">
        <v>42490</v>
      </c>
      <c r="BJ258">
        <v>2.2999999999999998</v>
      </c>
      <c r="BK258">
        <v>20160523</v>
      </c>
      <c r="BL258">
        <v>2.2999999999999998</v>
      </c>
    </row>
    <row r="259" spans="1:64" x14ac:dyDescent="0.25">
      <c r="A259" s="1">
        <v>42521</v>
      </c>
      <c r="B259">
        <v>0.1</v>
      </c>
      <c r="C259">
        <v>20160608</v>
      </c>
      <c r="D259">
        <v>0.1</v>
      </c>
      <c r="F259" s="1">
        <v>42521</v>
      </c>
      <c r="G259">
        <v>-0.4</v>
      </c>
      <c r="H259">
        <v>20160608</v>
      </c>
      <c r="I259">
        <v>-0.4</v>
      </c>
      <c r="U259" s="1">
        <v>42521</v>
      </c>
      <c r="V259">
        <v>55.8</v>
      </c>
      <c r="W259">
        <v>20160601</v>
      </c>
      <c r="X259">
        <v>55.8</v>
      </c>
      <c r="AO259" s="1">
        <v>42521</v>
      </c>
      <c r="AP259">
        <v>-1.19</v>
      </c>
      <c r="AQ259">
        <v>20160614</v>
      </c>
      <c r="AR259">
        <v>-1.2</v>
      </c>
      <c r="BI259" s="1">
        <v>42521</v>
      </c>
      <c r="BJ259">
        <v>2.0499999999999998</v>
      </c>
      <c r="BK259">
        <v>20160621</v>
      </c>
      <c r="BL259">
        <v>2</v>
      </c>
    </row>
    <row r="260" spans="1:64" x14ac:dyDescent="0.25">
      <c r="A260" s="1">
        <v>42551</v>
      </c>
      <c r="B260">
        <v>0.1</v>
      </c>
      <c r="C260">
        <v>20160707</v>
      </c>
      <c r="D260">
        <v>0.1</v>
      </c>
      <c r="F260" s="1">
        <v>42551</v>
      </c>
      <c r="G260">
        <v>-0.4</v>
      </c>
      <c r="H260">
        <v>20160707</v>
      </c>
      <c r="I260">
        <v>-0.4</v>
      </c>
      <c r="U260" s="1">
        <v>42551</v>
      </c>
      <c r="V260">
        <v>51.6</v>
      </c>
      <c r="W260">
        <v>20160701</v>
      </c>
      <c r="X260">
        <v>51.6</v>
      </c>
      <c r="AO260" s="1">
        <v>42551</v>
      </c>
      <c r="AP260">
        <v>-0.99</v>
      </c>
      <c r="AQ260">
        <v>20160714</v>
      </c>
      <c r="AR260">
        <v>-1</v>
      </c>
      <c r="BI260" s="1">
        <v>42551</v>
      </c>
      <c r="BJ260" t="s">
        <v>302</v>
      </c>
      <c r="BK260">
        <v>20160721</v>
      </c>
      <c r="BL260" t="s">
        <v>302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GB260"/>
  <sheetViews>
    <sheetView topLeftCell="AK1" workbookViewId="0">
      <selection activeCell="AI1" sqref="AI1"/>
    </sheetView>
  </sheetViews>
  <sheetFormatPr defaultRowHeight="15" x14ac:dyDescent="0.25"/>
  <sheetData>
    <row r="1" spans="1:184" x14ac:dyDescent="0.25">
      <c r="A1" t="s">
        <v>229</v>
      </c>
      <c r="E1" t="s">
        <v>233</v>
      </c>
      <c r="F1" t="s">
        <v>230</v>
      </c>
      <c r="J1" t="s">
        <v>238</v>
      </c>
      <c r="K1" t="s">
        <v>231</v>
      </c>
      <c r="O1" t="s">
        <v>243</v>
      </c>
      <c r="P1" t="s">
        <v>232</v>
      </c>
      <c r="T1" t="s">
        <v>248</v>
      </c>
      <c r="U1" t="s">
        <v>233</v>
      </c>
      <c r="Z1" t="s">
        <v>234</v>
      </c>
      <c r="AE1" t="s">
        <v>235</v>
      </c>
      <c r="AJ1" t="s">
        <v>236</v>
      </c>
      <c r="AO1" t="s">
        <v>237</v>
      </c>
      <c r="AT1" t="s">
        <v>238</v>
      </c>
      <c r="AY1" t="s">
        <v>239</v>
      </c>
      <c r="BD1" t="s">
        <v>240</v>
      </c>
      <c r="BI1" t="s">
        <v>241</v>
      </c>
      <c r="BN1" t="s">
        <v>242</v>
      </c>
      <c r="BS1" t="s">
        <v>243</v>
      </c>
      <c r="BX1" t="s">
        <v>244</v>
      </c>
      <c r="CC1" t="s">
        <v>245</v>
      </c>
      <c r="CH1" t="s">
        <v>246</v>
      </c>
      <c r="CM1" t="s">
        <v>247</v>
      </c>
      <c r="CR1" t="s">
        <v>248</v>
      </c>
      <c r="CW1" t="s">
        <v>249</v>
      </c>
      <c r="DB1" t="s">
        <v>250</v>
      </c>
      <c r="DG1" t="s">
        <v>251</v>
      </c>
      <c r="DL1" t="s">
        <v>252</v>
      </c>
      <c r="DQ1" t="s">
        <v>253</v>
      </c>
      <c r="DV1" t="s">
        <v>254</v>
      </c>
      <c r="EA1" t="s">
        <v>255</v>
      </c>
      <c r="EF1" t="s">
        <v>256</v>
      </c>
      <c r="EK1" t="s">
        <v>257</v>
      </c>
      <c r="EP1" t="s">
        <v>258</v>
      </c>
      <c r="EU1" t="s">
        <v>259</v>
      </c>
      <c r="EZ1" t="s">
        <v>260</v>
      </c>
      <c r="FE1" t="s">
        <v>261</v>
      </c>
      <c r="FJ1" t="s">
        <v>262</v>
      </c>
      <c r="FO1" t="s">
        <v>263</v>
      </c>
      <c r="FT1" t="s">
        <v>264</v>
      </c>
      <c r="FY1" t="s">
        <v>265</v>
      </c>
    </row>
    <row r="2" spans="1:184" x14ac:dyDescent="0.25">
      <c r="A2" t="s">
        <v>298</v>
      </c>
      <c r="B2" t="s">
        <v>299</v>
      </c>
      <c r="C2" t="s">
        <v>300</v>
      </c>
      <c r="D2" t="s">
        <v>301</v>
      </c>
      <c r="F2" t="s">
        <v>298</v>
      </c>
      <c r="G2" t="s">
        <v>299</v>
      </c>
      <c r="H2" t="s">
        <v>300</v>
      </c>
      <c r="I2" t="s">
        <v>301</v>
      </c>
      <c r="K2" t="s">
        <v>298</v>
      </c>
      <c r="L2" t="s">
        <v>299</v>
      </c>
      <c r="M2" t="s">
        <v>300</v>
      </c>
      <c r="N2" t="s">
        <v>301</v>
      </c>
      <c r="P2" t="s">
        <v>298</v>
      </c>
      <c r="Q2" t="s">
        <v>299</v>
      </c>
      <c r="R2" t="s">
        <v>300</v>
      </c>
      <c r="S2" t="s">
        <v>301</v>
      </c>
      <c r="U2" t="s">
        <v>298</v>
      </c>
      <c r="V2" t="s">
        <v>299</v>
      </c>
      <c r="W2" t="s">
        <v>300</v>
      </c>
      <c r="X2" t="s">
        <v>301</v>
      </c>
      <c r="Z2" t="s">
        <v>298</v>
      </c>
      <c r="AA2" t="s">
        <v>299</v>
      </c>
      <c r="AB2" t="s">
        <v>300</v>
      </c>
      <c r="AC2" t="s">
        <v>301</v>
      </c>
      <c r="AE2" t="s">
        <v>298</v>
      </c>
      <c r="AF2" t="s">
        <v>299</v>
      </c>
      <c r="AG2" t="s">
        <v>300</v>
      </c>
      <c r="AH2" t="s">
        <v>301</v>
      </c>
      <c r="AJ2" t="s">
        <v>298</v>
      </c>
      <c r="AK2" t="s">
        <v>299</v>
      </c>
      <c r="AL2" t="s">
        <v>300</v>
      </c>
      <c r="AM2" t="s">
        <v>301</v>
      </c>
      <c r="AO2" t="s">
        <v>298</v>
      </c>
      <c r="AP2" t="s">
        <v>299</v>
      </c>
      <c r="AQ2" t="s">
        <v>300</v>
      </c>
      <c r="AR2" t="s">
        <v>301</v>
      </c>
      <c r="AT2" t="s">
        <v>298</v>
      </c>
      <c r="AU2" t="s">
        <v>299</v>
      </c>
      <c r="AV2" t="s">
        <v>300</v>
      </c>
      <c r="AW2" t="s">
        <v>301</v>
      </c>
      <c r="AY2" t="s">
        <v>298</v>
      </c>
      <c r="AZ2" t="s">
        <v>299</v>
      </c>
      <c r="BA2" t="s">
        <v>300</v>
      </c>
      <c r="BB2" t="s">
        <v>301</v>
      </c>
      <c r="BD2" t="s">
        <v>298</v>
      </c>
      <c r="BE2" t="s">
        <v>299</v>
      </c>
      <c r="BF2" t="s">
        <v>300</v>
      </c>
      <c r="BG2" t="s">
        <v>301</v>
      </c>
      <c r="BI2" t="s">
        <v>298</v>
      </c>
      <c r="BJ2" t="s">
        <v>299</v>
      </c>
      <c r="BK2" t="s">
        <v>300</v>
      </c>
      <c r="BL2" t="s">
        <v>301</v>
      </c>
      <c r="BN2" t="s">
        <v>298</v>
      </c>
      <c r="BO2" t="s">
        <v>299</v>
      </c>
      <c r="BP2" t="s">
        <v>300</v>
      </c>
      <c r="BQ2" t="s">
        <v>301</v>
      </c>
      <c r="BS2" t="s">
        <v>298</v>
      </c>
      <c r="BT2" t="s">
        <v>299</v>
      </c>
      <c r="BU2" t="s">
        <v>300</v>
      </c>
      <c r="BV2" t="s">
        <v>301</v>
      </c>
      <c r="BX2" t="s">
        <v>298</v>
      </c>
      <c r="BY2" t="s">
        <v>299</v>
      </c>
      <c r="BZ2" t="s">
        <v>300</v>
      </c>
      <c r="CA2" t="s">
        <v>301</v>
      </c>
      <c r="CC2" t="s">
        <v>298</v>
      </c>
      <c r="CD2" t="s">
        <v>299</v>
      </c>
      <c r="CE2" t="s">
        <v>300</v>
      </c>
      <c r="CF2" t="s">
        <v>301</v>
      </c>
      <c r="CH2" t="s">
        <v>298</v>
      </c>
      <c r="CI2" t="s">
        <v>299</v>
      </c>
      <c r="CJ2" t="s">
        <v>300</v>
      </c>
      <c r="CK2" t="s">
        <v>301</v>
      </c>
      <c r="CM2" t="s">
        <v>298</v>
      </c>
      <c r="CN2" t="s">
        <v>299</v>
      </c>
      <c r="CO2" t="s">
        <v>300</v>
      </c>
      <c r="CP2" t="s">
        <v>301</v>
      </c>
      <c r="CR2" t="s">
        <v>298</v>
      </c>
      <c r="CS2" t="s">
        <v>299</v>
      </c>
      <c r="CT2" t="s">
        <v>300</v>
      </c>
      <c r="CU2" t="s">
        <v>301</v>
      </c>
      <c r="CW2" t="s">
        <v>298</v>
      </c>
      <c r="CX2" t="s">
        <v>299</v>
      </c>
      <c r="CY2" t="s">
        <v>300</v>
      </c>
      <c r="CZ2" t="s">
        <v>301</v>
      </c>
      <c r="DB2" t="s">
        <v>298</v>
      </c>
      <c r="DC2" t="s">
        <v>299</v>
      </c>
      <c r="DD2" t="s">
        <v>300</v>
      </c>
      <c r="DE2" t="s">
        <v>301</v>
      </c>
      <c r="DG2" t="s">
        <v>298</v>
      </c>
      <c r="DH2" t="s">
        <v>299</v>
      </c>
      <c r="DI2" t="s">
        <v>300</v>
      </c>
      <c r="DJ2" t="s">
        <v>301</v>
      </c>
      <c r="DL2" t="s">
        <v>298</v>
      </c>
      <c r="DM2" t="s">
        <v>299</v>
      </c>
      <c r="DN2" t="s">
        <v>300</v>
      </c>
      <c r="DO2" t="s">
        <v>301</v>
      </c>
      <c r="DQ2" t="s">
        <v>298</v>
      </c>
      <c r="DR2" t="s">
        <v>299</v>
      </c>
      <c r="DS2" t="s">
        <v>300</v>
      </c>
      <c r="DT2" t="s">
        <v>301</v>
      </c>
      <c r="DV2" t="s">
        <v>298</v>
      </c>
      <c r="DW2" t="s">
        <v>299</v>
      </c>
      <c r="DX2" t="s">
        <v>300</v>
      </c>
      <c r="DY2" t="s">
        <v>301</v>
      </c>
      <c r="EA2" t="s">
        <v>298</v>
      </c>
      <c r="EB2" t="s">
        <v>299</v>
      </c>
      <c r="EC2" t="s">
        <v>300</v>
      </c>
      <c r="ED2" t="s">
        <v>301</v>
      </c>
      <c r="EF2" t="s">
        <v>298</v>
      </c>
      <c r="EG2" t="s">
        <v>299</v>
      </c>
      <c r="EH2" t="s">
        <v>300</v>
      </c>
      <c r="EI2" t="s">
        <v>301</v>
      </c>
      <c r="EK2" t="s">
        <v>298</v>
      </c>
      <c r="EL2" t="s">
        <v>299</v>
      </c>
      <c r="EM2" t="s">
        <v>300</v>
      </c>
      <c r="EN2" t="s">
        <v>301</v>
      </c>
      <c r="EP2" t="s">
        <v>298</v>
      </c>
      <c r="EQ2" t="s">
        <v>299</v>
      </c>
      <c r="ER2" t="s">
        <v>300</v>
      </c>
      <c r="ES2" t="s">
        <v>301</v>
      </c>
      <c r="EU2" t="s">
        <v>298</v>
      </c>
      <c r="EV2" t="s">
        <v>299</v>
      </c>
      <c r="EW2" t="s">
        <v>300</v>
      </c>
      <c r="EX2" t="s">
        <v>301</v>
      </c>
      <c r="EZ2" t="s">
        <v>298</v>
      </c>
      <c r="FA2" t="s">
        <v>299</v>
      </c>
      <c r="FB2" t="s">
        <v>300</v>
      </c>
      <c r="FC2" t="s">
        <v>301</v>
      </c>
      <c r="FE2" t="s">
        <v>298</v>
      </c>
      <c r="FF2" t="s">
        <v>299</v>
      </c>
      <c r="FG2" t="s">
        <v>300</v>
      </c>
      <c r="FH2" t="s">
        <v>301</v>
      </c>
      <c r="FJ2" t="s">
        <v>298</v>
      </c>
      <c r="FK2" t="s">
        <v>299</v>
      </c>
      <c r="FL2" t="s">
        <v>300</v>
      </c>
      <c r="FM2" t="s">
        <v>301</v>
      </c>
      <c r="FO2" t="s">
        <v>298</v>
      </c>
      <c r="FP2" t="s">
        <v>299</v>
      </c>
      <c r="FQ2" t="s">
        <v>300</v>
      </c>
      <c r="FR2" t="s">
        <v>301</v>
      </c>
      <c r="FT2" t="s">
        <v>298</v>
      </c>
      <c r="FU2" t="s">
        <v>299</v>
      </c>
      <c r="FV2" t="s">
        <v>300</v>
      </c>
      <c r="FW2" t="s">
        <v>301</v>
      </c>
      <c r="FY2" t="s">
        <v>298</v>
      </c>
      <c r="FZ2" t="s">
        <v>299</v>
      </c>
      <c r="GA2" t="s">
        <v>300</v>
      </c>
      <c r="GB2" t="s">
        <v>301</v>
      </c>
    </row>
    <row r="3" spans="1:184" x14ac:dyDescent="0.25">
      <c r="A3" s="1">
        <f>_xll.BDH($A$1,$B$2:$D$2,"1/1/1995","6/30/2016","Dir=V","Dts=S","Sort=A","Quote=C","QtTyp=Y","Days=T","Per=cd","DtFmt=D","UseDPDF=Y","CshAdjNormal=N","CshAdjAbnormal=N","CapChg=N","cols=4;rows=147")</f>
        <v>38107</v>
      </c>
      <c r="B3" t="s">
        <v>302</v>
      </c>
      <c r="C3">
        <v>20040504</v>
      </c>
      <c r="D3" t="s">
        <v>302</v>
      </c>
      <c r="F3" s="1">
        <f>_xll.BDH($F$1,$G$2:$I$2,"1/1/1995","6/30/2016","Dir=V","Dts=S","Sort=A","Quote=C","QtTyp=Y","Days=T","Per=cd","DtFmt=D","UseDPDF=Y","CshAdjNormal=N","CshAdjAbnormal=N","CapChg=N","cols=4;rows=258")</f>
        <v>34730</v>
      </c>
      <c r="G3">
        <v>-2.2000000000000002</v>
      </c>
      <c r="H3" t="s">
        <v>302</v>
      </c>
      <c r="I3" t="s">
        <v>302</v>
      </c>
      <c r="K3" s="1">
        <f>_xll.BDH($K$1,$L$2:$N$2,"1/1/1995","6/30/2016","Dir=V","Dts=S","Sort=A","Quote=C","QtTyp=Y","Days=T","Per=cd","DtFmt=D","UseDPDF=Y","CshAdjNormal=N","CshAdjAbnormal=N","CapChg=N","cols=4;rows=258")</f>
        <v>34730</v>
      </c>
      <c r="L3">
        <v>-1.7</v>
      </c>
      <c r="M3" t="s">
        <v>302</v>
      </c>
      <c r="N3" t="s">
        <v>302</v>
      </c>
      <c r="P3" s="1">
        <f>_xll.BDH($P$1,$Q$2:$S$2,"1/1/1995","6/30/2016","Dir=V","Dts=S","Sort=A","Quote=C","QtTyp=Y","Days=T","Per=cd","DtFmt=D","UseDPDF=Y","CshAdjNormal=N","CshAdjAbnormal=N","CapChg=N","cols=4;rows=258")</f>
        <v>34730</v>
      </c>
      <c r="Q3">
        <v>8.9</v>
      </c>
      <c r="R3" t="s">
        <v>302</v>
      </c>
      <c r="S3" t="s">
        <v>302</v>
      </c>
      <c r="U3" s="1">
        <f>_xll.BDH($U$1,$V$2:$X$2,"1/1/1995","6/30/2016","Dir=V","Dts=S","Sort=A","Quote=C","QtTyp=Y","Days=T","Per=cd","DtFmt=D","UseDPDF=Y","CshAdjNormal=N","CshAdjAbnormal=N","CapChg=N","cols=4;rows=258")</f>
        <v>34730</v>
      </c>
      <c r="V3">
        <v>-1.8</v>
      </c>
      <c r="W3" t="s">
        <v>302</v>
      </c>
      <c r="X3" t="s">
        <v>302</v>
      </c>
      <c r="Z3" s="1">
        <f>_xll.BDH($Z$1,$AA$2:$AC$2,"1/1/1995","6/30/2016","Dir=V","Dts=S","Sort=A","Quote=C","QtTyp=Y","Days=T","Per=cd","DtFmt=D","UseDPDF=Y","CshAdjNormal=N","CshAdjAbnormal=N","CapChg=N","cols=4;rows=258")</f>
        <v>34730</v>
      </c>
      <c r="AA3">
        <v>0</v>
      </c>
      <c r="AB3" t="s">
        <v>302</v>
      </c>
      <c r="AC3" t="s">
        <v>302</v>
      </c>
      <c r="AE3" s="1">
        <f>_xll.BDH($AE$1,$AF$2:$AH$2,"1/1/1995","6/30/2016","Dir=V","Dts=S","Sort=A","Quote=C","QtTyp=Y","Days=T","Per=cd","DtFmt=D","UseDPDF=Y","CshAdjNormal=N","CshAdjAbnormal=N","CapChg=N","cols=4;rows=258")</f>
        <v>34730</v>
      </c>
      <c r="AF3">
        <v>2.4</v>
      </c>
      <c r="AG3" t="s">
        <v>302</v>
      </c>
      <c r="AH3" t="s">
        <v>302</v>
      </c>
      <c r="AJ3" s="1">
        <f>_xll.BDH($AJ$1,$AK$2:$AM$2,"1/1/1995","6/30/2016","Dir=V","Dts=S","Sort=A","Quote=C","QtTyp=Y","Days=T","Per=cd","DtFmt=D","UseDPDF=Y","CshAdjNormal=N","CshAdjAbnormal=N","CapChg=N","cols=4;rows=234")</f>
        <v>35461</v>
      </c>
      <c r="AK3">
        <v>2.1</v>
      </c>
      <c r="AL3" t="s">
        <v>302</v>
      </c>
      <c r="AM3" t="s">
        <v>302</v>
      </c>
      <c r="AO3" s="1">
        <f>_xll.BDH($AO$1,$AP$2:$AR$2,"1/1/1995","6/30/2016","Dir=V","Dts=S","Sort=A","Quote=C","QtTyp=Y","Days=T","Per=cd","DtFmt=D","UseDPDF=Y","CshAdjNormal=N","CshAdjAbnormal=N","CapChg=N","cols=4;rows=246")</f>
        <v>35095</v>
      </c>
      <c r="AP3">
        <v>1.3</v>
      </c>
      <c r="AQ3" t="s">
        <v>302</v>
      </c>
      <c r="AR3" t="s">
        <v>302</v>
      </c>
      <c r="AT3" s="1">
        <f>_xll.BDH($AT$1,$AU$2:$AW$2,"1/1/1995","6/30/2016","Dir=V","Dts=S","Sort=A","Quote=C","QtTyp=Y","Days=T","Per=cd","DtFmt=D","UseDPDF=Y","CshAdjNormal=N","CshAdjAbnormal=N","CapChg=N","cols=4;rows=246")</f>
        <v>35095</v>
      </c>
      <c r="AU3">
        <v>4.2</v>
      </c>
      <c r="AV3" t="s">
        <v>302</v>
      </c>
      <c r="AW3" t="s">
        <v>302</v>
      </c>
      <c r="AY3" s="1">
        <f>_xll.BDH($AY$1,$AZ$2:$BB$2,"1/1/1995","6/30/2016","Dir=V","Dts=S","Sort=A","Quote=C","QtTyp=Y","Days=T","Per=cd","DtFmt=D","UseDPDF=Y","CshAdjNormal=N","CshAdjAbnormal=N","CapChg=N","cols=4;rows=258")</f>
        <v>34730</v>
      </c>
      <c r="AZ3">
        <v>3.4</v>
      </c>
      <c r="BA3" t="s">
        <v>302</v>
      </c>
      <c r="BB3" t="s">
        <v>302</v>
      </c>
      <c r="BD3" s="1">
        <f>_xll.BDH($BD$1,$BE$2:$BG$2,"1/1/1995","6/30/2016","Dir=V","Dts=S","Sort=A","Quote=C","QtTyp=Y","Days=T","Per=cd","DtFmt=D","UseDPDF=Y","CshAdjNormal=N","CshAdjAbnormal=N","CapChg=N","cols=4;rows=258")</f>
        <v>34730</v>
      </c>
      <c r="BE3">
        <v>2.9</v>
      </c>
      <c r="BF3" t="s">
        <v>302</v>
      </c>
      <c r="BG3" t="s">
        <v>302</v>
      </c>
      <c r="BI3" s="1">
        <f>_xll.BDH($BI$1,$BJ$2:$BL$2,"1/1/1995","6/30/2016","Dir=V","Dts=S","Sort=A","Quote=C","QtTyp=Y","Days=T","Per=cd","DtFmt=D","UseDPDF=Y","CshAdjNormal=N","CshAdjAbnormal=N","CapChg=N","cols=4;rows=137")</f>
        <v>38107</v>
      </c>
      <c r="BJ3" t="s">
        <v>302</v>
      </c>
      <c r="BK3">
        <v>20040505</v>
      </c>
      <c r="BL3" t="s">
        <v>302</v>
      </c>
      <c r="BN3" s="1">
        <f>_xll.BDH($BN$1,$BO$2:$BQ$2,"1/1/1995","6/30/2016","Dir=V","Dts=S","Sort=A","Quote=C","QtTyp=Y","Days=T","Per=cd","DtFmt=D","UseDPDF=Y","CshAdjNormal=N","CshAdjAbnormal=N","CapChg=N","cols=4;rows=147")</f>
        <v>38107</v>
      </c>
      <c r="BO3" t="s">
        <v>302</v>
      </c>
      <c r="BP3">
        <v>20040506</v>
      </c>
      <c r="BQ3" t="s">
        <v>302</v>
      </c>
      <c r="BS3" s="1">
        <f>_xll.BDH($BS$1,$BT$2:$BV$2,"1/1/1995","6/30/2016","Dir=V","Dts=S","Sort=A","Quote=C","QtTyp=Y","Days=T","Per=cd","DtFmt=D","UseDPDF=Y","CshAdjNormal=N","CshAdjAbnormal=N","CapChg=N","cols=4;rows=36")</f>
        <v>41486</v>
      </c>
      <c r="BT3">
        <v>59.6</v>
      </c>
      <c r="BU3" t="s">
        <v>302</v>
      </c>
      <c r="BV3" t="s">
        <v>302</v>
      </c>
      <c r="BX3" s="1">
        <f>_xll.BDH($BX$1,$BY$2:$CA$2,"1/1/1995","6/30/2016","Dir=V","Dts=S","Sort=A","Quote=C","QtTyp=Y","Days=T","Per=cd","DtFmt=D","UseDPDF=Y","CshAdjNormal=N","CshAdjAbnormal=N","CapChg=N","cols=4;rows=257")</f>
        <v>34730</v>
      </c>
      <c r="BY3">
        <v>-9</v>
      </c>
      <c r="BZ3" t="s">
        <v>302</v>
      </c>
      <c r="CA3" t="s">
        <v>302</v>
      </c>
      <c r="CC3" s="1">
        <f>_xll.BDH($CC$1,$CD$2:$CF$2,"1/1/1995","6/30/2016","Dir=V","Dts=S","Sort=A","Quote=C","QtTyp=Y","Days=T","Per=cd","DtFmt=D","UseDPDF=Y","CshAdjNormal=N","CshAdjAbnormal=N","CapChg=N","cols=4;rows=258")</f>
        <v>34730</v>
      </c>
      <c r="CD3">
        <v>-0.8</v>
      </c>
      <c r="CE3" t="s">
        <v>302</v>
      </c>
      <c r="CF3" t="s">
        <v>302</v>
      </c>
      <c r="CH3" s="1">
        <f>_xll.BDH($CH$1,$CI$2:$CK$2,"1/1/1995","6/30/2016","Dir=V","Dts=S","Sort=A","Quote=C","QtTyp=Y","Days=T","Per=cd","DtFmt=D","UseDPDF=Y","CshAdjNormal=N","CshAdjAbnormal=N","CapChg=N","cols=4;rows=184")</f>
        <v>36981</v>
      </c>
      <c r="CI3">
        <v>6.2</v>
      </c>
      <c r="CJ3" t="s">
        <v>302</v>
      </c>
      <c r="CK3" t="s">
        <v>302</v>
      </c>
      <c r="CM3" s="1">
        <f>_xll.BDH($CM$1,$CN$2:$CP$2,"1/1/1995","6/30/2016","Dir=V","Dts=S","Sort=A","Quote=C","QtTyp=Y","Days=T","Per=cd","DtFmt=D","UseDPDF=Y","CshAdjNormal=N","CshAdjAbnormal=N","CapChg=N","cols=4;rows=174")</f>
        <v>37287</v>
      </c>
      <c r="CN3">
        <v>15</v>
      </c>
      <c r="CO3" t="s">
        <v>302</v>
      </c>
      <c r="CP3" t="s">
        <v>302</v>
      </c>
      <c r="CR3" s="1">
        <f>_xll.BDH($CR$1,$CS$2:$CU$2,"1/1/1995","6/30/2016","Dir=V","Dts=S","Sort=A","Quote=C","QtTyp=Y","Days=T","Per=cd","DtFmt=D","UseDPDF=Y","CshAdjNormal=N","CshAdjAbnormal=N","CapChg=N","cols=4;rows=258")</f>
        <v>34730</v>
      </c>
      <c r="CS3">
        <v>0</v>
      </c>
      <c r="CT3" t="s">
        <v>302</v>
      </c>
      <c r="CU3" t="s">
        <v>302</v>
      </c>
      <c r="CW3" s="1">
        <f>_xll.BDH($CW$1,$CX$2:$CZ$2,"1/1/1995","6/30/2016","Dir=V","Dts=S","Sort=A","Quote=C","QtTyp=Y","Days=T","Per=cd","DtFmt=D","UseDPDF=Y","CshAdjNormal=N","CshAdjAbnormal=N","CapChg=N","cols=4;rows=258")</f>
        <v>34730</v>
      </c>
      <c r="CX3">
        <v>3.3</v>
      </c>
      <c r="CY3" t="s">
        <v>302</v>
      </c>
      <c r="CZ3" t="s">
        <v>302</v>
      </c>
      <c r="DB3" s="1">
        <f>_xll.BDH($DB$1,$DC$2:$DE$2,"1/1/1995","6/30/2016","Dir=V","Dts=S","Sort=A","Quote=C","QtTyp=Y","Days=T","Per=cd","DtFmt=D","UseDPDF=Y","CshAdjNormal=N","CshAdjAbnormal=N","CapChg=N","cols=4;rows=67")</f>
        <v>36494</v>
      </c>
      <c r="DC3">
        <v>1.5</v>
      </c>
      <c r="DD3" t="s">
        <v>302</v>
      </c>
      <c r="DE3" t="s">
        <v>302</v>
      </c>
      <c r="DG3" s="1">
        <f>_xll.BDH($DG$1,$DH$2:$DJ$2,"1/1/1995","6/30/2016","Dir=V","Dts=S","Sort=A","Quote=C","QtTyp=Y","Days=T","Per=cd","DtFmt=D","UseDPDF=Y","CshAdjNormal=N","CshAdjAbnormal=N","CapChg=N","cols=4;rows=246")</f>
        <v>35095</v>
      </c>
      <c r="DH3">
        <v>-30.4</v>
      </c>
      <c r="DI3" t="s">
        <v>302</v>
      </c>
      <c r="DJ3" t="s">
        <v>302</v>
      </c>
      <c r="DL3" s="1">
        <f>_xll.BDH($DL$1,$DM$2:$DO$2,"1/1/1995","6/30/2016","Dir=V","Dts=S","Sort=A","Quote=C","QtTyp=Y","Days=T","Per=cd","DtFmt=D","UseDPDF=Y","CshAdjNormal=N","CshAdjAbnormal=N","CapChg=N","cols=4;rows=246")</f>
        <v>35095</v>
      </c>
      <c r="DM3">
        <v>2.2999999999999998</v>
      </c>
      <c r="DN3" t="s">
        <v>302</v>
      </c>
      <c r="DO3" t="s">
        <v>302</v>
      </c>
      <c r="DQ3" s="1">
        <f>_xll.BDH($DQ$1,$DR$2:$DT$2,"1/1/1995","6/30/2016","Dir=V","Dts=S","Sort=A","Quote=C","QtTyp=Y","Days=T","Per=cd","DtFmt=D","UseDPDF=Y","CshAdjNormal=N","CshAdjAbnormal=N","CapChg=N","cols=4;rows=258")</f>
        <v>34730</v>
      </c>
      <c r="DR3">
        <v>-3.5</v>
      </c>
      <c r="DS3" t="s">
        <v>302</v>
      </c>
      <c r="DT3" t="s">
        <v>302</v>
      </c>
      <c r="DV3" s="1">
        <f>_xll.BDH($DV$1,$DW$2:$DY$2,"1/1/1995","6/30/2016","Dir=V","Dts=S","Sort=A","Quote=C","QtTyp=Y","Days=T","Per=cd","DtFmt=D","UseDPDF=Y","CshAdjNormal=N","CshAdjAbnormal=N","CapChg=N","cols=4;rows=245")</f>
        <v>35124</v>
      </c>
      <c r="DW3">
        <v>2.4</v>
      </c>
      <c r="DX3" t="s">
        <v>302</v>
      </c>
      <c r="DY3" t="s">
        <v>302</v>
      </c>
      <c r="EA3" s="1">
        <f>_xll.BDH($EA$1,$EB$2:$ED$2,"1/1/1995","6/30/2016","Dir=V","Dts=S","Sort=A","Quote=C","QtTyp=Y","Days=T","Per=cd","DtFmt=D","UseDPDF=Y","CshAdjNormal=N","CshAdjAbnormal=N","CapChg=N","cols=4;rows=234")</f>
        <v>35461</v>
      </c>
      <c r="EB3">
        <v>4.5</v>
      </c>
      <c r="EC3" t="s">
        <v>302</v>
      </c>
      <c r="ED3" t="s">
        <v>302</v>
      </c>
      <c r="EF3" s="1">
        <f>_xll.BDH($EF$1,$EG$2:$EI$2,"1/1/1995","6/30/2016","Dir=V","Dts=S","Sort=A","Quote=C","QtTyp=Y","Days=T","Per=cd","DtFmt=D","UseDPDF=Y","CshAdjNormal=N","CshAdjAbnormal=N","CapChg=N","cols=4;rows=258")</f>
        <v>34730</v>
      </c>
      <c r="EG3">
        <v>-3.7</v>
      </c>
      <c r="EH3" t="s">
        <v>302</v>
      </c>
      <c r="EI3" t="s">
        <v>302</v>
      </c>
      <c r="EK3" s="1">
        <f>_xll.BDH($EK$1,$EL$2:$EN$2,"1/1/1995","6/30/2016","Dir=V","Dts=S","Sort=A","Quote=C","QtTyp=Y","Days=T","Per=cd","DtFmt=D","UseDPDF=Y","CshAdjNormal=N","CshAdjAbnormal=N","CapChg=N","cols=4;rows=258")</f>
        <v>34730</v>
      </c>
      <c r="EL3">
        <v>78.489000000000004</v>
      </c>
      <c r="EM3" t="s">
        <v>302</v>
      </c>
      <c r="EN3" t="s">
        <v>302</v>
      </c>
      <c r="EP3" s="1">
        <f>_xll.BDH($EP$1,$EQ$2:$ES$2,"1/1/1995","6/30/2016","Dir=V","Dts=S","Sort=A","Quote=C","QtTyp=Y","Days=T","Per=cd","DtFmt=D","UseDPDF=Y","CshAdjNormal=N","CshAdjAbnormal=N","CapChg=N","cols=4;rows=258")</f>
        <v>34730</v>
      </c>
      <c r="EQ3">
        <v>-1.4</v>
      </c>
      <c r="ER3" t="s">
        <v>302</v>
      </c>
      <c r="ES3" t="s">
        <v>302</v>
      </c>
      <c r="EU3" s="1">
        <f>_xll.BDH($EU$1,$EV$2:$EX$2,"1/1/1995","6/30/2016","Dir=V","Dts=S","Sort=A","Quote=C","QtTyp=Y","Days=T","Per=cd","DtFmt=D","UseDPDF=Y","CshAdjNormal=N","CshAdjAbnormal=N","CapChg=N","cols=4;rows=258")</f>
        <v>34730</v>
      </c>
      <c r="EV3">
        <v>-1.4</v>
      </c>
      <c r="EW3" t="s">
        <v>302</v>
      </c>
      <c r="EX3" t="s">
        <v>302</v>
      </c>
      <c r="EZ3" s="1">
        <f>_xll.BDH($EZ$1,$FA$2:$FC$2,"1/1/1995","6/30/2016","Dir=V","Dts=S","Sort=A","Quote=C","QtTyp=Y","Days=T","Per=cd","DtFmt=D","UseDPDF=Y","CshAdjNormal=N","CshAdjAbnormal=N","CapChg=N","cols=4;rows=162")</f>
        <v>37652</v>
      </c>
      <c r="FA3" t="s">
        <v>302</v>
      </c>
      <c r="FB3">
        <v>20030205</v>
      </c>
      <c r="FC3">
        <v>1.5</v>
      </c>
      <c r="FE3" s="1">
        <f>_xll.BDH($FE$1,$FF$2:$FH$2,"1/1/1995","6/30/2016","Dir=V","Dts=S","Sort=A","Quote=C","QtTyp=Y","Days=T","Per=cd","DtFmt=D","UseDPDF=Y","CshAdjNormal=N","CshAdjAbnormal=N","CapChg=N","cols=4;rows=162")</f>
        <v>37652</v>
      </c>
      <c r="FF3" t="s">
        <v>302</v>
      </c>
      <c r="FG3">
        <v>20030205</v>
      </c>
      <c r="FH3">
        <v>24.9</v>
      </c>
      <c r="FJ3" s="1">
        <f>_xll.BDH($FJ$1,$FK$2:$FM$2,"1/1/1995","6/30/2016","Dir=V","Dts=S","Sort=A","Quote=C","QtTyp=Y","Days=T","Per=cd","DtFmt=D","UseDPDF=Y","CshAdjNormal=N","CshAdjAbnormal=N","CapChg=N","cols=4;rows=258")</f>
        <v>34730</v>
      </c>
      <c r="FK3">
        <v>0.7</v>
      </c>
      <c r="FL3" t="s">
        <v>302</v>
      </c>
      <c r="FM3" t="s">
        <v>302</v>
      </c>
      <c r="FO3" s="1">
        <f>_xll.BDH($FO$1,$FP$2:$FR$2,"1/1/1995","6/30/2016","Dir=V","Dts=S","Sort=A","Quote=C","QtTyp=Y","Days=T","Per=cd","DtFmt=D","UseDPDF=Y","CshAdjNormal=N","CshAdjAbnormal=N","CapChg=N","cols=4;rows=258")</f>
        <v>34730</v>
      </c>
      <c r="FP3">
        <v>4.7</v>
      </c>
      <c r="FQ3" t="s">
        <v>302</v>
      </c>
      <c r="FR3" t="s">
        <v>302</v>
      </c>
      <c r="FT3" s="1">
        <f>_xll.BDH($FT$1,$FU$2:$FW$2,"1/1/1995","6/30/2016","Dir=V","Dts=S","Sort=A","Quote=C","QtTyp=Y","Days=T","Per=cd","DtFmt=D","UseDPDF=Y","CshAdjNormal=N","CshAdjAbnormal=N","CapChg=N","cols=4;rows=158")</f>
        <v>37680</v>
      </c>
      <c r="FU3">
        <v>22.1</v>
      </c>
      <c r="FV3" t="s">
        <v>302</v>
      </c>
      <c r="FW3" t="s">
        <v>302</v>
      </c>
      <c r="FY3" s="1">
        <f>_xll.BDH($FY$1,$FZ$2:$GB$2,"1/1/1995","6/30/2016","Dir=V","Dts=S","Sort=A","Quote=C","QtTyp=Y","Days=T","Per=cd","DtFmt=D","UseDPDF=Y","CshAdjNormal=N","CshAdjAbnormal=N","CapChg=N","cols=4;rows=258")</f>
        <v>34730</v>
      </c>
      <c r="FZ3">
        <v>0.57899999999999996</v>
      </c>
      <c r="GA3" t="s">
        <v>302</v>
      </c>
      <c r="GB3" t="s">
        <v>302</v>
      </c>
    </row>
    <row r="4" spans="1:184" x14ac:dyDescent="0.25">
      <c r="A4" s="1">
        <v>38138</v>
      </c>
      <c r="B4" t="s">
        <v>302</v>
      </c>
      <c r="C4">
        <v>20040601</v>
      </c>
      <c r="D4" t="s">
        <v>302</v>
      </c>
      <c r="F4" s="1">
        <v>34758</v>
      </c>
      <c r="G4">
        <v>0.6</v>
      </c>
      <c r="H4" t="s">
        <v>302</v>
      </c>
      <c r="I4" t="s">
        <v>302</v>
      </c>
      <c r="K4" s="1">
        <v>34758</v>
      </c>
      <c r="L4">
        <v>0</v>
      </c>
      <c r="M4" t="s">
        <v>302</v>
      </c>
      <c r="N4" t="s">
        <v>302</v>
      </c>
      <c r="P4" s="1">
        <v>34758</v>
      </c>
      <c r="Q4">
        <v>8.9</v>
      </c>
      <c r="R4" t="s">
        <v>302</v>
      </c>
      <c r="S4" t="s">
        <v>302</v>
      </c>
      <c r="U4" s="1">
        <v>34758</v>
      </c>
      <c r="V4">
        <v>1.4</v>
      </c>
      <c r="W4" t="s">
        <v>302</v>
      </c>
      <c r="X4" t="s">
        <v>302</v>
      </c>
      <c r="Z4" s="1">
        <v>34758</v>
      </c>
      <c r="AA4">
        <v>0.4</v>
      </c>
      <c r="AB4" t="s">
        <v>302</v>
      </c>
      <c r="AC4" t="s">
        <v>302</v>
      </c>
      <c r="AE4" s="1">
        <v>34758</v>
      </c>
      <c r="AF4">
        <v>2.4</v>
      </c>
      <c r="AG4" t="s">
        <v>302</v>
      </c>
      <c r="AH4" t="s">
        <v>302</v>
      </c>
      <c r="AJ4" s="1">
        <v>35489</v>
      </c>
      <c r="AK4">
        <v>1.9</v>
      </c>
      <c r="AL4" t="s">
        <v>302</v>
      </c>
      <c r="AM4" t="s">
        <v>302</v>
      </c>
      <c r="AO4" s="1">
        <v>35124</v>
      </c>
      <c r="AP4">
        <v>0.1</v>
      </c>
      <c r="AQ4" t="s">
        <v>302</v>
      </c>
      <c r="AR4" t="s">
        <v>302</v>
      </c>
      <c r="AT4" s="1">
        <v>35124</v>
      </c>
      <c r="AU4">
        <v>4.0999999999999996</v>
      </c>
      <c r="AV4" t="s">
        <v>302</v>
      </c>
      <c r="AW4" t="s">
        <v>302</v>
      </c>
      <c r="AY4" s="1">
        <v>34758</v>
      </c>
      <c r="AZ4">
        <v>3.1</v>
      </c>
      <c r="BA4" t="s">
        <v>302</v>
      </c>
      <c r="BB4" t="s">
        <v>302</v>
      </c>
      <c r="BD4" s="1">
        <v>34758</v>
      </c>
      <c r="BE4">
        <v>3.5</v>
      </c>
      <c r="BF4" t="s">
        <v>302</v>
      </c>
      <c r="BG4" t="s">
        <v>302</v>
      </c>
      <c r="BI4" s="1">
        <v>38291</v>
      </c>
      <c r="BJ4" t="s">
        <v>302</v>
      </c>
      <c r="BK4">
        <v>20041102</v>
      </c>
      <c r="BL4" t="s">
        <v>302</v>
      </c>
      <c r="BN4" s="1">
        <v>38138</v>
      </c>
      <c r="BO4" t="s">
        <v>302</v>
      </c>
      <c r="BP4">
        <v>20040603</v>
      </c>
      <c r="BQ4" t="s">
        <v>302</v>
      </c>
      <c r="BS4" s="1">
        <v>41517</v>
      </c>
      <c r="BT4">
        <v>61.2</v>
      </c>
      <c r="BU4" t="s">
        <v>302</v>
      </c>
      <c r="BV4" t="s">
        <v>302</v>
      </c>
      <c r="BX4" s="1">
        <v>34758</v>
      </c>
      <c r="BY4">
        <v>-12</v>
      </c>
      <c r="BZ4" t="s">
        <v>302</v>
      </c>
      <c r="CA4" t="s">
        <v>302</v>
      </c>
      <c r="CC4" s="1">
        <v>34758</v>
      </c>
      <c r="CD4">
        <v>2.5</v>
      </c>
      <c r="CE4" t="s">
        <v>302</v>
      </c>
      <c r="CF4" t="s">
        <v>302</v>
      </c>
      <c r="CH4" s="1">
        <v>37011</v>
      </c>
      <c r="CI4">
        <v>6.3</v>
      </c>
      <c r="CJ4" t="s">
        <v>302</v>
      </c>
      <c r="CK4" t="s">
        <v>302</v>
      </c>
      <c r="CM4" s="1">
        <v>37315</v>
      </c>
      <c r="CN4">
        <v>8</v>
      </c>
      <c r="CO4" t="s">
        <v>302</v>
      </c>
      <c r="CP4" t="s">
        <v>302</v>
      </c>
      <c r="CR4" s="1">
        <v>34758</v>
      </c>
      <c r="CS4">
        <v>0.6</v>
      </c>
      <c r="CT4" t="s">
        <v>302</v>
      </c>
      <c r="CU4" t="s">
        <v>302</v>
      </c>
      <c r="CW4" s="1">
        <v>34758</v>
      </c>
      <c r="CX4">
        <v>3.4</v>
      </c>
      <c r="CY4" t="s">
        <v>302</v>
      </c>
      <c r="CZ4" t="s">
        <v>302</v>
      </c>
      <c r="DB4" s="1">
        <v>36585</v>
      </c>
      <c r="DC4">
        <v>2.2999999999999998</v>
      </c>
      <c r="DD4" t="s">
        <v>302</v>
      </c>
      <c r="DE4" t="s">
        <v>302</v>
      </c>
      <c r="DG4" s="1">
        <v>35124</v>
      </c>
      <c r="DH4">
        <v>-0.8</v>
      </c>
      <c r="DI4" t="s">
        <v>302</v>
      </c>
      <c r="DJ4" t="s">
        <v>302</v>
      </c>
      <c r="DL4" s="1">
        <v>35124</v>
      </c>
      <c r="DM4">
        <v>0.2</v>
      </c>
      <c r="DN4" t="s">
        <v>302</v>
      </c>
      <c r="DO4" t="s">
        <v>302</v>
      </c>
      <c r="DQ4" s="1">
        <v>34758</v>
      </c>
      <c r="DR4">
        <v>-16.899999999999999</v>
      </c>
      <c r="DS4" t="s">
        <v>302</v>
      </c>
      <c r="DT4" t="s">
        <v>302</v>
      </c>
      <c r="DV4" s="1">
        <v>35155</v>
      </c>
      <c r="DW4">
        <v>0.4</v>
      </c>
      <c r="DX4" t="s">
        <v>302</v>
      </c>
      <c r="DY4" t="s">
        <v>302</v>
      </c>
      <c r="EA4" s="1">
        <v>35489</v>
      </c>
      <c r="EB4">
        <v>3.1</v>
      </c>
      <c r="EC4" t="s">
        <v>302</v>
      </c>
      <c r="ED4" t="s">
        <v>302</v>
      </c>
      <c r="EF4" s="1">
        <v>34758</v>
      </c>
      <c r="EG4">
        <v>4.5</v>
      </c>
      <c r="EH4" t="s">
        <v>302</v>
      </c>
      <c r="EI4" t="s">
        <v>302</v>
      </c>
      <c r="EK4" s="1">
        <v>34758</v>
      </c>
      <c r="EL4">
        <v>79.727000000000004</v>
      </c>
      <c r="EM4" t="s">
        <v>302</v>
      </c>
      <c r="EN4" t="s">
        <v>302</v>
      </c>
      <c r="EP4" s="1">
        <v>34758</v>
      </c>
      <c r="EQ4">
        <v>-1.4</v>
      </c>
      <c r="ER4" t="s">
        <v>302</v>
      </c>
      <c r="ES4" t="s">
        <v>302</v>
      </c>
      <c r="EU4" s="1">
        <v>34758</v>
      </c>
      <c r="EV4">
        <v>-0.6</v>
      </c>
      <c r="EW4" t="s">
        <v>302</v>
      </c>
      <c r="EX4" t="s">
        <v>302</v>
      </c>
      <c r="EZ4" s="1">
        <v>37680</v>
      </c>
      <c r="FA4" t="s">
        <v>302</v>
      </c>
      <c r="FB4">
        <v>20030303</v>
      </c>
      <c r="FC4">
        <v>1.7</v>
      </c>
      <c r="FE4" s="1">
        <v>37680</v>
      </c>
      <c r="FF4" t="s">
        <v>302</v>
      </c>
      <c r="FG4">
        <v>20030303</v>
      </c>
      <c r="FH4">
        <v>23</v>
      </c>
      <c r="FJ4" s="1">
        <v>34758</v>
      </c>
      <c r="FK4">
        <v>0.6</v>
      </c>
      <c r="FL4" t="s">
        <v>302</v>
      </c>
      <c r="FM4" t="s">
        <v>302</v>
      </c>
      <c r="FO4" s="1">
        <v>34758</v>
      </c>
      <c r="FP4">
        <v>4.8</v>
      </c>
      <c r="FQ4" t="s">
        <v>302</v>
      </c>
      <c r="FR4" t="s">
        <v>302</v>
      </c>
      <c r="FT4" s="1">
        <v>37711</v>
      </c>
      <c r="FU4">
        <v>20.5</v>
      </c>
      <c r="FV4" t="s">
        <v>302</v>
      </c>
      <c r="FW4" t="s">
        <v>302</v>
      </c>
      <c r="FY4" s="1">
        <v>34758</v>
      </c>
      <c r="FZ4">
        <v>0.63100000000000001</v>
      </c>
      <c r="GA4" t="s">
        <v>302</v>
      </c>
      <c r="GB4" t="s">
        <v>302</v>
      </c>
    </row>
    <row r="5" spans="1:184" x14ac:dyDescent="0.25">
      <c r="A5" s="1">
        <v>38168</v>
      </c>
      <c r="B5" t="s">
        <v>302</v>
      </c>
      <c r="C5">
        <v>20040701</v>
      </c>
      <c r="D5" t="s">
        <v>302</v>
      </c>
      <c r="F5" s="1">
        <v>34789</v>
      </c>
      <c r="G5">
        <v>-0.7</v>
      </c>
      <c r="H5" t="s">
        <v>302</v>
      </c>
      <c r="I5" t="s">
        <v>302</v>
      </c>
      <c r="K5" s="1">
        <v>34789</v>
      </c>
      <c r="L5">
        <v>0.4</v>
      </c>
      <c r="M5" t="s">
        <v>302</v>
      </c>
      <c r="N5" t="s">
        <v>302</v>
      </c>
      <c r="P5" s="1">
        <v>34789</v>
      </c>
      <c r="Q5">
        <v>8.9</v>
      </c>
      <c r="R5" t="s">
        <v>302</v>
      </c>
      <c r="S5" t="s">
        <v>302</v>
      </c>
      <c r="U5" s="1">
        <v>34789</v>
      </c>
      <c r="V5">
        <v>-0.2</v>
      </c>
      <c r="W5" t="s">
        <v>302</v>
      </c>
      <c r="X5" t="s">
        <v>302</v>
      </c>
      <c r="Z5" s="1">
        <v>34789</v>
      </c>
      <c r="AA5">
        <v>0.5</v>
      </c>
      <c r="AB5" t="s">
        <v>302</v>
      </c>
      <c r="AC5" t="s">
        <v>302</v>
      </c>
      <c r="AE5" s="1">
        <v>34789</v>
      </c>
      <c r="AF5">
        <v>2.6</v>
      </c>
      <c r="AG5" t="s">
        <v>302</v>
      </c>
      <c r="AH5" t="s">
        <v>302</v>
      </c>
      <c r="AJ5" s="1">
        <v>35520</v>
      </c>
      <c r="AK5">
        <v>2</v>
      </c>
      <c r="AL5" t="s">
        <v>302</v>
      </c>
      <c r="AM5" t="s">
        <v>302</v>
      </c>
      <c r="AO5" s="1">
        <v>35155</v>
      </c>
      <c r="AP5">
        <v>0.2</v>
      </c>
      <c r="AQ5" t="s">
        <v>302</v>
      </c>
      <c r="AR5" t="s">
        <v>302</v>
      </c>
      <c r="AT5" s="1">
        <v>35155</v>
      </c>
      <c r="AU5">
        <v>4</v>
      </c>
      <c r="AV5" t="s">
        <v>302</v>
      </c>
      <c r="AW5" t="s">
        <v>302</v>
      </c>
      <c r="AY5" s="1">
        <v>34789</v>
      </c>
      <c r="AZ5">
        <v>2.9</v>
      </c>
      <c r="BA5" t="s">
        <v>302</v>
      </c>
      <c r="BB5" t="s">
        <v>302</v>
      </c>
      <c r="BD5" s="1">
        <v>34789</v>
      </c>
      <c r="BE5">
        <v>2.2000000000000002</v>
      </c>
      <c r="BF5" t="s">
        <v>302</v>
      </c>
      <c r="BG5" t="s">
        <v>302</v>
      </c>
      <c r="BI5" s="1">
        <v>38352</v>
      </c>
      <c r="BJ5" t="s">
        <v>302</v>
      </c>
      <c r="BK5">
        <v>20050105</v>
      </c>
      <c r="BL5" t="s">
        <v>302</v>
      </c>
      <c r="BN5" s="1">
        <v>38168</v>
      </c>
      <c r="BO5" t="s">
        <v>302</v>
      </c>
      <c r="BP5">
        <v>20040705</v>
      </c>
      <c r="BQ5" t="s">
        <v>302</v>
      </c>
      <c r="BS5" s="1">
        <v>41547</v>
      </c>
      <c r="BT5">
        <v>60.6</v>
      </c>
      <c r="BU5" t="s">
        <v>302</v>
      </c>
      <c r="BV5" t="s">
        <v>302</v>
      </c>
      <c r="BX5" s="1">
        <v>34789</v>
      </c>
      <c r="BY5">
        <v>-14</v>
      </c>
      <c r="BZ5" t="s">
        <v>302</v>
      </c>
      <c r="CA5" t="s">
        <v>302</v>
      </c>
      <c r="CC5" s="1">
        <v>34789</v>
      </c>
      <c r="CD5">
        <v>1.1000000000000001</v>
      </c>
      <c r="CE5" t="s">
        <v>302</v>
      </c>
      <c r="CF5" t="s">
        <v>302</v>
      </c>
      <c r="CH5" s="1">
        <v>37042</v>
      </c>
      <c r="CI5">
        <v>5.2</v>
      </c>
      <c r="CJ5" t="s">
        <v>302</v>
      </c>
      <c r="CK5" t="s">
        <v>302</v>
      </c>
      <c r="CM5" s="1">
        <v>37346</v>
      </c>
      <c r="CN5">
        <v>22</v>
      </c>
      <c r="CO5" t="s">
        <v>302</v>
      </c>
      <c r="CP5" t="s">
        <v>302</v>
      </c>
      <c r="CR5" s="1">
        <v>34789</v>
      </c>
      <c r="CS5">
        <v>0.4</v>
      </c>
      <c r="CT5" t="s">
        <v>302</v>
      </c>
      <c r="CU5" t="s">
        <v>302</v>
      </c>
      <c r="CW5" s="1">
        <v>34789</v>
      </c>
      <c r="CX5">
        <v>3.5</v>
      </c>
      <c r="CY5" t="s">
        <v>302</v>
      </c>
      <c r="CZ5" t="s">
        <v>302</v>
      </c>
      <c r="DB5" s="1">
        <v>36677</v>
      </c>
      <c r="DC5">
        <v>2.4</v>
      </c>
      <c r="DD5" t="s">
        <v>302</v>
      </c>
      <c r="DE5" t="s">
        <v>302</v>
      </c>
      <c r="DG5" s="1">
        <v>35155</v>
      </c>
      <c r="DH5">
        <v>0.3</v>
      </c>
      <c r="DI5" t="s">
        <v>302</v>
      </c>
      <c r="DJ5" t="s">
        <v>302</v>
      </c>
      <c r="DL5" s="1">
        <v>35155</v>
      </c>
      <c r="DM5">
        <v>0.2</v>
      </c>
      <c r="DN5" t="s">
        <v>302</v>
      </c>
      <c r="DO5" t="s">
        <v>302</v>
      </c>
      <c r="DQ5" s="1">
        <v>34789</v>
      </c>
      <c r="DR5">
        <v>-24</v>
      </c>
      <c r="DS5" t="s">
        <v>302</v>
      </c>
      <c r="DT5" t="s">
        <v>302</v>
      </c>
      <c r="DV5" s="1">
        <v>35185</v>
      </c>
      <c r="DW5">
        <v>1</v>
      </c>
      <c r="DX5" t="s">
        <v>302</v>
      </c>
      <c r="DY5" t="s">
        <v>302</v>
      </c>
      <c r="EA5" s="1">
        <v>35520</v>
      </c>
      <c r="EB5">
        <v>3.7</v>
      </c>
      <c r="EC5" t="s">
        <v>302</v>
      </c>
      <c r="ED5" t="s">
        <v>302</v>
      </c>
      <c r="EF5" s="1">
        <v>34789</v>
      </c>
      <c r="EG5">
        <v>-1.8</v>
      </c>
      <c r="EH5" t="s">
        <v>302</v>
      </c>
      <c r="EI5" t="s">
        <v>302</v>
      </c>
      <c r="EK5" s="1">
        <v>34789</v>
      </c>
      <c r="EL5">
        <v>74.588999999999999</v>
      </c>
      <c r="EM5" t="s">
        <v>302</v>
      </c>
      <c r="EN5" t="s">
        <v>302</v>
      </c>
      <c r="EP5" s="1">
        <v>34789</v>
      </c>
      <c r="EQ5">
        <v>-0.9</v>
      </c>
      <c r="ER5" t="s">
        <v>302</v>
      </c>
      <c r="ES5" t="s">
        <v>302</v>
      </c>
      <c r="EU5" s="1">
        <v>34789</v>
      </c>
      <c r="EV5">
        <v>1.2</v>
      </c>
      <c r="EW5" t="s">
        <v>302</v>
      </c>
      <c r="EX5" t="s">
        <v>302</v>
      </c>
      <c r="EZ5" s="1">
        <v>37711</v>
      </c>
      <c r="FA5" t="s">
        <v>302</v>
      </c>
      <c r="FB5">
        <v>20030402</v>
      </c>
      <c r="FC5">
        <v>1.1000000000000001</v>
      </c>
      <c r="FE5" s="1">
        <v>37711</v>
      </c>
      <c r="FF5" t="s">
        <v>302</v>
      </c>
      <c r="FG5">
        <v>20030402</v>
      </c>
      <c r="FH5">
        <v>23.4</v>
      </c>
      <c r="FJ5" s="1">
        <v>34789</v>
      </c>
      <c r="FK5">
        <v>0.9</v>
      </c>
      <c r="FL5" t="s">
        <v>302</v>
      </c>
      <c r="FM5" t="s">
        <v>302</v>
      </c>
      <c r="FO5" s="1">
        <v>34789</v>
      </c>
      <c r="FP5">
        <v>5.3</v>
      </c>
      <c r="FQ5" t="s">
        <v>302</v>
      </c>
      <c r="FR5" t="s">
        <v>302</v>
      </c>
      <c r="FT5" s="1">
        <v>37741</v>
      </c>
      <c r="FU5">
        <v>21.7</v>
      </c>
      <c r="FV5" t="s">
        <v>302</v>
      </c>
      <c r="FW5" t="s">
        <v>302</v>
      </c>
      <c r="FY5" s="1">
        <v>34789</v>
      </c>
      <c r="FZ5">
        <v>0.69099999999999995</v>
      </c>
      <c r="GA5" t="s">
        <v>302</v>
      </c>
      <c r="GB5" t="s">
        <v>302</v>
      </c>
    </row>
    <row r="6" spans="1:184" x14ac:dyDescent="0.25">
      <c r="A6" s="1">
        <v>38199</v>
      </c>
      <c r="B6" t="s">
        <v>302</v>
      </c>
      <c r="C6">
        <v>20040802</v>
      </c>
      <c r="D6" t="s">
        <v>302</v>
      </c>
      <c r="F6" s="1">
        <v>34819</v>
      </c>
      <c r="G6">
        <v>1.1000000000000001</v>
      </c>
      <c r="H6" t="s">
        <v>302</v>
      </c>
      <c r="I6" t="s">
        <v>302</v>
      </c>
      <c r="K6" s="1">
        <v>34819</v>
      </c>
      <c r="L6">
        <v>0.9</v>
      </c>
      <c r="M6" t="s">
        <v>302</v>
      </c>
      <c r="N6" t="s">
        <v>302</v>
      </c>
      <c r="P6" s="1">
        <v>34819</v>
      </c>
      <c r="Q6">
        <v>8.8000000000000007</v>
      </c>
      <c r="R6" t="s">
        <v>302</v>
      </c>
      <c r="S6" t="s">
        <v>302</v>
      </c>
      <c r="U6" s="1">
        <v>34819</v>
      </c>
      <c r="V6">
        <v>-0.8</v>
      </c>
      <c r="W6" t="s">
        <v>302</v>
      </c>
      <c r="X6" t="s">
        <v>302</v>
      </c>
      <c r="Z6" s="1">
        <v>34819</v>
      </c>
      <c r="AA6">
        <v>0.6</v>
      </c>
      <c r="AB6" t="s">
        <v>302</v>
      </c>
      <c r="AC6" t="s">
        <v>302</v>
      </c>
      <c r="AE6" s="1">
        <v>34819</v>
      </c>
      <c r="AF6">
        <v>2.2999999999999998</v>
      </c>
      <c r="AG6" t="s">
        <v>302</v>
      </c>
      <c r="AH6" t="s">
        <v>302</v>
      </c>
      <c r="AJ6" s="1">
        <v>35550</v>
      </c>
      <c r="AK6">
        <v>1.8</v>
      </c>
      <c r="AL6" t="s">
        <v>302</v>
      </c>
      <c r="AM6" t="s">
        <v>302</v>
      </c>
      <c r="AO6" s="1">
        <v>35185</v>
      </c>
      <c r="AP6">
        <v>0.4</v>
      </c>
      <c r="AQ6" t="s">
        <v>302</v>
      </c>
      <c r="AR6" t="s">
        <v>302</v>
      </c>
      <c r="AT6" s="1">
        <v>35185</v>
      </c>
      <c r="AU6">
        <v>4</v>
      </c>
      <c r="AV6" t="s">
        <v>302</v>
      </c>
      <c r="AW6" t="s">
        <v>302</v>
      </c>
      <c r="AY6" s="1">
        <v>34819</v>
      </c>
      <c r="AZ6">
        <v>2.6</v>
      </c>
      <c r="BA6" t="s">
        <v>302</v>
      </c>
      <c r="BB6" t="s">
        <v>302</v>
      </c>
      <c r="BD6" s="1">
        <v>34819</v>
      </c>
      <c r="BE6">
        <v>2.4</v>
      </c>
      <c r="BF6" t="s">
        <v>302</v>
      </c>
      <c r="BG6" t="s">
        <v>302</v>
      </c>
      <c r="BI6" s="1">
        <v>38383</v>
      </c>
      <c r="BJ6" t="s">
        <v>302</v>
      </c>
      <c r="BK6">
        <v>20050202</v>
      </c>
      <c r="BL6" t="s">
        <v>302</v>
      </c>
      <c r="BN6" s="1">
        <v>38199</v>
      </c>
      <c r="BO6" t="s">
        <v>302</v>
      </c>
      <c r="BP6">
        <v>20040804</v>
      </c>
      <c r="BQ6" t="s">
        <v>302</v>
      </c>
      <c r="BS6" s="1">
        <v>41578</v>
      </c>
      <c r="BT6">
        <v>61.8</v>
      </c>
      <c r="BU6" t="s">
        <v>302</v>
      </c>
      <c r="BV6" t="s">
        <v>302</v>
      </c>
      <c r="BX6" s="1">
        <v>34819</v>
      </c>
      <c r="BY6">
        <v>-12</v>
      </c>
      <c r="BZ6" t="s">
        <v>302</v>
      </c>
      <c r="CA6" t="s">
        <v>302</v>
      </c>
      <c r="CC6" s="1">
        <v>34819</v>
      </c>
      <c r="CD6">
        <v>0.7</v>
      </c>
      <c r="CE6" t="s">
        <v>302</v>
      </c>
      <c r="CF6" t="s">
        <v>302</v>
      </c>
      <c r="CH6" s="1">
        <v>37072</v>
      </c>
      <c r="CI6">
        <v>5.5</v>
      </c>
      <c r="CJ6" t="s">
        <v>302</v>
      </c>
      <c r="CK6" t="s">
        <v>302</v>
      </c>
      <c r="CM6" s="1">
        <v>37376</v>
      </c>
      <c r="CN6">
        <v>46</v>
      </c>
      <c r="CO6" t="s">
        <v>302</v>
      </c>
      <c r="CP6" t="s">
        <v>302</v>
      </c>
      <c r="CR6" s="1">
        <v>34819</v>
      </c>
      <c r="CS6">
        <v>1</v>
      </c>
      <c r="CT6" t="s">
        <v>302</v>
      </c>
      <c r="CU6" t="s">
        <v>302</v>
      </c>
      <c r="CW6" s="1">
        <v>34819</v>
      </c>
      <c r="CX6">
        <v>3.3</v>
      </c>
      <c r="CY6" t="s">
        <v>302</v>
      </c>
      <c r="CZ6" t="s">
        <v>302</v>
      </c>
      <c r="DB6" s="1">
        <v>36769</v>
      </c>
      <c r="DC6">
        <v>2.2000000000000002</v>
      </c>
      <c r="DD6" t="s">
        <v>302</v>
      </c>
      <c r="DE6" t="s">
        <v>302</v>
      </c>
      <c r="DG6" s="1">
        <v>35185</v>
      </c>
      <c r="DH6">
        <v>0.5</v>
      </c>
      <c r="DI6" t="s">
        <v>302</v>
      </c>
      <c r="DJ6" t="s">
        <v>302</v>
      </c>
      <c r="DL6" s="1">
        <v>35185</v>
      </c>
      <c r="DM6">
        <v>0</v>
      </c>
      <c r="DN6" t="s">
        <v>302</v>
      </c>
      <c r="DO6" t="s">
        <v>302</v>
      </c>
      <c r="DQ6" s="1">
        <v>34819</v>
      </c>
      <c r="DR6">
        <v>-17.2</v>
      </c>
      <c r="DS6" t="s">
        <v>302</v>
      </c>
      <c r="DT6" t="s">
        <v>302</v>
      </c>
      <c r="DV6" s="1">
        <v>35216</v>
      </c>
      <c r="DW6">
        <v>-0.5</v>
      </c>
      <c r="DX6" t="s">
        <v>302</v>
      </c>
      <c r="DY6" t="s">
        <v>302</v>
      </c>
      <c r="EA6" s="1">
        <v>35550</v>
      </c>
      <c r="EB6">
        <v>3.5</v>
      </c>
      <c r="EC6" t="s">
        <v>302</v>
      </c>
      <c r="ED6" t="s">
        <v>302</v>
      </c>
      <c r="EF6" s="1">
        <v>34819</v>
      </c>
      <c r="EG6">
        <v>-2.2999999999999998</v>
      </c>
      <c r="EH6" t="s">
        <v>302</v>
      </c>
      <c r="EI6" t="s">
        <v>302</v>
      </c>
      <c r="EK6" s="1">
        <v>34819</v>
      </c>
      <c r="EL6">
        <v>75.403000000000006</v>
      </c>
      <c r="EM6" t="s">
        <v>302</v>
      </c>
      <c r="EN6" t="s">
        <v>302</v>
      </c>
      <c r="EP6" s="1">
        <v>34819</v>
      </c>
      <c r="EQ6">
        <v>1.1000000000000001</v>
      </c>
      <c r="ER6" t="s">
        <v>302</v>
      </c>
      <c r="ES6" t="s">
        <v>302</v>
      </c>
      <c r="EU6" s="1">
        <v>34819</v>
      </c>
      <c r="EV6">
        <v>0</v>
      </c>
      <c r="EW6" t="s">
        <v>302</v>
      </c>
      <c r="EX6" t="s">
        <v>302</v>
      </c>
      <c r="EZ6" s="1">
        <v>37741</v>
      </c>
      <c r="FA6" t="s">
        <v>302</v>
      </c>
      <c r="FB6">
        <v>20030502</v>
      </c>
      <c r="FC6">
        <v>0.4</v>
      </c>
      <c r="FE6" s="1">
        <v>37741</v>
      </c>
      <c r="FF6" t="s">
        <v>302</v>
      </c>
      <c r="FG6">
        <v>20030502</v>
      </c>
      <c r="FH6">
        <v>23.6</v>
      </c>
      <c r="FJ6" s="1">
        <v>34819</v>
      </c>
      <c r="FK6">
        <v>0.6</v>
      </c>
      <c r="FL6" t="s">
        <v>302</v>
      </c>
      <c r="FM6" t="s">
        <v>302</v>
      </c>
      <c r="FO6" s="1">
        <v>34819</v>
      </c>
      <c r="FP6">
        <v>5.4</v>
      </c>
      <c r="FQ6" t="s">
        <v>302</v>
      </c>
      <c r="FR6" t="s">
        <v>302</v>
      </c>
      <c r="FT6" s="1">
        <v>37772</v>
      </c>
      <c r="FU6">
        <v>17.8</v>
      </c>
      <c r="FV6" t="s">
        <v>302</v>
      </c>
      <c r="FW6" t="s">
        <v>302</v>
      </c>
      <c r="FY6" s="1">
        <v>34819</v>
      </c>
      <c r="FZ6">
        <v>0.47299999999999998</v>
      </c>
      <c r="GA6" t="s">
        <v>302</v>
      </c>
      <c r="GB6" t="s">
        <v>302</v>
      </c>
    </row>
    <row r="7" spans="1:184" x14ac:dyDescent="0.25">
      <c r="A7" s="1">
        <v>38230</v>
      </c>
      <c r="B7" t="s">
        <v>302</v>
      </c>
      <c r="C7">
        <v>20040901</v>
      </c>
      <c r="D7" t="s">
        <v>302</v>
      </c>
      <c r="F7" s="1">
        <v>34850</v>
      </c>
      <c r="G7">
        <v>0.1</v>
      </c>
      <c r="H7" t="s">
        <v>302</v>
      </c>
      <c r="I7" t="s">
        <v>302</v>
      </c>
      <c r="K7" s="1">
        <v>34850</v>
      </c>
      <c r="L7">
        <v>-0.1</v>
      </c>
      <c r="M7" t="s">
        <v>302</v>
      </c>
      <c r="N7" t="s">
        <v>302</v>
      </c>
      <c r="P7" s="1">
        <v>34850</v>
      </c>
      <c r="Q7">
        <v>8.8000000000000007</v>
      </c>
      <c r="R7" t="s">
        <v>302</v>
      </c>
      <c r="S7" t="s">
        <v>302</v>
      </c>
      <c r="U7" s="1">
        <v>34850</v>
      </c>
      <c r="V7">
        <v>0.7</v>
      </c>
      <c r="W7" t="s">
        <v>302</v>
      </c>
      <c r="X7" t="s">
        <v>302</v>
      </c>
      <c r="Z7" s="1">
        <v>34850</v>
      </c>
      <c r="AA7">
        <v>0.5</v>
      </c>
      <c r="AB7" t="s">
        <v>302</v>
      </c>
      <c r="AC7" t="s">
        <v>302</v>
      </c>
      <c r="AE7" s="1">
        <v>34850</v>
      </c>
      <c r="AF7">
        <v>2.5</v>
      </c>
      <c r="AG7" t="s">
        <v>302</v>
      </c>
      <c r="AH7" t="s">
        <v>302</v>
      </c>
      <c r="AJ7" s="1">
        <v>35581</v>
      </c>
      <c r="AK7">
        <v>1.8</v>
      </c>
      <c r="AL7" t="s">
        <v>302</v>
      </c>
      <c r="AM7" t="s">
        <v>302</v>
      </c>
      <c r="AO7" s="1">
        <v>35216</v>
      </c>
      <c r="AP7">
        <v>0</v>
      </c>
      <c r="AQ7" t="s">
        <v>302</v>
      </c>
      <c r="AR7" t="s">
        <v>302</v>
      </c>
      <c r="AT7" s="1">
        <v>35216</v>
      </c>
      <c r="AU7">
        <v>3.5</v>
      </c>
      <c r="AV7" t="s">
        <v>302</v>
      </c>
      <c r="AW7" t="s">
        <v>302</v>
      </c>
      <c r="AY7" s="1">
        <v>34850</v>
      </c>
      <c r="AZ7">
        <v>1.2</v>
      </c>
      <c r="BA7" t="s">
        <v>302</v>
      </c>
      <c r="BB7" t="s">
        <v>302</v>
      </c>
      <c r="BD7" s="1">
        <v>34850</v>
      </c>
      <c r="BE7">
        <v>1.2</v>
      </c>
      <c r="BF7" t="s">
        <v>302</v>
      </c>
      <c r="BG7" t="s">
        <v>302</v>
      </c>
      <c r="BI7" s="1">
        <v>38411</v>
      </c>
      <c r="BJ7" t="s">
        <v>302</v>
      </c>
      <c r="BK7">
        <v>20050302</v>
      </c>
      <c r="BL7" t="s">
        <v>302</v>
      </c>
      <c r="BN7" s="1">
        <v>38230</v>
      </c>
      <c r="BO7" t="s">
        <v>302</v>
      </c>
      <c r="BP7">
        <v>20040903</v>
      </c>
      <c r="BQ7" t="s">
        <v>302</v>
      </c>
      <c r="BS7" s="1">
        <v>41608</v>
      </c>
      <c r="BT7">
        <v>60.1</v>
      </c>
      <c r="BU7" t="s">
        <v>302</v>
      </c>
      <c r="BV7" t="s">
        <v>302</v>
      </c>
      <c r="BX7" s="1">
        <v>34880</v>
      </c>
      <c r="BY7">
        <v>-10</v>
      </c>
      <c r="BZ7" t="s">
        <v>302</v>
      </c>
      <c r="CA7" t="s">
        <v>302</v>
      </c>
      <c r="CC7" s="1">
        <v>34850</v>
      </c>
      <c r="CD7">
        <v>0.1</v>
      </c>
      <c r="CE7" t="s">
        <v>302</v>
      </c>
      <c r="CF7" t="s">
        <v>302</v>
      </c>
      <c r="CH7" s="1">
        <v>37103</v>
      </c>
      <c r="CI7">
        <v>5.2</v>
      </c>
      <c r="CJ7" t="s">
        <v>302</v>
      </c>
      <c r="CK7" t="s">
        <v>302</v>
      </c>
      <c r="CM7" s="1">
        <v>37407</v>
      </c>
      <c r="CN7">
        <v>48</v>
      </c>
      <c r="CO7" t="s">
        <v>302</v>
      </c>
      <c r="CP7" t="s">
        <v>302</v>
      </c>
      <c r="CR7" s="1">
        <v>34850</v>
      </c>
      <c r="CS7">
        <v>0.4</v>
      </c>
      <c r="CT7" t="s">
        <v>302</v>
      </c>
      <c r="CU7" t="s">
        <v>302</v>
      </c>
      <c r="CW7" s="1">
        <v>34850</v>
      </c>
      <c r="CX7">
        <v>3.4</v>
      </c>
      <c r="CY7" t="s">
        <v>302</v>
      </c>
      <c r="CZ7" t="s">
        <v>302</v>
      </c>
      <c r="DB7" s="1">
        <v>36860</v>
      </c>
      <c r="DC7">
        <v>2.2999999999999998</v>
      </c>
      <c r="DD7" t="s">
        <v>302</v>
      </c>
      <c r="DE7" t="s">
        <v>302</v>
      </c>
      <c r="DG7" s="1">
        <v>35216</v>
      </c>
      <c r="DH7">
        <v>-1.6</v>
      </c>
      <c r="DI7" t="s">
        <v>302</v>
      </c>
      <c r="DJ7" t="s">
        <v>302</v>
      </c>
      <c r="DL7" s="1">
        <v>35216</v>
      </c>
      <c r="DM7">
        <v>0</v>
      </c>
      <c r="DN7" t="s">
        <v>302</v>
      </c>
      <c r="DO7" t="s">
        <v>302</v>
      </c>
      <c r="DQ7" s="1">
        <v>34850</v>
      </c>
      <c r="DR7">
        <v>-22.8</v>
      </c>
      <c r="DS7" t="s">
        <v>302</v>
      </c>
      <c r="DT7" t="s">
        <v>302</v>
      </c>
      <c r="DV7" s="1">
        <v>35246</v>
      </c>
      <c r="DW7">
        <v>0.9</v>
      </c>
      <c r="DX7" t="s">
        <v>302</v>
      </c>
      <c r="DY7" t="s">
        <v>302</v>
      </c>
      <c r="EA7" s="1">
        <v>35581</v>
      </c>
      <c r="EB7">
        <v>3.5</v>
      </c>
      <c r="EC7" t="s">
        <v>302</v>
      </c>
      <c r="ED7" t="s">
        <v>302</v>
      </c>
      <c r="EF7" s="1">
        <v>34850</v>
      </c>
      <c r="EG7">
        <v>1.7</v>
      </c>
      <c r="EH7" t="s">
        <v>302</v>
      </c>
      <c r="EI7" t="s">
        <v>302</v>
      </c>
      <c r="EK7" s="1">
        <v>34850</v>
      </c>
      <c r="EL7">
        <v>70.534999999999997</v>
      </c>
      <c r="EM7" t="s">
        <v>302</v>
      </c>
      <c r="EN7" t="s">
        <v>302</v>
      </c>
      <c r="EP7" s="1">
        <v>34850</v>
      </c>
      <c r="EQ7">
        <v>0.8</v>
      </c>
      <c r="ER7" t="s">
        <v>302</v>
      </c>
      <c r="ES7" t="s">
        <v>302</v>
      </c>
      <c r="EU7" s="1">
        <v>34850</v>
      </c>
      <c r="EV7">
        <v>-0.3</v>
      </c>
      <c r="EW7" t="s">
        <v>302</v>
      </c>
      <c r="EX7" t="s">
        <v>302</v>
      </c>
      <c r="EZ7" s="1">
        <v>37772</v>
      </c>
      <c r="FA7" t="s">
        <v>302</v>
      </c>
      <c r="FB7">
        <v>20030602</v>
      </c>
      <c r="FC7">
        <v>1.5</v>
      </c>
      <c r="FE7" s="1">
        <v>37772</v>
      </c>
      <c r="FF7" t="s">
        <v>302</v>
      </c>
      <c r="FG7">
        <v>20030602</v>
      </c>
      <c r="FH7">
        <v>22.7</v>
      </c>
      <c r="FJ7" s="1">
        <v>34850</v>
      </c>
      <c r="FK7">
        <v>1.1000000000000001</v>
      </c>
      <c r="FL7" t="s">
        <v>302</v>
      </c>
      <c r="FM7" t="s">
        <v>302</v>
      </c>
      <c r="FO7" s="1">
        <v>34850</v>
      </c>
      <c r="FP7">
        <v>6.4</v>
      </c>
      <c r="FQ7" t="s">
        <v>302</v>
      </c>
      <c r="FR7" t="s">
        <v>302</v>
      </c>
      <c r="FT7" s="1">
        <v>37802</v>
      </c>
      <c r="FU7">
        <v>13.4</v>
      </c>
      <c r="FV7" t="s">
        <v>302</v>
      </c>
      <c r="FW7" t="s">
        <v>302</v>
      </c>
      <c r="FY7" s="1">
        <v>34850</v>
      </c>
      <c r="FZ7">
        <v>0.45500000000000002</v>
      </c>
      <c r="GA7" t="s">
        <v>302</v>
      </c>
      <c r="GB7" t="s">
        <v>302</v>
      </c>
    </row>
    <row r="8" spans="1:184" x14ac:dyDescent="0.25">
      <c r="A8" s="1">
        <v>38260</v>
      </c>
      <c r="B8" t="s">
        <v>302</v>
      </c>
      <c r="C8">
        <v>20041001</v>
      </c>
      <c r="D8" t="s">
        <v>302</v>
      </c>
      <c r="F8" s="1">
        <v>34880</v>
      </c>
      <c r="G8">
        <v>0.2</v>
      </c>
      <c r="H8" t="s">
        <v>302</v>
      </c>
      <c r="I8" t="s">
        <v>302</v>
      </c>
      <c r="K8" s="1">
        <v>34880</v>
      </c>
      <c r="L8">
        <v>-0.6</v>
      </c>
      <c r="M8" t="s">
        <v>302</v>
      </c>
      <c r="N8" t="s">
        <v>302</v>
      </c>
      <c r="P8" s="1">
        <v>34880</v>
      </c>
      <c r="Q8">
        <v>8.6999999999999993</v>
      </c>
      <c r="R8" t="s">
        <v>302</v>
      </c>
      <c r="S8" t="s">
        <v>302</v>
      </c>
      <c r="U8" s="1">
        <v>34880</v>
      </c>
      <c r="V8">
        <v>-0.4</v>
      </c>
      <c r="W8" t="s">
        <v>302</v>
      </c>
      <c r="X8" t="s">
        <v>302</v>
      </c>
      <c r="Z8" s="1">
        <v>34880</v>
      </c>
      <c r="AA8">
        <v>0.1</v>
      </c>
      <c r="AB8" t="s">
        <v>302</v>
      </c>
      <c r="AC8" t="s">
        <v>302</v>
      </c>
      <c r="AE8" s="1">
        <v>34880</v>
      </c>
      <c r="AF8">
        <v>2.6</v>
      </c>
      <c r="AG8" t="s">
        <v>302</v>
      </c>
      <c r="AH8" t="s">
        <v>302</v>
      </c>
      <c r="AJ8" s="1">
        <v>35611</v>
      </c>
      <c r="AK8">
        <v>1.8</v>
      </c>
      <c r="AL8" t="s">
        <v>302</v>
      </c>
      <c r="AM8" t="s">
        <v>302</v>
      </c>
      <c r="AO8" s="1">
        <v>35246</v>
      </c>
      <c r="AP8">
        <v>-0.2</v>
      </c>
      <c r="AQ8" t="s">
        <v>302</v>
      </c>
      <c r="AR8" t="s">
        <v>302</v>
      </c>
      <c r="AT8" s="1">
        <v>35246</v>
      </c>
      <c r="AU8">
        <v>3.2</v>
      </c>
      <c r="AV8" t="s">
        <v>302</v>
      </c>
      <c r="AW8" t="s">
        <v>302</v>
      </c>
      <c r="AY8" s="1">
        <v>34880</v>
      </c>
      <c r="AZ8">
        <v>1.8</v>
      </c>
      <c r="BA8" t="s">
        <v>302</v>
      </c>
      <c r="BB8" t="s">
        <v>302</v>
      </c>
      <c r="BD8" s="1">
        <v>34880</v>
      </c>
      <c r="BE8">
        <v>2.5</v>
      </c>
      <c r="BF8" t="s">
        <v>302</v>
      </c>
      <c r="BG8" t="s">
        <v>302</v>
      </c>
      <c r="BI8" s="1">
        <v>38564</v>
      </c>
      <c r="BJ8" t="s">
        <v>302</v>
      </c>
      <c r="BK8">
        <v>20050802</v>
      </c>
      <c r="BL8" t="s">
        <v>302</v>
      </c>
      <c r="BN8" s="1">
        <v>38260</v>
      </c>
      <c r="BO8" t="s">
        <v>302</v>
      </c>
      <c r="BP8">
        <v>20041005</v>
      </c>
      <c r="BQ8" t="s">
        <v>302</v>
      </c>
      <c r="BS8" s="1">
        <v>41639</v>
      </c>
      <c r="BT8">
        <v>59.2</v>
      </c>
      <c r="BU8" t="s">
        <v>302</v>
      </c>
      <c r="BV8" t="s">
        <v>302</v>
      </c>
      <c r="BX8" s="1">
        <v>34911</v>
      </c>
      <c r="BY8">
        <v>-7</v>
      </c>
      <c r="BZ8" t="s">
        <v>302</v>
      </c>
      <c r="CA8" t="s">
        <v>302</v>
      </c>
      <c r="CC8" s="1">
        <v>34880</v>
      </c>
      <c r="CD8">
        <v>0.2</v>
      </c>
      <c r="CE8" t="s">
        <v>302</v>
      </c>
      <c r="CF8" t="s">
        <v>302</v>
      </c>
      <c r="CH8" s="1">
        <v>37134</v>
      </c>
      <c r="CI8">
        <v>5.2</v>
      </c>
      <c r="CJ8" t="s">
        <v>302</v>
      </c>
      <c r="CK8" t="s">
        <v>302</v>
      </c>
      <c r="CM8" s="1">
        <v>37437</v>
      </c>
      <c r="CN8">
        <v>15</v>
      </c>
      <c r="CO8" t="s">
        <v>302</v>
      </c>
      <c r="CP8" t="s">
        <v>302</v>
      </c>
      <c r="CR8" s="1">
        <v>34880</v>
      </c>
      <c r="CS8">
        <v>0.1</v>
      </c>
      <c r="CT8" t="s">
        <v>302</v>
      </c>
      <c r="CU8" t="s">
        <v>302</v>
      </c>
      <c r="CW8" s="1">
        <v>34880</v>
      </c>
      <c r="CX8">
        <v>3.5</v>
      </c>
      <c r="CY8" t="s">
        <v>302</v>
      </c>
      <c r="CZ8" t="s">
        <v>302</v>
      </c>
      <c r="DB8" s="1">
        <v>36950</v>
      </c>
      <c r="DC8">
        <v>2.1</v>
      </c>
      <c r="DD8" t="s">
        <v>302</v>
      </c>
      <c r="DE8" t="s">
        <v>302</v>
      </c>
      <c r="DG8" s="1">
        <v>35246</v>
      </c>
      <c r="DH8">
        <v>-1.1000000000000001</v>
      </c>
      <c r="DI8" t="s">
        <v>302</v>
      </c>
      <c r="DJ8" t="s">
        <v>302</v>
      </c>
      <c r="DL8" s="1">
        <v>35246</v>
      </c>
      <c r="DM8">
        <v>-0.1</v>
      </c>
      <c r="DN8" t="s">
        <v>302</v>
      </c>
      <c r="DO8" t="s">
        <v>302</v>
      </c>
      <c r="DQ8" s="1">
        <v>34880</v>
      </c>
      <c r="DR8">
        <v>-34.4</v>
      </c>
      <c r="DS8" t="s">
        <v>302</v>
      </c>
      <c r="DT8" t="s">
        <v>302</v>
      </c>
      <c r="DV8" s="1">
        <v>35277</v>
      </c>
      <c r="DW8">
        <v>-0.4</v>
      </c>
      <c r="DX8" t="s">
        <v>302</v>
      </c>
      <c r="DY8" t="s">
        <v>302</v>
      </c>
      <c r="EA8" s="1">
        <v>35611</v>
      </c>
      <c r="EB8">
        <v>4</v>
      </c>
      <c r="EC8" t="s">
        <v>302</v>
      </c>
      <c r="ED8" t="s">
        <v>302</v>
      </c>
      <c r="EF8" s="1">
        <v>34880</v>
      </c>
      <c r="EG8">
        <v>0.1</v>
      </c>
      <c r="EH8" t="s">
        <v>302</v>
      </c>
      <c r="EI8" t="s">
        <v>302</v>
      </c>
      <c r="EK8" s="1">
        <v>34880</v>
      </c>
      <c r="EL8">
        <v>68.257000000000005</v>
      </c>
      <c r="EM8" t="s">
        <v>302</v>
      </c>
      <c r="EN8" t="s">
        <v>302</v>
      </c>
      <c r="EP8" s="1">
        <v>34880</v>
      </c>
      <c r="EQ8">
        <v>-0.3</v>
      </c>
      <c r="ER8" t="s">
        <v>302</v>
      </c>
      <c r="ES8" t="s">
        <v>302</v>
      </c>
      <c r="EU8" s="1">
        <v>34880</v>
      </c>
      <c r="EV8">
        <v>-1.6</v>
      </c>
      <c r="EW8" t="s">
        <v>302</v>
      </c>
      <c r="EX8" t="s">
        <v>302</v>
      </c>
      <c r="EZ8" s="1">
        <v>37802</v>
      </c>
      <c r="FA8" t="s">
        <v>302</v>
      </c>
      <c r="FB8">
        <v>20030704</v>
      </c>
      <c r="FC8">
        <v>0.6</v>
      </c>
      <c r="FE8" s="1">
        <v>37802</v>
      </c>
      <c r="FF8" t="s">
        <v>302</v>
      </c>
      <c r="FG8">
        <v>20030704</v>
      </c>
      <c r="FH8">
        <v>21.9</v>
      </c>
      <c r="FJ8" s="1">
        <v>34880</v>
      </c>
      <c r="FK8">
        <v>0.4</v>
      </c>
      <c r="FL8" t="s">
        <v>302</v>
      </c>
      <c r="FM8" t="s">
        <v>302</v>
      </c>
      <c r="FO8" s="1">
        <v>34880</v>
      </c>
      <c r="FP8">
        <v>6.7</v>
      </c>
      <c r="FQ8" t="s">
        <v>302</v>
      </c>
      <c r="FR8" t="s">
        <v>302</v>
      </c>
      <c r="FT8" s="1">
        <v>37833</v>
      </c>
      <c r="FU8">
        <v>14.6</v>
      </c>
      <c r="FV8" t="s">
        <v>302</v>
      </c>
      <c r="FW8" t="s">
        <v>302</v>
      </c>
      <c r="FY8" s="1">
        <v>34880</v>
      </c>
      <c r="FZ8">
        <v>0.78400000000000003</v>
      </c>
      <c r="GA8" t="s">
        <v>302</v>
      </c>
      <c r="GB8" t="s">
        <v>302</v>
      </c>
    </row>
    <row r="9" spans="1:184" x14ac:dyDescent="0.25">
      <c r="A9" s="1">
        <v>38291</v>
      </c>
      <c r="B9" t="s">
        <v>302</v>
      </c>
      <c r="C9">
        <v>20041101</v>
      </c>
      <c r="D9" t="s">
        <v>302</v>
      </c>
      <c r="F9" s="1">
        <v>34911</v>
      </c>
      <c r="G9">
        <v>0.2</v>
      </c>
      <c r="H9" t="s">
        <v>302</v>
      </c>
      <c r="I9" t="s">
        <v>302</v>
      </c>
      <c r="K9" s="1">
        <v>34911</v>
      </c>
      <c r="L9">
        <v>0.6</v>
      </c>
      <c r="M9" t="s">
        <v>302</v>
      </c>
      <c r="N9" t="s">
        <v>302</v>
      </c>
      <c r="P9" s="1">
        <v>34911</v>
      </c>
      <c r="Q9">
        <v>8.6999999999999993</v>
      </c>
      <c r="R9" t="s">
        <v>302</v>
      </c>
      <c r="S9" t="s">
        <v>302</v>
      </c>
      <c r="U9" s="1">
        <v>34911</v>
      </c>
      <c r="V9">
        <v>0.8</v>
      </c>
      <c r="W9" t="s">
        <v>302</v>
      </c>
      <c r="X9" t="s">
        <v>302</v>
      </c>
      <c r="Z9" s="1">
        <v>34911</v>
      </c>
      <c r="AA9">
        <v>-0.5</v>
      </c>
      <c r="AB9" t="s">
        <v>302</v>
      </c>
      <c r="AC9" t="s">
        <v>302</v>
      </c>
      <c r="AE9" s="1">
        <v>34911</v>
      </c>
      <c r="AF9">
        <v>2.6</v>
      </c>
      <c r="AG9" t="s">
        <v>302</v>
      </c>
      <c r="AH9" t="s">
        <v>302</v>
      </c>
      <c r="AJ9" s="1">
        <v>35642</v>
      </c>
      <c r="AK9">
        <v>1.8</v>
      </c>
      <c r="AL9" t="s">
        <v>302</v>
      </c>
      <c r="AM9" t="s">
        <v>302</v>
      </c>
      <c r="AO9" s="1">
        <v>35277</v>
      </c>
      <c r="AP9">
        <v>-0.1</v>
      </c>
      <c r="AQ9" t="s">
        <v>302</v>
      </c>
      <c r="AR9" t="s">
        <v>302</v>
      </c>
      <c r="AT9" s="1">
        <v>35277</v>
      </c>
      <c r="AU9">
        <v>2.9</v>
      </c>
      <c r="AV9" t="s">
        <v>302</v>
      </c>
      <c r="AW9" t="s">
        <v>302</v>
      </c>
      <c r="AY9" s="1">
        <v>34911</v>
      </c>
      <c r="AZ9">
        <v>2</v>
      </c>
      <c r="BA9" t="s">
        <v>302</v>
      </c>
      <c r="BB9" t="s">
        <v>302</v>
      </c>
      <c r="BD9" s="1">
        <v>34911</v>
      </c>
      <c r="BE9">
        <v>1.7</v>
      </c>
      <c r="BF9" t="s">
        <v>302</v>
      </c>
      <c r="BG9" t="s">
        <v>302</v>
      </c>
      <c r="BI9" s="1">
        <v>38595</v>
      </c>
      <c r="BJ9" t="s">
        <v>302</v>
      </c>
      <c r="BK9">
        <v>20050902</v>
      </c>
      <c r="BL9" t="s">
        <v>302</v>
      </c>
      <c r="BN9" s="1">
        <v>38291</v>
      </c>
      <c r="BO9" t="s">
        <v>302</v>
      </c>
      <c r="BP9">
        <v>20041103</v>
      </c>
      <c r="BQ9" t="s">
        <v>302</v>
      </c>
      <c r="BS9" s="1">
        <v>41670</v>
      </c>
      <c r="BT9">
        <v>58.4</v>
      </c>
      <c r="BU9" t="s">
        <v>302</v>
      </c>
      <c r="BV9" t="s">
        <v>302</v>
      </c>
      <c r="BX9" s="1">
        <v>34942</v>
      </c>
      <c r="BY9">
        <v>-7</v>
      </c>
      <c r="BZ9" t="s">
        <v>302</v>
      </c>
      <c r="CA9" t="s">
        <v>302</v>
      </c>
      <c r="CC9" s="1">
        <v>34911</v>
      </c>
      <c r="CD9">
        <v>1.2</v>
      </c>
      <c r="CE9" t="s">
        <v>302</v>
      </c>
      <c r="CF9" t="s">
        <v>302</v>
      </c>
      <c r="CH9" s="1">
        <v>37164</v>
      </c>
      <c r="CI9">
        <v>4.8</v>
      </c>
      <c r="CJ9" t="s">
        <v>302</v>
      </c>
      <c r="CK9" t="s">
        <v>302</v>
      </c>
      <c r="CM9" s="1">
        <v>37468</v>
      </c>
      <c r="CN9">
        <v>1</v>
      </c>
      <c r="CO9" t="s">
        <v>302</v>
      </c>
      <c r="CP9" t="s">
        <v>302</v>
      </c>
      <c r="CR9" s="1">
        <v>34911</v>
      </c>
      <c r="CS9">
        <v>-0.5</v>
      </c>
      <c r="CT9" t="s">
        <v>302</v>
      </c>
      <c r="CU9" t="s">
        <v>302</v>
      </c>
      <c r="CW9" s="1">
        <v>34911</v>
      </c>
      <c r="CX9">
        <v>3.5</v>
      </c>
      <c r="CY9" t="s">
        <v>302</v>
      </c>
      <c r="CZ9" t="s">
        <v>302</v>
      </c>
      <c r="DB9" s="1">
        <v>37042</v>
      </c>
      <c r="DC9">
        <v>2.1</v>
      </c>
      <c r="DD9" t="s">
        <v>302</v>
      </c>
      <c r="DE9" t="s">
        <v>302</v>
      </c>
      <c r="DG9" s="1">
        <v>35277</v>
      </c>
      <c r="DH9">
        <v>-1.9</v>
      </c>
      <c r="DI9" t="s">
        <v>302</v>
      </c>
      <c r="DJ9" t="s">
        <v>302</v>
      </c>
      <c r="DL9" s="1">
        <v>35277</v>
      </c>
      <c r="DM9">
        <v>-0.1</v>
      </c>
      <c r="DN9" t="s">
        <v>302</v>
      </c>
      <c r="DO9" t="s">
        <v>302</v>
      </c>
      <c r="DQ9" s="1">
        <v>34911</v>
      </c>
      <c r="DR9">
        <v>-33.9</v>
      </c>
      <c r="DS9" t="s">
        <v>302</v>
      </c>
      <c r="DT9" t="s">
        <v>302</v>
      </c>
      <c r="DV9" s="1">
        <v>35308</v>
      </c>
      <c r="DW9">
        <v>-0.1</v>
      </c>
      <c r="DX9" t="s">
        <v>302</v>
      </c>
      <c r="DY9" t="s">
        <v>302</v>
      </c>
      <c r="EA9" s="1">
        <v>35642</v>
      </c>
      <c r="EB9">
        <v>4.3</v>
      </c>
      <c r="EC9" t="s">
        <v>302</v>
      </c>
      <c r="ED9" t="s">
        <v>302</v>
      </c>
      <c r="EF9" s="1">
        <v>34911</v>
      </c>
      <c r="EG9">
        <v>-3</v>
      </c>
      <c r="EH9" t="s">
        <v>302</v>
      </c>
      <c r="EI9" t="s">
        <v>302</v>
      </c>
      <c r="EK9" s="1">
        <v>34911</v>
      </c>
      <c r="EL9">
        <v>72.875</v>
      </c>
      <c r="EM9" t="s">
        <v>302</v>
      </c>
      <c r="EN9" t="s">
        <v>302</v>
      </c>
      <c r="EP9" s="1">
        <v>34911</v>
      </c>
      <c r="EQ9">
        <v>-1</v>
      </c>
      <c r="ER9" t="s">
        <v>302</v>
      </c>
      <c r="ES9" t="s">
        <v>302</v>
      </c>
      <c r="EU9" s="1">
        <v>34911</v>
      </c>
      <c r="EV9">
        <v>0.3</v>
      </c>
      <c r="EW9" t="s">
        <v>302</v>
      </c>
      <c r="EX9" t="s">
        <v>302</v>
      </c>
      <c r="EZ9" s="1">
        <v>37833</v>
      </c>
      <c r="FA9" t="s">
        <v>302</v>
      </c>
      <c r="FB9">
        <v>20030805</v>
      </c>
      <c r="FC9">
        <v>1.3</v>
      </c>
      <c r="FE9" s="1">
        <v>37833</v>
      </c>
      <c r="FF9" t="s">
        <v>302</v>
      </c>
      <c r="FG9">
        <v>20030805</v>
      </c>
      <c r="FH9">
        <v>19.2</v>
      </c>
      <c r="FJ9" s="1">
        <v>34911</v>
      </c>
      <c r="FK9">
        <v>1.5</v>
      </c>
      <c r="FL9" t="s">
        <v>302</v>
      </c>
      <c r="FM9" t="s">
        <v>302</v>
      </c>
      <c r="FO9" s="1">
        <v>34911</v>
      </c>
      <c r="FP9">
        <v>8.3000000000000007</v>
      </c>
      <c r="FQ9" t="s">
        <v>302</v>
      </c>
      <c r="FR9" t="s">
        <v>302</v>
      </c>
      <c r="FT9" s="1">
        <v>37864</v>
      </c>
      <c r="FU9">
        <v>14</v>
      </c>
      <c r="FV9" t="s">
        <v>302</v>
      </c>
      <c r="FW9" t="s">
        <v>302</v>
      </c>
      <c r="FY9" s="1">
        <v>34911</v>
      </c>
      <c r="FZ9">
        <v>0.747</v>
      </c>
      <c r="GA9" t="s">
        <v>302</v>
      </c>
      <c r="GB9" t="s">
        <v>302</v>
      </c>
    </row>
    <row r="10" spans="1:184" x14ac:dyDescent="0.25">
      <c r="A10" s="1">
        <v>38321</v>
      </c>
      <c r="B10" t="s">
        <v>302</v>
      </c>
      <c r="C10">
        <v>20041201</v>
      </c>
      <c r="D10" t="s">
        <v>302</v>
      </c>
      <c r="F10" s="1">
        <v>34942</v>
      </c>
      <c r="G10">
        <v>0.1</v>
      </c>
      <c r="H10" t="s">
        <v>302</v>
      </c>
      <c r="I10" t="s">
        <v>302</v>
      </c>
      <c r="K10" s="1">
        <v>34942</v>
      </c>
      <c r="L10">
        <v>0.1</v>
      </c>
      <c r="M10" t="s">
        <v>302</v>
      </c>
      <c r="N10" t="s">
        <v>302</v>
      </c>
      <c r="P10" s="1">
        <v>34942</v>
      </c>
      <c r="Q10">
        <v>8.6</v>
      </c>
      <c r="R10" t="s">
        <v>302</v>
      </c>
      <c r="S10" t="s">
        <v>302</v>
      </c>
      <c r="U10" s="1">
        <v>34942</v>
      </c>
      <c r="V10">
        <v>-0.6</v>
      </c>
      <c r="W10" t="s">
        <v>302</v>
      </c>
      <c r="X10" t="s">
        <v>302</v>
      </c>
      <c r="Z10" s="1">
        <v>34942</v>
      </c>
      <c r="AA10">
        <v>0.6</v>
      </c>
      <c r="AB10" t="s">
        <v>302</v>
      </c>
      <c r="AC10" t="s">
        <v>302</v>
      </c>
      <c r="AE10" s="1">
        <v>34942</v>
      </c>
      <c r="AF10">
        <v>2.6</v>
      </c>
      <c r="AG10" t="s">
        <v>302</v>
      </c>
      <c r="AH10" t="s">
        <v>302</v>
      </c>
      <c r="AJ10" s="1">
        <v>35673</v>
      </c>
      <c r="AK10">
        <v>1.9</v>
      </c>
      <c r="AL10" t="s">
        <v>302</v>
      </c>
      <c r="AM10" t="s">
        <v>302</v>
      </c>
      <c r="AO10" s="1">
        <v>35308</v>
      </c>
      <c r="AP10">
        <v>0.2</v>
      </c>
      <c r="AQ10" t="s">
        <v>302</v>
      </c>
      <c r="AR10" t="s">
        <v>302</v>
      </c>
      <c r="AT10" s="1">
        <v>35308</v>
      </c>
      <c r="AU10">
        <v>2.8</v>
      </c>
      <c r="AV10" t="s">
        <v>302</v>
      </c>
      <c r="AW10" t="s">
        <v>302</v>
      </c>
      <c r="AY10" s="1">
        <v>34942</v>
      </c>
      <c r="AZ10">
        <v>1.6</v>
      </c>
      <c r="BA10" t="s">
        <v>302</v>
      </c>
      <c r="BB10" t="s">
        <v>302</v>
      </c>
      <c r="BD10" s="1">
        <v>34942</v>
      </c>
      <c r="BE10">
        <v>1.6</v>
      </c>
      <c r="BF10" t="s">
        <v>302</v>
      </c>
      <c r="BG10" t="s">
        <v>302</v>
      </c>
      <c r="BI10" s="1">
        <v>38625</v>
      </c>
      <c r="BJ10" t="s">
        <v>302</v>
      </c>
      <c r="BK10">
        <v>20051004</v>
      </c>
      <c r="BL10" t="s">
        <v>302</v>
      </c>
      <c r="BN10" s="1">
        <v>38321</v>
      </c>
      <c r="BO10" t="s">
        <v>302</v>
      </c>
      <c r="BP10">
        <v>20041203</v>
      </c>
      <c r="BQ10" t="s">
        <v>302</v>
      </c>
      <c r="BS10" s="1">
        <v>41698</v>
      </c>
      <c r="BT10">
        <v>58</v>
      </c>
      <c r="BU10" t="s">
        <v>302</v>
      </c>
      <c r="BV10" t="s">
        <v>302</v>
      </c>
      <c r="BX10" s="1">
        <v>34972</v>
      </c>
      <c r="BY10">
        <v>-8</v>
      </c>
      <c r="BZ10" t="s">
        <v>302</v>
      </c>
      <c r="CA10" t="s">
        <v>302</v>
      </c>
      <c r="CC10" s="1">
        <v>34942</v>
      </c>
      <c r="CD10">
        <v>-0.6</v>
      </c>
      <c r="CE10" t="s">
        <v>302</v>
      </c>
      <c r="CF10" t="s">
        <v>302</v>
      </c>
      <c r="CH10" s="1">
        <v>37195</v>
      </c>
      <c r="CI10">
        <v>4.7</v>
      </c>
      <c r="CJ10" t="s">
        <v>302</v>
      </c>
      <c r="CK10" t="s">
        <v>302</v>
      </c>
      <c r="CM10" s="1">
        <v>37499</v>
      </c>
      <c r="CN10">
        <v>18</v>
      </c>
      <c r="CO10" t="s">
        <v>302</v>
      </c>
      <c r="CP10" t="s">
        <v>302</v>
      </c>
      <c r="CR10" s="1">
        <v>34942</v>
      </c>
      <c r="CS10">
        <v>0.5</v>
      </c>
      <c r="CT10" t="s">
        <v>302</v>
      </c>
      <c r="CU10" t="s">
        <v>302</v>
      </c>
      <c r="CW10" s="1">
        <v>34942</v>
      </c>
      <c r="CX10">
        <v>3.6</v>
      </c>
      <c r="CY10" t="s">
        <v>302</v>
      </c>
      <c r="CZ10" t="s">
        <v>302</v>
      </c>
      <c r="DB10" s="1">
        <v>37134</v>
      </c>
      <c r="DC10">
        <v>2.2000000000000002</v>
      </c>
      <c r="DD10" t="s">
        <v>302</v>
      </c>
      <c r="DE10" t="s">
        <v>302</v>
      </c>
      <c r="DG10" s="1">
        <v>35308</v>
      </c>
      <c r="DH10">
        <v>-0.6</v>
      </c>
      <c r="DI10" t="s">
        <v>302</v>
      </c>
      <c r="DJ10" t="s">
        <v>302</v>
      </c>
      <c r="DL10" s="1">
        <v>35308</v>
      </c>
      <c r="DM10">
        <v>0</v>
      </c>
      <c r="DN10" t="s">
        <v>302</v>
      </c>
      <c r="DO10" t="s">
        <v>302</v>
      </c>
      <c r="DQ10" s="1">
        <v>34942</v>
      </c>
      <c r="DR10">
        <v>-30.1</v>
      </c>
      <c r="DS10" t="s">
        <v>302</v>
      </c>
      <c r="DT10" t="s">
        <v>302</v>
      </c>
      <c r="DV10" s="1">
        <v>35338</v>
      </c>
      <c r="DW10">
        <v>1.6</v>
      </c>
      <c r="DX10" t="s">
        <v>302</v>
      </c>
      <c r="DY10" t="s">
        <v>302</v>
      </c>
      <c r="EA10" s="1">
        <v>35673</v>
      </c>
      <c r="EB10">
        <v>3.2</v>
      </c>
      <c r="EC10" t="s">
        <v>302</v>
      </c>
      <c r="ED10" t="s">
        <v>302</v>
      </c>
      <c r="EF10" s="1">
        <v>34942</v>
      </c>
      <c r="EG10">
        <v>3.6</v>
      </c>
      <c r="EH10" t="s">
        <v>302</v>
      </c>
      <c r="EI10" t="s">
        <v>302</v>
      </c>
      <c r="EK10" s="1">
        <v>34942</v>
      </c>
      <c r="EL10">
        <v>76.334000000000003</v>
      </c>
      <c r="EM10" t="s">
        <v>302</v>
      </c>
      <c r="EN10" t="s">
        <v>302</v>
      </c>
      <c r="EP10" s="1">
        <v>34942</v>
      </c>
      <c r="EQ10">
        <v>-0.9</v>
      </c>
      <c r="ER10" t="s">
        <v>302</v>
      </c>
      <c r="ES10" t="s">
        <v>302</v>
      </c>
      <c r="EU10" s="1">
        <v>34942</v>
      </c>
      <c r="EV10">
        <v>-0.2</v>
      </c>
      <c r="EW10" t="s">
        <v>302</v>
      </c>
      <c r="EX10" t="s">
        <v>302</v>
      </c>
      <c r="EZ10" s="1">
        <v>37864</v>
      </c>
      <c r="FA10" t="s">
        <v>302</v>
      </c>
      <c r="FB10">
        <v>20030902</v>
      </c>
      <c r="FC10">
        <v>1.3</v>
      </c>
      <c r="FE10" s="1">
        <v>37864</v>
      </c>
      <c r="FF10" t="s">
        <v>302</v>
      </c>
      <c r="FG10">
        <v>20030902</v>
      </c>
      <c r="FH10">
        <v>19.100000000000001</v>
      </c>
      <c r="FJ10" s="1">
        <v>34942</v>
      </c>
      <c r="FK10">
        <v>0.6</v>
      </c>
      <c r="FL10" t="s">
        <v>302</v>
      </c>
      <c r="FM10" t="s">
        <v>302</v>
      </c>
      <c r="FO10" s="1">
        <v>34942</v>
      </c>
      <c r="FP10">
        <v>8.4</v>
      </c>
      <c r="FQ10" t="s">
        <v>302</v>
      </c>
      <c r="FR10" t="s">
        <v>302</v>
      </c>
      <c r="FT10" s="1">
        <v>37894</v>
      </c>
      <c r="FU10">
        <v>11</v>
      </c>
      <c r="FV10" t="s">
        <v>302</v>
      </c>
      <c r="FW10" t="s">
        <v>302</v>
      </c>
      <c r="FY10" s="1">
        <v>34942</v>
      </c>
      <c r="FZ10">
        <v>0.59899999999999998</v>
      </c>
      <c r="GA10" t="s">
        <v>302</v>
      </c>
      <c r="GB10" t="s">
        <v>302</v>
      </c>
    </row>
    <row r="11" spans="1:184" x14ac:dyDescent="0.25">
      <c r="A11" s="1">
        <v>38352</v>
      </c>
      <c r="B11" t="s">
        <v>302</v>
      </c>
      <c r="C11">
        <v>20050104</v>
      </c>
      <c r="D11" t="s">
        <v>302</v>
      </c>
      <c r="F11" s="1">
        <v>34972</v>
      </c>
      <c r="G11">
        <v>-0.3</v>
      </c>
      <c r="H11" t="s">
        <v>302</v>
      </c>
      <c r="I11" t="s">
        <v>302</v>
      </c>
      <c r="K11" s="1">
        <v>34972</v>
      </c>
      <c r="L11">
        <v>0.4</v>
      </c>
      <c r="M11" t="s">
        <v>302</v>
      </c>
      <c r="N11" t="s">
        <v>302</v>
      </c>
      <c r="P11" s="1">
        <v>34972</v>
      </c>
      <c r="Q11">
        <v>8.6</v>
      </c>
      <c r="R11" t="s">
        <v>302</v>
      </c>
      <c r="S11" t="s">
        <v>302</v>
      </c>
      <c r="U11" s="1">
        <v>34972</v>
      </c>
      <c r="V11">
        <v>0.2</v>
      </c>
      <c r="W11" t="s">
        <v>302</v>
      </c>
      <c r="X11" t="s">
        <v>302</v>
      </c>
      <c r="Z11" s="1">
        <v>34972</v>
      </c>
      <c r="AA11">
        <v>0.5</v>
      </c>
      <c r="AB11" t="s">
        <v>302</v>
      </c>
      <c r="AC11" t="s">
        <v>302</v>
      </c>
      <c r="AE11" s="1">
        <v>34972</v>
      </c>
      <c r="AF11">
        <v>3</v>
      </c>
      <c r="AG11" t="s">
        <v>302</v>
      </c>
      <c r="AH11" t="s">
        <v>302</v>
      </c>
      <c r="AJ11" s="1">
        <v>35703</v>
      </c>
      <c r="AK11">
        <v>1.8</v>
      </c>
      <c r="AL11" t="s">
        <v>302</v>
      </c>
      <c r="AM11" t="s">
        <v>302</v>
      </c>
      <c r="AO11" s="1">
        <v>35338</v>
      </c>
      <c r="AP11">
        <v>0.4</v>
      </c>
      <c r="AQ11" t="s">
        <v>302</v>
      </c>
      <c r="AR11" t="s">
        <v>302</v>
      </c>
      <c r="AT11" s="1">
        <v>35338</v>
      </c>
      <c r="AU11">
        <v>3.1</v>
      </c>
      <c r="AV11" t="s">
        <v>302</v>
      </c>
      <c r="AW11" t="s">
        <v>302</v>
      </c>
      <c r="AY11" s="1">
        <v>34972</v>
      </c>
      <c r="AZ11">
        <v>1</v>
      </c>
      <c r="BA11" t="s">
        <v>302</v>
      </c>
      <c r="BB11" t="s">
        <v>302</v>
      </c>
      <c r="BD11" s="1">
        <v>34972</v>
      </c>
      <c r="BE11">
        <v>0.6</v>
      </c>
      <c r="BF11" t="s">
        <v>302</v>
      </c>
      <c r="BG11" t="s">
        <v>302</v>
      </c>
      <c r="BI11" s="1">
        <v>38656</v>
      </c>
      <c r="BJ11" t="s">
        <v>302</v>
      </c>
      <c r="BK11">
        <v>20051102</v>
      </c>
      <c r="BL11" t="s">
        <v>302</v>
      </c>
      <c r="BN11" s="1">
        <v>38352</v>
      </c>
      <c r="BO11" t="s">
        <v>302</v>
      </c>
      <c r="BP11">
        <v>20050106</v>
      </c>
      <c r="BQ11" t="s">
        <v>302</v>
      </c>
      <c r="BS11" s="1">
        <v>41729</v>
      </c>
      <c r="BT11">
        <v>57.5</v>
      </c>
      <c r="BU11">
        <v>20140403</v>
      </c>
      <c r="BV11">
        <v>57.6</v>
      </c>
      <c r="BX11" s="1">
        <v>35003</v>
      </c>
      <c r="BY11">
        <v>-8</v>
      </c>
      <c r="BZ11" t="s">
        <v>302</v>
      </c>
      <c r="CA11" t="s">
        <v>302</v>
      </c>
      <c r="CC11" s="1">
        <v>34972</v>
      </c>
      <c r="CD11">
        <v>-0.8</v>
      </c>
      <c r="CE11" t="s">
        <v>302</v>
      </c>
      <c r="CF11" t="s">
        <v>302</v>
      </c>
      <c r="CH11" s="1">
        <v>37225</v>
      </c>
      <c r="CI11">
        <v>4.5</v>
      </c>
      <c r="CJ11" t="s">
        <v>302</v>
      </c>
      <c r="CK11" t="s">
        <v>302</v>
      </c>
      <c r="CM11" s="1">
        <v>37529</v>
      </c>
      <c r="CN11">
        <v>11</v>
      </c>
      <c r="CO11" t="s">
        <v>302</v>
      </c>
      <c r="CP11" t="s">
        <v>302</v>
      </c>
      <c r="CR11" s="1">
        <v>34972</v>
      </c>
      <c r="CS11">
        <v>0.5</v>
      </c>
      <c r="CT11" t="s">
        <v>302</v>
      </c>
      <c r="CU11" t="s">
        <v>302</v>
      </c>
      <c r="CW11" s="1">
        <v>34972</v>
      </c>
      <c r="CX11">
        <v>3.9</v>
      </c>
      <c r="CY11" t="s">
        <v>302</v>
      </c>
      <c r="CZ11" t="s">
        <v>302</v>
      </c>
      <c r="DB11" s="1">
        <v>37225</v>
      </c>
      <c r="DC11">
        <v>1.9</v>
      </c>
      <c r="DD11" t="s">
        <v>302</v>
      </c>
      <c r="DE11" t="s">
        <v>302</v>
      </c>
      <c r="DG11" s="1">
        <v>35338</v>
      </c>
      <c r="DH11">
        <v>0.6</v>
      </c>
      <c r="DI11" t="s">
        <v>302</v>
      </c>
      <c r="DJ11" t="s">
        <v>302</v>
      </c>
      <c r="DL11" s="1">
        <v>35338</v>
      </c>
      <c r="DM11">
        <v>0</v>
      </c>
      <c r="DN11" t="s">
        <v>302</v>
      </c>
      <c r="DO11" t="s">
        <v>302</v>
      </c>
      <c r="DQ11" s="1">
        <v>34972</v>
      </c>
      <c r="DR11">
        <v>-20</v>
      </c>
      <c r="DS11" t="s">
        <v>302</v>
      </c>
      <c r="DT11" t="s">
        <v>302</v>
      </c>
      <c r="DV11" s="1">
        <v>35369</v>
      </c>
      <c r="DW11">
        <v>-0.2</v>
      </c>
      <c r="DX11" t="s">
        <v>302</v>
      </c>
      <c r="DY11" t="s">
        <v>302</v>
      </c>
      <c r="EA11" s="1">
        <v>35703</v>
      </c>
      <c r="EB11">
        <v>1.9</v>
      </c>
      <c r="EC11" t="s">
        <v>302</v>
      </c>
      <c r="ED11" t="s">
        <v>302</v>
      </c>
      <c r="EF11" s="1">
        <v>34972</v>
      </c>
      <c r="EG11">
        <v>-3.4</v>
      </c>
      <c r="EH11" t="s">
        <v>302</v>
      </c>
      <c r="EI11" t="s">
        <v>302</v>
      </c>
      <c r="EK11" s="1">
        <v>34972</v>
      </c>
      <c r="EL11">
        <v>74.703999999999994</v>
      </c>
      <c r="EM11" t="s">
        <v>302</v>
      </c>
      <c r="EN11" t="s">
        <v>302</v>
      </c>
      <c r="EP11" s="1">
        <v>34972</v>
      </c>
      <c r="EQ11">
        <v>-1.3</v>
      </c>
      <c r="ER11" t="s">
        <v>302</v>
      </c>
      <c r="ES11" t="s">
        <v>302</v>
      </c>
      <c r="EU11" s="1">
        <v>34972</v>
      </c>
      <c r="EV11">
        <v>0</v>
      </c>
      <c r="EW11" t="s">
        <v>302</v>
      </c>
      <c r="EX11" t="s">
        <v>302</v>
      </c>
      <c r="EZ11" s="1">
        <v>37894</v>
      </c>
      <c r="FA11" t="s">
        <v>302</v>
      </c>
      <c r="FB11">
        <v>20031003</v>
      </c>
      <c r="FC11">
        <v>1.5</v>
      </c>
      <c r="FE11" s="1">
        <v>37894</v>
      </c>
      <c r="FF11" t="s">
        <v>302</v>
      </c>
      <c r="FG11">
        <v>20031003</v>
      </c>
      <c r="FH11">
        <v>18.600000000000001</v>
      </c>
      <c r="FJ11" s="1">
        <v>34972</v>
      </c>
      <c r="FK11">
        <v>0.3</v>
      </c>
      <c r="FL11" t="s">
        <v>302</v>
      </c>
      <c r="FM11" t="s">
        <v>302</v>
      </c>
      <c r="FO11" s="1">
        <v>34972</v>
      </c>
      <c r="FP11">
        <v>8.4</v>
      </c>
      <c r="FQ11" t="s">
        <v>302</v>
      </c>
      <c r="FR11" t="s">
        <v>302</v>
      </c>
      <c r="FT11" s="1">
        <v>37925</v>
      </c>
      <c r="FU11">
        <v>12.1</v>
      </c>
      <c r="FV11">
        <v>20031208</v>
      </c>
      <c r="FW11">
        <v>12.1</v>
      </c>
      <c r="FY11" s="1">
        <v>34972</v>
      </c>
      <c r="FZ11">
        <v>0.82</v>
      </c>
      <c r="GA11" t="s">
        <v>302</v>
      </c>
      <c r="GB11" t="s">
        <v>302</v>
      </c>
    </row>
    <row r="12" spans="1:184" x14ac:dyDescent="0.25">
      <c r="A12" s="1">
        <v>38383</v>
      </c>
      <c r="B12" t="s">
        <v>302</v>
      </c>
      <c r="C12">
        <v>20050201</v>
      </c>
      <c r="D12" t="s">
        <v>302</v>
      </c>
      <c r="F12" s="1">
        <v>35003</v>
      </c>
      <c r="G12">
        <v>0.6</v>
      </c>
      <c r="H12" t="s">
        <v>302</v>
      </c>
      <c r="I12" t="s">
        <v>302</v>
      </c>
      <c r="K12" s="1">
        <v>35003</v>
      </c>
      <c r="L12">
        <v>-0.4</v>
      </c>
      <c r="M12" t="s">
        <v>302</v>
      </c>
      <c r="N12" t="s">
        <v>302</v>
      </c>
      <c r="P12" s="1">
        <v>35003</v>
      </c>
      <c r="Q12">
        <v>8.6</v>
      </c>
      <c r="R12" t="s">
        <v>302</v>
      </c>
      <c r="S12" t="s">
        <v>302</v>
      </c>
      <c r="U12" s="1">
        <v>35003</v>
      </c>
      <c r="V12">
        <v>0.3</v>
      </c>
      <c r="W12" t="s">
        <v>302</v>
      </c>
      <c r="X12" t="s">
        <v>302</v>
      </c>
      <c r="Z12" s="1">
        <v>35003</v>
      </c>
      <c r="AA12">
        <v>-0.3</v>
      </c>
      <c r="AB12" t="s">
        <v>302</v>
      </c>
      <c r="AC12" t="s">
        <v>302</v>
      </c>
      <c r="AE12" s="1">
        <v>35003</v>
      </c>
      <c r="AF12">
        <v>2.9</v>
      </c>
      <c r="AG12" t="s">
        <v>302</v>
      </c>
      <c r="AH12" t="s">
        <v>302</v>
      </c>
      <c r="AJ12" s="1">
        <v>35734</v>
      </c>
      <c r="AK12">
        <v>1.8</v>
      </c>
      <c r="AL12" t="s">
        <v>302</v>
      </c>
      <c r="AM12" t="s">
        <v>302</v>
      </c>
      <c r="AO12" s="1">
        <v>35369</v>
      </c>
      <c r="AP12">
        <v>0</v>
      </c>
      <c r="AQ12" t="s">
        <v>302</v>
      </c>
      <c r="AR12" t="s">
        <v>302</v>
      </c>
      <c r="AT12" s="1">
        <v>35369</v>
      </c>
      <c r="AU12">
        <v>3.1</v>
      </c>
      <c r="AV12" t="s">
        <v>302</v>
      </c>
      <c r="AW12" t="s">
        <v>302</v>
      </c>
      <c r="AY12" s="1">
        <v>35003</v>
      </c>
      <c r="AZ12">
        <v>0.5</v>
      </c>
      <c r="BA12" t="s">
        <v>302</v>
      </c>
      <c r="BB12" t="s">
        <v>302</v>
      </c>
      <c r="BD12" s="1">
        <v>35003</v>
      </c>
      <c r="BE12">
        <v>0.7</v>
      </c>
      <c r="BF12" t="s">
        <v>302</v>
      </c>
      <c r="BG12" t="s">
        <v>302</v>
      </c>
      <c r="BI12" s="1">
        <v>38686</v>
      </c>
      <c r="BJ12" t="s">
        <v>302</v>
      </c>
      <c r="BK12">
        <v>20051202</v>
      </c>
      <c r="BL12" t="s">
        <v>302</v>
      </c>
      <c r="BN12" s="1">
        <v>38383</v>
      </c>
      <c r="BO12" t="s">
        <v>302</v>
      </c>
      <c r="BP12">
        <v>20050203</v>
      </c>
      <c r="BQ12" t="s">
        <v>302</v>
      </c>
      <c r="BS12" s="1">
        <v>41759</v>
      </c>
      <c r="BT12">
        <v>59.2</v>
      </c>
      <c r="BU12">
        <v>20140506</v>
      </c>
      <c r="BV12">
        <v>59.2</v>
      </c>
      <c r="BX12" s="1">
        <v>35033</v>
      </c>
      <c r="BY12">
        <v>-10</v>
      </c>
      <c r="BZ12" t="s">
        <v>302</v>
      </c>
      <c r="CA12" t="s">
        <v>302</v>
      </c>
      <c r="CC12" s="1">
        <v>35003</v>
      </c>
      <c r="CD12">
        <v>-0.1</v>
      </c>
      <c r="CE12" t="s">
        <v>302</v>
      </c>
      <c r="CF12" t="s">
        <v>302</v>
      </c>
      <c r="CH12" s="1">
        <v>37256</v>
      </c>
      <c r="CI12">
        <v>4.0999999999999996</v>
      </c>
      <c r="CJ12" t="s">
        <v>302</v>
      </c>
      <c r="CK12" t="s">
        <v>302</v>
      </c>
      <c r="CM12" s="1">
        <v>37560</v>
      </c>
      <c r="CN12">
        <v>10</v>
      </c>
      <c r="CO12" t="s">
        <v>302</v>
      </c>
      <c r="CP12" t="s">
        <v>302</v>
      </c>
      <c r="CR12" s="1">
        <v>35003</v>
      </c>
      <c r="CS12">
        <v>-0.5</v>
      </c>
      <c r="CT12" t="s">
        <v>302</v>
      </c>
      <c r="CU12" t="s">
        <v>302</v>
      </c>
      <c r="CW12" s="1">
        <v>35003</v>
      </c>
      <c r="CX12">
        <v>3.2</v>
      </c>
      <c r="CY12" t="s">
        <v>302</v>
      </c>
      <c r="CZ12" t="s">
        <v>302</v>
      </c>
      <c r="DB12" s="1">
        <v>37315</v>
      </c>
      <c r="DC12">
        <v>2.2000000000000002</v>
      </c>
      <c r="DD12" t="s">
        <v>302</v>
      </c>
      <c r="DE12" t="s">
        <v>302</v>
      </c>
      <c r="DG12" s="1">
        <v>35369</v>
      </c>
      <c r="DH12">
        <v>0.4</v>
      </c>
      <c r="DI12" t="s">
        <v>302</v>
      </c>
      <c r="DJ12" t="s">
        <v>302</v>
      </c>
      <c r="DL12" s="1">
        <v>35369</v>
      </c>
      <c r="DM12">
        <v>-0.1</v>
      </c>
      <c r="DN12" t="s">
        <v>302</v>
      </c>
      <c r="DO12" t="s">
        <v>302</v>
      </c>
      <c r="DQ12" s="1">
        <v>35003</v>
      </c>
      <c r="DR12">
        <v>-9.6999999999999993</v>
      </c>
      <c r="DS12" t="s">
        <v>302</v>
      </c>
      <c r="DT12" t="s">
        <v>302</v>
      </c>
      <c r="DV12" s="1">
        <v>35399</v>
      </c>
      <c r="DW12">
        <v>0.2</v>
      </c>
      <c r="DX12" t="s">
        <v>302</v>
      </c>
      <c r="DY12" t="s">
        <v>302</v>
      </c>
      <c r="EA12" s="1">
        <v>35734</v>
      </c>
      <c r="EB12">
        <v>3.8</v>
      </c>
      <c r="EC12" t="s">
        <v>302</v>
      </c>
      <c r="ED12" t="s">
        <v>302</v>
      </c>
      <c r="EF12" s="1">
        <v>35003</v>
      </c>
      <c r="EG12">
        <v>11.5</v>
      </c>
      <c r="EH12" t="s">
        <v>302</v>
      </c>
      <c r="EI12" t="s">
        <v>302</v>
      </c>
      <c r="EK12" s="1">
        <v>35003</v>
      </c>
      <c r="EL12">
        <v>79.644000000000005</v>
      </c>
      <c r="EM12" t="s">
        <v>302</v>
      </c>
      <c r="EN12" t="s">
        <v>302</v>
      </c>
      <c r="EP12" s="1">
        <v>35003</v>
      </c>
      <c r="EQ12">
        <v>-3.9</v>
      </c>
      <c r="ER12" t="s">
        <v>302</v>
      </c>
      <c r="ES12" t="s">
        <v>302</v>
      </c>
      <c r="EU12" s="1">
        <v>35003</v>
      </c>
      <c r="EV12">
        <v>-0.4</v>
      </c>
      <c r="EW12" t="s">
        <v>302</v>
      </c>
      <c r="EX12" t="s">
        <v>302</v>
      </c>
      <c r="EZ12" s="1">
        <v>37925</v>
      </c>
      <c r="FA12" t="s">
        <v>302</v>
      </c>
      <c r="FB12">
        <v>20031105</v>
      </c>
      <c r="FC12">
        <v>1.2</v>
      </c>
      <c r="FE12" s="1">
        <v>37925</v>
      </c>
      <c r="FF12" t="s">
        <v>302</v>
      </c>
      <c r="FG12">
        <v>20031105</v>
      </c>
      <c r="FH12">
        <v>16.7</v>
      </c>
      <c r="FJ12" s="1">
        <v>35003</v>
      </c>
      <c r="FK12">
        <v>0.8</v>
      </c>
      <c r="FL12" t="s">
        <v>302</v>
      </c>
      <c r="FM12" t="s">
        <v>302</v>
      </c>
      <c r="FO12" s="1">
        <v>35003</v>
      </c>
      <c r="FP12">
        <v>9</v>
      </c>
      <c r="FQ12" t="s">
        <v>302</v>
      </c>
      <c r="FR12" t="s">
        <v>302</v>
      </c>
      <c r="FT12" s="1">
        <v>37955</v>
      </c>
      <c r="FU12">
        <v>9.6999999999999993</v>
      </c>
      <c r="FV12">
        <v>20040112</v>
      </c>
      <c r="FW12">
        <v>9.6999999999999993</v>
      </c>
      <c r="FY12" s="1">
        <v>35003</v>
      </c>
      <c r="FZ12">
        <v>0.84</v>
      </c>
      <c r="GA12" t="s">
        <v>302</v>
      </c>
      <c r="GB12" t="s">
        <v>302</v>
      </c>
    </row>
    <row r="13" spans="1:184" x14ac:dyDescent="0.25">
      <c r="A13" s="1">
        <v>38411</v>
      </c>
      <c r="B13" t="s">
        <v>302</v>
      </c>
      <c r="C13">
        <v>20050301</v>
      </c>
      <c r="D13" t="s">
        <v>302</v>
      </c>
      <c r="F13" s="1">
        <v>35033</v>
      </c>
      <c r="G13">
        <v>-0.1</v>
      </c>
      <c r="H13" t="s">
        <v>302</v>
      </c>
      <c r="I13" t="s">
        <v>302</v>
      </c>
      <c r="K13" s="1">
        <v>35033</v>
      </c>
      <c r="L13">
        <v>0.5</v>
      </c>
      <c r="M13" t="s">
        <v>302</v>
      </c>
      <c r="N13" t="s">
        <v>302</v>
      </c>
      <c r="P13" s="1">
        <v>35033</v>
      </c>
      <c r="Q13">
        <v>8.6</v>
      </c>
      <c r="R13" t="s">
        <v>302</v>
      </c>
      <c r="S13" t="s">
        <v>302</v>
      </c>
      <c r="U13" s="1">
        <v>35033</v>
      </c>
      <c r="V13">
        <v>0.7</v>
      </c>
      <c r="W13" t="s">
        <v>302</v>
      </c>
      <c r="X13" t="s">
        <v>302</v>
      </c>
      <c r="Z13" s="1">
        <v>35033</v>
      </c>
      <c r="AA13">
        <v>0</v>
      </c>
      <c r="AB13" t="s">
        <v>302</v>
      </c>
      <c r="AC13" t="s">
        <v>302</v>
      </c>
      <c r="AE13" s="1">
        <v>35033</v>
      </c>
      <c r="AF13">
        <v>2.8</v>
      </c>
      <c r="AG13" t="s">
        <v>302</v>
      </c>
      <c r="AH13" t="s">
        <v>302</v>
      </c>
      <c r="AJ13" s="1">
        <v>35764</v>
      </c>
      <c r="AK13">
        <v>1.9</v>
      </c>
      <c r="AL13" t="s">
        <v>302</v>
      </c>
      <c r="AM13" t="s">
        <v>302</v>
      </c>
      <c r="AO13" s="1">
        <v>35399</v>
      </c>
      <c r="AP13">
        <v>0.1</v>
      </c>
      <c r="AQ13" t="s">
        <v>302</v>
      </c>
      <c r="AR13" t="s">
        <v>302</v>
      </c>
      <c r="AT13" s="1">
        <v>35399</v>
      </c>
      <c r="AU13">
        <v>3.2</v>
      </c>
      <c r="AV13" t="s">
        <v>302</v>
      </c>
      <c r="AW13" t="s">
        <v>302</v>
      </c>
      <c r="AY13" s="1">
        <v>35033</v>
      </c>
      <c r="AZ13">
        <v>1</v>
      </c>
      <c r="BA13" t="s">
        <v>302</v>
      </c>
      <c r="BB13" t="s">
        <v>302</v>
      </c>
      <c r="BD13" s="1">
        <v>35033</v>
      </c>
      <c r="BE13">
        <v>0</v>
      </c>
      <c r="BF13" t="s">
        <v>302</v>
      </c>
      <c r="BG13" t="s">
        <v>302</v>
      </c>
      <c r="BI13" s="1">
        <v>38717</v>
      </c>
      <c r="BJ13" t="s">
        <v>302</v>
      </c>
      <c r="BK13">
        <v>20060104</v>
      </c>
      <c r="BL13" t="s">
        <v>302</v>
      </c>
      <c r="BN13" s="1">
        <v>38411</v>
      </c>
      <c r="BO13" t="s">
        <v>302</v>
      </c>
      <c r="BP13">
        <v>20050303</v>
      </c>
      <c r="BQ13" t="s">
        <v>302</v>
      </c>
      <c r="BS13" s="1">
        <v>41790</v>
      </c>
      <c r="BT13">
        <v>58.9</v>
      </c>
      <c r="BU13">
        <v>20140604</v>
      </c>
      <c r="BV13">
        <v>59</v>
      </c>
      <c r="BX13" s="1">
        <v>35064</v>
      </c>
      <c r="BY13">
        <v>-11</v>
      </c>
      <c r="BZ13" t="s">
        <v>302</v>
      </c>
      <c r="CA13" t="s">
        <v>302</v>
      </c>
      <c r="CC13" s="1">
        <v>35033</v>
      </c>
      <c r="CD13">
        <v>0.9</v>
      </c>
      <c r="CE13" t="s">
        <v>302</v>
      </c>
      <c r="CF13" t="s">
        <v>302</v>
      </c>
      <c r="CH13" s="1">
        <v>37287</v>
      </c>
      <c r="CI13">
        <v>3.8</v>
      </c>
      <c r="CJ13" t="s">
        <v>302</v>
      </c>
      <c r="CK13" t="s">
        <v>302</v>
      </c>
      <c r="CM13" s="1">
        <v>37590</v>
      </c>
      <c r="CN13">
        <v>12</v>
      </c>
      <c r="CO13" t="s">
        <v>302</v>
      </c>
      <c r="CP13" t="s">
        <v>302</v>
      </c>
      <c r="CR13" s="1">
        <v>35033</v>
      </c>
      <c r="CS13">
        <v>0</v>
      </c>
      <c r="CT13" t="s">
        <v>302</v>
      </c>
      <c r="CU13" t="s">
        <v>302</v>
      </c>
      <c r="CW13" s="1">
        <v>35033</v>
      </c>
      <c r="CX13">
        <v>3.1</v>
      </c>
      <c r="CY13" t="s">
        <v>302</v>
      </c>
      <c r="CZ13" t="s">
        <v>302</v>
      </c>
      <c r="DB13" s="1">
        <v>37407</v>
      </c>
      <c r="DC13">
        <v>2.2999999999999998</v>
      </c>
      <c r="DD13" t="s">
        <v>302</v>
      </c>
      <c r="DE13" t="s">
        <v>302</v>
      </c>
      <c r="DG13" s="1">
        <v>35399</v>
      </c>
      <c r="DH13">
        <v>-1.4</v>
      </c>
      <c r="DI13" t="s">
        <v>302</v>
      </c>
      <c r="DJ13" t="s">
        <v>302</v>
      </c>
      <c r="DL13" s="1">
        <v>35399</v>
      </c>
      <c r="DM13">
        <v>0.1</v>
      </c>
      <c r="DN13" t="s">
        <v>302</v>
      </c>
      <c r="DO13" t="s">
        <v>302</v>
      </c>
      <c r="DQ13" s="1">
        <v>35033</v>
      </c>
      <c r="DR13">
        <v>-1.5</v>
      </c>
      <c r="DS13" t="s">
        <v>302</v>
      </c>
      <c r="DT13" t="s">
        <v>302</v>
      </c>
      <c r="DV13" s="1">
        <v>35430</v>
      </c>
      <c r="DW13">
        <v>-1.1000000000000001</v>
      </c>
      <c r="DX13" t="s">
        <v>302</v>
      </c>
      <c r="DY13" t="s">
        <v>302</v>
      </c>
      <c r="EA13" s="1">
        <v>35764</v>
      </c>
      <c r="EB13">
        <v>3.2</v>
      </c>
      <c r="EC13" t="s">
        <v>302</v>
      </c>
      <c r="ED13" t="s">
        <v>302</v>
      </c>
      <c r="EF13" s="1">
        <v>35033</v>
      </c>
      <c r="EG13">
        <v>12.8</v>
      </c>
      <c r="EH13" t="s">
        <v>302</v>
      </c>
      <c r="EI13" t="s">
        <v>302</v>
      </c>
      <c r="EK13" s="1">
        <v>35033</v>
      </c>
      <c r="EL13">
        <v>80.611000000000004</v>
      </c>
      <c r="EM13" t="s">
        <v>302</v>
      </c>
      <c r="EN13" t="s">
        <v>302</v>
      </c>
      <c r="EP13" s="1">
        <v>35033</v>
      </c>
      <c r="EQ13">
        <v>-2.2000000000000002</v>
      </c>
      <c r="ER13" t="s">
        <v>302</v>
      </c>
      <c r="ES13" t="s">
        <v>302</v>
      </c>
      <c r="EU13" s="1">
        <v>35033</v>
      </c>
      <c r="EV13">
        <v>0.9</v>
      </c>
      <c r="EW13" t="s">
        <v>302</v>
      </c>
      <c r="EX13" t="s">
        <v>302</v>
      </c>
      <c r="EZ13" s="1">
        <v>37955</v>
      </c>
      <c r="FA13" t="s">
        <v>302</v>
      </c>
      <c r="FB13">
        <v>20031203</v>
      </c>
      <c r="FC13">
        <v>1</v>
      </c>
      <c r="FE13" s="1">
        <v>37955</v>
      </c>
      <c r="FF13" t="s">
        <v>302</v>
      </c>
      <c r="FG13">
        <v>20031203</v>
      </c>
      <c r="FH13">
        <v>14.1</v>
      </c>
      <c r="FJ13" s="1">
        <v>35033</v>
      </c>
      <c r="FK13">
        <v>0.9</v>
      </c>
      <c r="FL13" t="s">
        <v>302</v>
      </c>
      <c r="FM13" t="s">
        <v>302</v>
      </c>
      <c r="FO13" s="1">
        <v>35033</v>
      </c>
      <c r="FP13">
        <v>9.1999999999999993</v>
      </c>
      <c r="FQ13" t="s">
        <v>302</v>
      </c>
      <c r="FR13" t="s">
        <v>302</v>
      </c>
      <c r="FT13" s="1">
        <v>37986</v>
      </c>
      <c r="FU13">
        <v>8.3000000000000007</v>
      </c>
      <c r="FV13">
        <v>20051024</v>
      </c>
      <c r="FW13">
        <v>8.3000000000000007</v>
      </c>
      <c r="FY13" s="1">
        <v>35033</v>
      </c>
      <c r="FZ13">
        <v>0.72899999999999998</v>
      </c>
      <c r="GA13" t="s">
        <v>302</v>
      </c>
      <c r="GB13" t="s">
        <v>302</v>
      </c>
    </row>
    <row r="14" spans="1:184" x14ac:dyDescent="0.25">
      <c r="A14" s="1">
        <v>38442</v>
      </c>
      <c r="B14" t="s">
        <v>302</v>
      </c>
      <c r="C14">
        <v>20050401</v>
      </c>
      <c r="D14" t="s">
        <v>302</v>
      </c>
      <c r="F14" s="1">
        <v>35064</v>
      </c>
      <c r="G14">
        <v>-0.4</v>
      </c>
      <c r="H14" t="s">
        <v>302</v>
      </c>
      <c r="I14" t="s">
        <v>302</v>
      </c>
      <c r="K14" s="1">
        <v>35064</v>
      </c>
      <c r="L14">
        <v>0.5</v>
      </c>
      <c r="M14" t="s">
        <v>302</v>
      </c>
      <c r="N14" t="s">
        <v>302</v>
      </c>
      <c r="P14" s="1">
        <v>35064</v>
      </c>
      <c r="Q14">
        <v>8.3000000000000007</v>
      </c>
      <c r="R14" t="s">
        <v>302</v>
      </c>
      <c r="S14" t="s">
        <v>302</v>
      </c>
      <c r="U14" s="1">
        <v>35064</v>
      </c>
      <c r="V14">
        <v>0.4</v>
      </c>
      <c r="W14" t="s">
        <v>302</v>
      </c>
      <c r="X14" t="s">
        <v>302</v>
      </c>
      <c r="Z14" s="1">
        <v>35064</v>
      </c>
      <c r="AA14">
        <v>0.6</v>
      </c>
      <c r="AB14" t="s">
        <v>302</v>
      </c>
      <c r="AC14" t="s">
        <v>302</v>
      </c>
      <c r="AE14" s="1">
        <v>35064</v>
      </c>
      <c r="AF14">
        <v>3</v>
      </c>
      <c r="AG14" t="s">
        <v>302</v>
      </c>
      <c r="AH14" t="s">
        <v>302</v>
      </c>
      <c r="AJ14" s="1">
        <v>35795</v>
      </c>
      <c r="AK14">
        <v>1.8</v>
      </c>
      <c r="AL14" t="s">
        <v>302</v>
      </c>
      <c r="AM14" t="s">
        <v>302</v>
      </c>
      <c r="AO14" s="1">
        <v>35430</v>
      </c>
      <c r="AP14">
        <v>0.2</v>
      </c>
      <c r="AQ14" t="s">
        <v>302</v>
      </c>
      <c r="AR14" t="s">
        <v>302</v>
      </c>
      <c r="AT14" s="1">
        <v>35430</v>
      </c>
      <c r="AU14">
        <v>2.6</v>
      </c>
      <c r="AV14" t="s">
        <v>302</v>
      </c>
      <c r="AW14" t="s">
        <v>302</v>
      </c>
      <c r="AY14" s="1">
        <v>35064</v>
      </c>
      <c r="AZ14">
        <v>0.5</v>
      </c>
      <c r="BA14" t="s">
        <v>302</v>
      </c>
      <c r="BB14" t="s">
        <v>302</v>
      </c>
      <c r="BD14" s="1">
        <v>35064</v>
      </c>
      <c r="BE14">
        <v>-0.9</v>
      </c>
      <c r="BF14" t="s">
        <v>302</v>
      </c>
      <c r="BG14" t="s">
        <v>302</v>
      </c>
      <c r="BI14" s="1">
        <v>38748</v>
      </c>
      <c r="BJ14" t="s">
        <v>302</v>
      </c>
      <c r="BK14">
        <v>20060202</v>
      </c>
      <c r="BL14" t="s">
        <v>302</v>
      </c>
      <c r="BN14" s="1">
        <v>38442</v>
      </c>
      <c r="BO14" t="s">
        <v>302</v>
      </c>
      <c r="BP14">
        <v>20050405</v>
      </c>
      <c r="BQ14" t="s">
        <v>302</v>
      </c>
      <c r="BS14" s="1">
        <v>41820</v>
      </c>
      <c r="BT14">
        <v>57.8</v>
      </c>
      <c r="BU14">
        <v>20140703</v>
      </c>
      <c r="BV14">
        <v>58</v>
      </c>
      <c r="BX14" s="1">
        <v>35095</v>
      </c>
      <c r="BY14">
        <v>-5</v>
      </c>
      <c r="BZ14" t="s">
        <v>302</v>
      </c>
      <c r="CA14" t="s">
        <v>302</v>
      </c>
      <c r="CC14" s="1">
        <v>35064</v>
      </c>
      <c r="CD14">
        <v>0.7</v>
      </c>
      <c r="CE14" t="s">
        <v>302</v>
      </c>
      <c r="CF14" t="s">
        <v>302</v>
      </c>
      <c r="CH14" s="1">
        <v>37315</v>
      </c>
      <c r="CI14">
        <v>3.3</v>
      </c>
      <c r="CJ14" t="s">
        <v>302</v>
      </c>
      <c r="CK14" t="s">
        <v>302</v>
      </c>
      <c r="CM14" s="1">
        <v>37621</v>
      </c>
      <c r="CN14">
        <v>-22</v>
      </c>
      <c r="CO14" t="s">
        <v>302</v>
      </c>
      <c r="CP14" t="s">
        <v>302</v>
      </c>
      <c r="CR14" s="1">
        <v>35064</v>
      </c>
      <c r="CS14">
        <v>0.6</v>
      </c>
      <c r="CT14" t="s">
        <v>302</v>
      </c>
      <c r="CU14" t="s">
        <v>302</v>
      </c>
      <c r="CW14" s="1">
        <v>35064</v>
      </c>
      <c r="CX14">
        <v>3.2</v>
      </c>
      <c r="CY14" t="s">
        <v>302</v>
      </c>
      <c r="CZ14" t="s">
        <v>302</v>
      </c>
      <c r="DB14" s="1">
        <v>37499</v>
      </c>
      <c r="DC14">
        <v>2.1</v>
      </c>
      <c r="DD14" t="s">
        <v>302</v>
      </c>
      <c r="DE14" t="s">
        <v>302</v>
      </c>
      <c r="DG14" s="1">
        <v>35430</v>
      </c>
      <c r="DH14">
        <v>1</v>
      </c>
      <c r="DI14" t="s">
        <v>302</v>
      </c>
      <c r="DJ14" t="s">
        <v>302</v>
      </c>
      <c r="DL14" s="1">
        <v>35430</v>
      </c>
      <c r="DM14">
        <v>0</v>
      </c>
      <c r="DN14" t="s">
        <v>302</v>
      </c>
      <c r="DO14" t="s">
        <v>302</v>
      </c>
      <c r="DQ14" s="1">
        <v>35064</v>
      </c>
      <c r="DR14">
        <v>-6.8</v>
      </c>
      <c r="DS14" t="s">
        <v>302</v>
      </c>
      <c r="DT14" t="s">
        <v>302</v>
      </c>
      <c r="DV14" s="1">
        <v>35461</v>
      </c>
      <c r="DW14">
        <v>0.2</v>
      </c>
      <c r="DX14" t="s">
        <v>302</v>
      </c>
      <c r="DY14" t="s">
        <v>302</v>
      </c>
      <c r="EA14" s="1">
        <v>35795</v>
      </c>
      <c r="EB14">
        <v>5.3</v>
      </c>
      <c r="EC14" t="s">
        <v>302</v>
      </c>
      <c r="ED14" t="s">
        <v>302</v>
      </c>
      <c r="EF14" s="1">
        <v>35064</v>
      </c>
      <c r="EG14">
        <v>-2.2999999999999998</v>
      </c>
      <c r="EH14" t="s">
        <v>302</v>
      </c>
      <c r="EI14" t="s">
        <v>302</v>
      </c>
      <c r="EK14" s="1">
        <v>35064</v>
      </c>
      <c r="EL14">
        <v>84.974000000000004</v>
      </c>
      <c r="EM14" t="s">
        <v>302</v>
      </c>
      <c r="EN14" t="s">
        <v>302</v>
      </c>
      <c r="EP14" s="1">
        <v>35064</v>
      </c>
      <c r="EQ14">
        <v>-2.5</v>
      </c>
      <c r="ER14" t="s">
        <v>302</v>
      </c>
      <c r="ES14" t="s">
        <v>302</v>
      </c>
      <c r="EU14" s="1">
        <v>35064</v>
      </c>
      <c r="EV14">
        <v>-0.2</v>
      </c>
      <c r="EW14" t="s">
        <v>302</v>
      </c>
      <c r="EX14" t="s">
        <v>302</v>
      </c>
      <c r="EZ14" s="1">
        <v>37986</v>
      </c>
      <c r="FA14" t="s">
        <v>302</v>
      </c>
      <c r="FB14">
        <v>20040106</v>
      </c>
      <c r="FC14">
        <v>1.8</v>
      </c>
      <c r="FE14" s="1">
        <v>37986</v>
      </c>
      <c r="FF14" t="s">
        <v>302</v>
      </c>
      <c r="FG14">
        <v>20040106</v>
      </c>
      <c r="FH14">
        <v>15.4</v>
      </c>
      <c r="FJ14" s="1">
        <v>35064</v>
      </c>
      <c r="FK14">
        <v>0.9</v>
      </c>
      <c r="FL14" t="s">
        <v>302</v>
      </c>
      <c r="FM14" t="s">
        <v>302</v>
      </c>
      <c r="FO14" s="1">
        <v>35064</v>
      </c>
      <c r="FP14">
        <v>9.8000000000000007</v>
      </c>
      <c r="FQ14" t="s">
        <v>302</v>
      </c>
      <c r="FR14" t="s">
        <v>302</v>
      </c>
      <c r="FT14" s="1">
        <v>38017</v>
      </c>
      <c r="FU14">
        <v>9.6999999999999993</v>
      </c>
      <c r="FV14">
        <v>20040308</v>
      </c>
      <c r="FW14">
        <v>9.6999999999999993</v>
      </c>
      <c r="FY14" s="1">
        <v>35064</v>
      </c>
      <c r="FZ14">
        <v>0.88200000000000001</v>
      </c>
      <c r="GA14" t="s">
        <v>302</v>
      </c>
      <c r="GB14" t="s">
        <v>302</v>
      </c>
    </row>
    <row r="15" spans="1:184" x14ac:dyDescent="0.25">
      <c r="A15" s="1">
        <v>38472</v>
      </c>
      <c r="B15" t="s">
        <v>302</v>
      </c>
      <c r="C15">
        <v>20050503</v>
      </c>
      <c r="D15" t="s">
        <v>302</v>
      </c>
      <c r="F15" s="1">
        <v>35095</v>
      </c>
      <c r="G15">
        <v>0.5</v>
      </c>
      <c r="H15" t="s">
        <v>302</v>
      </c>
      <c r="I15" t="s">
        <v>302</v>
      </c>
      <c r="K15" s="1">
        <v>35095</v>
      </c>
      <c r="L15">
        <v>-0.4</v>
      </c>
      <c r="M15" t="s">
        <v>302</v>
      </c>
      <c r="N15" t="s">
        <v>302</v>
      </c>
      <c r="P15" s="1">
        <v>35095</v>
      </c>
      <c r="Q15">
        <v>8.4</v>
      </c>
      <c r="R15" t="s">
        <v>302</v>
      </c>
      <c r="S15" t="s">
        <v>302</v>
      </c>
      <c r="U15" s="1">
        <v>35095</v>
      </c>
      <c r="V15">
        <v>-1.6</v>
      </c>
      <c r="W15" t="s">
        <v>302</v>
      </c>
      <c r="X15" t="s">
        <v>302</v>
      </c>
      <c r="Z15" s="1">
        <v>35095</v>
      </c>
      <c r="AA15">
        <v>-0.3</v>
      </c>
      <c r="AB15" t="s">
        <v>302</v>
      </c>
      <c r="AC15" t="s">
        <v>302</v>
      </c>
      <c r="AE15" s="1">
        <v>35095</v>
      </c>
      <c r="AF15">
        <v>2.7</v>
      </c>
      <c r="AG15" t="s">
        <v>302</v>
      </c>
      <c r="AH15" t="s">
        <v>302</v>
      </c>
      <c r="AJ15" s="1">
        <v>35826</v>
      </c>
      <c r="AK15">
        <v>1.6</v>
      </c>
      <c r="AL15" t="s">
        <v>302</v>
      </c>
      <c r="AM15" t="s">
        <v>302</v>
      </c>
      <c r="AO15" s="1">
        <v>35461</v>
      </c>
      <c r="AP15">
        <v>0.2</v>
      </c>
      <c r="AQ15" t="s">
        <v>302</v>
      </c>
      <c r="AR15" t="s">
        <v>302</v>
      </c>
      <c r="AT15" s="1">
        <v>35461</v>
      </c>
      <c r="AU15">
        <v>1.6</v>
      </c>
      <c r="AV15" t="s">
        <v>302</v>
      </c>
      <c r="AW15" t="s">
        <v>302</v>
      </c>
      <c r="AY15" s="1">
        <v>35095</v>
      </c>
      <c r="AZ15">
        <v>1.9</v>
      </c>
      <c r="BA15" t="s">
        <v>302</v>
      </c>
      <c r="BB15" t="s">
        <v>302</v>
      </c>
      <c r="BD15" s="1">
        <v>35095</v>
      </c>
      <c r="BE15">
        <v>1.9</v>
      </c>
      <c r="BF15" t="s">
        <v>302</v>
      </c>
      <c r="BG15" t="s">
        <v>302</v>
      </c>
      <c r="BI15" s="1">
        <v>38776</v>
      </c>
      <c r="BJ15" t="s">
        <v>302</v>
      </c>
      <c r="BK15">
        <v>20060302</v>
      </c>
      <c r="BL15" t="s">
        <v>302</v>
      </c>
      <c r="BN15" s="1">
        <v>38472</v>
      </c>
      <c r="BO15" t="s">
        <v>302</v>
      </c>
      <c r="BP15">
        <v>20050505</v>
      </c>
      <c r="BQ15" t="s">
        <v>302</v>
      </c>
      <c r="BS15" s="1">
        <v>41851</v>
      </c>
      <c r="BT15">
        <v>58.7</v>
      </c>
      <c r="BU15">
        <v>20140805</v>
      </c>
      <c r="BV15">
        <v>58.8</v>
      </c>
      <c r="BX15" s="1">
        <v>35124</v>
      </c>
      <c r="BY15">
        <v>-9</v>
      </c>
      <c r="BZ15" t="s">
        <v>302</v>
      </c>
      <c r="CA15" t="s">
        <v>302</v>
      </c>
      <c r="CC15" s="1">
        <v>35095</v>
      </c>
      <c r="CD15">
        <v>0.9</v>
      </c>
      <c r="CE15" t="s">
        <v>302</v>
      </c>
      <c r="CF15" t="s">
        <v>302</v>
      </c>
      <c r="CH15" s="1">
        <v>37346</v>
      </c>
      <c r="CI15">
        <v>3.1</v>
      </c>
      <c r="CJ15" t="s">
        <v>302</v>
      </c>
      <c r="CK15" t="s">
        <v>302</v>
      </c>
      <c r="CM15" s="1">
        <v>37652</v>
      </c>
      <c r="CN15">
        <v>-15</v>
      </c>
      <c r="CO15" t="s">
        <v>302</v>
      </c>
      <c r="CP15" t="s">
        <v>302</v>
      </c>
      <c r="CR15" s="1">
        <v>35095</v>
      </c>
      <c r="CS15">
        <v>-0.3</v>
      </c>
      <c r="CT15" t="s">
        <v>302</v>
      </c>
      <c r="CU15" t="s">
        <v>302</v>
      </c>
      <c r="CW15" s="1">
        <v>35095</v>
      </c>
      <c r="CX15">
        <v>2.9</v>
      </c>
      <c r="CY15" t="s">
        <v>302</v>
      </c>
      <c r="CZ15" t="s">
        <v>302</v>
      </c>
      <c r="DB15" s="1">
        <v>37590</v>
      </c>
      <c r="DC15">
        <v>2.2000000000000002</v>
      </c>
      <c r="DD15" t="s">
        <v>302</v>
      </c>
      <c r="DE15" t="s">
        <v>302</v>
      </c>
      <c r="DG15" s="1">
        <v>35461</v>
      </c>
      <c r="DH15">
        <v>-0.7</v>
      </c>
      <c r="DI15" t="s">
        <v>302</v>
      </c>
      <c r="DJ15" t="s">
        <v>302</v>
      </c>
      <c r="DL15" s="1">
        <v>35461</v>
      </c>
      <c r="DM15">
        <v>0.2</v>
      </c>
      <c r="DN15" t="s">
        <v>302</v>
      </c>
      <c r="DO15" t="s">
        <v>302</v>
      </c>
      <c r="DQ15" s="1">
        <v>35095</v>
      </c>
      <c r="DR15">
        <v>0.4</v>
      </c>
      <c r="DS15" t="s">
        <v>302</v>
      </c>
      <c r="DT15" t="s">
        <v>302</v>
      </c>
      <c r="DV15" s="1">
        <v>35489</v>
      </c>
      <c r="DW15">
        <v>1</v>
      </c>
      <c r="DX15" t="s">
        <v>302</v>
      </c>
      <c r="DY15" t="s">
        <v>302</v>
      </c>
      <c r="EA15" s="1">
        <v>35826</v>
      </c>
      <c r="EB15">
        <v>5</v>
      </c>
      <c r="EC15" t="s">
        <v>302</v>
      </c>
      <c r="ED15" t="s">
        <v>302</v>
      </c>
      <c r="EF15" s="1">
        <v>35095</v>
      </c>
      <c r="EG15">
        <v>0.3</v>
      </c>
      <c r="EH15" t="s">
        <v>302</v>
      </c>
      <c r="EI15" t="s">
        <v>302</v>
      </c>
      <c r="EK15" s="1">
        <v>35095</v>
      </c>
      <c r="EL15">
        <v>84.073999999999998</v>
      </c>
      <c r="EM15" t="s">
        <v>302</v>
      </c>
      <c r="EN15" t="s">
        <v>302</v>
      </c>
      <c r="EP15" s="1">
        <v>35095</v>
      </c>
      <c r="EQ15">
        <v>-0.7</v>
      </c>
      <c r="ER15" t="s">
        <v>302</v>
      </c>
      <c r="ES15" t="s">
        <v>302</v>
      </c>
      <c r="EU15" s="1">
        <v>35095</v>
      </c>
      <c r="EV15">
        <v>0.5</v>
      </c>
      <c r="EW15" t="s">
        <v>302</v>
      </c>
      <c r="EX15" t="s">
        <v>302</v>
      </c>
      <c r="EZ15" s="1">
        <v>38017</v>
      </c>
      <c r="FA15" t="s">
        <v>302</v>
      </c>
      <c r="FB15">
        <v>20040204</v>
      </c>
      <c r="FC15">
        <v>2.2000000000000002</v>
      </c>
      <c r="FE15" s="1">
        <v>38017</v>
      </c>
      <c r="FF15" t="s">
        <v>302</v>
      </c>
      <c r="FG15">
        <v>20040204</v>
      </c>
      <c r="FH15">
        <v>16</v>
      </c>
      <c r="FJ15" s="1">
        <v>35095</v>
      </c>
      <c r="FK15">
        <v>1.5</v>
      </c>
      <c r="FL15" t="s">
        <v>302</v>
      </c>
      <c r="FM15" t="s">
        <v>302</v>
      </c>
      <c r="FO15" s="1">
        <v>35095</v>
      </c>
      <c r="FP15">
        <v>10.6</v>
      </c>
      <c r="FQ15" t="s">
        <v>302</v>
      </c>
      <c r="FR15" t="s">
        <v>302</v>
      </c>
      <c r="FT15" s="1">
        <v>38046</v>
      </c>
      <c r="FU15">
        <v>9.8000000000000007</v>
      </c>
      <c r="FV15">
        <v>20040413</v>
      </c>
      <c r="FW15">
        <v>9.8000000000000007</v>
      </c>
      <c r="FY15" s="1">
        <v>35095</v>
      </c>
      <c r="FZ15">
        <v>0.53900000000000003</v>
      </c>
      <c r="GA15" t="s">
        <v>302</v>
      </c>
      <c r="GB15" t="s">
        <v>302</v>
      </c>
    </row>
    <row r="16" spans="1:184" x14ac:dyDescent="0.25">
      <c r="A16" s="1">
        <v>38503</v>
      </c>
      <c r="B16" t="s">
        <v>302</v>
      </c>
      <c r="C16">
        <v>20050601</v>
      </c>
      <c r="D16" t="s">
        <v>302</v>
      </c>
      <c r="F16" s="1">
        <v>35124</v>
      </c>
      <c r="G16">
        <v>0</v>
      </c>
      <c r="H16" t="s">
        <v>302</v>
      </c>
      <c r="I16" t="s">
        <v>302</v>
      </c>
      <c r="K16" s="1">
        <v>35124</v>
      </c>
      <c r="L16">
        <v>0.6</v>
      </c>
      <c r="M16" t="s">
        <v>302</v>
      </c>
      <c r="N16" t="s">
        <v>302</v>
      </c>
      <c r="P16" s="1">
        <v>35124</v>
      </c>
      <c r="Q16">
        <v>8.3000000000000007</v>
      </c>
      <c r="R16" t="s">
        <v>302</v>
      </c>
      <c r="S16" t="s">
        <v>302</v>
      </c>
      <c r="U16" s="1">
        <v>35124</v>
      </c>
      <c r="V16">
        <v>2.1</v>
      </c>
      <c r="W16" t="s">
        <v>302</v>
      </c>
      <c r="X16" t="s">
        <v>302</v>
      </c>
      <c r="Z16" s="1">
        <v>35124</v>
      </c>
      <c r="AA16">
        <v>0.5</v>
      </c>
      <c r="AB16" t="s">
        <v>302</v>
      </c>
      <c r="AC16" t="s">
        <v>302</v>
      </c>
      <c r="AE16" s="1">
        <v>35124</v>
      </c>
      <c r="AF16">
        <v>2.7</v>
      </c>
      <c r="AG16" t="s">
        <v>302</v>
      </c>
      <c r="AH16" t="s">
        <v>302</v>
      </c>
      <c r="AJ16" s="1">
        <v>35854</v>
      </c>
      <c r="AK16">
        <v>1.8</v>
      </c>
      <c r="AL16" t="s">
        <v>302</v>
      </c>
      <c r="AM16" t="s">
        <v>302</v>
      </c>
      <c r="AO16" s="1">
        <v>35489</v>
      </c>
      <c r="AP16">
        <v>-0.2</v>
      </c>
      <c r="AQ16" t="s">
        <v>302</v>
      </c>
      <c r="AR16" t="s">
        <v>302</v>
      </c>
      <c r="AT16" s="1">
        <v>35489</v>
      </c>
      <c r="AU16">
        <v>1.2</v>
      </c>
      <c r="AV16" t="s">
        <v>302</v>
      </c>
      <c r="AW16" t="s">
        <v>302</v>
      </c>
      <c r="AY16" s="1">
        <v>35124</v>
      </c>
      <c r="AZ16">
        <v>2.6</v>
      </c>
      <c r="BA16" t="s">
        <v>302</v>
      </c>
      <c r="BB16" t="s">
        <v>302</v>
      </c>
      <c r="BD16" s="1">
        <v>35124</v>
      </c>
      <c r="BE16">
        <v>1.3</v>
      </c>
      <c r="BF16" t="s">
        <v>302</v>
      </c>
      <c r="BG16" t="s">
        <v>302</v>
      </c>
      <c r="BI16" s="1">
        <v>38807</v>
      </c>
      <c r="BJ16" t="s">
        <v>302</v>
      </c>
      <c r="BK16">
        <v>20060404</v>
      </c>
      <c r="BL16" t="s">
        <v>302</v>
      </c>
      <c r="BN16" s="1">
        <v>38503</v>
      </c>
      <c r="BO16" t="s">
        <v>302</v>
      </c>
      <c r="BP16">
        <v>20050603</v>
      </c>
      <c r="BQ16" t="s">
        <v>302</v>
      </c>
      <c r="BS16" s="1">
        <v>41882</v>
      </c>
      <c r="BT16">
        <v>59.5</v>
      </c>
      <c r="BU16">
        <v>20140903</v>
      </c>
      <c r="BV16">
        <v>59.3</v>
      </c>
      <c r="BX16" s="1">
        <v>35155</v>
      </c>
      <c r="BY16">
        <v>-8</v>
      </c>
      <c r="BZ16" t="s">
        <v>302</v>
      </c>
      <c r="CA16" t="s">
        <v>302</v>
      </c>
      <c r="CC16" s="1">
        <v>35124</v>
      </c>
      <c r="CD16">
        <v>1.6</v>
      </c>
      <c r="CE16" t="s">
        <v>302</v>
      </c>
      <c r="CF16" t="s">
        <v>302</v>
      </c>
      <c r="CH16" s="1">
        <v>37376</v>
      </c>
      <c r="CI16">
        <v>3.1</v>
      </c>
      <c r="CJ16" t="s">
        <v>302</v>
      </c>
      <c r="CK16" t="s">
        <v>302</v>
      </c>
      <c r="CM16" s="1">
        <v>37680</v>
      </c>
      <c r="CN16">
        <v>-14</v>
      </c>
      <c r="CO16" t="s">
        <v>302</v>
      </c>
      <c r="CP16" t="s">
        <v>302</v>
      </c>
      <c r="CR16" s="1">
        <v>35124</v>
      </c>
      <c r="CS16">
        <v>0.5</v>
      </c>
      <c r="CT16" t="s">
        <v>302</v>
      </c>
      <c r="CU16" t="s">
        <v>302</v>
      </c>
      <c r="CW16" s="1">
        <v>35124</v>
      </c>
      <c r="CX16">
        <v>2.7</v>
      </c>
      <c r="CY16" t="s">
        <v>302</v>
      </c>
      <c r="CZ16" t="s">
        <v>302</v>
      </c>
      <c r="DB16" s="1">
        <v>37680</v>
      </c>
      <c r="DC16">
        <v>2.5</v>
      </c>
      <c r="DD16" t="s">
        <v>302</v>
      </c>
      <c r="DE16" t="s">
        <v>302</v>
      </c>
      <c r="DG16" s="1">
        <v>35489</v>
      </c>
      <c r="DH16">
        <v>-2</v>
      </c>
      <c r="DI16" t="s">
        <v>302</v>
      </c>
      <c r="DJ16" t="s">
        <v>302</v>
      </c>
      <c r="DL16" s="1">
        <v>35489</v>
      </c>
      <c r="DM16">
        <v>0</v>
      </c>
      <c r="DN16" t="s">
        <v>302</v>
      </c>
      <c r="DO16" t="s">
        <v>302</v>
      </c>
      <c r="DQ16" s="1">
        <v>35124</v>
      </c>
      <c r="DR16">
        <v>-1.6</v>
      </c>
      <c r="DS16" t="s">
        <v>302</v>
      </c>
      <c r="DT16" t="s">
        <v>302</v>
      </c>
      <c r="DV16" s="1">
        <v>35520</v>
      </c>
      <c r="DW16">
        <v>1</v>
      </c>
      <c r="DX16" t="s">
        <v>302</v>
      </c>
      <c r="DY16" t="s">
        <v>302</v>
      </c>
      <c r="EA16" s="1">
        <v>35854</v>
      </c>
      <c r="EB16">
        <v>3.8</v>
      </c>
      <c r="EC16" t="s">
        <v>302</v>
      </c>
      <c r="ED16" t="s">
        <v>302</v>
      </c>
      <c r="EF16" s="1">
        <v>35124</v>
      </c>
      <c r="EG16">
        <v>4.4000000000000004</v>
      </c>
      <c r="EH16" t="s">
        <v>302</v>
      </c>
      <c r="EI16" t="s">
        <v>302</v>
      </c>
      <c r="EK16" s="1">
        <v>35124</v>
      </c>
      <c r="EL16">
        <v>79.007999999999996</v>
      </c>
      <c r="EM16" t="s">
        <v>302</v>
      </c>
      <c r="EN16" t="s">
        <v>302</v>
      </c>
      <c r="EP16" s="1">
        <v>35124</v>
      </c>
      <c r="EQ16">
        <v>0.9</v>
      </c>
      <c r="ER16" t="s">
        <v>302</v>
      </c>
      <c r="ES16" t="s">
        <v>302</v>
      </c>
      <c r="EU16" s="1">
        <v>35124</v>
      </c>
      <c r="EV16">
        <v>0.9</v>
      </c>
      <c r="EW16" t="s">
        <v>302</v>
      </c>
      <c r="EX16" t="s">
        <v>302</v>
      </c>
      <c r="EZ16" s="1">
        <v>38046</v>
      </c>
      <c r="FA16" t="s">
        <v>302</v>
      </c>
      <c r="FB16">
        <v>20040303</v>
      </c>
      <c r="FC16">
        <v>1.6</v>
      </c>
      <c r="FE16" s="1">
        <v>38046</v>
      </c>
      <c r="FF16" t="s">
        <v>302</v>
      </c>
      <c r="FG16">
        <v>20040303</v>
      </c>
      <c r="FH16">
        <v>17.8</v>
      </c>
      <c r="FJ16" s="1">
        <v>35124</v>
      </c>
      <c r="FK16">
        <v>-0.2</v>
      </c>
      <c r="FL16" t="s">
        <v>302</v>
      </c>
      <c r="FM16" t="s">
        <v>302</v>
      </c>
      <c r="FO16" s="1">
        <v>35124</v>
      </c>
      <c r="FP16">
        <v>9.8000000000000007</v>
      </c>
      <c r="FQ16" t="s">
        <v>302</v>
      </c>
      <c r="FR16" t="s">
        <v>302</v>
      </c>
      <c r="FT16" s="1">
        <v>38077</v>
      </c>
      <c r="FU16">
        <v>7.8</v>
      </c>
      <c r="FV16">
        <v>20040510</v>
      </c>
      <c r="FW16">
        <v>7.8</v>
      </c>
      <c r="FY16" s="1">
        <v>35124</v>
      </c>
      <c r="FZ16">
        <v>0.8</v>
      </c>
      <c r="GA16" t="s">
        <v>302</v>
      </c>
      <c r="GB16" t="s">
        <v>302</v>
      </c>
    </row>
    <row r="17" spans="1:184" x14ac:dyDescent="0.25">
      <c r="A17" s="1">
        <v>38533</v>
      </c>
      <c r="B17" t="s">
        <v>302</v>
      </c>
      <c r="C17">
        <v>20050701</v>
      </c>
      <c r="D17" t="s">
        <v>302</v>
      </c>
      <c r="F17" s="1">
        <v>35155</v>
      </c>
      <c r="G17">
        <v>0.2</v>
      </c>
      <c r="H17" t="s">
        <v>302</v>
      </c>
      <c r="I17" t="s">
        <v>302</v>
      </c>
      <c r="K17" s="1">
        <v>35155</v>
      </c>
      <c r="L17">
        <v>0.2</v>
      </c>
      <c r="M17" t="s">
        <v>302</v>
      </c>
      <c r="N17" t="s">
        <v>302</v>
      </c>
      <c r="P17" s="1">
        <v>35155</v>
      </c>
      <c r="Q17">
        <v>8.1999999999999993</v>
      </c>
      <c r="R17" t="s">
        <v>302</v>
      </c>
      <c r="S17" t="s">
        <v>302</v>
      </c>
      <c r="U17" s="1">
        <v>35155</v>
      </c>
      <c r="V17">
        <v>-0.2</v>
      </c>
      <c r="W17" t="s">
        <v>302</v>
      </c>
      <c r="X17" t="s">
        <v>302</v>
      </c>
      <c r="Z17" s="1">
        <v>35155</v>
      </c>
      <c r="AA17">
        <v>0.4</v>
      </c>
      <c r="AB17" t="s">
        <v>302</v>
      </c>
      <c r="AC17" t="s">
        <v>302</v>
      </c>
      <c r="AE17" s="1">
        <v>35155</v>
      </c>
      <c r="AF17">
        <v>2.6</v>
      </c>
      <c r="AG17" t="s">
        <v>302</v>
      </c>
      <c r="AH17" t="s">
        <v>302</v>
      </c>
      <c r="AJ17" s="1">
        <v>35885</v>
      </c>
      <c r="AK17">
        <v>1.7</v>
      </c>
      <c r="AL17" t="s">
        <v>302</v>
      </c>
      <c r="AM17" t="s">
        <v>302</v>
      </c>
      <c r="AO17" s="1">
        <v>35520</v>
      </c>
      <c r="AP17">
        <v>-0.1</v>
      </c>
      <c r="AQ17" t="s">
        <v>302</v>
      </c>
      <c r="AR17" t="s">
        <v>302</v>
      </c>
      <c r="AT17" s="1">
        <v>35520</v>
      </c>
      <c r="AU17">
        <v>0.9</v>
      </c>
      <c r="AV17">
        <v>19970414</v>
      </c>
      <c r="AW17">
        <v>1</v>
      </c>
      <c r="AY17" s="1">
        <v>35155</v>
      </c>
      <c r="AZ17">
        <v>2.4</v>
      </c>
      <c r="BA17" t="s">
        <v>302</v>
      </c>
      <c r="BB17" t="s">
        <v>302</v>
      </c>
      <c r="BD17" s="1">
        <v>35155</v>
      </c>
      <c r="BE17">
        <v>2.2000000000000002</v>
      </c>
      <c r="BF17" t="s">
        <v>302</v>
      </c>
      <c r="BG17" t="s">
        <v>302</v>
      </c>
      <c r="BI17" s="1">
        <v>38837</v>
      </c>
      <c r="BJ17" t="s">
        <v>302</v>
      </c>
      <c r="BK17">
        <v>20060503</v>
      </c>
      <c r="BL17" t="s">
        <v>302</v>
      </c>
      <c r="BN17" s="1">
        <v>38533</v>
      </c>
      <c r="BO17" t="s">
        <v>302</v>
      </c>
      <c r="BP17">
        <v>20050704</v>
      </c>
      <c r="BQ17" t="s">
        <v>302</v>
      </c>
      <c r="BS17" s="1">
        <v>41912</v>
      </c>
      <c r="BT17">
        <v>57.5</v>
      </c>
      <c r="BU17">
        <v>20141003</v>
      </c>
      <c r="BV17">
        <v>57.4</v>
      </c>
      <c r="BX17" s="1">
        <v>35185</v>
      </c>
      <c r="BY17">
        <v>-8</v>
      </c>
      <c r="BZ17" t="s">
        <v>302</v>
      </c>
      <c r="CA17" t="s">
        <v>302</v>
      </c>
      <c r="CC17" s="1">
        <v>35155</v>
      </c>
      <c r="CD17">
        <v>1.6</v>
      </c>
      <c r="CE17" t="s">
        <v>302</v>
      </c>
      <c r="CF17" t="s">
        <v>302</v>
      </c>
      <c r="CH17" s="1">
        <v>37407</v>
      </c>
      <c r="CI17">
        <v>3.4</v>
      </c>
      <c r="CJ17" t="s">
        <v>302</v>
      </c>
      <c r="CK17" t="s">
        <v>302</v>
      </c>
      <c r="CM17" s="1">
        <v>37711</v>
      </c>
      <c r="CN17">
        <v>-12</v>
      </c>
      <c r="CO17" t="s">
        <v>302</v>
      </c>
      <c r="CP17" t="s">
        <v>302</v>
      </c>
      <c r="CR17" s="1">
        <v>35155</v>
      </c>
      <c r="CS17">
        <v>0.4</v>
      </c>
      <c r="CT17" t="s">
        <v>302</v>
      </c>
      <c r="CU17" t="s">
        <v>302</v>
      </c>
      <c r="CW17" s="1">
        <v>35155</v>
      </c>
      <c r="CX17">
        <v>2.7</v>
      </c>
      <c r="CY17" t="s">
        <v>302</v>
      </c>
      <c r="CZ17" t="s">
        <v>302</v>
      </c>
      <c r="DB17" s="1">
        <v>37772</v>
      </c>
      <c r="DC17">
        <v>2.2000000000000002</v>
      </c>
      <c r="DD17" t="s">
        <v>302</v>
      </c>
      <c r="DE17" t="s">
        <v>302</v>
      </c>
      <c r="DG17" s="1">
        <v>35520</v>
      </c>
      <c r="DH17">
        <v>-2</v>
      </c>
      <c r="DI17" t="s">
        <v>302</v>
      </c>
      <c r="DJ17" t="s">
        <v>302</v>
      </c>
      <c r="DL17" s="1">
        <v>35520</v>
      </c>
      <c r="DM17">
        <v>0.1</v>
      </c>
      <c r="DN17" t="s">
        <v>302</v>
      </c>
      <c r="DO17" t="s">
        <v>302</v>
      </c>
      <c r="DQ17" s="1">
        <v>35155</v>
      </c>
      <c r="DR17">
        <v>8.6</v>
      </c>
      <c r="DS17" t="s">
        <v>302</v>
      </c>
      <c r="DT17" t="s">
        <v>302</v>
      </c>
      <c r="DV17" s="1">
        <v>35550</v>
      </c>
      <c r="DW17">
        <v>0.8</v>
      </c>
      <c r="DX17" t="s">
        <v>302</v>
      </c>
      <c r="DY17" t="s">
        <v>302</v>
      </c>
      <c r="EA17" s="1">
        <v>35885</v>
      </c>
      <c r="EB17">
        <v>2.4</v>
      </c>
      <c r="EC17" t="s">
        <v>302</v>
      </c>
      <c r="ED17" t="s">
        <v>302</v>
      </c>
      <c r="EF17" s="1">
        <v>35155</v>
      </c>
      <c r="EG17">
        <v>-0.9</v>
      </c>
      <c r="EH17" t="s">
        <v>302</v>
      </c>
      <c r="EI17" t="s">
        <v>302</v>
      </c>
      <c r="EK17" s="1">
        <v>35155</v>
      </c>
      <c r="EL17">
        <v>83.59</v>
      </c>
      <c r="EM17" t="s">
        <v>302</v>
      </c>
      <c r="EN17" t="s">
        <v>302</v>
      </c>
      <c r="EP17" s="1">
        <v>35155</v>
      </c>
      <c r="EQ17">
        <v>-0.2</v>
      </c>
      <c r="ER17" t="s">
        <v>302</v>
      </c>
      <c r="ES17" t="s">
        <v>302</v>
      </c>
      <c r="EU17" s="1">
        <v>35155</v>
      </c>
      <c r="EV17">
        <v>-0.1</v>
      </c>
      <c r="EW17" t="s">
        <v>302</v>
      </c>
      <c r="EX17" t="s">
        <v>302</v>
      </c>
      <c r="EZ17" s="1">
        <v>38077</v>
      </c>
      <c r="FA17" t="s">
        <v>302</v>
      </c>
      <c r="FB17">
        <v>20040402</v>
      </c>
      <c r="FC17">
        <v>2.2000000000000002</v>
      </c>
      <c r="FE17" s="1">
        <v>38077</v>
      </c>
      <c r="FF17" t="s">
        <v>302</v>
      </c>
      <c r="FG17">
        <v>20040402</v>
      </c>
      <c r="FH17">
        <v>18.5</v>
      </c>
      <c r="FJ17" s="1">
        <v>35155</v>
      </c>
      <c r="FK17">
        <v>0.8</v>
      </c>
      <c r="FL17" t="s">
        <v>302</v>
      </c>
      <c r="FM17" t="s">
        <v>302</v>
      </c>
      <c r="FO17" s="1">
        <v>35155</v>
      </c>
      <c r="FP17">
        <v>9.6999999999999993</v>
      </c>
      <c r="FQ17" t="s">
        <v>302</v>
      </c>
      <c r="FR17" t="s">
        <v>302</v>
      </c>
      <c r="FT17" s="1">
        <v>38107</v>
      </c>
      <c r="FU17">
        <v>10</v>
      </c>
      <c r="FV17">
        <v>20040614</v>
      </c>
      <c r="FW17">
        <v>10</v>
      </c>
      <c r="FY17" s="1">
        <v>35155</v>
      </c>
      <c r="FZ17">
        <v>0.75800000000000001</v>
      </c>
      <c r="GA17" t="s">
        <v>302</v>
      </c>
      <c r="GB17" t="s">
        <v>302</v>
      </c>
    </row>
    <row r="18" spans="1:184" x14ac:dyDescent="0.25">
      <c r="A18" s="1">
        <v>38564</v>
      </c>
      <c r="B18" t="s">
        <v>302</v>
      </c>
      <c r="C18">
        <v>20050801</v>
      </c>
      <c r="D18" t="s">
        <v>302</v>
      </c>
      <c r="F18" s="1">
        <v>35185</v>
      </c>
      <c r="G18">
        <v>-1</v>
      </c>
      <c r="H18" t="s">
        <v>302</v>
      </c>
      <c r="I18" t="s">
        <v>302</v>
      </c>
      <c r="K18" s="1">
        <v>35185</v>
      </c>
      <c r="L18">
        <v>-1.2</v>
      </c>
      <c r="M18" t="s">
        <v>302</v>
      </c>
      <c r="N18" t="s">
        <v>302</v>
      </c>
      <c r="P18" s="1">
        <v>35185</v>
      </c>
      <c r="Q18">
        <v>8.3000000000000007</v>
      </c>
      <c r="R18" t="s">
        <v>302</v>
      </c>
      <c r="S18" t="s">
        <v>302</v>
      </c>
      <c r="U18" s="1">
        <v>35185</v>
      </c>
      <c r="V18">
        <v>1.5</v>
      </c>
      <c r="W18" t="s">
        <v>302</v>
      </c>
      <c r="X18" t="s">
        <v>302</v>
      </c>
      <c r="Z18" s="1">
        <v>35185</v>
      </c>
      <c r="AA18">
        <v>0.5</v>
      </c>
      <c r="AB18" t="s">
        <v>302</v>
      </c>
      <c r="AC18" t="s">
        <v>302</v>
      </c>
      <c r="AE18" s="1">
        <v>35185</v>
      </c>
      <c r="AF18">
        <v>2.6</v>
      </c>
      <c r="AG18" t="s">
        <v>302</v>
      </c>
      <c r="AH18" t="s">
        <v>302</v>
      </c>
      <c r="AJ18" s="1">
        <v>35915</v>
      </c>
      <c r="AK18">
        <v>1.5</v>
      </c>
      <c r="AL18" t="s">
        <v>302</v>
      </c>
      <c r="AM18" t="s">
        <v>302</v>
      </c>
      <c r="AO18" s="1">
        <v>35550</v>
      </c>
      <c r="AP18">
        <v>0.1</v>
      </c>
      <c r="AQ18" t="s">
        <v>302</v>
      </c>
      <c r="AR18" t="s">
        <v>302</v>
      </c>
      <c r="AT18" s="1">
        <v>35550</v>
      </c>
      <c r="AU18">
        <v>0.6</v>
      </c>
      <c r="AV18">
        <v>19970512</v>
      </c>
      <c r="AW18">
        <v>0.8</v>
      </c>
      <c r="AY18" s="1">
        <v>35185</v>
      </c>
      <c r="AZ18">
        <v>0.3</v>
      </c>
      <c r="BA18" t="s">
        <v>302</v>
      </c>
      <c r="BB18" t="s">
        <v>302</v>
      </c>
      <c r="BD18" s="1">
        <v>35185</v>
      </c>
      <c r="BE18">
        <v>0.1</v>
      </c>
      <c r="BF18" t="s">
        <v>302</v>
      </c>
      <c r="BG18" t="s">
        <v>302</v>
      </c>
      <c r="BI18" s="1">
        <v>38868</v>
      </c>
      <c r="BJ18" t="s">
        <v>302</v>
      </c>
      <c r="BK18">
        <v>20060602</v>
      </c>
      <c r="BL18" t="s">
        <v>302</v>
      </c>
      <c r="BN18" s="1">
        <v>38564</v>
      </c>
      <c r="BO18" t="s">
        <v>302</v>
      </c>
      <c r="BP18">
        <v>20050803</v>
      </c>
      <c r="BQ18" t="s">
        <v>302</v>
      </c>
      <c r="BS18" s="1">
        <v>41943</v>
      </c>
      <c r="BT18">
        <v>55.8</v>
      </c>
      <c r="BU18">
        <v>20141105</v>
      </c>
      <c r="BV18">
        <v>55.8</v>
      </c>
      <c r="BX18" s="1">
        <v>35216</v>
      </c>
      <c r="BY18">
        <v>-6</v>
      </c>
      <c r="BZ18" t="s">
        <v>302</v>
      </c>
      <c r="CA18" t="s">
        <v>302</v>
      </c>
      <c r="CC18" s="1">
        <v>35185</v>
      </c>
      <c r="CD18">
        <v>4</v>
      </c>
      <c r="CE18" t="s">
        <v>302</v>
      </c>
      <c r="CF18" t="s">
        <v>302</v>
      </c>
      <c r="CH18" s="1">
        <v>37437</v>
      </c>
      <c r="CI18">
        <v>3.7</v>
      </c>
      <c r="CJ18" t="s">
        <v>302</v>
      </c>
      <c r="CK18" t="s">
        <v>302</v>
      </c>
      <c r="CM18" s="1">
        <v>37741</v>
      </c>
      <c r="CN18">
        <v>6</v>
      </c>
      <c r="CO18" t="s">
        <v>302</v>
      </c>
      <c r="CP18" t="s">
        <v>302</v>
      </c>
      <c r="CR18" s="1">
        <v>35185</v>
      </c>
      <c r="CS18">
        <v>0.7</v>
      </c>
      <c r="CT18" t="s">
        <v>302</v>
      </c>
      <c r="CU18" t="s">
        <v>302</v>
      </c>
      <c r="CW18" s="1">
        <v>35185</v>
      </c>
      <c r="CX18">
        <v>2.4</v>
      </c>
      <c r="CY18" t="s">
        <v>302</v>
      </c>
      <c r="CZ18" t="s">
        <v>302</v>
      </c>
      <c r="DB18" s="1">
        <v>37864</v>
      </c>
      <c r="DC18">
        <v>2.2000000000000002</v>
      </c>
      <c r="DD18" t="s">
        <v>302</v>
      </c>
      <c r="DE18" t="s">
        <v>302</v>
      </c>
      <c r="DG18" s="1">
        <v>35550</v>
      </c>
      <c r="DH18">
        <v>-2.8</v>
      </c>
      <c r="DI18" t="s">
        <v>302</v>
      </c>
      <c r="DJ18" t="s">
        <v>302</v>
      </c>
      <c r="DL18" s="1">
        <v>35550</v>
      </c>
      <c r="DM18">
        <v>0.1</v>
      </c>
      <c r="DN18" t="s">
        <v>302</v>
      </c>
      <c r="DO18" t="s">
        <v>302</v>
      </c>
      <c r="DQ18" s="1">
        <v>35185</v>
      </c>
      <c r="DR18">
        <v>5.5</v>
      </c>
      <c r="DS18" t="s">
        <v>302</v>
      </c>
      <c r="DT18" t="s">
        <v>302</v>
      </c>
      <c r="DV18" s="1">
        <v>35581</v>
      </c>
      <c r="DW18">
        <v>-0.6</v>
      </c>
      <c r="DX18" t="s">
        <v>302</v>
      </c>
      <c r="DY18" t="s">
        <v>302</v>
      </c>
      <c r="EA18" s="1">
        <v>35915</v>
      </c>
      <c r="EB18">
        <v>1.8</v>
      </c>
      <c r="EC18" t="s">
        <v>302</v>
      </c>
      <c r="ED18" t="s">
        <v>302</v>
      </c>
      <c r="EF18" s="1">
        <v>35185</v>
      </c>
      <c r="EG18">
        <v>17.2</v>
      </c>
      <c r="EH18" t="s">
        <v>302</v>
      </c>
      <c r="EI18" t="s">
        <v>302</v>
      </c>
      <c r="EK18" s="1">
        <v>35185</v>
      </c>
      <c r="EL18">
        <v>81.227999999999994</v>
      </c>
      <c r="EM18" t="s">
        <v>302</v>
      </c>
      <c r="EN18" t="s">
        <v>302</v>
      </c>
      <c r="EP18" s="1">
        <v>35185</v>
      </c>
      <c r="EQ18">
        <v>1.2</v>
      </c>
      <c r="ER18" t="s">
        <v>302</v>
      </c>
      <c r="ES18" t="s">
        <v>302</v>
      </c>
      <c r="EU18" s="1">
        <v>35185</v>
      </c>
      <c r="EV18">
        <v>1.5</v>
      </c>
      <c r="EW18" t="s">
        <v>302</v>
      </c>
      <c r="EX18" t="s">
        <v>302</v>
      </c>
      <c r="EZ18" s="1">
        <v>38107</v>
      </c>
      <c r="FA18" t="s">
        <v>302</v>
      </c>
      <c r="FB18">
        <v>20040505</v>
      </c>
      <c r="FC18">
        <v>1.8</v>
      </c>
      <c r="FE18" s="1">
        <v>38107</v>
      </c>
      <c r="FF18" t="s">
        <v>302</v>
      </c>
      <c r="FG18">
        <v>20040505</v>
      </c>
      <c r="FH18">
        <v>19.100000000000001</v>
      </c>
      <c r="FJ18" s="1">
        <v>35185</v>
      </c>
      <c r="FK18">
        <v>0.7</v>
      </c>
      <c r="FL18" t="s">
        <v>302</v>
      </c>
      <c r="FM18" t="s">
        <v>302</v>
      </c>
      <c r="FO18" s="1">
        <v>35185</v>
      </c>
      <c r="FP18">
        <v>9.9</v>
      </c>
      <c r="FQ18" t="s">
        <v>302</v>
      </c>
      <c r="FR18" t="s">
        <v>302</v>
      </c>
      <c r="FT18" s="1">
        <v>38138</v>
      </c>
      <c r="FU18">
        <v>12.2</v>
      </c>
      <c r="FV18">
        <v>20040712</v>
      </c>
      <c r="FW18">
        <v>12.2</v>
      </c>
      <c r="FY18" s="1">
        <v>35185</v>
      </c>
      <c r="FZ18">
        <v>1.085</v>
      </c>
      <c r="GA18" t="s">
        <v>302</v>
      </c>
      <c r="GB18" t="s">
        <v>302</v>
      </c>
    </row>
    <row r="19" spans="1:184" x14ac:dyDescent="0.25">
      <c r="A19" s="1">
        <v>38595</v>
      </c>
      <c r="B19" t="s">
        <v>302</v>
      </c>
      <c r="C19">
        <v>20050901</v>
      </c>
      <c r="D19" t="s">
        <v>302</v>
      </c>
      <c r="F19" s="1">
        <v>35216</v>
      </c>
      <c r="G19">
        <v>-0.2</v>
      </c>
      <c r="H19" t="s">
        <v>302</v>
      </c>
      <c r="I19" t="s">
        <v>302</v>
      </c>
      <c r="K19" s="1">
        <v>35216</v>
      </c>
      <c r="L19">
        <v>0.6</v>
      </c>
      <c r="M19" t="s">
        <v>302</v>
      </c>
      <c r="N19" t="s">
        <v>302</v>
      </c>
      <c r="P19" s="1">
        <v>35216</v>
      </c>
      <c r="Q19">
        <v>8.3000000000000007</v>
      </c>
      <c r="R19" t="s">
        <v>302</v>
      </c>
      <c r="S19" t="s">
        <v>302</v>
      </c>
      <c r="U19" s="1">
        <v>35216</v>
      </c>
      <c r="V19">
        <v>-0.5</v>
      </c>
      <c r="W19" t="s">
        <v>302</v>
      </c>
      <c r="X19" t="s">
        <v>302</v>
      </c>
      <c r="Z19" s="1">
        <v>35216</v>
      </c>
      <c r="AA19">
        <v>0.3</v>
      </c>
      <c r="AB19" t="s">
        <v>302</v>
      </c>
      <c r="AC19" t="s">
        <v>302</v>
      </c>
      <c r="AE19" s="1">
        <v>35216</v>
      </c>
      <c r="AF19">
        <v>2.4</v>
      </c>
      <c r="AG19" t="s">
        <v>302</v>
      </c>
      <c r="AH19" t="s">
        <v>302</v>
      </c>
      <c r="AJ19" s="1">
        <v>35946</v>
      </c>
      <c r="AK19">
        <v>1.7</v>
      </c>
      <c r="AL19" t="s">
        <v>302</v>
      </c>
      <c r="AM19" t="s">
        <v>302</v>
      </c>
      <c r="AO19" s="1">
        <v>35581</v>
      </c>
      <c r="AP19">
        <v>0</v>
      </c>
      <c r="AQ19">
        <v>19970609</v>
      </c>
      <c r="AR19">
        <v>0.1</v>
      </c>
      <c r="AT19" s="1">
        <v>35581</v>
      </c>
      <c r="AU19">
        <v>0.6</v>
      </c>
      <c r="AV19">
        <v>19970609</v>
      </c>
      <c r="AW19">
        <v>1</v>
      </c>
      <c r="AY19" s="1">
        <v>35216</v>
      </c>
      <c r="AZ19">
        <v>1</v>
      </c>
      <c r="BA19" t="s">
        <v>302</v>
      </c>
      <c r="BB19" t="s">
        <v>302</v>
      </c>
      <c r="BD19" s="1">
        <v>35216</v>
      </c>
      <c r="BE19">
        <v>-0.2</v>
      </c>
      <c r="BF19" t="s">
        <v>302</v>
      </c>
      <c r="BG19" t="s">
        <v>302</v>
      </c>
      <c r="BI19" s="1">
        <v>38898</v>
      </c>
      <c r="BJ19" t="s">
        <v>302</v>
      </c>
      <c r="BK19">
        <v>20060704</v>
      </c>
      <c r="BL19" t="s">
        <v>302</v>
      </c>
      <c r="BN19" s="1">
        <v>38595</v>
      </c>
      <c r="BO19" t="s">
        <v>302</v>
      </c>
      <c r="BP19">
        <v>20050905</v>
      </c>
      <c r="BQ19" t="s">
        <v>302</v>
      </c>
      <c r="BS19" s="1">
        <v>41973</v>
      </c>
      <c r="BT19">
        <v>57.6</v>
      </c>
      <c r="BU19">
        <v>20141203</v>
      </c>
      <c r="BV19">
        <v>57.6</v>
      </c>
      <c r="BX19" s="1">
        <v>35246</v>
      </c>
      <c r="BY19">
        <v>-7</v>
      </c>
      <c r="BZ19" t="s">
        <v>302</v>
      </c>
      <c r="CA19" t="s">
        <v>302</v>
      </c>
      <c r="CC19" s="1">
        <v>35216</v>
      </c>
      <c r="CD19">
        <v>2.7</v>
      </c>
      <c r="CE19" t="s">
        <v>302</v>
      </c>
      <c r="CF19" t="s">
        <v>302</v>
      </c>
      <c r="CH19" s="1">
        <v>37468</v>
      </c>
      <c r="CI19">
        <v>3.8</v>
      </c>
      <c r="CJ19" t="s">
        <v>302</v>
      </c>
      <c r="CK19" t="s">
        <v>302</v>
      </c>
      <c r="CM19" s="1">
        <v>37772</v>
      </c>
      <c r="CN19">
        <v>32</v>
      </c>
      <c r="CO19" t="s">
        <v>302</v>
      </c>
      <c r="CP19" t="s">
        <v>302</v>
      </c>
      <c r="CR19" s="1">
        <v>35216</v>
      </c>
      <c r="CS19">
        <v>0.2</v>
      </c>
      <c r="CT19" t="s">
        <v>302</v>
      </c>
      <c r="CU19" t="s">
        <v>302</v>
      </c>
      <c r="CW19" s="1">
        <v>35216</v>
      </c>
      <c r="CX19">
        <v>2.2000000000000002</v>
      </c>
      <c r="CY19" t="s">
        <v>302</v>
      </c>
      <c r="CZ19" t="s">
        <v>302</v>
      </c>
      <c r="DB19" s="1">
        <v>37955</v>
      </c>
      <c r="DC19">
        <v>2.6</v>
      </c>
      <c r="DD19" t="s">
        <v>302</v>
      </c>
      <c r="DE19" t="s">
        <v>302</v>
      </c>
      <c r="DG19" s="1">
        <v>35581</v>
      </c>
      <c r="DH19">
        <v>0.9</v>
      </c>
      <c r="DI19" t="s">
        <v>302</v>
      </c>
      <c r="DJ19" t="s">
        <v>302</v>
      </c>
      <c r="DL19" s="1">
        <v>35581</v>
      </c>
      <c r="DM19">
        <v>-0.1</v>
      </c>
      <c r="DN19" t="s">
        <v>302</v>
      </c>
      <c r="DO19" t="s">
        <v>302</v>
      </c>
      <c r="DQ19" s="1">
        <v>35216</v>
      </c>
      <c r="DR19">
        <v>12.6</v>
      </c>
      <c r="DS19" t="s">
        <v>302</v>
      </c>
      <c r="DT19" t="s">
        <v>302</v>
      </c>
      <c r="DV19" s="1">
        <v>35611</v>
      </c>
      <c r="DW19">
        <v>1.3</v>
      </c>
      <c r="DX19" t="s">
        <v>302</v>
      </c>
      <c r="DY19" t="s">
        <v>302</v>
      </c>
      <c r="EA19" s="1">
        <v>35946</v>
      </c>
      <c r="EB19">
        <v>2.9</v>
      </c>
      <c r="EC19" t="s">
        <v>302</v>
      </c>
      <c r="ED19" t="s">
        <v>302</v>
      </c>
      <c r="EF19" s="1">
        <v>35216</v>
      </c>
      <c r="EG19">
        <v>8.5</v>
      </c>
      <c r="EH19" t="s">
        <v>302</v>
      </c>
      <c r="EI19" t="s">
        <v>302</v>
      </c>
      <c r="EK19" s="1">
        <v>35216</v>
      </c>
      <c r="EL19">
        <v>84.531999999999996</v>
      </c>
      <c r="EM19" t="s">
        <v>302</v>
      </c>
      <c r="EN19" t="s">
        <v>302</v>
      </c>
      <c r="EP19" s="1">
        <v>35216</v>
      </c>
      <c r="EQ19">
        <v>1.4</v>
      </c>
      <c r="ER19" t="s">
        <v>302</v>
      </c>
      <c r="ES19" t="s">
        <v>302</v>
      </c>
      <c r="EU19" s="1">
        <v>35216</v>
      </c>
      <c r="EV19">
        <v>0</v>
      </c>
      <c r="EW19" t="s">
        <v>302</v>
      </c>
      <c r="EX19" t="s">
        <v>302</v>
      </c>
      <c r="EZ19" s="1">
        <v>38138</v>
      </c>
      <c r="FA19" t="s">
        <v>302</v>
      </c>
      <c r="FB19">
        <v>20040608</v>
      </c>
      <c r="FC19">
        <v>2.2000000000000002</v>
      </c>
      <c r="FE19" s="1">
        <v>38138</v>
      </c>
      <c r="FF19" t="s">
        <v>302</v>
      </c>
      <c r="FG19">
        <v>20040608</v>
      </c>
      <c r="FH19">
        <v>20.399999999999999</v>
      </c>
      <c r="FJ19" s="1">
        <v>35216</v>
      </c>
      <c r="FK19">
        <v>0.6</v>
      </c>
      <c r="FL19" t="s">
        <v>302</v>
      </c>
      <c r="FM19" t="s">
        <v>302</v>
      </c>
      <c r="FO19" s="1">
        <v>35216</v>
      </c>
      <c r="FP19">
        <v>9.4</v>
      </c>
      <c r="FQ19" t="s">
        <v>302</v>
      </c>
      <c r="FR19" t="s">
        <v>302</v>
      </c>
      <c r="FT19" s="1">
        <v>38168</v>
      </c>
      <c r="FU19">
        <v>13.9</v>
      </c>
      <c r="FV19">
        <v>20040809</v>
      </c>
      <c r="FW19">
        <v>13.9</v>
      </c>
      <c r="FY19" s="1">
        <v>35216</v>
      </c>
      <c r="FZ19">
        <v>0.7</v>
      </c>
      <c r="GA19" t="s">
        <v>302</v>
      </c>
      <c r="GB19" t="s">
        <v>302</v>
      </c>
    </row>
    <row r="20" spans="1:184" x14ac:dyDescent="0.25">
      <c r="A20" s="1">
        <v>38625</v>
      </c>
      <c r="B20" t="s">
        <v>302</v>
      </c>
      <c r="C20">
        <v>20051003</v>
      </c>
      <c r="D20" t="s">
        <v>302</v>
      </c>
      <c r="F20" s="1">
        <v>35246</v>
      </c>
      <c r="G20">
        <v>0.5</v>
      </c>
      <c r="H20" t="s">
        <v>302</v>
      </c>
      <c r="I20" t="s">
        <v>302</v>
      </c>
      <c r="K20" s="1">
        <v>35246</v>
      </c>
      <c r="L20">
        <v>-0.5</v>
      </c>
      <c r="M20" t="s">
        <v>302</v>
      </c>
      <c r="N20" t="s">
        <v>302</v>
      </c>
      <c r="P20" s="1">
        <v>35246</v>
      </c>
      <c r="Q20">
        <v>8.3000000000000007</v>
      </c>
      <c r="R20" t="s">
        <v>302</v>
      </c>
      <c r="S20" t="s">
        <v>302</v>
      </c>
      <c r="U20" s="1">
        <v>35246</v>
      </c>
      <c r="V20">
        <v>1.1000000000000001</v>
      </c>
      <c r="W20" t="s">
        <v>302</v>
      </c>
      <c r="X20" t="s">
        <v>302</v>
      </c>
      <c r="Z20" s="1">
        <v>35246</v>
      </c>
      <c r="AA20">
        <v>0.1</v>
      </c>
      <c r="AB20" t="s">
        <v>302</v>
      </c>
      <c r="AC20" t="s">
        <v>302</v>
      </c>
      <c r="AE20" s="1">
        <v>35246</v>
      </c>
      <c r="AF20">
        <v>2.4</v>
      </c>
      <c r="AG20" t="s">
        <v>302</v>
      </c>
      <c r="AH20" t="s">
        <v>302</v>
      </c>
      <c r="AJ20" s="1">
        <v>35976</v>
      </c>
      <c r="AK20">
        <v>1.6</v>
      </c>
      <c r="AL20" t="s">
        <v>302</v>
      </c>
      <c r="AM20" t="s">
        <v>302</v>
      </c>
      <c r="AO20" s="1">
        <v>35611</v>
      </c>
      <c r="AP20">
        <v>0</v>
      </c>
      <c r="AQ20">
        <v>19970714</v>
      </c>
      <c r="AR20">
        <v>-0.2</v>
      </c>
      <c r="AT20" s="1">
        <v>35611</v>
      </c>
      <c r="AU20">
        <v>0.9</v>
      </c>
      <c r="AV20">
        <v>19970714</v>
      </c>
      <c r="AW20">
        <v>1.1000000000000001</v>
      </c>
      <c r="AY20" s="1">
        <v>35246</v>
      </c>
      <c r="AZ20">
        <v>1.1000000000000001</v>
      </c>
      <c r="BA20" t="s">
        <v>302</v>
      </c>
      <c r="BB20" t="s">
        <v>302</v>
      </c>
      <c r="BD20" s="1">
        <v>35246</v>
      </c>
      <c r="BE20">
        <v>0.1</v>
      </c>
      <c r="BF20" t="s">
        <v>302</v>
      </c>
      <c r="BG20" t="s">
        <v>302</v>
      </c>
      <c r="BI20" s="1">
        <v>38929</v>
      </c>
      <c r="BJ20" t="s">
        <v>302</v>
      </c>
      <c r="BK20">
        <v>20060802</v>
      </c>
      <c r="BL20" t="s">
        <v>302</v>
      </c>
      <c r="BN20" s="1">
        <v>38625</v>
      </c>
      <c r="BO20" t="s">
        <v>302</v>
      </c>
      <c r="BP20">
        <v>20051005</v>
      </c>
      <c r="BQ20" t="s">
        <v>302</v>
      </c>
      <c r="BS20" s="1">
        <v>42004</v>
      </c>
      <c r="BT20">
        <v>55.4</v>
      </c>
      <c r="BU20">
        <v>20150106</v>
      </c>
      <c r="BV20">
        <v>55.2</v>
      </c>
      <c r="BX20" s="1">
        <v>35277</v>
      </c>
      <c r="BY20">
        <v>-4</v>
      </c>
      <c r="BZ20" t="s">
        <v>302</v>
      </c>
      <c r="CA20" t="s">
        <v>302</v>
      </c>
      <c r="CC20" s="1">
        <v>35246</v>
      </c>
      <c r="CD20">
        <v>4.3</v>
      </c>
      <c r="CE20" t="s">
        <v>302</v>
      </c>
      <c r="CF20" t="s">
        <v>302</v>
      </c>
      <c r="CH20" s="1">
        <v>37499</v>
      </c>
      <c r="CI20">
        <v>3.5</v>
      </c>
      <c r="CJ20" t="s">
        <v>302</v>
      </c>
      <c r="CK20" t="s">
        <v>302</v>
      </c>
      <c r="CM20" s="1">
        <v>37802</v>
      </c>
      <c r="CN20">
        <v>24</v>
      </c>
      <c r="CO20" t="s">
        <v>302</v>
      </c>
      <c r="CP20" t="s">
        <v>302</v>
      </c>
      <c r="CR20" s="1">
        <v>35246</v>
      </c>
      <c r="CS20">
        <v>0.1</v>
      </c>
      <c r="CT20" t="s">
        <v>302</v>
      </c>
      <c r="CU20" t="s">
        <v>302</v>
      </c>
      <c r="CW20" s="1">
        <v>35246</v>
      </c>
      <c r="CX20">
        <v>2.1</v>
      </c>
      <c r="CY20" t="s">
        <v>302</v>
      </c>
      <c r="CZ20" t="s">
        <v>302</v>
      </c>
      <c r="DB20" s="1">
        <v>38046</v>
      </c>
      <c r="DC20">
        <v>2.4</v>
      </c>
      <c r="DD20" t="s">
        <v>302</v>
      </c>
      <c r="DE20" t="s">
        <v>302</v>
      </c>
      <c r="DG20" s="1">
        <v>35611</v>
      </c>
      <c r="DH20">
        <v>-0.7</v>
      </c>
      <c r="DI20" t="s">
        <v>302</v>
      </c>
      <c r="DJ20" t="s">
        <v>302</v>
      </c>
      <c r="DL20" s="1">
        <v>35611</v>
      </c>
      <c r="DM20">
        <v>-0.1</v>
      </c>
      <c r="DN20" t="s">
        <v>302</v>
      </c>
      <c r="DO20" t="s">
        <v>302</v>
      </c>
      <c r="DQ20" s="1">
        <v>35246</v>
      </c>
      <c r="DR20">
        <v>32.5</v>
      </c>
      <c r="DS20" t="s">
        <v>302</v>
      </c>
      <c r="DT20" t="s">
        <v>302</v>
      </c>
      <c r="DV20" s="1">
        <v>35642</v>
      </c>
      <c r="DW20">
        <v>0</v>
      </c>
      <c r="DX20" t="s">
        <v>302</v>
      </c>
      <c r="DY20" t="s">
        <v>302</v>
      </c>
      <c r="EA20" s="1">
        <v>35976</v>
      </c>
      <c r="EB20">
        <v>0.5</v>
      </c>
      <c r="EC20" t="s">
        <v>302</v>
      </c>
      <c r="ED20" t="s">
        <v>302</v>
      </c>
      <c r="EF20" s="1">
        <v>35246</v>
      </c>
      <c r="EG20">
        <v>4.7</v>
      </c>
      <c r="EH20" t="s">
        <v>302</v>
      </c>
      <c r="EI20" t="s">
        <v>302</v>
      </c>
      <c r="EK20" s="1">
        <v>35246</v>
      </c>
      <c r="EL20">
        <v>88.319000000000003</v>
      </c>
      <c r="EM20" t="s">
        <v>302</v>
      </c>
      <c r="EN20" t="s">
        <v>302</v>
      </c>
      <c r="EP20" s="1">
        <v>35246</v>
      </c>
      <c r="EQ20">
        <v>3.9</v>
      </c>
      <c r="ER20" t="s">
        <v>302</v>
      </c>
      <c r="ES20" t="s">
        <v>302</v>
      </c>
      <c r="EU20" s="1">
        <v>35246</v>
      </c>
      <c r="EV20">
        <v>0.7</v>
      </c>
      <c r="EW20" t="s">
        <v>302</v>
      </c>
      <c r="EX20" t="s">
        <v>302</v>
      </c>
      <c r="EZ20" s="1">
        <v>38168</v>
      </c>
      <c r="FA20" t="s">
        <v>302</v>
      </c>
      <c r="FB20">
        <v>20040702</v>
      </c>
      <c r="FC20">
        <v>1.2</v>
      </c>
      <c r="FE20" s="1">
        <v>38168</v>
      </c>
      <c r="FF20" t="s">
        <v>302</v>
      </c>
      <c r="FG20">
        <v>20040702</v>
      </c>
      <c r="FH20">
        <v>21.5</v>
      </c>
      <c r="FJ20" s="1">
        <v>35246</v>
      </c>
      <c r="FK20">
        <v>0.9</v>
      </c>
      <c r="FL20" t="s">
        <v>302</v>
      </c>
      <c r="FM20" t="s">
        <v>302</v>
      </c>
      <c r="FO20" s="1">
        <v>35246</v>
      </c>
      <c r="FP20">
        <v>9.8000000000000007</v>
      </c>
      <c r="FQ20" t="s">
        <v>302</v>
      </c>
      <c r="FR20" t="s">
        <v>302</v>
      </c>
      <c r="FT20" s="1">
        <v>38199</v>
      </c>
      <c r="FU20">
        <v>14.3</v>
      </c>
      <c r="FV20">
        <v>20040913</v>
      </c>
      <c r="FW20">
        <v>14.3</v>
      </c>
      <c r="FY20" s="1">
        <v>35246</v>
      </c>
      <c r="FZ20">
        <v>0.83299999999999996</v>
      </c>
      <c r="GA20" t="s">
        <v>302</v>
      </c>
      <c r="GB20" t="s">
        <v>302</v>
      </c>
    </row>
    <row r="21" spans="1:184" x14ac:dyDescent="0.25">
      <c r="A21" s="1">
        <v>38656</v>
      </c>
      <c r="B21" t="s">
        <v>302</v>
      </c>
      <c r="C21">
        <v>20051101</v>
      </c>
      <c r="D21" t="s">
        <v>302</v>
      </c>
      <c r="F21" s="1">
        <v>35277</v>
      </c>
      <c r="G21">
        <v>-0.4</v>
      </c>
      <c r="H21" t="s">
        <v>302</v>
      </c>
      <c r="I21" t="s">
        <v>302</v>
      </c>
      <c r="K21" s="1">
        <v>35277</v>
      </c>
      <c r="L21">
        <v>-0.1</v>
      </c>
      <c r="M21" t="s">
        <v>302</v>
      </c>
      <c r="N21" t="s">
        <v>302</v>
      </c>
      <c r="P21" s="1">
        <v>35277</v>
      </c>
      <c r="Q21">
        <v>8.1999999999999993</v>
      </c>
      <c r="R21" t="s">
        <v>302</v>
      </c>
      <c r="S21" t="s">
        <v>302</v>
      </c>
      <c r="U21" s="1">
        <v>35277</v>
      </c>
      <c r="V21">
        <v>-0.6</v>
      </c>
      <c r="W21" t="s">
        <v>302</v>
      </c>
      <c r="X21" t="s">
        <v>302</v>
      </c>
      <c r="Z21" s="1">
        <v>35277</v>
      </c>
      <c r="AA21">
        <v>-0.6</v>
      </c>
      <c r="AB21" t="s">
        <v>302</v>
      </c>
      <c r="AC21" t="s">
        <v>302</v>
      </c>
      <c r="AE21" s="1">
        <v>35277</v>
      </c>
      <c r="AF21">
        <v>2.2999999999999998</v>
      </c>
      <c r="AG21" t="s">
        <v>302</v>
      </c>
      <c r="AH21" t="s">
        <v>302</v>
      </c>
      <c r="AJ21" s="1">
        <v>36007</v>
      </c>
      <c r="AK21">
        <v>1.4</v>
      </c>
      <c r="AL21" t="s">
        <v>302</v>
      </c>
      <c r="AM21" t="s">
        <v>302</v>
      </c>
      <c r="AO21" s="1">
        <v>35642</v>
      </c>
      <c r="AP21">
        <v>0.2</v>
      </c>
      <c r="AQ21">
        <v>19970811</v>
      </c>
      <c r="AR21">
        <v>0.2</v>
      </c>
      <c r="AT21" s="1">
        <v>35642</v>
      </c>
      <c r="AU21">
        <v>1.2</v>
      </c>
      <c r="AV21">
        <v>19970811</v>
      </c>
      <c r="AW21">
        <v>1.4</v>
      </c>
      <c r="AY21" s="1">
        <v>35277</v>
      </c>
      <c r="AZ21">
        <v>0.4</v>
      </c>
      <c r="BA21" t="s">
        <v>302</v>
      </c>
      <c r="BB21" t="s">
        <v>302</v>
      </c>
      <c r="BD21" s="1">
        <v>35277</v>
      </c>
      <c r="BE21">
        <v>-0.5</v>
      </c>
      <c r="BF21" t="s">
        <v>302</v>
      </c>
      <c r="BG21" t="s">
        <v>302</v>
      </c>
      <c r="BI21" s="1">
        <v>38960</v>
      </c>
      <c r="BJ21" t="s">
        <v>302</v>
      </c>
      <c r="BK21">
        <v>20060904</v>
      </c>
      <c r="BL21" t="s">
        <v>302</v>
      </c>
      <c r="BN21" s="1">
        <v>38656</v>
      </c>
      <c r="BO21" t="s">
        <v>302</v>
      </c>
      <c r="BP21">
        <v>20051103</v>
      </c>
      <c r="BQ21" t="s">
        <v>302</v>
      </c>
      <c r="BS21" s="1">
        <v>42035</v>
      </c>
      <c r="BT21">
        <v>56.7</v>
      </c>
      <c r="BU21">
        <v>20150204</v>
      </c>
      <c r="BV21">
        <v>56.7</v>
      </c>
      <c r="BX21" s="1">
        <v>35308</v>
      </c>
      <c r="BY21">
        <v>-3</v>
      </c>
      <c r="BZ21" t="s">
        <v>302</v>
      </c>
      <c r="CA21" t="s">
        <v>302</v>
      </c>
      <c r="CC21" s="1">
        <v>35277</v>
      </c>
      <c r="CD21">
        <v>2.9</v>
      </c>
      <c r="CE21" t="s">
        <v>302</v>
      </c>
      <c r="CF21" t="s">
        <v>302</v>
      </c>
      <c r="CH21" s="1">
        <v>37529</v>
      </c>
      <c r="CI21">
        <v>3.3</v>
      </c>
      <c r="CJ21" t="s">
        <v>302</v>
      </c>
      <c r="CK21" t="s">
        <v>302</v>
      </c>
      <c r="CM21" s="1">
        <v>37833</v>
      </c>
      <c r="CN21">
        <v>38</v>
      </c>
      <c r="CO21" t="s">
        <v>302</v>
      </c>
      <c r="CP21" t="s">
        <v>302</v>
      </c>
      <c r="CR21" s="1">
        <v>35277</v>
      </c>
      <c r="CS21">
        <v>-0.4</v>
      </c>
      <c r="CT21" t="s">
        <v>302</v>
      </c>
      <c r="CU21" t="s">
        <v>302</v>
      </c>
      <c r="CW21" s="1">
        <v>35277</v>
      </c>
      <c r="CX21">
        <v>2.2000000000000002</v>
      </c>
      <c r="CY21" t="s">
        <v>302</v>
      </c>
      <c r="CZ21" t="s">
        <v>302</v>
      </c>
      <c r="DB21" s="1">
        <v>38138</v>
      </c>
      <c r="DC21">
        <v>2.4</v>
      </c>
      <c r="DD21" t="s">
        <v>302</v>
      </c>
      <c r="DE21" t="s">
        <v>302</v>
      </c>
      <c r="DG21" s="1">
        <v>35642</v>
      </c>
      <c r="DH21">
        <v>-1.2</v>
      </c>
      <c r="DI21" t="s">
        <v>302</v>
      </c>
      <c r="DJ21" t="s">
        <v>302</v>
      </c>
      <c r="DL21" s="1">
        <v>35642</v>
      </c>
      <c r="DM21">
        <v>0</v>
      </c>
      <c r="DN21" t="s">
        <v>302</v>
      </c>
      <c r="DO21" t="s">
        <v>302</v>
      </c>
      <c r="DQ21" s="1">
        <v>35277</v>
      </c>
      <c r="DR21">
        <v>34.200000000000003</v>
      </c>
      <c r="DS21" t="s">
        <v>302</v>
      </c>
      <c r="DT21" t="s">
        <v>302</v>
      </c>
      <c r="DV21" s="1">
        <v>35673</v>
      </c>
      <c r="DW21">
        <v>-1.2</v>
      </c>
      <c r="DX21" t="s">
        <v>302</v>
      </c>
      <c r="DY21" t="s">
        <v>302</v>
      </c>
      <c r="EA21" s="1">
        <v>36007</v>
      </c>
      <c r="EB21">
        <v>1.3</v>
      </c>
      <c r="EC21" t="s">
        <v>302</v>
      </c>
      <c r="ED21" t="s">
        <v>302</v>
      </c>
      <c r="EF21" s="1">
        <v>35277</v>
      </c>
      <c r="EG21">
        <v>17</v>
      </c>
      <c r="EH21" t="s">
        <v>302</v>
      </c>
      <c r="EI21" t="s">
        <v>302</v>
      </c>
      <c r="EK21" s="1">
        <v>35277</v>
      </c>
      <c r="EL21">
        <v>88.644999999999996</v>
      </c>
      <c r="EM21" t="s">
        <v>302</v>
      </c>
      <c r="EN21" t="s">
        <v>302</v>
      </c>
      <c r="EP21" s="1">
        <v>35277</v>
      </c>
      <c r="EQ21">
        <v>3.8</v>
      </c>
      <c r="ER21" t="s">
        <v>302</v>
      </c>
      <c r="ES21" t="s">
        <v>302</v>
      </c>
      <c r="EU21" s="1">
        <v>35277</v>
      </c>
      <c r="EV21">
        <v>0.3</v>
      </c>
      <c r="EW21" t="s">
        <v>302</v>
      </c>
      <c r="EX21" t="s">
        <v>302</v>
      </c>
      <c r="EZ21" s="1">
        <v>38199</v>
      </c>
      <c r="FA21" t="s">
        <v>302</v>
      </c>
      <c r="FB21">
        <v>20040804</v>
      </c>
      <c r="FC21">
        <v>1.3</v>
      </c>
      <c r="FE21" s="1">
        <v>38199</v>
      </c>
      <c r="FF21" t="s">
        <v>302</v>
      </c>
      <c r="FG21">
        <v>20040804</v>
      </c>
      <c r="FH21">
        <v>22.1</v>
      </c>
      <c r="FJ21" s="1">
        <v>35277</v>
      </c>
      <c r="FK21">
        <v>0.8</v>
      </c>
      <c r="FL21" t="s">
        <v>302</v>
      </c>
      <c r="FM21" t="s">
        <v>302</v>
      </c>
      <c r="FO21" s="1">
        <v>35277</v>
      </c>
      <c r="FP21">
        <v>9.1</v>
      </c>
      <c r="FQ21" t="s">
        <v>302</v>
      </c>
      <c r="FR21" t="s">
        <v>302</v>
      </c>
      <c r="FT21" s="1">
        <v>38230</v>
      </c>
      <c r="FU21">
        <v>13.6</v>
      </c>
      <c r="FV21">
        <v>20041011</v>
      </c>
      <c r="FW21">
        <v>13.6</v>
      </c>
      <c r="FY21" s="1">
        <v>35277</v>
      </c>
      <c r="FZ21">
        <v>1.123</v>
      </c>
      <c r="GA21" t="s">
        <v>302</v>
      </c>
      <c r="GB21" t="s">
        <v>302</v>
      </c>
    </row>
    <row r="22" spans="1:184" x14ac:dyDescent="0.25">
      <c r="A22" s="1">
        <v>38686</v>
      </c>
      <c r="B22" t="s">
        <v>302</v>
      </c>
      <c r="C22">
        <v>20051201</v>
      </c>
      <c r="D22" t="s">
        <v>302</v>
      </c>
      <c r="F22" s="1">
        <v>35308</v>
      </c>
      <c r="G22">
        <v>0.8</v>
      </c>
      <c r="H22" t="s">
        <v>302</v>
      </c>
      <c r="I22" t="s">
        <v>302</v>
      </c>
      <c r="K22" s="1">
        <v>35308</v>
      </c>
      <c r="L22">
        <v>0.7</v>
      </c>
      <c r="M22" t="s">
        <v>302</v>
      </c>
      <c r="N22" t="s">
        <v>302</v>
      </c>
      <c r="P22" s="1">
        <v>35308</v>
      </c>
      <c r="Q22">
        <v>8.1</v>
      </c>
      <c r="R22" t="s">
        <v>302</v>
      </c>
      <c r="S22" t="s">
        <v>302</v>
      </c>
      <c r="U22" s="1">
        <v>35308</v>
      </c>
      <c r="V22">
        <v>0</v>
      </c>
      <c r="W22" t="s">
        <v>302</v>
      </c>
      <c r="X22" t="s">
        <v>302</v>
      </c>
      <c r="Z22" s="1">
        <v>35308</v>
      </c>
      <c r="AA22">
        <v>0.5</v>
      </c>
      <c r="AB22" t="s">
        <v>302</v>
      </c>
      <c r="AC22" t="s">
        <v>302</v>
      </c>
      <c r="AE22" s="1">
        <v>35308</v>
      </c>
      <c r="AF22">
        <v>2.2999999999999998</v>
      </c>
      <c r="AG22" t="s">
        <v>302</v>
      </c>
      <c r="AH22" t="s">
        <v>302</v>
      </c>
      <c r="AJ22" s="1">
        <v>36038</v>
      </c>
      <c r="AK22">
        <v>1.2</v>
      </c>
      <c r="AL22" t="s">
        <v>302</v>
      </c>
      <c r="AM22" t="s">
        <v>302</v>
      </c>
      <c r="AO22" s="1">
        <v>35673</v>
      </c>
      <c r="AP22">
        <v>0.2</v>
      </c>
      <c r="AQ22">
        <v>19970908</v>
      </c>
      <c r="AR22">
        <v>0.1</v>
      </c>
      <c r="AT22" s="1">
        <v>35673</v>
      </c>
      <c r="AU22">
        <v>1.2</v>
      </c>
      <c r="AV22">
        <v>19970908</v>
      </c>
      <c r="AW22">
        <v>1.4</v>
      </c>
      <c r="AY22" s="1">
        <v>35308</v>
      </c>
      <c r="AZ22">
        <v>1</v>
      </c>
      <c r="BA22" t="s">
        <v>302</v>
      </c>
      <c r="BB22" t="s">
        <v>302</v>
      </c>
      <c r="BD22" s="1">
        <v>35308</v>
      </c>
      <c r="BE22">
        <v>0.2</v>
      </c>
      <c r="BF22" t="s">
        <v>302</v>
      </c>
      <c r="BG22" t="s">
        <v>302</v>
      </c>
      <c r="BI22" s="1">
        <v>38990</v>
      </c>
      <c r="BJ22" t="s">
        <v>302</v>
      </c>
      <c r="BK22">
        <v>20061003</v>
      </c>
      <c r="BL22" t="s">
        <v>302</v>
      </c>
      <c r="BN22" s="1">
        <v>38686</v>
      </c>
      <c r="BO22" t="s">
        <v>302</v>
      </c>
      <c r="BP22">
        <v>20051205</v>
      </c>
      <c r="BQ22" t="s">
        <v>302</v>
      </c>
      <c r="BS22" s="1">
        <v>42063</v>
      </c>
      <c r="BT22">
        <v>56.6</v>
      </c>
      <c r="BU22">
        <v>20150304</v>
      </c>
      <c r="BV22">
        <v>56.7</v>
      </c>
      <c r="BX22" s="1">
        <v>35338</v>
      </c>
      <c r="BY22">
        <v>-1</v>
      </c>
      <c r="BZ22" t="s">
        <v>302</v>
      </c>
      <c r="CA22" t="s">
        <v>302</v>
      </c>
      <c r="CC22" s="1">
        <v>35308</v>
      </c>
      <c r="CD22">
        <v>3.5</v>
      </c>
      <c r="CE22" t="s">
        <v>302</v>
      </c>
      <c r="CF22" t="s">
        <v>302</v>
      </c>
      <c r="CH22" s="1">
        <v>37560</v>
      </c>
      <c r="CI22">
        <v>3</v>
      </c>
      <c r="CJ22" t="s">
        <v>302</v>
      </c>
      <c r="CK22" t="s">
        <v>302</v>
      </c>
      <c r="CM22" s="1">
        <v>37864</v>
      </c>
      <c r="CN22">
        <v>23</v>
      </c>
      <c r="CO22" t="s">
        <v>302</v>
      </c>
      <c r="CP22" t="s">
        <v>302</v>
      </c>
      <c r="CR22" s="1">
        <v>35308</v>
      </c>
      <c r="CS22">
        <v>0.5</v>
      </c>
      <c r="CT22" t="s">
        <v>302</v>
      </c>
      <c r="CU22" t="s">
        <v>302</v>
      </c>
      <c r="CW22" s="1">
        <v>35308</v>
      </c>
      <c r="CX22">
        <v>2.1</v>
      </c>
      <c r="CY22" t="s">
        <v>302</v>
      </c>
      <c r="CZ22" t="s">
        <v>302</v>
      </c>
      <c r="DB22" s="1">
        <v>38230</v>
      </c>
      <c r="DC22">
        <v>2.2999999999999998</v>
      </c>
      <c r="DD22" t="s">
        <v>302</v>
      </c>
      <c r="DE22" t="s">
        <v>302</v>
      </c>
      <c r="DG22" s="1">
        <v>35673</v>
      </c>
      <c r="DH22">
        <v>0.5</v>
      </c>
      <c r="DI22" t="s">
        <v>302</v>
      </c>
      <c r="DJ22" t="s">
        <v>302</v>
      </c>
      <c r="DL22" s="1">
        <v>35673</v>
      </c>
      <c r="DM22">
        <v>0.1</v>
      </c>
      <c r="DN22" t="s">
        <v>302</v>
      </c>
      <c r="DO22" t="s">
        <v>302</v>
      </c>
      <c r="DQ22" s="1">
        <v>35308</v>
      </c>
      <c r="DR22">
        <v>44.5</v>
      </c>
      <c r="DS22" t="s">
        <v>302</v>
      </c>
      <c r="DT22" t="s">
        <v>302</v>
      </c>
      <c r="DV22" s="1">
        <v>35703</v>
      </c>
      <c r="DW22">
        <v>0.3</v>
      </c>
      <c r="DX22" t="s">
        <v>302</v>
      </c>
      <c r="DY22" t="s">
        <v>302</v>
      </c>
      <c r="EA22" s="1">
        <v>36038</v>
      </c>
      <c r="EB22">
        <v>3.3</v>
      </c>
      <c r="EC22" t="s">
        <v>302</v>
      </c>
      <c r="ED22" t="s">
        <v>302</v>
      </c>
      <c r="EF22" s="1">
        <v>35308</v>
      </c>
      <c r="EG22">
        <v>2.2000000000000002</v>
      </c>
      <c r="EH22" t="s">
        <v>302</v>
      </c>
      <c r="EI22" t="s">
        <v>302</v>
      </c>
      <c r="EK22" s="1">
        <v>35308</v>
      </c>
      <c r="EL22">
        <v>92.825999999999993</v>
      </c>
      <c r="EM22" t="s">
        <v>302</v>
      </c>
      <c r="EN22" t="s">
        <v>302</v>
      </c>
      <c r="EP22" s="1">
        <v>35308</v>
      </c>
      <c r="EQ22">
        <v>5.4</v>
      </c>
      <c r="ER22" t="s">
        <v>302</v>
      </c>
      <c r="ES22" t="s">
        <v>302</v>
      </c>
      <c r="EU22" s="1">
        <v>35308</v>
      </c>
      <c r="EV22">
        <v>1.3</v>
      </c>
      <c r="EW22" t="s">
        <v>302</v>
      </c>
      <c r="EX22" t="s">
        <v>302</v>
      </c>
      <c r="EZ22" s="1">
        <v>38230</v>
      </c>
      <c r="FA22" t="s">
        <v>302</v>
      </c>
      <c r="FB22">
        <v>20040903</v>
      </c>
      <c r="FC22">
        <v>-0.6</v>
      </c>
      <c r="FE22" s="1">
        <v>38230</v>
      </c>
      <c r="FF22" t="s">
        <v>302</v>
      </c>
      <c r="FG22">
        <v>20040903</v>
      </c>
      <c r="FH22">
        <v>21.3</v>
      </c>
      <c r="FJ22" s="1">
        <v>35308</v>
      </c>
      <c r="FK22">
        <v>0.8</v>
      </c>
      <c r="FL22" t="s">
        <v>302</v>
      </c>
      <c r="FM22" t="s">
        <v>302</v>
      </c>
      <c r="FO22" s="1">
        <v>35308</v>
      </c>
      <c r="FP22">
        <v>9.3000000000000007</v>
      </c>
      <c r="FQ22" t="s">
        <v>302</v>
      </c>
      <c r="FR22" t="s">
        <v>302</v>
      </c>
      <c r="FT22" s="1">
        <v>38260</v>
      </c>
      <c r="FU22">
        <v>13.7</v>
      </c>
      <c r="FV22">
        <v>20041108</v>
      </c>
      <c r="FW22">
        <v>13.8</v>
      </c>
      <c r="FY22" s="1">
        <v>35308</v>
      </c>
      <c r="FZ22">
        <v>1.0649999999999999</v>
      </c>
      <c r="GA22" t="s">
        <v>302</v>
      </c>
      <c r="GB22" t="s">
        <v>302</v>
      </c>
    </row>
    <row r="23" spans="1:184" x14ac:dyDescent="0.25">
      <c r="A23" s="1">
        <v>38717</v>
      </c>
      <c r="B23" t="s">
        <v>302</v>
      </c>
      <c r="C23">
        <v>20060103</v>
      </c>
      <c r="D23" t="s">
        <v>302</v>
      </c>
      <c r="F23" s="1">
        <v>35338</v>
      </c>
      <c r="G23">
        <v>0.5</v>
      </c>
      <c r="H23" t="s">
        <v>302</v>
      </c>
      <c r="I23" t="s">
        <v>302</v>
      </c>
      <c r="K23" s="1">
        <v>35338</v>
      </c>
      <c r="L23">
        <v>0.5</v>
      </c>
      <c r="M23" t="s">
        <v>302</v>
      </c>
      <c r="N23" t="s">
        <v>302</v>
      </c>
      <c r="P23" s="1">
        <v>35338</v>
      </c>
      <c r="Q23">
        <v>8.1</v>
      </c>
      <c r="R23" t="s">
        <v>302</v>
      </c>
      <c r="S23" t="s">
        <v>302</v>
      </c>
      <c r="U23" s="1">
        <v>35338</v>
      </c>
      <c r="V23">
        <v>1.8</v>
      </c>
      <c r="W23" t="s">
        <v>302</v>
      </c>
      <c r="X23" t="s">
        <v>302</v>
      </c>
      <c r="Z23" s="1">
        <v>35338</v>
      </c>
      <c r="AA23">
        <v>0.5</v>
      </c>
      <c r="AB23" t="s">
        <v>302</v>
      </c>
      <c r="AC23" t="s">
        <v>302</v>
      </c>
      <c r="AE23" s="1">
        <v>35338</v>
      </c>
      <c r="AF23">
        <v>2.2999999999999998</v>
      </c>
      <c r="AG23" t="s">
        <v>302</v>
      </c>
      <c r="AH23" t="s">
        <v>302</v>
      </c>
      <c r="AJ23" s="1">
        <v>36068</v>
      </c>
      <c r="AK23">
        <v>1.3</v>
      </c>
      <c r="AL23" t="s">
        <v>302</v>
      </c>
      <c r="AM23" t="s">
        <v>302</v>
      </c>
      <c r="AO23" s="1">
        <v>35703</v>
      </c>
      <c r="AP23">
        <v>0.1</v>
      </c>
      <c r="AQ23">
        <v>19971013</v>
      </c>
      <c r="AR23">
        <v>0.2</v>
      </c>
      <c r="AT23" s="1">
        <v>35703</v>
      </c>
      <c r="AU23">
        <v>1</v>
      </c>
      <c r="AV23">
        <v>19971013</v>
      </c>
      <c r="AW23">
        <v>1.4</v>
      </c>
      <c r="AY23" s="1">
        <v>35338</v>
      </c>
      <c r="AZ23">
        <v>1.2</v>
      </c>
      <c r="BA23" t="s">
        <v>302</v>
      </c>
      <c r="BB23" t="s">
        <v>302</v>
      </c>
      <c r="BD23" s="1">
        <v>35338</v>
      </c>
      <c r="BE23">
        <v>1</v>
      </c>
      <c r="BF23" t="s">
        <v>302</v>
      </c>
      <c r="BG23" t="s">
        <v>302</v>
      </c>
      <c r="BI23" s="1">
        <v>39021</v>
      </c>
      <c r="BJ23" t="s">
        <v>302</v>
      </c>
      <c r="BK23">
        <v>20061102</v>
      </c>
      <c r="BL23" t="s">
        <v>302</v>
      </c>
      <c r="BN23" s="1">
        <v>38717</v>
      </c>
      <c r="BO23" t="s">
        <v>302</v>
      </c>
      <c r="BP23">
        <v>20060105</v>
      </c>
      <c r="BQ23" t="s">
        <v>302</v>
      </c>
      <c r="BS23" s="1">
        <v>42094</v>
      </c>
      <c r="BT23">
        <v>58.5</v>
      </c>
      <c r="BU23">
        <v>20150407</v>
      </c>
      <c r="BV23">
        <v>58.8</v>
      </c>
      <c r="BX23" s="1">
        <v>35369</v>
      </c>
      <c r="BY23">
        <v>-3</v>
      </c>
      <c r="BZ23" t="s">
        <v>302</v>
      </c>
      <c r="CA23" t="s">
        <v>302</v>
      </c>
      <c r="CC23" s="1">
        <v>35338</v>
      </c>
      <c r="CD23">
        <v>5.0999999999999996</v>
      </c>
      <c r="CE23" t="s">
        <v>302</v>
      </c>
      <c r="CF23" t="s">
        <v>302</v>
      </c>
      <c r="CH23" s="1">
        <v>37590</v>
      </c>
      <c r="CI23">
        <v>2.9</v>
      </c>
      <c r="CJ23" t="s">
        <v>302</v>
      </c>
      <c r="CK23" t="s">
        <v>302</v>
      </c>
      <c r="CM23" s="1">
        <v>37894</v>
      </c>
      <c r="CN23">
        <v>40</v>
      </c>
      <c r="CO23" t="s">
        <v>302</v>
      </c>
      <c r="CP23" t="s">
        <v>302</v>
      </c>
      <c r="CR23" s="1">
        <v>35338</v>
      </c>
      <c r="CS23">
        <v>0.5</v>
      </c>
      <c r="CT23" t="s">
        <v>302</v>
      </c>
      <c r="CU23" t="s">
        <v>302</v>
      </c>
      <c r="CW23" s="1">
        <v>35338</v>
      </c>
      <c r="CX23">
        <v>2.1</v>
      </c>
      <c r="CY23" t="s">
        <v>302</v>
      </c>
      <c r="CZ23" t="s">
        <v>302</v>
      </c>
      <c r="DB23" s="1">
        <v>38321</v>
      </c>
      <c r="DC23">
        <v>2.2999999999999998</v>
      </c>
      <c r="DD23" t="s">
        <v>302</v>
      </c>
      <c r="DE23" t="s">
        <v>302</v>
      </c>
      <c r="DG23" s="1">
        <v>35703</v>
      </c>
      <c r="DH23">
        <v>-0.5</v>
      </c>
      <c r="DI23" t="s">
        <v>302</v>
      </c>
      <c r="DJ23" t="s">
        <v>302</v>
      </c>
      <c r="DL23" s="1">
        <v>35703</v>
      </c>
      <c r="DM23">
        <v>0</v>
      </c>
      <c r="DN23" t="s">
        <v>302</v>
      </c>
      <c r="DO23" t="s">
        <v>302</v>
      </c>
      <c r="DQ23" s="1">
        <v>35338</v>
      </c>
      <c r="DR23">
        <v>52.2</v>
      </c>
      <c r="DS23" t="s">
        <v>302</v>
      </c>
      <c r="DT23" t="s">
        <v>302</v>
      </c>
      <c r="DV23" s="1">
        <v>35734</v>
      </c>
      <c r="DW23">
        <v>1.7</v>
      </c>
      <c r="DX23" t="s">
        <v>302</v>
      </c>
      <c r="DY23" t="s">
        <v>302</v>
      </c>
      <c r="EA23" s="1">
        <v>36068</v>
      </c>
      <c r="EB23">
        <v>2.6</v>
      </c>
      <c r="EC23" t="s">
        <v>302</v>
      </c>
      <c r="ED23" t="s">
        <v>302</v>
      </c>
      <c r="EF23" s="1">
        <v>35338</v>
      </c>
      <c r="EG23">
        <v>-1.4</v>
      </c>
      <c r="EH23" t="s">
        <v>302</v>
      </c>
      <c r="EI23" t="s">
        <v>302</v>
      </c>
      <c r="EK23" s="1">
        <v>35338</v>
      </c>
      <c r="EL23">
        <v>98.456000000000003</v>
      </c>
      <c r="EM23" t="s">
        <v>302</v>
      </c>
      <c r="EN23" t="s">
        <v>302</v>
      </c>
      <c r="EP23" s="1">
        <v>35338</v>
      </c>
      <c r="EQ23">
        <v>6.7</v>
      </c>
      <c r="ER23" t="s">
        <v>302</v>
      </c>
      <c r="ES23" t="s">
        <v>302</v>
      </c>
      <c r="EU23" s="1">
        <v>35338</v>
      </c>
      <c r="EV23">
        <v>1</v>
      </c>
      <c r="EW23" t="s">
        <v>302</v>
      </c>
      <c r="EX23" t="s">
        <v>302</v>
      </c>
      <c r="EZ23" s="1">
        <v>38260</v>
      </c>
      <c r="FA23" t="s">
        <v>302</v>
      </c>
      <c r="FB23">
        <v>20041006</v>
      </c>
      <c r="FC23">
        <v>1.4</v>
      </c>
      <c r="FE23" s="1">
        <v>38260</v>
      </c>
      <c r="FF23" t="s">
        <v>302</v>
      </c>
      <c r="FG23">
        <v>20041006</v>
      </c>
      <c r="FH23">
        <v>20.5</v>
      </c>
      <c r="FJ23" s="1">
        <v>35338</v>
      </c>
      <c r="FK23">
        <v>1.2</v>
      </c>
      <c r="FL23" t="s">
        <v>302</v>
      </c>
      <c r="FM23" t="s">
        <v>302</v>
      </c>
      <c r="FO23" s="1">
        <v>35338</v>
      </c>
      <c r="FP23">
        <v>10.199999999999999</v>
      </c>
      <c r="FQ23" t="s">
        <v>302</v>
      </c>
      <c r="FR23" t="s">
        <v>302</v>
      </c>
      <c r="FT23" s="1">
        <v>38291</v>
      </c>
      <c r="FU23">
        <v>12.6</v>
      </c>
      <c r="FV23">
        <v>20041213</v>
      </c>
      <c r="FW23">
        <v>12.6</v>
      </c>
      <c r="FY23" s="1">
        <v>35338</v>
      </c>
      <c r="FZ23">
        <v>1.1970000000000001</v>
      </c>
      <c r="GA23" t="s">
        <v>302</v>
      </c>
      <c r="GB23" t="s">
        <v>302</v>
      </c>
    </row>
    <row r="24" spans="1:184" x14ac:dyDescent="0.25">
      <c r="A24" s="1">
        <v>38748</v>
      </c>
      <c r="B24" t="s">
        <v>302</v>
      </c>
      <c r="C24">
        <v>20060201</v>
      </c>
      <c r="D24" t="s">
        <v>302</v>
      </c>
      <c r="F24" s="1">
        <v>35369</v>
      </c>
      <c r="G24">
        <v>0.3</v>
      </c>
      <c r="H24" t="s">
        <v>302</v>
      </c>
      <c r="I24" t="s">
        <v>302</v>
      </c>
      <c r="K24" s="1">
        <v>35369</v>
      </c>
      <c r="L24">
        <v>-0.1</v>
      </c>
      <c r="M24" t="s">
        <v>302</v>
      </c>
      <c r="N24" t="s">
        <v>302</v>
      </c>
      <c r="P24" s="1">
        <v>35369</v>
      </c>
      <c r="Q24">
        <v>8.1</v>
      </c>
      <c r="R24" t="s">
        <v>302</v>
      </c>
      <c r="S24" t="s">
        <v>302</v>
      </c>
      <c r="U24" s="1">
        <v>35369</v>
      </c>
      <c r="V24">
        <v>0.1</v>
      </c>
      <c r="W24" t="s">
        <v>302</v>
      </c>
      <c r="X24" t="s">
        <v>302</v>
      </c>
      <c r="Z24" s="1">
        <v>35369</v>
      </c>
      <c r="AA24">
        <v>0</v>
      </c>
      <c r="AB24" t="s">
        <v>302</v>
      </c>
      <c r="AC24" t="s">
        <v>302</v>
      </c>
      <c r="AE24" s="1">
        <v>35369</v>
      </c>
      <c r="AF24">
        <v>2.5</v>
      </c>
      <c r="AG24" t="s">
        <v>302</v>
      </c>
      <c r="AH24" t="s">
        <v>302</v>
      </c>
      <c r="AJ24" s="1">
        <v>36099</v>
      </c>
      <c r="AK24">
        <v>1.2</v>
      </c>
      <c r="AL24" t="s">
        <v>302</v>
      </c>
      <c r="AM24" t="s">
        <v>302</v>
      </c>
      <c r="AO24" s="1">
        <v>35734</v>
      </c>
      <c r="AP24">
        <v>0</v>
      </c>
      <c r="AQ24">
        <v>19971110</v>
      </c>
      <c r="AR24">
        <v>0.1</v>
      </c>
      <c r="AT24" s="1">
        <v>35734</v>
      </c>
      <c r="AU24">
        <v>1</v>
      </c>
      <c r="AV24">
        <v>19971110</v>
      </c>
      <c r="AW24">
        <v>1.2</v>
      </c>
      <c r="AY24" s="1">
        <v>35369</v>
      </c>
      <c r="AZ24">
        <v>1.5</v>
      </c>
      <c r="BA24" t="s">
        <v>302</v>
      </c>
      <c r="BB24" t="s">
        <v>302</v>
      </c>
      <c r="BD24" s="1">
        <v>35369</v>
      </c>
      <c r="BE24">
        <v>0.7</v>
      </c>
      <c r="BF24" t="s">
        <v>302</v>
      </c>
      <c r="BG24" t="s">
        <v>302</v>
      </c>
      <c r="BI24" s="1">
        <v>39051</v>
      </c>
      <c r="BJ24" t="s">
        <v>302</v>
      </c>
      <c r="BK24">
        <v>20061204</v>
      </c>
      <c r="BL24" t="s">
        <v>302</v>
      </c>
      <c r="BN24" s="1">
        <v>38748</v>
      </c>
      <c r="BO24" t="s">
        <v>302</v>
      </c>
      <c r="BP24">
        <v>20060203</v>
      </c>
      <c r="BQ24" t="s">
        <v>302</v>
      </c>
      <c r="BS24" s="1">
        <v>42124</v>
      </c>
      <c r="BT24">
        <v>58.4</v>
      </c>
      <c r="BU24">
        <v>20150506</v>
      </c>
      <c r="BV24">
        <v>58.4</v>
      </c>
      <c r="BX24" s="1">
        <v>35399</v>
      </c>
      <c r="BY24">
        <v>1</v>
      </c>
      <c r="BZ24" t="s">
        <v>302</v>
      </c>
      <c r="CA24" t="s">
        <v>302</v>
      </c>
      <c r="CC24" s="1">
        <v>35369</v>
      </c>
      <c r="CD24">
        <v>4.9000000000000004</v>
      </c>
      <c r="CE24" t="s">
        <v>302</v>
      </c>
      <c r="CF24" t="s">
        <v>302</v>
      </c>
      <c r="CH24" s="1">
        <v>37621</v>
      </c>
      <c r="CI24">
        <v>2.6</v>
      </c>
      <c r="CJ24" t="s">
        <v>302</v>
      </c>
      <c r="CK24" t="s">
        <v>302</v>
      </c>
      <c r="CM24" s="1">
        <v>37925</v>
      </c>
      <c r="CN24">
        <v>21</v>
      </c>
      <c r="CO24" t="s">
        <v>302</v>
      </c>
      <c r="CP24" t="s">
        <v>302</v>
      </c>
      <c r="CR24" s="1">
        <v>35369</v>
      </c>
      <c r="CS24">
        <v>0</v>
      </c>
      <c r="CT24" t="s">
        <v>302</v>
      </c>
      <c r="CU24" t="s">
        <v>302</v>
      </c>
      <c r="CW24" s="1">
        <v>35369</v>
      </c>
      <c r="CX24">
        <v>2.7</v>
      </c>
      <c r="CY24" t="s">
        <v>302</v>
      </c>
      <c r="CZ24" t="s">
        <v>302</v>
      </c>
      <c r="DB24" s="1">
        <v>38411</v>
      </c>
      <c r="DC24">
        <v>2.2000000000000002</v>
      </c>
      <c r="DD24" t="s">
        <v>302</v>
      </c>
      <c r="DE24" t="s">
        <v>302</v>
      </c>
      <c r="DG24" s="1">
        <v>35734</v>
      </c>
      <c r="DH24">
        <v>-0.2</v>
      </c>
      <c r="DI24" t="s">
        <v>302</v>
      </c>
      <c r="DJ24" t="s">
        <v>302</v>
      </c>
      <c r="DL24" s="1">
        <v>35734</v>
      </c>
      <c r="DM24">
        <v>0.1</v>
      </c>
      <c r="DN24" t="s">
        <v>302</v>
      </c>
      <c r="DO24" t="s">
        <v>302</v>
      </c>
      <c r="DQ24" s="1">
        <v>35369</v>
      </c>
      <c r="DR24">
        <v>57.2</v>
      </c>
      <c r="DS24" t="s">
        <v>302</v>
      </c>
      <c r="DT24" t="s">
        <v>302</v>
      </c>
      <c r="DV24" s="1">
        <v>35764</v>
      </c>
      <c r="DW24">
        <v>-0.3</v>
      </c>
      <c r="DX24" t="s">
        <v>302</v>
      </c>
      <c r="DY24" t="s">
        <v>302</v>
      </c>
      <c r="EA24" s="1">
        <v>36099</v>
      </c>
      <c r="EB24">
        <v>0.3</v>
      </c>
      <c r="EC24" t="s">
        <v>302</v>
      </c>
      <c r="ED24" t="s">
        <v>302</v>
      </c>
      <c r="EF24" s="1">
        <v>35369</v>
      </c>
      <c r="EG24">
        <v>13.27</v>
      </c>
      <c r="EH24" t="s">
        <v>302</v>
      </c>
      <c r="EI24" t="s">
        <v>302</v>
      </c>
      <c r="EK24" s="1">
        <v>35369</v>
      </c>
      <c r="EL24">
        <v>100.508</v>
      </c>
      <c r="EM24" t="s">
        <v>302</v>
      </c>
      <c r="EN24" t="s">
        <v>302</v>
      </c>
      <c r="EP24" s="1">
        <v>35369</v>
      </c>
      <c r="EQ24">
        <v>7.9</v>
      </c>
      <c r="ER24" t="s">
        <v>302</v>
      </c>
      <c r="ES24" t="s">
        <v>302</v>
      </c>
      <c r="EU24" s="1">
        <v>35369</v>
      </c>
      <c r="EV24">
        <v>0.9</v>
      </c>
      <c r="EW24" t="s">
        <v>302</v>
      </c>
      <c r="EX24" t="s">
        <v>302</v>
      </c>
      <c r="EZ24" s="1">
        <v>38291</v>
      </c>
      <c r="FA24" t="s">
        <v>302</v>
      </c>
      <c r="FB24">
        <v>20041104</v>
      </c>
      <c r="FC24">
        <v>-1.1000000000000001</v>
      </c>
      <c r="FE24" s="1">
        <v>38291</v>
      </c>
      <c r="FF24" t="s">
        <v>302</v>
      </c>
      <c r="FG24">
        <v>20041104</v>
      </c>
      <c r="FH24">
        <v>18.5</v>
      </c>
      <c r="FJ24" s="1">
        <v>35369</v>
      </c>
      <c r="FK24">
        <v>1</v>
      </c>
      <c r="FL24" t="s">
        <v>302</v>
      </c>
      <c r="FM24" t="s">
        <v>302</v>
      </c>
      <c r="FO24" s="1">
        <v>35369</v>
      </c>
      <c r="FP24">
        <v>10.3</v>
      </c>
      <c r="FQ24" t="s">
        <v>302</v>
      </c>
      <c r="FR24" t="s">
        <v>302</v>
      </c>
      <c r="FT24" s="1">
        <v>38321</v>
      </c>
      <c r="FU24">
        <v>13.7</v>
      </c>
      <c r="FV24">
        <v>20050110</v>
      </c>
      <c r="FW24">
        <v>13.8</v>
      </c>
      <c r="FY24" s="1">
        <v>35369</v>
      </c>
      <c r="FZ24">
        <v>0.96399999999999997</v>
      </c>
      <c r="GA24" t="s">
        <v>302</v>
      </c>
      <c r="GB24" t="s">
        <v>302</v>
      </c>
    </row>
    <row r="25" spans="1:184" x14ac:dyDescent="0.25">
      <c r="A25" s="1">
        <v>38776</v>
      </c>
      <c r="B25" t="s">
        <v>302</v>
      </c>
      <c r="C25">
        <v>20060301</v>
      </c>
      <c r="D25" t="s">
        <v>302</v>
      </c>
      <c r="F25" s="1">
        <v>35399</v>
      </c>
      <c r="G25">
        <v>0.2</v>
      </c>
      <c r="H25" t="s">
        <v>302</v>
      </c>
      <c r="I25" t="s">
        <v>302</v>
      </c>
      <c r="K25" s="1">
        <v>35399</v>
      </c>
      <c r="L25">
        <v>0.5</v>
      </c>
      <c r="M25" t="s">
        <v>302</v>
      </c>
      <c r="N25" t="s">
        <v>302</v>
      </c>
      <c r="P25" s="1">
        <v>35399</v>
      </c>
      <c r="Q25">
        <v>8</v>
      </c>
      <c r="R25" t="s">
        <v>302</v>
      </c>
      <c r="S25" t="s">
        <v>302</v>
      </c>
      <c r="U25" s="1">
        <v>35399</v>
      </c>
      <c r="V25">
        <v>0.5</v>
      </c>
      <c r="W25" t="s">
        <v>302</v>
      </c>
      <c r="X25" t="s">
        <v>302</v>
      </c>
      <c r="Z25" s="1">
        <v>35399</v>
      </c>
      <c r="AA25">
        <v>0.1</v>
      </c>
      <c r="AB25" t="s">
        <v>302</v>
      </c>
      <c r="AC25" t="s">
        <v>302</v>
      </c>
      <c r="AE25" s="1">
        <v>35399</v>
      </c>
      <c r="AF25">
        <v>2.6</v>
      </c>
      <c r="AG25" t="s">
        <v>302</v>
      </c>
      <c r="AH25" t="s">
        <v>302</v>
      </c>
      <c r="AJ25" s="1">
        <v>36129</v>
      </c>
      <c r="AK25">
        <v>1.1000000000000001</v>
      </c>
      <c r="AL25" t="s">
        <v>302</v>
      </c>
      <c r="AM25" t="s">
        <v>302</v>
      </c>
      <c r="AO25" s="1">
        <v>35764</v>
      </c>
      <c r="AP25">
        <v>-0.1</v>
      </c>
      <c r="AQ25">
        <v>19971208</v>
      </c>
      <c r="AR25">
        <v>-0.1</v>
      </c>
      <c r="AT25" s="1">
        <v>35764</v>
      </c>
      <c r="AU25">
        <v>0.7</v>
      </c>
      <c r="AV25">
        <v>19971208</v>
      </c>
      <c r="AW25">
        <v>1</v>
      </c>
      <c r="AY25" s="1">
        <v>35399</v>
      </c>
      <c r="AZ25">
        <v>1.5</v>
      </c>
      <c r="BA25" t="s">
        <v>302</v>
      </c>
      <c r="BB25" t="s">
        <v>302</v>
      </c>
      <c r="BD25" s="1">
        <v>35399</v>
      </c>
      <c r="BE25">
        <v>1</v>
      </c>
      <c r="BF25" t="s">
        <v>302</v>
      </c>
      <c r="BG25" t="s">
        <v>302</v>
      </c>
      <c r="BI25" s="1">
        <v>39082</v>
      </c>
      <c r="BJ25" t="s">
        <v>302</v>
      </c>
      <c r="BK25">
        <v>20070103</v>
      </c>
      <c r="BL25" t="s">
        <v>302</v>
      </c>
      <c r="BN25" s="1">
        <v>38776</v>
      </c>
      <c r="BO25" t="s">
        <v>302</v>
      </c>
      <c r="BP25">
        <v>20060303</v>
      </c>
      <c r="BQ25" t="s">
        <v>302</v>
      </c>
      <c r="BS25" s="1">
        <v>42155</v>
      </c>
      <c r="BT25">
        <v>55.9</v>
      </c>
      <c r="BU25">
        <v>20150603</v>
      </c>
      <c r="BV25">
        <v>55.8</v>
      </c>
      <c r="BX25" s="1">
        <v>35430</v>
      </c>
      <c r="BY25">
        <v>-4</v>
      </c>
      <c r="BZ25" t="s">
        <v>302</v>
      </c>
      <c r="CA25" t="s">
        <v>302</v>
      </c>
      <c r="CC25" s="1">
        <v>35399</v>
      </c>
      <c r="CD25">
        <v>4.5999999999999996</v>
      </c>
      <c r="CE25" t="s">
        <v>302</v>
      </c>
      <c r="CF25" t="s">
        <v>302</v>
      </c>
      <c r="CH25" s="1">
        <v>37652</v>
      </c>
      <c r="CI25">
        <v>2.5</v>
      </c>
      <c r="CJ25" t="s">
        <v>302</v>
      </c>
      <c r="CK25" t="s">
        <v>302</v>
      </c>
      <c r="CM25" s="1">
        <v>37955</v>
      </c>
      <c r="CN25">
        <v>9</v>
      </c>
      <c r="CO25" t="s">
        <v>302</v>
      </c>
      <c r="CP25" t="s">
        <v>302</v>
      </c>
      <c r="CR25" s="1">
        <v>35399</v>
      </c>
      <c r="CS25">
        <v>0.1</v>
      </c>
      <c r="CT25" t="s">
        <v>302</v>
      </c>
      <c r="CU25" t="s">
        <v>302</v>
      </c>
      <c r="CW25" s="1">
        <v>35399</v>
      </c>
      <c r="CX25">
        <v>2.7</v>
      </c>
      <c r="CY25" t="s">
        <v>302</v>
      </c>
      <c r="CZ25" t="s">
        <v>302</v>
      </c>
      <c r="DB25" s="1">
        <v>38503</v>
      </c>
      <c r="DC25">
        <v>2</v>
      </c>
      <c r="DD25" t="s">
        <v>302</v>
      </c>
      <c r="DE25" t="s">
        <v>302</v>
      </c>
      <c r="DG25" s="1">
        <v>35764</v>
      </c>
      <c r="DH25">
        <v>-1.1000000000000001</v>
      </c>
      <c r="DI25" t="s">
        <v>302</v>
      </c>
      <c r="DJ25" t="s">
        <v>302</v>
      </c>
      <c r="DL25" s="1">
        <v>35764</v>
      </c>
      <c r="DM25">
        <v>-0.1</v>
      </c>
      <c r="DN25" t="s">
        <v>302</v>
      </c>
      <c r="DO25" t="s">
        <v>302</v>
      </c>
      <c r="DQ25" s="1">
        <v>35399</v>
      </c>
      <c r="DR25">
        <v>63</v>
      </c>
      <c r="DS25" t="s">
        <v>302</v>
      </c>
      <c r="DT25" t="s">
        <v>302</v>
      </c>
      <c r="DV25" s="1">
        <v>35795</v>
      </c>
      <c r="DW25">
        <v>0.8</v>
      </c>
      <c r="DX25" t="s">
        <v>302</v>
      </c>
      <c r="DY25" t="s">
        <v>302</v>
      </c>
      <c r="EA25" s="1">
        <v>36129</v>
      </c>
      <c r="EB25">
        <v>0.9</v>
      </c>
      <c r="EC25" t="s">
        <v>302</v>
      </c>
      <c r="ED25" t="s">
        <v>302</v>
      </c>
      <c r="EF25" s="1">
        <v>35399</v>
      </c>
      <c r="EG25">
        <v>-5.4</v>
      </c>
      <c r="EH25" t="s">
        <v>302</v>
      </c>
      <c r="EI25" t="s">
        <v>302</v>
      </c>
      <c r="EK25" s="1">
        <v>35399</v>
      </c>
      <c r="EL25">
        <v>102.735</v>
      </c>
      <c r="EM25" t="s">
        <v>302</v>
      </c>
      <c r="EN25" t="s">
        <v>302</v>
      </c>
      <c r="EP25" s="1">
        <v>35399</v>
      </c>
      <c r="EQ25">
        <v>8.8000000000000007</v>
      </c>
      <c r="ER25" t="s">
        <v>302</v>
      </c>
      <c r="ES25" t="s">
        <v>302</v>
      </c>
      <c r="EU25" s="1">
        <v>35399</v>
      </c>
      <c r="EV25">
        <v>1.5</v>
      </c>
      <c r="EW25" t="s">
        <v>302</v>
      </c>
      <c r="EX25" t="s">
        <v>302</v>
      </c>
      <c r="EZ25" s="1">
        <v>38321</v>
      </c>
      <c r="FA25" t="s">
        <v>302</v>
      </c>
      <c r="FB25">
        <v>20041203</v>
      </c>
      <c r="FC25">
        <v>-0.4</v>
      </c>
      <c r="FE25" s="1">
        <v>38321</v>
      </c>
      <c r="FF25" t="s">
        <v>302</v>
      </c>
      <c r="FG25">
        <v>20041203</v>
      </c>
      <c r="FH25">
        <v>16.8</v>
      </c>
      <c r="FJ25" s="1">
        <v>35399</v>
      </c>
      <c r="FK25">
        <v>1.2</v>
      </c>
      <c r="FL25" t="s">
        <v>302</v>
      </c>
      <c r="FM25" t="s">
        <v>302</v>
      </c>
      <c r="FO25" s="1">
        <v>35399</v>
      </c>
      <c r="FP25">
        <v>10.6</v>
      </c>
      <c r="FQ25" t="s">
        <v>302</v>
      </c>
      <c r="FR25" t="s">
        <v>302</v>
      </c>
      <c r="FT25" s="1">
        <v>38352</v>
      </c>
      <c r="FU25">
        <v>10.7</v>
      </c>
      <c r="FV25">
        <v>20050214</v>
      </c>
      <c r="FW25">
        <v>10.7</v>
      </c>
      <c r="FY25" s="1">
        <v>35399</v>
      </c>
      <c r="FZ25">
        <v>0.99099999999999999</v>
      </c>
      <c r="GA25" t="s">
        <v>302</v>
      </c>
      <c r="GB25" t="s">
        <v>302</v>
      </c>
    </row>
    <row r="26" spans="1:184" x14ac:dyDescent="0.25">
      <c r="A26" s="1">
        <v>38807</v>
      </c>
      <c r="B26" t="s">
        <v>302</v>
      </c>
      <c r="C26">
        <v>20060403</v>
      </c>
      <c r="D26" t="s">
        <v>302</v>
      </c>
      <c r="F26" s="1">
        <v>35430</v>
      </c>
      <c r="G26">
        <v>0.4</v>
      </c>
      <c r="H26">
        <v>19970206</v>
      </c>
      <c r="I26">
        <v>0.2</v>
      </c>
      <c r="K26" s="1">
        <v>35430</v>
      </c>
      <c r="L26">
        <v>0.4</v>
      </c>
      <c r="M26">
        <v>19970206</v>
      </c>
      <c r="N26">
        <v>0.6</v>
      </c>
      <c r="P26" s="1">
        <v>35430</v>
      </c>
      <c r="Q26">
        <v>7.8</v>
      </c>
      <c r="R26" t="s">
        <v>302</v>
      </c>
      <c r="S26" t="s">
        <v>302</v>
      </c>
      <c r="U26" s="1">
        <v>35430</v>
      </c>
      <c r="V26">
        <v>-1.1000000000000001</v>
      </c>
      <c r="W26" t="s">
        <v>302</v>
      </c>
      <c r="X26" t="s">
        <v>302</v>
      </c>
      <c r="Z26" s="1">
        <v>35430</v>
      </c>
      <c r="AA26">
        <v>0.3</v>
      </c>
      <c r="AB26" t="s">
        <v>302</v>
      </c>
      <c r="AC26" t="s">
        <v>302</v>
      </c>
      <c r="AE26" s="1">
        <v>35430</v>
      </c>
      <c r="AF26">
        <v>2.2999999999999998</v>
      </c>
      <c r="AG26" t="s">
        <v>302</v>
      </c>
      <c r="AH26" t="s">
        <v>302</v>
      </c>
      <c r="AJ26" s="1">
        <v>36160</v>
      </c>
      <c r="AK26">
        <v>1.2</v>
      </c>
      <c r="AL26" t="s">
        <v>302</v>
      </c>
      <c r="AM26" t="s">
        <v>302</v>
      </c>
      <c r="AO26" s="1">
        <v>35795</v>
      </c>
      <c r="AP26">
        <v>0.2</v>
      </c>
      <c r="AQ26">
        <v>19980112</v>
      </c>
      <c r="AR26">
        <v>0.4</v>
      </c>
      <c r="AT26" s="1">
        <v>35795</v>
      </c>
      <c r="AU26">
        <v>0.7</v>
      </c>
      <c r="AV26">
        <v>19980112</v>
      </c>
      <c r="AW26">
        <v>1</v>
      </c>
      <c r="AY26" s="1">
        <v>35430</v>
      </c>
      <c r="AZ26">
        <v>1.4</v>
      </c>
      <c r="BA26">
        <v>19970206</v>
      </c>
      <c r="BB26">
        <v>1.9</v>
      </c>
      <c r="BD26" s="1">
        <v>35430</v>
      </c>
      <c r="BE26">
        <v>1.7</v>
      </c>
      <c r="BF26">
        <v>19970206</v>
      </c>
      <c r="BG26">
        <v>1.4</v>
      </c>
      <c r="BI26" s="1">
        <v>39113</v>
      </c>
      <c r="BJ26" t="s">
        <v>302</v>
      </c>
      <c r="BK26">
        <v>20070202</v>
      </c>
      <c r="BL26" t="s">
        <v>302</v>
      </c>
      <c r="BN26" s="1">
        <v>38807</v>
      </c>
      <c r="BO26" t="s">
        <v>302</v>
      </c>
      <c r="BP26">
        <v>20060405</v>
      </c>
      <c r="BQ26" t="s">
        <v>302</v>
      </c>
      <c r="BS26" s="1">
        <v>42185</v>
      </c>
      <c r="BT26">
        <v>57.4</v>
      </c>
      <c r="BU26">
        <v>20150703</v>
      </c>
      <c r="BV26">
        <v>57.4</v>
      </c>
      <c r="BX26" s="1">
        <v>35461</v>
      </c>
      <c r="BY26">
        <v>2</v>
      </c>
      <c r="BZ26" t="s">
        <v>302</v>
      </c>
      <c r="CA26" t="s">
        <v>302</v>
      </c>
      <c r="CC26" s="1">
        <v>35430</v>
      </c>
      <c r="CD26">
        <v>3.1</v>
      </c>
      <c r="CE26">
        <v>19970122</v>
      </c>
      <c r="CF26">
        <v>2.9</v>
      </c>
      <c r="CH26" s="1">
        <v>37680</v>
      </c>
      <c r="CI26">
        <v>2.4</v>
      </c>
      <c r="CJ26" t="s">
        <v>302</v>
      </c>
      <c r="CK26" t="s">
        <v>302</v>
      </c>
      <c r="CM26" s="1">
        <v>37986</v>
      </c>
      <c r="CN26">
        <v>25</v>
      </c>
      <c r="CO26" t="s">
        <v>302</v>
      </c>
      <c r="CP26" t="s">
        <v>302</v>
      </c>
      <c r="CR26" s="1">
        <v>35430</v>
      </c>
      <c r="CS26">
        <v>0.3</v>
      </c>
      <c r="CT26">
        <v>19970116</v>
      </c>
      <c r="CU26">
        <v>0.3</v>
      </c>
      <c r="CW26" s="1">
        <v>35430</v>
      </c>
      <c r="CX26">
        <v>2.5</v>
      </c>
      <c r="CY26" t="s">
        <v>302</v>
      </c>
      <c r="CZ26" t="s">
        <v>302</v>
      </c>
      <c r="DB26" s="1">
        <v>38595</v>
      </c>
      <c r="DC26">
        <v>2.2000000000000002</v>
      </c>
      <c r="DD26" t="s">
        <v>302</v>
      </c>
      <c r="DE26" t="s">
        <v>302</v>
      </c>
      <c r="DG26" s="1">
        <v>35795</v>
      </c>
      <c r="DH26">
        <v>0.2</v>
      </c>
      <c r="DI26" t="s">
        <v>302</v>
      </c>
      <c r="DJ26" t="s">
        <v>302</v>
      </c>
      <c r="DL26" s="1">
        <v>35795</v>
      </c>
      <c r="DM26">
        <v>0</v>
      </c>
      <c r="DN26" t="s">
        <v>302</v>
      </c>
      <c r="DO26" t="s">
        <v>302</v>
      </c>
      <c r="DQ26" s="1">
        <v>35430</v>
      </c>
      <c r="DR26">
        <v>61.4</v>
      </c>
      <c r="DS26" t="s">
        <v>302</v>
      </c>
      <c r="DT26" t="s">
        <v>302</v>
      </c>
      <c r="DV26" s="1">
        <v>35826</v>
      </c>
      <c r="DW26">
        <v>0</v>
      </c>
      <c r="DX26" t="s">
        <v>302</v>
      </c>
      <c r="DY26" t="s">
        <v>302</v>
      </c>
      <c r="EA26" s="1">
        <v>36160</v>
      </c>
      <c r="EB26">
        <v>-0.7</v>
      </c>
      <c r="EC26" t="s">
        <v>302</v>
      </c>
      <c r="ED26" t="s">
        <v>302</v>
      </c>
      <c r="EF26" s="1">
        <v>35430</v>
      </c>
      <c r="EG26">
        <v>9.1999999999999993</v>
      </c>
      <c r="EH26" t="s">
        <v>302</v>
      </c>
      <c r="EI26" t="s">
        <v>302</v>
      </c>
      <c r="EK26" s="1">
        <v>35430</v>
      </c>
      <c r="EL26">
        <v>101.599</v>
      </c>
      <c r="EM26" t="s">
        <v>302</v>
      </c>
      <c r="EN26" t="s">
        <v>302</v>
      </c>
      <c r="EP26" s="1">
        <v>35430</v>
      </c>
      <c r="EQ26">
        <v>8.5</v>
      </c>
      <c r="ER26" t="s">
        <v>302</v>
      </c>
      <c r="ES26" t="s">
        <v>302</v>
      </c>
      <c r="EU26" s="1">
        <v>35430</v>
      </c>
      <c r="EV26">
        <v>-0.3</v>
      </c>
      <c r="EW26" t="s">
        <v>302</v>
      </c>
      <c r="EX26" t="s">
        <v>302</v>
      </c>
      <c r="EZ26" s="1">
        <v>38352</v>
      </c>
      <c r="FA26" t="s">
        <v>302</v>
      </c>
      <c r="FB26">
        <v>20050107</v>
      </c>
      <c r="FC26">
        <v>1.1000000000000001</v>
      </c>
      <c r="FE26" s="1">
        <v>38352</v>
      </c>
      <c r="FF26" t="s">
        <v>302</v>
      </c>
      <c r="FG26">
        <v>20050107</v>
      </c>
      <c r="FH26">
        <v>15.1</v>
      </c>
      <c r="FJ26" s="1">
        <v>35430</v>
      </c>
      <c r="FK26">
        <v>-0.1</v>
      </c>
      <c r="FL26">
        <v>19970130</v>
      </c>
      <c r="FM26">
        <v>-0.3</v>
      </c>
      <c r="FO26" s="1">
        <v>35430</v>
      </c>
      <c r="FP26">
        <v>9.4</v>
      </c>
      <c r="FQ26">
        <v>19970130</v>
      </c>
      <c r="FR26">
        <v>9.5</v>
      </c>
      <c r="FT26" s="1">
        <v>38383</v>
      </c>
      <c r="FU26">
        <v>10</v>
      </c>
      <c r="FV26">
        <v>20050314</v>
      </c>
      <c r="FW26">
        <v>10</v>
      </c>
      <c r="FY26" s="1">
        <v>35430</v>
      </c>
      <c r="FZ26">
        <v>0.92800000000000005</v>
      </c>
      <c r="GA26" t="s">
        <v>302</v>
      </c>
      <c r="GB26" t="s">
        <v>302</v>
      </c>
    </row>
    <row r="27" spans="1:184" x14ac:dyDescent="0.25">
      <c r="A27" s="1">
        <v>38837</v>
      </c>
      <c r="B27" t="s">
        <v>302</v>
      </c>
      <c r="C27">
        <v>20060502</v>
      </c>
      <c r="D27" t="s">
        <v>302</v>
      </c>
      <c r="F27" s="1">
        <v>35461</v>
      </c>
      <c r="G27">
        <v>0.4</v>
      </c>
      <c r="H27">
        <v>19970312</v>
      </c>
      <c r="I27">
        <v>0.3</v>
      </c>
      <c r="K27" s="1">
        <v>35461</v>
      </c>
      <c r="L27">
        <v>0.4</v>
      </c>
      <c r="M27">
        <v>19970312</v>
      </c>
      <c r="N27">
        <v>0</v>
      </c>
      <c r="P27" s="1">
        <v>35461</v>
      </c>
      <c r="Q27">
        <v>7.7</v>
      </c>
      <c r="R27" t="s">
        <v>302</v>
      </c>
      <c r="S27" t="s">
        <v>302</v>
      </c>
      <c r="U27" s="1">
        <v>35461</v>
      </c>
      <c r="V27">
        <v>0.3</v>
      </c>
      <c r="W27">
        <v>19970219</v>
      </c>
      <c r="X27">
        <v>0.6</v>
      </c>
      <c r="Z27" s="1">
        <v>35461</v>
      </c>
      <c r="AA27">
        <v>-0.4</v>
      </c>
      <c r="AB27" t="s">
        <v>302</v>
      </c>
      <c r="AC27" t="s">
        <v>302</v>
      </c>
      <c r="AE27" s="1">
        <v>35461</v>
      </c>
      <c r="AF27">
        <v>2.1</v>
      </c>
      <c r="AG27" t="s">
        <v>302</v>
      </c>
      <c r="AH27" t="s">
        <v>302</v>
      </c>
      <c r="AJ27" s="1">
        <v>36191</v>
      </c>
      <c r="AK27">
        <v>1.2</v>
      </c>
      <c r="AL27" t="s">
        <v>302</v>
      </c>
      <c r="AM27" t="s">
        <v>302</v>
      </c>
      <c r="AO27" s="1">
        <v>35826</v>
      </c>
      <c r="AP27">
        <v>0</v>
      </c>
      <c r="AQ27">
        <v>19980209</v>
      </c>
      <c r="AR27">
        <v>0</v>
      </c>
      <c r="AT27" s="1">
        <v>35826</v>
      </c>
      <c r="AU27">
        <v>0.5</v>
      </c>
      <c r="AV27">
        <v>19980209</v>
      </c>
      <c r="AW27">
        <v>0.7</v>
      </c>
      <c r="AY27" s="1">
        <v>35461</v>
      </c>
      <c r="AZ27">
        <v>2.2000000000000002</v>
      </c>
      <c r="BA27">
        <v>19970312</v>
      </c>
      <c r="BB27">
        <v>2.4</v>
      </c>
      <c r="BD27" s="1">
        <v>35461</v>
      </c>
      <c r="BE27">
        <v>1.7</v>
      </c>
      <c r="BF27">
        <v>19970312</v>
      </c>
      <c r="BG27">
        <v>1.6</v>
      </c>
      <c r="BI27" s="1">
        <v>39141</v>
      </c>
      <c r="BJ27" t="s">
        <v>302</v>
      </c>
      <c r="BK27">
        <v>20070302</v>
      </c>
      <c r="BL27" t="s">
        <v>302</v>
      </c>
      <c r="BN27" s="1">
        <v>38837</v>
      </c>
      <c r="BO27" t="s">
        <v>302</v>
      </c>
      <c r="BP27">
        <v>20060504</v>
      </c>
      <c r="BQ27" t="s">
        <v>302</v>
      </c>
      <c r="BS27" s="1">
        <v>42216</v>
      </c>
      <c r="BT27">
        <v>56.7</v>
      </c>
      <c r="BU27">
        <v>20150805</v>
      </c>
      <c r="BV27">
        <v>56.6</v>
      </c>
      <c r="BX27" s="1">
        <v>35489</v>
      </c>
      <c r="BY27">
        <v>2</v>
      </c>
      <c r="BZ27" t="s">
        <v>302</v>
      </c>
      <c r="CA27" t="s">
        <v>302</v>
      </c>
      <c r="CC27" s="1">
        <v>35461</v>
      </c>
      <c r="CD27">
        <v>5.0999999999999996</v>
      </c>
      <c r="CE27">
        <v>19970219</v>
      </c>
      <c r="CF27">
        <v>4.5999999999999996</v>
      </c>
      <c r="CH27" s="1">
        <v>37711</v>
      </c>
      <c r="CI27">
        <v>3.1</v>
      </c>
      <c r="CJ27" t="s">
        <v>302</v>
      </c>
      <c r="CK27" t="s">
        <v>302</v>
      </c>
      <c r="CM27" s="1">
        <v>38017</v>
      </c>
      <c r="CN27">
        <v>48</v>
      </c>
      <c r="CO27" t="s">
        <v>302</v>
      </c>
      <c r="CP27" t="s">
        <v>302</v>
      </c>
      <c r="CR27" s="1">
        <v>35461</v>
      </c>
      <c r="CS27">
        <v>0</v>
      </c>
      <c r="CT27">
        <v>19970213</v>
      </c>
      <c r="CU27">
        <v>0</v>
      </c>
      <c r="CW27" s="1">
        <v>35461</v>
      </c>
      <c r="CX27">
        <v>2.8</v>
      </c>
      <c r="CY27">
        <v>19970213</v>
      </c>
      <c r="CZ27">
        <v>2.8</v>
      </c>
      <c r="DB27" s="1">
        <v>38686</v>
      </c>
      <c r="DC27">
        <v>2.2000000000000002</v>
      </c>
      <c r="DD27" t="s">
        <v>302</v>
      </c>
      <c r="DE27" t="s">
        <v>302</v>
      </c>
      <c r="DG27" s="1">
        <v>35826</v>
      </c>
      <c r="DH27">
        <v>-1.5</v>
      </c>
      <c r="DI27" t="s">
        <v>302</v>
      </c>
      <c r="DJ27" t="s">
        <v>302</v>
      </c>
      <c r="DL27" s="1">
        <v>35826</v>
      </c>
      <c r="DM27">
        <v>0.2</v>
      </c>
      <c r="DN27" t="s">
        <v>302</v>
      </c>
      <c r="DO27" t="s">
        <v>302</v>
      </c>
      <c r="DQ27" s="1">
        <v>35461</v>
      </c>
      <c r="DR27">
        <v>56</v>
      </c>
      <c r="DS27" t="s">
        <v>302</v>
      </c>
      <c r="DT27" t="s">
        <v>302</v>
      </c>
      <c r="DV27" s="1">
        <v>35854</v>
      </c>
      <c r="DW27">
        <v>-0.1</v>
      </c>
      <c r="DX27" t="s">
        <v>302</v>
      </c>
      <c r="DY27" t="s">
        <v>302</v>
      </c>
      <c r="EA27" s="1">
        <v>36191</v>
      </c>
      <c r="EB27">
        <v>0.8</v>
      </c>
      <c r="EC27" t="s">
        <v>302</v>
      </c>
      <c r="ED27" t="s">
        <v>302</v>
      </c>
      <c r="EF27" s="1">
        <v>35461</v>
      </c>
      <c r="EG27">
        <v>7.6</v>
      </c>
      <c r="EH27">
        <v>19970206</v>
      </c>
      <c r="EI27">
        <v>7.8</v>
      </c>
      <c r="EK27" s="1">
        <v>35461</v>
      </c>
      <c r="EL27">
        <v>105.919</v>
      </c>
      <c r="EM27" t="s">
        <v>302</v>
      </c>
      <c r="EN27" t="s">
        <v>302</v>
      </c>
      <c r="EP27" s="1">
        <v>35461</v>
      </c>
      <c r="EQ27">
        <v>8.1999999999999993</v>
      </c>
      <c r="ER27">
        <v>19970130</v>
      </c>
      <c r="ES27">
        <v>8.1999999999999993</v>
      </c>
      <c r="EU27" s="1">
        <v>35461</v>
      </c>
      <c r="EV27">
        <v>0.3</v>
      </c>
      <c r="EW27">
        <v>19970130</v>
      </c>
      <c r="EX27">
        <v>0.7</v>
      </c>
      <c r="EZ27" s="1">
        <v>38383</v>
      </c>
      <c r="FA27" t="s">
        <v>302</v>
      </c>
      <c r="FB27">
        <v>20050203</v>
      </c>
      <c r="FC27">
        <v>0.8</v>
      </c>
      <c r="FE27" s="1">
        <v>38383</v>
      </c>
      <c r="FF27" t="s">
        <v>302</v>
      </c>
      <c r="FG27">
        <v>20050203</v>
      </c>
      <c r="FH27">
        <v>13.7</v>
      </c>
      <c r="FJ27" s="1">
        <v>35461</v>
      </c>
      <c r="FK27">
        <v>1.9</v>
      </c>
      <c r="FL27">
        <v>19970303</v>
      </c>
      <c r="FM27">
        <v>1.6</v>
      </c>
      <c r="FO27" s="1">
        <v>35461</v>
      </c>
      <c r="FP27">
        <v>9.9</v>
      </c>
      <c r="FQ27">
        <v>19970303</v>
      </c>
      <c r="FR27">
        <v>9.8000000000000007</v>
      </c>
      <c r="FT27" s="1">
        <v>38411</v>
      </c>
      <c r="FU27">
        <v>10.5</v>
      </c>
      <c r="FV27">
        <v>20050411</v>
      </c>
      <c r="FW27">
        <v>10.5</v>
      </c>
      <c r="FY27" s="1">
        <v>35461</v>
      </c>
      <c r="FZ27">
        <v>0.82599999999999996</v>
      </c>
      <c r="GA27" t="s">
        <v>302</v>
      </c>
      <c r="GB27" t="s">
        <v>302</v>
      </c>
    </row>
    <row r="28" spans="1:184" x14ac:dyDescent="0.25">
      <c r="A28" s="1">
        <v>38868</v>
      </c>
      <c r="B28" t="s">
        <v>302</v>
      </c>
      <c r="C28">
        <v>20060601</v>
      </c>
      <c r="D28" t="s">
        <v>302</v>
      </c>
      <c r="F28" s="1">
        <v>35489</v>
      </c>
      <c r="G28">
        <v>0.7</v>
      </c>
      <c r="H28">
        <v>19970409</v>
      </c>
      <c r="I28">
        <v>0.2</v>
      </c>
      <c r="K28" s="1">
        <v>35489</v>
      </c>
      <c r="L28">
        <v>0.1</v>
      </c>
      <c r="M28">
        <v>19970409</v>
      </c>
      <c r="N28">
        <v>-0.6</v>
      </c>
      <c r="P28" s="1">
        <v>35489</v>
      </c>
      <c r="Q28">
        <v>7.5</v>
      </c>
      <c r="R28" t="s">
        <v>302</v>
      </c>
      <c r="S28" t="s">
        <v>302</v>
      </c>
      <c r="U28" s="1">
        <v>35489</v>
      </c>
      <c r="V28">
        <v>1</v>
      </c>
      <c r="W28">
        <v>19970319</v>
      </c>
      <c r="X28">
        <v>0.5</v>
      </c>
      <c r="Z28" s="1">
        <v>35489</v>
      </c>
      <c r="AA28">
        <v>0.2</v>
      </c>
      <c r="AB28" t="s">
        <v>302</v>
      </c>
      <c r="AC28" t="s">
        <v>302</v>
      </c>
      <c r="AE28" s="1">
        <v>35489</v>
      </c>
      <c r="AF28">
        <v>1.9</v>
      </c>
      <c r="AG28" t="s">
        <v>302</v>
      </c>
      <c r="AH28" t="s">
        <v>302</v>
      </c>
      <c r="AJ28" s="1">
        <v>36219</v>
      </c>
      <c r="AK28">
        <v>1</v>
      </c>
      <c r="AL28" t="s">
        <v>302</v>
      </c>
      <c r="AM28" t="s">
        <v>302</v>
      </c>
      <c r="AO28" s="1">
        <v>35854</v>
      </c>
      <c r="AP28">
        <v>-0.5</v>
      </c>
      <c r="AQ28">
        <v>19980309</v>
      </c>
      <c r="AR28">
        <v>0</v>
      </c>
      <c r="AT28" s="1">
        <v>35854</v>
      </c>
      <c r="AU28">
        <v>0.2</v>
      </c>
      <c r="AV28">
        <v>19980309</v>
      </c>
      <c r="AW28">
        <v>0.8</v>
      </c>
      <c r="AY28" s="1">
        <v>35489</v>
      </c>
      <c r="AZ28">
        <v>1.7</v>
      </c>
      <c r="BA28">
        <v>19970409</v>
      </c>
      <c r="BB28">
        <v>1.5</v>
      </c>
      <c r="BD28" s="1">
        <v>35489</v>
      </c>
      <c r="BE28">
        <v>2.4</v>
      </c>
      <c r="BF28">
        <v>19970409</v>
      </c>
      <c r="BG28">
        <v>1.8</v>
      </c>
      <c r="BI28" s="1">
        <v>39172</v>
      </c>
      <c r="BJ28" t="s">
        <v>302</v>
      </c>
      <c r="BK28">
        <v>20070403</v>
      </c>
      <c r="BL28" t="s">
        <v>302</v>
      </c>
      <c r="BN28" s="1">
        <v>38868</v>
      </c>
      <c r="BO28" t="s">
        <v>302</v>
      </c>
      <c r="BP28">
        <v>20060605</v>
      </c>
      <c r="BQ28" t="s">
        <v>302</v>
      </c>
      <c r="BS28" s="1">
        <v>42247</v>
      </c>
      <c r="BT28">
        <v>55.3</v>
      </c>
      <c r="BU28">
        <v>20150903</v>
      </c>
      <c r="BV28">
        <v>55.1</v>
      </c>
      <c r="BX28" s="1">
        <v>35520</v>
      </c>
      <c r="BY28">
        <v>1</v>
      </c>
      <c r="BZ28" t="s">
        <v>302</v>
      </c>
      <c r="CA28" t="s">
        <v>302</v>
      </c>
      <c r="CC28" s="1">
        <v>35489</v>
      </c>
      <c r="CD28">
        <v>3.9</v>
      </c>
      <c r="CE28">
        <v>19970319</v>
      </c>
      <c r="CF28">
        <v>4.4000000000000004</v>
      </c>
      <c r="CH28" s="1">
        <v>37741</v>
      </c>
      <c r="CI28">
        <v>3.2</v>
      </c>
      <c r="CJ28" t="s">
        <v>302</v>
      </c>
      <c r="CK28" t="s">
        <v>302</v>
      </c>
      <c r="CM28" s="1">
        <v>38046</v>
      </c>
      <c r="CN28">
        <v>23</v>
      </c>
      <c r="CO28" t="s">
        <v>302</v>
      </c>
      <c r="CP28" t="s">
        <v>302</v>
      </c>
      <c r="CR28" s="1">
        <v>35489</v>
      </c>
      <c r="CS28">
        <v>0.4</v>
      </c>
      <c r="CT28">
        <v>19970320</v>
      </c>
      <c r="CU28">
        <v>0.4</v>
      </c>
      <c r="CW28" s="1">
        <v>35489</v>
      </c>
      <c r="CX28">
        <v>2.7</v>
      </c>
      <c r="CY28">
        <v>19970320</v>
      </c>
      <c r="CZ28">
        <v>2.7</v>
      </c>
      <c r="DB28" s="1">
        <v>38776</v>
      </c>
      <c r="DC28">
        <v>2.7</v>
      </c>
      <c r="DD28" t="s">
        <v>302</v>
      </c>
      <c r="DE28" t="s">
        <v>302</v>
      </c>
      <c r="DG28" s="1">
        <v>35854</v>
      </c>
      <c r="DH28">
        <v>-1.2</v>
      </c>
      <c r="DI28" t="s">
        <v>302</v>
      </c>
      <c r="DJ28" t="s">
        <v>302</v>
      </c>
      <c r="DL28" s="1">
        <v>35854</v>
      </c>
      <c r="DM28">
        <v>-0.6</v>
      </c>
      <c r="DN28" t="s">
        <v>302</v>
      </c>
      <c r="DO28" t="s">
        <v>302</v>
      </c>
      <c r="DQ28" s="1">
        <v>35489</v>
      </c>
      <c r="DR28">
        <v>48.3</v>
      </c>
      <c r="DS28" t="s">
        <v>302</v>
      </c>
      <c r="DT28" t="s">
        <v>302</v>
      </c>
      <c r="DV28" s="1">
        <v>35885</v>
      </c>
      <c r="DW28">
        <v>-0.4</v>
      </c>
      <c r="DX28" t="s">
        <v>302</v>
      </c>
      <c r="DY28" t="s">
        <v>302</v>
      </c>
      <c r="EA28" s="1">
        <v>36219</v>
      </c>
      <c r="EB28">
        <v>0.6</v>
      </c>
      <c r="EC28" t="s">
        <v>302</v>
      </c>
      <c r="ED28" t="s">
        <v>302</v>
      </c>
      <c r="EF28" s="1">
        <v>35489</v>
      </c>
      <c r="EG28">
        <v>8.3000000000000007</v>
      </c>
      <c r="EH28">
        <v>19970306</v>
      </c>
      <c r="EI28">
        <v>2.4</v>
      </c>
      <c r="EK28" s="1">
        <v>35489</v>
      </c>
      <c r="EL28">
        <v>94.161000000000001</v>
      </c>
      <c r="EM28" t="s">
        <v>302</v>
      </c>
      <c r="EN28" t="s">
        <v>302</v>
      </c>
      <c r="EP28" s="1">
        <v>35489</v>
      </c>
      <c r="EQ28">
        <v>8.5</v>
      </c>
      <c r="ER28">
        <v>19970228</v>
      </c>
      <c r="ES28">
        <v>8.5</v>
      </c>
      <c r="EU28" s="1">
        <v>35489</v>
      </c>
      <c r="EV28">
        <v>1.2</v>
      </c>
      <c r="EW28">
        <v>19970228</v>
      </c>
      <c r="EX28">
        <v>0.7</v>
      </c>
      <c r="EZ28" s="1">
        <v>38411</v>
      </c>
      <c r="FA28" t="s">
        <v>302</v>
      </c>
      <c r="FB28">
        <v>20050304</v>
      </c>
      <c r="FC28">
        <v>-0.5</v>
      </c>
      <c r="FE28" s="1">
        <v>38411</v>
      </c>
      <c r="FF28" t="s">
        <v>302</v>
      </c>
      <c r="FG28">
        <v>20050304</v>
      </c>
      <c r="FH28">
        <v>12.1</v>
      </c>
      <c r="FJ28" s="1">
        <v>35489</v>
      </c>
      <c r="FK28">
        <v>0.9</v>
      </c>
      <c r="FL28">
        <v>19970402</v>
      </c>
      <c r="FM28">
        <v>1.4</v>
      </c>
      <c r="FO28" s="1">
        <v>35489</v>
      </c>
      <c r="FP28">
        <v>11</v>
      </c>
      <c r="FQ28">
        <v>19970320</v>
      </c>
      <c r="FR28">
        <v>11.3</v>
      </c>
      <c r="FT28" s="1">
        <v>38442</v>
      </c>
      <c r="FU28">
        <v>12.6</v>
      </c>
      <c r="FV28">
        <v>20050509</v>
      </c>
      <c r="FW28">
        <v>12.6</v>
      </c>
      <c r="FY28" s="1">
        <v>35489</v>
      </c>
      <c r="FZ28">
        <v>1.472</v>
      </c>
      <c r="GA28" t="s">
        <v>302</v>
      </c>
      <c r="GB28" t="s">
        <v>302</v>
      </c>
    </row>
    <row r="29" spans="1:184" x14ac:dyDescent="0.25">
      <c r="A29" s="1">
        <v>38898</v>
      </c>
      <c r="B29" t="s">
        <v>302</v>
      </c>
      <c r="C29">
        <v>20060703</v>
      </c>
      <c r="D29" t="s">
        <v>302</v>
      </c>
      <c r="F29" s="1">
        <v>35520</v>
      </c>
      <c r="G29">
        <v>-1</v>
      </c>
      <c r="H29">
        <v>19970507</v>
      </c>
      <c r="I29">
        <v>-0.1</v>
      </c>
      <c r="K29" s="1">
        <v>35520</v>
      </c>
      <c r="L29">
        <v>-1.2</v>
      </c>
      <c r="M29">
        <v>19970507</v>
      </c>
      <c r="N29">
        <v>-0.1</v>
      </c>
      <c r="P29" s="1">
        <v>35520</v>
      </c>
      <c r="Q29">
        <v>7.3</v>
      </c>
      <c r="R29" t="s">
        <v>302</v>
      </c>
      <c r="S29" t="s">
        <v>302</v>
      </c>
      <c r="U29" s="1">
        <v>35520</v>
      </c>
      <c r="V29">
        <v>0.7</v>
      </c>
      <c r="W29">
        <v>19970423</v>
      </c>
      <c r="X29">
        <v>0.3</v>
      </c>
      <c r="Z29" s="1">
        <v>35520</v>
      </c>
      <c r="AA29">
        <v>0.2</v>
      </c>
      <c r="AB29" t="s">
        <v>302</v>
      </c>
      <c r="AC29" t="s">
        <v>302</v>
      </c>
      <c r="AE29" s="1">
        <v>35520</v>
      </c>
      <c r="AF29">
        <v>1.7</v>
      </c>
      <c r="AG29" t="s">
        <v>302</v>
      </c>
      <c r="AH29" t="s">
        <v>302</v>
      </c>
      <c r="AJ29" s="1">
        <v>36250</v>
      </c>
      <c r="AK29">
        <v>0.9</v>
      </c>
      <c r="AL29" t="s">
        <v>302</v>
      </c>
      <c r="AM29" t="s">
        <v>302</v>
      </c>
      <c r="AO29" s="1">
        <v>35885</v>
      </c>
      <c r="AP29">
        <v>0.1</v>
      </c>
      <c r="AQ29">
        <v>19980414</v>
      </c>
      <c r="AR29">
        <v>0.2</v>
      </c>
      <c r="AT29" s="1">
        <v>35885</v>
      </c>
      <c r="AU29">
        <v>0.5</v>
      </c>
      <c r="AV29">
        <v>19980414</v>
      </c>
      <c r="AW29">
        <v>1</v>
      </c>
      <c r="AY29" s="1">
        <v>35520</v>
      </c>
      <c r="AZ29">
        <v>0.3</v>
      </c>
      <c r="BA29">
        <v>19970507</v>
      </c>
      <c r="BB29">
        <v>0.5</v>
      </c>
      <c r="BD29" s="1">
        <v>35520</v>
      </c>
      <c r="BE29">
        <v>1.2</v>
      </c>
      <c r="BF29">
        <v>19970507</v>
      </c>
      <c r="BG29">
        <v>1.4</v>
      </c>
      <c r="BI29" s="1">
        <v>39202</v>
      </c>
      <c r="BJ29" t="s">
        <v>302</v>
      </c>
      <c r="BK29">
        <v>20070502</v>
      </c>
      <c r="BL29" t="s">
        <v>302</v>
      </c>
      <c r="BN29" s="1">
        <v>38898</v>
      </c>
      <c r="BO29" t="s">
        <v>302</v>
      </c>
      <c r="BP29">
        <v>20060705</v>
      </c>
      <c r="BQ29" t="s">
        <v>302</v>
      </c>
      <c r="BS29" s="1">
        <v>42277</v>
      </c>
      <c r="BT29">
        <v>53.3</v>
      </c>
      <c r="BU29">
        <v>20151005</v>
      </c>
      <c r="BV29">
        <v>53.3</v>
      </c>
      <c r="BX29" s="1">
        <v>35550</v>
      </c>
      <c r="BY29">
        <v>-1</v>
      </c>
      <c r="BZ29" t="s">
        <v>302</v>
      </c>
      <c r="CA29" t="s">
        <v>302</v>
      </c>
      <c r="CC29" s="1">
        <v>35520</v>
      </c>
      <c r="CD29">
        <v>4.8</v>
      </c>
      <c r="CE29">
        <v>19970423</v>
      </c>
      <c r="CF29">
        <v>4</v>
      </c>
      <c r="CH29" s="1">
        <v>37772</v>
      </c>
      <c r="CI29">
        <v>3.3</v>
      </c>
      <c r="CJ29" t="s">
        <v>302</v>
      </c>
      <c r="CK29" t="s">
        <v>302</v>
      </c>
      <c r="CM29" s="1">
        <v>38077</v>
      </c>
      <c r="CN29">
        <v>30</v>
      </c>
      <c r="CO29" t="s">
        <v>302</v>
      </c>
      <c r="CP29" t="s">
        <v>302</v>
      </c>
      <c r="CR29" s="1">
        <v>35520</v>
      </c>
      <c r="CS29">
        <v>0.3</v>
      </c>
      <c r="CT29">
        <v>19970417</v>
      </c>
      <c r="CU29">
        <v>0.3</v>
      </c>
      <c r="CW29" s="1">
        <v>35520</v>
      </c>
      <c r="CX29">
        <v>2.6</v>
      </c>
      <c r="CY29">
        <v>19970417</v>
      </c>
      <c r="CZ29">
        <v>2.6</v>
      </c>
      <c r="DB29" s="1">
        <v>38868</v>
      </c>
      <c r="DC29">
        <v>2.5</v>
      </c>
      <c r="DD29" t="s">
        <v>302</v>
      </c>
      <c r="DE29" t="s">
        <v>302</v>
      </c>
      <c r="DG29" s="1">
        <v>35885</v>
      </c>
      <c r="DH29">
        <v>-2</v>
      </c>
      <c r="DI29" t="s">
        <v>302</v>
      </c>
      <c r="DJ29" t="s">
        <v>302</v>
      </c>
      <c r="DL29" s="1">
        <v>35885</v>
      </c>
      <c r="DM29">
        <v>-0.1</v>
      </c>
      <c r="DN29" t="s">
        <v>302</v>
      </c>
      <c r="DO29" t="s">
        <v>302</v>
      </c>
      <c r="DQ29" s="1">
        <v>35520</v>
      </c>
      <c r="DR29">
        <v>53.7</v>
      </c>
      <c r="DS29" t="s">
        <v>302</v>
      </c>
      <c r="DT29" t="s">
        <v>302</v>
      </c>
      <c r="DV29" s="1">
        <v>35915</v>
      </c>
      <c r="DW29">
        <v>0.2</v>
      </c>
      <c r="DX29" t="s">
        <v>302</v>
      </c>
      <c r="DY29" t="s">
        <v>302</v>
      </c>
      <c r="EA29" s="1">
        <v>36250</v>
      </c>
      <c r="EB29">
        <v>1.3</v>
      </c>
      <c r="EC29" t="s">
        <v>302</v>
      </c>
      <c r="ED29" t="s">
        <v>302</v>
      </c>
      <c r="EF29" s="1">
        <v>35520</v>
      </c>
      <c r="EG29">
        <v>-0.2</v>
      </c>
      <c r="EH29">
        <v>19970407</v>
      </c>
      <c r="EI29">
        <v>-0.2</v>
      </c>
      <c r="EK29" s="1">
        <v>35520</v>
      </c>
      <c r="EL29">
        <v>99.924999999999997</v>
      </c>
      <c r="EM29" t="s">
        <v>302</v>
      </c>
      <c r="EN29" t="s">
        <v>302</v>
      </c>
      <c r="EP29" s="1">
        <v>35520</v>
      </c>
      <c r="EQ29">
        <v>9.6999999999999993</v>
      </c>
      <c r="ER29">
        <v>19970327</v>
      </c>
      <c r="ES29">
        <v>9.6999999999999993</v>
      </c>
      <c r="EU29" s="1">
        <v>35520</v>
      </c>
      <c r="EV29">
        <v>0.9</v>
      </c>
      <c r="EW29">
        <v>19970327</v>
      </c>
      <c r="EX29">
        <v>1.6</v>
      </c>
      <c r="EZ29" s="1">
        <v>38442</v>
      </c>
      <c r="FA29" t="s">
        <v>302</v>
      </c>
      <c r="FB29">
        <v>20050405</v>
      </c>
      <c r="FC29">
        <v>0.5</v>
      </c>
      <c r="FE29" s="1">
        <v>38442</v>
      </c>
      <c r="FF29" t="s">
        <v>302</v>
      </c>
      <c r="FG29">
        <v>20050405</v>
      </c>
      <c r="FH29">
        <v>9.6999999999999993</v>
      </c>
      <c r="FJ29" s="1">
        <v>35520</v>
      </c>
      <c r="FK29">
        <v>1.3</v>
      </c>
      <c r="FL29">
        <v>19970429</v>
      </c>
      <c r="FM29">
        <v>1</v>
      </c>
      <c r="FO29" s="1">
        <v>35520</v>
      </c>
      <c r="FP29">
        <v>11.5</v>
      </c>
      <c r="FQ29">
        <v>19970429</v>
      </c>
      <c r="FR29">
        <v>11.2</v>
      </c>
      <c r="FT29" s="1">
        <v>38472</v>
      </c>
      <c r="FU29">
        <v>6.9</v>
      </c>
      <c r="FV29">
        <v>20050613</v>
      </c>
      <c r="FW29">
        <v>6.9</v>
      </c>
      <c r="FY29" s="1">
        <v>35520</v>
      </c>
      <c r="FZ29">
        <v>0.42499999999999999</v>
      </c>
      <c r="GA29" t="s">
        <v>302</v>
      </c>
      <c r="GB29" t="s">
        <v>302</v>
      </c>
    </row>
    <row r="30" spans="1:184" x14ac:dyDescent="0.25">
      <c r="A30" s="1">
        <v>38929</v>
      </c>
      <c r="B30" t="s">
        <v>302</v>
      </c>
      <c r="C30">
        <v>20060801</v>
      </c>
      <c r="D30" t="s">
        <v>302</v>
      </c>
      <c r="F30" s="1">
        <v>35550</v>
      </c>
      <c r="G30">
        <v>0.4</v>
      </c>
      <c r="H30">
        <v>19970609</v>
      </c>
      <c r="I30">
        <v>0.6</v>
      </c>
      <c r="K30" s="1">
        <v>35550</v>
      </c>
      <c r="L30">
        <v>0.5</v>
      </c>
      <c r="M30">
        <v>19970609</v>
      </c>
      <c r="N30">
        <v>1.2</v>
      </c>
      <c r="P30" s="1">
        <v>35550</v>
      </c>
      <c r="Q30">
        <v>7.2</v>
      </c>
      <c r="R30" t="s">
        <v>302</v>
      </c>
      <c r="S30" t="s">
        <v>302</v>
      </c>
      <c r="U30" s="1">
        <v>35550</v>
      </c>
      <c r="V30">
        <v>0.8</v>
      </c>
      <c r="W30">
        <v>19970522</v>
      </c>
      <c r="X30">
        <v>0.1</v>
      </c>
      <c r="Z30" s="1">
        <v>35550</v>
      </c>
      <c r="AA30">
        <v>0.4</v>
      </c>
      <c r="AB30" t="s">
        <v>302</v>
      </c>
      <c r="AC30" t="s">
        <v>302</v>
      </c>
      <c r="AE30" s="1">
        <v>35550</v>
      </c>
      <c r="AF30">
        <v>1.6</v>
      </c>
      <c r="AG30" t="s">
        <v>302</v>
      </c>
      <c r="AH30" t="s">
        <v>302</v>
      </c>
      <c r="AJ30" s="1">
        <v>36280</v>
      </c>
      <c r="AK30">
        <v>0.9</v>
      </c>
      <c r="AL30" t="s">
        <v>302</v>
      </c>
      <c r="AM30" t="s">
        <v>302</v>
      </c>
      <c r="AO30" s="1">
        <v>35915</v>
      </c>
      <c r="AP30">
        <v>0.1</v>
      </c>
      <c r="AQ30">
        <v>19980511</v>
      </c>
      <c r="AR30">
        <v>0.1</v>
      </c>
      <c r="AT30" s="1">
        <v>35915</v>
      </c>
      <c r="AU30">
        <v>0.5</v>
      </c>
      <c r="AV30">
        <v>19980511</v>
      </c>
      <c r="AW30">
        <v>1</v>
      </c>
      <c r="AY30" s="1">
        <v>35550</v>
      </c>
      <c r="AZ30">
        <v>2</v>
      </c>
      <c r="BA30">
        <v>19970609</v>
      </c>
      <c r="BB30">
        <v>2.2000000000000002</v>
      </c>
      <c r="BD30" s="1">
        <v>35550</v>
      </c>
      <c r="BE30">
        <v>2.6</v>
      </c>
      <c r="BF30">
        <v>19970609</v>
      </c>
      <c r="BG30">
        <v>2.2999999999999998</v>
      </c>
      <c r="BI30" s="1">
        <v>39233</v>
      </c>
      <c r="BJ30" t="s">
        <v>302</v>
      </c>
      <c r="BK30">
        <v>20070604</v>
      </c>
      <c r="BL30" t="s">
        <v>302</v>
      </c>
      <c r="BN30" s="1">
        <v>38929</v>
      </c>
      <c r="BO30" t="s">
        <v>302</v>
      </c>
      <c r="BP30">
        <v>20060803</v>
      </c>
      <c r="BQ30" t="s">
        <v>302</v>
      </c>
      <c r="BS30" s="1">
        <v>42308</v>
      </c>
      <c r="BT30">
        <v>55.3</v>
      </c>
      <c r="BU30">
        <v>20151104</v>
      </c>
      <c r="BV30">
        <v>55.4</v>
      </c>
      <c r="BX30" s="1">
        <v>35581</v>
      </c>
      <c r="BY30">
        <v>6</v>
      </c>
      <c r="BZ30" t="s">
        <v>302</v>
      </c>
      <c r="CA30" t="s">
        <v>302</v>
      </c>
      <c r="CC30" s="1">
        <v>35550</v>
      </c>
      <c r="CD30">
        <v>4.0999999999999996</v>
      </c>
      <c r="CE30">
        <v>19970522</v>
      </c>
      <c r="CF30">
        <v>4.7</v>
      </c>
      <c r="CH30" s="1">
        <v>37802</v>
      </c>
      <c r="CI30">
        <v>2.7</v>
      </c>
      <c r="CJ30" t="s">
        <v>302</v>
      </c>
      <c r="CK30" t="s">
        <v>302</v>
      </c>
      <c r="CM30" s="1">
        <v>38107</v>
      </c>
      <c r="CN30">
        <v>28</v>
      </c>
      <c r="CO30" t="s">
        <v>302</v>
      </c>
      <c r="CP30" t="s">
        <v>302</v>
      </c>
      <c r="CR30" s="1">
        <v>35550</v>
      </c>
      <c r="CS30">
        <v>0.6</v>
      </c>
      <c r="CT30">
        <v>19970515</v>
      </c>
      <c r="CU30">
        <v>0.6</v>
      </c>
      <c r="CW30" s="1">
        <v>35550</v>
      </c>
      <c r="CX30">
        <v>2.4</v>
      </c>
      <c r="CY30">
        <v>19970515</v>
      </c>
      <c r="CZ30">
        <v>2.4</v>
      </c>
      <c r="DB30" s="1">
        <v>38960</v>
      </c>
      <c r="DC30">
        <v>2.5</v>
      </c>
      <c r="DD30" t="s">
        <v>302</v>
      </c>
      <c r="DE30" t="s">
        <v>302</v>
      </c>
      <c r="DG30" s="1">
        <v>35915</v>
      </c>
      <c r="DH30">
        <v>-1.6</v>
      </c>
      <c r="DI30" t="s">
        <v>302</v>
      </c>
      <c r="DJ30" t="s">
        <v>302</v>
      </c>
      <c r="DL30" s="1">
        <v>35915</v>
      </c>
      <c r="DM30">
        <v>-0.1</v>
      </c>
      <c r="DN30" t="s">
        <v>302</v>
      </c>
      <c r="DO30" t="s">
        <v>302</v>
      </c>
      <c r="DQ30" s="1">
        <v>35550</v>
      </c>
      <c r="DR30">
        <v>50.3</v>
      </c>
      <c r="DS30" t="s">
        <v>302</v>
      </c>
      <c r="DT30" t="s">
        <v>302</v>
      </c>
      <c r="DV30" s="1">
        <v>35946</v>
      </c>
      <c r="DW30">
        <v>0.5</v>
      </c>
      <c r="DX30" t="s">
        <v>302</v>
      </c>
      <c r="DY30" t="s">
        <v>302</v>
      </c>
      <c r="EA30" s="1">
        <v>36280</v>
      </c>
      <c r="EB30">
        <v>0.7</v>
      </c>
      <c r="EC30" t="s">
        <v>302</v>
      </c>
      <c r="ED30" t="s">
        <v>302</v>
      </c>
      <c r="EF30" s="1">
        <v>35550</v>
      </c>
      <c r="EG30">
        <v>12.3</v>
      </c>
      <c r="EH30">
        <v>19970507</v>
      </c>
      <c r="EI30">
        <v>12.3</v>
      </c>
      <c r="EK30" s="1">
        <v>35550</v>
      </c>
      <c r="EL30">
        <v>101.41</v>
      </c>
      <c r="EM30" t="s">
        <v>302</v>
      </c>
      <c r="EN30" t="s">
        <v>302</v>
      </c>
      <c r="EP30" s="1">
        <v>35550</v>
      </c>
      <c r="EQ30">
        <v>8.9</v>
      </c>
      <c r="ER30">
        <v>19970430</v>
      </c>
      <c r="ES30">
        <v>8.9</v>
      </c>
      <c r="EU30" s="1">
        <v>35550</v>
      </c>
      <c r="EV30">
        <v>0.9</v>
      </c>
      <c r="EW30">
        <v>19970430</v>
      </c>
      <c r="EX30">
        <v>0.4</v>
      </c>
      <c r="EZ30" s="1">
        <v>38472</v>
      </c>
      <c r="FA30" t="s">
        <v>302</v>
      </c>
      <c r="FB30">
        <v>20050506</v>
      </c>
      <c r="FC30">
        <v>0</v>
      </c>
      <c r="FE30" s="1">
        <v>38472</v>
      </c>
      <c r="FF30" t="s">
        <v>302</v>
      </c>
      <c r="FG30">
        <v>20050506</v>
      </c>
      <c r="FH30">
        <v>7.8</v>
      </c>
      <c r="FJ30" s="1">
        <v>35550</v>
      </c>
      <c r="FK30">
        <v>-0.3</v>
      </c>
      <c r="FL30">
        <v>19970602</v>
      </c>
      <c r="FM30">
        <v>0.2</v>
      </c>
      <c r="FO30" s="1">
        <v>35550</v>
      </c>
      <c r="FP30">
        <v>10.3</v>
      </c>
      <c r="FQ30">
        <v>19970602</v>
      </c>
      <c r="FR30">
        <v>10.199999999999999</v>
      </c>
      <c r="FT30" s="1">
        <v>38503</v>
      </c>
      <c r="FU30">
        <v>6</v>
      </c>
      <c r="FV30">
        <v>20050711</v>
      </c>
      <c r="FW30">
        <v>6</v>
      </c>
      <c r="FY30" s="1">
        <v>35550</v>
      </c>
      <c r="FZ30">
        <v>1.0509999999999999</v>
      </c>
      <c r="GA30" t="s">
        <v>302</v>
      </c>
      <c r="GB30" t="s">
        <v>302</v>
      </c>
    </row>
    <row r="31" spans="1:184" x14ac:dyDescent="0.25">
      <c r="A31" s="1">
        <v>38960</v>
      </c>
      <c r="B31" t="s">
        <v>302</v>
      </c>
      <c r="C31">
        <v>20060901</v>
      </c>
      <c r="D31" t="s">
        <v>302</v>
      </c>
      <c r="F31" s="1">
        <v>35581</v>
      </c>
      <c r="G31">
        <v>-0.7</v>
      </c>
      <c r="H31">
        <v>19970707</v>
      </c>
      <c r="I31">
        <v>-1.1000000000000001</v>
      </c>
      <c r="K31" s="1">
        <v>35581</v>
      </c>
      <c r="L31">
        <v>-0.6</v>
      </c>
      <c r="M31">
        <v>19970707</v>
      </c>
      <c r="N31">
        <v>-0.9</v>
      </c>
      <c r="P31" s="1">
        <v>35581</v>
      </c>
      <c r="Q31">
        <v>7.2</v>
      </c>
      <c r="R31" t="s">
        <v>302</v>
      </c>
      <c r="S31" t="s">
        <v>302</v>
      </c>
      <c r="U31" s="1">
        <v>35581</v>
      </c>
      <c r="V31">
        <v>-0.9</v>
      </c>
      <c r="W31">
        <v>19970618</v>
      </c>
      <c r="X31">
        <v>1.1000000000000001</v>
      </c>
      <c r="Z31" s="1">
        <v>35581</v>
      </c>
      <c r="AA31">
        <v>0.3</v>
      </c>
      <c r="AB31" t="s">
        <v>302</v>
      </c>
      <c r="AC31" t="s">
        <v>302</v>
      </c>
      <c r="AE31" s="1">
        <v>35581</v>
      </c>
      <c r="AF31">
        <v>1.6</v>
      </c>
      <c r="AG31" t="s">
        <v>302</v>
      </c>
      <c r="AH31" t="s">
        <v>302</v>
      </c>
      <c r="AJ31" s="1">
        <v>36311</v>
      </c>
      <c r="AK31">
        <v>0.8</v>
      </c>
      <c r="AL31" t="s">
        <v>302</v>
      </c>
      <c r="AM31" t="s">
        <v>302</v>
      </c>
      <c r="AO31" s="1">
        <v>35946</v>
      </c>
      <c r="AP31">
        <v>0.1</v>
      </c>
      <c r="AQ31">
        <v>19980608</v>
      </c>
      <c r="AR31">
        <v>0.1</v>
      </c>
      <c r="AT31" s="1">
        <v>35946</v>
      </c>
      <c r="AU31">
        <v>0.6</v>
      </c>
      <c r="AV31">
        <v>19980608</v>
      </c>
      <c r="AW31">
        <v>0.9</v>
      </c>
      <c r="AY31" s="1">
        <v>35581</v>
      </c>
      <c r="AZ31">
        <v>0.8</v>
      </c>
      <c r="BA31">
        <v>19970707</v>
      </c>
      <c r="BB31">
        <v>-0.2</v>
      </c>
      <c r="BD31" s="1">
        <v>35581</v>
      </c>
      <c r="BE31">
        <v>2</v>
      </c>
      <c r="BF31">
        <v>19970707</v>
      </c>
      <c r="BG31">
        <v>1</v>
      </c>
      <c r="BI31" s="1">
        <v>39263</v>
      </c>
      <c r="BJ31" t="s">
        <v>302</v>
      </c>
      <c r="BK31">
        <v>20070703</v>
      </c>
      <c r="BL31" t="s">
        <v>302</v>
      </c>
      <c r="BN31" s="1">
        <v>38960</v>
      </c>
      <c r="BO31" t="s">
        <v>302</v>
      </c>
      <c r="BP31">
        <v>20060905</v>
      </c>
      <c r="BQ31" t="s">
        <v>302</v>
      </c>
      <c r="BS31" s="1">
        <v>42338</v>
      </c>
      <c r="BT31">
        <v>55.7</v>
      </c>
      <c r="BU31">
        <v>20151203</v>
      </c>
      <c r="BV31">
        <v>55.8</v>
      </c>
      <c r="BX31" s="1">
        <v>35611</v>
      </c>
      <c r="BY31">
        <v>8</v>
      </c>
      <c r="BZ31" t="s">
        <v>302</v>
      </c>
      <c r="CA31" t="s">
        <v>302</v>
      </c>
      <c r="CC31" s="1">
        <v>35581</v>
      </c>
      <c r="CD31">
        <v>3.8</v>
      </c>
      <c r="CE31">
        <v>19970618</v>
      </c>
      <c r="CF31">
        <v>5.3</v>
      </c>
      <c r="CH31" s="1">
        <v>37833</v>
      </c>
      <c r="CI31">
        <v>2.7</v>
      </c>
      <c r="CJ31" t="s">
        <v>302</v>
      </c>
      <c r="CK31" t="s">
        <v>302</v>
      </c>
      <c r="CM31" s="1">
        <v>38138</v>
      </c>
      <c r="CN31">
        <v>29</v>
      </c>
      <c r="CO31" t="s">
        <v>302</v>
      </c>
      <c r="CP31" t="s">
        <v>302</v>
      </c>
      <c r="CR31" s="1">
        <v>35581</v>
      </c>
      <c r="CS31">
        <v>0.4</v>
      </c>
      <c r="CT31">
        <v>19970612</v>
      </c>
      <c r="CU31">
        <v>0.4</v>
      </c>
      <c r="CW31" s="1">
        <v>35581</v>
      </c>
      <c r="CX31">
        <v>2.6</v>
      </c>
      <c r="CY31">
        <v>19970612</v>
      </c>
      <c r="CZ31">
        <v>2.6</v>
      </c>
      <c r="DB31" s="1">
        <v>39051</v>
      </c>
      <c r="DC31">
        <v>2.7</v>
      </c>
      <c r="DD31" t="s">
        <v>302</v>
      </c>
      <c r="DE31" t="s">
        <v>302</v>
      </c>
      <c r="DG31" s="1">
        <v>35946</v>
      </c>
      <c r="DH31">
        <v>1.1000000000000001</v>
      </c>
      <c r="DI31" t="s">
        <v>302</v>
      </c>
      <c r="DJ31" t="s">
        <v>302</v>
      </c>
      <c r="DL31" s="1">
        <v>35946</v>
      </c>
      <c r="DM31">
        <v>-0.1</v>
      </c>
      <c r="DN31" t="s">
        <v>302</v>
      </c>
      <c r="DO31" t="s">
        <v>302</v>
      </c>
      <c r="DQ31" s="1">
        <v>35581</v>
      </c>
      <c r="DR31">
        <v>51.6</v>
      </c>
      <c r="DS31" t="s">
        <v>302</v>
      </c>
      <c r="DT31" t="s">
        <v>302</v>
      </c>
      <c r="DV31" s="1">
        <v>35976</v>
      </c>
      <c r="DW31">
        <v>-1</v>
      </c>
      <c r="DX31" t="s">
        <v>302</v>
      </c>
      <c r="DY31" t="s">
        <v>302</v>
      </c>
      <c r="EA31" s="1">
        <v>36311</v>
      </c>
      <c r="EB31">
        <v>1.9</v>
      </c>
      <c r="EC31" t="s">
        <v>302</v>
      </c>
      <c r="ED31" t="s">
        <v>302</v>
      </c>
      <c r="EF31" s="1">
        <v>35581</v>
      </c>
      <c r="EG31">
        <v>2.5</v>
      </c>
      <c r="EH31">
        <v>19970605</v>
      </c>
      <c r="EI31">
        <v>2.5</v>
      </c>
      <c r="EK31" s="1">
        <v>35581</v>
      </c>
      <c r="EL31">
        <v>103.277</v>
      </c>
      <c r="EM31" t="s">
        <v>302</v>
      </c>
      <c r="EN31" t="s">
        <v>302</v>
      </c>
      <c r="EP31" s="1">
        <v>35581</v>
      </c>
      <c r="EQ31">
        <v>10</v>
      </c>
      <c r="ER31">
        <v>19970530</v>
      </c>
      <c r="ES31">
        <v>10</v>
      </c>
      <c r="EU31" s="1">
        <v>35581</v>
      </c>
      <c r="EV31">
        <v>1</v>
      </c>
      <c r="EW31">
        <v>19970530</v>
      </c>
      <c r="EX31">
        <v>1.2</v>
      </c>
      <c r="EZ31" s="1">
        <v>38503</v>
      </c>
      <c r="FA31" t="s">
        <v>302</v>
      </c>
      <c r="FB31">
        <v>20050607</v>
      </c>
      <c r="FC31">
        <v>-0.6</v>
      </c>
      <c r="FE31" s="1">
        <v>38503</v>
      </c>
      <c r="FF31" t="s">
        <v>302</v>
      </c>
      <c r="FG31">
        <v>20050607</v>
      </c>
      <c r="FH31">
        <v>5.7</v>
      </c>
      <c r="FJ31" s="1">
        <v>35581</v>
      </c>
      <c r="FK31">
        <v>1.4</v>
      </c>
      <c r="FL31">
        <v>19970630</v>
      </c>
      <c r="FM31">
        <v>1.4</v>
      </c>
      <c r="FO31" s="1">
        <v>35581</v>
      </c>
      <c r="FP31">
        <v>11.2</v>
      </c>
      <c r="FQ31">
        <v>19970630</v>
      </c>
      <c r="FR31">
        <v>11.1</v>
      </c>
      <c r="FT31" s="1">
        <v>38533</v>
      </c>
      <c r="FU31">
        <v>5</v>
      </c>
      <c r="FV31">
        <v>20050808</v>
      </c>
      <c r="FW31">
        <v>5</v>
      </c>
      <c r="FY31" s="1">
        <v>35581</v>
      </c>
      <c r="FZ31">
        <v>1.131</v>
      </c>
      <c r="GA31" t="s">
        <v>302</v>
      </c>
      <c r="GB31" t="s">
        <v>302</v>
      </c>
    </row>
    <row r="32" spans="1:184" x14ac:dyDescent="0.25">
      <c r="A32" s="1">
        <v>38990</v>
      </c>
      <c r="B32" t="s">
        <v>302</v>
      </c>
      <c r="C32">
        <v>20061002</v>
      </c>
      <c r="D32" t="s">
        <v>302</v>
      </c>
      <c r="F32" s="1">
        <v>35611</v>
      </c>
      <c r="G32">
        <v>0.1</v>
      </c>
      <c r="H32">
        <v>19970805</v>
      </c>
      <c r="I32">
        <v>0.4</v>
      </c>
      <c r="K32" s="1">
        <v>35611</v>
      </c>
      <c r="L32">
        <v>0.2</v>
      </c>
      <c r="M32">
        <v>19970805</v>
      </c>
      <c r="N32">
        <v>1.4</v>
      </c>
      <c r="P32" s="1">
        <v>35611</v>
      </c>
      <c r="Q32">
        <v>7.2</v>
      </c>
      <c r="R32" t="s">
        <v>302</v>
      </c>
      <c r="S32" t="s">
        <v>302</v>
      </c>
      <c r="U32" s="1">
        <v>35611</v>
      </c>
      <c r="V32">
        <v>1.6</v>
      </c>
      <c r="W32">
        <v>19970723</v>
      </c>
      <c r="X32">
        <v>0.6</v>
      </c>
      <c r="Z32" s="1">
        <v>35611</v>
      </c>
      <c r="AA32">
        <v>0.2</v>
      </c>
      <c r="AB32" t="s">
        <v>302</v>
      </c>
      <c r="AC32" t="s">
        <v>302</v>
      </c>
      <c r="AE32" s="1">
        <v>35611</v>
      </c>
      <c r="AF32">
        <v>1.7</v>
      </c>
      <c r="AG32" t="s">
        <v>302</v>
      </c>
      <c r="AH32" t="s">
        <v>302</v>
      </c>
      <c r="AJ32" s="1">
        <v>36341</v>
      </c>
      <c r="AK32">
        <v>0.8</v>
      </c>
      <c r="AL32" t="s">
        <v>302</v>
      </c>
      <c r="AM32" t="s">
        <v>302</v>
      </c>
      <c r="AO32" s="1">
        <v>35976</v>
      </c>
      <c r="AP32">
        <v>-0.1</v>
      </c>
      <c r="AQ32">
        <v>19980713</v>
      </c>
      <c r="AR32">
        <v>0</v>
      </c>
      <c r="AT32" s="1">
        <v>35976</v>
      </c>
      <c r="AU32">
        <v>0.5</v>
      </c>
      <c r="AV32">
        <v>19980713</v>
      </c>
      <c r="AW32">
        <v>1</v>
      </c>
      <c r="AY32" s="1">
        <v>35611</v>
      </c>
      <c r="AZ32">
        <v>1.5</v>
      </c>
      <c r="BA32">
        <v>19970805</v>
      </c>
      <c r="BB32">
        <v>1.9</v>
      </c>
      <c r="BD32" s="1">
        <v>35611</v>
      </c>
      <c r="BE32">
        <v>1.6</v>
      </c>
      <c r="BF32">
        <v>19970805</v>
      </c>
      <c r="BG32">
        <v>1.2</v>
      </c>
      <c r="BI32" s="1">
        <v>39294</v>
      </c>
      <c r="BJ32" t="s">
        <v>302</v>
      </c>
      <c r="BK32">
        <v>20070802</v>
      </c>
      <c r="BL32" t="s">
        <v>302</v>
      </c>
      <c r="BN32" s="1">
        <v>38990</v>
      </c>
      <c r="BO32" t="s">
        <v>302</v>
      </c>
      <c r="BP32">
        <v>20061004</v>
      </c>
      <c r="BQ32" t="s">
        <v>302</v>
      </c>
      <c r="BS32" s="1">
        <v>42369</v>
      </c>
      <c r="BT32">
        <v>55.2</v>
      </c>
      <c r="BU32">
        <v>20160106</v>
      </c>
      <c r="BV32">
        <v>55.3</v>
      </c>
      <c r="BX32" s="1">
        <v>35642</v>
      </c>
      <c r="BY32">
        <v>8</v>
      </c>
      <c r="BZ32" t="s">
        <v>302</v>
      </c>
      <c r="CA32" t="s">
        <v>302</v>
      </c>
      <c r="CC32" s="1">
        <v>35611</v>
      </c>
      <c r="CD32">
        <v>4.3</v>
      </c>
      <c r="CE32">
        <v>19970723</v>
      </c>
      <c r="CF32">
        <v>5.4</v>
      </c>
      <c r="CH32" s="1">
        <v>37864</v>
      </c>
      <c r="CI32">
        <v>2.8</v>
      </c>
      <c r="CJ32" t="s">
        <v>302</v>
      </c>
      <c r="CK32" t="s">
        <v>302</v>
      </c>
      <c r="CM32" s="1">
        <v>38168</v>
      </c>
      <c r="CN32">
        <v>38</v>
      </c>
      <c r="CO32" t="s">
        <v>302</v>
      </c>
      <c r="CP32" t="s">
        <v>302</v>
      </c>
      <c r="CR32" s="1">
        <v>35611</v>
      </c>
      <c r="CS32">
        <v>0.4</v>
      </c>
      <c r="CT32">
        <v>19970708</v>
      </c>
      <c r="CU32">
        <v>0.4</v>
      </c>
      <c r="CW32" s="1">
        <v>35611</v>
      </c>
      <c r="CX32">
        <v>2.9</v>
      </c>
      <c r="CY32">
        <v>19970708</v>
      </c>
      <c r="CZ32">
        <v>2.9</v>
      </c>
      <c r="DB32" s="1">
        <v>39141</v>
      </c>
      <c r="DC32">
        <v>2.7</v>
      </c>
      <c r="DD32" t="s">
        <v>302</v>
      </c>
      <c r="DE32" t="s">
        <v>302</v>
      </c>
      <c r="DG32" s="1">
        <v>35976</v>
      </c>
      <c r="DH32">
        <v>-1.9</v>
      </c>
      <c r="DI32" t="s">
        <v>302</v>
      </c>
      <c r="DJ32" t="s">
        <v>302</v>
      </c>
      <c r="DL32" s="1">
        <v>35976</v>
      </c>
      <c r="DM32">
        <v>-0.2</v>
      </c>
      <c r="DN32" t="s">
        <v>302</v>
      </c>
      <c r="DO32" t="s">
        <v>302</v>
      </c>
      <c r="DQ32" s="1">
        <v>35611</v>
      </c>
      <c r="DR32">
        <v>51.6</v>
      </c>
      <c r="DS32" t="s">
        <v>302</v>
      </c>
      <c r="DT32" t="s">
        <v>302</v>
      </c>
      <c r="DV32" s="1">
        <v>36007</v>
      </c>
      <c r="DW32">
        <v>0.9</v>
      </c>
      <c r="DX32" t="s">
        <v>302</v>
      </c>
      <c r="DY32" t="s">
        <v>302</v>
      </c>
      <c r="EA32" s="1">
        <v>36341</v>
      </c>
      <c r="EB32">
        <v>3.1</v>
      </c>
      <c r="EC32" t="s">
        <v>302</v>
      </c>
      <c r="ED32" t="s">
        <v>302</v>
      </c>
      <c r="EF32" s="1">
        <v>35611</v>
      </c>
      <c r="EG32">
        <v>7.3</v>
      </c>
      <c r="EH32">
        <v>19970704</v>
      </c>
      <c r="EI32">
        <v>7.3</v>
      </c>
      <c r="EK32" s="1">
        <v>35611</v>
      </c>
      <c r="EL32">
        <v>103.672</v>
      </c>
      <c r="EM32" t="s">
        <v>302</v>
      </c>
      <c r="EN32" t="s">
        <v>302</v>
      </c>
      <c r="EP32" s="1">
        <v>35611</v>
      </c>
      <c r="EQ32">
        <v>11</v>
      </c>
      <c r="ER32">
        <v>19970627</v>
      </c>
      <c r="ES32">
        <v>11</v>
      </c>
      <c r="EU32" s="1">
        <v>35611</v>
      </c>
      <c r="EV32">
        <v>1.5</v>
      </c>
      <c r="EW32">
        <v>19970627</v>
      </c>
      <c r="EX32">
        <v>1.5</v>
      </c>
      <c r="EZ32" s="1">
        <v>38533</v>
      </c>
      <c r="FA32" t="s">
        <v>302</v>
      </c>
      <c r="FB32">
        <v>20050707</v>
      </c>
      <c r="FC32">
        <v>0.1</v>
      </c>
      <c r="FE32" s="1">
        <v>38533</v>
      </c>
      <c r="FF32" t="s">
        <v>302</v>
      </c>
      <c r="FG32">
        <v>20050707</v>
      </c>
      <c r="FH32">
        <v>3.7</v>
      </c>
      <c r="FJ32" s="1">
        <v>35611</v>
      </c>
      <c r="FK32">
        <v>1.4</v>
      </c>
      <c r="FL32">
        <v>19970729</v>
      </c>
      <c r="FM32">
        <v>0.9</v>
      </c>
      <c r="FO32" s="1">
        <v>35611</v>
      </c>
      <c r="FP32">
        <v>11.9</v>
      </c>
      <c r="FQ32">
        <v>19970729</v>
      </c>
      <c r="FR32">
        <v>11.7</v>
      </c>
      <c r="FT32" s="1">
        <v>38564</v>
      </c>
      <c r="FU32">
        <v>4</v>
      </c>
      <c r="FV32">
        <v>20050912</v>
      </c>
      <c r="FW32">
        <v>4</v>
      </c>
      <c r="FY32" s="1">
        <v>35611</v>
      </c>
      <c r="FZ32">
        <v>1.208</v>
      </c>
      <c r="GA32" t="s">
        <v>302</v>
      </c>
      <c r="GB32" t="s">
        <v>302</v>
      </c>
    </row>
    <row r="33" spans="1:184" x14ac:dyDescent="0.25">
      <c r="A33" s="1">
        <v>39021</v>
      </c>
      <c r="B33" t="s">
        <v>302</v>
      </c>
      <c r="C33">
        <v>20061101</v>
      </c>
      <c r="D33" t="s">
        <v>302</v>
      </c>
      <c r="F33" s="1">
        <v>35642</v>
      </c>
      <c r="G33">
        <v>1.5</v>
      </c>
      <c r="H33">
        <v>19970908</v>
      </c>
      <c r="I33">
        <v>0.4</v>
      </c>
      <c r="K33" s="1">
        <v>35642</v>
      </c>
      <c r="L33">
        <v>1.8</v>
      </c>
      <c r="M33">
        <v>19970908</v>
      </c>
      <c r="N33">
        <v>0.6</v>
      </c>
      <c r="P33" s="1">
        <v>35642</v>
      </c>
      <c r="Q33">
        <v>7.3</v>
      </c>
      <c r="R33" t="s">
        <v>302</v>
      </c>
      <c r="S33" t="s">
        <v>302</v>
      </c>
      <c r="U33" s="1">
        <v>35642</v>
      </c>
      <c r="V33">
        <v>0.3</v>
      </c>
      <c r="W33">
        <v>19970820</v>
      </c>
      <c r="X33">
        <v>0.3</v>
      </c>
      <c r="Z33" s="1">
        <v>35642</v>
      </c>
      <c r="AA33">
        <v>-0.3</v>
      </c>
      <c r="AB33" t="s">
        <v>302</v>
      </c>
      <c r="AC33" t="s">
        <v>302</v>
      </c>
      <c r="AE33" s="1">
        <v>35642</v>
      </c>
      <c r="AF33">
        <v>2</v>
      </c>
      <c r="AG33" t="s">
        <v>302</v>
      </c>
      <c r="AH33" t="s">
        <v>302</v>
      </c>
      <c r="AJ33" s="1">
        <v>36372</v>
      </c>
      <c r="AK33">
        <v>0.7</v>
      </c>
      <c r="AL33" t="s">
        <v>302</v>
      </c>
      <c r="AM33" t="s">
        <v>302</v>
      </c>
      <c r="AO33" s="1">
        <v>36007</v>
      </c>
      <c r="AP33">
        <v>-0.1</v>
      </c>
      <c r="AQ33">
        <v>19980810</v>
      </c>
      <c r="AR33">
        <v>-0.1</v>
      </c>
      <c r="AT33" s="1">
        <v>36007</v>
      </c>
      <c r="AU33">
        <v>0.1</v>
      </c>
      <c r="AV33">
        <v>19980810</v>
      </c>
      <c r="AW33">
        <v>0.8</v>
      </c>
      <c r="AY33" s="1">
        <v>35642</v>
      </c>
      <c r="AZ33">
        <v>3.4</v>
      </c>
      <c r="BA33">
        <v>19970908</v>
      </c>
      <c r="BB33">
        <v>2.2999999999999998</v>
      </c>
      <c r="BD33" s="1">
        <v>35642</v>
      </c>
      <c r="BE33">
        <v>3.6</v>
      </c>
      <c r="BF33">
        <v>19970908</v>
      </c>
      <c r="BG33">
        <v>1.6</v>
      </c>
      <c r="BI33" s="1">
        <v>39325</v>
      </c>
      <c r="BJ33" t="s">
        <v>302</v>
      </c>
      <c r="BK33">
        <v>20070904</v>
      </c>
      <c r="BL33" t="s">
        <v>302</v>
      </c>
      <c r="BN33" s="1">
        <v>39021</v>
      </c>
      <c r="BO33" t="s">
        <v>302</v>
      </c>
      <c r="BP33">
        <v>20061103</v>
      </c>
      <c r="BQ33" t="s">
        <v>302</v>
      </c>
      <c r="BS33" s="1">
        <v>42400</v>
      </c>
      <c r="BT33">
        <v>56.2</v>
      </c>
      <c r="BU33">
        <v>20160203</v>
      </c>
      <c r="BV33">
        <v>56.1</v>
      </c>
      <c r="BX33" s="1">
        <v>35673</v>
      </c>
      <c r="BY33">
        <v>9</v>
      </c>
      <c r="BZ33" t="s">
        <v>302</v>
      </c>
      <c r="CA33" t="s">
        <v>302</v>
      </c>
      <c r="CC33" s="1">
        <v>35642</v>
      </c>
      <c r="CD33">
        <v>5.2</v>
      </c>
      <c r="CE33">
        <v>19970820</v>
      </c>
      <c r="CF33">
        <v>6.5</v>
      </c>
      <c r="CH33" s="1">
        <v>37894</v>
      </c>
      <c r="CI33">
        <v>3.1</v>
      </c>
      <c r="CJ33" t="s">
        <v>302</v>
      </c>
      <c r="CK33" t="s">
        <v>302</v>
      </c>
      <c r="CM33" s="1">
        <v>38199</v>
      </c>
      <c r="CN33">
        <v>0</v>
      </c>
      <c r="CO33" t="s">
        <v>302</v>
      </c>
      <c r="CP33" t="s">
        <v>302</v>
      </c>
      <c r="CR33" s="1">
        <v>35642</v>
      </c>
      <c r="CS33">
        <v>0</v>
      </c>
      <c r="CT33">
        <v>19970812</v>
      </c>
      <c r="CU33">
        <v>0</v>
      </c>
      <c r="CW33" s="1">
        <v>35642</v>
      </c>
      <c r="CX33">
        <v>3.3</v>
      </c>
      <c r="CY33">
        <v>19970812</v>
      </c>
      <c r="CZ33">
        <v>3.3</v>
      </c>
      <c r="DB33" s="1">
        <v>39233</v>
      </c>
      <c r="DC33">
        <v>2.7</v>
      </c>
      <c r="DD33" t="s">
        <v>302</v>
      </c>
      <c r="DE33" t="s">
        <v>302</v>
      </c>
      <c r="DG33" s="1">
        <v>36007</v>
      </c>
      <c r="DH33">
        <v>-0.7</v>
      </c>
      <c r="DI33" t="s">
        <v>302</v>
      </c>
      <c r="DJ33" t="s">
        <v>302</v>
      </c>
      <c r="DL33" s="1">
        <v>36007</v>
      </c>
      <c r="DM33">
        <v>-0.1</v>
      </c>
      <c r="DN33" t="s">
        <v>302</v>
      </c>
      <c r="DO33" t="s">
        <v>302</v>
      </c>
      <c r="DQ33" s="1">
        <v>35642</v>
      </c>
      <c r="DR33">
        <v>56.5</v>
      </c>
      <c r="DS33" t="s">
        <v>302</v>
      </c>
      <c r="DT33" t="s">
        <v>302</v>
      </c>
      <c r="DV33" s="1">
        <v>36038</v>
      </c>
      <c r="DW33">
        <v>0.7</v>
      </c>
      <c r="DX33" t="s">
        <v>302</v>
      </c>
      <c r="DY33" t="s">
        <v>302</v>
      </c>
      <c r="EA33" s="1">
        <v>36372</v>
      </c>
      <c r="EB33">
        <v>2.1</v>
      </c>
      <c r="EC33" t="s">
        <v>302</v>
      </c>
      <c r="ED33" t="s">
        <v>302</v>
      </c>
      <c r="EF33" s="1">
        <v>35642</v>
      </c>
      <c r="EG33">
        <v>-7.8</v>
      </c>
      <c r="EH33">
        <v>19970806</v>
      </c>
      <c r="EI33">
        <v>-7.8</v>
      </c>
      <c r="EK33" s="1">
        <v>35642</v>
      </c>
      <c r="EL33">
        <v>103.464</v>
      </c>
      <c r="EM33" t="s">
        <v>302</v>
      </c>
      <c r="EN33" t="s">
        <v>302</v>
      </c>
      <c r="EP33" s="1">
        <v>35642</v>
      </c>
      <c r="EQ33">
        <v>12.2</v>
      </c>
      <c r="ER33">
        <v>19970730</v>
      </c>
      <c r="ES33">
        <v>12.2</v>
      </c>
      <c r="EU33" s="1">
        <v>35642</v>
      </c>
      <c r="EV33">
        <v>1.6</v>
      </c>
      <c r="EW33">
        <v>19970730</v>
      </c>
      <c r="EX33">
        <v>1.8</v>
      </c>
      <c r="EZ33" s="1">
        <v>38564</v>
      </c>
      <c r="FA33" t="s">
        <v>302</v>
      </c>
      <c r="FB33">
        <v>20050805</v>
      </c>
      <c r="FC33">
        <v>0.2</v>
      </c>
      <c r="FE33" s="1">
        <v>38564</v>
      </c>
      <c r="FF33" t="s">
        <v>302</v>
      </c>
      <c r="FG33">
        <v>20050805</v>
      </c>
      <c r="FH33">
        <v>2.2999999999999998</v>
      </c>
      <c r="FJ33" s="1">
        <v>35642</v>
      </c>
      <c r="FK33">
        <v>0.8</v>
      </c>
      <c r="FL33">
        <v>19970820</v>
      </c>
      <c r="FM33">
        <v>1</v>
      </c>
      <c r="FO33" s="1">
        <v>35642</v>
      </c>
      <c r="FP33">
        <v>11.9</v>
      </c>
      <c r="FQ33">
        <v>19970820</v>
      </c>
      <c r="FR33">
        <v>11.8</v>
      </c>
      <c r="FT33" s="1">
        <v>38595</v>
      </c>
      <c r="FU33">
        <v>2.8</v>
      </c>
      <c r="FV33">
        <v>20051010</v>
      </c>
      <c r="FW33">
        <v>2.8</v>
      </c>
      <c r="FY33" s="1">
        <v>35642</v>
      </c>
      <c r="FZ33">
        <v>0.59099999999999997</v>
      </c>
      <c r="GA33" t="s">
        <v>302</v>
      </c>
      <c r="GB33" t="s">
        <v>302</v>
      </c>
    </row>
    <row r="34" spans="1:184" x14ac:dyDescent="0.25">
      <c r="A34" s="1">
        <v>39051</v>
      </c>
      <c r="B34" t="s">
        <v>302</v>
      </c>
      <c r="C34">
        <v>20061201</v>
      </c>
      <c r="D34" t="s">
        <v>302</v>
      </c>
      <c r="F34" s="1">
        <v>35673</v>
      </c>
      <c r="G34">
        <v>-2</v>
      </c>
      <c r="H34">
        <v>19971006</v>
      </c>
      <c r="I34">
        <v>-0.1</v>
      </c>
      <c r="K34" s="1">
        <v>35673</v>
      </c>
      <c r="L34">
        <v>-1.8</v>
      </c>
      <c r="M34">
        <v>19971006</v>
      </c>
      <c r="N34">
        <v>-0.4</v>
      </c>
      <c r="P34" s="1">
        <v>35673</v>
      </c>
      <c r="Q34">
        <v>7.1</v>
      </c>
      <c r="R34" t="s">
        <v>302</v>
      </c>
      <c r="S34" t="s">
        <v>302</v>
      </c>
      <c r="U34" s="1">
        <v>35673</v>
      </c>
      <c r="V34">
        <v>-1.1000000000000001</v>
      </c>
      <c r="W34">
        <v>19970917</v>
      </c>
      <c r="X34">
        <v>0.4</v>
      </c>
      <c r="Z34" s="1">
        <v>35673</v>
      </c>
      <c r="AA34">
        <v>0.5</v>
      </c>
      <c r="AB34" t="s">
        <v>302</v>
      </c>
      <c r="AC34" t="s">
        <v>302</v>
      </c>
      <c r="AE34" s="1">
        <v>35673</v>
      </c>
      <c r="AF34">
        <v>2</v>
      </c>
      <c r="AG34" t="s">
        <v>302</v>
      </c>
      <c r="AH34" t="s">
        <v>302</v>
      </c>
      <c r="AJ34" s="1">
        <v>36403</v>
      </c>
      <c r="AK34">
        <v>0.7</v>
      </c>
      <c r="AL34" t="s">
        <v>302</v>
      </c>
      <c r="AM34" t="s">
        <v>302</v>
      </c>
      <c r="AO34" s="1">
        <v>36038</v>
      </c>
      <c r="AP34">
        <v>0</v>
      </c>
      <c r="AQ34">
        <v>19980914</v>
      </c>
      <c r="AR34">
        <v>-0.2</v>
      </c>
      <c r="AT34" s="1">
        <v>36038</v>
      </c>
      <c r="AU34">
        <v>-0.1</v>
      </c>
      <c r="AV34">
        <v>19980914</v>
      </c>
      <c r="AW34">
        <v>0.5</v>
      </c>
      <c r="AY34" s="1">
        <v>35673</v>
      </c>
      <c r="AZ34">
        <v>0.8</v>
      </c>
      <c r="BA34">
        <v>19971006</v>
      </c>
      <c r="BB34">
        <v>2.8</v>
      </c>
      <c r="BD34" s="1">
        <v>35673</v>
      </c>
      <c r="BE34">
        <v>0.8</v>
      </c>
      <c r="BF34">
        <v>19971006</v>
      </c>
      <c r="BG34">
        <v>1.9</v>
      </c>
      <c r="BI34" s="1">
        <v>39355</v>
      </c>
      <c r="BJ34" t="s">
        <v>302</v>
      </c>
      <c r="BK34">
        <v>20071002</v>
      </c>
      <c r="BL34" t="s">
        <v>302</v>
      </c>
      <c r="BN34" s="1">
        <v>39051</v>
      </c>
      <c r="BO34" t="s">
        <v>302</v>
      </c>
      <c r="BP34">
        <v>20061205</v>
      </c>
      <c r="BQ34" t="s">
        <v>302</v>
      </c>
      <c r="BS34" s="1">
        <v>42429</v>
      </c>
      <c r="BT34">
        <v>52.7</v>
      </c>
      <c r="BU34">
        <v>20160303</v>
      </c>
      <c r="BV34">
        <v>52.8</v>
      </c>
      <c r="BX34" s="1">
        <v>35703</v>
      </c>
      <c r="BY34">
        <v>8</v>
      </c>
      <c r="BZ34" t="s">
        <v>302</v>
      </c>
      <c r="CA34" t="s">
        <v>302</v>
      </c>
      <c r="CC34" s="1">
        <v>35673</v>
      </c>
      <c r="CD34">
        <v>4</v>
      </c>
      <c r="CE34">
        <v>19970917</v>
      </c>
      <c r="CF34">
        <v>5.6</v>
      </c>
      <c r="CH34" s="1">
        <v>37925</v>
      </c>
      <c r="CI34">
        <v>3.5</v>
      </c>
      <c r="CJ34" t="s">
        <v>302</v>
      </c>
      <c r="CK34" t="s">
        <v>302</v>
      </c>
      <c r="CM34" s="1">
        <v>38230</v>
      </c>
      <c r="CN34">
        <v>20</v>
      </c>
      <c r="CO34" t="s">
        <v>302</v>
      </c>
      <c r="CP34" t="s">
        <v>302</v>
      </c>
      <c r="CR34" s="1">
        <v>35673</v>
      </c>
      <c r="CS34">
        <v>0.6</v>
      </c>
      <c r="CT34">
        <v>19970909</v>
      </c>
      <c r="CU34">
        <v>0.6</v>
      </c>
      <c r="CW34" s="1">
        <v>35673</v>
      </c>
      <c r="CX34">
        <v>3.5</v>
      </c>
      <c r="CY34">
        <v>19970909</v>
      </c>
      <c r="CZ34">
        <v>3.5</v>
      </c>
      <c r="DB34" s="1">
        <v>39325</v>
      </c>
      <c r="DC34">
        <v>2.7</v>
      </c>
      <c r="DD34" t="s">
        <v>302</v>
      </c>
      <c r="DE34" t="s">
        <v>302</v>
      </c>
      <c r="DG34" s="1">
        <v>36038</v>
      </c>
      <c r="DH34">
        <v>-0.2</v>
      </c>
      <c r="DI34" t="s">
        <v>302</v>
      </c>
      <c r="DJ34" t="s">
        <v>302</v>
      </c>
      <c r="DL34" s="1">
        <v>36038</v>
      </c>
      <c r="DM34">
        <v>-0.1</v>
      </c>
      <c r="DN34" t="s">
        <v>302</v>
      </c>
      <c r="DO34" t="s">
        <v>302</v>
      </c>
      <c r="DQ34" s="1">
        <v>35673</v>
      </c>
      <c r="DR34">
        <v>49.9</v>
      </c>
      <c r="DS34" t="s">
        <v>302</v>
      </c>
      <c r="DT34" t="s">
        <v>302</v>
      </c>
      <c r="DV34" s="1">
        <v>36068</v>
      </c>
      <c r="DW34">
        <v>-0.3</v>
      </c>
      <c r="DX34" t="s">
        <v>302</v>
      </c>
      <c r="DY34" t="s">
        <v>302</v>
      </c>
      <c r="EA34" s="1">
        <v>36403</v>
      </c>
      <c r="EB34">
        <v>2</v>
      </c>
      <c r="EC34" t="s">
        <v>302</v>
      </c>
      <c r="ED34" t="s">
        <v>302</v>
      </c>
      <c r="EF34" s="1">
        <v>35673</v>
      </c>
      <c r="EG34">
        <v>9.6</v>
      </c>
      <c r="EH34">
        <v>19970904</v>
      </c>
      <c r="EI34">
        <v>9.6</v>
      </c>
      <c r="EK34" s="1">
        <v>35673</v>
      </c>
      <c r="EL34">
        <v>103.887</v>
      </c>
      <c r="EM34" t="s">
        <v>302</v>
      </c>
      <c r="EN34" t="s">
        <v>302</v>
      </c>
      <c r="EP34" s="1">
        <v>35673</v>
      </c>
      <c r="EQ34">
        <v>12.1</v>
      </c>
      <c r="ER34">
        <v>19970828</v>
      </c>
      <c r="ES34">
        <v>12.1</v>
      </c>
      <c r="EU34" s="1">
        <v>35673</v>
      </c>
      <c r="EV34">
        <v>1.1000000000000001</v>
      </c>
      <c r="EW34">
        <v>19970828</v>
      </c>
      <c r="EX34">
        <v>1.2</v>
      </c>
      <c r="EZ34" s="1">
        <v>38595</v>
      </c>
      <c r="FA34" t="s">
        <v>302</v>
      </c>
      <c r="FB34">
        <v>20050907</v>
      </c>
      <c r="FC34">
        <v>1.6</v>
      </c>
      <c r="FE34" s="1">
        <v>38595</v>
      </c>
      <c r="FF34" t="s">
        <v>302</v>
      </c>
      <c r="FG34">
        <v>20050907</v>
      </c>
      <c r="FH34">
        <v>2.5</v>
      </c>
      <c r="FJ34" s="1">
        <v>35673</v>
      </c>
      <c r="FK34">
        <v>0.6</v>
      </c>
      <c r="FL34">
        <v>19970929</v>
      </c>
      <c r="FM34">
        <v>0.8</v>
      </c>
      <c r="FO34" s="1">
        <v>35673</v>
      </c>
      <c r="FP34">
        <v>11.6</v>
      </c>
      <c r="FQ34">
        <v>19970929</v>
      </c>
      <c r="FR34">
        <v>11.6</v>
      </c>
      <c r="FT34" s="1">
        <v>38625</v>
      </c>
      <c r="FU34">
        <v>3.2</v>
      </c>
      <c r="FV34">
        <v>20051121</v>
      </c>
      <c r="FW34">
        <v>3.3</v>
      </c>
      <c r="FY34" s="1">
        <v>35673</v>
      </c>
      <c r="FZ34">
        <v>1.0049999999999999</v>
      </c>
      <c r="GA34" t="s">
        <v>302</v>
      </c>
      <c r="GB34" t="s">
        <v>302</v>
      </c>
    </row>
    <row r="35" spans="1:184" x14ac:dyDescent="0.25">
      <c r="A35" s="1">
        <v>39082</v>
      </c>
      <c r="B35" t="s">
        <v>302</v>
      </c>
      <c r="C35">
        <v>20070102</v>
      </c>
      <c r="D35" t="s">
        <v>302</v>
      </c>
      <c r="F35" s="1">
        <v>35703</v>
      </c>
      <c r="G35">
        <v>0.8</v>
      </c>
      <c r="H35">
        <v>19971105</v>
      </c>
      <c r="I35">
        <v>0.2</v>
      </c>
      <c r="K35" s="1">
        <v>35703</v>
      </c>
      <c r="L35">
        <v>0.4</v>
      </c>
      <c r="M35">
        <v>19971105</v>
      </c>
      <c r="N35">
        <v>-0.2</v>
      </c>
      <c r="P35" s="1">
        <v>35703</v>
      </c>
      <c r="Q35">
        <v>6.8</v>
      </c>
      <c r="R35" t="s">
        <v>302</v>
      </c>
      <c r="S35" t="s">
        <v>302</v>
      </c>
      <c r="U35" s="1">
        <v>35703</v>
      </c>
      <c r="V35">
        <v>0.2</v>
      </c>
      <c r="W35">
        <v>19971022</v>
      </c>
      <c r="X35">
        <v>-1.9</v>
      </c>
      <c r="Z35" s="1">
        <v>35703</v>
      </c>
      <c r="AA35">
        <v>0.4</v>
      </c>
      <c r="AB35" t="s">
        <v>302</v>
      </c>
      <c r="AC35" t="s">
        <v>302</v>
      </c>
      <c r="AE35" s="1">
        <v>35703</v>
      </c>
      <c r="AF35">
        <v>1.8</v>
      </c>
      <c r="AG35" t="s">
        <v>302</v>
      </c>
      <c r="AH35" t="s">
        <v>302</v>
      </c>
      <c r="AJ35" s="1">
        <v>36433</v>
      </c>
      <c r="AK35">
        <v>0.5</v>
      </c>
      <c r="AL35" t="s">
        <v>302</v>
      </c>
      <c r="AM35" t="s">
        <v>302</v>
      </c>
      <c r="AO35" s="1">
        <v>36068</v>
      </c>
      <c r="AP35">
        <v>-0.1</v>
      </c>
      <c r="AQ35">
        <v>19981012</v>
      </c>
      <c r="AR35">
        <v>-0.1</v>
      </c>
      <c r="AT35" s="1">
        <v>36068</v>
      </c>
      <c r="AU35">
        <v>-0.4</v>
      </c>
      <c r="AV35">
        <v>19981012</v>
      </c>
      <c r="AW35">
        <v>0.3</v>
      </c>
      <c r="AY35" s="1">
        <v>35703</v>
      </c>
      <c r="AZ35">
        <v>0.6</v>
      </c>
      <c r="BA35">
        <v>19971105</v>
      </c>
      <c r="BB35">
        <v>1.5</v>
      </c>
      <c r="BD35" s="1">
        <v>35703</v>
      </c>
      <c r="BE35">
        <v>1.1000000000000001</v>
      </c>
      <c r="BF35">
        <v>19971105</v>
      </c>
      <c r="BG35">
        <v>1.5</v>
      </c>
      <c r="BI35" s="1">
        <v>39386</v>
      </c>
      <c r="BJ35" t="s">
        <v>302</v>
      </c>
      <c r="BK35">
        <v>20071102</v>
      </c>
      <c r="BL35" t="s">
        <v>302</v>
      </c>
      <c r="BN35" s="1">
        <v>39082</v>
      </c>
      <c r="BO35" t="s">
        <v>302</v>
      </c>
      <c r="BP35">
        <v>20070104</v>
      </c>
      <c r="BQ35" t="s">
        <v>302</v>
      </c>
      <c r="BS35" s="1">
        <v>42460</v>
      </c>
      <c r="BT35">
        <v>53.6</v>
      </c>
      <c r="BU35">
        <v>20160405</v>
      </c>
      <c r="BV35">
        <v>53.6</v>
      </c>
      <c r="BX35" s="1">
        <v>35734</v>
      </c>
      <c r="BY35">
        <v>7</v>
      </c>
      <c r="BZ35" t="s">
        <v>302</v>
      </c>
      <c r="CA35" t="s">
        <v>302</v>
      </c>
      <c r="CC35" s="1">
        <v>35703</v>
      </c>
      <c r="CD35">
        <v>2.5</v>
      </c>
      <c r="CE35">
        <v>19971022</v>
      </c>
      <c r="CF35">
        <v>3.7</v>
      </c>
      <c r="CH35" s="1">
        <v>37955</v>
      </c>
      <c r="CI35">
        <v>3.7</v>
      </c>
      <c r="CJ35" t="s">
        <v>302</v>
      </c>
      <c r="CK35" t="s">
        <v>302</v>
      </c>
      <c r="CM35" s="1">
        <v>38260</v>
      </c>
      <c r="CN35">
        <v>13</v>
      </c>
      <c r="CO35" t="s">
        <v>302</v>
      </c>
      <c r="CP35" t="s">
        <v>302</v>
      </c>
      <c r="CR35" s="1">
        <v>35703</v>
      </c>
      <c r="CS35">
        <v>0.5</v>
      </c>
      <c r="CT35">
        <v>19971007</v>
      </c>
      <c r="CU35">
        <v>0.5</v>
      </c>
      <c r="CW35" s="1">
        <v>35703</v>
      </c>
      <c r="CX35">
        <v>3.6</v>
      </c>
      <c r="CY35">
        <v>19971007</v>
      </c>
      <c r="CZ35">
        <v>3.6</v>
      </c>
      <c r="DB35" s="1">
        <v>39416</v>
      </c>
      <c r="DC35">
        <v>3</v>
      </c>
      <c r="DD35" t="s">
        <v>302</v>
      </c>
      <c r="DE35" t="s">
        <v>302</v>
      </c>
      <c r="DG35" s="1">
        <v>36068</v>
      </c>
      <c r="DH35">
        <v>-0.5</v>
      </c>
      <c r="DI35" t="s">
        <v>302</v>
      </c>
      <c r="DJ35" t="s">
        <v>302</v>
      </c>
      <c r="DL35" s="1">
        <v>36068</v>
      </c>
      <c r="DM35">
        <v>0</v>
      </c>
      <c r="DN35" t="s">
        <v>302</v>
      </c>
      <c r="DO35" t="s">
        <v>302</v>
      </c>
      <c r="DQ35" s="1">
        <v>35703</v>
      </c>
      <c r="DR35">
        <v>45.9</v>
      </c>
      <c r="DS35" t="s">
        <v>302</v>
      </c>
      <c r="DT35" t="s">
        <v>302</v>
      </c>
      <c r="DV35" s="1">
        <v>36099</v>
      </c>
      <c r="DW35">
        <v>-0.6</v>
      </c>
      <c r="DX35" t="s">
        <v>302</v>
      </c>
      <c r="DY35" t="s">
        <v>302</v>
      </c>
      <c r="EA35" s="1">
        <v>36433</v>
      </c>
      <c r="EB35">
        <v>2.1</v>
      </c>
      <c r="EC35" t="s">
        <v>302</v>
      </c>
      <c r="ED35" t="s">
        <v>302</v>
      </c>
      <c r="EF35" s="1">
        <v>35703</v>
      </c>
      <c r="EG35">
        <v>16</v>
      </c>
      <c r="EH35">
        <v>19971006</v>
      </c>
      <c r="EI35">
        <v>16</v>
      </c>
      <c r="EK35" s="1">
        <v>35703</v>
      </c>
      <c r="EL35">
        <v>89.759</v>
      </c>
      <c r="EM35" t="s">
        <v>302</v>
      </c>
      <c r="EN35" t="s">
        <v>302</v>
      </c>
      <c r="EP35" s="1">
        <v>35703</v>
      </c>
      <c r="EQ35">
        <v>12.9</v>
      </c>
      <c r="ER35">
        <v>19970929</v>
      </c>
      <c r="ES35">
        <v>12.9</v>
      </c>
      <c r="EU35" s="1">
        <v>35703</v>
      </c>
      <c r="EV35">
        <v>1.7</v>
      </c>
      <c r="EW35">
        <v>19970929</v>
      </c>
      <c r="EX35">
        <v>1.7</v>
      </c>
      <c r="EZ35" s="1">
        <v>38625</v>
      </c>
      <c r="FA35" t="s">
        <v>302</v>
      </c>
      <c r="FB35">
        <v>20051006</v>
      </c>
      <c r="FC35">
        <v>1.2</v>
      </c>
      <c r="FE35" s="1">
        <v>38625</v>
      </c>
      <c r="FF35" t="s">
        <v>302</v>
      </c>
      <c r="FG35">
        <v>20051006</v>
      </c>
      <c r="FH35">
        <v>3</v>
      </c>
      <c r="FJ35" s="1">
        <v>35703</v>
      </c>
      <c r="FK35">
        <v>1.2</v>
      </c>
      <c r="FL35">
        <v>19971104</v>
      </c>
      <c r="FM35">
        <v>1</v>
      </c>
      <c r="FO35" s="1">
        <v>35703</v>
      </c>
      <c r="FP35">
        <v>11.7</v>
      </c>
      <c r="FQ35">
        <v>19971104</v>
      </c>
      <c r="FR35">
        <v>11.8</v>
      </c>
      <c r="FT35" s="1">
        <v>38656</v>
      </c>
      <c r="FU35">
        <v>1.6</v>
      </c>
      <c r="FV35">
        <v>20051212</v>
      </c>
      <c r="FW35">
        <v>2.2000000000000002</v>
      </c>
      <c r="FY35" s="1">
        <v>35703</v>
      </c>
      <c r="FZ35">
        <v>0.67900000000000005</v>
      </c>
      <c r="GA35" t="s">
        <v>302</v>
      </c>
      <c r="GB35" t="s">
        <v>302</v>
      </c>
    </row>
    <row r="36" spans="1:184" x14ac:dyDescent="0.25">
      <c r="A36" s="1">
        <v>39113</v>
      </c>
      <c r="B36" t="s">
        <v>302</v>
      </c>
      <c r="C36">
        <v>20070201</v>
      </c>
      <c r="D36" t="s">
        <v>302</v>
      </c>
      <c r="F36" s="1">
        <v>35734</v>
      </c>
      <c r="G36">
        <v>0.6</v>
      </c>
      <c r="H36">
        <v>19971208</v>
      </c>
      <c r="I36">
        <v>-0.2</v>
      </c>
      <c r="K36" s="1">
        <v>35734</v>
      </c>
      <c r="L36">
        <v>0.7</v>
      </c>
      <c r="M36">
        <v>19971208</v>
      </c>
      <c r="N36">
        <v>-0.2</v>
      </c>
      <c r="P36" s="1">
        <v>35734</v>
      </c>
      <c r="Q36">
        <v>6.7</v>
      </c>
      <c r="R36" t="s">
        <v>302</v>
      </c>
      <c r="S36" t="s">
        <v>302</v>
      </c>
      <c r="U36" s="1">
        <v>35734</v>
      </c>
      <c r="V36">
        <v>1.6</v>
      </c>
      <c r="W36">
        <v>19971119</v>
      </c>
      <c r="X36">
        <v>2.8</v>
      </c>
      <c r="Z36" s="1">
        <v>35734</v>
      </c>
      <c r="AA36">
        <v>0</v>
      </c>
      <c r="AB36" t="s">
        <v>302</v>
      </c>
      <c r="AC36" t="s">
        <v>302</v>
      </c>
      <c r="AE36" s="1">
        <v>35734</v>
      </c>
      <c r="AF36">
        <v>1.9</v>
      </c>
      <c r="AG36" t="s">
        <v>302</v>
      </c>
      <c r="AH36" t="s">
        <v>302</v>
      </c>
      <c r="AJ36" s="1">
        <v>36464</v>
      </c>
      <c r="AK36">
        <v>0.5</v>
      </c>
      <c r="AL36" t="s">
        <v>302</v>
      </c>
      <c r="AM36" t="s">
        <v>302</v>
      </c>
      <c r="AO36" s="1">
        <v>36099</v>
      </c>
      <c r="AP36">
        <v>0</v>
      </c>
      <c r="AQ36">
        <v>19981109</v>
      </c>
      <c r="AR36">
        <v>-0.2</v>
      </c>
      <c r="AT36" s="1">
        <v>36099</v>
      </c>
      <c r="AU36">
        <v>-0.4</v>
      </c>
      <c r="AV36">
        <v>19981109</v>
      </c>
      <c r="AW36">
        <v>0.1</v>
      </c>
      <c r="AY36" s="1">
        <v>35734</v>
      </c>
      <c r="AZ36">
        <v>1.5</v>
      </c>
      <c r="BA36">
        <v>19971208</v>
      </c>
      <c r="BB36">
        <v>1.9</v>
      </c>
      <c r="BD36" s="1">
        <v>35734</v>
      </c>
      <c r="BE36">
        <v>1.3</v>
      </c>
      <c r="BF36">
        <v>19971208</v>
      </c>
      <c r="BG36">
        <v>1.3</v>
      </c>
      <c r="BI36" s="1">
        <v>39416</v>
      </c>
      <c r="BJ36" t="s">
        <v>302</v>
      </c>
      <c r="BK36">
        <v>20071204</v>
      </c>
      <c r="BL36" t="s">
        <v>302</v>
      </c>
      <c r="BN36" s="1">
        <v>39113</v>
      </c>
      <c r="BO36" t="s">
        <v>302</v>
      </c>
      <c r="BP36">
        <v>20070205</v>
      </c>
      <c r="BQ36" t="s">
        <v>302</v>
      </c>
      <c r="BS36" s="1">
        <v>42490</v>
      </c>
      <c r="BT36">
        <v>51.9</v>
      </c>
      <c r="BU36">
        <v>20160505</v>
      </c>
      <c r="BV36">
        <v>51.9</v>
      </c>
      <c r="BX36" s="1">
        <v>35764</v>
      </c>
      <c r="BY36">
        <v>2</v>
      </c>
      <c r="BZ36" t="s">
        <v>302</v>
      </c>
      <c r="CA36" t="s">
        <v>302</v>
      </c>
      <c r="CC36" s="1">
        <v>35734</v>
      </c>
      <c r="CD36">
        <v>4</v>
      </c>
      <c r="CE36">
        <v>19971119</v>
      </c>
      <c r="CF36">
        <v>6.4</v>
      </c>
      <c r="CH36" s="1">
        <v>37986</v>
      </c>
      <c r="CI36">
        <v>3.8</v>
      </c>
      <c r="CJ36" t="s">
        <v>302</v>
      </c>
      <c r="CK36" t="s">
        <v>302</v>
      </c>
      <c r="CM36" s="1">
        <v>38291</v>
      </c>
      <c r="CN36">
        <v>20</v>
      </c>
      <c r="CO36" t="s">
        <v>302</v>
      </c>
      <c r="CP36" t="s">
        <v>302</v>
      </c>
      <c r="CR36" s="1">
        <v>35734</v>
      </c>
      <c r="CS36">
        <v>0.1</v>
      </c>
      <c r="CT36">
        <v>19971111</v>
      </c>
      <c r="CU36">
        <v>0.1</v>
      </c>
      <c r="CW36" s="1">
        <v>35734</v>
      </c>
      <c r="CX36">
        <v>3.7</v>
      </c>
      <c r="CY36">
        <v>19971111</v>
      </c>
      <c r="CZ36">
        <v>3.7</v>
      </c>
      <c r="DB36" s="1">
        <v>39507</v>
      </c>
      <c r="DC36">
        <v>3.3</v>
      </c>
      <c r="DD36" t="s">
        <v>302</v>
      </c>
      <c r="DE36" t="s">
        <v>302</v>
      </c>
      <c r="DG36" s="1">
        <v>36099</v>
      </c>
      <c r="DH36">
        <v>-0.3</v>
      </c>
      <c r="DI36" t="s">
        <v>302</v>
      </c>
      <c r="DJ36" t="s">
        <v>302</v>
      </c>
      <c r="DL36" s="1">
        <v>36099</v>
      </c>
      <c r="DM36">
        <v>0</v>
      </c>
      <c r="DN36" t="s">
        <v>302</v>
      </c>
      <c r="DO36" t="s">
        <v>302</v>
      </c>
      <c r="DQ36" s="1">
        <v>35734</v>
      </c>
      <c r="DR36">
        <v>44.1</v>
      </c>
      <c r="DS36" t="s">
        <v>302</v>
      </c>
      <c r="DT36" t="s">
        <v>302</v>
      </c>
      <c r="DV36" s="1">
        <v>36129</v>
      </c>
      <c r="DW36">
        <v>0.3</v>
      </c>
      <c r="DX36" t="s">
        <v>302</v>
      </c>
      <c r="DY36" t="s">
        <v>302</v>
      </c>
      <c r="EA36" s="1">
        <v>36464</v>
      </c>
      <c r="EB36">
        <v>3.2</v>
      </c>
      <c r="EC36" t="s">
        <v>302</v>
      </c>
      <c r="ED36" t="s">
        <v>302</v>
      </c>
      <c r="EF36" s="1">
        <v>35734</v>
      </c>
      <c r="EG36">
        <v>1.3</v>
      </c>
      <c r="EH36">
        <v>19971106</v>
      </c>
      <c r="EI36">
        <v>1.3</v>
      </c>
      <c r="EK36" s="1">
        <v>35734</v>
      </c>
      <c r="EL36">
        <v>82.724000000000004</v>
      </c>
      <c r="EM36" t="s">
        <v>302</v>
      </c>
      <c r="EN36" t="s">
        <v>302</v>
      </c>
      <c r="EP36" s="1">
        <v>35734</v>
      </c>
      <c r="EQ36">
        <v>12.2</v>
      </c>
      <c r="ER36">
        <v>19971030</v>
      </c>
      <c r="ES36">
        <v>12.2</v>
      </c>
      <c r="EU36" s="1">
        <v>35734</v>
      </c>
      <c r="EV36">
        <v>0.4</v>
      </c>
      <c r="EW36">
        <v>19971030</v>
      </c>
      <c r="EX36">
        <v>0.2</v>
      </c>
      <c r="EZ36" s="1">
        <v>38656</v>
      </c>
      <c r="FA36" t="s">
        <v>302</v>
      </c>
      <c r="FB36">
        <v>20051104</v>
      </c>
      <c r="FC36">
        <v>0</v>
      </c>
      <c r="FE36" s="1">
        <v>38656</v>
      </c>
      <c r="FF36" t="s">
        <v>302</v>
      </c>
      <c r="FG36">
        <v>20051104</v>
      </c>
      <c r="FH36">
        <v>3.9</v>
      </c>
      <c r="FJ36" s="1">
        <v>35734</v>
      </c>
      <c r="FK36">
        <v>0.2</v>
      </c>
      <c r="FL36">
        <v>19971201</v>
      </c>
      <c r="FM36">
        <v>0.5</v>
      </c>
      <c r="FO36" s="1">
        <v>35734</v>
      </c>
      <c r="FP36">
        <v>10.8</v>
      </c>
      <c r="FQ36">
        <v>19971201</v>
      </c>
      <c r="FR36">
        <v>10.7</v>
      </c>
      <c r="FT36" s="1">
        <v>38686</v>
      </c>
      <c r="FU36">
        <v>2.2000000000000002</v>
      </c>
      <c r="FV36">
        <v>20060116</v>
      </c>
      <c r="FW36">
        <v>2.5</v>
      </c>
      <c r="FY36" s="1">
        <v>35734</v>
      </c>
      <c r="FZ36">
        <v>0.97199999999999998</v>
      </c>
      <c r="GA36" t="s">
        <v>302</v>
      </c>
      <c r="GB36" t="s">
        <v>302</v>
      </c>
    </row>
    <row r="37" spans="1:184" x14ac:dyDescent="0.25">
      <c r="A37" s="1">
        <v>39141</v>
      </c>
      <c r="B37" t="s">
        <v>302</v>
      </c>
      <c r="C37">
        <v>20070301</v>
      </c>
      <c r="D37" t="s">
        <v>302</v>
      </c>
      <c r="F37" s="1">
        <v>35764</v>
      </c>
      <c r="G37">
        <v>0.7</v>
      </c>
      <c r="H37">
        <v>19980112</v>
      </c>
      <c r="I37">
        <v>-0.4</v>
      </c>
      <c r="K37" s="1">
        <v>35764</v>
      </c>
      <c r="L37">
        <v>0.4</v>
      </c>
      <c r="M37">
        <v>19980112</v>
      </c>
      <c r="N37">
        <v>-0.6</v>
      </c>
      <c r="P37" s="1">
        <v>35764</v>
      </c>
      <c r="Q37">
        <v>6.6</v>
      </c>
      <c r="R37" t="s">
        <v>302</v>
      </c>
      <c r="S37" t="s">
        <v>302</v>
      </c>
      <c r="U37" s="1">
        <v>35764</v>
      </c>
      <c r="V37">
        <v>-0.5</v>
      </c>
      <c r="W37">
        <v>19971217</v>
      </c>
      <c r="X37">
        <v>-0.4</v>
      </c>
      <c r="Z37" s="1">
        <v>35764</v>
      </c>
      <c r="AA37">
        <v>0.1</v>
      </c>
      <c r="AB37" t="s">
        <v>302</v>
      </c>
      <c r="AC37" t="s">
        <v>302</v>
      </c>
      <c r="AE37" s="1">
        <v>35764</v>
      </c>
      <c r="AF37">
        <v>1.9</v>
      </c>
      <c r="AG37" t="s">
        <v>302</v>
      </c>
      <c r="AH37" t="s">
        <v>302</v>
      </c>
      <c r="AJ37" s="1">
        <v>36494</v>
      </c>
      <c r="AK37">
        <v>0.4</v>
      </c>
      <c r="AL37" t="s">
        <v>302</v>
      </c>
      <c r="AM37" t="s">
        <v>302</v>
      </c>
      <c r="AO37" s="1">
        <v>36129</v>
      </c>
      <c r="AP37">
        <v>-0.2</v>
      </c>
      <c r="AQ37">
        <v>19981214</v>
      </c>
      <c r="AR37">
        <v>-0.2</v>
      </c>
      <c r="AT37" s="1">
        <v>36129</v>
      </c>
      <c r="AU37">
        <v>-0.5</v>
      </c>
      <c r="AV37">
        <v>19981214</v>
      </c>
      <c r="AW37">
        <v>0.1</v>
      </c>
      <c r="AY37" s="1">
        <v>35764</v>
      </c>
      <c r="AZ37">
        <v>1.4</v>
      </c>
      <c r="BA37">
        <v>19980112</v>
      </c>
      <c r="BB37">
        <v>0.8</v>
      </c>
      <c r="BD37" s="1">
        <v>35764</v>
      </c>
      <c r="BE37">
        <v>1.9</v>
      </c>
      <c r="BF37">
        <v>19980112</v>
      </c>
      <c r="BG37">
        <v>1.5</v>
      </c>
      <c r="BI37" s="1">
        <v>39447</v>
      </c>
      <c r="BJ37" t="s">
        <v>302</v>
      </c>
      <c r="BK37">
        <v>20080103</v>
      </c>
      <c r="BL37" t="s">
        <v>302</v>
      </c>
      <c r="BN37" s="1">
        <v>39141</v>
      </c>
      <c r="BO37" t="s">
        <v>302</v>
      </c>
      <c r="BP37">
        <v>20070305</v>
      </c>
      <c r="BQ37" t="s">
        <v>302</v>
      </c>
      <c r="BS37" s="1">
        <v>42521</v>
      </c>
      <c r="BT37">
        <v>53</v>
      </c>
      <c r="BU37">
        <v>20160603</v>
      </c>
      <c r="BV37">
        <v>53</v>
      </c>
      <c r="BX37" s="1">
        <v>35795</v>
      </c>
      <c r="BY37">
        <v>0</v>
      </c>
      <c r="BZ37" t="s">
        <v>302</v>
      </c>
      <c r="CA37" t="s">
        <v>302</v>
      </c>
      <c r="CC37" s="1">
        <v>35764</v>
      </c>
      <c r="CD37">
        <v>3</v>
      </c>
      <c r="CE37">
        <v>19971217</v>
      </c>
      <c r="CF37">
        <v>4.8</v>
      </c>
      <c r="CH37" s="1">
        <v>38017</v>
      </c>
      <c r="CI37">
        <v>3.8</v>
      </c>
      <c r="CJ37" t="s">
        <v>302</v>
      </c>
      <c r="CK37" t="s">
        <v>302</v>
      </c>
      <c r="CM37" s="1">
        <v>38321</v>
      </c>
      <c r="CN37">
        <v>5</v>
      </c>
      <c r="CO37" t="s">
        <v>302</v>
      </c>
      <c r="CP37" t="s">
        <v>302</v>
      </c>
      <c r="CR37" s="1">
        <v>35764</v>
      </c>
      <c r="CS37">
        <v>0.1</v>
      </c>
      <c r="CT37">
        <v>19971209</v>
      </c>
      <c r="CU37">
        <v>0.1</v>
      </c>
      <c r="CW37" s="1">
        <v>35764</v>
      </c>
      <c r="CX37">
        <v>3.7</v>
      </c>
      <c r="CY37">
        <v>19971209</v>
      </c>
      <c r="CZ37">
        <v>3.7</v>
      </c>
      <c r="DB37" s="1">
        <v>39599</v>
      </c>
      <c r="DC37">
        <v>4.3</v>
      </c>
      <c r="DD37" t="s">
        <v>302</v>
      </c>
      <c r="DE37" t="s">
        <v>302</v>
      </c>
      <c r="DG37" s="1">
        <v>36129</v>
      </c>
      <c r="DH37">
        <v>0</v>
      </c>
      <c r="DI37" t="s">
        <v>302</v>
      </c>
      <c r="DJ37" t="s">
        <v>302</v>
      </c>
      <c r="DL37" s="1">
        <v>36129</v>
      </c>
      <c r="DM37">
        <v>-0.2</v>
      </c>
      <c r="DN37" t="s">
        <v>302</v>
      </c>
      <c r="DO37" t="s">
        <v>302</v>
      </c>
      <c r="DQ37" s="1">
        <v>35764</v>
      </c>
      <c r="DR37">
        <v>38.9</v>
      </c>
      <c r="DS37" t="s">
        <v>302</v>
      </c>
      <c r="DT37" t="s">
        <v>302</v>
      </c>
      <c r="DV37" s="1">
        <v>36160</v>
      </c>
      <c r="DW37">
        <v>-0.7</v>
      </c>
      <c r="DX37" t="s">
        <v>302</v>
      </c>
      <c r="DY37" t="s">
        <v>302</v>
      </c>
      <c r="EA37" s="1">
        <v>36494</v>
      </c>
      <c r="EB37">
        <v>3.6</v>
      </c>
      <c r="EC37" t="s">
        <v>302</v>
      </c>
      <c r="ED37" t="s">
        <v>302</v>
      </c>
      <c r="EF37" s="1">
        <v>35764</v>
      </c>
      <c r="EG37">
        <v>12.5</v>
      </c>
      <c r="EH37">
        <v>19971204</v>
      </c>
      <c r="EI37">
        <v>12.5</v>
      </c>
      <c r="EK37" s="1">
        <v>35764</v>
      </c>
      <c r="EL37">
        <v>88.132999999999996</v>
      </c>
      <c r="EM37" t="s">
        <v>302</v>
      </c>
      <c r="EN37" t="s">
        <v>302</v>
      </c>
      <c r="EP37" s="1">
        <v>35764</v>
      </c>
      <c r="EQ37">
        <v>11.6</v>
      </c>
      <c r="ER37">
        <v>19971127</v>
      </c>
      <c r="ES37">
        <v>11.6</v>
      </c>
      <c r="EU37" s="1">
        <v>35764</v>
      </c>
      <c r="EV37">
        <v>0.9</v>
      </c>
      <c r="EW37">
        <v>19971127</v>
      </c>
      <c r="EX37">
        <v>0.5</v>
      </c>
      <c r="EZ37" s="1">
        <v>38686</v>
      </c>
      <c r="FA37" t="s">
        <v>302</v>
      </c>
      <c r="FB37">
        <v>20051202</v>
      </c>
      <c r="FC37">
        <v>1.2</v>
      </c>
      <c r="FE37" s="1">
        <v>38686</v>
      </c>
      <c r="FF37" t="s">
        <v>302</v>
      </c>
      <c r="FG37">
        <v>20051202</v>
      </c>
      <c r="FH37">
        <v>4.5</v>
      </c>
      <c r="FJ37" s="1">
        <v>35764</v>
      </c>
      <c r="FK37">
        <v>1.1000000000000001</v>
      </c>
      <c r="FL37">
        <v>19980102</v>
      </c>
      <c r="FM37">
        <v>0.9</v>
      </c>
      <c r="FO37" s="1">
        <v>35764</v>
      </c>
      <c r="FP37">
        <v>10.7</v>
      </c>
      <c r="FQ37">
        <v>19980102</v>
      </c>
      <c r="FR37">
        <v>10.6</v>
      </c>
      <c r="FT37" s="1">
        <v>38717</v>
      </c>
      <c r="FU37">
        <v>2.9</v>
      </c>
      <c r="FV37">
        <v>20060213</v>
      </c>
      <c r="FW37">
        <v>2.9</v>
      </c>
      <c r="FY37" s="1">
        <v>35764</v>
      </c>
      <c r="FZ37">
        <v>1.272</v>
      </c>
      <c r="GA37" t="s">
        <v>302</v>
      </c>
      <c r="GB37" t="s">
        <v>302</v>
      </c>
    </row>
    <row r="38" spans="1:184" x14ac:dyDescent="0.25">
      <c r="A38" s="1">
        <v>39172</v>
      </c>
      <c r="B38" t="s">
        <v>302</v>
      </c>
      <c r="C38">
        <v>20070402</v>
      </c>
      <c r="D38" t="s">
        <v>302</v>
      </c>
      <c r="F38" s="1">
        <v>35795</v>
      </c>
      <c r="G38">
        <v>-0.6</v>
      </c>
      <c r="H38">
        <v>19980206</v>
      </c>
      <c r="I38">
        <v>-0.5</v>
      </c>
      <c r="K38" s="1">
        <v>35795</v>
      </c>
      <c r="L38">
        <v>-0.5</v>
      </c>
      <c r="M38">
        <v>19980206</v>
      </c>
      <c r="N38">
        <v>-0.2</v>
      </c>
      <c r="P38" s="1">
        <v>35795</v>
      </c>
      <c r="Q38">
        <v>6.5</v>
      </c>
      <c r="R38" t="s">
        <v>302</v>
      </c>
      <c r="S38" t="s">
        <v>302</v>
      </c>
      <c r="U38" s="1">
        <v>35795</v>
      </c>
      <c r="V38">
        <v>0.8</v>
      </c>
      <c r="W38">
        <v>19980121</v>
      </c>
      <c r="X38">
        <v>-0.1</v>
      </c>
      <c r="Z38" s="1">
        <v>35795</v>
      </c>
      <c r="AA38">
        <v>0.1</v>
      </c>
      <c r="AB38" t="s">
        <v>302</v>
      </c>
      <c r="AC38" t="s">
        <v>302</v>
      </c>
      <c r="AE38" s="1">
        <v>35795</v>
      </c>
      <c r="AF38">
        <v>1.7</v>
      </c>
      <c r="AG38" t="s">
        <v>302</v>
      </c>
      <c r="AH38" t="s">
        <v>302</v>
      </c>
      <c r="AJ38" s="1">
        <v>36525</v>
      </c>
      <c r="AK38">
        <v>0.3</v>
      </c>
      <c r="AL38" t="s">
        <v>302</v>
      </c>
      <c r="AM38" t="s">
        <v>302</v>
      </c>
      <c r="AO38" s="1">
        <v>36160</v>
      </c>
      <c r="AP38">
        <v>0</v>
      </c>
      <c r="AQ38">
        <v>19990111</v>
      </c>
      <c r="AR38">
        <v>0.2</v>
      </c>
      <c r="AT38" s="1">
        <v>36160</v>
      </c>
      <c r="AU38">
        <v>-0.7</v>
      </c>
      <c r="AV38">
        <v>19990111</v>
      </c>
      <c r="AW38">
        <v>0</v>
      </c>
      <c r="AY38" s="1">
        <v>35795</v>
      </c>
      <c r="AZ38">
        <v>0.4</v>
      </c>
      <c r="BA38">
        <v>19980206</v>
      </c>
      <c r="BB38">
        <v>-0.1</v>
      </c>
      <c r="BD38" s="1">
        <v>35795</v>
      </c>
      <c r="BE38">
        <v>0.9</v>
      </c>
      <c r="BF38">
        <v>19980206</v>
      </c>
      <c r="BG38">
        <v>0.5</v>
      </c>
      <c r="BI38" s="1">
        <v>39478</v>
      </c>
      <c r="BJ38" t="s">
        <v>302</v>
      </c>
      <c r="BK38">
        <v>20080204</v>
      </c>
      <c r="BL38" t="s">
        <v>302</v>
      </c>
      <c r="BN38" s="1">
        <v>39172</v>
      </c>
      <c r="BO38" t="s">
        <v>302</v>
      </c>
      <c r="BP38">
        <v>20070404</v>
      </c>
      <c r="BQ38" t="s">
        <v>302</v>
      </c>
      <c r="BS38" s="1">
        <v>42551</v>
      </c>
      <c r="BT38">
        <v>52.4</v>
      </c>
      <c r="BU38">
        <v>20160705</v>
      </c>
      <c r="BV38">
        <v>52.4</v>
      </c>
      <c r="BX38" s="1">
        <v>35826</v>
      </c>
      <c r="BY38">
        <v>4</v>
      </c>
      <c r="BZ38" t="s">
        <v>302</v>
      </c>
      <c r="CA38" t="s">
        <v>302</v>
      </c>
      <c r="CC38" s="1">
        <v>35795</v>
      </c>
      <c r="CD38">
        <v>5</v>
      </c>
      <c r="CE38">
        <v>19980121</v>
      </c>
      <c r="CF38">
        <v>5.3</v>
      </c>
      <c r="CH38" s="1">
        <v>38046</v>
      </c>
      <c r="CI38">
        <v>3.5</v>
      </c>
      <c r="CJ38" t="s">
        <v>302</v>
      </c>
      <c r="CK38" t="s">
        <v>302</v>
      </c>
      <c r="CM38" s="1">
        <v>38352</v>
      </c>
      <c r="CN38">
        <v>24</v>
      </c>
      <c r="CO38" t="s">
        <v>302</v>
      </c>
      <c r="CP38" t="s">
        <v>302</v>
      </c>
      <c r="CR38" s="1">
        <v>35795</v>
      </c>
      <c r="CS38">
        <v>0.3</v>
      </c>
      <c r="CT38">
        <v>19980113</v>
      </c>
      <c r="CU38">
        <v>0.3</v>
      </c>
      <c r="CW38" s="1">
        <v>35795</v>
      </c>
      <c r="CX38">
        <v>3.6</v>
      </c>
      <c r="CY38">
        <v>19980113</v>
      </c>
      <c r="CZ38">
        <v>3.6</v>
      </c>
      <c r="DB38" s="1">
        <v>39691</v>
      </c>
      <c r="DC38">
        <v>4.4000000000000004</v>
      </c>
      <c r="DD38" t="s">
        <v>302</v>
      </c>
      <c r="DE38" t="s">
        <v>302</v>
      </c>
      <c r="DG38" s="1">
        <v>36160</v>
      </c>
      <c r="DH38">
        <v>-0.7</v>
      </c>
      <c r="DI38" t="s">
        <v>302</v>
      </c>
      <c r="DJ38" t="s">
        <v>302</v>
      </c>
      <c r="DL38" s="1">
        <v>36160</v>
      </c>
      <c r="DM38">
        <v>-0.1</v>
      </c>
      <c r="DN38" t="s">
        <v>302</v>
      </c>
      <c r="DO38" t="s">
        <v>302</v>
      </c>
      <c r="DQ38" s="1">
        <v>35795</v>
      </c>
      <c r="DR38">
        <v>35.299999999999997</v>
      </c>
      <c r="DS38" t="s">
        <v>302</v>
      </c>
      <c r="DT38" t="s">
        <v>302</v>
      </c>
      <c r="DV38" s="1">
        <v>36191</v>
      </c>
      <c r="DW38">
        <v>1.5</v>
      </c>
      <c r="DX38" t="s">
        <v>302</v>
      </c>
      <c r="DY38" t="s">
        <v>302</v>
      </c>
      <c r="EA38" s="1">
        <v>36525</v>
      </c>
      <c r="EB38">
        <v>4.8</v>
      </c>
      <c r="EC38" t="s">
        <v>302</v>
      </c>
      <c r="ED38" t="s">
        <v>302</v>
      </c>
      <c r="EF38" s="1">
        <v>35795</v>
      </c>
      <c r="EG38">
        <v>8.3000000000000007</v>
      </c>
      <c r="EH38">
        <v>19980107</v>
      </c>
      <c r="EI38">
        <v>8.3000000000000007</v>
      </c>
      <c r="EK38" s="1">
        <v>35795</v>
      </c>
      <c r="EL38">
        <v>87.082999999999998</v>
      </c>
      <c r="EM38" t="s">
        <v>302</v>
      </c>
      <c r="EN38" t="s">
        <v>302</v>
      </c>
      <c r="EP38" s="1">
        <v>35795</v>
      </c>
      <c r="EQ38">
        <v>12.6</v>
      </c>
      <c r="ER38">
        <v>19971229</v>
      </c>
      <c r="ES38">
        <v>12.6</v>
      </c>
      <c r="EU38" s="1">
        <v>35795</v>
      </c>
      <c r="EV38">
        <v>0.7</v>
      </c>
      <c r="EW38">
        <v>19971229</v>
      </c>
      <c r="EX38">
        <v>0.8</v>
      </c>
      <c r="EZ38" s="1">
        <v>38717</v>
      </c>
      <c r="FA38" t="s">
        <v>302</v>
      </c>
      <c r="FB38">
        <v>20060109</v>
      </c>
      <c r="FC38">
        <v>1</v>
      </c>
      <c r="FE38" s="1">
        <v>38717</v>
      </c>
      <c r="FF38" t="s">
        <v>302</v>
      </c>
      <c r="FG38">
        <v>20060109</v>
      </c>
      <c r="FH38">
        <v>5.0999999999999996</v>
      </c>
      <c r="FJ38" s="1">
        <v>35795</v>
      </c>
      <c r="FK38">
        <v>0.8</v>
      </c>
      <c r="FL38">
        <v>19980130</v>
      </c>
      <c r="FM38">
        <v>1</v>
      </c>
      <c r="FO38" s="1">
        <v>35795</v>
      </c>
      <c r="FP38">
        <v>11.8</v>
      </c>
      <c r="FQ38">
        <v>19980130</v>
      </c>
      <c r="FR38">
        <v>11.6</v>
      </c>
      <c r="FT38" s="1">
        <v>38748</v>
      </c>
      <c r="FU38">
        <v>4.0999999999999996</v>
      </c>
      <c r="FV38">
        <v>20060313</v>
      </c>
      <c r="FW38">
        <v>4.3</v>
      </c>
      <c r="FY38" s="1">
        <v>35795</v>
      </c>
      <c r="FZ38">
        <v>1.431</v>
      </c>
      <c r="GA38" t="s">
        <v>302</v>
      </c>
      <c r="GB38" t="s">
        <v>302</v>
      </c>
    </row>
    <row r="39" spans="1:184" x14ac:dyDescent="0.25">
      <c r="A39" s="1">
        <v>39202</v>
      </c>
      <c r="B39" t="s">
        <v>302</v>
      </c>
      <c r="C39">
        <v>20070501</v>
      </c>
      <c r="D39" t="s">
        <v>302</v>
      </c>
      <c r="F39" s="1">
        <v>35826</v>
      </c>
      <c r="G39">
        <v>0.1</v>
      </c>
      <c r="H39">
        <v>19980309</v>
      </c>
      <c r="I39">
        <v>0</v>
      </c>
      <c r="K39" s="1">
        <v>35826</v>
      </c>
      <c r="L39">
        <v>0.5</v>
      </c>
      <c r="M39">
        <v>19980309</v>
      </c>
      <c r="N39">
        <v>-0.6</v>
      </c>
      <c r="P39" s="1">
        <v>35826</v>
      </c>
      <c r="Q39">
        <v>6.4</v>
      </c>
      <c r="R39" t="s">
        <v>302</v>
      </c>
      <c r="S39" t="s">
        <v>302</v>
      </c>
      <c r="U39" s="1">
        <v>35826</v>
      </c>
      <c r="V39">
        <v>0.2</v>
      </c>
      <c r="W39">
        <v>19980218</v>
      </c>
      <c r="X39">
        <v>1.8</v>
      </c>
      <c r="Z39" s="1">
        <v>35826</v>
      </c>
      <c r="AA39">
        <v>-0.6</v>
      </c>
      <c r="AB39" t="s">
        <v>302</v>
      </c>
      <c r="AC39" t="s">
        <v>302</v>
      </c>
      <c r="AE39" s="1">
        <v>35826</v>
      </c>
      <c r="AF39">
        <v>1.5</v>
      </c>
      <c r="AG39" t="s">
        <v>302</v>
      </c>
      <c r="AH39" t="s">
        <v>302</v>
      </c>
      <c r="AJ39" s="1">
        <v>36556</v>
      </c>
      <c r="AK39">
        <v>0.1</v>
      </c>
      <c r="AL39" t="s">
        <v>302</v>
      </c>
      <c r="AM39" t="s">
        <v>302</v>
      </c>
      <c r="AO39" s="1">
        <v>36191</v>
      </c>
      <c r="AP39">
        <v>0</v>
      </c>
      <c r="AQ39">
        <v>19990208</v>
      </c>
      <c r="AR39">
        <v>0.1</v>
      </c>
      <c r="AT39" s="1">
        <v>36191</v>
      </c>
      <c r="AU39">
        <v>-0.7</v>
      </c>
      <c r="AV39">
        <v>19990208</v>
      </c>
      <c r="AW39">
        <v>0</v>
      </c>
      <c r="AY39" s="1">
        <v>35826</v>
      </c>
      <c r="AZ39">
        <v>0.5</v>
      </c>
      <c r="BA39">
        <v>19980309</v>
      </c>
      <c r="BB39">
        <v>-0.4</v>
      </c>
      <c r="BD39" s="1">
        <v>35826</v>
      </c>
      <c r="BE39">
        <v>0.6</v>
      </c>
      <c r="BF39">
        <v>19980309</v>
      </c>
      <c r="BG39">
        <v>0.3</v>
      </c>
      <c r="BI39" s="1">
        <v>39507</v>
      </c>
      <c r="BJ39" t="s">
        <v>302</v>
      </c>
      <c r="BK39">
        <v>20080304</v>
      </c>
      <c r="BL39" t="s">
        <v>302</v>
      </c>
      <c r="BN39" s="1">
        <v>39202</v>
      </c>
      <c r="BO39" t="s">
        <v>302</v>
      </c>
      <c r="BP39">
        <v>20070503</v>
      </c>
      <c r="BQ39" t="s">
        <v>302</v>
      </c>
      <c r="BX39" s="1">
        <v>35854</v>
      </c>
      <c r="BY39">
        <v>4</v>
      </c>
      <c r="BZ39" t="s">
        <v>302</v>
      </c>
      <c r="CA39" t="s">
        <v>302</v>
      </c>
      <c r="CC39" s="1">
        <v>35826</v>
      </c>
      <c r="CD39">
        <v>4.8</v>
      </c>
      <c r="CE39">
        <v>19980218</v>
      </c>
      <c r="CF39">
        <v>6.9</v>
      </c>
      <c r="CH39" s="1">
        <v>38077</v>
      </c>
      <c r="CI39">
        <v>3</v>
      </c>
      <c r="CJ39" t="s">
        <v>302</v>
      </c>
      <c r="CK39" t="s">
        <v>302</v>
      </c>
      <c r="CM39" s="1">
        <v>38383</v>
      </c>
      <c r="CN39">
        <v>20</v>
      </c>
      <c r="CO39" t="s">
        <v>302</v>
      </c>
      <c r="CP39" t="s">
        <v>302</v>
      </c>
      <c r="CR39" s="1">
        <v>35826</v>
      </c>
      <c r="CS39">
        <v>-0.3</v>
      </c>
      <c r="CT39">
        <v>19980210</v>
      </c>
      <c r="CU39">
        <v>-0.3</v>
      </c>
      <c r="CW39" s="1">
        <v>35826</v>
      </c>
      <c r="CX39">
        <v>3.3</v>
      </c>
      <c r="CY39">
        <v>19980210</v>
      </c>
      <c r="CZ39">
        <v>3.3</v>
      </c>
      <c r="DB39" s="1">
        <v>39782</v>
      </c>
      <c r="DC39">
        <v>2.8</v>
      </c>
      <c r="DD39" t="s">
        <v>302</v>
      </c>
      <c r="DE39" t="s">
        <v>302</v>
      </c>
      <c r="DG39" s="1">
        <v>36191</v>
      </c>
      <c r="DH39">
        <v>0.5</v>
      </c>
      <c r="DI39" t="s">
        <v>302</v>
      </c>
      <c r="DJ39" t="s">
        <v>302</v>
      </c>
      <c r="DL39" s="1">
        <v>36191</v>
      </c>
      <c r="DM39">
        <v>0.1</v>
      </c>
      <c r="DN39" t="s">
        <v>302</v>
      </c>
      <c r="DO39" t="s">
        <v>302</v>
      </c>
      <c r="DQ39" s="1">
        <v>35826</v>
      </c>
      <c r="DR39">
        <v>37.9</v>
      </c>
      <c r="DS39" t="s">
        <v>302</v>
      </c>
      <c r="DT39" t="s">
        <v>302</v>
      </c>
      <c r="DV39" s="1">
        <v>36219</v>
      </c>
      <c r="DW39">
        <v>-0.3</v>
      </c>
      <c r="DX39" t="s">
        <v>302</v>
      </c>
      <c r="DY39" t="s">
        <v>302</v>
      </c>
      <c r="EA39" s="1">
        <v>36556</v>
      </c>
      <c r="EB39">
        <v>5.8</v>
      </c>
      <c r="EC39" t="s">
        <v>302</v>
      </c>
      <c r="ED39" t="s">
        <v>302</v>
      </c>
      <c r="EF39" s="1">
        <v>35826</v>
      </c>
      <c r="EG39">
        <v>12.1</v>
      </c>
      <c r="EH39">
        <v>19980205</v>
      </c>
      <c r="EI39">
        <v>12.1</v>
      </c>
      <c r="EK39" s="1">
        <v>35826</v>
      </c>
      <c r="EL39">
        <v>85.078000000000003</v>
      </c>
      <c r="EM39" t="s">
        <v>302</v>
      </c>
      <c r="EN39" t="s">
        <v>302</v>
      </c>
      <c r="EP39" s="1">
        <v>35826</v>
      </c>
      <c r="EQ39">
        <v>13.1</v>
      </c>
      <c r="ER39">
        <v>19980130</v>
      </c>
      <c r="ES39">
        <v>13.1</v>
      </c>
      <c r="EU39" s="1">
        <v>35826</v>
      </c>
      <c r="EV39">
        <v>0.7</v>
      </c>
      <c r="EW39">
        <v>19980130</v>
      </c>
      <c r="EX39">
        <v>1.2</v>
      </c>
      <c r="EZ39" s="1">
        <v>38748</v>
      </c>
      <c r="FA39" t="s">
        <v>302</v>
      </c>
      <c r="FB39">
        <v>20060209</v>
      </c>
      <c r="FC39">
        <v>-0.4</v>
      </c>
      <c r="FE39" s="1">
        <v>38748</v>
      </c>
      <c r="FF39" t="s">
        <v>302</v>
      </c>
      <c r="FG39">
        <v>20060209</v>
      </c>
      <c r="FH39">
        <v>5.0999999999999996</v>
      </c>
      <c r="FJ39" s="1">
        <v>35826</v>
      </c>
      <c r="FK39">
        <v>1</v>
      </c>
      <c r="FL39">
        <v>19980302</v>
      </c>
      <c r="FM39">
        <v>0.2</v>
      </c>
      <c r="FO39" s="1">
        <v>35826</v>
      </c>
      <c r="FP39">
        <v>10.8</v>
      </c>
      <c r="FQ39">
        <v>19980302</v>
      </c>
      <c r="FR39">
        <v>10.1</v>
      </c>
      <c r="FT39" s="1">
        <v>38776</v>
      </c>
      <c r="FU39">
        <v>3.4</v>
      </c>
      <c r="FV39">
        <v>20060410</v>
      </c>
      <c r="FW39">
        <v>3.6</v>
      </c>
      <c r="FY39" s="1">
        <v>35826</v>
      </c>
      <c r="FZ39">
        <v>1.383</v>
      </c>
      <c r="GA39" t="s">
        <v>302</v>
      </c>
      <c r="GB39" t="s">
        <v>302</v>
      </c>
    </row>
    <row r="40" spans="1:184" x14ac:dyDescent="0.25">
      <c r="A40" s="1">
        <v>39233</v>
      </c>
      <c r="B40" t="s">
        <v>302</v>
      </c>
      <c r="C40">
        <v>20070601</v>
      </c>
      <c r="D40" t="s">
        <v>302</v>
      </c>
      <c r="F40" s="1">
        <v>35854</v>
      </c>
      <c r="G40">
        <v>0.8</v>
      </c>
      <c r="H40">
        <v>19980406</v>
      </c>
      <c r="I40">
        <v>0</v>
      </c>
      <c r="K40" s="1">
        <v>35854</v>
      </c>
      <c r="L40">
        <v>0.7</v>
      </c>
      <c r="M40">
        <v>19980406</v>
      </c>
      <c r="N40">
        <v>-0.5</v>
      </c>
      <c r="P40" s="1">
        <v>35854</v>
      </c>
      <c r="Q40">
        <v>6.4</v>
      </c>
      <c r="R40" t="s">
        <v>302</v>
      </c>
      <c r="S40" t="s">
        <v>302</v>
      </c>
      <c r="U40" s="1">
        <v>35854</v>
      </c>
      <c r="V40">
        <v>0</v>
      </c>
      <c r="W40">
        <v>19980318</v>
      </c>
      <c r="X40">
        <v>-1.2</v>
      </c>
      <c r="Z40" s="1">
        <v>35854</v>
      </c>
      <c r="AA40">
        <v>0.3</v>
      </c>
      <c r="AB40" t="s">
        <v>302</v>
      </c>
      <c r="AC40" t="s">
        <v>302</v>
      </c>
      <c r="AE40" s="1">
        <v>35854</v>
      </c>
      <c r="AF40">
        <v>1.6</v>
      </c>
      <c r="AG40" t="s">
        <v>302</v>
      </c>
      <c r="AH40" t="s">
        <v>302</v>
      </c>
      <c r="AJ40" s="1">
        <v>36585</v>
      </c>
      <c r="AK40">
        <v>0.2</v>
      </c>
      <c r="AL40" t="s">
        <v>302</v>
      </c>
      <c r="AM40" t="s">
        <v>302</v>
      </c>
      <c r="AO40" s="1">
        <v>36219</v>
      </c>
      <c r="AP40">
        <v>0.1</v>
      </c>
      <c r="AQ40">
        <v>19990308</v>
      </c>
      <c r="AR40">
        <v>0.2</v>
      </c>
      <c r="AT40" s="1">
        <v>36219</v>
      </c>
      <c r="AU40">
        <v>-0.1</v>
      </c>
      <c r="AV40">
        <v>19990308</v>
      </c>
      <c r="AW40">
        <v>0.2</v>
      </c>
      <c r="AY40" s="1">
        <v>35854</v>
      </c>
      <c r="AZ40">
        <v>1.1000000000000001</v>
      </c>
      <c r="BA40">
        <v>19980406</v>
      </c>
      <c r="BB40">
        <v>-0.2</v>
      </c>
      <c r="BD40" s="1">
        <v>35854</v>
      </c>
      <c r="BE40">
        <v>0.7</v>
      </c>
      <c r="BF40">
        <v>19980406</v>
      </c>
      <c r="BG40">
        <v>0</v>
      </c>
      <c r="BI40" s="1">
        <v>39538</v>
      </c>
      <c r="BJ40" t="s">
        <v>302</v>
      </c>
      <c r="BK40">
        <v>20080402</v>
      </c>
      <c r="BL40" t="s">
        <v>302</v>
      </c>
      <c r="BN40" s="1">
        <v>39233</v>
      </c>
      <c r="BO40" t="s">
        <v>302</v>
      </c>
      <c r="BP40">
        <v>20070605</v>
      </c>
      <c r="BQ40" t="s">
        <v>302</v>
      </c>
      <c r="BX40" s="1">
        <v>35885</v>
      </c>
      <c r="BY40">
        <v>2</v>
      </c>
      <c r="BZ40" t="s">
        <v>302</v>
      </c>
      <c r="CA40" t="s">
        <v>302</v>
      </c>
      <c r="CC40" s="1">
        <v>35854</v>
      </c>
      <c r="CD40">
        <v>3.8</v>
      </c>
      <c r="CE40">
        <v>19980318</v>
      </c>
      <c r="CF40">
        <v>4.5</v>
      </c>
      <c r="CH40" s="1">
        <v>38107</v>
      </c>
      <c r="CI40">
        <v>3.4</v>
      </c>
      <c r="CJ40" t="s">
        <v>302</v>
      </c>
      <c r="CK40" t="s">
        <v>302</v>
      </c>
      <c r="CM40" s="1">
        <v>38411</v>
      </c>
      <c r="CN40">
        <v>41</v>
      </c>
      <c r="CO40" t="s">
        <v>302</v>
      </c>
      <c r="CP40" t="s">
        <v>302</v>
      </c>
      <c r="CR40" s="1">
        <v>35854</v>
      </c>
      <c r="CS40">
        <v>0.5</v>
      </c>
      <c r="CT40">
        <v>19980317</v>
      </c>
      <c r="CU40">
        <v>0.5</v>
      </c>
      <c r="CW40" s="1">
        <v>35854</v>
      </c>
      <c r="CX40">
        <v>3.4</v>
      </c>
      <c r="CY40">
        <v>19980317</v>
      </c>
      <c r="CZ40">
        <v>3.4</v>
      </c>
      <c r="DB40" s="1">
        <v>39872</v>
      </c>
      <c r="DC40">
        <v>2.1</v>
      </c>
      <c r="DD40" t="s">
        <v>302</v>
      </c>
      <c r="DE40" t="s">
        <v>302</v>
      </c>
      <c r="DG40" s="1">
        <v>36219</v>
      </c>
      <c r="DH40">
        <v>-1</v>
      </c>
      <c r="DI40" t="s">
        <v>302</v>
      </c>
      <c r="DJ40" t="s">
        <v>302</v>
      </c>
      <c r="DL40" s="1">
        <v>36219</v>
      </c>
      <c r="DM40">
        <v>0</v>
      </c>
      <c r="DN40" t="s">
        <v>302</v>
      </c>
      <c r="DO40" t="s">
        <v>302</v>
      </c>
      <c r="DQ40" s="1">
        <v>35854</v>
      </c>
      <c r="DR40">
        <v>38.1</v>
      </c>
      <c r="DS40" t="s">
        <v>302</v>
      </c>
      <c r="DT40" t="s">
        <v>302</v>
      </c>
      <c r="DV40" s="1">
        <v>36250</v>
      </c>
      <c r="DW40">
        <v>0.2</v>
      </c>
      <c r="DX40" t="s">
        <v>302</v>
      </c>
      <c r="DY40" t="s">
        <v>302</v>
      </c>
      <c r="EA40" s="1">
        <v>36585</v>
      </c>
      <c r="EB40">
        <v>4.2</v>
      </c>
      <c r="EC40" t="s">
        <v>302</v>
      </c>
      <c r="ED40" t="s">
        <v>302</v>
      </c>
      <c r="EF40" s="1">
        <v>35854</v>
      </c>
      <c r="EG40">
        <v>-52.6</v>
      </c>
      <c r="EH40">
        <v>19980305</v>
      </c>
      <c r="EI40">
        <v>8.3000000000000007</v>
      </c>
      <c r="EK40" s="1">
        <v>35854</v>
      </c>
      <c r="EL40">
        <v>90.74</v>
      </c>
      <c r="EM40" t="s">
        <v>302</v>
      </c>
      <c r="EN40" t="s">
        <v>302</v>
      </c>
      <c r="EP40" s="1">
        <v>35854</v>
      </c>
      <c r="EQ40">
        <v>12.9</v>
      </c>
      <c r="ER40">
        <v>19980226</v>
      </c>
      <c r="ES40">
        <v>12.9</v>
      </c>
      <c r="EU40" s="1">
        <v>35854</v>
      </c>
      <c r="EV40">
        <v>0.9</v>
      </c>
      <c r="EW40">
        <v>19980226</v>
      </c>
      <c r="EX40">
        <v>0.7</v>
      </c>
      <c r="EZ40" s="1">
        <v>38776</v>
      </c>
      <c r="FA40" t="s">
        <v>302</v>
      </c>
      <c r="FB40">
        <v>20060308</v>
      </c>
      <c r="FC40">
        <v>1.4</v>
      </c>
      <c r="FE40" s="1">
        <v>38776</v>
      </c>
      <c r="FF40" t="s">
        <v>302</v>
      </c>
      <c r="FG40">
        <v>20060308</v>
      </c>
      <c r="FH40">
        <v>5.5</v>
      </c>
      <c r="FJ40" s="1">
        <v>35854</v>
      </c>
      <c r="FK40">
        <v>0.8</v>
      </c>
      <c r="FL40">
        <v>19980330</v>
      </c>
      <c r="FM40">
        <v>0.8</v>
      </c>
      <c r="FO40" s="1">
        <v>35854</v>
      </c>
      <c r="FP40">
        <v>10.8</v>
      </c>
      <c r="FQ40">
        <v>19980330</v>
      </c>
      <c r="FR40">
        <v>9.8000000000000007</v>
      </c>
      <c r="FT40" s="1">
        <v>38807</v>
      </c>
      <c r="FU40">
        <v>3.3</v>
      </c>
      <c r="FV40">
        <v>20060515</v>
      </c>
      <c r="FW40">
        <v>3.3</v>
      </c>
      <c r="FY40" s="1">
        <v>35854</v>
      </c>
      <c r="FZ40">
        <v>1.2709999999999999</v>
      </c>
      <c r="GA40" t="s">
        <v>302</v>
      </c>
      <c r="GB40" t="s">
        <v>302</v>
      </c>
    </row>
    <row r="41" spans="1:184" x14ac:dyDescent="0.25">
      <c r="A41" s="1">
        <v>39263</v>
      </c>
      <c r="B41" t="s">
        <v>302</v>
      </c>
      <c r="C41">
        <v>20070702</v>
      </c>
      <c r="D41" t="s">
        <v>302</v>
      </c>
      <c r="F41" s="1">
        <v>35885</v>
      </c>
      <c r="G41">
        <v>0.3</v>
      </c>
      <c r="H41">
        <v>19980511</v>
      </c>
      <c r="I41">
        <v>0</v>
      </c>
      <c r="K41" s="1">
        <v>35885</v>
      </c>
      <c r="L41">
        <v>0.4</v>
      </c>
      <c r="M41">
        <v>19980511</v>
      </c>
      <c r="N41">
        <v>0.7</v>
      </c>
      <c r="P41" s="1">
        <v>35885</v>
      </c>
      <c r="Q41">
        <v>6.4</v>
      </c>
      <c r="R41" t="s">
        <v>302</v>
      </c>
      <c r="S41" t="s">
        <v>302</v>
      </c>
      <c r="U41" s="1">
        <v>35885</v>
      </c>
      <c r="V41">
        <v>-0.2</v>
      </c>
      <c r="W41">
        <v>19980423</v>
      </c>
      <c r="X41">
        <v>0.3</v>
      </c>
      <c r="Z41" s="1">
        <v>35885</v>
      </c>
      <c r="AA41">
        <v>0.3</v>
      </c>
      <c r="AB41" t="s">
        <v>302</v>
      </c>
      <c r="AC41" t="s">
        <v>302</v>
      </c>
      <c r="AE41" s="1">
        <v>35885</v>
      </c>
      <c r="AF41">
        <v>1.7</v>
      </c>
      <c r="AG41" t="s">
        <v>302</v>
      </c>
      <c r="AH41" t="s">
        <v>302</v>
      </c>
      <c r="AJ41" s="1">
        <v>36616</v>
      </c>
      <c r="AK41">
        <v>0.1</v>
      </c>
      <c r="AL41" t="s">
        <v>302</v>
      </c>
      <c r="AM41" t="s">
        <v>302</v>
      </c>
      <c r="AO41" s="1">
        <v>36250</v>
      </c>
      <c r="AP41">
        <v>0.5</v>
      </c>
      <c r="AQ41">
        <v>19990419</v>
      </c>
      <c r="AR41">
        <v>0.6</v>
      </c>
      <c r="AT41" s="1">
        <v>36250</v>
      </c>
      <c r="AU41">
        <v>0.2</v>
      </c>
      <c r="AV41">
        <v>19990419</v>
      </c>
      <c r="AW41">
        <v>0.5</v>
      </c>
      <c r="AY41" s="1">
        <v>35885</v>
      </c>
      <c r="AZ41">
        <v>2.7</v>
      </c>
      <c r="BA41">
        <v>19980511</v>
      </c>
      <c r="BB41">
        <v>1.1000000000000001</v>
      </c>
      <c r="BD41" s="1">
        <v>35885</v>
      </c>
      <c r="BE41">
        <v>2</v>
      </c>
      <c r="BF41">
        <v>19980511</v>
      </c>
      <c r="BG41">
        <v>0.3</v>
      </c>
      <c r="BI41" s="1">
        <v>39568</v>
      </c>
      <c r="BJ41" t="s">
        <v>302</v>
      </c>
      <c r="BK41">
        <v>20080502</v>
      </c>
      <c r="BL41" t="s">
        <v>302</v>
      </c>
      <c r="BN41" s="1">
        <v>39263</v>
      </c>
      <c r="BO41" t="s">
        <v>302</v>
      </c>
      <c r="BP41">
        <v>20070704</v>
      </c>
      <c r="BQ41" t="s">
        <v>302</v>
      </c>
      <c r="BX41" s="1">
        <v>35915</v>
      </c>
      <c r="BY41">
        <v>4</v>
      </c>
      <c r="BZ41" t="s">
        <v>302</v>
      </c>
      <c r="CA41" t="s">
        <v>302</v>
      </c>
      <c r="CC41" s="1">
        <v>35885</v>
      </c>
      <c r="CD41">
        <v>2.8</v>
      </c>
      <c r="CE41">
        <v>19980423</v>
      </c>
      <c r="CF41">
        <v>4.0999999999999996</v>
      </c>
      <c r="CH41" s="1">
        <v>38138</v>
      </c>
      <c r="CI41">
        <v>4</v>
      </c>
      <c r="CJ41" t="s">
        <v>302</v>
      </c>
      <c r="CK41" t="s">
        <v>302</v>
      </c>
      <c r="CM41" s="1">
        <v>38442</v>
      </c>
      <c r="CN41">
        <v>21</v>
      </c>
      <c r="CO41" t="s">
        <v>302</v>
      </c>
      <c r="CP41" t="s">
        <v>302</v>
      </c>
      <c r="CR41" s="1">
        <v>35885</v>
      </c>
      <c r="CS41">
        <v>0.3</v>
      </c>
      <c r="CT41">
        <v>19980421</v>
      </c>
      <c r="CU41">
        <v>0.3</v>
      </c>
      <c r="CW41" s="1">
        <v>35885</v>
      </c>
      <c r="CX41">
        <v>3.5</v>
      </c>
      <c r="CY41">
        <v>19980421</v>
      </c>
      <c r="CZ41">
        <v>3.5</v>
      </c>
      <c r="DB41" s="1">
        <v>39964</v>
      </c>
      <c r="DC41">
        <v>2.4</v>
      </c>
      <c r="DD41" t="s">
        <v>302</v>
      </c>
      <c r="DE41" t="s">
        <v>302</v>
      </c>
      <c r="DG41" s="1">
        <v>36250</v>
      </c>
      <c r="DH41">
        <v>0.2</v>
      </c>
      <c r="DI41" t="s">
        <v>302</v>
      </c>
      <c r="DJ41" t="s">
        <v>302</v>
      </c>
      <c r="DL41" s="1">
        <v>36250</v>
      </c>
      <c r="DM41">
        <v>-0.1</v>
      </c>
      <c r="DN41" t="s">
        <v>302</v>
      </c>
      <c r="DO41" t="s">
        <v>302</v>
      </c>
      <c r="DQ41" s="1">
        <v>35885</v>
      </c>
      <c r="DR41">
        <v>34.4</v>
      </c>
      <c r="DS41" t="s">
        <v>302</v>
      </c>
      <c r="DT41" t="s">
        <v>302</v>
      </c>
      <c r="DV41" s="1">
        <v>36280</v>
      </c>
      <c r="DW41">
        <v>-0.3</v>
      </c>
      <c r="DX41" t="s">
        <v>302</v>
      </c>
      <c r="DY41" t="s">
        <v>302</v>
      </c>
      <c r="EA41" s="1">
        <v>36616</v>
      </c>
      <c r="EB41">
        <v>4.2</v>
      </c>
      <c r="EC41" t="s">
        <v>302</v>
      </c>
      <c r="ED41" t="s">
        <v>302</v>
      </c>
      <c r="EF41" s="1">
        <v>35885</v>
      </c>
      <c r="EG41">
        <v>18.5</v>
      </c>
      <c r="EH41">
        <v>19980406</v>
      </c>
      <c r="EI41">
        <v>18.5</v>
      </c>
      <c r="EK41" s="1">
        <v>35885</v>
      </c>
      <c r="EL41">
        <v>87.527000000000001</v>
      </c>
      <c r="EM41" t="s">
        <v>302</v>
      </c>
      <c r="EN41" t="s">
        <v>302</v>
      </c>
      <c r="EP41" s="1">
        <v>35885</v>
      </c>
      <c r="EQ41">
        <v>12.3</v>
      </c>
      <c r="ER41">
        <v>19980330</v>
      </c>
      <c r="ES41">
        <v>12.3</v>
      </c>
      <c r="EU41" s="1">
        <v>35885</v>
      </c>
      <c r="EV41">
        <v>0.3</v>
      </c>
      <c r="EW41">
        <v>19980330</v>
      </c>
      <c r="EX41">
        <v>0.8</v>
      </c>
      <c r="EZ41" s="1">
        <v>38807</v>
      </c>
      <c r="FA41" t="s">
        <v>302</v>
      </c>
      <c r="FB41">
        <v>20060406</v>
      </c>
      <c r="FC41">
        <v>0.9</v>
      </c>
      <c r="FE41" s="1">
        <v>38807</v>
      </c>
      <c r="FF41" t="s">
        <v>302</v>
      </c>
      <c r="FG41">
        <v>20060406</v>
      </c>
      <c r="FH41">
        <v>6.2</v>
      </c>
      <c r="FJ41" s="1">
        <v>35885</v>
      </c>
      <c r="FK41">
        <v>0.5</v>
      </c>
      <c r="FL41">
        <v>19980501</v>
      </c>
      <c r="FM41">
        <v>0.6</v>
      </c>
      <c r="FO41" s="1">
        <v>35885</v>
      </c>
      <c r="FP41">
        <v>9.9</v>
      </c>
      <c r="FQ41">
        <v>19980501</v>
      </c>
      <c r="FR41">
        <v>9.8000000000000007</v>
      </c>
      <c r="FT41" s="1">
        <v>38837</v>
      </c>
      <c r="FU41">
        <v>5</v>
      </c>
      <c r="FV41">
        <v>20060612</v>
      </c>
      <c r="FW41">
        <v>5.0999999999999996</v>
      </c>
      <c r="FY41" s="1">
        <v>35885</v>
      </c>
      <c r="FZ41">
        <v>1.091</v>
      </c>
      <c r="GA41" t="s">
        <v>302</v>
      </c>
      <c r="GB41" t="s">
        <v>302</v>
      </c>
    </row>
    <row r="42" spans="1:184" x14ac:dyDescent="0.25">
      <c r="A42" s="1">
        <v>39294</v>
      </c>
      <c r="B42" t="s">
        <v>302</v>
      </c>
      <c r="C42">
        <v>20070801</v>
      </c>
      <c r="D42" t="s">
        <v>302</v>
      </c>
      <c r="F42" s="1">
        <v>35915</v>
      </c>
      <c r="G42">
        <v>-0.6</v>
      </c>
      <c r="H42">
        <v>19980609</v>
      </c>
      <c r="I42">
        <v>0.1</v>
      </c>
      <c r="K42" s="1">
        <v>35915</v>
      </c>
      <c r="L42">
        <v>-0.2</v>
      </c>
      <c r="M42">
        <v>19980609</v>
      </c>
      <c r="N42">
        <v>1</v>
      </c>
      <c r="P42" s="1">
        <v>35915</v>
      </c>
      <c r="Q42">
        <v>6.3</v>
      </c>
      <c r="R42" t="s">
        <v>302</v>
      </c>
      <c r="S42" t="s">
        <v>302</v>
      </c>
      <c r="U42" s="1">
        <v>35915</v>
      </c>
      <c r="V42">
        <v>0.5</v>
      </c>
      <c r="W42">
        <v>19980521</v>
      </c>
      <c r="X42">
        <v>0.1</v>
      </c>
      <c r="Z42" s="1">
        <v>35915</v>
      </c>
      <c r="AA42">
        <v>0.5</v>
      </c>
      <c r="AB42" t="s">
        <v>302</v>
      </c>
      <c r="AC42" t="s">
        <v>302</v>
      </c>
      <c r="AE42" s="1">
        <v>35915</v>
      </c>
      <c r="AF42">
        <v>1.8</v>
      </c>
      <c r="AG42" t="s">
        <v>302</v>
      </c>
      <c r="AH42" t="s">
        <v>302</v>
      </c>
      <c r="AJ42" s="1">
        <v>36646</v>
      </c>
      <c r="AK42">
        <v>0</v>
      </c>
      <c r="AL42" t="s">
        <v>302</v>
      </c>
      <c r="AM42" t="s">
        <v>302</v>
      </c>
      <c r="AO42" s="1">
        <v>36280</v>
      </c>
      <c r="AP42">
        <v>0.5</v>
      </c>
      <c r="AQ42">
        <v>19990510</v>
      </c>
      <c r="AR42">
        <v>0.7</v>
      </c>
      <c r="AT42" s="1">
        <v>36280</v>
      </c>
      <c r="AU42">
        <v>0.6</v>
      </c>
      <c r="AV42">
        <v>19990510</v>
      </c>
      <c r="AW42">
        <v>1</v>
      </c>
      <c r="AY42" s="1">
        <v>35915</v>
      </c>
      <c r="AZ42">
        <v>2</v>
      </c>
      <c r="BA42">
        <v>19980609</v>
      </c>
      <c r="BB42">
        <v>1.2</v>
      </c>
      <c r="BD42" s="1">
        <v>35915</v>
      </c>
      <c r="BE42">
        <v>1</v>
      </c>
      <c r="BF42">
        <v>19980609</v>
      </c>
      <c r="BG42">
        <v>-0.2</v>
      </c>
      <c r="BI42" s="1">
        <v>39599</v>
      </c>
      <c r="BJ42" t="s">
        <v>302</v>
      </c>
      <c r="BK42">
        <v>20080603</v>
      </c>
      <c r="BL42" t="s">
        <v>302</v>
      </c>
      <c r="BN42" s="1">
        <v>39294</v>
      </c>
      <c r="BO42" t="s">
        <v>302</v>
      </c>
      <c r="BP42">
        <v>20070803</v>
      </c>
      <c r="BQ42" t="s">
        <v>302</v>
      </c>
      <c r="BX42" s="1">
        <v>35946</v>
      </c>
      <c r="BY42">
        <v>7</v>
      </c>
      <c r="BZ42" t="s">
        <v>302</v>
      </c>
      <c r="CA42" t="s">
        <v>302</v>
      </c>
      <c r="CC42" s="1">
        <v>35915</v>
      </c>
      <c r="CD42">
        <v>2.5</v>
      </c>
      <c r="CE42">
        <v>19980521</v>
      </c>
      <c r="CF42">
        <v>4.2</v>
      </c>
      <c r="CH42" s="1">
        <v>38168</v>
      </c>
      <c r="CI42">
        <v>4.5999999999999996</v>
      </c>
      <c r="CJ42" t="s">
        <v>302</v>
      </c>
      <c r="CK42" t="s">
        <v>302</v>
      </c>
      <c r="CM42" s="1">
        <v>38472</v>
      </c>
      <c r="CN42">
        <v>18</v>
      </c>
      <c r="CO42" t="s">
        <v>302</v>
      </c>
      <c r="CP42" t="s">
        <v>302</v>
      </c>
      <c r="CR42" s="1">
        <v>35915</v>
      </c>
      <c r="CS42">
        <v>1.1000000000000001</v>
      </c>
      <c r="CT42">
        <v>19980519</v>
      </c>
      <c r="CU42">
        <v>1.1000000000000001</v>
      </c>
      <c r="CW42" s="1">
        <v>35915</v>
      </c>
      <c r="CX42">
        <v>4</v>
      </c>
      <c r="CY42">
        <v>19980519</v>
      </c>
      <c r="CZ42">
        <v>4</v>
      </c>
      <c r="DB42" s="1">
        <v>40056</v>
      </c>
      <c r="DC42">
        <v>2.4</v>
      </c>
      <c r="DD42" t="s">
        <v>302</v>
      </c>
      <c r="DE42" t="s">
        <v>302</v>
      </c>
      <c r="DG42" s="1">
        <v>36280</v>
      </c>
      <c r="DH42">
        <v>0.7</v>
      </c>
      <c r="DI42" t="s">
        <v>302</v>
      </c>
      <c r="DJ42" t="s">
        <v>302</v>
      </c>
      <c r="DL42" s="1">
        <v>36280</v>
      </c>
      <c r="DM42">
        <v>-0.1</v>
      </c>
      <c r="DN42" t="s">
        <v>302</v>
      </c>
      <c r="DO42" t="s">
        <v>302</v>
      </c>
      <c r="DQ42" s="1">
        <v>35915</v>
      </c>
      <c r="DR42">
        <v>38</v>
      </c>
      <c r="DS42" t="s">
        <v>302</v>
      </c>
      <c r="DT42" t="s">
        <v>302</v>
      </c>
      <c r="DV42" s="1">
        <v>36311</v>
      </c>
      <c r="DW42">
        <v>1.7</v>
      </c>
      <c r="DX42" t="s">
        <v>302</v>
      </c>
      <c r="DY42" t="s">
        <v>302</v>
      </c>
      <c r="EA42" s="1">
        <v>36646</v>
      </c>
      <c r="EB42">
        <v>6.4</v>
      </c>
      <c r="EC42" t="s">
        <v>302</v>
      </c>
      <c r="ED42" t="s">
        <v>302</v>
      </c>
      <c r="EF42" s="1">
        <v>35915</v>
      </c>
      <c r="EG42">
        <v>-6</v>
      </c>
      <c r="EH42">
        <v>19980507</v>
      </c>
      <c r="EI42">
        <v>-6</v>
      </c>
      <c r="EK42" s="1">
        <v>35915</v>
      </c>
      <c r="EL42">
        <v>85.260999999999996</v>
      </c>
      <c r="EM42" t="s">
        <v>302</v>
      </c>
      <c r="EN42" t="s">
        <v>302</v>
      </c>
      <c r="EP42" s="1">
        <v>35915</v>
      </c>
      <c r="EQ42">
        <v>12</v>
      </c>
      <c r="ER42">
        <v>19980429</v>
      </c>
      <c r="ES42">
        <v>12</v>
      </c>
      <c r="EU42" s="1">
        <v>35915</v>
      </c>
      <c r="EV42">
        <v>0.7</v>
      </c>
      <c r="EW42">
        <v>19980429</v>
      </c>
      <c r="EX42">
        <v>0.3</v>
      </c>
      <c r="EZ42" s="1">
        <v>38837</v>
      </c>
      <c r="FA42" t="s">
        <v>302</v>
      </c>
      <c r="FB42">
        <v>20060504</v>
      </c>
      <c r="FC42">
        <v>2</v>
      </c>
      <c r="FE42" s="1">
        <v>38837</v>
      </c>
      <c r="FF42" t="s">
        <v>302</v>
      </c>
      <c r="FG42">
        <v>20060504</v>
      </c>
      <c r="FH42">
        <v>8</v>
      </c>
      <c r="FJ42" s="1">
        <v>35915</v>
      </c>
      <c r="FK42">
        <v>0.4</v>
      </c>
      <c r="FL42">
        <v>19980602</v>
      </c>
      <c r="FM42">
        <v>0.9</v>
      </c>
      <c r="FO42" s="1">
        <v>35915</v>
      </c>
      <c r="FP42">
        <v>10.7</v>
      </c>
      <c r="FQ42">
        <v>19980602</v>
      </c>
      <c r="FR42">
        <v>10.199999999999999</v>
      </c>
      <c r="FT42" s="1">
        <v>38868</v>
      </c>
      <c r="FU42">
        <v>5.7</v>
      </c>
      <c r="FV42">
        <v>20060710</v>
      </c>
      <c r="FW42">
        <v>5.6</v>
      </c>
      <c r="FY42" s="1">
        <v>35915</v>
      </c>
      <c r="FZ42">
        <v>0.88900000000000001</v>
      </c>
      <c r="GA42" t="s">
        <v>302</v>
      </c>
      <c r="GB42" t="s">
        <v>302</v>
      </c>
    </row>
    <row r="43" spans="1:184" x14ac:dyDescent="0.25">
      <c r="A43" s="1">
        <v>39325</v>
      </c>
      <c r="B43" t="s">
        <v>302</v>
      </c>
      <c r="C43">
        <v>20070903</v>
      </c>
      <c r="D43" t="s">
        <v>302</v>
      </c>
      <c r="F43" s="1">
        <v>35946</v>
      </c>
      <c r="G43">
        <v>-0.4</v>
      </c>
      <c r="H43">
        <v>19980706</v>
      </c>
      <c r="I43">
        <v>-0.4</v>
      </c>
      <c r="K43" s="1">
        <v>35946</v>
      </c>
      <c r="L43">
        <v>-0.7</v>
      </c>
      <c r="M43">
        <v>19980706</v>
      </c>
      <c r="N43">
        <v>-1.2</v>
      </c>
      <c r="P43" s="1">
        <v>35946</v>
      </c>
      <c r="Q43">
        <v>6.3</v>
      </c>
      <c r="R43" t="s">
        <v>302</v>
      </c>
      <c r="S43" t="s">
        <v>302</v>
      </c>
      <c r="U43" s="1">
        <v>35946</v>
      </c>
      <c r="V43">
        <v>0.6</v>
      </c>
      <c r="W43">
        <v>19980618</v>
      </c>
      <c r="X43">
        <v>1.7</v>
      </c>
      <c r="Z43" s="1">
        <v>35946</v>
      </c>
      <c r="AA43">
        <v>0.5</v>
      </c>
      <c r="AB43" t="s">
        <v>302</v>
      </c>
      <c r="AC43" t="s">
        <v>302</v>
      </c>
      <c r="AE43" s="1">
        <v>35946</v>
      </c>
      <c r="AF43">
        <v>2</v>
      </c>
      <c r="AG43" t="s">
        <v>302</v>
      </c>
      <c r="AH43" t="s">
        <v>302</v>
      </c>
      <c r="AJ43" s="1">
        <v>36677</v>
      </c>
      <c r="AK43">
        <v>0</v>
      </c>
      <c r="AL43" t="s">
        <v>302</v>
      </c>
      <c r="AM43" t="s">
        <v>302</v>
      </c>
      <c r="AO43" s="1">
        <v>36311</v>
      </c>
      <c r="AP43">
        <v>0</v>
      </c>
      <c r="AQ43">
        <v>19990614</v>
      </c>
      <c r="AR43">
        <v>0</v>
      </c>
      <c r="AT43" s="1">
        <v>36311</v>
      </c>
      <c r="AU43">
        <v>0.5</v>
      </c>
      <c r="AV43">
        <v>19990614</v>
      </c>
      <c r="AW43">
        <v>0.9</v>
      </c>
      <c r="AY43" s="1">
        <v>35946</v>
      </c>
      <c r="AZ43">
        <v>2</v>
      </c>
      <c r="BA43">
        <v>19980706</v>
      </c>
      <c r="BB43">
        <v>0.8</v>
      </c>
      <c r="BD43" s="1">
        <v>35946</v>
      </c>
      <c r="BE43">
        <v>1.4</v>
      </c>
      <c r="BF43">
        <v>19980706</v>
      </c>
      <c r="BG43">
        <v>0</v>
      </c>
      <c r="BI43" s="1">
        <v>39629</v>
      </c>
      <c r="BJ43" t="s">
        <v>302</v>
      </c>
      <c r="BK43">
        <v>20080702</v>
      </c>
      <c r="BL43" t="s">
        <v>302</v>
      </c>
      <c r="BN43" s="1">
        <v>39325</v>
      </c>
      <c r="BO43" t="s">
        <v>302</v>
      </c>
      <c r="BP43">
        <v>20070905</v>
      </c>
      <c r="BQ43" t="s">
        <v>302</v>
      </c>
      <c r="BX43" s="1">
        <v>35976</v>
      </c>
      <c r="BY43">
        <v>2</v>
      </c>
      <c r="BZ43" t="s">
        <v>302</v>
      </c>
      <c r="CA43" t="s">
        <v>302</v>
      </c>
      <c r="CC43" s="1">
        <v>35946</v>
      </c>
      <c r="CD43">
        <v>4</v>
      </c>
      <c r="CE43">
        <v>19980618</v>
      </c>
      <c r="CF43">
        <v>4.5999999999999996</v>
      </c>
      <c r="CH43" s="1">
        <v>38199</v>
      </c>
      <c r="CI43">
        <v>4.4000000000000004</v>
      </c>
      <c r="CJ43" t="s">
        <v>302</v>
      </c>
      <c r="CK43" t="s">
        <v>302</v>
      </c>
      <c r="CM43" s="1">
        <v>38503</v>
      </c>
      <c r="CN43">
        <v>18</v>
      </c>
      <c r="CO43" t="s">
        <v>302</v>
      </c>
      <c r="CP43" t="s">
        <v>302</v>
      </c>
      <c r="CR43" s="1">
        <v>35946</v>
      </c>
      <c r="CS43">
        <v>0.6</v>
      </c>
      <c r="CT43">
        <v>19980616</v>
      </c>
      <c r="CU43">
        <v>0.6</v>
      </c>
      <c r="CW43" s="1">
        <v>35946</v>
      </c>
      <c r="CX43">
        <v>4.2</v>
      </c>
      <c r="CY43">
        <v>19980616</v>
      </c>
      <c r="CZ43">
        <v>4.2</v>
      </c>
      <c r="DB43" s="1">
        <v>40147</v>
      </c>
      <c r="DC43">
        <v>2.4</v>
      </c>
      <c r="DD43" t="s">
        <v>302</v>
      </c>
      <c r="DE43" t="s">
        <v>302</v>
      </c>
      <c r="DG43" s="1">
        <v>36311</v>
      </c>
      <c r="DH43">
        <v>-0.5</v>
      </c>
      <c r="DI43" t="s">
        <v>302</v>
      </c>
      <c r="DJ43" t="s">
        <v>302</v>
      </c>
      <c r="DL43" s="1">
        <v>36311</v>
      </c>
      <c r="DM43">
        <v>-0.1</v>
      </c>
      <c r="DN43" t="s">
        <v>302</v>
      </c>
      <c r="DO43" t="s">
        <v>302</v>
      </c>
      <c r="DQ43" s="1">
        <v>35946</v>
      </c>
      <c r="DR43">
        <v>34.4</v>
      </c>
      <c r="DS43" t="s">
        <v>302</v>
      </c>
      <c r="DT43" t="s">
        <v>302</v>
      </c>
      <c r="DV43" s="1">
        <v>36341</v>
      </c>
      <c r="DW43">
        <v>0.1</v>
      </c>
      <c r="DX43" t="s">
        <v>302</v>
      </c>
      <c r="DY43" t="s">
        <v>302</v>
      </c>
      <c r="EA43" s="1">
        <v>36677</v>
      </c>
      <c r="EB43">
        <v>3.4</v>
      </c>
      <c r="EC43" t="s">
        <v>302</v>
      </c>
      <c r="ED43" t="s">
        <v>302</v>
      </c>
      <c r="EF43" s="1">
        <v>35946</v>
      </c>
      <c r="EG43">
        <v>1.7</v>
      </c>
      <c r="EH43">
        <v>19980604</v>
      </c>
      <c r="EI43">
        <v>1.7</v>
      </c>
      <c r="EK43" s="1">
        <v>35946</v>
      </c>
      <c r="EL43">
        <v>86.296000000000006</v>
      </c>
      <c r="EM43" t="s">
        <v>302</v>
      </c>
      <c r="EN43" t="s">
        <v>302</v>
      </c>
      <c r="EP43" s="1">
        <v>35946</v>
      </c>
      <c r="EQ43">
        <v>11.9</v>
      </c>
      <c r="ER43">
        <v>19980528</v>
      </c>
      <c r="ES43">
        <v>11.9</v>
      </c>
      <c r="EU43" s="1">
        <v>35946</v>
      </c>
      <c r="EV43">
        <v>0.9</v>
      </c>
      <c r="EW43">
        <v>19980528</v>
      </c>
      <c r="EX43">
        <v>1.2</v>
      </c>
      <c r="EZ43" s="1">
        <v>38868</v>
      </c>
      <c r="FA43" t="s">
        <v>302</v>
      </c>
      <c r="FB43">
        <v>20060608</v>
      </c>
      <c r="FC43">
        <v>0.1</v>
      </c>
      <c r="FE43" s="1">
        <v>38868</v>
      </c>
      <c r="FF43" t="s">
        <v>302</v>
      </c>
      <c r="FG43">
        <v>20060608</v>
      </c>
      <c r="FH43">
        <v>9.1</v>
      </c>
      <c r="FJ43" s="1">
        <v>35946</v>
      </c>
      <c r="FK43">
        <v>0.6</v>
      </c>
      <c r="FL43">
        <v>19980629</v>
      </c>
      <c r="FM43">
        <v>0.5</v>
      </c>
      <c r="FO43" s="1">
        <v>35946</v>
      </c>
      <c r="FP43">
        <v>9.8000000000000007</v>
      </c>
      <c r="FQ43">
        <v>19980629</v>
      </c>
      <c r="FR43">
        <v>9.1999999999999993</v>
      </c>
      <c r="FT43" s="1">
        <v>38898</v>
      </c>
      <c r="FU43">
        <v>5.3</v>
      </c>
      <c r="FV43">
        <v>20060814</v>
      </c>
      <c r="FW43">
        <v>5.2</v>
      </c>
      <c r="FY43" s="1">
        <v>35946</v>
      </c>
      <c r="FZ43">
        <v>1.5049999999999999</v>
      </c>
      <c r="GA43" t="s">
        <v>302</v>
      </c>
      <c r="GB43" t="s">
        <v>302</v>
      </c>
    </row>
    <row r="44" spans="1:184" x14ac:dyDescent="0.25">
      <c r="A44" s="1">
        <v>39355</v>
      </c>
      <c r="B44" t="s">
        <v>302</v>
      </c>
      <c r="C44">
        <v>20071001</v>
      </c>
      <c r="D44" t="s">
        <v>302</v>
      </c>
      <c r="F44" s="1">
        <v>35976</v>
      </c>
      <c r="G44">
        <v>-0.1</v>
      </c>
      <c r="H44">
        <v>19980805</v>
      </c>
      <c r="I44">
        <v>0</v>
      </c>
      <c r="K44" s="1">
        <v>35976</v>
      </c>
      <c r="L44">
        <v>0</v>
      </c>
      <c r="M44">
        <v>19980805</v>
      </c>
      <c r="N44">
        <v>0.7</v>
      </c>
      <c r="P44" s="1">
        <v>35976</v>
      </c>
      <c r="Q44">
        <v>6.3</v>
      </c>
      <c r="R44" t="s">
        <v>302</v>
      </c>
      <c r="S44" t="s">
        <v>302</v>
      </c>
      <c r="U44" s="1">
        <v>35976</v>
      </c>
      <c r="V44">
        <v>-1.1000000000000001</v>
      </c>
      <c r="W44">
        <v>19980722</v>
      </c>
      <c r="X44">
        <v>-1.1000000000000001</v>
      </c>
      <c r="Z44" s="1">
        <v>35976</v>
      </c>
      <c r="AA44">
        <v>-0.1</v>
      </c>
      <c r="AB44" t="s">
        <v>302</v>
      </c>
      <c r="AC44" t="s">
        <v>302</v>
      </c>
      <c r="AE44" s="1">
        <v>35976</v>
      </c>
      <c r="AF44">
        <v>1.7</v>
      </c>
      <c r="AG44" t="s">
        <v>302</v>
      </c>
      <c r="AH44" t="s">
        <v>302</v>
      </c>
      <c r="AJ44" s="1">
        <v>36707</v>
      </c>
      <c r="AK44">
        <v>-0.1</v>
      </c>
      <c r="AL44" t="s">
        <v>302</v>
      </c>
      <c r="AM44" t="s">
        <v>302</v>
      </c>
      <c r="AO44" s="1">
        <v>36341</v>
      </c>
      <c r="AP44">
        <v>0</v>
      </c>
      <c r="AQ44">
        <v>19990712</v>
      </c>
      <c r="AR44">
        <v>0</v>
      </c>
      <c r="AT44" s="1">
        <v>36341</v>
      </c>
      <c r="AU44">
        <v>0.6</v>
      </c>
      <c r="AV44">
        <v>19990712</v>
      </c>
      <c r="AW44">
        <v>1</v>
      </c>
      <c r="AY44" s="1">
        <v>35976</v>
      </c>
      <c r="AZ44">
        <v>1.8</v>
      </c>
      <c r="BA44">
        <v>19980805</v>
      </c>
      <c r="BB44">
        <v>0.2</v>
      </c>
      <c r="BD44" s="1">
        <v>35976</v>
      </c>
      <c r="BE44">
        <v>1.1000000000000001</v>
      </c>
      <c r="BF44">
        <v>19980805</v>
      </c>
      <c r="BG44">
        <v>-0.2</v>
      </c>
      <c r="BI44" s="1">
        <v>39660</v>
      </c>
      <c r="BJ44" t="s">
        <v>302</v>
      </c>
      <c r="BK44">
        <v>20080804</v>
      </c>
      <c r="BL44" t="s">
        <v>302</v>
      </c>
      <c r="BN44" s="1">
        <v>39355</v>
      </c>
      <c r="BO44" t="s">
        <v>302</v>
      </c>
      <c r="BP44">
        <v>20071003</v>
      </c>
      <c r="BQ44" t="s">
        <v>302</v>
      </c>
      <c r="BX44" s="1">
        <v>36007</v>
      </c>
      <c r="BY44">
        <v>-1</v>
      </c>
      <c r="BZ44" t="s">
        <v>302</v>
      </c>
      <c r="CA44" t="s">
        <v>302</v>
      </c>
      <c r="CC44" s="1">
        <v>35976</v>
      </c>
      <c r="CD44">
        <v>1.2</v>
      </c>
      <c r="CE44">
        <v>19980722</v>
      </c>
      <c r="CF44">
        <v>2.2999999999999998</v>
      </c>
      <c r="CH44" s="1">
        <v>38230</v>
      </c>
      <c r="CI44">
        <v>4.7</v>
      </c>
      <c r="CJ44" t="s">
        <v>302</v>
      </c>
      <c r="CK44" t="s">
        <v>302</v>
      </c>
      <c r="CM44" s="1">
        <v>38533</v>
      </c>
      <c r="CN44">
        <v>22</v>
      </c>
      <c r="CO44" t="s">
        <v>302</v>
      </c>
      <c r="CP44" t="s">
        <v>302</v>
      </c>
      <c r="CR44" s="1">
        <v>35976</v>
      </c>
      <c r="CS44">
        <v>-0.1</v>
      </c>
      <c r="CT44">
        <v>19980714</v>
      </c>
      <c r="CU44">
        <v>-0.1</v>
      </c>
      <c r="CW44" s="1">
        <v>35976</v>
      </c>
      <c r="CX44">
        <v>3.7</v>
      </c>
      <c r="CY44">
        <v>19980714</v>
      </c>
      <c r="CZ44">
        <v>3.7</v>
      </c>
      <c r="DB44" s="1">
        <v>40237</v>
      </c>
      <c r="DC44">
        <v>2.5</v>
      </c>
      <c r="DD44" t="s">
        <v>302</v>
      </c>
      <c r="DE44" t="s">
        <v>302</v>
      </c>
      <c r="DG44" s="1">
        <v>36341</v>
      </c>
      <c r="DH44">
        <v>0.5</v>
      </c>
      <c r="DI44" t="s">
        <v>302</v>
      </c>
      <c r="DJ44" t="s">
        <v>302</v>
      </c>
      <c r="DL44" s="1">
        <v>36341</v>
      </c>
      <c r="DM44">
        <v>0</v>
      </c>
      <c r="DN44" t="s">
        <v>302</v>
      </c>
      <c r="DO44" t="s">
        <v>302</v>
      </c>
      <c r="DQ44" s="1">
        <v>35976</v>
      </c>
      <c r="DR44">
        <v>23.6</v>
      </c>
      <c r="DS44" t="s">
        <v>302</v>
      </c>
      <c r="DT44" t="s">
        <v>302</v>
      </c>
      <c r="DV44" s="1">
        <v>36372</v>
      </c>
      <c r="DW44">
        <v>-0.1</v>
      </c>
      <c r="DX44" t="s">
        <v>302</v>
      </c>
      <c r="DY44" t="s">
        <v>302</v>
      </c>
      <c r="EA44" s="1">
        <v>36707</v>
      </c>
      <c r="EB44">
        <v>2.9</v>
      </c>
      <c r="EC44" t="s">
        <v>302</v>
      </c>
      <c r="ED44" t="s">
        <v>302</v>
      </c>
      <c r="EF44" s="1">
        <v>35976</v>
      </c>
      <c r="EG44">
        <v>11.9</v>
      </c>
      <c r="EH44">
        <v>19980706</v>
      </c>
      <c r="EI44">
        <v>11.9</v>
      </c>
      <c r="EK44" s="1">
        <v>35976</v>
      </c>
      <c r="EL44">
        <v>88.942999999999998</v>
      </c>
      <c r="EM44" t="s">
        <v>302</v>
      </c>
      <c r="EN44" t="s">
        <v>302</v>
      </c>
      <c r="EP44" s="1">
        <v>35976</v>
      </c>
      <c r="EQ44">
        <v>11.3</v>
      </c>
      <c r="ER44">
        <v>19980629</v>
      </c>
      <c r="ES44">
        <v>11.3</v>
      </c>
      <c r="EU44" s="1">
        <v>35976</v>
      </c>
      <c r="EV44">
        <v>0.8</v>
      </c>
      <c r="EW44">
        <v>19980629</v>
      </c>
      <c r="EX44">
        <v>0.8</v>
      </c>
      <c r="EZ44" s="1">
        <v>38898</v>
      </c>
      <c r="FA44" t="s">
        <v>302</v>
      </c>
      <c r="FB44">
        <v>20060706</v>
      </c>
      <c r="FC44">
        <v>-1.2</v>
      </c>
      <c r="FE44" s="1">
        <v>38898</v>
      </c>
      <c r="FF44" t="s">
        <v>302</v>
      </c>
      <c r="FG44">
        <v>20060706</v>
      </c>
      <c r="FH44">
        <v>9.4</v>
      </c>
      <c r="FJ44" s="1">
        <v>35976</v>
      </c>
      <c r="FK44">
        <v>1.1000000000000001</v>
      </c>
      <c r="FL44">
        <v>19980729</v>
      </c>
      <c r="FM44">
        <v>0.7</v>
      </c>
      <c r="FO44" s="1">
        <v>35976</v>
      </c>
      <c r="FP44">
        <v>9.5</v>
      </c>
      <c r="FQ44">
        <v>19980729</v>
      </c>
      <c r="FR44">
        <v>9</v>
      </c>
      <c r="FT44" s="1">
        <v>38929</v>
      </c>
      <c r="FU44">
        <v>5.9</v>
      </c>
      <c r="FV44">
        <v>20060911</v>
      </c>
      <c r="FW44">
        <v>6</v>
      </c>
      <c r="FY44" s="1">
        <v>35976</v>
      </c>
      <c r="FZ44">
        <v>1.147</v>
      </c>
      <c r="GA44" t="s">
        <v>302</v>
      </c>
      <c r="GB44" t="s">
        <v>302</v>
      </c>
    </row>
    <row r="45" spans="1:184" x14ac:dyDescent="0.25">
      <c r="A45" s="1">
        <v>39386</v>
      </c>
      <c r="B45" t="s">
        <v>302</v>
      </c>
      <c r="C45">
        <v>20071101</v>
      </c>
      <c r="D45" t="s">
        <v>302</v>
      </c>
      <c r="F45" s="1">
        <v>36007</v>
      </c>
      <c r="G45">
        <v>0.5</v>
      </c>
      <c r="H45">
        <v>19980908</v>
      </c>
      <c r="I45">
        <v>0.1</v>
      </c>
      <c r="K45" s="1">
        <v>36007</v>
      </c>
      <c r="L45">
        <v>0.3</v>
      </c>
      <c r="M45">
        <v>19980908</v>
      </c>
      <c r="N45">
        <v>0.4</v>
      </c>
      <c r="P45" s="1">
        <v>36007</v>
      </c>
      <c r="Q45">
        <v>6.3</v>
      </c>
      <c r="R45" t="s">
        <v>302</v>
      </c>
      <c r="S45" t="s">
        <v>302</v>
      </c>
      <c r="U45" s="1">
        <v>36007</v>
      </c>
      <c r="V45">
        <v>0.5</v>
      </c>
      <c r="W45">
        <v>19980819</v>
      </c>
      <c r="X45">
        <v>0.9</v>
      </c>
      <c r="Z45" s="1">
        <v>36007</v>
      </c>
      <c r="AA45">
        <v>-0.5</v>
      </c>
      <c r="AB45" t="s">
        <v>302</v>
      </c>
      <c r="AC45" t="s">
        <v>302</v>
      </c>
      <c r="AE45" s="1">
        <v>36007</v>
      </c>
      <c r="AF45">
        <v>1.4</v>
      </c>
      <c r="AG45" t="s">
        <v>302</v>
      </c>
      <c r="AH45" t="s">
        <v>302</v>
      </c>
      <c r="AJ45" s="1">
        <v>36738</v>
      </c>
      <c r="AK45">
        <v>-0.1</v>
      </c>
      <c r="AL45" t="s">
        <v>302</v>
      </c>
      <c r="AM45" t="s">
        <v>302</v>
      </c>
      <c r="AO45" s="1">
        <v>36372</v>
      </c>
      <c r="AP45">
        <v>-0.1</v>
      </c>
      <c r="AQ45">
        <v>19990809</v>
      </c>
      <c r="AR45">
        <v>0.2</v>
      </c>
      <c r="AT45" s="1">
        <v>36372</v>
      </c>
      <c r="AU45">
        <v>0.6</v>
      </c>
      <c r="AV45">
        <v>19990809</v>
      </c>
      <c r="AW45">
        <v>1.1000000000000001</v>
      </c>
      <c r="AY45" s="1">
        <v>36007</v>
      </c>
      <c r="AZ45">
        <v>0.2</v>
      </c>
      <c r="BA45">
        <v>19980908</v>
      </c>
      <c r="BB45">
        <v>0</v>
      </c>
      <c r="BD45" s="1">
        <v>36007</v>
      </c>
      <c r="BE45">
        <v>0.1</v>
      </c>
      <c r="BF45">
        <v>19980908</v>
      </c>
      <c r="BG45">
        <v>-0.6</v>
      </c>
      <c r="BI45" s="1">
        <v>39691</v>
      </c>
      <c r="BJ45" t="s">
        <v>302</v>
      </c>
      <c r="BK45">
        <v>20080902</v>
      </c>
      <c r="BL45" t="s">
        <v>302</v>
      </c>
      <c r="BN45" s="1">
        <v>39386</v>
      </c>
      <c r="BO45" t="s">
        <v>302</v>
      </c>
      <c r="BP45">
        <v>20071105</v>
      </c>
      <c r="BQ45" t="s">
        <v>302</v>
      </c>
      <c r="BX45" s="1">
        <v>36038</v>
      </c>
      <c r="BY45">
        <v>-5</v>
      </c>
      <c r="BZ45" t="s">
        <v>302</v>
      </c>
      <c r="CA45" t="s">
        <v>302</v>
      </c>
      <c r="CC45" s="1">
        <v>36007</v>
      </c>
      <c r="CD45">
        <v>1.4</v>
      </c>
      <c r="CE45">
        <v>19980819</v>
      </c>
      <c r="CF45">
        <v>3</v>
      </c>
      <c r="CH45" s="1">
        <v>38260</v>
      </c>
      <c r="CI45">
        <v>4.8</v>
      </c>
      <c r="CJ45" t="s">
        <v>302</v>
      </c>
      <c r="CK45" t="s">
        <v>302</v>
      </c>
      <c r="CM45" s="1">
        <v>38564</v>
      </c>
      <c r="CN45">
        <v>-2</v>
      </c>
      <c r="CO45" t="s">
        <v>302</v>
      </c>
      <c r="CP45" t="s">
        <v>302</v>
      </c>
      <c r="CR45" s="1">
        <v>36007</v>
      </c>
      <c r="CS45">
        <v>-0.2</v>
      </c>
      <c r="CT45">
        <v>19980818</v>
      </c>
      <c r="CU45">
        <v>-0.2</v>
      </c>
      <c r="CW45" s="1">
        <v>36007</v>
      </c>
      <c r="CX45">
        <v>3.5</v>
      </c>
      <c r="CY45">
        <v>19980818</v>
      </c>
      <c r="CZ45">
        <v>3.5</v>
      </c>
      <c r="DB45" s="1">
        <v>40329</v>
      </c>
      <c r="DC45">
        <v>3.3</v>
      </c>
      <c r="DD45" t="s">
        <v>302</v>
      </c>
      <c r="DE45" t="s">
        <v>302</v>
      </c>
      <c r="DG45" s="1">
        <v>36372</v>
      </c>
      <c r="DH45">
        <v>2.2000000000000002</v>
      </c>
      <c r="DI45" t="s">
        <v>302</v>
      </c>
      <c r="DJ45" t="s">
        <v>302</v>
      </c>
      <c r="DL45" s="1">
        <v>36372</v>
      </c>
      <c r="DM45">
        <v>-0.4</v>
      </c>
      <c r="DN45" t="s">
        <v>302</v>
      </c>
      <c r="DO45" t="s">
        <v>302</v>
      </c>
      <c r="DQ45" s="1">
        <v>36007</v>
      </c>
      <c r="DR45">
        <v>15.6</v>
      </c>
      <c r="DS45" t="s">
        <v>302</v>
      </c>
      <c r="DT45" t="s">
        <v>302</v>
      </c>
      <c r="DV45" s="1">
        <v>36403</v>
      </c>
      <c r="DW45">
        <v>0.5</v>
      </c>
      <c r="DX45" t="s">
        <v>302</v>
      </c>
      <c r="DY45" t="s">
        <v>302</v>
      </c>
      <c r="EA45" s="1">
        <v>36738</v>
      </c>
      <c r="EB45">
        <v>2.7</v>
      </c>
      <c r="EC45" t="s">
        <v>302</v>
      </c>
      <c r="ED45" t="s">
        <v>302</v>
      </c>
      <c r="EF45" s="1">
        <v>36007</v>
      </c>
      <c r="EG45">
        <v>5.0999999999999996</v>
      </c>
      <c r="EH45">
        <v>19980806</v>
      </c>
      <c r="EI45">
        <v>5.0999999999999996</v>
      </c>
      <c r="EK45" s="1">
        <v>36007</v>
      </c>
      <c r="EL45">
        <v>87.096000000000004</v>
      </c>
      <c r="EM45" t="s">
        <v>302</v>
      </c>
      <c r="EN45" t="s">
        <v>302</v>
      </c>
      <c r="EP45" s="1">
        <v>36007</v>
      </c>
      <c r="EQ45">
        <v>10.8</v>
      </c>
      <c r="ER45">
        <v>19980730</v>
      </c>
      <c r="ES45">
        <v>10.8</v>
      </c>
      <c r="EU45" s="1">
        <v>36007</v>
      </c>
      <c r="EV45">
        <v>1.3</v>
      </c>
      <c r="EW45">
        <v>19980730</v>
      </c>
      <c r="EX45">
        <v>1.1000000000000001</v>
      </c>
      <c r="EZ45" s="1">
        <v>38929</v>
      </c>
      <c r="FA45" t="s">
        <v>302</v>
      </c>
      <c r="FB45">
        <v>20060803</v>
      </c>
      <c r="FC45">
        <v>0.2</v>
      </c>
      <c r="FE45" s="1">
        <v>38929</v>
      </c>
      <c r="FF45" t="s">
        <v>302</v>
      </c>
      <c r="FG45">
        <v>20060803</v>
      </c>
      <c r="FH45">
        <v>8.8000000000000007</v>
      </c>
      <c r="FJ45" s="1">
        <v>36007</v>
      </c>
      <c r="FK45">
        <v>1.7</v>
      </c>
      <c r="FL45">
        <v>19980901</v>
      </c>
      <c r="FM45">
        <v>1.4</v>
      </c>
      <c r="FO45" s="1">
        <v>36007</v>
      </c>
      <c r="FP45">
        <v>10.4</v>
      </c>
      <c r="FQ45">
        <v>19980901</v>
      </c>
      <c r="FR45">
        <v>10.3</v>
      </c>
      <c r="FT45" s="1">
        <v>38960</v>
      </c>
      <c r="FU45">
        <v>7.4</v>
      </c>
      <c r="FV45">
        <v>20061009</v>
      </c>
      <c r="FW45">
        <v>7.7</v>
      </c>
      <c r="FY45" s="1">
        <v>36007</v>
      </c>
      <c r="FZ45">
        <v>1.131</v>
      </c>
      <c r="GA45" t="s">
        <v>302</v>
      </c>
      <c r="GB45" t="s">
        <v>302</v>
      </c>
    </row>
    <row r="46" spans="1:184" x14ac:dyDescent="0.25">
      <c r="A46" s="1">
        <v>39416</v>
      </c>
      <c r="B46" t="s">
        <v>302</v>
      </c>
      <c r="C46">
        <v>20071203</v>
      </c>
      <c r="D46" t="s">
        <v>302</v>
      </c>
      <c r="F46" s="1">
        <v>36038</v>
      </c>
      <c r="G46">
        <v>-1.2</v>
      </c>
      <c r="H46">
        <v>19981006</v>
      </c>
      <c r="I46">
        <v>-0.5</v>
      </c>
      <c r="K46" s="1">
        <v>36038</v>
      </c>
      <c r="L46">
        <v>-0.8</v>
      </c>
      <c r="M46">
        <v>19981006</v>
      </c>
      <c r="N46">
        <v>-0.3</v>
      </c>
      <c r="P46" s="1">
        <v>36038</v>
      </c>
      <c r="Q46">
        <v>6.3</v>
      </c>
      <c r="R46" t="s">
        <v>302</v>
      </c>
      <c r="S46" t="s">
        <v>302</v>
      </c>
      <c r="U46" s="1">
        <v>36038</v>
      </c>
      <c r="V46">
        <v>0.5</v>
      </c>
      <c r="W46">
        <v>19980917</v>
      </c>
      <c r="X46">
        <v>0.4</v>
      </c>
      <c r="Z46" s="1">
        <v>36038</v>
      </c>
      <c r="AA46">
        <v>0.4</v>
      </c>
      <c r="AB46" t="s">
        <v>302</v>
      </c>
      <c r="AC46" t="s">
        <v>302</v>
      </c>
      <c r="AE46" s="1">
        <v>36038</v>
      </c>
      <c r="AF46">
        <v>1.3</v>
      </c>
      <c r="AG46" t="s">
        <v>302</v>
      </c>
      <c r="AH46" t="s">
        <v>302</v>
      </c>
      <c r="AJ46" s="1">
        <v>36769</v>
      </c>
      <c r="AK46">
        <v>0</v>
      </c>
      <c r="AL46" t="s">
        <v>302</v>
      </c>
      <c r="AM46" t="s">
        <v>302</v>
      </c>
      <c r="AO46" s="1">
        <v>36403</v>
      </c>
      <c r="AP46">
        <v>0</v>
      </c>
      <c r="AQ46">
        <v>19990913</v>
      </c>
      <c r="AR46">
        <v>0.1</v>
      </c>
      <c r="AT46" s="1">
        <v>36403</v>
      </c>
      <c r="AU46">
        <v>0.6</v>
      </c>
      <c r="AV46">
        <v>19990913</v>
      </c>
      <c r="AW46">
        <v>1.3</v>
      </c>
      <c r="AY46" s="1">
        <v>36038</v>
      </c>
      <c r="AZ46">
        <v>1.3</v>
      </c>
      <c r="BA46">
        <v>19981006</v>
      </c>
      <c r="BB46">
        <v>0.7</v>
      </c>
      <c r="BD46" s="1">
        <v>36038</v>
      </c>
      <c r="BE46">
        <v>0.8</v>
      </c>
      <c r="BF46">
        <v>19981006</v>
      </c>
      <c r="BG46">
        <v>0.2</v>
      </c>
      <c r="BI46" s="1">
        <v>39721</v>
      </c>
      <c r="BJ46" t="s">
        <v>302</v>
      </c>
      <c r="BK46">
        <v>20081002</v>
      </c>
      <c r="BL46" t="s">
        <v>302</v>
      </c>
      <c r="BN46" s="1">
        <v>39416</v>
      </c>
      <c r="BO46" t="s">
        <v>302</v>
      </c>
      <c r="BP46">
        <v>20071205</v>
      </c>
      <c r="BQ46" t="s">
        <v>302</v>
      </c>
      <c r="BX46" s="1">
        <v>36068</v>
      </c>
      <c r="BY46">
        <v>-3</v>
      </c>
      <c r="BZ46">
        <v>19980918</v>
      </c>
      <c r="CA46">
        <v>-3</v>
      </c>
      <c r="CC46" s="1">
        <v>36038</v>
      </c>
      <c r="CD46">
        <v>3.1</v>
      </c>
      <c r="CE46">
        <v>19980917</v>
      </c>
      <c r="CF46">
        <v>2.9</v>
      </c>
      <c r="CH46" s="1">
        <v>38291</v>
      </c>
      <c r="CI46">
        <v>5</v>
      </c>
      <c r="CJ46" t="s">
        <v>302</v>
      </c>
      <c r="CK46" t="s">
        <v>302</v>
      </c>
      <c r="CM46" s="1">
        <v>38595</v>
      </c>
      <c r="CN46">
        <v>4</v>
      </c>
      <c r="CO46" t="s">
        <v>302</v>
      </c>
      <c r="CP46" t="s">
        <v>302</v>
      </c>
      <c r="CR46" s="1">
        <v>36038</v>
      </c>
      <c r="CS46">
        <v>0.4</v>
      </c>
      <c r="CT46">
        <v>19980915</v>
      </c>
      <c r="CU46">
        <v>0.4</v>
      </c>
      <c r="CW46" s="1">
        <v>36038</v>
      </c>
      <c r="CX46">
        <v>3.3</v>
      </c>
      <c r="CY46">
        <v>19980915</v>
      </c>
      <c r="CZ46">
        <v>3.3</v>
      </c>
      <c r="DB46" s="1">
        <v>40421</v>
      </c>
      <c r="DC46">
        <v>3.4</v>
      </c>
      <c r="DD46" t="s">
        <v>302</v>
      </c>
      <c r="DE46" t="s">
        <v>302</v>
      </c>
      <c r="DG46" s="1">
        <v>36403</v>
      </c>
      <c r="DH46">
        <v>-0.3</v>
      </c>
      <c r="DI46" t="s">
        <v>302</v>
      </c>
      <c r="DJ46" t="s">
        <v>302</v>
      </c>
      <c r="DL46" s="1">
        <v>36403</v>
      </c>
      <c r="DM46">
        <v>-0.2</v>
      </c>
      <c r="DN46" t="s">
        <v>302</v>
      </c>
      <c r="DO46" t="s">
        <v>302</v>
      </c>
      <c r="DQ46" s="1">
        <v>36038</v>
      </c>
      <c r="DR46">
        <v>12.9</v>
      </c>
      <c r="DS46" t="s">
        <v>302</v>
      </c>
      <c r="DT46" t="s">
        <v>302</v>
      </c>
      <c r="DV46" s="1">
        <v>36433</v>
      </c>
      <c r="DW46">
        <v>-0.2</v>
      </c>
      <c r="DX46" t="s">
        <v>302</v>
      </c>
      <c r="DY46" t="s">
        <v>302</v>
      </c>
      <c r="EA46" s="1">
        <v>36769</v>
      </c>
      <c r="EB46">
        <v>3.9</v>
      </c>
      <c r="EC46" t="s">
        <v>302</v>
      </c>
      <c r="ED46" t="s">
        <v>302</v>
      </c>
      <c r="EF46" s="1">
        <v>36038</v>
      </c>
      <c r="EG46">
        <v>-3.8</v>
      </c>
      <c r="EH46">
        <v>19980904</v>
      </c>
      <c r="EI46">
        <v>-3.8</v>
      </c>
      <c r="EK46" s="1">
        <v>36038</v>
      </c>
      <c r="EL46">
        <v>87.695999999999998</v>
      </c>
      <c r="EM46" t="s">
        <v>302</v>
      </c>
      <c r="EN46" t="s">
        <v>302</v>
      </c>
      <c r="EP46" s="1">
        <v>36038</v>
      </c>
      <c r="EQ46">
        <v>9.1999999999999993</v>
      </c>
      <c r="ER46">
        <v>19980827</v>
      </c>
      <c r="ES46">
        <v>9.1999999999999993</v>
      </c>
      <c r="EU46" s="1">
        <v>36038</v>
      </c>
      <c r="EV46">
        <v>-0.4</v>
      </c>
      <c r="EW46">
        <v>19980827</v>
      </c>
      <c r="EX46">
        <v>-0.5</v>
      </c>
      <c r="EZ46" s="1">
        <v>38960</v>
      </c>
      <c r="FA46" t="s">
        <v>302</v>
      </c>
      <c r="FB46">
        <v>20060907</v>
      </c>
      <c r="FC46">
        <v>1</v>
      </c>
      <c r="FE46" s="1">
        <v>38960</v>
      </c>
      <c r="FF46" t="s">
        <v>302</v>
      </c>
      <c r="FG46">
        <v>20060907</v>
      </c>
      <c r="FH46">
        <v>8.1999999999999993</v>
      </c>
      <c r="FJ46" s="1">
        <v>36038</v>
      </c>
      <c r="FK46">
        <v>-0.6</v>
      </c>
      <c r="FL46">
        <v>19980929</v>
      </c>
      <c r="FM46">
        <v>0</v>
      </c>
      <c r="FO46" s="1">
        <v>36038</v>
      </c>
      <c r="FP46">
        <v>9.1</v>
      </c>
      <c r="FQ46">
        <v>19980929</v>
      </c>
      <c r="FR46">
        <v>8.8000000000000007</v>
      </c>
      <c r="FT46" s="1">
        <v>38990</v>
      </c>
      <c r="FU46">
        <v>8</v>
      </c>
      <c r="FV46">
        <v>20061113</v>
      </c>
      <c r="FW46">
        <v>8</v>
      </c>
      <c r="FY46" s="1">
        <v>36038</v>
      </c>
      <c r="FZ46">
        <v>1.337</v>
      </c>
      <c r="GA46" t="s">
        <v>302</v>
      </c>
      <c r="GB46" t="s">
        <v>302</v>
      </c>
    </row>
    <row r="47" spans="1:184" x14ac:dyDescent="0.25">
      <c r="A47" s="1">
        <v>39447</v>
      </c>
      <c r="B47" t="s">
        <v>302</v>
      </c>
      <c r="C47">
        <v>20080102</v>
      </c>
      <c r="D47" t="s">
        <v>302</v>
      </c>
      <c r="F47" s="1">
        <v>36068</v>
      </c>
      <c r="G47">
        <v>0</v>
      </c>
      <c r="H47">
        <v>19981105</v>
      </c>
      <c r="I47">
        <v>-0.4</v>
      </c>
      <c r="K47" s="1">
        <v>36068</v>
      </c>
      <c r="L47">
        <v>0.1</v>
      </c>
      <c r="M47">
        <v>19981105</v>
      </c>
      <c r="N47">
        <v>-0.6</v>
      </c>
      <c r="P47" s="1">
        <v>36068</v>
      </c>
      <c r="Q47">
        <v>6.2</v>
      </c>
      <c r="R47" t="s">
        <v>302</v>
      </c>
      <c r="S47" t="s">
        <v>302</v>
      </c>
      <c r="U47" s="1">
        <v>36068</v>
      </c>
      <c r="V47">
        <v>-0.5</v>
      </c>
      <c r="W47">
        <v>19981021</v>
      </c>
      <c r="X47">
        <v>-0.4</v>
      </c>
      <c r="Z47" s="1">
        <v>36068</v>
      </c>
      <c r="AA47">
        <v>0.4</v>
      </c>
      <c r="AB47" t="s">
        <v>302</v>
      </c>
      <c r="AC47" t="s">
        <v>302</v>
      </c>
      <c r="AE47" s="1">
        <v>36068</v>
      </c>
      <c r="AF47">
        <v>1.4</v>
      </c>
      <c r="AG47" t="s">
        <v>302</v>
      </c>
      <c r="AH47" t="s">
        <v>302</v>
      </c>
      <c r="AJ47" s="1">
        <v>36799</v>
      </c>
      <c r="AK47">
        <v>0.1</v>
      </c>
      <c r="AL47" t="s">
        <v>302</v>
      </c>
      <c r="AM47" t="s">
        <v>302</v>
      </c>
      <c r="AO47" s="1">
        <v>36433</v>
      </c>
      <c r="AP47">
        <v>0.2</v>
      </c>
      <c r="AQ47">
        <v>19991011</v>
      </c>
      <c r="AR47">
        <v>0.3</v>
      </c>
      <c r="AT47" s="1">
        <v>36433</v>
      </c>
      <c r="AU47">
        <v>1</v>
      </c>
      <c r="AV47">
        <v>19991011</v>
      </c>
      <c r="AW47">
        <v>1.7</v>
      </c>
      <c r="AY47" s="1">
        <v>36068</v>
      </c>
      <c r="AZ47">
        <v>1</v>
      </c>
      <c r="BA47">
        <v>19981105</v>
      </c>
      <c r="BB47">
        <v>0.6</v>
      </c>
      <c r="BD47" s="1">
        <v>36068</v>
      </c>
      <c r="BE47">
        <v>0.1</v>
      </c>
      <c r="BF47">
        <v>19981105</v>
      </c>
      <c r="BG47">
        <v>0.1</v>
      </c>
      <c r="BI47" s="1">
        <v>39752</v>
      </c>
      <c r="BJ47" t="s">
        <v>302</v>
      </c>
      <c r="BK47">
        <v>20081104</v>
      </c>
      <c r="BL47" t="s">
        <v>302</v>
      </c>
      <c r="BN47" s="1">
        <v>39447</v>
      </c>
      <c r="BO47" t="s">
        <v>302</v>
      </c>
      <c r="BP47">
        <v>20080104</v>
      </c>
      <c r="BQ47" t="s">
        <v>302</v>
      </c>
      <c r="BX47" s="1">
        <v>36099</v>
      </c>
      <c r="BY47">
        <v>-9</v>
      </c>
      <c r="BZ47">
        <v>19981020</v>
      </c>
      <c r="CA47">
        <v>-9</v>
      </c>
      <c r="CC47" s="1">
        <v>36068</v>
      </c>
      <c r="CD47">
        <v>2.2999999999999998</v>
      </c>
      <c r="CE47">
        <v>19981021</v>
      </c>
      <c r="CF47">
        <v>3.7</v>
      </c>
      <c r="CH47" s="1">
        <v>38321</v>
      </c>
      <c r="CI47">
        <v>5.0999999999999996</v>
      </c>
      <c r="CJ47" t="s">
        <v>302</v>
      </c>
      <c r="CK47" t="s">
        <v>302</v>
      </c>
      <c r="CM47" s="1">
        <v>38625</v>
      </c>
      <c r="CN47">
        <v>13</v>
      </c>
      <c r="CO47" t="s">
        <v>302</v>
      </c>
      <c r="CP47" t="s">
        <v>302</v>
      </c>
      <c r="CR47" s="1">
        <v>36068</v>
      </c>
      <c r="CS47">
        <v>0.4</v>
      </c>
      <c r="CT47">
        <v>19981013</v>
      </c>
      <c r="CU47">
        <v>0.4</v>
      </c>
      <c r="CW47" s="1">
        <v>36068</v>
      </c>
      <c r="CX47">
        <v>3.2</v>
      </c>
      <c r="CY47">
        <v>19981013</v>
      </c>
      <c r="CZ47">
        <v>3.2</v>
      </c>
      <c r="DB47" s="1">
        <v>40512</v>
      </c>
      <c r="DC47">
        <v>3.9</v>
      </c>
      <c r="DD47" t="s">
        <v>302</v>
      </c>
      <c r="DE47" t="s">
        <v>302</v>
      </c>
      <c r="DG47" s="1">
        <v>36433</v>
      </c>
      <c r="DH47">
        <v>0.3</v>
      </c>
      <c r="DI47" t="s">
        <v>302</v>
      </c>
      <c r="DJ47" t="s">
        <v>302</v>
      </c>
      <c r="DL47" s="1">
        <v>36433</v>
      </c>
      <c r="DM47">
        <v>0.1</v>
      </c>
      <c r="DN47" t="s">
        <v>302</v>
      </c>
      <c r="DO47" t="s">
        <v>302</v>
      </c>
      <c r="DQ47" s="1">
        <v>36068</v>
      </c>
      <c r="DR47">
        <v>9.9</v>
      </c>
      <c r="DS47" t="s">
        <v>302</v>
      </c>
      <c r="DT47" t="s">
        <v>302</v>
      </c>
      <c r="DV47" s="1">
        <v>36464</v>
      </c>
      <c r="DW47">
        <v>0.5</v>
      </c>
      <c r="DX47" t="s">
        <v>302</v>
      </c>
      <c r="DY47" t="s">
        <v>302</v>
      </c>
      <c r="EA47" s="1">
        <v>36799</v>
      </c>
      <c r="EB47">
        <v>3.9</v>
      </c>
      <c r="EC47" t="s">
        <v>302</v>
      </c>
      <c r="ED47" t="s">
        <v>302</v>
      </c>
      <c r="EF47" s="1">
        <v>36068</v>
      </c>
      <c r="EG47">
        <v>1.6</v>
      </c>
      <c r="EH47">
        <v>19981006</v>
      </c>
      <c r="EI47">
        <v>1.6</v>
      </c>
      <c r="EK47" s="1">
        <v>36068</v>
      </c>
      <c r="EL47">
        <v>84.661000000000001</v>
      </c>
      <c r="EM47" t="s">
        <v>302</v>
      </c>
      <c r="EN47" t="s">
        <v>302</v>
      </c>
      <c r="EP47" s="1">
        <v>36068</v>
      </c>
      <c r="EQ47">
        <v>7.5</v>
      </c>
      <c r="ER47">
        <v>19980929</v>
      </c>
      <c r="ES47">
        <v>7.5</v>
      </c>
      <c r="EU47" s="1">
        <v>36068</v>
      </c>
      <c r="EV47">
        <v>0.1</v>
      </c>
      <c r="EW47">
        <v>19980929</v>
      </c>
      <c r="EX47">
        <v>-0.2</v>
      </c>
      <c r="EZ47" s="1">
        <v>38990</v>
      </c>
      <c r="FA47" t="s">
        <v>302</v>
      </c>
      <c r="FB47">
        <v>20061004</v>
      </c>
      <c r="FC47">
        <v>1</v>
      </c>
      <c r="FE47" s="1">
        <v>38990</v>
      </c>
      <c r="FF47" t="s">
        <v>302</v>
      </c>
      <c r="FG47">
        <v>20061004</v>
      </c>
      <c r="FH47">
        <v>8</v>
      </c>
      <c r="FJ47" s="1">
        <v>36068</v>
      </c>
      <c r="FK47">
        <v>1.6</v>
      </c>
      <c r="FL47">
        <v>19981029</v>
      </c>
      <c r="FM47">
        <v>0.9</v>
      </c>
      <c r="FO47" s="1">
        <v>36068</v>
      </c>
      <c r="FP47">
        <v>9.5</v>
      </c>
      <c r="FQ47">
        <v>19981029</v>
      </c>
      <c r="FR47">
        <v>9</v>
      </c>
      <c r="FT47" s="1">
        <v>39021</v>
      </c>
      <c r="FU47">
        <v>8.5</v>
      </c>
      <c r="FV47">
        <v>20061211</v>
      </c>
      <c r="FW47">
        <v>8.6</v>
      </c>
      <c r="FY47" s="1">
        <v>36068</v>
      </c>
      <c r="FZ47">
        <v>1.3580000000000001</v>
      </c>
      <c r="GA47" t="s">
        <v>302</v>
      </c>
      <c r="GB47" t="s">
        <v>302</v>
      </c>
    </row>
    <row r="48" spans="1:184" x14ac:dyDescent="0.25">
      <c r="A48" s="1">
        <v>39478</v>
      </c>
      <c r="B48" t="s">
        <v>302</v>
      </c>
      <c r="C48">
        <v>20080201</v>
      </c>
      <c r="D48" t="s">
        <v>302</v>
      </c>
      <c r="F48" s="1">
        <v>36099</v>
      </c>
      <c r="G48">
        <v>0</v>
      </c>
      <c r="H48">
        <v>19981207</v>
      </c>
      <c r="I48">
        <v>-0.4</v>
      </c>
      <c r="K48" s="1">
        <v>36099</v>
      </c>
      <c r="L48">
        <v>0.1</v>
      </c>
      <c r="M48">
        <v>19981207</v>
      </c>
      <c r="N48">
        <v>0</v>
      </c>
      <c r="P48" s="1">
        <v>36099</v>
      </c>
      <c r="Q48">
        <v>6.2</v>
      </c>
      <c r="R48" t="s">
        <v>302</v>
      </c>
      <c r="S48" t="s">
        <v>302</v>
      </c>
      <c r="U48" s="1">
        <v>36099</v>
      </c>
      <c r="V48">
        <v>-0.4</v>
      </c>
      <c r="W48">
        <v>19981118</v>
      </c>
      <c r="X48">
        <v>-0.4</v>
      </c>
      <c r="Z48" s="1">
        <v>36099</v>
      </c>
      <c r="AA48">
        <v>0</v>
      </c>
      <c r="AB48" t="s">
        <v>302</v>
      </c>
      <c r="AC48" t="s">
        <v>302</v>
      </c>
      <c r="AE48" s="1">
        <v>36099</v>
      </c>
      <c r="AF48">
        <v>1.4</v>
      </c>
      <c r="AG48" t="s">
        <v>302</v>
      </c>
      <c r="AH48" t="s">
        <v>302</v>
      </c>
      <c r="AJ48" s="1">
        <v>36830</v>
      </c>
      <c r="AK48">
        <v>0.3</v>
      </c>
      <c r="AL48" t="s">
        <v>302</v>
      </c>
      <c r="AM48" t="s">
        <v>302</v>
      </c>
      <c r="AO48" s="1">
        <v>36464</v>
      </c>
      <c r="AP48">
        <v>0</v>
      </c>
      <c r="AQ48">
        <v>19991108</v>
      </c>
      <c r="AR48">
        <v>0</v>
      </c>
      <c r="AT48" s="1">
        <v>36464</v>
      </c>
      <c r="AU48">
        <v>1</v>
      </c>
      <c r="AV48">
        <v>19991108</v>
      </c>
      <c r="AW48">
        <v>1.9</v>
      </c>
      <c r="AY48" s="1">
        <v>36099</v>
      </c>
      <c r="AZ48">
        <v>0.4</v>
      </c>
      <c r="BA48">
        <v>19981207</v>
      </c>
      <c r="BB48">
        <v>0.4</v>
      </c>
      <c r="BD48" s="1">
        <v>36099</v>
      </c>
      <c r="BE48">
        <v>-0.5</v>
      </c>
      <c r="BF48">
        <v>19981207</v>
      </c>
      <c r="BG48">
        <v>-0.5</v>
      </c>
      <c r="BI48" s="1">
        <v>39782</v>
      </c>
      <c r="BJ48" t="s">
        <v>302</v>
      </c>
      <c r="BK48">
        <v>20081202</v>
      </c>
      <c r="BL48" t="s">
        <v>302</v>
      </c>
      <c r="BN48" s="1">
        <v>39478</v>
      </c>
      <c r="BO48" t="s">
        <v>302</v>
      </c>
      <c r="BP48">
        <v>20080205</v>
      </c>
      <c r="BQ48" t="s">
        <v>302</v>
      </c>
      <c r="BX48" s="1">
        <v>36129</v>
      </c>
      <c r="BY48">
        <v>-7</v>
      </c>
      <c r="BZ48" t="s">
        <v>302</v>
      </c>
      <c r="CA48">
        <v>-7</v>
      </c>
      <c r="CC48" s="1">
        <v>36099</v>
      </c>
      <c r="CD48">
        <v>0.3</v>
      </c>
      <c r="CE48">
        <v>19981118</v>
      </c>
      <c r="CF48">
        <v>1</v>
      </c>
      <c r="CH48" s="1">
        <v>38352</v>
      </c>
      <c r="CI48">
        <v>5.2</v>
      </c>
      <c r="CJ48" t="s">
        <v>302</v>
      </c>
      <c r="CK48" t="s">
        <v>302</v>
      </c>
      <c r="CM48" s="1">
        <v>38656</v>
      </c>
      <c r="CN48">
        <v>16</v>
      </c>
      <c r="CO48" t="s">
        <v>302</v>
      </c>
      <c r="CP48" t="s">
        <v>302</v>
      </c>
      <c r="CR48" s="1">
        <v>36099</v>
      </c>
      <c r="CS48">
        <v>0.1</v>
      </c>
      <c r="CT48">
        <v>19981117</v>
      </c>
      <c r="CU48">
        <v>0.1</v>
      </c>
      <c r="CW48" s="1">
        <v>36099</v>
      </c>
      <c r="CX48">
        <v>3.1</v>
      </c>
      <c r="CY48">
        <v>19981117</v>
      </c>
      <c r="CZ48">
        <v>3.1</v>
      </c>
      <c r="DB48" s="1">
        <v>40602</v>
      </c>
      <c r="DC48">
        <v>4</v>
      </c>
      <c r="DD48" t="s">
        <v>302</v>
      </c>
      <c r="DE48" t="s">
        <v>302</v>
      </c>
      <c r="DG48" s="1">
        <v>36464</v>
      </c>
      <c r="DH48">
        <v>-0.5</v>
      </c>
      <c r="DI48" t="s">
        <v>302</v>
      </c>
      <c r="DJ48" t="s">
        <v>302</v>
      </c>
      <c r="DL48" s="1">
        <v>36464</v>
      </c>
      <c r="DM48">
        <v>0.2</v>
      </c>
      <c r="DN48" t="s">
        <v>302</v>
      </c>
      <c r="DO48" t="s">
        <v>302</v>
      </c>
      <c r="DQ48" s="1">
        <v>36099</v>
      </c>
      <c r="DR48">
        <v>4.4000000000000004</v>
      </c>
      <c r="DS48" t="s">
        <v>302</v>
      </c>
      <c r="DT48" t="s">
        <v>302</v>
      </c>
      <c r="DV48" s="1">
        <v>36494</v>
      </c>
      <c r="DW48">
        <v>0.7</v>
      </c>
      <c r="DX48" t="s">
        <v>302</v>
      </c>
      <c r="DY48" t="s">
        <v>302</v>
      </c>
      <c r="EA48" s="1">
        <v>36830</v>
      </c>
      <c r="EB48">
        <v>3.6</v>
      </c>
      <c r="EC48" t="s">
        <v>302</v>
      </c>
      <c r="ED48" t="s">
        <v>302</v>
      </c>
      <c r="EF48" s="1">
        <v>36099</v>
      </c>
      <c r="EG48">
        <v>-0.9</v>
      </c>
      <c r="EH48">
        <v>19981105</v>
      </c>
      <c r="EI48">
        <v>-0.9</v>
      </c>
      <c r="EK48" s="1">
        <v>36099</v>
      </c>
      <c r="EL48">
        <v>85.584000000000003</v>
      </c>
      <c r="EM48" t="s">
        <v>302</v>
      </c>
      <c r="EN48" t="s">
        <v>302</v>
      </c>
      <c r="EP48" s="1">
        <v>36099</v>
      </c>
      <c r="EQ48">
        <v>7.5</v>
      </c>
      <c r="ER48">
        <v>19981029</v>
      </c>
      <c r="ES48">
        <v>7.5</v>
      </c>
      <c r="EU48" s="1">
        <v>36099</v>
      </c>
      <c r="EV48">
        <v>0.6</v>
      </c>
      <c r="EW48">
        <v>19981029</v>
      </c>
      <c r="EX48">
        <v>0.6</v>
      </c>
      <c r="EZ48" s="1">
        <v>39021</v>
      </c>
      <c r="FA48" t="s">
        <v>302</v>
      </c>
      <c r="FB48">
        <v>20061109</v>
      </c>
      <c r="FC48">
        <v>1.7</v>
      </c>
      <c r="FE48" s="1">
        <v>39021</v>
      </c>
      <c r="FF48" t="s">
        <v>302</v>
      </c>
      <c r="FG48">
        <v>20061109</v>
      </c>
      <c r="FH48">
        <v>8.6</v>
      </c>
      <c r="FJ48" s="1">
        <v>36099</v>
      </c>
      <c r="FK48">
        <v>0.1</v>
      </c>
      <c r="FL48">
        <v>19981130</v>
      </c>
      <c r="FM48">
        <v>0.6</v>
      </c>
      <c r="FO48" s="1">
        <v>36099</v>
      </c>
      <c r="FP48">
        <v>9.3000000000000007</v>
      </c>
      <c r="FQ48">
        <v>19981130</v>
      </c>
      <c r="FR48">
        <v>9.1</v>
      </c>
      <c r="FT48" s="1">
        <v>39051</v>
      </c>
      <c r="FU48">
        <v>8.8000000000000007</v>
      </c>
      <c r="FV48">
        <v>20070115</v>
      </c>
      <c r="FW48">
        <v>8.9</v>
      </c>
      <c r="FY48" s="1">
        <v>36099</v>
      </c>
      <c r="FZ48">
        <v>1.17</v>
      </c>
      <c r="GA48" t="s">
        <v>302</v>
      </c>
      <c r="GB48" t="s">
        <v>302</v>
      </c>
    </row>
    <row r="49" spans="1:184" x14ac:dyDescent="0.25">
      <c r="A49" s="1">
        <v>39507</v>
      </c>
      <c r="B49" t="s">
        <v>302</v>
      </c>
      <c r="C49">
        <v>20080303</v>
      </c>
      <c r="D49" t="s">
        <v>302</v>
      </c>
      <c r="F49" s="1">
        <v>36129</v>
      </c>
      <c r="G49">
        <v>-0.5</v>
      </c>
      <c r="H49">
        <v>19990111</v>
      </c>
      <c r="I49">
        <v>-0.2</v>
      </c>
      <c r="K49" s="1">
        <v>36129</v>
      </c>
      <c r="L49">
        <v>-0.2</v>
      </c>
      <c r="M49">
        <v>19990111</v>
      </c>
      <c r="N49">
        <v>-0.1</v>
      </c>
      <c r="P49" s="1">
        <v>36129</v>
      </c>
      <c r="Q49">
        <v>6.2</v>
      </c>
      <c r="R49" t="s">
        <v>302</v>
      </c>
      <c r="S49" t="s">
        <v>302</v>
      </c>
      <c r="U49" s="1">
        <v>36129</v>
      </c>
      <c r="V49">
        <v>0.6</v>
      </c>
      <c r="W49">
        <v>19981217</v>
      </c>
      <c r="X49">
        <v>0.8</v>
      </c>
      <c r="Z49" s="1">
        <v>36129</v>
      </c>
      <c r="AA49">
        <v>0.1</v>
      </c>
      <c r="AB49" t="s">
        <v>302</v>
      </c>
      <c r="AC49" t="s">
        <v>302</v>
      </c>
      <c r="AE49" s="1">
        <v>36129</v>
      </c>
      <c r="AF49">
        <v>1.4</v>
      </c>
      <c r="AG49" t="s">
        <v>302</v>
      </c>
      <c r="AH49" t="s">
        <v>302</v>
      </c>
      <c r="AJ49" s="1">
        <v>36860</v>
      </c>
      <c r="AK49">
        <v>0.2</v>
      </c>
      <c r="AL49" t="s">
        <v>302</v>
      </c>
      <c r="AM49" t="s">
        <v>302</v>
      </c>
      <c r="AO49" s="1">
        <v>36494</v>
      </c>
      <c r="AP49">
        <v>-0.1</v>
      </c>
      <c r="AQ49">
        <v>19991213</v>
      </c>
      <c r="AR49">
        <v>0</v>
      </c>
      <c r="AT49" s="1">
        <v>36494</v>
      </c>
      <c r="AU49">
        <v>1.1000000000000001</v>
      </c>
      <c r="AV49">
        <v>19991213</v>
      </c>
      <c r="AW49">
        <v>2.1</v>
      </c>
      <c r="AY49" s="1">
        <v>36129</v>
      </c>
      <c r="AZ49">
        <v>-0.3</v>
      </c>
      <c r="BA49">
        <v>19990111</v>
      </c>
      <c r="BB49">
        <v>0.9</v>
      </c>
      <c r="BD49" s="1">
        <v>36129</v>
      </c>
      <c r="BE49">
        <v>-1.7</v>
      </c>
      <c r="BF49">
        <v>19990111</v>
      </c>
      <c r="BG49">
        <v>-0.2</v>
      </c>
      <c r="BI49" s="1">
        <v>39813</v>
      </c>
      <c r="BJ49" t="s">
        <v>302</v>
      </c>
      <c r="BK49">
        <v>20090105</v>
      </c>
      <c r="BL49" t="s">
        <v>302</v>
      </c>
      <c r="BN49" s="1">
        <v>39507</v>
      </c>
      <c r="BO49" t="s">
        <v>302</v>
      </c>
      <c r="BP49">
        <v>20080305</v>
      </c>
      <c r="BQ49" t="s">
        <v>302</v>
      </c>
      <c r="BX49" s="1">
        <v>36160</v>
      </c>
      <c r="BY49">
        <v>-8</v>
      </c>
      <c r="BZ49">
        <v>19981221</v>
      </c>
      <c r="CA49">
        <v>-8</v>
      </c>
      <c r="CC49" s="1">
        <v>36129</v>
      </c>
      <c r="CD49">
        <v>1.5</v>
      </c>
      <c r="CE49">
        <v>19981217</v>
      </c>
      <c r="CF49">
        <v>2.5</v>
      </c>
      <c r="CH49" s="1">
        <v>38383</v>
      </c>
      <c r="CI49">
        <v>5.0999999999999996</v>
      </c>
      <c r="CJ49" t="s">
        <v>302</v>
      </c>
      <c r="CK49" t="s">
        <v>302</v>
      </c>
      <c r="CM49" s="1">
        <v>38686</v>
      </c>
      <c r="CN49">
        <v>6</v>
      </c>
      <c r="CO49" t="s">
        <v>302</v>
      </c>
      <c r="CP49" t="s">
        <v>302</v>
      </c>
      <c r="CR49" s="1">
        <v>36129</v>
      </c>
      <c r="CS49">
        <v>-0.1</v>
      </c>
      <c r="CT49">
        <v>19981215</v>
      </c>
      <c r="CU49">
        <v>-0.1</v>
      </c>
      <c r="CW49" s="1">
        <v>36129</v>
      </c>
      <c r="CX49">
        <v>3</v>
      </c>
      <c r="CY49">
        <v>19981215</v>
      </c>
      <c r="CZ49">
        <v>3</v>
      </c>
      <c r="DB49" s="1">
        <v>40694</v>
      </c>
      <c r="DC49">
        <v>3.9</v>
      </c>
      <c r="DD49" t="s">
        <v>302</v>
      </c>
      <c r="DE49" t="s">
        <v>302</v>
      </c>
      <c r="DG49" s="1">
        <v>36494</v>
      </c>
      <c r="DH49">
        <v>2.6</v>
      </c>
      <c r="DI49" t="s">
        <v>302</v>
      </c>
      <c r="DJ49" t="s">
        <v>302</v>
      </c>
      <c r="DL49" s="1">
        <v>36494</v>
      </c>
      <c r="DM49">
        <v>-0.1</v>
      </c>
      <c r="DN49" t="s">
        <v>302</v>
      </c>
      <c r="DO49" t="s">
        <v>302</v>
      </c>
      <c r="DQ49" s="1">
        <v>36129</v>
      </c>
      <c r="DR49">
        <v>-2.7</v>
      </c>
      <c r="DS49" t="s">
        <v>302</v>
      </c>
      <c r="DT49" t="s">
        <v>302</v>
      </c>
      <c r="DV49" s="1">
        <v>36525</v>
      </c>
      <c r="DW49">
        <v>0.4</v>
      </c>
      <c r="DX49" t="s">
        <v>302</v>
      </c>
      <c r="DY49" t="s">
        <v>302</v>
      </c>
      <c r="EA49" s="1">
        <v>36860</v>
      </c>
      <c r="EB49">
        <v>3.4</v>
      </c>
      <c r="EC49" t="s">
        <v>302</v>
      </c>
      <c r="ED49" t="s">
        <v>302</v>
      </c>
      <c r="EF49" s="1">
        <v>36129</v>
      </c>
      <c r="EG49">
        <v>0</v>
      </c>
      <c r="EH49">
        <v>19981204</v>
      </c>
      <c r="EI49">
        <v>0</v>
      </c>
      <c r="EK49" s="1">
        <v>36129</v>
      </c>
      <c r="EL49">
        <v>83.564999999999998</v>
      </c>
      <c r="EM49" t="s">
        <v>302</v>
      </c>
      <c r="EN49" t="s">
        <v>302</v>
      </c>
      <c r="EP49" s="1">
        <v>36129</v>
      </c>
      <c r="EQ49">
        <v>6.9</v>
      </c>
      <c r="ER49">
        <v>19981130</v>
      </c>
      <c r="ES49">
        <v>6.9</v>
      </c>
      <c r="EU49" s="1">
        <v>36129</v>
      </c>
      <c r="EV49">
        <v>0.2</v>
      </c>
      <c r="EW49">
        <v>19981130</v>
      </c>
      <c r="EX49">
        <v>0.1</v>
      </c>
      <c r="EZ49" s="1">
        <v>39051</v>
      </c>
      <c r="FA49" t="s">
        <v>302</v>
      </c>
      <c r="FB49">
        <v>20061207</v>
      </c>
      <c r="FC49">
        <v>1.7</v>
      </c>
      <c r="FE49" s="1">
        <v>39051</v>
      </c>
      <c r="FF49" t="s">
        <v>302</v>
      </c>
      <c r="FG49">
        <v>20061207</v>
      </c>
      <c r="FH49">
        <v>9.6</v>
      </c>
      <c r="FJ49" s="1">
        <v>36129</v>
      </c>
      <c r="FK49">
        <v>0.5</v>
      </c>
      <c r="FL49">
        <v>19990104</v>
      </c>
      <c r="FM49">
        <v>0.3</v>
      </c>
      <c r="FO49" s="1">
        <v>36129</v>
      </c>
      <c r="FP49">
        <v>8.6999999999999993</v>
      </c>
      <c r="FQ49">
        <v>19990104</v>
      </c>
      <c r="FR49">
        <v>8.3000000000000007</v>
      </c>
      <c r="FT49" s="1">
        <v>39082</v>
      </c>
      <c r="FU49">
        <v>9.9</v>
      </c>
      <c r="FV49">
        <v>20070212</v>
      </c>
      <c r="FW49">
        <v>9.9</v>
      </c>
      <c r="FY49" s="1">
        <v>36129</v>
      </c>
      <c r="FZ49">
        <v>1.208</v>
      </c>
      <c r="GA49" t="s">
        <v>302</v>
      </c>
      <c r="GB49" t="s">
        <v>302</v>
      </c>
    </row>
    <row r="50" spans="1:184" x14ac:dyDescent="0.25">
      <c r="A50" s="1">
        <v>39538</v>
      </c>
      <c r="B50" t="s">
        <v>302</v>
      </c>
      <c r="C50">
        <v>20080401</v>
      </c>
      <c r="D50" t="s">
        <v>302</v>
      </c>
      <c r="F50" s="1">
        <v>36160</v>
      </c>
      <c r="G50">
        <v>0.5</v>
      </c>
      <c r="H50">
        <v>19990208</v>
      </c>
      <c r="I50">
        <v>-0.6</v>
      </c>
      <c r="K50" s="1">
        <v>36160</v>
      </c>
      <c r="L50">
        <v>0.3</v>
      </c>
      <c r="M50">
        <v>19990208</v>
      </c>
      <c r="N50">
        <v>-0.8</v>
      </c>
      <c r="P50" s="1">
        <v>36160</v>
      </c>
      <c r="Q50">
        <v>6.1</v>
      </c>
      <c r="R50" t="s">
        <v>302</v>
      </c>
      <c r="S50" t="s">
        <v>302</v>
      </c>
      <c r="U50" s="1">
        <v>36160</v>
      </c>
      <c r="V50">
        <v>-0.6</v>
      </c>
      <c r="W50">
        <v>19990120</v>
      </c>
      <c r="X50">
        <v>-0.9</v>
      </c>
      <c r="Z50" s="1">
        <v>36160</v>
      </c>
      <c r="AA50">
        <v>0.3</v>
      </c>
      <c r="AB50" t="s">
        <v>302</v>
      </c>
      <c r="AC50" t="s">
        <v>302</v>
      </c>
      <c r="AE50" s="1">
        <v>36160</v>
      </c>
      <c r="AF50">
        <v>1.6</v>
      </c>
      <c r="AG50" t="s">
        <v>302</v>
      </c>
      <c r="AH50" t="s">
        <v>302</v>
      </c>
      <c r="AJ50" s="1">
        <v>36891</v>
      </c>
      <c r="AK50">
        <v>0.2</v>
      </c>
      <c r="AL50" t="s">
        <v>302</v>
      </c>
      <c r="AM50" t="s">
        <v>302</v>
      </c>
      <c r="AO50" s="1">
        <v>36525</v>
      </c>
      <c r="AP50">
        <v>0.1</v>
      </c>
      <c r="AQ50">
        <v>20000120</v>
      </c>
      <c r="AR50">
        <v>0.3</v>
      </c>
      <c r="AT50" s="1">
        <v>36525</v>
      </c>
      <c r="AU50">
        <v>1.2</v>
      </c>
      <c r="AV50">
        <v>20000120</v>
      </c>
      <c r="AW50">
        <v>2.2999999999999998</v>
      </c>
      <c r="AY50" s="1">
        <v>36160</v>
      </c>
      <c r="AZ50">
        <v>0.5</v>
      </c>
      <c r="BA50">
        <v>19990208</v>
      </c>
      <c r="BB50">
        <v>0.1</v>
      </c>
      <c r="BD50" s="1">
        <v>36160</v>
      </c>
      <c r="BE50">
        <v>-0.7</v>
      </c>
      <c r="BF50">
        <v>19990208</v>
      </c>
      <c r="BG50">
        <v>-1</v>
      </c>
      <c r="BI50" s="1">
        <v>39844</v>
      </c>
      <c r="BJ50" t="s">
        <v>302</v>
      </c>
      <c r="BK50">
        <v>20090203</v>
      </c>
      <c r="BL50" t="s">
        <v>302</v>
      </c>
      <c r="BN50" s="1">
        <v>39538</v>
      </c>
      <c r="BO50" t="s">
        <v>302</v>
      </c>
      <c r="BP50">
        <v>20080403</v>
      </c>
      <c r="BQ50" t="s">
        <v>302</v>
      </c>
      <c r="BX50" s="1">
        <v>36191</v>
      </c>
      <c r="BY50">
        <v>-3</v>
      </c>
      <c r="BZ50" t="s">
        <v>302</v>
      </c>
      <c r="CA50">
        <v>-3</v>
      </c>
      <c r="CC50" s="1">
        <v>36160</v>
      </c>
      <c r="CD50">
        <v>0.1</v>
      </c>
      <c r="CE50">
        <v>19990120</v>
      </c>
      <c r="CF50">
        <v>0.7</v>
      </c>
      <c r="CH50" s="1">
        <v>38411</v>
      </c>
      <c r="CI50">
        <v>5.3</v>
      </c>
      <c r="CJ50" t="s">
        <v>302</v>
      </c>
      <c r="CK50" t="s">
        <v>302</v>
      </c>
      <c r="CM50" s="1">
        <v>38717</v>
      </c>
      <c r="CN50">
        <v>-21</v>
      </c>
      <c r="CO50" t="s">
        <v>302</v>
      </c>
      <c r="CP50" t="s">
        <v>302</v>
      </c>
      <c r="CR50" s="1">
        <v>36160</v>
      </c>
      <c r="CS50">
        <v>0</v>
      </c>
      <c r="CT50">
        <v>19990119</v>
      </c>
      <c r="CU50">
        <v>0</v>
      </c>
      <c r="CW50" s="1">
        <v>36160</v>
      </c>
      <c r="CX50">
        <v>2.8</v>
      </c>
      <c r="CY50">
        <v>19990119</v>
      </c>
      <c r="CZ50">
        <v>2.8</v>
      </c>
      <c r="DB50" s="1">
        <v>40786</v>
      </c>
      <c r="DC50">
        <v>4.2</v>
      </c>
      <c r="DD50">
        <v>20110915</v>
      </c>
      <c r="DE50">
        <v>4.2</v>
      </c>
      <c r="DG50" s="1">
        <v>36525</v>
      </c>
      <c r="DH50">
        <v>1.1000000000000001</v>
      </c>
      <c r="DI50" t="s">
        <v>302</v>
      </c>
      <c r="DJ50" t="s">
        <v>302</v>
      </c>
      <c r="DL50" s="1">
        <v>36525</v>
      </c>
      <c r="DM50">
        <v>-0.1</v>
      </c>
      <c r="DN50" t="s">
        <v>302</v>
      </c>
      <c r="DO50" t="s">
        <v>302</v>
      </c>
      <c r="DQ50" s="1">
        <v>36160</v>
      </c>
      <c r="DR50">
        <v>5.4</v>
      </c>
      <c r="DS50" t="s">
        <v>302</v>
      </c>
      <c r="DT50" t="s">
        <v>302</v>
      </c>
      <c r="DV50" s="1">
        <v>36556</v>
      </c>
      <c r="DW50">
        <v>2.5</v>
      </c>
      <c r="DX50" t="s">
        <v>302</v>
      </c>
      <c r="DY50" t="s">
        <v>302</v>
      </c>
      <c r="EA50" s="1">
        <v>36891</v>
      </c>
      <c r="EB50">
        <v>3.3</v>
      </c>
      <c r="EC50" t="s">
        <v>302</v>
      </c>
      <c r="ED50" t="s">
        <v>302</v>
      </c>
      <c r="EF50" s="1">
        <v>36160</v>
      </c>
      <c r="EG50">
        <v>13.8</v>
      </c>
      <c r="EH50">
        <v>19990107</v>
      </c>
      <c r="EI50">
        <v>13.8</v>
      </c>
      <c r="EK50" s="1">
        <v>36160</v>
      </c>
      <c r="EL50">
        <v>83.236999999999995</v>
      </c>
      <c r="EM50" t="s">
        <v>302</v>
      </c>
      <c r="EN50" t="s">
        <v>302</v>
      </c>
      <c r="EP50" s="1">
        <v>36160</v>
      </c>
      <c r="EQ50">
        <v>7</v>
      </c>
      <c r="ER50">
        <v>19981229</v>
      </c>
      <c r="ES50">
        <v>7</v>
      </c>
      <c r="EU50" s="1">
        <v>36160</v>
      </c>
      <c r="EV50">
        <v>0.8</v>
      </c>
      <c r="EW50">
        <v>19981229</v>
      </c>
      <c r="EX50">
        <v>0.8</v>
      </c>
      <c r="EZ50" s="1">
        <v>39082</v>
      </c>
      <c r="FA50" t="s">
        <v>302</v>
      </c>
      <c r="FB50">
        <v>20070105</v>
      </c>
      <c r="FC50">
        <v>-1</v>
      </c>
      <c r="FE50" s="1">
        <v>39082</v>
      </c>
      <c r="FF50" t="s">
        <v>302</v>
      </c>
      <c r="FG50">
        <v>20070105</v>
      </c>
      <c r="FH50">
        <v>9.9</v>
      </c>
      <c r="FJ50" s="1">
        <v>36160</v>
      </c>
      <c r="FK50">
        <v>0.5</v>
      </c>
      <c r="FL50">
        <v>19990201</v>
      </c>
      <c r="FM50">
        <v>0.7</v>
      </c>
      <c r="FO50" s="1">
        <v>36160</v>
      </c>
      <c r="FP50">
        <v>8.4</v>
      </c>
      <c r="FQ50">
        <v>19990201</v>
      </c>
      <c r="FR50">
        <v>8.1</v>
      </c>
      <c r="FT50" s="1">
        <v>39113</v>
      </c>
      <c r="FU50">
        <v>10.8</v>
      </c>
      <c r="FV50">
        <v>20070312</v>
      </c>
      <c r="FW50">
        <v>10.9</v>
      </c>
      <c r="FY50" s="1">
        <v>36160</v>
      </c>
      <c r="FZ50">
        <v>1.0209999999999999</v>
      </c>
      <c r="GA50" t="s">
        <v>302</v>
      </c>
      <c r="GB50" t="s">
        <v>302</v>
      </c>
    </row>
    <row r="51" spans="1:184" x14ac:dyDescent="0.25">
      <c r="A51" s="1">
        <v>39568</v>
      </c>
      <c r="B51" t="s">
        <v>302</v>
      </c>
      <c r="C51">
        <v>20080501</v>
      </c>
      <c r="D51" t="s">
        <v>302</v>
      </c>
      <c r="F51" s="1">
        <v>36191</v>
      </c>
      <c r="G51">
        <v>-0.1</v>
      </c>
      <c r="H51">
        <v>19990308</v>
      </c>
      <c r="I51">
        <v>0.1</v>
      </c>
      <c r="K51" s="1">
        <v>36191</v>
      </c>
      <c r="L51">
        <v>-0.3</v>
      </c>
      <c r="M51">
        <v>19990308</v>
      </c>
      <c r="N51">
        <v>-0.5</v>
      </c>
      <c r="P51" s="1">
        <v>36191</v>
      </c>
      <c r="Q51">
        <v>6.2</v>
      </c>
      <c r="R51" t="s">
        <v>302</v>
      </c>
      <c r="S51" t="s">
        <v>302</v>
      </c>
      <c r="U51" s="1">
        <v>36191</v>
      </c>
      <c r="V51">
        <v>1.5</v>
      </c>
      <c r="W51">
        <v>19990218</v>
      </c>
      <c r="X51">
        <v>1.1000000000000001</v>
      </c>
      <c r="Z51" s="1">
        <v>36191</v>
      </c>
      <c r="AA51">
        <v>-0.6</v>
      </c>
      <c r="AB51" t="s">
        <v>302</v>
      </c>
      <c r="AC51" t="s">
        <v>302</v>
      </c>
      <c r="AE51" s="1">
        <v>36191</v>
      </c>
      <c r="AF51">
        <v>1.6</v>
      </c>
      <c r="AG51" t="s">
        <v>302</v>
      </c>
      <c r="AH51" t="s">
        <v>302</v>
      </c>
      <c r="AJ51" s="1">
        <v>36922</v>
      </c>
      <c r="AK51">
        <v>0.5</v>
      </c>
      <c r="AL51" t="s">
        <v>302</v>
      </c>
      <c r="AM51" t="s">
        <v>302</v>
      </c>
      <c r="AO51" s="1">
        <v>36556</v>
      </c>
      <c r="AP51">
        <v>0.1</v>
      </c>
      <c r="AQ51">
        <v>20000214</v>
      </c>
      <c r="AR51">
        <v>0.2</v>
      </c>
      <c r="AT51" s="1">
        <v>36556</v>
      </c>
      <c r="AU51">
        <v>1.3</v>
      </c>
      <c r="AV51">
        <v>20000214</v>
      </c>
      <c r="AW51">
        <v>2.5</v>
      </c>
      <c r="AY51" s="1">
        <v>36191</v>
      </c>
      <c r="AZ51">
        <v>-0.2</v>
      </c>
      <c r="BA51">
        <v>19990308</v>
      </c>
      <c r="BB51">
        <v>-0.3</v>
      </c>
      <c r="BD51" s="1">
        <v>36191</v>
      </c>
      <c r="BE51">
        <v>-0.9</v>
      </c>
      <c r="BF51">
        <v>19990308</v>
      </c>
      <c r="BG51">
        <v>-0.9</v>
      </c>
      <c r="BI51" s="1">
        <v>39872</v>
      </c>
      <c r="BJ51" t="s">
        <v>302</v>
      </c>
      <c r="BK51">
        <v>20090303</v>
      </c>
      <c r="BL51" t="s">
        <v>302</v>
      </c>
      <c r="BN51" s="1">
        <v>39568</v>
      </c>
      <c r="BO51" t="s">
        <v>302</v>
      </c>
      <c r="BP51">
        <v>20080506</v>
      </c>
      <c r="BQ51" t="s">
        <v>302</v>
      </c>
      <c r="BX51" s="1">
        <v>36219</v>
      </c>
      <c r="BY51">
        <v>-1</v>
      </c>
      <c r="BZ51" t="s">
        <v>302</v>
      </c>
      <c r="CA51">
        <v>-1</v>
      </c>
      <c r="CC51" s="1">
        <v>36191</v>
      </c>
      <c r="CD51">
        <v>1.5</v>
      </c>
      <c r="CE51">
        <v>19990218</v>
      </c>
      <c r="CF51">
        <v>1.2</v>
      </c>
      <c r="CH51" s="1">
        <v>38442</v>
      </c>
      <c r="CI51">
        <v>5</v>
      </c>
      <c r="CJ51" t="s">
        <v>302</v>
      </c>
      <c r="CK51" t="s">
        <v>302</v>
      </c>
      <c r="CM51" s="1">
        <v>38748</v>
      </c>
      <c r="CN51">
        <v>19</v>
      </c>
      <c r="CO51" t="s">
        <v>302</v>
      </c>
      <c r="CP51" t="s">
        <v>302</v>
      </c>
      <c r="CR51" s="1">
        <v>36191</v>
      </c>
      <c r="CS51">
        <v>-0.6</v>
      </c>
      <c r="CT51">
        <v>19990216</v>
      </c>
      <c r="CU51">
        <v>-0.6</v>
      </c>
      <c r="CW51" s="1">
        <v>36191</v>
      </c>
      <c r="CX51">
        <v>2.4</v>
      </c>
      <c r="CY51">
        <v>19990216</v>
      </c>
      <c r="CZ51">
        <v>2.4</v>
      </c>
      <c r="DB51" s="1">
        <v>40877</v>
      </c>
      <c r="DC51">
        <v>4.0999999999999996</v>
      </c>
      <c r="DD51">
        <v>20111215</v>
      </c>
      <c r="DE51">
        <v>4.0999999999999996</v>
      </c>
      <c r="DG51" s="1">
        <v>36556</v>
      </c>
      <c r="DH51">
        <v>-0.5</v>
      </c>
      <c r="DI51" t="s">
        <v>302</v>
      </c>
      <c r="DJ51" t="s">
        <v>302</v>
      </c>
      <c r="DL51" s="1">
        <v>36556</v>
      </c>
      <c r="DM51">
        <v>0.1</v>
      </c>
      <c r="DN51" t="s">
        <v>302</v>
      </c>
      <c r="DO51" t="s">
        <v>302</v>
      </c>
      <c r="DQ51" s="1">
        <v>36191</v>
      </c>
      <c r="DR51">
        <v>13.5</v>
      </c>
      <c r="DS51" t="s">
        <v>302</v>
      </c>
      <c r="DT51" t="s">
        <v>302</v>
      </c>
      <c r="DV51" s="1">
        <v>36585</v>
      </c>
      <c r="DW51">
        <v>-1.9</v>
      </c>
      <c r="DX51" t="s">
        <v>302</v>
      </c>
      <c r="DY51" t="s">
        <v>302</v>
      </c>
      <c r="EA51" s="1">
        <v>36922</v>
      </c>
      <c r="EB51">
        <v>2.5</v>
      </c>
      <c r="EC51" t="s">
        <v>302</v>
      </c>
      <c r="ED51" t="s">
        <v>302</v>
      </c>
      <c r="EF51" s="1">
        <v>36191</v>
      </c>
      <c r="EG51">
        <v>-21.6</v>
      </c>
      <c r="EH51">
        <v>19990204</v>
      </c>
      <c r="EI51">
        <v>-21.6</v>
      </c>
      <c r="EK51" s="1">
        <v>36191</v>
      </c>
      <c r="EL51">
        <v>80.238</v>
      </c>
      <c r="EM51" t="s">
        <v>302</v>
      </c>
      <c r="EN51" t="s">
        <v>302</v>
      </c>
      <c r="EP51" s="1">
        <v>36191</v>
      </c>
      <c r="EQ51">
        <v>7.4</v>
      </c>
      <c r="ER51">
        <v>19990129</v>
      </c>
      <c r="ES51">
        <v>7.4</v>
      </c>
      <c r="EU51" s="1">
        <v>36191</v>
      </c>
      <c r="EV51">
        <v>1</v>
      </c>
      <c r="EW51">
        <v>19990129</v>
      </c>
      <c r="EX51">
        <v>1.4</v>
      </c>
      <c r="EZ51" s="1">
        <v>39113</v>
      </c>
      <c r="FA51" t="s">
        <v>302</v>
      </c>
      <c r="FB51">
        <v>20070208</v>
      </c>
      <c r="FC51">
        <v>1.3</v>
      </c>
      <c r="FE51" s="1">
        <v>39113</v>
      </c>
      <c r="FF51" t="s">
        <v>302</v>
      </c>
      <c r="FG51">
        <v>20070208</v>
      </c>
      <c r="FH51">
        <v>9.9</v>
      </c>
      <c r="FJ51" s="1">
        <v>36191</v>
      </c>
      <c r="FK51">
        <v>0.6</v>
      </c>
      <c r="FL51">
        <v>19990301</v>
      </c>
      <c r="FM51">
        <v>0</v>
      </c>
      <c r="FO51" s="1">
        <v>36191</v>
      </c>
      <c r="FP51">
        <v>7.9</v>
      </c>
      <c r="FQ51">
        <v>19990301</v>
      </c>
      <c r="FR51">
        <v>7.3</v>
      </c>
      <c r="FT51" s="1">
        <v>39141</v>
      </c>
      <c r="FU51">
        <v>11.8</v>
      </c>
      <c r="FV51">
        <v>20070416</v>
      </c>
      <c r="FW51">
        <v>12.1</v>
      </c>
      <c r="FY51" s="1">
        <v>36191</v>
      </c>
      <c r="FZ51">
        <v>1.254</v>
      </c>
      <c r="GA51" t="s">
        <v>302</v>
      </c>
      <c r="GB51" t="s">
        <v>302</v>
      </c>
    </row>
    <row r="52" spans="1:184" x14ac:dyDescent="0.25">
      <c r="A52" s="1">
        <v>39599</v>
      </c>
      <c r="B52" t="s">
        <v>302</v>
      </c>
      <c r="C52">
        <v>20080602</v>
      </c>
      <c r="D52" t="s">
        <v>302</v>
      </c>
      <c r="F52" s="1">
        <v>36219</v>
      </c>
      <c r="G52">
        <v>-0.5</v>
      </c>
      <c r="H52">
        <v>19990407</v>
      </c>
      <c r="I52">
        <v>-0.1</v>
      </c>
      <c r="K52" s="1">
        <v>36219</v>
      </c>
      <c r="L52">
        <v>-0.1</v>
      </c>
      <c r="M52">
        <v>19990407</v>
      </c>
      <c r="N52">
        <v>0.1</v>
      </c>
      <c r="P52" s="1">
        <v>36219</v>
      </c>
      <c r="Q52">
        <v>6.2</v>
      </c>
      <c r="R52" t="s">
        <v>302</v>
      </c>
      <c r="S52" t="s">
        <v>302</v>
      </c>
      <c r="U52" s="1">
        <v>36219</v>
      </c>
      <c r="V52">
        <v>-0.4</v>
      </c>
      <c r="W52">
        <v>19990318</v>
      </c>
      <c r="X52">
        <v>-0.3</v>
      </c>
      <c r="Z52" s="1">
        <v>36219</v>
      </c>
      <c r="AA52">
        <v>0.2</v>
      </c>
      <c r="AB52" t="s">
        <v>302</v>
      </c>
      <c r="AC52" t="s">
        <v>302</v>
      </c>
      <c r="AE52" s="1">
        <v>36219</v>
      </c>
      <c r="AF52">
        <v>1.4</v>
      </c>
      <c r="AG52" t="s">
        <v>302</v>
      </c>
      <c r="AH52" t="s">
        <v>302</v>
      </c>
      <c r="AJ52" s="1">
        <v>36950</v>
      </c>
      <c r="AK52">
        <v>0.4</v>
      </c>
      <c r="AL52" t="s">
        <v>302</v>
      </c>
      <c r="AM52" t="s">
        <v>302</v>
      </c>
      <c r="AO52" s="1">
        <v>36585</v>
      </c>
      <c r="AP52">
        <v>0</v>
      </c>
      <c r="AQ52">
        <v>20000313</v>
      </c>
      <c r="AR52">
        <v>0.1</v>
      </c>
      <c r="AT52" s="1">
        <v>36585</v>
      </c>
      <c r="AU52">
        <v>1.2</v>
      </c>
      <c r="AV52">
        <v>20000313</v>
      </c>
      <c r="AW52">
        <v>2.2999999999999998</v>
      </c>
      <c r="AY52" s="1">
        <v>36219</v>
      </c>
      <c r="AZ52">
        <v>-1</v>
      </c>
      <c r="BA52">
        <v>19990407</v>
      </c>
      <c r="BB52">
        <v>-0.1</v>
      </c>
      <c r="BD52" s="1">
        <v>36219</v>
      </c>
      <c r="BE52">
        <v>-2.2000000000000002</v>
      </c>
      <c r="BF52">
        <v>19990407</v>
      </c>
      <c r="BG52">
        <v>-1.4</v>
      </c>
      <c r="BI52" s="1">
        <v>39903</v>
      </c>
      <c r="BJ52" t="s">
        <v>302</v>
      </c>
      <c r="BK52">
        <v>20090402</v>
      </c>
      <c r="BL52" t="s">
        <v>302</v>
      </c>
      <c r="BN52" s="1">
        <v>39599</v>
      </c>
      <c r="BO52" t="s">
        <v>302</v>
      </c>
      <c r="BP52">
        <v>20080604</v>
      </c>
      <c r="BQ52" t="s">
        <v>302</v>
      </c>
      <c r="BX52" s="1">
        <v>36250</v>
      </c>
      <c r="BY52">
        <v>1</v>
      </c>
      <c r="BZ52" t="s">
        <v>302</v>
      </c>
      <c r="CA52">
        <v>1</v>
      </c>
      <c r="CC52" s="1">
        <v>36219</v>
      </c>
      <c r="CD52">
        <v>1</v>
      </c>
      <c r="CE52">
        <v>19990318</v>
      </c>
      <c r="CF52">
        <v>1.3</v>
      </c>
      <c r="CH52" s="1">
        <v>38472</v>
      </c>
      <c r="CI52">
        <v>4.9000000000000004</v>
      </c>
      <c r="CJ52" t="s">
        <v>302</v>
      </c>
      <c r="CK52" t="s">
        <v>302</v>
      </c>
      <c r="CM52" s="1">
        <v>38776</v>
      </c>
      <c r="CN52">
        <v>24</v>
      </c>
      <c r="CO52" t="s">
        <v>302</v>
      </c>
      <c r="CP52" t="s">
        <v>302</v>
      </c>
      <c r="CR52" s="1">
        <v>36219</v>
      </c>
      <c r="CS52">
        <v>0.2</v>
      </c>
      <c r="CT52">
        <v>19990323</v>
      </c>
      <c r="CU52">
        <v>0.2</v>
      </c>
      <c r="CW52" s="1">
        <v>36219</v>
      </c>
      <c r="CX52">
        <v>2.1</v>
      </c>
      <c r="CY52">
        <v>19990323</v>
      </c>
      <c r="CZ52">
        <v>2.1</v>
      </c>
      <c r="DB52" s="1">
        <v>40968</v>
      </c>
      <c r="DC52">
        <v>3.5</v>
      </c>
      <c r="DD52">
        <v>20120309</v>
      </c>
      <c r="DE52">
        <v>3.5</v>
      </c>
      <c r="DG52" s="1">
        <v>36585</v>
      </c>
      <c r="DH52">
        <v>1.6</v>
      </c>
      <c r="DI52" t="s">
        <v>302</v>
      </c>
      <c r="DJ52" t="s">
        <v>302</v>
      </c>
      <c r="DL52" s="1">
        <v>36585</v>
      </c>
      <c r="DM52">
        <v>0</v>
      </c>
      <c r="DN52" t="s">
        <v>302</v>
      </c>
      <c r="DO52" t="s">
        <v>302</v>
      </c>
      <c r="DQ52" s="1">
        <v>36219</v>
      </c>
      <c r="DR52">
        <v>17.899999999999999</v>
      </c>
      <c r="DS52" t="s">
        <v>302</v>
      </c>
      <c r="DT52" t="s">
        <v>302</v>
      </c>
      <c r="DV52" s="1">
        <v>36616</v>
      </c>
      <c r="DW52">
        <v>0.2</v>
      </c>
      <c r="DX52" t="s">
        <v>302</v>
      </c>
      <c r="DY52" t="s">
        <v>302</v>
      </c>
      <c r="EA52" s="1">
        <v>36950</v>
      </c>
      <c r="EB52">
        <v>4.5</v>
      </c>
      <c r="EC52" t="s">
        <v>302</v>
      </c>
      <c r="ED52" t="s">
        <v>302</v>
      </c>
      <c r="EF52" s="1">
        <v>36219</v>
      </c>
      <c r="EG52">
        <v>-52.6</v>
      </c>
      <c r="EH52">
        <v>19990304</v>
      </c>
      <c r="EI52">
        <v>-52.6</v>
      </c>
      <c r="EK52" s="1">
        <v>36219</v>
      </c>
      <c r="EL52">
        <v>88.855999999999995</v>
      </c>
      <c r="EM52" t="s">
        <v>302</v>
      </c>
      <c r="EN52" t="s">
        <v>302</v>
      </c>
      <c r="EP52" s="1">
        <v>36219</v>
      </c>
      <c r="EQ52">
        <v>6.8</v>
      </c>
      <c r="ER52">
        <v>19990226</v>
      </c>
      <c r="ES52">
        <v>6.8</v>
      </c>
      <c r="EU52" s="1">
        <v>36219</v>
      </c>
      <c r="EV52">
        <v>0.4</v>
      </c>
      <c r="EW52">
        <v>19990226</v>
      </c>
      <c r="EX52">
        <v>0.1</v>
      </c>
      <c r="EZ52" s="1">
        <v>39141</v>
      </c>
      <c r="FA52" t="s">
        <v>302</v>
      </c>
      <c r="FB52">
        <v>20070308</v>
      </c>
      <c r="FC52">
        <v>1.8</v>
      </c>
      <c r="FE52" s="1">
        <v>39141</v>
      </c>
      <c r="FF52" t="s">
        <v>302</v>
      </c>
      <c r="FG52">
        <v>20070308</v>
      </c>
      <c r="FH52">
        <v>9.9</v>
      </c>
      <c r="FJ52" s="1">
        <v>36219</v>
      </c>
      <c r="FK52">
        <v>0.6</v>
      </c>
      <c r="FL52">
        <v>19990329</v>
      </c>
      <c r="FM52">
        <v>0.5</v>
      </c>
      <c r="FO52" s="1">
        <v>36219</v>
      </c>
      <c r="FP52">
        <v>7.7</v>
      </c>
      <c r="FQ52">
        <v>19990329</v>
      </c>
      <c r="FR52">
        <v>7.4</v>
      </c>
      <c r="FT52" s="1">
        <v>39172</v>
      </c>
      <c r="FU52">
        <v>10.9</v>
      </c>
      <c r="FV52">
        <v>20070514</v>
      </c>
      <c r="FW52">
        <v>10.9</v>
      </c>
      <c r="FY52" s="1">
        <v>36219</v>
      </c>
      <c r="FZ52">
        <v>1.3009999999999999</v>
      </c>
      <c r="GA52" t="s">
        <v>302</v>
      </c>
      <c r="GB52" t="s">
        <v>302</v>
      </c>
    </row>
    <row r="53" spans="1:184" x14ac:dyDescent="0.25">
      <c r="A53" s="1">
        <v>39629</v>
      </c>
      <c r="B53" t="s">
        <v>302</v>
      </c>
      <c r="C53">
        <v>20080701</v>
      </c>
      <c r="D53" t="s">
        <v>302</v>
      </c>
      <c r="F53" s="1">
        <v>36250</v>
      </c>
      <c r="G53">
        <v>1.1000000000000001</v>
      </c>
      <c r="H53">
        <v>19990511</v>
      </c>
      <c r="I53">
        <v>0.3</v>
      </c>
      <c r="K53" s="1">
        <v>36250</v>
      </c>
      <c r="L53">
        <v>0.7</v>
      </c>
      <c r="M53">
        <v>19990511</v>
      </c>
      <c r="N53">
        <v>0.2</v>
      </c>
      <c r="P53" s="1">
        <v>36250</v>
      </c>
      <c r="Q53">
        <v>6.2</v>
      </c>
      <c r="R53" t="s">
        <v>302</v>
      </c>
      <c r="S53" t="s">
        <v>302</v>
      </c>
      <c r="U53" s="1">
        <v>36250</v>
      </c>
      <c r="V53">
        <v>0.5</v>
      </c>
      <c r="W53">
        <v>19990422</v>
      </c>
      <c r="X53">
        <v>0.4</v>
      </c>
      <c r="Z53" s="1">
        <v>36250</v>
      </c>
      <c r="AA53">
        <v>0.5</v>
      </c>
      <c r="AB53" t="s">
        <v>302</v>
      </c>
      <c r="AC53" t="s">
        <v>302</v>
      </c>
      <c r="AE53" s="1">
        <v>36250</v>
      </c>
      <c r="AF53">
        <v>1.7</v>
      </c>
      <c r="AG53" t="s">
        <v>302</v>
      </c>
      <c r="AH53" t="s">
        <v>302</v>
      </c>
      <c r="AJ53" s="1">
        <v>36981</v>
      </c>
      <c r="AK53">
        <v>0.5</v>
      </c>
      <c r="AL53" t="s">
        <v>302</v>
      </c>
      <c r="AM53" t="s">
        <v>302</v>
      </c>
      <c r="AO53" s="1">
        <v>36616</v>
      </c>
      <c r="AP53">
        <v>0.5</v>
      </c>
      <c r="AQ53">
        <v>20000410</v>
      </c>
      <c r="AR53">
        <v>0.5</v>
      </c>
      <c r="AT53" s="1">
        <v>36616</v>
      </c>
      <c r="AU53">
        <v>1.2</v>
      </c>
      <c r="AV53">
        <v>20000410</v>
      </c>
      <c r="AW53">
        <v>2.2999999999999998</v>
      </c>
      <c r="AY53" s="1">
        <v>36250</v>
      </c>
      <c r="AZ53">
        <v>-0.7</v>
      </c>
      <c r="BA53">
        <v>19990511</v>
      </c>
      <c r="BB53">
        <v>-0.6</v>
      </c>
      <c r="BD53" s="1">
        <v>36250</v>
      </c>
      <c r="BE53">
        <v>-1.4</v>
      </c>
      <c r="BF53">
        <v>19990511</v>
      </c>
      <c r="BG53">
        <v>-1.3</v>
      </c>
      <c r="BI53" s="1">
        <v>39933</v>
      </c>
      <c r="BJ53" t="s">
        <v>302</v>
      </c>
      <c r="BK53">
        <v>20090505</v>
      </c>
      <c r="BL53" t="s">
        <v>302</v>
      </c>
      <c r="BN53" s="1">
        <v>39629</v>
      </c>
      <c r="BO53" t="s">
        <v>302</v>
      </c>
      <c r="BP53">
        <v>20080703</v>
      </c>
      <c r="BQ53" t="s">
        <v>302</v>
      </c>
      <c r="BX53" s="1">
        <v>36280</v>
      </c>
      <c r="BY53">
        <v>1</v>
      </c>
      <c r="BZ53" t="s">
        <v>302</v>
      </c>
      <c r="CA53">
        <v>1</v>
      </c>
      <c r="CC53" s="1">
        <v>36250</v>
      </c>
      <c r="CD53">
        <v>1.7</v>
      </c>
      <c r="CE53">
        <v>19990422</v>
      </c>
      <c r="CF53">
        <v>1.9</v>
      </c>
      <c r="CH53" s="1">
        <v>38503</v>
      </c>
      <c r="CI53">
        <v>4.3</v>
      </c>
      <c r="CJ53" t="s">
        <v>302</v>
      </c>
      <c r="CK53" t="s">
        <v>302</v>
      </c>
      <c r="CM53" s="1">
        <v>38807</v>
      </c>
      <c r="CN53">
        <v>16</v>
      </c>
      <c r="CO53" t="s">
        <v>302</v>
      </c>
      <c r="CP53" t="s">
        <v>302</v>
      </c>
      <c r="CR53" s="1">
        <v>36250</v>
      </c>
      <c r="CS53">
        <v>0.2</v>
      </c>
      <c r="CT53">
        <v>19990420</v>
      </c>
      <c r="CU53">
        <v>0.2</v>
      </c>
      <c r="CW53" s="1">
        <v>36250</v>
      </c>
      <c r="CX53">
        <v>2.1</v>
      </c>
      <c r="CY53">
        <v>19990420</v>
      </c>
      <c r="CZ53">
        <v>2.1</v>
      </c>
      <c r="DB53" s="1">
        <v>41060</v>
      </c>
      <c r="DC53">
        <v>3.7</v>
      </c>
      <c r="DD53">
        <v>20120608</v>
      </c>
      <c r="DE53">
        <v>3.7</v>
      </c>
      <c r="DG53" s="1">
        <v>36616</v>
      </c>
      <c r="DH53">
        <v>-0.3</v>
      </c>
      <c r="DI53" t="s">
        <v>302</v>
      </c>
      <c r="DJ53" t="s">
        <v>302</v>
      </c>
      <c r="DL53" s="1">
        <v>36616</v>
      </c>
      <c r="DM53">
        <v>0</v>
      </c>
      <c r="DN53" t="s">
        <v>302</v>
      </c>
      <c r="DO53" t="s">
        <v>302</v>
      </c>
      <c r="DQ53" s="1">
        <v>36250</v>
      </c>
      <c r="DR53">
        <v>22.5</v>
      </c>
      <c r="DS53" t="s">
        <v>302</v>
      </c>
      <c r="DT53" t="s">
        <v>302</v>
      </c>
      <c r="DV53" s="1">
        <v>36646</v>
      </c>
      <c r="DW53">
        <v>1.9</v>
      </c>
      <c r="DX53" t="s">
        <v>302</v>
      </c>
      <c r="DY53" t="s">
        <v>302</v>
      </c>
      <c r="EA53" s="1">
        <v>36981</v>
      </c>
      <c r="EB53">
        <v>4.5999999999999996</v>
      </c>
      <c r="EC53" t="s">
        <v>302</v>
      </c>
      <c r="ED53" t="s">
        <v>302</v>
      </c>
      <c r="EF53" s="1">
        <v>36250</v>
      </c>
      <c r="EG53">
        <v>73.400000000000006</v>
      </c>
      <c r="EH53">
        <v>19990408</v>
      </c>
      <c r="EI53">
        <v>73.400000000000006</v>
      </c>
      <c r="EK53" s="1">
        <v>36250</v>
      </c>
      <c r="EL53">
        <v>92.673000000000002</v>
      </c>
      <c r="EM53" t="s">
        <v>302</v>
      </c>
      <c r="EN53" t="s">
        <v>302</v>
      </c>
      <c r="EP53" s="1">
        <v>36250</v>
      </c>
      <c r="EQ53">
        <v>7.6</v>
      </c>
      <c r="ER53">
        <v>19990330</v>
      </c>
      <c r="ES53">
        <v>7.6</v>
      </c>
      <c r="EU53" s="1">
        <v>36250</v>
      </c>
      <c r="EV53">
        <v>0.9</v>
      </c>
      <c r="EW53">
        <v>19990330</v>
      </c>
      <c r="EX53">
        <v>1.5</v>
      </c>
      <c r="EZ53" s="1">
        <v>39172</v>
      </c>
      <c r="FA53" t="s">
        <v>302</v>
      </c>
      <c r="FB53">
        <v>20070405</v>
      </c>
      <c r="FC53">
        <v>1</v>
      </c>
      <c r="FE53" s="1">
        <v>39172</v>
      </c>
      <c r="FF53" t="s">
        <v>302</v>
      </c>
      <c r="FG53">
        <v>20070405</v>
      </c>
      <c r="FH53">
        <v>11.1</v>
      </c>
      <c r="FJ53" s="1">
        <v>36250</v>
      </c>
      <c r="FK53">
        <v>-0.1</v>
      </c>
      <c r="FL53">
        <v>19990504</v>
      </c>
      <c r="FM53">
        <v>0.4</v>
      </c>
      <c r="FO53" s="1">
        <v>36250</v>
      </c>
      <c r="FP53">
        <v>7</v>
      </c>
      <c r="FQ53">
        <v>19990504</v>
      </c>
      <c r="FR53">
        <v>6.9</v>
      </c>
      <c r="FT53" s="1">
        <v>39202</v>
      </c>
      <c r="FU53">
        <v>11.1</v>
      </c>
      <c r="FV53">
        <v>20070611</v>
      </c>
      <c r="FW53">
        <v>11.3</v>
      </c>
      <c r="FY53" s="1">
        <v>36250</v>
      </c>
      <c r="FZ53">
        <v>1.2190000000000001</v>
      </c>
      <c r="GA53" t="s">
        <v>302</v>
      </c>
      <c r="GB53" t="s">
        <v>302</v>
      </c>
    </row>
    <row r="54" spans="1:184" x14ac:dyDescent="0.25">
      <c r="A54" s="1">
        <v>39660</v>
      </c>
      <c r="B54" t="s">
        <v>302</v>
      </c>
      <c r="C54">
        <v>20080801</v>
      </c>
      <c r="D54" t="s">
        <v>302</v>
      </c>
      <c r="F54" s="1">
        <v>36280</v>
      </c>
      <c r="G54">
        <v>-1.3</v>
      </c>
      <c r="H54">
        <v>19990609</v>
      </c>
      <c r="I54">
        <v>0</v>
      </c>
      <c r="K54" s="1">
        <v>36280</v>
      </c>
      <c r="L54">
        <v>-1.1000000000000001</v>
      </c>
      <c r="M54">
        <v>19990609</v>
      </c>
      <c r="N54">
        <v>0.1</v>
      </c>
      <c r="P54" s="1">
        <v>36280</v>
      </c>
      <c r="Q54">
        <v>6.2</v>
      </c>
      <c r="R54" t="s">
        <v>302</v>
      </c>
      <c r="S54" t="s">
        <v>302</v>
      </c>
      <c r="U54" s="1">
        <v>36280</v>
      </c>
      <c r="V54">
        <v>-0.3</v>
      </c>
      <c r="W54">
        <v>19990520</v>
      </c>
      <c r="X54">
        <v>-0.5</v>
      </c>
      <c r="Z54" s="1">
        <v>36280</v>
      </c>
      <c r="AA54">
        <v>0.4</v>
      </c>
      <c r="AB54" t="s">
        <v>302</v>
      </c>
      <c r="AC54" t="s">
        <v>302</v>
      </c>
      <c r="AE54" s="1">
        <v>36280</v>
      </c>
      <c r="AF54">
        <v>1.5</v>
      </c>
      <c r="AG54" t="s">
        <v>302</v>
      </c>
      <c r="AH54" t="s">
        <v>302</v>
      </c>
      <c r="AJ54" s="1">
        <v>37011</v>
      </c>
      <c r="AK54">
        <v>0.9</v>
      </c>
      <c r="AL54" t="s">
        <v>302</v>
      </c>
      <c r="AM54" t="s">
        <v>302</v>
      </c>
      <c r="AO54" s="1">
        <v>36646</v>
      </c>
      <c r="AP54">
        <v>0.5</v>
      </c>
      <c r="AQ54">
        <v>20000508</v>
      </c>
      <c r="AR54">
        <v>0.5</v>
      </c>
      <c r="AT54" s="1">
        <v>36646</v>
      </c>
      <c r="AU54">
        <v>1.2</v>
      </c>
      <c r="AV54">
        <v>20000508</v>
      </c>
      <c r="AW54">
        <v>2.2000000000000002</v>
      </c>
      <c r="AY54" s="1">
        <v>36280</v>
      </c>
      <c r="AZ54">
        <v>-1.6</v>
      </c>
      <c r="BA54">
        <v>19990609</v>
      </c>
      <c r="BB54">
        <v>-1.7</v>
      </c>
      <c r="BD54" s="1">
        <v>36280</v>
      </c>
      <c r="BE54">
        <v>-2.1</v>
      </c>
      <c r="BF54">
        <v>19990609</v>
      </c>
      <c r="BG54">
        <v>-1.5</v>
      </c>
      <c r="BI54" s="1">
        <v>39964</v>
      </c>
      <c r="BJ54" t="s">
        <v>302</v>
      </c>
      <c r="BK54">
        <v>20090602</v>
      </c>
      <c r="BL54" t="s">
        <v>302</v>
      </c>
      <c r="BN54" s="1">
        <v>39660</v>
      </c>
      <c r="BO54" t="s">
        <v>302</v>
      </c>
      <c r="BP54">
        <v>20080805</v>
      </c>
      <c r="BQ54" t="s">
        <v>302</v>
      </c>
      <c r="BX54" s="1">
        <v>36311</v>
      </c>
      <c r="BY54">
        <v>5</v>
      </c>
      <c r="BZ54" t="s">
        <v>302</v>
      </c>
      <c r="CA54">
        <v>5</v>
      </c>
      <c r="CC54" s="1">
        <v>36280</v>
      </c>
      <c r="CD54">
        <v>0.9</v>
      </c>
      <c r="CE54">
        <v>19990520</v>
      </c>
      <c r="CF54">
        <v>1.6</v>
      </c>
      <c r="CH54" s="1">
        <v>38533</v>
      </c>
      <c r="CI54">
        <v>4.4000000000000004</v>
      </c>
      <c r="CJ54" t="s">
        <v>302</v>
      </c>
      <c r="CK54" t="s">
        <v>302</v>
      </c>
      <c r="CM54" s="1">
        <v>38837</v>
      </c>
      <c r="CN54">
        <v>34</v>
      </c>
      <c r="CO54" t="s">
        <v>302</v>
      </c>
      <c r="CP54" t="s">
        <v>302</v>
      </c>
      <c r="CR54" s="1">
        <v>36280</v>
      </c>
      <c r="CS54">
        <v>0.7</v>
      </c>
      <c r="CT54">
        <v>19990518</v>
      </c>
      <c r="CU54">
        <v>0.7</v>
      </c>
      <c r="CW54" s="1">
        <v>36280</v>
      </c>
      <c r="CX54">
        <v>1.6</v>
      </c>
      <c r="CY54">
        <v>19990518</v>
      </c>
      <c r="CZ54">
        <v>1.6</v>
      </c>
      <c r="DB54" s="1">
        <v>41152</v>
      </c>
      <c r="DC54">
        <v>3.2</v>
      </c>
      <c r="DD54">
        <v>20120907</v>
      </c>
      <c r="DE54">
        <v>3.2</v>
      </c>
      <c r="DG54" s="1">
        <v>36646</v>
      </c>
      <c r="DH54">
        <v>-2.7</v>
      </c>
      <c r="DI54" t="s">
        <v>302</v>
      </c>
      <c r="DJ54" t="s">
        <v>302</v>
      </c>
      <c r="DL54" s="1">
        <v>36646</v>
      </c>
      <c r="DM54">
        <v>0.1</v>
      </c>
      <c r="DN54" t="s">
        <v>302</v>
      </c>
      <c r="DO54" t="s">
        <v>302</v>
      </c>
      <c r="DQ54" s="1">
        <v>36280</v>
      </c>
      <c r="DR54">
        <v>39.799999999999997</v>
      </c>
      <c r="DS54" t="s">
        <v>302</v>
      </c>
      <c r="DT54" t="s">
        <v>302</v>
      </c>
      <c r="DV54" s="1">
        <v>36677</v>
      </c>
      <c r="DW54">
        <v>-1.1000000000000001</v>
      </c>
      <c r="DX54" t="s">
        <v>302</v>
      </c>
      <c r="DY54" t="s">
        <v>302</v>
      </c>
      <c r="EA54" s="1">
        <v>37011</v>
      </c>
      <c r="EB54">
        <v>3.1</v>
      </c>
      <c r="EC54" t="s">
        <v>302</v>
      </c>
      <c r="ED54" t="s">
        <v>302</v>
      </c>
      <c r="EF54" s="1">
        <v>36280</v>
      </c>
      <c r="EG54">
        <v>6.6</v>
      </c>
      <c r="EH54">
        <v>19990507</v>
      </c>
      <c r="EI54">
        <v>6.6</v>
      </c>
      <c r="EK54" s="1">
        <v>36280</v>
      </c>
      <c r="EL54">
        <v>98.748999999999995</v>
      </c>
      <c r="EM54" t="s">
        <v>302</v>
      </c>
      <c r="EN54" t="s">
        <v>302</v>
      </c>
      <c r="EP54" s="1">
        <v>36280</v>
      </c>
      <c r="EQ54">
        <v>7.1</v>
      </c>
      <c r="ER54">
        <v>19990430</v>
      </c>
      <c r="ES54">
        <v>7.1</v>
      </c>
      <c r="EU54" s="1">
        <v>36280</v>
      </c>
      <c r="EV54">
        <v>0.4</v>
      </c>
      <c r="EW54">
        <v>19990430</v>
      </c>
      <c r="EX54">
        <v>0.1</v>
      </c>
      <c r="EZ54" s="1">
        <v>39202</v>
      </c>
      <c r="FA54" t="s">
        <v>302</v>
      </c>
      <c r="FB54">
        <v>20070510</v>
      </c>
      <c r="FC54">
        <v>1.1000000000000001</v>
      </c>
      <c r="FE54" s="1">
        <v>39202</v>
      </c>
      <c r="FF54" t="s">
        <v>302</v>
      </c>
      <c r="FG54">
        <v>20070510</v>
      </c>
      <c r="FH54">
        <v>10.9</v>
      </c>
      <c r="FJ54" s="1">
        <v>36280</v>
      </c>
      <c r="FK54">
        <v>1</v>
      </c>
      <c r="FL54">
        <v>19990602</v>
      </c>
      <c r="FM54">
        <v>1.1000000000000001</v>
      </c>
      <c r="FO54" s="1">
        <v>36280</v>
      </c>
      <c r="FP54">
        <v>7.7</v>
      </c>
      <c r="FQ54">
        <v>19990602</v>
      </c>
      <c r="FR54">
        <v>7.4</v>
      </c>
      <c r="FT54" s="1">
        <v>39233</v>
      </c>
      <c r="FU54">
        <v>10.8</v>
      </c>
      <c r="FV54">
        <v>20070716</v>
      </c>
      <c r="FW54">
        <v>10.9</v>
      </c>
      <c r="FY54" s="1">
        <v>36280</v>
      </c>
      <c r="FZ54">
        <v>1.228</v>
      </c>
      <c r="GA54" t="s">
        <v>302</v>
      </c>
      <c r="GB54" t="s">
        <v>302</v>
      </c>
    </row>
    <row r="55" spans="1:184" x14ac:dyDescent="0.25">
      <c r="A55" s="1">
        <v>39691</v>
      </c>
      <c r="B55" t="s">
        <v>302</v>
      </c>
      <c r="C55">
        <v>20080901</v>
      </c>
      <c r="D55" t="s">
        <v>302</v>
      </c>
      <c r="F55" s="1">
        <v>36311</v>
      </c>
      <c r="G55">
        <v>1</v>
      </c>
      <c r="H55">
        <v>19990706</v>
      </c>
      <c r="I55">
        <v>0.2</v>
      </c>
      <c r="K55" s="1">
        <v>36311</v>
      </c>
      <c r="L55">
        <v>1</v>
      </c>
      <c r="M55">
        <v>19990706</v>
      </c>
      <c r="N55">
        <v>0.1</v>
      </c>
      <c r="P55" s="1">
        <v>36311</v>
      </c>
      <c r="Q55">
        <v>6.1</v>
      </c>
      <c r="R55" t="s">
        <v>302</v>
      </c>
      <c r="S55" t="s">
        <v>302</v>
      </c>
      <c r="U55" s="1">
        <v>36311</v>
      </c>
      <c r="V55">
        <v>1.6</v>
      </c>
      <c r="W55">
        <v>19990617</v>
      </c>
      <c r="X55">
        <v>1</v>
      </c>
      <c r="Z55" s="1">
        <v>36311</v>
      </c>
      <c r="AA55">
        <v>0.3</v>
      </c>
      <c r="AB55" t="s">
        <v>302</v>
      </c>
      <c r="AC55" t="s">
        <v>302</v>
      </c>
      <c r="AE55" s="1">
        <v>36311</v>
      </c>
      <c r="AF55">
        <v>1.3</v>
      </c>
      <c r="AG55" t="s">
        <v>302</v>
      </c>
      <c r="AH55" t="s">
        <v>302</v>
      </c>
      <c r="AJ55" s="1">
        <v>37042</v>
      </c>
      <c r="AK55">
        <v>1.1000000000000001</v>
      </c>
      <c r="AL55" t="s">
        <v>302</v>
      </c>
      <c r="AM55" t="s">
        <v>302</v>
      </c>
      <c r="AO55" s="1">
        <v>36677</v>
      </c>
      <c r="AP55">
        <v>0</v>
      </c>
      <c r="AQ55">
        <v>20000612</v>
      </c>
      <c r="AR55">
        <v>0.1</v>
      </c>
      <c r="AT55" s="1">
        <v>36677</v>
      </c>
      <c r="AU55">
        <v>1.2</v>
      </c>
      <c r="AV55">
        <v>20000612</v>
      </c>
      <c r="AW55">
        <v>2.2999999999999998</v>
      </c>
      <c r="AY55" s="1">
        <v>36311</v>
      </c>
      <c r="AZ55">
        <v>0</v>
      </c>
      <c r="BA55">
        <v>19990706</v>
      </c>
      <c r="BB55">
        <v>-0.4</v>
      </c>
      <c r="BD55" s="1">
        <v>36311</v>
      </c>
      <c r="BE55">
        <v>-0.8</v>
      </c>
      <c r="BF55">
        <v>19990706</v>
      </c>
      <c r="BG55">
        <v>-0.8</v>
      </c>
      <c r="BI55" s="1">
        <v>39994</v>
      </c>
      <c r="BJ55" t="s">
        <v>302</v>
      </c>
      <c r="BK55">
        <v>20090702</v>
      </c>
      <c r="BL55" t="s">
        <v>302</v>
      </c>
      <c r="BN55" s="1">
        <v>39691</v>
      </c>
      <c r="BO55" t="s">
        <v>302</v>
      </c>
      <c r="BP55">
        <v>20080903</v>
      </c>
      <c r="BQ55" t="s">
        <v>302</v>
      </c>
      <c r="BX55" s="1">
        <v>36341</v>
      </c>
      <c r="BY55">
        <v>5</v>
      </c>
      <c r="BZ55" t="s">
        <v>302</v>
      </c>
      <c r="CA55">
        <v>5</v>
      </c>
      <c r="CC55" s="1">
        <v>36311</v>
      </c>
      <c r="CD55">
        <v>2</v>
      </c>
      <c r="CE55">
        <v>19990617</v>
      </c>
      <c r="CF55">
        <v>1.6</v>
      </c>
      <c r="CH55" s="1">
        <v>38564</v>
      </c>
      <c r="CI55">
        <v>4.5</v>
      </c>
      <c r="CJ55" t="s">
        <v>302</v>
      </c>
      <c r="CK55" t="s">
        <v>302</v>
      </c>
      <c r="CM55" s="1">
        <v>38868</v>
      </c>
      <c r="CN55">
        <v>4</v>
      </c>
      <c r="CO55" t="s">
        <v>302</v>
      </c>
      <c r="CP55" t="s">
        <v>302</v>
      </c>
      <c r="CR55" s="1">
        <v>36311</v>
      </c>
      <c r="CS55">
        <v>0.2</v>
      </c>
      <c r="CT55">
        <v>19990615</v>
      </c>
      <c r="CU55">
        <v>0.2</v>
      </c>
      <c r="CW55" s="1">
        <v>36311</v>
      </c>
      <c r="CX55">
        <v>1.3</v>
      </c>
      <c r="CY55">
        <v>19990615</v>
      </c>
      <c r="CZ55">
        <v>1.3</v>
      </c>
      <c r="DB55" s="1">
        <v>41243</v>
      </c>
      <c r="DC55">
        <v>3.5</v>
      </c>
      <c r="DD55">
        <v>20121207</v>
      </c>
      <c r="DE55">
        <v>3.5</v>
      </c>
      <c r="DG55" s="1">
        <v>36677</v>
      </c>
      <c r="DH55">
        <v>3.4</v>
      </c>
      <c r="DI55" t="s">
        <v>302</v>
      </c>
      <c r="DJ55" t="s">
        <v>302</v>
      </c>
      <c r="DL55" s="1">
        <v>36677</v>
      </c>
      <c r="DM55">
        <v>-0.2</v>
      </c>
      <c r="DN55" t="s">
        <v>302</v>
      </c>
      <c r="DO55" t="s">
        <v>302</v>
      </c>
      <c r="DQ55" s="1">
        <v>36311</v>
      </c>
      <c r="DR55">
        <v>43.3</v>
      </c>
      <c r="DS55" t="s">
        <v>302</v>
      </c>
      <c r="DT55" t="s">
        <v>302</v>
      </c>
      <c r="DV55" s="1">
        <v>36707</v>
      </c>
      <c r="DW55">
        <v>-0.4</v>
      </c>
      <c r="DX55" t="s">
        <v>302</v>
      </c>
      <c r="DY55" t="s">
        <v>302</v>
      </c>
      <c r="EA55" s="1">
        <v>37042</v>
      </c>
      <c r="EB55">
        <v>6.4</v>
      </c>
      <c r="EC55" t="s">
        <v>302</v>
      </c>
      <c r="ED55" t="s">
        <v>302</v>
      </c>
      <c r="EF55" s="1">
        <v>36311</v>
      </c>
      <c r="EG55">
        <v>1.8</v>
      </c>
      <c r="EH55">
        <v>19990604</v>
      </c>
      <c r="EI55">
        <v>1.8</v>
      </c>
      <c r="EK55" s="1">
        <v>36311</v>
      </c>
      <c r="EL55">
        <v>97.063999999999993</v>
      </c>
      <c r="EM55" t="s">
        <v>302</v>
      </c>
      <c r="EN55" t="s">
        <v>302</v>
      </c>
      <c r="EP55" s="1">
        <v>36311</v>
      </c>
      <c r="EQ55">
        <v>7.4</v>
      </c>
      <c r="ER55">
        <v>19990528</v>
      </c>
      <c r="ES55">
        <v>7.4</v>
      </c>
      <c r="EU55" s="1">
        <v>36311</v>
      </c>
      <c r="EV55">
        <v>1.1000000000000001</v>
      </c>
      <c r="EW55">
        <v>19990528</v>
      </c>
      <c r="EX55">
        <v>1.2</v>
      </c>
      <c r="EZ55" s="1">
        <v>39233</v>
      </c>
      <c r="FA55" t="s">
        <v>302</v>
      </c>
      <c r="FB55">
        <v>20070607</v>
      </c>
      <c r="FC55">
        <v>0.3</v>
      </c>
      <c r="FE55" s="1">
        <v>39233</v>
      </c>
      <c r="FF55" t="s">
        <v>302</v>
      </c>
      <c r="FG55">
        <v>20070607</v>
      </c>
      <c r="FH55">
        <v>10.6</v>
      </c>
      <c r="FJ55" s="1">
        <v>36311</v>
      </c>
      <c r="FK55">
        <v>0.2</v>
      </c>
      <c r="FL55">
        <v>19990629</v>
      </c>
      <c r="FM55">
        <v>0.4</v>
      </c>
      <c r="FO55" s="1">
        <v>36311</v>
      </c>
      <c r="FP55">
        <v>7.3</v>
      </c>
      <c r="FQ55">
        <v>19990629</v>
      </c>
      <c r="FR55">
        <v>7</v>
      </c>
      <c r="FT55" s="1">
        <v>39263</v>
      </c>
      <c r="FU55">
        <v>12.1</v>
      </c>
      <c r="FV55">
        <v>20070813</v>
      </c>
      <c r="FW55">
        <v>12.1</v>
      </c>
      <c r="FY55" s="1">
        <v>36311</v>
      </c>
      <c r="FZ55">
        <v>1.139</v>
      </c>
      <c r="GA55" t="s">
        <v>302</v>
      </c>
      <c r="GB55" t="s">
        <v>302</v>
      </c>
    </row>
    <row r="56" spans="1:184" x14ac:dyDescent="0.25">
      <c r="A56" s="1">
        <v>39721</v>
      </c>
      <c r="B56" t="s">
        <v>302</v>
      </c>
      <c r="C56">
        <v>20081001</v>
      </c>
      <c r="D56" t="s">
        <v>302</v>
      </c>
      <c r="F56" s="1">
        <v>36341</v>
      </c>
      <c r="G56">
        <v>0.7</v>
      </c>
      <c r="H56">
        <v>19990805</v>
      </c>
      <c r="I56">
        <v>-0.2</v>
      </c>
      <c r="K56" s="1">
        <v>36341</v>
      </c>
      <c r="L56">
        <v>0.6</v>
      </c>
      <c r="M56">
        <v>19990805</v>
      </c>
      <c r="N56">
        <v>0.1</v>
      </c>
      <c r="P56" s="1">
        <v>36341</v>
      </c>
      <c r="Q56">
        <v>6</v>
      </c>
      <c r="R56" t="s">
        <v>302</v>
      </c>
      <c r="S56" t="s">
        <v>302</v>
      </c>
      <c r="U56" s="1">
        <v>36341</v>
      </c>
      <c r="V56">
        <v>-0.1</v>
      </c>
      <c r="W56">
        <v>19990721</v>
      </c>
      <c r="X56">
        <v>0</v>
      </c>
      <c r="Z56" s="1">
        <v>36341</v>
      </c>
      <c r="AA56">
        <v>-0.1</v>
      </c>
      <c r="AB56" t="s">
        <v>302</v>
      </c>
      <c r="AC56" t="s">
        <v>302</v>
      </c>
      <c r="AE56" s="1">
        <v>36341</v>
      </c>
      <c r="AF56">
        <v>1.3</v>
      </c>
      <c r="AG56" t="s">
        <v>302</v>
      </c>
      <c r="AH56" t="s">
        <v>302</v>
      </c>
      <c r="AJ56" s="1">
        <v>37072</v>
      </c>
      <c r="AK56">
        <v>1.3</v>
      </c>
      <c r="AL56" t="s">
        <v>302</v>
      </c>
      <c r="AM56" t="s">
        <v>302</v>
      </c>
      <c r="AO56" s="1">
        <v>36707</v>
      </c>
      <c r="AP56">
        <v>0.4</v>
      </c>
      <c r="AQ56">
        <v>20000710</v>
      </c>
      <c r="AR56">
        <v>0.4</v>
      </c>
      <c r="AT56" s="1">
        <v>36707</v>
      </c>
      <c r="AU56">
        <v>1.6</v>
      </c>
      <c r="AV56">
        <v>20000710</v>
      </c>
      <c r="AW56">
        <v>2.9</v>
      </c>
      <c r="AY56" s="1">
        <v>36341</v>
      </c>
      <c r="AZ56">
        <v>0.6</v>
      </c>
      <c r="BA56">
        <v>19990805</v>
      </c>
      <c r="BB56">
        <v>-1.2</v>
      </c>
      <c r="BD56" s="1">
        <v>36341</v>
      </c>
      <c r="BE56">
        <v>0</v>
      </c>
      <c r="BF56">
        <v>19990805</v>
      </c>
      <c r="BG56">
        <v>-1.5</v>
      </c>
      <c r="BI56" s="1">
        <v>40025</v>
      </c>
      <c r="BJ56" t="s">
        <v>302</v>
      </c>
      <c r="BK56">
        <v>20090804</v>
      </c>
      <c r="BL56" t="s">
        <v>302</v>
      </c>
      <c r="BN56" s="1">
        <v>39721</v>
      </c>
      <c r="BO56" t="s">
        <v>302</v>
      </c>
      <c r="BP56">
        <v>20081003</v>
      </c>
      <c r="BQ56" t="s">
        <v>302</v>
      </c>
      <c r="BX56" s="1">
        <v>36372</v>
      </c>
      <c r="BY56">
        <v>2</v>
      </c>
      <c r="BZ56" t="s">
        <v>302</v>
      </c>
      <c r="CA56">
        <v>2</v>
      </c>
      <c r="CC56" s="1">
        <v>36341</v>
      </c>
      <c r="CD56">
        <v>3</v>
      </c>
      <c r="CE56">
        <v>19990721</v>
      </c>
      <c r="CF56">
        <v>3.8</v>
      </c>
      <c r="CH56" s="1">
        <v>38595</v>
      </c>
      <c r="CI56">
        <v>4.7</v>
      </c>
      <c r="CJ56" t="s">
        <v>302</v>
      </c>
      <c r="CK56" t="s">
        <v>302</v>
      </c>
      <c r="CM56" s="1">
        <v>38898</v>
      </c>
      <c r="CN56">
        <v>31</v>
      </c>
      <c r="CO56" t="s">
        <v>302</v>
      </c>
      <c r="CP56" t="s">
        <v>302</v>
      </c>
      <c r="CR56" s="1">
        <v>36341</v>
      </c>
      <c r="CS56">
        <v>0</v>
      </c>
      <c r="CT56">
        <v>19990713</v>
      </c>
      <c r="CU56">
        <v>0</v>
      </c>
      <c r="CW56" s="1">
        <v>36341</v>
      </c>
      <c r="CX56">
        <v>1.3</v>
      </c>
      <c r="CY56">
        <v>19990713</v>
      </c>
      <c r="CZ56">
        <v>1.3</v>
      </c>
      <c r="DB56" s="1">
        <v>41333</v>
      </c>
      <c r="DC56">
        <v>3.6</v>
      </c>
      <c r="DD56">
        <v>20130308</v>
      </c>
      <c r="DE56">
        <v>3.6</v>
      </c>
      <c r="DG56" s="1">
        <v>36707</v>
      </c>
      <c r="DH56">
        <v>1.9</v>
      </c>
      <c r="DI56" t="s">
        <v>302</v>
      </c>
      <c r="DJ56" t="s">
        <v>302</v>
      </c>
      <c r="DL56" s="1">
        <v>36707</v>
      </c>
      <c r="DM56">
        <v>0</v>
      </c>
      <c r="DN56" t="s">
        <v>302</v>
      </c>
      <c r="DO56" t="s">
        <v>302</v>
      </c>
      <c r="DQ56" s="1">
        <v>36341</v>
      </c>
      <c r="DR56">
        <v>60.4</v>
      </c>
      <c r="DS56" t="s">
        <v>302</v>
      </c>
      <c r="DT56" t="s">
        <v>302</v>
      </c>
      <c r="DV56" s="1">
        <v>36738</v>
      </c>
      <c r="DW56">
        <v>-0.3</v>
      </c>
      <c r="DX56" t="s">
        <v>302</v>
      </c>
      <c r="DY56" t="s">
        <v>302</v>
      </c>
      <c r="EA56" s="1">
        <v>37072</v>
      </c>
      <c r="EB56">
        <v>6.1</v>
      </c>
      <c r="EC56" t="s">
        <v>302</v>
      </c>
      <c r="ED56" t="s">
        <v>302</v>
      </c>
      <c r="EF56" s="1">
        <v>36341</v>
      </c>
      <c r="EG56">
        <v>15.7</v>
      </c>
      <c r="EH56">
        <v>19990706</v>
      </c>
      <c r="EI56">
        <v>15.7</v>
      </c>
      <c r="EK56" s="1">
        <v>36341</v>
      </c>
      <c r="EL56">
        <v>94.988</v>
      </c>
      <c r="EM56" t="s">
        <v>302</v>
      </c>
      <c r="EN56" t="s">
        <v>302</v>
      </c>
      <c r="EP56" s="1">
        <v>36341</v>
      </c>
      <c r="EQ56">
        <v>7.5</v>
      </c>
      <c r="ER56">
        <v>19990629</v>
      </c>
      <c r="ES56">
        <v>7.5</v>
      </c>
      <c r="EU56" s="1">
        <v>36341</v>
      </c>
      <c r="EV56">
        <v>0.7</v>
      </c>
      <c r="EW56">
        <v>19990629</v>
      </c>
      <c r="EX56">
        <v>0.8</v>
      </c>
      <c r="EZ56" s="1">
        <v>39263</v>
      </c>
      <c r="FA56" t="s">
        <v>302</v>
      </c>
      <c r="FB56">
        <v>20070704</v>
      </c>
      <c r="FC56">
        <v>0.4</v>
      </c>
      <c r="FE56" s="1">
        <v>39263</v>
      </c>
      <c r="FF56" t="s">
        <v>302</v>
      </c>
      <c r="FG56">
        <v>20070704</v>
      </c>
      <c r="FH56">
        <v>10.7</v>
      </c>
      <c r="FJ56" s="1">
        <v>36341</v>
      </c>
      <c r="FK56">
        <v>-0.4</v>
      </c>
      <c r="FL56">
        <v>19990729</v>
      </c>
      <c r="FM56">
        <v>-0.5</v>
      </c>
      <c r="FO56" s="1">
        <v>36341</v>
      </c>
      <c r="FP56">
        <v>5.7</v>
      </c>
      <c r="FQ56">
        <v>19990729</v>
      </c>
      <c r="FR56">
        <v>5.6</v>
      </c>
      <c r="FT56" s="1">
        <v>39294</v>
      </c>
      <c r="FU56">
        <v>12.3</v>
      </c>
      <c r="FV56">
        <v>20070910</v>
      </c>
      <c r="FW56">
        <v>12.4</v>
      </c>
      <c r="FY56" s="1">
        <v>36341</v>
      </c>
      <c r="FZ56">
        <v>1.22</v>
      </c>
      <c r="GA56" t="s">
        <v>302</v>
      </c>
      <c r="GB56" t="s">
        <v>302</v>
      </c>
    </row>
    <row r="57" spans="1:184" x14ac:dyDescent="0.25">
      <c r="A57" s="1">
        <v>39752</v>
      </c>
      <c r="B57" t="s">
        <v>302</v>
      </c>
      <c r="C57">
        <v>20081103</v>
      </c>
      <c r="D57" t="s">
        <v>302</v>
      </c>
      <c r="F57" s="1">
        <v>36372</v>
      </c>
      <c r="G57">
        <v>0</v>
      </c>
      <c r="H57">
        <v>19990907</v>
      </c>
      <c r="I57">
        <v>0.3</v>
      </c>
      <c r="K57" s="1">
        <v>36372</v>
      </c>
      <c r="L57">
        <v>0.3</v>
      </c>
      <c r="M57">
        <v>19990907</v>
      </c>
      <c r="N57">
        <v>0.3</v>
      </c>
      <c r="P57" s="1">
        <v>36372</v>
      </c>
      <c r="Q57">
        <v>6</v>
      </c>
      <c r="R57" t="s">
        <v>302</v>
      </c>
      <c r="S57" t="s">
        <v>302</v>
      </c>
      <c r="U57" s="1">
        <v>36372</v>
      </c>
      <c r="V57">
        <v>0.2</v>
      </c>
      <c r="W57">
        <v>19990818</v>
      </c>
      <c r="X57">
        <v>0.1</v>
      </c>
      <c r="Z57" s="1">
        <v>36372</v>
      </c>
      <c r="AA57">
        <v>-0.6</v>
      </c>
      <c r="AB57" t="s">
        <v>302</v>
      </c>
      <c r="AC57" t="s">
        <v>302</v>
      </c>
      <c r="AE57" s="1">
        <v>36372</v>
      </c>
      <c r="AF57">
        <v>1.3</v>
      </c>
      <c r="AG57" t="s">
        <v>302</v>
      </c>
      <c r="AH57" t="s">
        <v>302</v>
      </c>
      <c r="AJ57" s="1">
        <v>37103</v>
      </c>
      <c r="AK57">
        <v>1.5</v>
      </c>
      <c r="AL57" t="s">
        <v>302</v>
      </c>
      <c r="AM57" t="s">
        <v>302</v>
      </c>
      <c r="AO57" s="1">
        <v>36738</v>
      </c>
      <c r="AP57">
        <v>0.1</v>
      </c>
      <c r="AQ57">
        <v>20000814</v>
      </c>
      <c r="AR57">
        <v>0.2</v>
      </c>
      <c r="AT57" s="1">
        <v>36738</v>
      </c>
      <c r="AU57">
        <v>1.8</v>
      </c>
      <c r="AV57">
        <v>20000814</v>
      </c>
      <c r="AW57">
        <v>2.9</v>
      </c>
      <c r="AY57" s="1">
        <v>36372</v>
      </c>
      <c r="AZ57">
        <v>0.7</v>
      </c>
      <c r="BA57">
        <v>19990907</v>
      </c>
      <c r="BB57">
        <v>-0.7</v>
      </c>
      <c r="BD57" s="1">
        <v>36372</v>
      </c>
      <c r="BE57">
        <v>-0.4</v>
      </c>
      <c r="BF57">
        <v>19990907</v>
      </c>
      <c r="BG57">
        <v>-1.4</v>
      </c>
      <c r="BI57" s="1">
        <v>40056</v>
      </c>
      <c r="BJ57" t="s">
        <v>302</v>
      </c>
      <c r="BK57">
        <v>20090902</v>
      </c>
      <c r="BL57" t="s">
        <v>302</v>
      </c>
      <c r="BN57" s="1">
        <v>39752</v>
      </c>
      <c r="BO57" t="s">
        <v>302</v>
      </c>
      <c r="BP57">
        <v>20081105</v>
      </c>
      <c r="BQ57" t="s">
        <v>302</v>
      </c>
      <c r="BX57" s="1">
        <v>36403</v>
      </c>
      <c r="BY57">
        <v>4</v>
      </c>
      <c r="BZ57" t="s">
        <v>302</v>
      </c>
      <c r="CA57">
        <v>4</v>
      </c>
      <c r="CC57" s="1">
        <v>36372</v>
      </c>
      <c r="CD57">
        <v>2.6</v>
      </c>
      <c r="CE57">
        <v>19990818</v>
      </c>
      <c r="CF57">
        <v>2.7</v>
      </c>
      <c r="CH57" s="1">
        <v>38625</v>
      </c>
      <c r="CI57">
        <v>4.8</v>
      </c>
      <c r="CJ57" t="s">
        <v>302</v>
      </c>
      <c r="CK57" t="s">
        <v>302</v>
      </c>
      <c r="CM57" s="1">
        <v>38929</v>
      </c>
      <c r="CN57">
        <v>23</v>
      </c>
      <c r="CO57" t="s">
        <v>302</v>
      </c>
      <c r="CP57" t="s">
        <v>302</v>
      </c>
      <c r="CR57" s="1">
        <v>36372</v>
      </c>
      <c r="CS57">
        <v>-0.3</v>
      </c>
      <c r="CT57">
        <v>19990817</v>
      </c>
      <c r="CU57">
        <v>-0.3</v>
      </c>
      <c r="CW57" s="1">
        <v>36372</v>
      </c>
      <c r="CX57">
        <v>1.3</v>
      </c>
      <c r="CY57">
        <v>19990817</v>
      </c>
      <c r="CZ57">
        <v>1.3</v>
      </c>
      <c r="DB57" s="1">
        <v>41425</v>
      </c>
      <c r="DC57">
        <v>3.6</v>
      </c>
      <c r="DD57">
        <v>20130607</v>
      </c>
      <c r="DE57">
        <v>3.6</v>
      </c>
      <c r="DG57" s="1">
        <v>36738</v>
      </c>
      <c r="DH57">
        <v>-0.5</v>
      </c>
      <c r="DI57" t="s">
        <v>302</v>
      </c>
      <c r="DJ57" t="s">
        <v>302</v>
      </c>
      <c r="DL57" s="1">
        <v>36738</v>
      </c>
      <c r="DM57">
        <v>0</v>
      </c>
      <c r="DN57" t="s">
        <v>302</v>
      </c>
      <c r="DO57" t="s">
        <v>302</v>
      </c>
      <c r="DQ57" s="1">
        <v>36372</v>
      </c>
      <c r="DR57">
        <v>62</v>
      </c>
      <c r="DS57" t="s">
        <v>302</v>
      </c>
      <c r="DT57" t="s">
        <v>302</v>
      </c>
      <c r="DV57" s="1">
        <v>36769</v>
      </c>
      <c r="DW57">
        <v>1.7</v>
      </c>
      <c r="DX57" t="s">
        <v>302</v>
      </c>
      <c r="DY57" t="s">
        <v>302</v>
      </c>
      <c r="EA57" s="1">
        <v>37103</v>
      </c>
      <c r="EB57">
        <v>7.3</v>
      </c>
      <c r="EC57" t="s">
        <v>302</v>
      </c>
      <c r="ED57" t="s">
        <v>302</v>
      </c>
      <c r="EF57" s="1">
        <v>36372</v>
      </c>
      <c r="EG57">
        <v>341.4</v>
      </c>
      <c r="EH57">
        <v>19990805</v>
      </c>
      <c r="EI57">
        <v>341.4</v>
      </c>
      <c r="EK57" s="1">
        <v>36372</v>
      </c>
      <c r="EL57">
        <v>97.813999999999993</v>
      </c>
      <c r="EM57" t="s">
        <v>302</v>
      </c>
      <c r="EN57" t="s">
        <v>302</v>
      </c>
      <c r="EP57" s="1">
        <v>36372</v>
      </c>
      <c r="EQ57">
        <v>6.9</v>
      </c>
      <c r="ER57">
        <v>19990730</v>
      </c>
      <c r="ES57">
        <v>6.9</v>
      </c>
      <c r="EU57" s="1">
        <v>36372</v>
      </c>
      <c r="EV57">
        <v>0.8</v>
      </c>
      <c r="EW57">
        <v>19990730</v>
      </c>
      <c r="EX57">
        <v>0.4</v>
      </c>
      <c r="EZ57" s="1">
        <v>39294</v>
      </c>
      <c r="FA57" t="s">
        <v>302</v>
      </c>
      <c r="FB57">
        <v>20070802</v>
      </c>
      <c r="FC57">
        <v>0.7</v>
      </c>
      <c r="FE57" s="1">
        <v>39294</v>
      </c>
      <c r="FF57" t="s">
        <v>302</v>
      </c>
      <c r="FG57">
        <v>20070802</v>
      </c>
      <c r="FH57">
        <v>11.2</v>
      </c>
      <c r="FJ57" s="1">
        <v>36372</v>
      </c>
      <c r="FK57">
        <v>0</v>
      </c>
      <c r="FL57">
        <v>19990831</v>
      </c>
      <c r="FM57">
        <v>-0.4</v>
      </c>
      <c r="FO57" s="1">
        <v>36372</v>
      </c>
      <c r="FP57">
        <v>3.8</v>
      </c>
      <c r="FQ57">
        <v>19990831</v>
      </c>
      <c r="FR57">
        <v>3.6</v>
      </c>
      <c r="FT57" s="1">
        <v>39325</v>
      </c>
      <c r="FU57">
        <v>11.3</v>
      </c>
      <c r="FV57">
        <v>20071015</v>
      </c>
      <c r="FW57">
        <v>11.4</v>
      </c>
      <c r="FY57" s="1">
        <v>36372</v>
      </c>
      <c r="FZ57">
        <v>1.3380000000000001</v>
      </c>
      <c r="GA57" t="s">
        <v>302</v>
      </c>
      <c r="GB57" t="s">
        <v>302</v>
      </c>
    </row>
    <row r="58" spans="1:184" x14ac:dyDescent="0.25">
      <c r="A58" s="1">
        <v>39782</v>
      </c>
      <c r="B58" t="s">
        <v>302</v>
      </c>
      <c r="C58">
        <v>20081201</v>
      </c>
      <c r="D58" t="s">
        <v>302</v>
      </c>
      <c r="F58" s="1">
        <v>36403</v>
      </c>
      <c r="G58">
        <v>1.7</v>
      </c>
      <c r="H58">
        <v>19991006</v>
      </c>
      <c r="I58">
        <v>0.4</v>
      </c>
      <c r="K58" s="1">
        <v>36403</v>
      </c>
      <c r="L58">
        <v>1.5</v>
      </c>
      <c r="M58">
        <v>19991006</v>
      </c>
      <c r="N58">
        <v>0.3</v>
      </c>
      <c r="P58" s="1">
        <v>36403</v>
      </c>
      <c r="Q58">
        <v>5.9</v>
      </c>
      <c r="R58" t="s">
        <v>302</v>
      </c>
      <c r="S58" t="s">
        <v>302</v>
      </c>
      <c r="U58" s="1">
        <v>36403</v>
      </c>
      <c r="V58">
        <v>0.7</v>
      </c>
      <c r="W58">
        <v>19990916</v>
      </c>
      <c r="X58">
        <v>0.8</v>
      </c>
      <c r="Z58" s="1">
        <v>36403</v>
      </c>
      <c r="AA58">
        <v>0.3</v>
      </c>
      <c r="AB58" t="s">
        <v>302</v>
      </c>
      <c r="AC58" t="s">
        <v>302</v>
      </c>
      <c r="AE58" s="1">
        <v>36403</v>
      </c>
      <c r="AF58">
        <v>1.2</v>
      </c>
      <c r="AG58" t="s">
        <v>302</v>
      </c>
      <c r="AH58" t="s">
        <v>302</v>
      </c>
      <c r="AJ58" s="1">
        <v>37134</v>
      </c>
      <c r="AK58">
        <v>1.8</v>
      </c>
      <c r="AL58" t="s">
        <v>302</v>
      </c>
      <c r="AM58" t="s">
        <v>302</v>
      </c>
      <c r="AO58" s="1">
        <v>36769</v>
      </c>
      <c r="AP58">
        <v>-0.4</v>
      </c>
      <c r="AQ58">
        <v>20000911</v>
      </c>
      <c r="AR58">
        <v>-0.3</v>
      </c>
      <c r="AT58" s="1">
        <v>36769</v>
      </c>
      <c r="AU58">
        <v>1.4</v>
      </c>
      <c r="AV58">
        <v>20000911</v>
      </c>
      <c r="AW58">
        <v>2.5</v>
      </c>
      <c r="AY58" s="1">
        <v>36403</v>
      </c>
      <c r="AZ58">
        <v>3</v>
      </c>
      <c r="BA58">
        <v>19991006</v>
      </c>
      <c r="BB58">
        <v>0.1</v>
      </c>
      <c r="BD58" s="1">
        <v>36403</v>
      </c>
      <c r="BE58">
        <v>2.5</v>
      </c>
      <c r="BF58">
        <v>19991006</v>
      </c>
      <c r="BG58">
        <v>-0.4</v>
      </c>
      <c r="BI58" s="1">
        <v>40086</v>
      </c>
      <c r="BJ58" t="s">
        <v>302</v>
      </c>
      <c r="BK58">
        <v>20091002</v>
      </c>
      <c r="BL58" t="s">
        <v>302</v>
      </c>
      <c r="BN58" s="1">
        <v>39782</v>
      </c>
      <c r="BO58" t="s">
        <v>302</v>
      </c>
      <c r="BP58">
        <v>20081203</v>
      </c>
      <c r="BQ58" t="s">
        <v>302</v>
      </c>
      <c r="BX58" s="1">
        <v>36433</v>
      </c>
      <c r="BY58">
        <v>2</v>
      </c>
      <c r="BZ58" t="s">
        <v>302</v>
      </c>
      <c r="CA58">
        <v>2</v>
      </c>
      <c r="CC58" s="1">
        <v>36403</v>
      </c>
      <c r="CD58">
        <v>2.8</v>
      </c>
      <c r="CE58">
        <v>19990916</v>
      </c>
      <c r="CF58">
        <v>3.6</v>
      </c>
      <c r="CH58" s="1">
        <v>38656</v>
      </c>
      <c r="CI58">
        <v>4.5999999999999996</v>
      </c>
      <c r="CJ58" t="s">
        <v>302</v>
      </c>
      <c r="CK58" t="s">
        <v>302</v>
      </c>
      <c r="CM58" s="1">
        <v>38960</v>
      </c>
      <c r="CN58">
        <v>4</v>
      </c>
      <c r="CO58" t="s">
        <v>302</v>
      </c>
      <c r="CP58" t="s">
        <v>302</v>
      </c>
      <c r="CR58" s="1">
        <v>36403</v>
      </c>
      <c r="CS58">
        <v>0.2</v>
      </c>
      <c r="CT58">
        <v>19990914</v>
      </c>
      <c r="CU58">
        <v>0.2</v>
      </c>
      <c r="CW58" s="1">
        <v>36403</v>
      </c>
      <c r="CX58">
        <v>1.1000000000000001</v>
      </c>
      <c r="CY58">
        <v>19990914</v>
      </c>
      <c r="CZ58">
        <v>1.1000000000000001</v>
      </c>
      <c r="DB58" s="1">
        <v>41517</v>
      </c>
      <c r="DC58">
        <v>3.2</v>
      </c>
      <c r="DD58">
        <v>20130906</v>
      </c>
      <c r="DE58">
        <v>3.2</v>
      </c>
      <c r="DG58" s="1">
        <v>36769</v>
      </c>
      <c r="DH58">
        <v>1.4</v>
      </c>
      <c r="DI58" t="s">
        <v>302</v>
      </c>
      <c r="DJ58" t="s">
        <v>302</v>
      </c>
      <c r="DL58" s="1">
        <v>36769</v>
      </c>
      <c r="DM58">
        <v>-0.1</v>
      </c>
      <c r="DN58" t="s">
        <v>302</v>
      </c>
      <c r="DO58" t="s">
        <v>302</v>
      </c>
      <c r="DQ58" s="1">
        <v>36403</v>
      </c>
      <c r="DR58">
        <v>71.7</v>
      </c>
      <c r="DS58" t="s">
        <v>302</v>
      </c>
      <c r="DT58" t="s">
        <v>302</v>
      </c>
      <c r="DV58" s="1">
        <v>36799</v>
      </c>
      <c r="DW58">
        <v>-0.2</v>
      </c>
      <c r="DX58" t="s">
        <v>302</v>
      </c>
      <c r="DY58" t="s">
        <v>302</v>
      </c>
      <c r="EA58" s="1">
        <v>37134</v>
      </c>
      <c r="EB58">
        <v>5.6</v>
      </c>
      <c r="EC58" t="s">
        <v>302</v>
      </c>
      <c r="ED58" t="s">
        <v>302</v>
      </c>
      <c r="EF58" s="1">
        <v>36403</v>
      </c>
      <c r="EG58">
        <v>-85.3</v>
      </c>
      <c r="EH58">
        <v>19990906</v>
      </c>
      <c r="EI58">
        <v>-85.3</v>
      </c>
      <c r="EK58" s="1">
        <v>36403</v>
      </c>
      <c r="EL58">
        <v>97.677999999999997</v>
      </c>
      <c r="EM58" t="s">
        <v>302</v>
      </c>
      <c r="EN58" t="s">
        <v>302</v>
      </c>
      <c r="EP58" s="1">
        <v>36403</v>
      </c>
      <c r="EQ58">
        <v>9.8000000000000007</v>
      </c>
      <c r="ER58">
        <v>19990831</v>
      </c>
      <c r="ES58">
        <v>9.8000000000000007</v>
      </c>
      <c r="EU58" s="1">
        <v>36403</v>
      </c>
      <c r="EV58">
        <v>2.2999999999999998</v>
      </c>
      <c r="EW58">
        <v>19990831</v>
      </c>
      <c r="EX58">
        <v>2.5</v>
      </c>
      <c r="EZ58" s="1">
        <v>39325</v>
      </c>
      <c r="FA58" t="s">
        <v>302</v>
      </c>
      <c r="FB58">
        <v>20070905</v>
      </c>
      <c r="FC58">
        <v>0.4</v>
      </c>
      <c r="FE58" s="1">
        <v>39325</v>
      </c>
      <c r="FF58" t="s">
        <v>302</v>
      </c>
      <c r="FG58">
        <v>20070905</v>
      </c>
      <c r="FH58">
        <v>11.4</v>
      </c>
      <c r="FJ58" s="1">
        <v>36403</v>
      </c>
      <c r="FK58">
        <v>0.1</v>
      </c>
      <c r="FL58">
        <v>19990929</v>
      </c>
      <c r="FM58">
        <v>0.6</v>
      </c>
      <c r="FO58" s="1">
        <v>36403</v>
      </c>
      <c r="FP58">
        <v>4.5999999999999996</v>
      </c>
      <c r="FQ58">
        <v>19990929</v>
      </c>
      <c r="FR58">
        <v>4.3</v>
      </c>
      <c r="FT58" s="1">
        <v>39355</v>
      </c>
      <c r="FU58">
        <v>10.8</v>
      </c>
      <c r="FV58">
        <v>20071112</v>
      </c>
      <c r="FW58">
        <v>10.8</v>
      </c>
      <c r="FY58" s="1">
        <v>36403</v>
      </c>
      <c r="FZ58">
        <v>1.208</v>
      </c>
      <c r="GA58" t="s">
        <v>302</v>
      </c>
      <c r="GB58" t="s">
        <v>302</v>
      </c>
    </row>
    <row r="59" spans="1:184" x14ac:dyDescent="0.25">
      <c r="A59" s="1">
        <v>39813</v>
      </c>
      <c r="B59" t="s">
        <v>302</v>
      </c>
      <c r="C59">
        <v>20090102</v>
      </c>
      <c r="D59" t="s">
        <v>302</v>
      </c>
      <c r="F59" s="1">
        <v>36433</v>
      </c>
      <c r="G59">
        <v>0.7</v>
      </c>
      <c r="H59">
        <v>19991105</v>
      </c>
      <c r="I59">
        <v>0.2</v>
      </c>
      <c r="K59" s="1">
        <v>36433</v>
      </c>
      <c r="L59">
        <v>0.2</v>
      </c>
      <c r="M59">
        <v>19991105</v>
      </c>
      <c r="N59">
        <v>-0.2</v>
      </c>
      <c r="P59" s="1">
        <v>36433</v>
      </c>
      <c r="Q59">
        <v>5.9</v>
      </c>
      <c r="R59" t="s">
        <v>302</v>
      </c>
      <c r="S59" t="s">
        <v>302</v>
      </c>
      <c r="U59" s="1">
        <v>36433</v>
      </c>
      <c r="V59">
        <v>-0.4</v>
      </c>
      <c r="W59">
        <v>19991020</v>
      </c>
      <c r="X59">
        <v>0.1</v>
      </c>
      <c r="Z59" s="1">
        <v>36433</v>
      </c>
      <c r="AA59">
        <v>0.4</v>
      </c>
      <c r="AB59" t="s">
        <v>302</v>
      </c>
      <c r="AC59" t="s">
        <v>302</v>
      </c>
      <c r="AE59" s="1">
        <v>36433</v>
      </c>
      <c r="AF59">
        <v>1.2</v>
      </c>
      <c r="AG59" t="s">
        <v>302</v>
      </c>
      <c r="AH59" t="s">
        <v>302</v>
      </c>
      <c r="AJ59" s="1">
        <v>37164</v>
      </c>
      <c r="AK59">
        <v>1.3</v>
      </c>
      <c r="AL59" t="s">
        <v>302</v>
      </c>
      <c r="AM59" t="s">
        <v>302</v>
      </c>
      <c r="AO59" s="1">
        <v>36799</v>
      </c>
      <c r="AP59">
        <v>0.2</v>
      </c>
      <c r="AQ59">
        <v>20001009</v>
      </c>
      <c r="AR59">
        <v>0.3</v>
      </c>
      <c r="AT59" s="1">
        <v>36799</v>
      </c>
      <c r="AU59">
        <v>1.4</v>
      </c>
      <c r="AV59">
        <v>20001009</v>
      </c>
      <c r="AW59">
        <v>2.5</v>
      </c>
      <c r="AY59" s="1">
        <v>36433</v>
      </c>
      <c r="AZ59">
        <v>3.1</v>
      </c>
      <c r="BA59">
        <v>19991105</v>
      </c>
      <c r="BB59">
        <v>0.8</v>
      </c>
      <c r="BD59" s="1">
        <v>36433</v>
      </c>
      <c r="BE59">
        <v>3.2</v>
      </c>
      <c r="BF59">
        <v>19991105</v>
      </c>
      <c r="BG59">
        <v>0.5</v>
      </c>
      <c r="BI59" s="1">
        <v>40117</v>
      </c>
      <c r="BJ59" t="s">
        <v>302</v>
      </c>
      <c r="BK59">
        <v>20091103</v>
      </c>
      <c r="BL59" t="s">
        <v>302</v>
      </c>
      <c r="BN59" s="1">
        <v>39813</v>
      </c>
      <c r="BO59" t="s">
        <v>302</v>
      </c>
      <c r="BP59">
        <v>20090106</v>
      </c>
      <c r="BQ59" t="s">
        <v>302</v>
      </c>
      <c r="BX59" s="1">
        <v>36464</v>
      </c>
      <c r="BY59">
        <v>2</v>
      </c>
      <c r="BZ59" t="s">
        <v>302</v>
      </c>
      <c r="CA59">
        <v>2</v>
      </c>
      <c r="CC59" s="1">
        <v>36433</v>
      </c>
      <c r="CD59">
        <v>2.9</v>
      </c>
      <c r="CE59">
        <v>19991020</v>
      </c>
      <c r="CF59">
        <v>3.7</v>
      </c>
      <c r="CH59" s="1">
        <v>38686</v>
      </c>
      <c r="CI59">
        <v>4.5</v>
      </c>
      <c r="CJ59" t="s">
        <v>302</v>
      </c>
      <c r="CK59" t="s">
        <v>302</v>
      </c>
      <c r="CM59" s="1">
        <v>38990</v>
      </c>
      <c r="CN59">
        <v>15</v>
      </c>
      <c r="CO59" t="s">
        <v>302</v>
      </c>
      <c r="CP59" t="s">
        <v>302</v>
      </c>
      <c r="CR59" s="1">
        <v>36433</v>
      </c>
      <c r="CS59">
        <v>0.4</v>
      </c>
      <c r="CT59">
        <v>19991012</v>
      </c>
      <c r="CU59">
        <v>0.4</v>
      </c>
      <c r="CW59" s="1">
        <v>36433</v>
      </c>
      <c r="CX59">
        <v>1.1000000000000001</v>
      </c>
      <c r="CY59">
        <v>19991012</v>
      </c>
      <c r="CZ59">
        <v>1.1000000000000001</v>
      </c>
      <c r="DB59" s="1">
        <v>41608</v>
      </c>
      <c r="DC59">
        <v>3.6</v>
      </c>
      <c r="DD59">
        <v>20131206</v>
      </c>
      <c r="DE59">
        <v>3.6</v>
      </c>
      <c r="DG59" s="1">
        <v>36799</v>
      </c>
      <c r="DH59">
        <v>2.6</v>
      </c>
      <c r="DI59" t="s">
        <v>302</v>
      </c>
      <c r="DJ59" t="s">
        <v>302</v>
      </c>
      <c r="DL59" s="1">
        <v>36799</v>
      </c>
      <c r="DM59">
        <v>0</v>
      </c>
      <c r="DN59" t="s">
        <v>302</v>
      </c>
      <c r="DO59" t="s">
        <v>302</v>
      </c>
      <c r="DQ59" s="1">
        <v>36433</v>
      </c>
      <c r="DR59">
        <v>68.599999999999994</v>
      </c>
      <c r="DS59" t="s">
        <v>302</v>
      </c>
      <c r="DT59" t="s">
        <v>302</v>
      </c>
      <c r="DV59" s="1">
        <v>36830</v>
      </c>
      <c r="DW59">
        <v>0.1</v>
      </c>
      <c r="DX59" t="s">
        <v>302</v>
      </c>
      <c r="DY59" t="s">
        <v>302</v>
      </c>
      <c r="EA59" s="1">
        <v>37164</v>
      </c>
      <c r="EB59">
        <v>6.6</v>
      </c>
      <c r="EC59" t="s">
        <v>302</v>
      </c>
      <c r="ED59" t="s">
        <v>302</v>
      </c>
      <c r="EF59" s="1">
        <v>36433</v>
      </c>
      <c r="EG59">
        <v>136.9</v>
      </c>
      <c r="EH59">
        <v>19991006</v>
      </c>
      <c r="EI59">
        <v>136.9</v>
      </c>
      <c r="EK59" s="1">
        <v>36433</v>
      </c>
      <c r="EL59">
        <v>100.133</v>
      </c>
      <c r="EM59" t="s">
        <v>302</v>
      </c>
      <c r="EN59" t="s">
        <v>302</v>
      </c>
      <c r="EP59" s="1">
        <v>36433</v>
      </c>
      <c r="EQ59">
        <v>11</v>
      </c>
      <c r="ER59">
        <v>19990929</v>
      </c>
      <c r="ES59">
        <v>11</v>
      </c>
      <c r="EU59" s="1">
        <v>36433</v>
      </c>
      <c r="EV59">
        <v>1.2</v>
      </c>
      <c r="EW59">
        <v>19990929</v>
      </c>
      <c r="EX59">
        <v>1.3</v>
      </c>
      <c r="EZ59" s="1">
        <v>39355</v>
      </c>
      <c r="FA59" t="s">
        <v>302</v>
      </c>
      <c r="FB59">
        <v>20071004</v>
      </c>
      <c r="FC59">
        <v>-0.6</v>
      </c>
      <c r="FE59" s="1">
        <v>39355</v>
      </c>
      <c r="FF59" t="s">
        <v>302</v>
      </c>
      <c r="FG59">
        <v>20071004</v>
      </c>
      <c r="FH59">
        <v>10.7</v>
      </c>
      <c r="FJ59" s="1">
        <v>36433</v>
      </c>
      <c r="FK59">
        <v>-0.1</v>
      </c>
      <c r="FL59">
        <v>19991029</v>
      </c>
      <c r="FM59">
        <v>-0.4</v>
      </c>
      <c r="FO59" s="1">
        <v>36433</v>
      </c>
      <c r="FP59">
        <v>2.9</v>
      </c>
      <c r="FQ59">
        <v>19991029</v>
      </c>
      <c r="FR59">
        <v>2.8</v>
      </c>
      <c r="FT59" s="1">
        <v>39386</v>
      </c>
      <c r="FU59">
        <v>11.3</v>
      </c>
      <c r="FV59">
        <v>20071210</v>
      </c>
      <c r="FW59">
        <v>11.3</v>
      </c>
      <c r="FY59" s="1">
        <v>36433</v>
      </c>
      <c r="FZ59">
        <v>1.1890000000000001</v>
      </c>
      <c r="GA59" t="s">
        <v>302</v>
      </c>
      <c r="GB59" t="s">
        <v>302</v>
      </c>
    </row>
    <row r="60" spans="1:184" x14ac:dyDescent="0.25">
      <c r="A60" s="1">
        <v>39844</v>
      </c>
      <c r="B60" t="s">
        <v>302</v>
      </c>
      <c r="C60">
        <v>20090202</v>
      </c>
      <c r="D60" t="s">
        <v>302</v>
      </c>
      <c r="F60" s="1">
        <v>36464</v>
      </c>
      <c r="G60">
        <v>-0.7</v>
      </c>
      <c r="H60">
        <v>19991206</v>
      </c>
      <c r="I60">
        <v>0.1</v>
      </c>
      <c r="K60" s="1">
        <v>36464</v>
      </c>
      <c r="L60">
        <v>0</v>
      </c>
      <c r="M60">
        <v>19991206</v>
      </c>
      <c r="N60">
        <v>0.2</v>
      </c>
      <c r="P60" s="1">
        <v>36464</v>
      </c>
      <c r="Q60">
        <v>5.8</v>
      </c>
      <c r="R60" t="s">
        <v>302</v>
      </c>
      <c r="S60" t="s">
        <v>302</v>
      </c>
      <c r="U60" s="1">
        <v>36464</v>
      </c>
      <c r="V60">
        <v>0.3</v>
      </c>
      <c r="W60">
        <v>19991118</v>
      </c>
      <c r="X60">
        <v>0.5</v>
      </c>
      <c r="Z60" s="1">
        <v>36464</v>
      </c>
      <c r="AA60">
        <v>-0.1</v>
      </c>
      <c r="AB60" t="s">
        <v>302</v>
      </c>
      <c r="AC60" t="s">
        <v>302</v>
      </c>
      <c r="AE60" s="1">
        <v>36464</v>
      </c>
      <c r="AF60">
        <v>1.1000000000000001</v>
      </c>
      <c r="AG60" t="s">
        <v>302</v>
      </c>
      <c r="AH60" t="s">
        <v>302</v>
      </c>
      <c r="AJ60" s="1">
        <v>37195</v>
      </c>
      <c r="AK60">
        <v>1.1000000000000001</v>
      </c>
      <c r="AL60" t="s">
        <v>302</v>
      </c>
      <c r="AM60" t="s">
        <v>302</v>
      </c>
      <c r="AO60" s="1">
        <v>36830</v>
      </c>
      <c r="AP60">
        <v>0.2</v>
      </c>
      <c r="AQ60">
        <v>20001113</v>
      </c>
      <c r="AR60">
        <v>0.1</v>
      </c>
      <c r="AT60" s="1">
        <v>36830</v>
      </c>
      <c r="AU60">
        <v>1.7</v>
      </c>
      <c r="AV60">
        <v>20001113</v>
      </c>
      <c r="AW60">
        <v>2.6</v>
      </c>
      <c r="AY60" s="1">
        <v>36464</v>
      </c>
      <c r="AZ60">
        <v>3</v>
      </c>
      <c r="BA60">
        <v>19991206</v>
      </c>
      <c r="BB60">
        <v>1.5</v>
      </c>
      <c r="BD60" s="1">
        <v>36464</v>
      </c>
      <c r="BE60">
        <v>2.5</v>
      </c>
      <c r="BF60">
        <v>19991206</v>
      </c>
      <c r="BG60">
        <v>1.3</v>
      </c>
      <c r="BI60" s="1">
        <v>40147</v>
      </c>
      <c r="BJ60" t="s">
        <v>302</v>
      </c>
      <c r="BK60">
        <v>20091202</v>
      </c>
      <c r="BL60" t="s">
        <v>302</v>
      </c>
      <c r="BN60" s="1">
        <v>39844</v>
      </c>
      <c r="BO60" t="s">
        <v>302</v>
      </c>
      <c r="BP60">
        <v>20090204</v>
      </c>
      <c r="BQ60" t="s">
        <v>302</v>
      </c>
      <c r="BX60" s="1">
        <v>36494</v>
      </c>
      <c r="BY60">
        <v>-2</v>
      </c>
      <c r="BZ60" t="s">
        <v>302</v>
      </c>
      <c r="CA60">
        <v>-2</v>
      </c>
      <c r="CC60" s="1">
        <v>36464</v>
      </c>
      <c r="CD60">
        <v>3.7</v>
      </c>
      <c r="CE60">
        <v>19991118</v>
      </c>
      <c r="CF60">
        <v>4.7</v>
      </c>
      <c r="CH60" s="1">
        <v>38717</v>
      </c>
      <c r="CI60">
        <v>4.3</v>
      </c>
      <c r="CJ60" t="s">
        <v>302</v>
      </c>
      <c r="CK60" t="s">
        <v>302</v>
      </c>
      <c r="CM60" s="1">
        <v>39021</v>
      </c>
      <c r="CN60">
        <v>11</v>
      </c>
      <c r="CO60" t="s">
        <v>302</v>
      </c>
      <c r="CP60" t="s">
        <v>302</v>
      </c>
      <c r="CR60" s="1">
        <v>36464</v>
      </c>
      <c r="CS60">
        <v>0.2</v>
      </c>
      <c r="CT60">
        <v>19991116</v>
      </c>
      <c r="CU60">
        <v>0.2</v>
      </c>
      <c r="CW60" s="1">
        <v>36464</v>
      </c>
      <c r="CX60">
        <v>1.2</v>
      </c>
      <c r="CY60">
        <v>19991116</v>
      </c>
      <c r="CZ60">
        <v>1.2</v>
      </c>
      <c r="DB60" s="1">
        <v>41698</v>
      </c>
      <c r="DC60">
        <v>2.8</v>
      </c>
      <c r="DD60">
        <v>20140307</v>
      </c>
      <c r="DE60">
        <v>2.8</v>
      </c>
      <c r="DG60" s="1">
        <v>36830</v>
      </c>
      <c r="DH60">
        <v>-0.7</v>
      </c>
      <c r="DI60" t="s">
        <v>302</v>
      </c>
      <c r="DJ60" t="s">
        <v>302</v>
      </c>
      <c r="DL60" s="1">
        <v>36830</v>
      </c>
      <c r="DM60">
        <v>-0.1</v>
      </c>
      <c r="DN60" t="s">
        <v>302</v>
      </c>
      <c r="DO60" t="s">
        <v>302</v>
      </c>
      <c r="DQ60" s="1">
        <v>36464</v>
      </c>
      <c r="DR60">
        <v>65.599999999999994</v>
      </c>
      <c r="DS60" t="s">
        <v>302</v>
      </c>
      <c r="DT60" t="s">
        <v>302</v>
      </c>
      <c r="DV60" s="1">
        <v>36860</v>
      </c>
      <c r="DW60">
        <v>0.5</v>
      </c>
      <c r="DX60" t="s">
        <v>302</v>
      </c>
      <c r="DY60" t="s">
        <v>302</v>
      </c>
      <c r="EA60" s="1">
        <v>37195</v>
      </c>
      <c r="EB60">
        <v>6.3</v>
      </c>
      <c r="EC60" t="s">
        <v>302</v>
      </c>
      <c r="ED60" t="s">
        <v>302</v>
      </c>
      <c r="EF60" s="1">
        <v>36464</v>
      </c>
      <c r="EG60">
        <v>-3.6</v>
      </c>
      <c r="EH60">
        <v>19991104</v>
      </c>
      <c r="EI60">
        <v>-3.4</v>
      </c>
      <c r="EK60" s="1">
        <v>36464</v>
      </c>
      <c r="EL60">
        <v>100.29300000000001</v>
      </c>
      <c r="EM60" t="s">
        <v>302</v>
      </c>
      <c r="EN60" t="s">
        <v>302</v>
      </c>
      <c r="EP60" s="1">
        <v>36464</v>
      </c>
      <c r="EQ60">
        <v>11.6</v>
      </c>
      <c r="ER60">
        <v>19991028</v>
      </c>
      <c r="ES60">
        <v>11.6</v>
      </c>
      <c r="EU60" s="1">
        <v>36464</v>
      </c>
      <c r="EV60">
        <v>1.2</v>
      </c>
      <c r="EW60">
        <v>19991028</v>
      </c>
      <c r="EX60">
        <v>0.9</v>
      </c>
      <c r="EZ60" s="1">
        <v>39386</v>
      </c>
      <c r="FA60" t="s">
        <v>302</v>
      </c>
      <c r="FB60">
        <v>20071108</v>
      </c>
      <c r="FC60">
        <v>-0.5</v>
      </c>
      <c r="FE60" s="1">
        <v>39386</v>
      </c>
      <c r="FF60" t="s">
        <v>302</v>
      </c>
      <c r="FG60">
        <v>20071108</v>
      </c>
      <c r="FH60">
        <v>8.9</v>
      </c>
      <c r="FJ60" s="1">
        <v>36464</v>
      </c>
      <c r="FK60">
        <v>0.5</v>
      </c>
      <c r="FL60">
        <v>19991129</v>
      </c>
      <c r="FM60">
        <v>0.5</v>
      </c>
      <c r="FO60" s="1">
        <v>36464</v>
      </c>
      <c r="FP60">
        <v>3.4</v>
      </c>
      <c r="FQ60">
        <v>19991129</v>
      </c>
      <c r="FR60">
        <v>3</v>
      </c>
      <c r="FT60" s="1">
        <v>39416</v>
      </c>
      <c r="FU60">
        <v>9.8000000000000007</v>
      </c>
      <c r="FV60">
        <v>20080114</v>
      </c>
      <c r="FW60">
        <v>9.5</v>
      </c>
      <c r="FY60" s="1">
        <v>36464</v>
      </c>
      <c r="FZ60">
        <v>1.165</v>
      </c>
      <c r="GA60" t="s">
        <v>302</v>
      </c>
      <c r="GB60" t="s">
        <v>302</v>
      </c>
    </row>
    <row r="61" spans="1:184" x14ac:dyDescent="0.25">
      <c r="A61" s="1">
        <v>39872</v>
      </c>
      <c r="B61" t="s">
        <v>302</v>
      </c>
      <c r="C61">
        <v>20090302</v>
      </c>
      <c r="D61" t="s">
        <v>302</v>
      </c>
      <c r="F61" s="1">
        <v>36494</v>
      </c>
      <c r="G61">
        <v>0.4</v>
      </c>
      <c r="H61">
        <v>20000118</v>
      </c>
      <c r="I61">
        <v>0.6</v>
      </c>
      <c r="K61" s="1">
        <v>36494</v>
      </c>
      <c r="L61">
        <v>0.2</v>
      </c>
      <c r="M61">
        <v>20000118</v>
      </c>
      <c r="N61">
        <v>0.4</v>
      </c>
      <c r="P61" s="1">
        <v>36494</v>
      </c>
      <c r="Q61">
        <v>5.8</v>
      </c>
      <c r="R61" t="s">
        <v>302</v>
      </c>
      <c r="S61" t="s">
        <v>302</v>
      </c>
      <c r="U61" s="1">
        <v>36494</v>
      </c>
      <c r="V61">
        <v>0.6</v>
      </c>
      <c r="W61">
        <v>19991216</v>
      </c>
      <c r="X61">
        <v>0.2</v>
      </c>
      <c r="Z61" s="1">
        <v>36494</v>
      </c>
      <c r="AA61">
        <v>0.1</v>
      </c>
      <c r="AB61" t="s">
        <v>302</v>
      </c>
      <c r="AC61" t="s">
        <v>302</v>
      </c>
      <c r="AE61" s="1">
        <v>36494</v>
      </c>
      <c r="AF61">
        <v>1.2</v>
      </c>
      <c r="AG61" t="s">
        <v>302</v>
      </c>
      <c r="AH61" t="s">
        <v>302</v>
      </c>
      <c r="AJ61" s="1">
        <v>37225</v>
      </c>
      <c r="AK61">
        <v>1.1000000000000001</v>
      </c>
      <c r="AL61" t="s">
        <v>302</v>
      </c>
      <c r="AM61" t="s">
        <v>302</v>
      </c>
      <c r="AO61" s="1">
        <v>36860</v>
      </c>
      <c r="AP61">
        <v>-0.1</v>
      </c>
      <c r="AQ61">
        <v>20001211</v>
      </c>
      <c r="AR61">
        <v>0.1</v>
      </c>
      <c r="AT61" s="1">
        <v>36860</v>
      </c>
      <c r="AU61">
        <v>1.7</v>
      </c>
      <c r="AV61">
        <v>20001211</v>
      </c>
      <c r="AW61">
        <v>2.9</v>
      </c>
      <c r="AY61" s="1">
        <v>36494</v>
      </c>
      <c r="AZ61">
        <v>3.4</v>
      </c>
      <c r="BA61">
        <v>20000118</v>
      </c>
      <c r="BB61">
        <v>2.1</v>
      </c>
      <c r="BD61" s="1">
        <v>36494</v>
      </c>
      <c r="BE61">
        <v>3.5</v>
      </c>
      <c r="BF61">
        <v>20000118</v>
      </c>
      <c r="BG61">
        <v>2.2000000000000002</v>
      </c>
      <c r="BI61" s="1">
        <v>40178</v>
      </c>
      <c r="BJ61" t="s">
        <v>302</v>
      </c>
      <c r="BK61">
        <v>20100105</v>
      </c>
      <c r="BL61" t="s">
        <v>302</v>
      </c>
      <c r="BN61" s="1">
        <v>39872</v>
      </c>
      <c r="BO61" t="s">
        <v>302</v>
      </c>
      <c r="BP61">
        <v>20090304</v>
      </c>
      <c r="BQ61" t="s">
        <v>302</v>
      </c>
      <c r="BX61" s="1">
        <v>36525</v>
      </c>
      <c r="BY61">
        <v>1</v>
      </c>
      <c r="BZ61" t="s">
        <v>302</v>
      </c>
      <c r="CA61">
        <v>1</v>
      </c>
      <c r="CC61" s="1">
        <v>36494</v>
      </c>
      <c r="CD61">
        <v>3.7</v>
      </c>
      <c r="CE61">
        <v>19991216</v>
      </c>
      <c r="CF61">
        <v>4.0999999999999996</v>
      </c>
      <c r="CH61" s="1">
        <v>38748</v>
      </c>
      <c r="CI61">
        <v>4.2</v>
      </c>
      <c r="CJ61" t="s">
        <v>302</v>
      </c>
      <c r="CK61" t="s">
        <v>302</v>
      </c>
      <c r="CM61" s="1">
        <v>39051</v>
      </c>
      <c r="CN61">
        <v>27</v>
      </c>
      <c r="CO61" t="s">
        <v>302</v>
      </c>
      <c r="CP61" t="s">
        <v>302</v>
      </c>
      <c r="CR61" s="1">
        <v>36494</v>
      </c>
      <c r="CS61">
        <v>0.1</v>
      </c>
      <c r="CT61">
        <v>19991214</v>
      </c>
      <c r="CU61">
        <v>0.1</v>
      </c>
      <c r="CW61" s="1">
        <v>36494</v>
      </c>
      <c r="CX61">
        <v>1.4</v>
      </c>
      <c r="CY61">
        <v>19991214</v>
      </c>
      <c r="CZ61">
        <v>1.4</v>
      </c>
      <c r="DB61" s="1">
        <v>41790</v>
      </c>
      <c r="DC61">
        <v>2.6</v>
      </c>
      <c r="DD61">
        <v>20140606</v>
      </c>
      <c r="DE61">
        <v>2.6</v>
      </c>
      <c r="DG61" s="1">
        <v>36860</v>
      </c>
      <c r="DH61">
        <v>1.6</v>
      </c>
      <c r="DI61" t="s">
        <v>302</v>
      </c>
      <c r="DJ61" t="s">
        <v>302</v>
      </c>
      <c r="DL61" s="1">
        <v>36860</v>
      </c>
      <c r="DM61">
        <v>-0.2</v>
      </c>
      <c r="DN61" t="s">
        <v>302</v>
      </c>
      <c r="DO61" t="s">
        <v>302</v>
      </c>
      <c r="DQ61" s="1">
        <v>36494</v>
      </c>
      <c r="DR61">
        <v>68</v>
      </c>
      <c r="DS61" t="s">
        <v>302</v>
      </c>
      <c r="DT61" t="s">
        <v>302</v>
      </c>
      <c r="DV61" s="1">
        <v>36891</v>
      </c>
      <c r="DW61">
        <v>0.4</v>
      </c>
      <c r="DX61" t="s">
        <v>302</v>
      </c>
      <c r="DY61" t="s">
        <v>302</v>
      </c>
      <c r="EA61" s="1">
        <v>37225</v>
      </c>
      <c r="EB61">
        <v>7.4</v>
      </c>
      <c r="EC61" t="s">
        <v>302</v>
      </c>
      <c r="ED61" t="s">
        <v>302</v>
      </c>
      <c r="EF61" s="1">
        <v>36494</v>
      </c>
      <c r="EG61">
        <v>-5.9</v>
      </c>
      <c r="EH61">
        <v>19991206</v>
      </c>
      <c r="EI61">
        <v>-5.9</v>
      </c>
      <c r="EK61" s="1">
        <v>36494</v>
      </c>
      <c r="EL61">
        <v>95.36</v>
      </c>
      <c r="EM61" t="s">
        <v>302</v>
      </c>
      <c r="EN61" t="s">
        <v>302</v>
      </c>
      <c r="EP61" s="1">
        <v>36494</v>
      </c>
      <c r="EQ61">
        <v>13.3</v>
      </c>
      <c r="ER61">
        <v>19991129</v>
      </c>
      <c r="ES61">
        <v>13.3</v>
      </c>
      <c r="EU61" s="1">
        <v>36494</v>
      </c>
      <c r="EV61">
        <v>1.8</v>
      </c>
      <c r="EW61">
        <v>19991129</v>
      </c>
      <c r="EX61">
        <v>1.9</v>
      </c>
      <c r="EZ61" s="1">
        <v>39416</v>
      </c>
      <c r="FA61" t="s">
        <v>302</v>
      </c>
      <c r="FB61">
        <v>20071205</v>
      </c>
      <c r="FC61">
        <v>-1.1000000000000001</v>
      </c>
      <c r="FE61" s="1">
        <v>39416</v>
      </c>
      <c r="FF61" t="s">
        <v>302</v>
      </c>
      <c r="FG61">
        <v>20071205</v>
      </c>
      <c r="FH61">
        <v>6.3</v>
      </c>
      <c r="FJ61" s="1">
        <v>36494</v>
      </c>
      <c r="FK61">
        <v>0.8</v>
      </c>
      <c r="FL61">
        <v>20000105</v>
      </c>
      <c r="FM61">
        <v>0.3</v>
      </c>
      <c r="FO61" s="1">
        <v>36494</v>
      </c>
      <c r="FP61">
        <v>3.6</v>
      </c>
      <c r="FQ61">
        <v>20000105</v>
      </c>
      <c r="FR61">
        <v>3.2</v>
      </c>
      <c r="FT61" s="1">
        <v>39447</v>
      </c>
      <c r="FU61">
        <v>8.4</v>
      </c>
      <c r="FV61">
        <v>20080211</v>
      </c>
      <c r="FW61">
        <v>9.1</v>
      </c>
      <c r="FY61" s="1">
        <v>36494</v>
      </c>
      <c r="FZ61">
        <v>1.242</v>
      </c>
      <c r="GA61" t="s">
        <v>302</v>
      </c>
      <c r="GB61" t="s">
        <v>302</v>
      </c>
    </row>
    <row r="62" spans="1:184" x14ac:dyDescent="0.25">
      <c r="A62" s="1">
        <v>39903</v>
      </c>
      <c r="B62" t="s">
        <v>302</v>
      </c>
      <c r="C62">
        <v>20090401</v>
      </c>
      <c r="D62" t="s">
        <v>302</v>
      </c>
      <c r="F62" s="1">
        <v>36525</v>
      </c>
      <c r="G62">
        <v>-0.6</v>
      </c>
      <c r="H62">
        <v>20000211</v>
      </c>
      <c r="I62">
        <v>-0.3</v>
      </c>
      <c r="K62" s="1">
        <v>36525</v>
      </c>
      <c r="L62">
        <v>-0.8</v>
      </c>
      <c r="M62">
        <v>20000211</v>
      </c>
      <c r="N62">
        <v>-0.5</v>
      </c>
      <c r="P62" s="1">
        <v>36525</v>
      </c>
      <c r="Q62">
        <v>5.8</v>
      </c>
      <c r="R62" t="s">
        <v>302</v>
      </c>
      <c r="S62" t="s">
        <v>302</v>
      </c>
      <c r="U62" s="1">
        <v>36525</v>
      </c>
      <c r="V62">
        <v>0.3</v>
      </c>
      <c r="W62">
        <v>20000126</v>
      </c>
      <c r="X62">
        <v>0.6</v>
      </c>
      <c r="Z62" s="1">
        <v>36525</v>
      </c>
      <c r="AA62">
        <v>0.2</v>
      </c>
      <c r="AB62" t="s">
        <v>302</v>
      </c>
      <c r="AC62" t="s">
        <v>302</v>
      </c>
      <c r="AE62" s="1">
        <v>36525</v>
      </c>
      <c r="AF62">
        <v>1.1000000000000001</v>
      </c>
      <c r="AG62" t="s">
        <v>302</v>
      </c>
      <c r="AH62" t="s">
        <v>302</v>
      </c>
      <c r="AJ62" s="1">
        <v>37256</v>
      </c>
      <c r="AK62">
        <v>1.4</v>
      </c>
      <c r="AL62" t="s">
        <v>302</v>
      </c>
      <c r="AM62" t="s">
        <v>302</v>
      </c>
      <c r="AO62" s="1">
        <v>36891</v>
      </c>
      <c r="AP62">
        <v>-0.2</v>
      </c>
      <c r="AQ62">
        <v>20010115</v>
      </c>
      <c r="AR62">
        <v>-0.1</v>
      </c>
      <c r="AT62" s="1">
        <v>36891</v>
      </c>
      <c r="AU62">
        <v>1.3</v>
      </c>
      <c r="AV62">
        <v>20010115</v>
      </c>
      <c r="AW62">
        <v>2.4</v>
      </c>
      <c r="AY62" s="1">
        <v>36525</v>
      </c>
      <c r="AZ62">
        <v>2.2999999999999998</v>
      </c>
      <c r="BA62">
        <v>20000211</v>
      </c>
      <c r="BB62">
        <v>1.8</v>
      </c>
      <c r="BD62" s="1">
        <v>36525</v>
      </c>
      <c r="BE62">
        <v>2.4</v>
      </c>
      <c r="BF62">
        <v>20000211</v>
      </c>
      <c r="BG62">
        <v>2.1</v>
      </c>
      <c r="BI62" s="1">
        <v>40209</v>
      </c>
      <c r="BJ62" t="s">
        <v>302</v>
      </c>
      <c r="BK62">
        <v>20100202</v>
      </c>
      <c r="BL62" t="s">
        <v>302</v>
      </c>
      <c r="BN62" s="1">
        <v>39903</v>
      </c>
      <c r="BO62" t="s">
        <v>302</v>
      </c>
      <c r="BP62">
        <v>20090403</v>
      </c>
      <c r="BQ62" t="s">
        <v>302</v>
      </c>
      <c r="BX62" s="1">
        <v>36556</v>
      </c>
      <c r="BY62">
        <v>8</v>
      </c>
      <c r="BZ62" t="s">
        <v>302</v>
      </c>
      <c r="CA62">
        <v>8</v>
      </c>
      <c r="CC62" s="1">
        <v>36525</v>
      </c>
      <c r="CD62">
        <v>4.5</v>
      </c>
      <c r="CE62">
        <v>20000126</v>
      </c>
      <c r="CF62">
        <v>5.3</v>
      </c>
      <c r="CH62" s="1">
        <v>38776</v>
      </c>
      <c r="CI62">
        <v>4.8</v>
      </c>
      <c r="CJ62" t="s">
        <v>302</v>
      </c>
      <c r="CK62" t="s">
        <v>302</v>
      </c>
      <c r="CM62" s="1">
        <v>39082</v>
      </c>
      <c r="CN62">
        <v>1</v>
      </c>
      <c r="CO62" t="s">
        <v>302</v>
      </c>
      <c r="CP62" t="s">
        <v>302</v>
      </c>
      <c r="CR62" s="1">
        <v>36525</v>
      </c>
      <c r="CS62">
        <v>0.4</v>
      </c>
      <c r="CT62">
        <v>20000125</v>
      </c>
      <c r="CU62">
        <v>0.4</v>
      </c>
      <c r="CW62" s="1">
        <v>36525</v>
      </c>
      <c r="CX62">
        <v>1.8</v>
      </c>
      <c r="CY62">
        <v>20000125</v>
      </c>
      <c r="CZ62">
        <v>1.8</v>
      </c>
      <c r="DB62" s="1">
        <v>41882</v>
      </c>
      <c r="DC62">
        <v>2.8</v>
      </c>
      <c r="DD62">
        <v>20140905</v>
      </c>
      <c r="DE62">
        <v>2.8</v>
      </c>
      <c r="DG62" s="1">
        <v>36891</v>
      </c>
      <c r="DH62">
        <v>-3.1</v>
      </c>
      <c r="DI62" t="s">
        <v>302</v>
      </c>
      <c r="DJ62" t="s">
        <v>302</v>
      </c>
      <c r="DL62" s="1">
        <v>36891</v>
      </c>
      <c r="DM62">
        <v>0</v>
      </c>
      <c r="DN62" t="s">
        <v>302</v>
      </c>
      <c r="DO62" t="s">
        <v>302</v>
      </c>
      <c r="DQ62" s="1">
        <v>36525</v>
      </c>
      <c r="DR62">
        <v>63.2</v>
      </c>
      <c r="DS62" t="s">
        <v>302</v>
      </c>
      <c r="DT62" t="s">
        <v>302</v>
      </c>
      <c r="DV62" s="1">
        <v>36922</v>
      </c>
      <c r="DW62">
        <v>1.6</v>
      </c>
      <c r="DX62" t="s">
        <v>302</v>
      </c>
      <c r="DY62" t="s">
        <v>302</v>
      </c>
      <c r="EA62" s="1">
        <v>37256</v>
      </c>
      <c r="EB62">
        <v>8</v>
      </c>
      <c r="EC62" t="s">
        <v>302</v>
      </c>
      <c r="ED62" t="s">
        <v>302</v>
      </c>
      <c r="EF62" s="1">
        <v>36525</v>
      </c>
      <c r="EG62">
        <v>-12.2</v>
      </c>
      <c r="EH62">
        <v>20000107</v>
      </c>
      <c r="EI62">
        <v>-12.2</v>
      </c>
      <c r="EK62" s="1">
        <v>36525</v>
      </c>
      <c r="EL62">
        <v>91.471999999999994</v>
      </c>
      <c r="EM62" t="s">
        <v>302</v>
      </c>
      <c r="EN62" t="s">
        <v>302</v>
      </c>
      <c r="EP62" s="1">
        <v>36525</v>
      </c>
      <c r="EQ62">
        <v>13.3</v>
      </c>
      <c r="ER62">
        <v>19991229</v>
      </c>
      <c r="ES62">
        <v>13.3</v>
      </c>
      <c r="EU62" s="1">
        <v>36525</v>
      </c>
      <c r="EV62">
        <v>0.8</v>
      </c>
      <c r="EW62">
        <v>19991229</v>
      </c>
      <c r="EX62">
        <v>1</v>
      </c>
      <c r="EZ62" s="1">
        <v>39447</v>
      </c>
      <c r="FA62" t="s">
        <v>302</v>
      </c>
      <c r="FB62">
        <v>20080108</v>
      </c>
      <c r="FC62">
        <v>1.3</v>
      </c>
      <c r="FE62" s="1">
        <v>39447</v>
      </c>
      <c r="FF62" t="s">
        <v>302</v>
      </c>
      <c r="FG62">
        <v>20080108</v>
      </c>
      <c r="FH62">
        <v>5.2</v>
      </c>
      <c r="FJ62" s="1">
        <v>36525</v>
      </c>
      <c r="FK62">
        <v>0.9</v>
      </c>
      <c r="FL62">
        <v>20000201</v>
      </c>
      <c r="FM62">
        <v>0.6</v>
      </c>
      <c r="FO62" s="1">
        <v>36525</v>
      </c>
      <c r="FP62">
        <v>4.0999999999999996</v>
      </c>
      <c r="FQ62">
        <v>20000201</v>
      </c>
      <c r="FR62">
        <v>3.6</v>
      </c>
      <c r="FT62" s="1">
        <v>39478</v>
      </c>
      <c r="FU62">
        <v>7.9</v>
      </c>
      <c r="FV62">
        <v>20080311</v>
      </c>
      <c r="FW62">
        <v>8</v>
      </c>
      <c r="FY62" s="1">
        <v>36525</v>
      </c>
      <c r="FZ62">
        <v>1.2530000000000001</v>
      </c>
      <c r="GA62" t="s">
        <v>302</v>
      </c>
      <c r="GB62" t="s">
        <v>302</v>
      </c>
    </row>
    <row r="63" spans="1:184" x14ac:dyDescent="0.25">
      <c r="A63" s="1">
        <v>39933</v>
      </c>
      <c r="B63" t="s">
        <v>302</v>
      </c>
      <c r="C63">
        <v>20090501</v>
      </c>
      <c r="D63" t="s">
        <v>302</v>
      </c>
      <c r="F63" s="1">
        <v>36556</v>
      </c>
      <c r="G63">
        <v>-0.3</v>
      </c>
      <c r="H63">
        <v>20000308</v>
      </c>
      <c r="I63">
        <v>-0.4</v>
      </c>
      <c r="K63" s="1">
        <v>36556</v>
      </c>
      <c r="L63">
        <v>0</v>
      </c>
      <c r="M63">
        <v>20000308</v>
      </c>
      <c r="N63">
        <v>-0.1</v>
      </c>
      <c r="P63" s="1">
        <v>36556</v>
      </c>
      <c r="Q63">
        <v>5.9</v>
      </c>
      <c r="R63" t="s">
        <v>302</v>
      </c>
      <c r="S63" t="s">
        <v>302</v>
      </c>
      <c r="U63" s="1">
        <v>36556</v>
      </c>
      <c r="V63">
        <v>2.6</v>
      </c>
      <c r="W63">
        <v>20000217</v>
      </c>
      <c r="X63">
        <v>1.5</v>
      </c>
      <c r="Z63" s="1">
        <v>36556</v>
      </c>
      <c r="AA63">
        <v>-0.9</v>
      </c>
      <c r="AB63" t="s">
        <v>302</v>
      </c>
      <c r="AC63" t="s">
        <v>302</v>
      </c>
      <c r="AE63" s="1">
        <v>36556</v>
      </c>
      <c r="AF63">
        <v>0.8</v>
      </c>
      <c r="AG63" t="s">
        <v>302</v>
      </c>
      <c r="AH63" t="s">
        <v>302</v>
      </c>
      <c r="AJ63" s="1">
        <v>37287</v>
      </c>
      <c r="AK63">
        <v>1.7</v>
      </c>
      <c r="AL63" t="s">
        <v>302</v>
      </c>
      <c r="AM63" t="s">
        <v>302</v>
      </c>
      <c r="AO63" s="1">
        <v>36922</v>
      </c>
      <c r="AP63">
        <v>-0.4</v>
      </c>
      <c r="AQ63">
        <v>20010212</v>
      </c>
      <c r="AR63">
        <v>-0.4</v>
      </c>
      <c r="AT63" s="1">
        <v>36922</v>
      </c>
      <c r="AU63">
        <v>0.8</v>
      </c>
      <c r="AV63">
        <v>20010212</v>
      </c>
      <c r="AW63">
        <v>1.9</v>
      </c>
      <c r="AY63" s="1">
        <v>36556</v>
      </c>
      <c r="AZ63">
        <v>2.5</v>
      </c>
      <c r="BA63">
        <v>20000308</v>
      </c>
      <c r="BB63">
        <v>2.1</v>
      </c>
      <c r="BD63" s="1">
        <v>36556</v>
      </c>
      <c r="BE63">
        <v>2.1</v>
      </c>
      <c r="BF63">
        <v>20000308</v>
      </c>
      <c r="BG63">
        <v>1.8</v>
      </c>
      <c r="BI63" s="1">
        <v>40237</v>
      </c>
      <c r="BJ63" t="s">
        <v>302</v>
      </c>
      <c r="BK63">
        <v>20100302</v>
      </c>
      <c r="BL63" t="s">
        <v>302</v>
      </c>
      <c r="BN63" s="1">
        <v>39933</v>
      </c>
      <c r="BO63" t="s">
        <v>302</v>
      </c>
      <c r="BP63">
        <v>20090506</v>
      </c>
      <c r="BQ63" t="s">
        <v>302</v>
      </c>
      <c r="BX63" s="1">
        <v>36585</v>
      </c>
      <c r="BY63">
        <v>2</v>
      </c>
      <c r="BZ63" t="s">
        <v>302</v>
      </c>
      <c r="CA63">
        <v>2</v>
      </c>
      <c r="CC63" s="1">
        <v>36556</v>
      </c>
      <c r="CD63">
        <v>5.6</v>
      </c>
      <c r="CE63">
        <v>20000217</v>
      </c>
      <c r="CF63">
        <v>6.1</v>
      </c>
      <c r="CH63" s="1">
        <v>38807</v>
      </c>
      <c r="CI63">
        <v>5.3</v>
      </c>
      <c r="CJ63" t="s">
        <v>302</v>
      </c>
      <c r="CK63" t="s">
        <v>302</v>
      </c>
      <c r="CM63" s="1">
        <v>39113</v>
      </c>
      <c r="CN63">
        <v>32</v>
      </c>
      <c r="CO63" t="s">
        <v>302</v>
      </c>
      <c r="CP63" t="s">
        <v>302</v>
      </c>
      <c r="CR63" s="1">
        <v>36556</v>
      </c>
      <c r="CS63">
        <v>-0.4</v>
      </c>
      <c r="CT63">
        <v>20000215</v>
      </c>
      <c r="CU63">
        <v>-0.4</v>
      </c>
      <c r="CW63" s="1">
        <v>36556</v>
      </c>
      <c r="CX63">
        <v>2</v>
      </c>
      <c r="CY63">
        <v>20000215</v>
      </c>
      <c r="CZ63">
        <v>2</v>
      </c>
      <c r="DB63" s="1">
        <v>41973</v>
      </c>
      <c r="DC63">
        <v>2.5</v>
      </c>
      <c r="DD63">
        <v>20141205</v>
      </c>
      <c r="DE63">
        <v>2.5</v>
      </c>
      <c r="DG63" s="1">
        <v>36922</v>
      </c>
      <c r="DH63">
        <v>-0.3</v>
      </c>
      <c r="DI63" t="s">
        <v>302</v>
      </c>
      <c r="DJ63" t="s">
        <v>302</v>
      </c>
      <c r="DL63" s="1">
        <v>36922</v>
      </c>
      <c r="DM63">
        <v>0</v>
      </c>
      <c r="DN63" t="s">
        <v>302</v>
      </c>
      <c r="DO63" t="s">
        <v>302</v>
      </c>
      <c r="DQ63" s="1">
        <v>36556</v>
      </c>
      <c r="DR63">
        <v>61.2</v>
      </c>
      <c r="DS63" t="s">
        <v>302</v>
      </c>
      <c r="DT63" t="s">
        <v>302</v>
      </c>
      <c r="DV63" s="1">
        <v>36950</v>
      </c>
      <c r="DW63">
        <v>0.1</v>
      </c>
      <c r="DX63" t="s">
        <v>302</v>
      </c>
      <c r="DY63" t="s">
        <v>302</v>
      </c>
      <c r="EA63" s="1">
        <v>37287</v>
      </c>
      <c r="EB63">
        <v>6</v>
      </c>
      <c r="EC63" t="s">
        <v>302</v>
      </c>
      <c r="ED63" t="s">
        <v>302</v>
      </c>
      <c r="EF63" s="1">
        <v>36556</v>
      </c>
      <c r="EG63">
        <v>1.8</v>
      </c>
      <c r="EH63">
        <v>20000204</v>
      </c>
      <c r="EI63">
        <v>1.8</v>
      </c>
      <c r="EK63" s="1">
        <v>36556</v>
      </c>
      <c r="EL63">
        <v>83.174000000000007</v>
      </c>
      <c r="EM63" t="s">
        <v>302</v>
      </c>
      <c r="EN63" t="s">
        <v>302</v>
      </c>
      <c r="EP63" s="1">
        <v>36556</v>
      </c>
      <c r="EQ63">
        <v>13.1</v>
      </c>
      <c r="ER63">
        <v>20000127</v>
      </c>
      <c r="ES63">
        <v>13.1</v>
      </c>
      <c r="EU63" s="1">
        <v>36556</v>
      </c>
      <c r="EV63">
        <v>0.7</v>
      </c>
      <c r="EW63">
        <v>20000128</v>
      </c>
      <c r="EX63">
        <v>1</v>
      </c>
      <c r="EZ63" s="1">
        <v>39478</v>
      </c>
      <c r="FA63" t="s">
        <v>302</v>
      </c>
      <c r="FB63">
        <v>20080205</v>
      </c>
      <c r="FC63">
        <v>0</v>
      </c>
      <c r="FE63" s="1">
        <v>39478</v>
      </c>
      <c r="FF63" t="s">
        <v>302</v>
      </c>
      <c r="FG63">
        <v>20080205</v>
      </c>
      <c r="FH63">
        <v>4.5</v>
      </c>
      <c r="FJ63" s="1">
        <v>36556</v>
      </c>
      <c r="FK63">
        <v>-0.1</v>
      </c>
      <c r="FL63">
        <v>20000229</v>
      </c>
      <c r="FM63">
        <v>-0.4</v>
      </c>
      <c r="FO63" s="1">
        <v>36556</v>
      </c>
      <c r="FP63">
        <v>3.4</v>
      </c>
      <c r="FQ63">
        <v>20000229</v>
      </c>
      <c r="FR63">
        <v>2.6</v>
      </c>
      <c r="FT63" s="1">
        <v>39507</v>
      </c>
      <c r="FU63">
        <v>6.3</v>
      </c>
      <c r="FV63">
        <v>20080415</v>
      </c>
      <c r="FW63">
        <v>6.7</v>
      </c>
      <c r="FY63" s="1">
        <v>36556</v>
      </c>
      <c r="FZ63">
        <v>1.347</v>
      </c>
      <c r="GA63" t="s">
        <v>302</v>
      </c>
      <c r="GB63" t="s">
        <v>302</v>
      </c>
    </row>
    <row r="64" spans="1:184" x14ac:dyDescent="0.25">
      <c r="A64" s="1">
        <v>39964</v>
      </c>
      <c r="B64" t="s">
        <v>302</v>
      </c>
      <c r="C64">
        <v>20090601</v>
      </c>
      <c r="D64" t="s">
        <v>302</v>
      </c>
      <c r="F64" s="1">
        <v>36585</v>
      </c>
      <c r="G64">
        <v>1.4</v>
      </c>
      <c r="H64">
        <v>20000405</v>
      </c>
      <c r="I64">
        <v>-0.2</v>
      </c>
      <c r="K64" s="1">
        <v>36585</v>
      </c>
      <c r="L64">
        <v>1</v>
      </c>
      <c r="M64">
        <v>20000405</v>
      </c>
      <c r="N64">
        <v>-0.6</v>
      </c>
      <c r="P64" s="1">
        <v>36585</v>
      </c>
      <c r="Q64">
        <v>5.8</v>
      </c>
      <c r="R64" t="s">
        <v>302</v>
      </c>
      <c r="S64" t="s">
        <v>302</v>
      </c>
      <c r="U64" s="1">
        <v>36585</v>
      </c>
      <c r="V64">
        <v>-2</v>
      </c>
      <c r="W64">
        <v>20000316</v>
      </c>
      <c r="X64">
        <v>-1.2</v>
      </c>
      <c r="Z64" s="1">
        <v>36585</v>
      </c>
      <c r="AA64">
        <v>0.3</v>
      </c>
      <c r="AB64" t="s">
        <v>302</v>
      </c>
      <c r="AC64" t="s">
        <v>302</v>
      </c>
      <c r="AE64" s="1">
        <v>36585</v>
      </c>
      <c r="AF64">
        <v>0.9</v>
      </c>
      <c r="AG64" t="s">
        <v>302</v>
      </c>
      <c r="AH64" t="s">
        <v>302</v>
      </c>
      <c r="AJ64" s="1">
        <v>37315</v>
      </c>
      <c r="AK64">
        <v>1.6</v>
      </c>
      <c r="AL64" t="s">
        <v>302</v>
      </c>
      <c r="AM64" t="s">
        <v>302</v>
      </c>
      <c r="AO64" s="1">
        <v>36950</v>
      </c>
      <c r="AP64">
        <v>-0.2</v>
      </c>
      <c r="AQ64">
        <v>20010312</v>
      </c>
      <c r="AR64">
        <v>-0.1</v>
      </c>
      <c r="AT64" s="1">
        <v>36950</v>
      </c>
      <c r="AU64">
        <v>0.6</v>
      </c>
      <c r="AV64">
        <v>20010312</v>
      </c>
      <c r="AW64">
        <v>1.6</v>
      </c>
      <c r="AY64" s="1">
        <v>36585</v>
      </c>
      <c r="AZ64">
        <v>3.6</v>
      </c>
      <c r="BA64">
        <v>20000405</v>
      </c>
      <c r="BB64">
        <v>1.1000000000000001</v>
      </c>
      <c r="BD64" s="1">
        <v>36585</v>
      </c>
      <c r="BE64">
        <v>4.2</v>
      </c>
      <c r="BF64">
        <v>20000405</v>
      </c>
      <c r="BG64">
        <v>1.5</v>
      </c>
      <c r="BI64" s="1">
        <v>40268</v>
      </c>
      <c r="BJ64" t="s">
        <v>302</v>
      </c>
      <c r="BK64">
        <v>20100406</v>
      </c>
      <c r="BL64" t="s">
        <v>302</v>
      </c>
      <c r="BN64" s="1">
        <v>39964</v>
      </c>
      <c r="BO64" t="s">
        <v>302</v>
      </c>
      <c r="BP64">
        <v>20090603</v>
      </c>
      <c r="BQ64" t="s">
        <v>302</v>
      </c>
      <c r="BX64" s="1">
        <v>36616</v>
      </c>
      <c r="BY64">
        <v>-2</v>
      </c>
      <c r="BZ64" t="s">
        <v>302</v>
      </c>
      <c r="CA64">
        <v>-2</v>
      </c>
      <c r="CC64" s="1">
        <v>36585</v>
      </c>
      <c r="CD64">
        <v>4</v>
      </c>
      <c r="CE64">
        <v>20000316</v>
      </c>
      <c r="CF64">
        <v>4.7</v>
      </c>
      <c r="CH64" s="1">
        <v>38837</v>
      </c>
      <c r="CI64">
        <v>5.5</v>
      </c>
      <c r="CJ64" t="s">
        <v>302</v>
      </c>
      <c r="CK64" t="s">
        <v>302</v>
      </c>
      <c r="CM64" s="1">
        <v>39141</v>
      </c>
      <c r="CN64">
        <v>28</v>
      </c>
      <c r="CO64" t="s">
        <v>302</v>
      </c>
      <c r="CP64" t="s">
        <v>302</v>
      </c>
      <c r="CR64" s="1">
        <v>36585</v>
      </c>
      <c r="CS64">
        <v>0.5</v>
      </c>
      <c r="CT64">
        <v>20000321</v>
      </c>
      <c r="CU64">
        <v>0.5</v>
      </c>
      <c r="CW64" s="1">
        <v>36585</v>
      </c>
      <c r="CX64">
        <v>2.2999999999999998</v>
      </c>
      <c r="CY64">
        <v>20000321</v>
      </c>
      <c r="CZ64">
        <v>2.2999999999999998</v>
      </c>
      <c r="DB64" s="1">
        <v>42063</v>
      </c>
      <c r="DC64">
        <v>1.9</v>
      </c>
      <c r="DD64">
        <v>20150306</v>
      </c>
      <c r="DE64">
        <v>1.9</v>
      </c>
      <c r="DG64" s="1">
        <v>36950</v>
      </c>
      <c r="DH64">
        <v>1.2</v>
      </c>
      <c r="DI64" t="s">
        <v>302</v>
      </c>
      <c r="DJ64" t="s">
        <v>302</v>
      </c>
      <c r="DL64" s="1">
        <v>36950</v>
      </c>
      <c r="DM64">
        <v>-0.2</v>
      </c>
      <c r="DN64" t="s">
        <v>302</v>
      </c>
      <c r="DO64" t="s">
        <v>302</v>
      </c>
      <c r="DQ64" s="1">
        <v>36585</v>
      </c>
      <c r="DR64">
        <v>59.6</v>
      </c>
      <c r="DS64" t="s">
        <v>302</v>
      </c>
      <c r="DT64" t="s">
        <v>302</v>
      </c>
      <c r="DV64" s="1">
        <v>36981</v>
      </c>
      <c r="DW64">
        <v>0.2</v>
      </c>
      <c r="DX64" t="s">
        <v>302</v>
      </c>
      <c r="DY64" t="s">
        <v>302</v>
      </c>
      <c r="EA64" s="1">
        <v>37315</v>
      </c>
      <c r="EB64">
        <v>7.7</v>
      </c>
      <c r="EC64" t="s">
        <v>302</v>
      </c>
      <c r="ED64" t="s">
        <v>302</v>
      </c>
      <c r="EF64" s="1">
        <v>36585</v>
      </c>
      <c r="EG64">
        <v>-12.3</v>
      </c>
      <c r="EH64">
        <v>20000306</v>
      </c>
      <c r="EI64">
        <v>-12.3</v>
      </c>
      <c r="EK64" s="1">
        <v>36585</v>
      </c>
      <c r="EL64">
        <v>94.992999999999995</v>
      </c>
      <c r="EM64" t="s">
        <v>302</v>
      </c>
      <c r="EN64" t="s">
        <v>302</v>
      </c>
      <c r="EP64" s="1">
        <v>36585</v>
      </c>
      <c r="EQ64">
        <v>15</v>
      </c>
      <c r="ER64">
        <v>20000229</v>
      </c>
      <c r="ES64">
        <v>15</v>
      </c>
      <c r="EU64" s="1">
        <v>36585</v>
      </c>
      <c r="EV64">
        <v>2.2000000000000002</v>
      </c>
      <c r="EW64">
        <v>20000229</v>
      </c>
      <c r="EX64">
        <v>2.2000000000000002</v>
      </c>
      <c r="EZ64" s="1">
        <v>39507</v>
      </c>
      <c r="FA64" t="s">
        <v>302</v>
      </c>
      <c r="FB64">
        <v>20080306</v>
      </c>
      <c r="FC64">
        <v>-0.3</v>
      </c>
      <c r="FE64" s="1">
        <v>39507</v>
      </c>
      <c r="FF64" t="s">
        <v>302</v>
      </c>
      <c r="FG64">
        <v>20080306</v>
      </c>
      <c r="FH64">
        <v>4.2</v>
      </c>
      <c r="FJ64" s="1">
        <v>36585</v>
      </c>
      <c r="FK64">
        <v>0.5</v>
      </c>
      <c r="FL64">
        <v>20000329</v>
      </c>
      <c r="FM64">
        <v>0.3</v>
      </c>
      <c r="FO64" s="1">
        <v>36585</v>
      </c>
      <c r="FP64">
        <v>3.4</v>
      </c>
      <c r="FQ64">
        <v>20000329</v>
      </c>
      <c r="FR64">
        <v>2.7</v>
      </c>
      <c r="FT64" s="1">
        <v>39538</v>
      </c>
      <c r="FU64">
        <v>5.2</v>
      </c>
      <c r="FV64">
        <v>20080513</v>
      </c>
      <c r="FW64">
        <v>5.2</v>
      </c>
      <c r="FY64" s="1">
        <v>36585</v>
      </c>
      <c r="FZ64">
        <v>1.327</v>
      </c>
      <c r="GA64" t="s">
        <v>302</v>
      </c>
      <c r="GB64" t="s">
        <v>302</v>
      </c>
    </row>
    <row r="65" spans="1:184" x14ac:dyDescent="0.25">
      <c r="A65" s="1">
        <v>39994</v>
      </c>
      <c r="B65" t="s">
        <v>302</v>
      </c>
      <c r="C65">
        <v>20090701</v>
      </c>
      <c r="D65" t="s">
        <v>302</v>
      </c>
      <c r="F65" s="1">
        <v>36616</v>
      </c>
      <c r="G65">
        <v>-0.1</v>
      </c>
      <c r="H65">
        <v>20000511</v>
      </c>
      <c r="I65">
        <v>0.4</v>
      </c>
      <c r="K65" s="1">
        <v>36616</v>
      </c>
      <c r="L65">
        <v>-0.2</v>
      </c>
      <c r="M65">
        <v>20000511</v>
      </c>
      <c r="N65">
        <v>0.5</v>
      </c>
      <c r="P65" s="1">
        <v>36616</v>
      </c>
      <c r="Q65">
        <v>5.8</v>
      </c>
      <c r="R65" t="s">
        <v>302</v>
      </c>
      <c r="S65" t="s">
        <v>302</v>
      </c>
      <c r="U65" s="1">
        <v>36616</v>
      </c>
      <c r="V65">
        <v>0.6</v>
      </c>
      <c r="W65">
        <v>20000420</v>
      </c>
      <c r="X65">
        <v>0.5</v>
      </c>
      <c r="Z65" s="1">
        <v>36616</v>
      </c>
      <c r="AA65">
        <v>0.2</v>
      </c>
      <c r="AB65" t="s">
        <v>302</v>
      </c>
      <c r="AC65" t="s">
        <v>302</v>
      </c>
      <c r="AE65" s="1">
        <v>36616</v>
      </c>
      <c r="AF65">
        <v>0.6</v>
      </c>
      <c r="AG65" t="s">
        <v>302</v>
      </c>
      <c r="AH65" t="s">
        <v>302</v>
      </c>
      <c r="AJ65" s="1">
        <v>37346</v>
      </c>
      <c r="AK65">
        <v>1.6</v>
      </c>
      <c r="AL65" t="s">
        <v>302</v>
      </c>
      <c r="AM65" t="s">
        <v>302</v>
      </c>
      <c r="AO65" s="1">
        <v>36981</v>
      </c>
      <c r="AP65">
        <v>0.1</v>
      </c>
      <c r="AQ65">
        <v>20010409</v>
      </c>
      <c r="AR65">
        <v>0</v>
      </c>
      <c r="AT65" s="1">
        <v>36981</v>
      </c>
      <c r="AU65">
        <v>0.2</v>
      </c>
      <c r="AV65">
        <v>20010409</v>
      </c>
      <c r="AW65">
        <v>0.8</v>
      </c>
      <c r="AY65" s="1">
        <v>36616</v>
      </c>
      <c r="AZ65">
        <v>2.7</v>
      </c>
      <c r="BA65">
        <v>20000511</v>
      </c>
      <c r="BB65">
        <v>1.3</v>
      </c>
      <c r="BD65" s="1">
        <v>36616</v>
      </c>
      <c r="BE65">
        <v>3</v>
      </c>
      <c r="BF65">
        <v>20000511</v>
      </c>
      <c r="BG65">
        <v>1.6</v>
      </c>
      <c r="BI65" s="1">
        <v>40298</v>
      </c>
      <c r="BJ65" t="s">
        <v>302</v>
      </c>
      <c r="BK65">
        <v>20100505</v>
      </c>
      <c r="BL65" t="s">
        <v>302</v>
      </c>
      <c r="BN65" s="1">
        <v>39994</v>
      </c>
      <c r="BO65" t="s">
        <v>302</v>
      </c>
      <c r="BP65">
        <v>20090703</v>
      </c>
      <c r="BQ65" t="s">
        <v>302</v>
      </c>
      <c r="BX65" s="1">
        <v>36646</v>
      </c>
      <c r="BY65">
        <v>-4</v>
      </c>
      <c r="BZ65" t="s">
        <v>302</v>
      </c>
      <c r="CA65">
        <v>-4</v>
      </c>
      <c r="CC65" s="1">
        <v>36616</v>
      </c>
      <c r="CD65">
        <v>4.0999999999999996</v>
      </c>
      <c r="CE65">
        <v>20000420</v>
      </c>
      <c r="CF65">
        <v>4.5999999999999996</v>
      </c>
      <c r="CH65" s="1">
        <v>38868</v>
      </c>
      <c r="CI65">
        <v>4.9000000000000004</v>
      </c>
      <c r="CJ65" t="s">
        <v>302</v>
      </c>
      <c r="CK65" t="s">
        <v>302</v>
      </c>
      <c r="CM65" s="1">
        <v>39172</v>
      </c>
      <c r="CN65">
        <v>29</v>
      </c>
      <c r="CO65" t="s">
        <v>302</v>
      </c>
      <c r="CP65" t="s">
        <v>302</v>
      </c>
      <c r="CR65" s="1">
        <v>36616</v>
      </c>
      <c r="CS65">
        <v>0.5</v>
      </c>
      <c r="CT65">
        <v>20000418</v>
      </c>
      <c r="CU65">
        <v>0.5</v>
      </c>
      <c r="CW65" s="1">
        <v>36616</v>
      </c>
      <c r="CX65">
        <v>2.6</v>
      </c>
      <c r="CY65">
        <v>20000418</v>
      </c>
      <c r="CZ65">
        <v>2.6</v>
      </c>
      <c r="DB65" s="1">
        <v>42155</v>
      </c>
      <c r="DC65">
        <v>2.2000000000000002</v>
      </c>
      <c r="DD65">
        <v>20150605</v>
      </c>
      <c r="DE65">
        <v>2.2000000000000002</v>
      </c>
      <c r="DG65" s="1">
        <v>36981</v>
      </c>
      <c r="DH65">
        <v>-2.1</v>
      </c>
      <c r="DI65" t="s">
        <v>302</v>
      </c>
      <c r="DJ65" t="s">
        <v>302</v>
      </c>
      <c r="DL65" s="1">
        <v>36981</v>
      </c>
      <c r="DM65">
        <v>0.1</v>
      </c>
      <c r="DN65" t="s">
        <v>302</v>
      </c>
      <c r="DO65" t="s">
        <v>302</v>
      </c>
      <c r="DQ65" s="1">
        <v>36616</v>
      </c>
      <c r="DR65">
        <v>55</v>
      </c>
      <c r="DS65" t="s">
        <v>302</v>
      </c>
      <c r="DT65" t="s">
        <v>302</v>
      </c>
      <c r="DV65" s="1">
        <v>37011</v>
      </c>
      <c r="DW65">
        <v>0.4</v>
      </c>
      <c r="DX65" t="s">
        <v>302</v>
      </c>
      <c r="DY65" t="s">
        <v>302</v>
      </c>
      <c r="EA65" s="1">
        <v>37346</v>
      </c>
      <c r="EB65">
        <v>7.7</v>
      </c>
      <c r="EC65" t="s">
        <v>302</v>
      </c>
      <c r="ED65" t="s">
        <v>302</v>
      </c>
      <c r="EF65" s="1">
        <v>36616</v>
      </c>
      <c r="EG65">
        <v>8.6</v>
      </c>
      <c r="EH65">
        <v>20000406</v>
      </c>
      <c r="EI65">
        <v>8.6</v>
      </c>
      <c r="EK65" s="1">
        <v>36616</v>
      </c>
      <c r="EL65">
        <v>95.981999999999999</v>
      </c>
      <c r="EM65" t="s">
        <v>302</v>
      </c>
      <c r="EN65" t="s">
        <v>302</v>
      </c>
      <c r="EP65" s="1">
        <v>36616</v>
      </c>
      <c r="EQ65">
        <v>16.2</v>
      </c>
      <c r="ER65">
        <v>20000330</v>
      </c>
      <c r="ES65">
        <v>16.2</v>
      </c>
      <c r="EU65" s="1">
        <v>36616</v>
      </c>
      <c r="EV65">
        <v>1.8</v>
      </c>
      <c r="EW65">
        <v>20000330</v>
      </c>
      <c r="EX65">
        <v>2.2999999999999998</v>
      </c>
      <c r="EZ65" s="1">
        <v>39538</v>
      </c>
      <c r="FA65" t="s">
        <v>302</v>
      </c>
      <c r="FB65">
        <v>20080408</v>
      </c>
      <c r="FC65">
        <v>-2.5</v>
      </c>
      <c r="FE65" s="1">
        <v>39538</v>
      </c>
      <c r="FF65" t="s">
        <v>302</v>
      </c>
      <c r="FG65">
        <v>20080408</v>
      </c>
      <c r="FH65">
        <v>1.1000000000000001</v>
      </c>
      <c r="FJ65" s="1">
        <v>36616</v>
      </c>
      <c r="FK65">
        <v>1.7</v>
      </c>
      <c r="FL65">
        <v>20000504</v>
      </c>
      <c r="FM65">
        <v>1.7</v>
      </c>
      <c r="FO65" s="1">
        <v>36616</v>
      </c>
      <c r="FP65">
        <v>5.3</v>
      </c>
      <c r="FQ65">
        <v>20000504</v>
      </c>
      <c r="FR65">
        <v>5.0999999999999996</v>
      </c>
      <c r="FT65" s="1">
        <v>39568</v>
      </c>
      <c r="FU65">
        <v>4.5999999999999996</v>
      </c>
      <c r="FV65">
        <v>20080610</v>
      </c>
      <c r="FW65">
        <v>4.9000000000000004</v>
      </c>
      <c r="FY65" s="1">
        <v>36616</v>
      </c>
      <c r="FZ65">
        <v>1.5899999999999999</v>
      </c>
      <c r="GA65" t="s">
        <v>302</v>
      </c>
      <c r="GB65" t="s">
        <v>302</v>
      </c>
    </row>
    <row r="66" spans="1:184" x14ac:dyDescent="0.25">
      <c r="A66" s="1">
        <v>40025</v>
      </c>
      <c r="B66" t="s">
        <v>302</v>
      </c>
      <c r="C66">
        <v>20090803</v>
      </c>
      <c r="D66" t="s">
        <v>302</v>
      </c>
      <c r="F66" s="1">
        <v>36646</v>
      </c>
      <c r="G66">
        <v>-0.5</v>
      </c>
      <c r="H66">
        <v>20000607</v>
      </c>
      <c r="I66">
        <v>-0.2</v>
      </c>
      <c r="K66" s="1">
        <v>36646</v>
      </c>
      <c r="L66">
        <v>-0.3</v>
      </c>
      <c r="M66">
        <v>20000607</v>
      </c>
      <c r="N66">
        <v>0.8</v>
      </c>
      <c r="P66" s="1">
        <v>36646</v>
      </c>
      <c r="Q66">
        <v>5.7</v>
      </c>
      <c r="R66" t="s">
        <v>302</v>
      </c>
      <c r="S66" t="s">
        <v>302</v>
      </c>
      <c r="U66" s="1">
        <v>36646</v>
      </c>
      <c r="V66">
        <v>-0.5</v>
      </c>
      <c r="W66">
        <v>20000518</v>
      </c>
      <c r="X66">
        <v>-0.3</v>
      </c>
      <c r="Z66" s="1">
        <v>36646</v>
      </c>
      <c r="AA66">
        <v>0.3</v>
      </c>
      <c r="AB66" t="s">
        <v>302</v>
      </c>
      <c r="AC66" t="s">
        <v>302</v>
      </c>
      <c r="AE66" s="1">
        <v>36646</v>
      </c>
      <c r="AF66">
        <v>0.6</v>
      </c>
      <c r="AG66" t="s">
        <v>302</v>
      </c>
      <c r="AH66" t="s">
        <v>302</v>
      </c>
      <c r="AJ66" s="1">
        <v>37376</v>
      </c>
      <c r="AK66">
        <v>1.4</v>
      </c>
      <c r="AL66" t="s">
        <v>302</v>
      </c>
      <c r="AM66" t="s">
        <v>302</v>
      </c>
      <c r="AO66" s="1">
        <v>37011</v>
      </c>
      <c r="AP66">
        <v>0.1</v>
      </c>
      <c r="AQ66">
        <v>20010514</v>
      </c>
      <c r="AR66">
        <v>0.1</v>
      </c>
      <c r="AT66" s="1">
        <v>37011</v>
      </c>
      <c r="AU66">
        <v>-0.1</v>
      </c>
      <c r="AV66">
        <v>20010514</v>
      </c>
      <c r="AW66">
        <v>0.5</v>
      </c>
      <c r="AY66" s="1">
        <v>36646</v>
      </c>
      <c r="AZ66">
        <v>3.5</v>
      </c>
      <c r="BA66">
        <v>20000607</v>
      </c>
      <c r="BB66">
        <v>2.2000000000000002</v>
      </c>
      <c r="BD66" s="1">
        <v>36646</v>
      </c>
      <c r="BE66">
        <v>3.8</v>
      </c>
      <c r="BF66">
        <v>20000607</v>
      </c>
      <c r="BG66">
        <v>1.6</v>
      </c>
      <c r="BI66" s="1">
        <v>40329</v>
      </c>
      <c r="BJ66" t="s">
        <v>302</v>
      </c>
      <c r="BK66">
        <v>20100602</v>
      </c>
      <c r="BL66" t="s">
        <v>302</v>
      </c>
      <c r="BN66" s="1">
        <v>40025</v>
      </c>
      <c r="BO66" t="s">
        <v>302</v>
      </c>
      <c r="BP66">
        <v>20090805</v>
      </c>
      <c r="BQ66" t="s">
        <v>302</v>
      </c>
      <c r="BX66" s="1">
        <v>36677</v>
      </c>
      <c r="BY66">
        <v>2</v>
      </c>
      <c r="BZ66" t="s">
        <v>302</v>
      </c>
      <c r="CA66">
        <v>2</v>
      </c>
      <c r="CC66" s="1">
        <v>36646</v>
      </c>
      <c r="CD66">
        <v>3.9</v>
      </c>
      <c r="CE66">
        <v>20000518</v>
      </c>
      <c r="CF66">
        <v>4.5</v>
      </c>
      <c r="CH66" s="1">
        <v>38898</v>
      </c>
      <c r="CI66">
        <v>4.8</v>
      </c>
      <c r="CJ66" t="s">
        <v>302</v>
      </c>
      <c r="CK66" t="s">
        <v>302</v>
      </c>
      <c r="CM66" s="1">
        <v>39202</v>
      </c>
      <c r="CN66">
        <v>41</v>
      </c>
      <c r="CO66" t="s">
        <v>302</v>
      </c>
      <c r="CP66" t="s">
        <v>302</v>
      </c>
      <c r="CR66" s="1">
        <v>36646</v>
      </c>
      <c r="CS66">
        <v>1</v>
      </c>
      <c r="CT66">
        <v>20000516</v>
      </c>
      <c r="CU66">
        <v>1</v>
      </c>
      <c r="CW66" s="1">
        <v>36646</v>
      </c>
      <c r="CX66">
        <v>3</v>
      </c>
      <c r="CY66">
        <v>20000516</v>
      </c>
      <c r="CZ66">
        <v>3</v>
      </c>
      <c r="DB66" s="1">
        <v>42247</v>
      </c>
      <c r="DC66">
        <v>2</v>
      </c>
      <c r="DD66">
        <v>20150911</v>
      </c>
      <c r="DE66">
        <v>2</v>
      </c>
      <c r="DG66" s="1">
        <v>37011</v>
      </c>
      <c r="DH66">
        <v>0.8</v>
      </c>
      <c r="DI66" t="s">
        <v>302</v>
      </c>
      <c r="DJ66" t="s">
        <v>302</v>
      </c>
      <c r="DL66" s="1">
        <v>37011</v>
      </c>
      <c r="DM66">
        <v>0</v>
      </c>
      <c r="DN66" t="s">
        <v>302</v>
      </c>
      <c r="DO66" t="s">
        <v>302</v>
      </c>
      <c r="DQ66" s="1">
        <v>36646</v>
      </c>
      <c r="DR66">
        <v>32.6</v>
      </c>
      <c r="DS66" t="s">
        <v>302</v>
      </c>
      <c r="DT66" t="s">
        <v>302</v>
      </c>
      <c r="DV66" s="1">
        <v>37042</v>
      </c>
      <c r="DW66">
        <v>2</v>
      </c>
      <c r="DX66" t="s">
        <v>302</v>
      </c>
      <c r="DY66" t="s">
        <v>302</v>
      </c>
      <c r="EA66" s="1">
        <v>37376</v>
      </c>
      <c r="EB66">
        <v>9.3000000000000007</v>
      </c>
      <c r="EC66" t="s">
        <v>302</v>
      </c>
      <c r="ED66" t="s">
        <v>302</v>
      </c>
      <c r="EF66" s="1">
        <v>36646</v>
      </c>
      <c r="EG66">
        <v>-8.3000000000000007</v>
      </c>
      <c r="EH66">
        <v>20000505</v>
      </c>
      <c r="EI66">
        <v>-8.3000000000000007</v>
      </c>
      <c r="EK66" s="1">
        <v>36646</v>
      </c>
      <c r="EL66">
        <v>97.375</v>
      </c>
      <c r="EM66" t="s">
        <v>302</v>
      </c>
      <c r="EN66" t="s">
        <v>302</v>
      </c>
      <c r="EP66" s="1">
        <v>36646</v>
      </c>
      <c r="EQ66">
        <v>17.5</v>
      </c>
      <c r="ER66">
        <v>20000502</v>
      </c>
      <c r="ES66">
        <v>17.5</v>
      </c>
      <c r="EU66" s="1">
        <v>36646</v>
      </c>
      <c r="EV66">
        <v>1.5</v>
      </c>
      <c r="EW66">
        <v>20000502</v>
      </c>
      <c r="EX66">
        <v>1.6</v>
      </c>
      <c r="EZ66" s="1">
        <v>39568</v>
      </c>
      <c r="FA66" t="s">
        <v>302</v>
      </c>
      <c r="FB66">
        <v>20080502</v>
      </c>
      <c r="FC66">
        <v>-1.3</v>
      </c>
      <c r="FE66" s="1">
        <v>39568</v>
      </c>
      <c r="FF66" t="s">
        <v>302</v>
      </c>
      <c r="FG66">
        <v>20080502</v>
      </c>
      <c r="FH66">
        <v>-0.9</v>
      </c>
      <c r="FJ66" s="1">
        <v>36646</v>
      </c>
      <c r="FK66">
        <v>0.8</v>
      </c>
      <c r="FL66">
        <v>20000531</v>
      </c>
      <c r="FM66">
        <v>0.6</v>
      </c>
      <c r="FO66" s="1">
        <v>36646</v>
      </c>
      <c r="FP66">
        <v>5.0999999999999996</v>
      </c>
      <c r="FQ66">
        <v>20000531</v>
      </c>
      <c r="FR66">
        <v>4.8</v>
      </c>
      <c r="FT66" s="1">
        <v>39599</v>
      </c>
      <c r="FU66">
        <v>3</v>
      </c>
      <c r="FV66">
        <v>20080708</v>
      </c>
      <c r="FW66">
        <v>3.7</v>
      </c>
      <c r="FY66" s="1">
        <v>36646</v>
      </c>
      <c r="FZ66">
        <v>0.98</v>
      </c>
      <c r="GA66" t="s">
        <v>302</v>
      </c>
      <c r="GB66" t="s">
        <v>302</v>
      </c>
    </row>
    <row r="67" spans="1:184" x14ac:dyDescent="0.25">
      <c r="A67" s="1">
        <v>40056</v>
      </c>
      <c r="B67" t="s">
        <v>302</v>
      </c>
      <c r="C67">
        <v>20090901</v>
      </c>
      <c r="D67" t="s">
        <v>302</v>
      </c>
      <c r="F67" s="1">
        <v>36677</v>
      </c>
      <c r="G67">
        <v>0.5</v>
      </c>
      <c r="H67">
        <v>20000706</v>
      </c>
      <c r="I67">
        <v>0.4</v>
      </c>
      <c r="K67" s="1">
        <v>36677</v>
      </c>
      <c r="L67">
        <v>0.3</v>
      </c>
      <c r="M67">
        <v>20000706</v>
      </c>
      <c r="N67">
        <v>0.1</v>
      </c>
      <c r="P67" s="1">
        <v>36677</v>
      </c>
      <c r="Q67">
        <v>5.6</v>
      </c>
      <c r="R67" t="s">
        <v>302</v>
      </c>
      <c r="S67" t="s">
        <v>302</v>
      </c>
      <c r="U67" s="1">
        <v>36677</v>
      </c>
      <c r="V67">
        <v>0.3</v>
      </c>
      <c r="W67">
        <v>20000615</v>
      </c>
      <c r="X67">
        <v>0.4</v>
      </c>
      <c r="Z67" s="1">
        <v>36677</v>
      </c>
      <c r="AA67">
        <v>0.3</v>
      </c>
      <c r="AB67" t="s">
        <v>302</v>
      </c>
      <c r="AC67" t="s">
        <v>302</v>
      </c>
      <c r="AE67" s="1">
        <v>36677</v>
      </c>
      <c r="AF67">
        <v>0.5</v>
      </c>
      <c r="AG67" t="s">
        <v>302</v>
      </c>
      <c r="AH67" t="s">
        <v>302</v>
      </c>
      <c r="AJ67" s="1">
        <v>37407</v>
      </c>
      <c r="AK67">
        <v>1.3</v>
      </c>
      <c r="AL67" t="s">
        <v>302</v>
      </c>
      <c r="AM67" t="s">
        <v>302</v>
      </c>
      <c r="AO67" s="1">
        <v>37042</v>
      </c>
      <c r="AP67">
        <v>0.4</v>
      </c>
      <c r="AQ67">
        <v>20010611</v>
      </c>
      <c r="AR67">
        <v>0.3</v>
      </c>
      <c r="AT67" s="1">
        <v>37042</v>
      </c>
      <c r="AU67">
        <v>0.2</v>
      </c>
      <c r="AV67">
        <v>20010611</v>
      </c>
      <c r="AW67">
        <v>0.6</v>
      </c>
      <c r="AY67" s="1">
        <v>36677</v>
      </c>
      <c r="AZ67">
        <v>2.9</v>
      </c>
      <c r="BA67">
        <v>20000706</v>
      </c>
      <c r="BB67">
        <v>2.2999999999999998</v>
      </c>
      <c r="BD67" s="1">
        <v>36677</v>
      </c>
      <c r="BE67">
        <v>3.2</v>
      </c>
      <c r="BF67">
        <v>20000706</v>
      </c>
      <c r="BG67">
        <v>1.8</v>
      </c>
      <c r="BI67" s="1">
        <v>40359</v>
      </c>
      <c r="BJ67" t="s">
        <v>302</v>
      </c>
      <c r="BK67">
        <v>20100702</v>
      </c>
      <c r="BL67" t="s">
        <v>302</v>
      </c>
      <c r="BN67" s="1">
        <v>40056</v>
      </c>
      <c r="BO67" t="s">
        <v>302</v>
      </c>
      <c r="BP67">
        <v>20090903</v>
      </c>
      <c r="BQ67" t="s">
        <v>302</v>
      </c>
      <c r="BX67" s="1">
        <v>36707</v>
      </c>
      <c r="BY67">
        <v>0</v>
      </c>
      <c r="BZ67" t="s">
        <v>302</v>
      </c>
      <c r="CA67">
        <v>0</v>
      </c>
      <c r="CC67" s="1">
        <v>36677</v>
      </c>
      <c r="CD67">
        <v>2.5</v>
      </c>
      <c r="CE67">
        <v>20000615</v>
      </c>
      <c r="CF67">
        <v>3.6</v>
      </c>
      <c r="CH67" s="1">
        <v>38929</v>
      </c>
      <c r="CI67">
        <v>4.9000000000000004</v>
      </c>
      <c r="CJ67" t="s">
        <v>302</v>
      </c>
      <c r="CK67" t="s">
        <v>302</v>
      </c>
      <c r="CM67" s="1">
        <v>39233</v>
      </c>
      <c r="CN67">
        <v>20</v>
      </c>
      <c r="CO67" t="s">
        <v>302</v>
      </c>
      <c r="CP67" t="s">
        <v>302</v>
      </c>
      <c r="CR67" s="1">
        <v>36677</v>
      </c>
      <c r="CS67">
        <v>0.4</v>
      </c>
      <c r="CT67">
        <v>20000613</v>
      </c>
      <c r="CU67">
        <v>0.4</v>
      </c>
      <c r="CW67" s="1">
        <v>36677</v>
      </c>
      <c r="CX67">
        <v>3.1</v>
      </c>
      <c r="CY67">
        <v>20000613</v>
      </c>
      <c r="CZ67">
        <v>3.1</v>
      </c>
      <c r="DB67" s="1">
        <v>42338</v>
      </c>
      <c r="DC67">
        <v>2</v>
      </c>
      <c r="DD67">
        <v>20151211</v>
      </c>
      <c r="DE67">
        <v>2</v>
      </c>
      <c r="DG67" s="1">
        <v>37042</v>
      </c>
      <c r="DH67">
        <v>1.1000000000000001</v>
      </c>
      <c r="DI67" t="s">
        <v>302</v>
      </c>
      <c r="DJ67" t="s">
        <v>302</v>
      </c>
      <c r="DL67" s="1">
        <v>37042</v>
      </c>
      <c r="DM67">
        <v>0</v>
      </c>
      <c r="DN67" t="s">
        <v>302</v>
      </c>
      <c r="DO67" t="s">
        <v>302</v>
      </c>
      <c r="DQ67" s="1">
        <v>36677</v>
      </c>
      <c r="DR67">
        <v>21.6</v>
      </c>
      <c r="DS67" t="s">
        <v>302</v>
      </c>
      <c r="DT67" t="s">
        <v>302</v>
      </c>
      <c r="DV67" s="1">
        <v>37072</v>
      </c>
      <c r="DW67">
        <v>-0.6</v>
      </c>
      <c r="DX67" t="s">
        <v>302</v>
      </c>
      <c r="DY67" t="s">
        <v>302</v>
      </c>
      <c r="EA67" s="1">
        <v>37407</v>
      </c>
      <c r="EB67">
        <v>6.2</v>
      </c>
      <c r="EC67" t="s">
        <v>302</v>
      </c>
      <c r="ED67" t="s">
        <v>302</v>
      </c>
      <c r="EF67" s="1">
        <v>36677</v>
      </c>
      <c r="EG67">
        <v>10.4</v>
      </c>
      <c r="EH67">
        <v>20000606</v>
      </c>
      <c r="EI67">
        <v>10.4</v>
      </c>
      <c r="EK67" s="1">
        <v>36677</v>
      </c>
      <c r="EL67">
        <v>94.162000000000006</v>
      </c>
      <c r="EM67" t="s">
        <v>302</v>
      </c>
      <c r="EN67" t="s">
        <v>302</v>
      </c>
      <c r="EP67" s="1">
        <v>36677</v>
      </c>
      <c r="EQ67">
        <v>15.8</v>
      </c>
      <c r="ER67">
        <v>20000530</v>
      </c>
      <c r="ES67">
        <v>15.8</v>
      </c>
      <c r="EU67" s="1">
        <v>36677</v>
      </c>
      <c r="EV67">
        <v>-0.2</v>
      </c>
      <c r="EW67">
        <v>20000530</v>
      </c>
      <c r="EX67">
        <v>-0.4</v>
      </c>
      <c r="EZ67" s="1">
        <v>39599</v>
      </c>
      <c r="FA67" t="s">
        <v>302</v>
      </c>
      <c r="FB67">
        <v>20080605</v>
      </c>
      <c r="FC67">
        <v>-2.4</v>
      </c>
      <c r="FE67" s="1">
        <v>39599</v>
      </c>
      <c r="FF67" t="s">
        <v>302</v>
      </c>
      <c r="FG67">
        <v>20080605</v>
      </c>
      <c r="FH67">
        <v>-3.8</v>
      </c>
      <c r="FJ67" s="1">
        <v>36677</v>
      </c>
      <c r="FK67">
        <v>0.7</v>
      </c>
      <c r="FL67">
        <v>20000629</v>
      </c>
      <c r="FM67">
        <v>0.7</v>
      </c>
      <c r="FO67" s="1">
        <v>36677</v>
      </c>
      <c r="FP67">
        <v>5.6</v>
      </c>
      <c r="FQ67">
        <v>20000629</v>
      </c>
      <c r="FR67">
        <v>5</v>
      </c>
      <c r="FT67" s="1">
        <v>39629</v>
      </c>
      <c r="FU67">
        <v>0.6</v>
      </c>
      <c r="FV67">
        <v>20080812</v>
      </c>
      <c r="FW67">
        <v>0.6</v>
      </c>
      <c r="FY67" s="1">
        <v>36677</v>
      </c>
      <c r="FZ67">
        <v>1.538</v>
      </c>
      <c r="GA67" t="s">
        <v>302</v>
      </c>
      <c r="GB67" t="s">
        <v>302</v>
      </c>
    </row>
    <row r="68" spans="1:184" x14ac:dyDescent="0.25">
      <c r="A68" s="1">
        <v>40086</v>
      </c>
      <c r="B68" t="s">
        <v>302</v>
      </c>
      <c r="C68">
        <v>20091001</v>
      </c>
      <c r="D68" t="s">
        <v>302</v>
      </c>
      <c r="F68" s="1">
        <v>36707</v>
      </c>
      <c r="G68">
        <v>0.3</v>
      </c>
      <c r="H68">
        <v>20000807</v>
      </c>
      <c r="I68">
        <v>0.2</v>
      </c>
      <c r="K68" s="1">
        <v>36707</v>
      </c>
      <c r="L68">
        <v>0.6</v>
      </c>
      <c r="M68">
        <v>20000807</v>
      </c>
      <c r="N68">
        <v>0.1</v>
      </c>
      <c r="P68" s="1">
        <v>36707</v>
      </c>
      <c r="Q68">
        <v>5.5</v>
      </c>
      <c r="R68" t="s">
        <v>302</v>
      </c>
      <c r="S68" t="s">
        <v>302</v>
      </c>
      <c r="U68" s="1">
        <v>36707</v>
      </c>
      <c r="V68">
        <v>0.2</v>
      </c>
      <c r="W68">
        <v>20000719</v>
      </c>
      <c r="X68">
        <v>0.7</v>
      </c>
      <c r="Z68" s="1">
        <v>36707</v>
      </c>
      <c r="AA68">
        <v>0.1</v>
      </c>
      <c r="AB68" t="s">
        <v>302</v>
      </c>
      <c r="AC68" t="s">
        <v>302</v>
      </c>
      <c r="AE68" s="1">
        <v>36707</v>
      </c>
      <c r="AF68">
        <v>0.8</v>
      </c>
      <c r="AG68" t="s">
        <v>302</v>
      </c>
      <c r="AH68" t="s">
        <v>302</v>
      </c>
      <c r="AJ68" s="1">
        <v>37437</v>
      </c>
      <c r="AK68">
        <v>1.3</v>
      </c>
      <c r="AL68" t="s">
        <v>302</v>
      </c>
      <c r="AM68" t="s">
        <v>302</v>
      </c>
      <c r="AO68" s="1">
        <v>37072</v>
      </c>
      <c r="AP68">
        <v>-0.1</v>
      </c>
      <c r="AQ68">
        <v>20010709</v>
      </c>
      <c r="AR68">
        <v>0.1</v>
      </c>
      <c r="AT68" s="1">
        <v>37072</v>
      </c>
      <c r="AU68">
        <v>-0.2</v>
      </c>
      <c r="AV68">
        <v>20010709</v>
      </c>
      <c r="AW68">
        <v>0.4</v>
      </c>
      <c r="AY68" s="1">
        <v>36707</v>
      </c>
      <c r="AZ68">
        <v>2.8</v>
      </c>
      <c r="BA68">
        <v>20000807</v>
      </c>
      <c r="BB68">
        <v>2</v>
      </c>
      <c r="BD68" s="1">
        <v>36707</v>
      </c>
      <c r="BE68">
        <v>2.9</v>
      </c>
      <c r="BF68">
        <v>20000807</v>
      </c>
      <c r="BG68">
        <v>2.1</v>
      </c>
      <c r="BI68" s="1">
        <v>40390</v>
      </c>
      <c r="BJ68" t="s">
        <v>302</v>
      </c>
      <c r="BK68">
        <v>20100803</v>
      </c>
      <c r="BL68" t="s">
        <v>302</v>
      </c>
      <c r="BN68" s="1">
        <v>40086</v>
      </c>
      <c r="BO68" t="s">
        <v>302</v>
      </c>
      <c r="BP68">
        <v>20091005</v>
      </c>
      <c r="BQ68" t="s">
        <v>302</v>
      </c>
      <c r="BX68" s="1">
        <v>36738</v>
      </c>
      <c r="BY68">
        <v>-3</v>
      </c>
      <c r="BZ68" t="s">
        <v>302</v>
      </c>
      <c r="CA68">
        <v>-3</v>
      </c>
      <c r="CC68" s="1">
        <v>36707</v>
      </c>
      <c r="CD68">
        <v>2.8</v>
      </c>
      <c r="CE68">
        <v>20000719</v>
      </c>
      <c r="CF68">
        <v>4.5</v>
      </c>
      <c r="CH68" s="1">
        <v>38960</v>
      </c>
      <c r="CI68">
        <v>4.5999999999999996</v>
      </c>
      <c r="CJ68" t="s">
        <v>302</v>
      </c>
      <c r="CK68" t="s">
        <v>302</v>
      </c>
      <c r="CM68" s="1">
        <v>39263</v>
      </c>
      <c r="CN68">
        <v>29</v>
      </c>
      <c r="CO68" t="s">
        <v>302</v>
      </c>
      <c r="CP68" t="s">
        <v>302</v>
      </c>
      <c r="CR68" s="1">
        <v>36707</v>
      </c>
      <c r="CS68">
        <v>0.2</v>
      </c>
      <c r="CT68">
        <v>20000711</v>
      </c>
      <c r="CU68">
        <v>0.2</v>
      </c>
      <c r="CW68" s="1">
        <v>36707</v>
      </c>
      <c r="CX68">
        <v>3.3</v>
      </c>
      <c r="CY68">
        <v>20000711</v>
      </c>
      <c r="CZ68">
        <v>3.3</v>
      </c>
      <c r="DB68" s="1">
        <v>42429</v>
      </c>
      <c r="DC68">
        <v>1.8</v>
      </c>
      <c r="DD68">
        <v>20160311</v>
      </c>
      <c r="DE68">
        <v>1.8</v>
      </c>
      <c r="DG68" s="1">
        <v>37072</v>
      </c>
      <c r="DH68">
        <v>-0.2</v>
      </c>
      <c r="DI68" t="s">
        <v>302</v>
      </c>
      <c r="DJ68" t="s">
        <v>302</v>
      </c>
      <c r="DL68" s="1">
        <v>37072</v>
      </c>
      <c r="DM68">
        <v>-0.1</v>
      </c>
      <c r="DN68" t="s">
        <v>302</v>
      </c>
      <c r="DO68" t="s">
        <v>302</v>
      </c>
      <c r="DQ68" s="1">
        <v>36707</v>
      </c>
      <c r="DR68">
        <v>4.7</v>
      </c>
      <c r="DS68" t="s">
        <v>302</v>
      </c>
      <c r="DT68" t="s">
        <v>302</v>
      </c>
      <c r="DV68" s="1">
        <v>37103</v>
      </c>
      <c r="DW68">
        <v>0.9</v>
      </c>
      <c r="DX68" t="s">
        <v>302</v>
      </c>
      <c r="DY68" t="s">
        <v>302</v>
      </c>
      <c r="EA68" s="1">
        <v>37437</v>
      </c>
      <c r="EB68">
        <v>4.9000000000000004</v>
      </c>
      <c r="EC68" t="s">
        <v>302</v>
      </c>
      <c r="ED68" t="s">
        <v>302</v>
      </c>
      <c r="EF68" s="1">
        <v>36707</v>
      </c>
      <c r="EG68">
        <v>-1.6</v>
      </c>
      <c r="EH68">
        <v>20000706</v>
      </c>
      <c r="EI68">
        <v>-1.6</v>
      </c>
      <c r="EK68" s="1">
        <v>36707</v>
      </c>
      <c r="EL68">
        <v>92.143000000000001</v>
      </c>
      <c r="EM68" t="s">
        <v>302</v>
      </c>
      <c r="EN68" t="s">
        <v>302</v>
      </c>
      <c r="EP68" s="1">
        <v>36707</v>
      </c>
      <c r="EQ68">
        <v>15.1</v>
      </c>
      <c r="ER68">
        <v>20000703</v>
      </c>
      <c r="ES68">
        <v>15.1</v>
      </c>
      <c r="EU68" s="1">
        <v>36707</v>
      </c>
      <c r="EV68">
        <v>-0.1</v>
      </c>
      <c r="EW68">
        <v>20000703</v>
      </c>
      <c r="EX68">
        <v>0.4</v>
      </c>
      <c r="EZ68" s="1">
        <v>39629</v>
      </c>
      <c r="FA68" t="s">
        <v>302</v>
      </c>
      <c r="FB68">
        <v>20080710</v>
      </c>
      <c r="FC68">
        <v>-2</v>
      </c>
      <c r="FE68" s="1">
        <v>39629</v>
      </c>
      <c r="FF68" t="s">
        <v>302</v>
      </c>
      <c r="FG68">
        <v>20080710</v>
      </c>
      <c r="FH68">
        <v>-6.1</v>
      </c>
      <c r="FJ68" s="1">
        <v>36707</v>
      </c>
      <c r="FK68">
        <v>0.7</v>
      </c>
      <c r="FL68">
        <v>20000731</v>
      </c>
      <c r="FM68">
        <v>1</v>
      </c>
      <c r="FO68" s="1">
        <v>36707</v>
      </c>
      <c r="FP68">
        <v>6.8</v>
      </c>
      <c r="FQ68">
        <v>20000731</v>
      </c>
      <c r="FR68">
        <v>6.8</v>
      </c>
      <c r="FT68" s="1">
        <v>39660</v>
      </c>
      <c r="FU68">
        <v>-1.4</v>
      </c>
      <c r="FV68">
        <v>20080916</v>
      </c>
      <c r="FW68">
        <v>-0.3</v>
      </c>
      <c r="FY68" s="1">
        <v>36707</v>
      </c>
      <c r="FZ68">
        <v>1.008</v>
      </c>
      <c r="GA68" t="s">
        <v>302</v>
      </c>
      <c r="GB68" t="s">
        <v>302</v>
      </c>
    </row>
    <row r="69" spans="1:184" x14ac:dyDescent="0.25">
      <c r="A69" s="1">
        <v>40117</v>
      </c>
      <c r="B69" t="s">
        <v>302</v>
      </c>
      <c r="C69">
        <v>20091102</v>
      </c>
      <c r="D69" t="s">
        <v>302</v>
      </c>
      <c r="F69" s="1">
        <v>36738</v>
      </c>
      <c r="G69">
        <v>-1.2</v>
      </c>
      <c r="H69">
        <v>20000906</v>
      </c>
      <c r="I69">
        <v>-0.3</v>
      </c>
      <c r="K69" s="1">
        <v>36738</v>
      </c>
      <c r="L69">
        <v>-1.1000000000000001</v>
      </c>
      <c r="M69">
        <v>20000906</v>
      </c>
      <c r="N69">
        <v>0</v>
      </c>
      <c r="P69" s="1">
        <v>36738</v>
      </c>
      <c r="Q69">
        <v>5.3</v>
      </c>
      <c r="R69" t="s">
        <v>302</v>
      </c>
      <c r="S69" t="s">
        <v>302</v>
      </c>
      <c r="U69" s="1">
        <v>36738</v>
      </c>
      <c r="V69">
        <v>0.3</v>
      </c>
      <c r="W69">
        <v>20000817</v>
      </c>
      <c r="X69">
        <v>0</v>
      </c>
      <c r="Z69" s="1">
        <v>36738</v>
      </c>
      <c r="AA69">
        <v>-0.5</v>
      </c>
      <c r="AB69" t="s">
        <v>302</v>
      </c>
      <c r="AC69" t="s">
        <v>302</v>
      </c>
      <c r="AE69" s="1">
        <v>36738</v>
      </c>
      <c r="AF69">
        <v>0.9</v>
      </c>
      <c r="AG69" t="s">
        <v>302</v>
      </c>
      <c r="AH69" t="s">
        <v>302</v>
      </c>
      <c r="AJ69" s="1">
        <v>37468</v>
      </c>
      <c r="AK69">
        <v>1.5</v>
      </c>
      <c r="AL69" t="s">
        <v>302</v>
      </c>
      <c r="AM69" t="s">
        <v>302</v>
      </c>
      <c r="AO69" s="1">
        <v>37103</v>
      </c>
      <c r="AP69">
        <v>-0.2</v>
      </c>
      <c r="AQ69">
        <v>20010813</v>
      </c>
      <c r="AR69">
        <v>-0.2</v>
      </c>
      <c r="AT69" s="1">
        <v>37103</v>
      </c>
      <c r="AU69">
        <v>-0.6</v>
      </c>
      <c r="AV69">
        <v>20010813</v>
      </c>
      <c r="AW69">
        <v>0.1</v>
      </c>
      <c r="AY69" s="1">
        <v>36738</v>
      </c>
      <c r="AZ69">
        <v>1.4</v>
      </c>
      <c r="BA69">
        <v>20000906</v>
      </c>
      <c r="BB69">
        <v>1.1000000000000001</v>
      </c>
      <c r="BD69" s="1">
        <v>36738</v>
      </c>
      <c r="BE69">
        <v>1.7</v>
      </c>
      <c r="BF69">
        <v>20000906</v>
      </c>
      <c r="BG69">
        <v>0.7</v>
      </c>
      <c r="BI69" s="1">
        <v>40421</v>
      </c>
      <c r="BJ69" t="s">
        <v>302</v>
      </c>
      <c r="BK69">
        <v>20100902</v>
      </c>
      <c r="BL69" t="s">
        <v>302</v>
      </c>
      <c r="BN69" s="1">
        <v>40117</v>
      </c>
      <c r="BO69" t="s">
        <v>302</v>
      </c>
      <c r="BP69">
        <v>20091104</v>
      </c>
      <c r="BQ69" t="s">
        <v>302</v>
      </c>
      <c r="BX69" s="1">
        <v>36769</v>
      </c>
      <c r="BY69">
        <v>1</v>
      </c>
      <c r="BZ69" t="s">
        <v>302</v>
      </c>
      <c r="CA69">
        <v>1</v>
      </c>
      <c r="CC69" s="1">
        <v>36738</v>
      </c>
      <c r="CD69">
        <v>2.9</v>
      </c>
      <c r="CE69">
        <v>20000817</v>
      </c>
      <c r="CF69">
        <v>4</v>
      </c>
      <c r="CH69" s="1">
        <v>38990</v>
      </c>
      <c r="CI69">
        <v>4</v>
      </c>
      <c r="CJ69" t="s">
        <v>302</v>
      </c>
      <c r="CK69" t="s">
        <v>302</v>
      </c>
      <c r="CM69" s="1">
        <v>39294</v>
      </c>
      <c r="CN69">
        <v>30</v>
      </c>
      <c r="CO69" t="s">
        <v>302</v>
      </c>
      <c r="CP69" t="s">
        <v>302</v>
      </c>
      <c r="CR69" s="1">
        <v>36738</v>
      </c>
      <c r="CS69">
        <v>-0.4</v>
      </c>
      <c r="CT69">
        <v>20000815</v>
      </c>
      <c r="CU69">
        <v>-0.4</v>
      </c>
      <c r="CW69" s="1">
        <v>36738</v>
      </c>
      <c r="CX69">
        <v>3.3</v>
      </c>
      <c r="CY69">
        <v>20000815</v>
      </c>
      <c r="CZ69">
        <v>3.3</v>
      </c>
      <c r="DB69" s="1">
        <v>42521</v>
      </c>
      <c r="DC69">
        <v>2</v>
      </c>
      <c r="DD69">
        <v>20160610</v>
      </c>
      <c r="DE69">
        <v>2</v>
      </c>
      <c r="DG69" s="1">
        <v>37103</v>
      </c>
      <c r="DH69">
        <v>-2.7</v>
      </c>
      <c r="DI69" t="s">
        <v>302</v>
      </c>
      <c r="DJ69" t="s">
        <v>302</v>
      </c>
      <c r="DL69" s="1">
        <v>37103</v>
      </c>
      <c r="DM69">
        <v>-0.1</v>
      </c>
      <c r="DN69" t="s">
        <v>302</v>
      </c>
      <c r="DO69" t="s">
        <v>302</v>
      </c>
      <c r="DQ69" s="1">
        <v>36738</v>
      </c>
      <c r="DR69">
        <v>-0.3</v>
      </c>
      <c r="DS69" t="s">
        <v>302</v>
      </c>
      <c r="DT69" t="s">
        <v>302</v>
      </c>
      <c r="DV69" s="1">
        <v>37134</v>
      </c>
      <c r="DW69">
        <v>0</v>
      </c>
      <c r="DX69" t="s">
        <v>302</v>
      </c>
      <c r="DY69" t="s">
        <v>302</v>
      </c>
      <c r="EA69" s="1">
        <v>37468</v>
      </c>
      <c r="EB69">
        <v>5.9</v>
      </c>
      <c r="EC69" t="s">
        <v>302</v>
      </c>
      <c r="ED69" t="s">
        <v>302</v>
      </c>
      <c r="EF69" s="1">
        <v>36738</v>
      </c>
      <c r="EG69">
        <v>-6.4</v>
      </c>
      <c r="EH69">
        <v>20000804</v>
      </c>
      <c r="EI69">
        <v>-6.4</v>
      </c>
      <c r="EK69" s="1">
        <v>36738</v>
      </c>
      <c r="EL69">
        <v>89.501000000000005</v>
      </c>
      <c r="EM69" t="s">
        <v>302</v>
      </c>
      <c r="EN69" t="s">
        <v>302</v>
      </c>
      <c r="EP69" s="1">
        <v>36738</v>
      </c>
      <c r="EQ69">
        <v>13.9</v>
      </c>
      <c r="ER69">
        <v>20000801</v>
      </c>
      <c r="ES69">
        <v>13.9</v>
      </c>
      <c r="EU69" s="1">
        <v>36738</v>
      </c>
      <c r="EV69">
        <v>-0.1</v>
      </c>
      <c r="EW69">
        <v>20000801</v>
      </c>
      <c r="EX69">
        <v>-0.2</v>
      </c>
      <c r="EZ69" s="1">
        <v>39660</v>
      </c>
      <c r="FA69" t="s">
        <v>302</v>
      </c>
      <c r="FB69">
        <v>20080807</v>
      </c>
      <c r="FC69">
        <v>-1.7</v>
      </c>
      <c r="FE69" s="1">
        <v>39660</v>
      </c>
      <c r="FF69" t="s">
        <v>302</v>
      </c>
      <c r="FG69">
        <v>20080807</v>
      </c>
      <c r="FH69">
        <v>-8.8000000000000007</v>
      </c>
      <c r="FJ69" s="1">
        <v>36738</v>
      </c>
      <c r="FK69">
        <v>0.4</v>
      </c>
      <c r="FL69">
        <v>20000830</v>
      </c>
      <c r="FM69">
        <v>0</v>
      </c>
      <c r="FO69" s="1">
        <v>36738</v>
      </c>
      <c r="FP69">
        <v>7.2</v>
      </c>
      <c r="FQ69">
        <v>20000830</v>
      </c>
      <c r="FR69">
        <v>6.7</v>
      </c>
      <c r="FT69" s="1">
        <v>39691</v>
      </c>
      <c r="FU69">
        <v>-4.5999999999999996</v>
      </c>
      <c r="FV69">
        <v>20081014</v>
      </c>
      <c r="FW69">
        <v>-3.4</v>
      </c>
      <c r="FY69" s="1">
        <v>36738</v>
      </c>
      <c r="FZ69">
        <v>1.252</v>
      </c>
      <c r="GA69" t="s">
        <v>302</v>
      </c>
      <c r="GB69" t="s">
        <v>302</v>
      </c>
    </row>
    <row r="70" spans="1:184" x14ac:dyDescent="0.25">
      <c r="A70" s="1">
        <v>40147</v>
      </c>
      <c r="B70" t="s">
        <v>302</v>
      </c>
      <c r="C70">
        <v>20091201</v>
      </c>
      <c r="D70" t="s">
        <v>302</v>
      </c>
      <c r="F70" s="1">
        <v>36769</v>
      </c>
      <c r="G70">
        <v>1.6</v>
      </c>
      <c r="H70">
        <v>20001006</v>
      </c>
      <c r="I70">
        <v>0.8</v>
      </c>
      <c r="K70" s="1">
        <v>36769</v>
      </c>
      <c r="L70">
        <v>1.1000000000000001</v>
      </c>
      <c r="M70">
        <v>20001006</v>
      </c>
      <c r="N70">
        <v>0.6</v>
      </c>
      <c r="P70" s="1">
        <v>36769</v>
      </c>
      <c r="Q70">
        <v>5.3</v>
      </c>
      <c r="R70" t="s">
        <v>302</v>
      </c>
      <c r="S70" t="s">
        <v>302</v>
      </c>
      <c r="U70" s="1">
        <v>36769</v>
      </c>
      <c r="V70">
        <v>1.4</v>
      </c>
      <c r="W70">
        <v>20000914</v>
      </c>
      <c r="X70">
        <v>0.6</v>
      </c>
      <c r="Z70" s="1">
        <v>36769</v>
      </c>
      <c r="AA70">
        <v>0</v>
      </c>
      <c r="AB70" t="s">
        <v>302</v>
      </c>
      <c r="AC70" t="s">
        <v>302</v>
      </c>
      <c r="AE70" s="1">
        <v>36769</v>
      </c>
      <c r="AF70">
        <v>0.6</v>
      </c>
      <c r="AG70" t="s">
        <v>302</v>
      </c>
      <c r="AH70" t="s">
        <v>302</v>
      </c>
      <c r="AJ70" s="1">
        <v>37499</v>
      </c>
      <c r="AK70">
        <v>1.3</v>
      </c>
      <c r="AL70" t="s">
        <v>302</v>
      </c>
      <c r="AM70" t="s">
        <v>302</v>
      </c>
      <c r="AO70" s="1">
        <v>37134</v>
      </c>
      <c r="AP70">
        <v>-0.1</v>
      </c>
      <c r="AQ70">
        <v>20010910</v>
      </c>
      <c r="AR70">
        <v>-0.1</v>
      </c>
      <c r="AT70" s="1">
        <v>37134</v>
      </c>
      <c r="AU70">
        <v>-0.4</v>
      </c>
      <c r="AV70">
        <v>20010910</v>
      </c>
      <c r="AW70">
        <v>0.3</v>
      </c>
      <c r="AY70" s="1">
        <v>36769</v>
      </c>
      <c r="AZ70">
        <v>1</v>
      </c>
      <c r="BA70">
        <v>20001006</v>
      </c>
      <c r="BB70">
        <v>1.6</v>
      </c>
      <c r="BD70" s="1">
        <v>36769</v>
      </c>
      <c r="BE70">
        <v>1.6</v>
      </c>
      <c r="BF70">
        <v>20001006</v>
      </c>
      <c r="BG70">
        <v>1.1000000000000001</v>
      </c>
      <c r="BI70" s="1">
        <v>40451</v>
      </c>
      <c r="BJ70" t="s">
        <v>302</v>
      </c>
      <c r="BK70">
        <v>20101004</v>
      </c>
      <c r="BL70" t="s">
        <v>302</v>
      </c>
      <c r="BN70" s="1">
        <v>40147</v>
      </c>
      <c r="BO70" t="s">
        <v>302</v>
      </c>
      <c r="BP70">
        <v>20091203</v>
      </c>
      <c r="BQ70" t="s">
        <v>302</v>
      </c>
      <c r="BX70" s="1">
        <v>36799</v>
      </c>
      <c r="BY70">
        <v>-5</v>
      </c>
      <c r="BZ70" t="s">
        <v>302</v>
      </c>
      <c r="CA70">
        <v>-5</v>
      </c>
      <c r="CC70" s="1">
        <v>36769</v>
      </c>
      <c r="CD70">
        <v>3.6</v>
      </c>
      <c r="CE70">
        <v>20000914</v>
      </c>
      <c r="CF70">
        <v>4</v>
      </c>
      <c r="CH70" s="1">
        <v>39021</v>
      </c>
      <c r="CI70">
        <v>3.9</v>
      </c>
      <c r="CJ70" t="s">
        <v>302</v>
      </c>
      <c r="CK70" t="s">
        <v>302</v>
      </c>
      <c r="CM70" s="1">
        <v>39325</v>
      </c>
      <c r="CN70">
        <v>32</v>
      </c>
      <c r="CO70" t="s">
        <v>302</v>
      </c>
      <c r="CP70" t="s">
        <v>302</v>
      </c>
      <c r="CR70" s="1">
        <v>36769</v>
      </c>
      <c r="CS70">
        <v>0</v>
      </c>
      <c r="CT70">
        <v>20000912</v>
      </c>
      <c r="CU70">
        <v>0</v>
      </c>
      <c r="CW70" s="1">
        <v>36769</v>
      </c>
      <c r="CX70">
        <v>3</v>
      </c>
      <c r="CY70">
        <v>20000912</v>
      </c>
      <c r="CZ70">
        <v>3</v>
      </c>
      <c r="DG70" s="1">
        <v>37134</v>
      </c>
      <c r="DH70">
        <v>-1.1000000000000001</v>
      </c>
      <c r="DI70" t="s">
        <v>302</v>
      </c>
      <c r="DJ70" t="s">
        <v>302</v>
      </c>
      <c r="DL70" s="1">
        <v>37134</v>
      </c>
      <c r="DM70">
        <v>0</v>
      </c>
      <c r="DN70" t="s">
        <v>302</v>
      </c>
      <c r="DO70" t="s">
        <v>302</v>
      </c>
      <c r="DQ70" s="1">
        <v>36769</v>
      </c>
      <c r="DR70">
        <v>-4</v>
      </c>
      <c r="DS70" t="s">
        <v>302</v>
      </c>
      <c r="DT70" t="s">
        <v>302</v>
      </c>
      <c r="DV70" s="1">
        <v>37164</v>
      </c>
      <c r="DW70">
        <v>0.8</v>
      </c>
      <c r="DX70" t="s">
        <v>302</v>
      </c>
      <c r="DY70" t="s">
        <v>302</v>
      </c>
      <c r="EA70" s="1">
        <v>37499</v>
      </c>
      <c r="EB70">
        <v>5.6</v>
      </c>
      <c r="EC70" t="s">
        <v>302</v>
      </c>
      <c r="ED70" t="s">
        <v>302</v>
      </c>
      <c r="EF70" s="1">
        <v>36769</v>
      </c>
      <c r="EG70">
        <v>-4.3</v>
      </c>
      <c r="EH70">
        <v>20000906</v>
      </c>
      <c r="EI70">
        <v>-4.3</v>
      </c>
      <c r="EK70" s="1">
        <v>36769</v>
      </c>
      <c r="EL70">
        <v>88.763000000000005</v>
      </c>
      <c r="EM70" t="s">
        <v>302</v>
      </c>
      <c r="EN70" t="s">
        <v>302</v>
      </c>
      <c r="EP70" s="1">
        <v>36769</v>
      </c>
      <c r="EQ70">
        <v>11.2</v>
      </c>
      <c r="ER70">
        <v>20000904</v>
      </c>
      <c r="ES70">
        <v>11.2</v>
      </c>
      <c r="EU70" s="1">
        <v>36769</v>
      </c>
      <c r="EV70">
        <v>-0.1</v>
      </c>
      <c r="EW70">
        <v>20000904</v>
      </c>
      <c r="EX70">
        <v>-0.6</v>
      </c>
      <c r="EZ70" s="1">
        <v>39691</v>
      </c>
      <c r="FA70" t="s">
        <v>302</v>
      </c>
      <c r="FB70">
        <v>20080904</v>
      </c>
      <c r="FC70">
        <v>-1.8</v>
      </c>
      <c r="FE70" s="1">
        <v>39691</v>
      </c>
      <c r="FF70" t="s">
        <v>302</v>
      </c>
      <c r="FG70">
        <v>20080904</v>
      </c>
      <c r="FH70">
        <v>-10.9</v>
      </c>
      <c r="FJ70" s="1">
        <v>36769</v>
      </c>
      <c r="FK70">
        <v>1.4</v>
      </c>
      <c r="FL70">
        <v>20000929</v>
      </c>
      <c r="FM70">
        <v>2.1</v>
      </c>
      <c r="FO70" s="1">
        <v>36769</v>
      </c>
      <c r="FP70">
        <v>8.6999999999999993</v>
      </c>
      <c r="FQ70">
        <v>20000929</v>
      </c>
      <c r="FR70">
        <v>8.8000000000000007</v>
      </c>
      <c r="FT70" s="1">
        <v>39721</v>
      </c>
      <c r="FU70">
        <v>-5.0999999999999996</v>
      </c>
      <c r="FV70">
        <v>20081111</v>
      </c>
      <c r="FW70">
        <v>-5.0999999999999996</v>
      </c>
      <c r="FY70" s="1">
        <v>36769</v>
      </c>
      <c r="FZ70">
        <v>0.76200000000000001</v>
      </c>
      <c r="GA70" t="s">
        <v>302</v>
      </c>
      <c r="GB70" t="s">
        <v>302</v>
      </c>
    </row>
    <row r="71" spans="1:184" x14ac:dyDescent="0.25">
      <c r="A71" s="1">
        <v>40178</v>
      </c>
      <c r="B71" t="s">
        <v>302</v>
      </c>
      <c r="C71">
        <v>20100104</v>
      </c>
      <c r="D71" t="s">
        <v>302</v>
      </c>
      <c r="F71" s="1">
        <v>36799</v>
      </c>
      <c r="G71">
        <v>-1</v>
      </c>
      <c r="H71">
        <v>20001106</v>
      </c>
      <c r="I71">
        <v>-0.4</v>
      </c>
      <c r="K71" s="1">
        <v>36799</v>
      </c>
      <c r="L71">
        <v>-0.9</v>
      </c>
      <c r="M71">
        <v>20001106</v>
      </c>
      <c r="N71">
        <v>-1.1000000000000001</v>
      </c>
      <c r="P71" s="1">
        <v>36799</v>
      </c>
      <c r="Q71">
        <v>5.3</v>
      </c>
      <c r="R71" t="s">
        <v>302</v>
      </c>
      <c r="S71" t="s">
        <v>302</v>
      </c>
      <c r="U71" s="1">
        <v>36799</v>
      </c>
      <c r="V71">
        <v>-0.2</v>
      </c>
      <c r="W71">
        <v>20001019</v>
      </c>
      <c r="X71">
        <v>0.6</v>
      </c>
      <c r="Z71" s="1">
        <v>36799</v>
      </c>
      <c r="AA71">
        <v>0.8</v>
      </c>
      <c r="AB71" t="s">
        <v>302</v>
      </c>
      <c r="AC71" t="s">
        <v>302</v>
      </c>
      <c r="AE71" s="1">
        <v>36799</v>
      </c>
      <c r="AF71">
        <v>1</v>
      </c>
      <c r="AG71" t="s">
        <v>302</v>
      </c>
      <c r="AH71" t="s">
        <v>302</v>
      </c>
      <c r="AJ71" s="1">
        <v>37529</v>
      </c>
      <c r="AK71">
        <v>1.2</v>
      </c>
      <c r="AL71" t="s">
        <v>302</v>
      </c>
      <c r="AM71" t="s">
        <v>302</v>
      </c>
      <c r="AO71" s="1">
        <v>37164</v>
      </c>
      <c r="AP71">
        <v>0</v>
      </c>
      <c r="AQ71">
        <v>20011008</v>
      </c>
      <c r="AR71">
        <v>0.1</v>
      </c>
      <c r="AT71" s="1">
        <v>37164</v>
      </c>
      <c r="AU71">
        <v>-0.6</v>
      </c>
      <c r="AV71">
        <v>20011008</v>
      </c>
      <c r="AW71">
        <v>-0.2</v>
      </c>
      <c r="AY71" s="1">
        <v>36799</v>
      </c>
      <c r="AZ71">
        <v>-0.1</v>
      </c>
      <c r="BA71">
        <v>20001106</v>
      </c>
      <c r="BB71">
        <v>0.6</v>
      </c>
      <c r="BD71" s="1">
        <v>36799</v>
      </c>
      <c r="BE71">
        <v>-0.1</v>
      </c>
      <c r="BF71">
        <v>20001106</v>
      </c>
      <c r="BG71">
        <v>0.6</v>
      </c>
      <c r="BI71" s="1">
        <v>40482</v>
      </c>
      <c r="BJ71" t="s">
        <v>302</v>
      </c>
      <c r="BK71">
        <v>20101102</v>
      </c>
      <c r="BL71" t="s">
        <v>302</v>
      </c>
      <c r="BN71" s="1">
        <v>40178</v>
      </c>
      <c r="BO71" t="s">
        <v>302</v>
      </c>
      <c r="BP71">
        <v>20100106</v>
      </c>
      <c r="BQ71" t="s">
        <v>302</v>
      </c>
      <c r="BX71" s="1">
        <v>36830</v>
      </c>
      <c r="BY71">
        <v>0</v>
      </c>
      <c r="BZ71" t="s">
        <v>302</v>
      </c>
      <c r="CA71">
        <v>0</v>
      </c>
      <c r="CC71" s="1">
        <v>36799</v>
      </c>
      <c r="CD71">
        <v>3.7</v>
      </c>
      <c r="CE71">
        <v>20001019</v>
      </c>
      <c r="CF71">
        <v>4.5999999999999996</v>
      </c>
      <c r="CH71" s="1">
        <v>39051</v>
      </c>
      <c r="CI71">
        <v>4.0999999999999996</v>
      </c>
      <c r="CJ71" t="s">
        <v>302</v>
      </c>
      <c r="CK71" t="s">
        <v>302</v>
      </c>
      <c r="CM71" s="1">
        <v>39355</v>
      </c>
      <c r="CN71">
        <v>20</v>
      </c>
      <c r="CO71" t="s">
        <v>302</v>
      </c>
      <c r="CP71" t="s">
        <v>302</v>
      </c>
      <c r="CR71" s="1">
        <v>36799</v>
      </c>
      <c r="CS71">
        <v>0.7</v>
      </c>
      <c r="CT71">
        <v>20001010</v>
      </c>
      <c r="CU71">
        <v>0.7</v>
      </c>
      <c r="CW71" s="1">
        <v>36799</v>
      </c>
      <c r="CX71">
        <v>3.3</v>
      </c>
      <c r="CY71">
        <v>20001010</v>
      </c>
      <c r="CZ71">
        <v>3.3</v>
      </c>
      <c r="DG71" s="1">
        <v>37164</v>
      </c>
      <c r="DH71">
        <v>-1.1000000000000001</v>
      </c>
      <c r="DI71" t="s">
        <v>302</v>
      </c>
      <c r="DJ71" t="s">
        <v>302</v>
      </c>
      <c r="DL71" s="1">
        <v>37164</v>
      </c>
      <c r="DM71">
        <v>-0.1</v>
      </c>
      <c r="DN71" t="s">
        <v>302</v>
      </c>
      <c r="DO71" t="s">
        <v>302</v>
      </c>
      <c r="DQ71" s="1">
        <v>36799</v>
      </c>
      <c r="DR71">
        <v>0.2</v>
      </c>
      <c r="DS71" t="s">
        <v>302</v>
      </c>
      <c r="DT71" t="s">
        <v>302</v>
      </c>
      <c r="DV71" s="1">
        <v>37195</v>
      </c>
      <c r="DW71">
        <v>-0.2</v>
      </c>
      <c r="DX71" t="s">
        <v>302</v>
      </c>
      <c r="DY71" t="s">
        <v>302</v>
      </c>
      <c r="EA71" s="1">
        <v>37529</v>
      </c>
      <c r="EB71">
        <v>5.3</v>
      </c>
      <c r="EC71" t="s">
        <v>302</v>
      </c>
      <c r="ED71" t="s">
        <v>302</v>
      </c>
      <c r="EF71" s="1">
        <v>36799</v>
      </c>
      <c r="EG71">
        <v>-8.6999999999999993</v>
      </c>
      <c r="EH71">
        <v>20001005</v>
      </c>
      <c r="EI71">
        <v>-8.6999999999999993</v>
      </c>
      <c r="EK71" s="1">
        <v>36799</v>
      </c>
      <c r="EL71">
        <v>94.6</v>
      </c>
      <c r="EM71" t="s">
        <v>302</v>
      </c>
      <c r="EN71" t="s">
        <v>302</v>
      </c>
      <c r="EP71" s="1">
        <v>36799</v>
      </c>
      <c r="EQ71">
        <v>10.199999999999999</v>
      </c>
      <c r="ER71">
        <v>20001002</v>
      </c>
      <c r="ES71">
        <v>10.199999999999999</v>
      </c>
      <c r="EU71" s="1">
        <v>36799</v>
      </c>
      <c r="EV71">
        <v>0.3</v>
      </c>
      <c r="EW71">
        <v>20001002</v>
      </c>
      <c r="EX71">
        <v>0.4</v>
      </c>
      <c r="EZ71" s="1">
        <v>39721</v>
      </c>
      <c r="FA71" t="s">
        <v>302</v>
      </c>
      <c r="FB71">
        <v>20081009</v>
      </c>
      <c r="FC71">
        <v>-1.3</v>
      </c>
      <c r="FE71" s="1">
        <v>39721</v>
      </c>
      <c r="FF71" t="s">
        <v>302</v>
      </c>
      <c r="FG71">
        <v>20081009</v>
      </c>
      <c r="FH71">
        <v>-12.4</v>
      </c>
      <c r="FJ71" s="1">
        <v>36799</v>
      </c>
      <c r="FK71">
        <v>0.1</v>
      </c>
      <c r="FL71">
        <v>20001030</v>
      </c>
      <c r="FM71">
        <v>0.4</v>
      </c>
      <c r="FO71" s="1">
        <v>36799</v>
      </c>
      <c r="FP71">
        <v>8.8000000000000007</v>
      </c>
      <c r="FQ71">
        <v>20001030</v>
      </c>
      <c r="FR71">
        <v>9.1</v>
      </c>
      <c r="FT71" s="1">
        <v>39752</v>
      </c>
      <c r="FU71">
        <v>-7.4</v>
      </c>
      <c r="FV71">
        <v>20081209</v>
      </c>
      <c r="FW71">
        <v>-7.4</v>
      </c>
      <c r="FY71" s="1">
        <v>36799</v>
      </c>
      <c r="FZ71">
        <v>1.03</v>
      </c>
      <c r="GA71" t="s">
        <v>302</v>
      </c>
      <c r="GB71" t="s">
        <v>302</v>
      </c>
    </row>
    <row r="72" spans="1:184" x14ac:dyDescent="0.25">
      <c r="A72" s="1">
        <v>40209</v>
      </c>
      <c r="B72" t="s">
        <v>302</v>
      </c>
      <c r="C72">
        <v>20100201</v>
      </c>
      <c r="D72" t="s">
        <v>302</v>
      </c>
      <c r="F72" s="1">
        <v>36830</v>
      </c>
      <c r="G72">
        <v>0.5</v>
      </c>
      <c r="H72">
        <v>20001206</v>
      </c>
      <c r="I72">
        <v>-0.1</v>
      </c>
      <c r="K72" s="1">
        <v>36830</v>
      </c>
      <c r="L72">
        <v>0.1</v>
      </c>
      <c r="M72">
        <v>20001206</v>
      </c>
      <c r="N72">
        <v>-0.2</v>
      </c>
      <c r="P72" s="1">
        <v>36830</v>
      </c>
      <c r="Q72">
        <v>5.4</v>
      </c>
      <c r="R72" t="s">
        <v>302</v>
      </c>
      <c r="S72" t="s">
        <v>302</v>
      </c>
      <c r="U72" s="1">
        <v>36830</v>
      </c>
      <c r="V72">
        <v>0.3</v>
      </c>
      <c r="W72">
        <v>20001116</v>
      </c>
      <c r="X72">
        <v>0</v>
      </c>
      <c r="Z72" s="1">
        <v>36830</v>
      </c>
      <c r="AA72">
        <v>0</v>
      </c>
      <c r="AB72" t="s">
        <v>302</v>
      </c>
      <c r="AC72" t="s">
        <v>302</v>
      </c>
      <c r="AE72" s="1">
        <v>36830</v>
      </c>
      <c r="AF72">
        <v>1</v>
      </c>
      <c r="AG72" t="s">
        <v>302</v>
      </c>
      <c r="AH72" t="s">
        <v>302</v>
      </c>
      <c r="AJ72" s="1">
        <v>37560</v>
      </c>
      <c r="AK72">
        <v>1.6</v>
      </c>
      <c r="AL72" t="s">
        <v>302</v>
      </c>
      <c r="AM72" t="s">
        <v>302</v>
      </c>
      <c r="AO72" s="1">
        <v>37195</v>
      </c>
      <c r="AP72">
        <v>-0.1</v>
      </c>
      <c r="AQ72">
        <v>20011112</v>
      </c>
      <c r="AR72">
        <v>-0.1</v>
      </c>
      <c r="AT72" s="1">
        <v>37195</v>
      </c>
      <c r="AU72">
        <v>-0.9</v>
      </c>
      <c r="AV72">
        <v>20011112</v>
      </c>
      <c r="AW72">
        <v>-0.6</v>
      </c>
      <c r="AY72" s="1">
        <v>36830</v>
      </c>
      <c r="AZ72">
        <v>0</v>
      </c>
      <c r="BA72">
        <v>20001206</v>
      </c>
      <c r="BB72">
        <v>0.5</v>
      </c>
      <c r="BD72" s="1">
        <v>36830</v>
      </c>
      <c r="BE72">
        <v>1.1000000000000001</v>
      </c>
      <c r="BF72">
        <v>20001206</v>
      </c>
      <c r="BG72">
        <v>0.7</v>
      </c>
      <c r="BI72" s="1">
        <v>40512</v>
      </c>
      <c r="BJ72" t="s">
        <v>302</v>
      </c>
      <c r="BK72">
        <v>20101202</v>
      </c>
      <c r="BL72" t="s">
        <v>302</v>
      </c>
      <c r="BN72" s="1">
        <v>40209</v>
      </c>
      <c r="BO72" t="s">
        <v>302</v>
      </c>
      <c r="BP72">
        <v>20100203</v>
      </c>
      <c r="BQ72" t="s">
        <v>302</v>
      </c>
      <c r="BX72" s="1">
        <v>36860</v>
      </c>
      <c r="BY72">
        <v>-2</v>
      </c>
      <c r="BZ72" t="s">
        <v>302</v>
      </c>
      <c r="CA72">
        <v>-2</v>
      </c>
      <c r="CC72" s="1">
        <v>36830</v>
      </c>
      <c r="CD72">
        <v>3.7</v>
      </c>
      <c r="CE72">
        <v>20001116</v>
      </c>
      <c r="CF72">
        <v>3.8</v>
      </c>
      <c r="CH72" s="1">
        <v>39082</v>
      </c>
      <c r="CI72">
        <v>4.7</v>
      </c>
      <c r="CJ72" t="s">
        <v>302</v>
      </c>
      <c r="CK72" t="s">
        <v>302</v>
      </c>
      <c r="CM72" s="1">
        <v>39386</v>
      </c>
      <c r="CN72">
        <v>17</v>
      </c>
      <c r="CO72" t="s">
        <v>302</v>
      </c>
      <c r="CP72" t="s">
        <v>302</v>
      </c>
      <c r="CR72" s="1">
        <v>36830</v>
      </c>
      <c r="CS72">
        <v>-0.1</v>
      </c>
      <c r="CT72">
        <v>20001114</v>
      </c>
      <c r="CU72">
        <v>-0.1</v>
      </c>
      <c r="CW72" s="1">
        <v>36830</v>
      </c>
      <c r="CX72">
        <v>3.1</v>
      </c>
      <c r="CY72">
        <v>20001114</v>
      </c>
      <c r="CZ72">
        <v>3.1</v>
      </c>
      <c r="DG72" s="1">
        <v>37195</v>
      </c>
      <c r="DH72">
        <v>-2.7</v>
      </c>
      <c r="DI72" t="s">
        <v>302</v>
      </c>
      <c r="DJ72" t="s">
        <v>302</v>
      </c>
      <c r="DL72" s="1">
        <v>37195</v>
      </c>
      <c r="DM72">
        <v>-0.1</v>
      </c>
      <c r="DN72" t="s">
        <v>302</v>
      </c>
      <c r="DO72" t="s">
        <v>302</v>
      </c>
      <c r="DQ72" s="1">
        <v>36830</v>
      </c>
      <c r="DR72">
        <v>8.9</v>
      </c>
      <c r="DS72" t="s">
        <v>302</v>
      </c>
      <c r="DT72" t="s">
        <v>302</v>
      </c>
      <c r="DV72" s="1">
        <v>37225</v>
      </c>
      <c r="DW72">
        <v>1.6</v>
      </c>
      <c r="DX72" t="s">
        <v>302</v>
      </c>
      <c r="DY72" t="s">
        <v>302</v>
      </c>
      <c r="EA72" s="1">
        <v>37560</v>
      </c>
      <c r="EB72">
        <v>6.3</v>
      </c>
      <c r="EC72" t="s">
        <v>302</v>
      </c>
      <c r="ED72" t="s">
        <v>302</v>
      </c>
      <c r="EF72" s="1">
        <v>36830</v>
      </c>
      <c r="EG72">
        <v>2.6</v>
      </c>
      <c r="EH72">
        <v>20001106</v>
      </c>
      <c r="EI72">
        <v>2.6</v>
      </c>
      <c r="EK72" s="1">
        <v>36830</v>
      </c>
      <c r="EL72">
        <v>92.335999999999999</v>
      </c>
      <c r="EM72" t="s">
        <v>302</v>
      </c>
      <c r="EN72" t="s">
        <v>302</v>
      </c>
      <c r="EP72" s="1">
        <v>36830</v>
      </c>
      <c r="EQ72">
        <v>9.9</v>
      </c>
      <c r="ER72">
        <v>20001101</v>
      </c>
      <c r="ES72">
        <v>9.9</v>
      </c>
      <c r="EU72" s="1">
        <v>36830</v>
      </c>
      <c r="EV72">
        <v>1</v>
      </c>
      <c r="EW72">
        <v>20001101</v>
      </c>
      <c r="EX72">
        <v>0.9</v>
      </c>
      <c r="EZ72" s="1">
        <v>39752</v>
      </c>
      <c r="FA72" t="s">
        <v>302</v>
      </c>
      <c r="FB72">
        <v>20081106</v>
      </c>
      <c r="FC72">
        <v>-2.2000000000000002</v>
      </c>
      <c r="FE72" s="1">
        <v>39752</v>
      </c>
      <c r="FF72" t="s">
        <v>302</v>
      </c>
      <c r="FG72">
        <v>20081106</v>
      </c>
      <c r="FH72">
        <v>-13.7</v>
      </c>
      <c r="FJ72" s="1">
        <v>36830</v>
      </c>
      <c r="FK72">
        <v>0.6</v>
      </c>
      <c r="FL72">
        <v>20001129</v>
      </c>
      <c r="FM72">
        <v>0.4</v>
      </c>
      <c r="FO72" s="1">
        <v>36830</v>
      </c>
      <c r="FP72">
        <v>8.9</v>
      </c>
      <c r="FQ72">
        <v>20001129</v>
      </c>
      <c r="FR72">
        <v>8.6999999999999993</v>
      </c>
      <c r="FT72" s="1">
        <v>39782</v>
      </c>
      <c r="FU72">
        <v>-8.5</v>
      </c>
      <c r="FV72">
        <v>20090113</v>
      </c>
      <c r="FW72">
        <v>-8.6</v>
      </c>
      <c r="FY72" s="1">
        <v>36830</v>
      </c>
      <c r="FZ72">
        <v>1.3420000000000001</v>
      </c>
      <c r="GA72" t="s">
        <v>302</v>
      </c>
      <c r="GB72" t="s">
        <v>302</v>
      </c>
    </row>
    <row r="73" spans="1:184" x14ac:dyDescent="0.25">
      <c r="A73" s="1">
        <v>40237</v>
      </c>
      <c r="B73" t="s">
        <v>302</v>
      </c>
      <c r="C73">
        <v>20100301</v>
      </c>
      <c r="D73" t="s">
        <v>302</v>
      </c>
      <c r="F73" s="1">
        <v>36860</v>
      </c>
      <c r="G73">
        <v>0.9</v>
      </c>
      <c r="H73">
        <v>20010112</v>
      </c>
      <c r="I73">
        <v>0.3</v>
      </c>
      <c r="K73" s="1">
        <v>36860</v>
      </c>
      <c r="L73">
        <v>0.8</v>
      </c>
      <c r="M73">
        <v>20010112</v>
      </c>
      <c r="N73">
        <v>0.1</v>
      </c>
      <c r="P73" s="1">
        <v>36860</v>
      </c>
      <c r="Q73">
        <v>5.3</v>
      </c>
      <c r="R73" t="s">
        <v>302</v>
      </c>
      <c r="S73" t="s">
        <v>302</v>
      </c>
      <c r="U73" s="1">
        <v>36860</v>
      </c>
      <c r="V73">
        <v>0.4</v>
      </c>
      <c r="W73">
        <v>20001214</v>
      </c>
      <c r="X73">
        <v>0.7</v>
      </c>
      <c r="Z73" s="1">
        <v>36860</v>
      </c>
      <c r="AA73">
        <v>0.2</v>
      </c>
      <c r="AB73" t="s">
        <v>302</v>
      </c>
      <c r="AC73" t="s">
        <v>302</v>
      </c>
      <c r="AE73" s="1">
        <v>36860</v>
      </c>
      <c r="AF73">
        <v>1.1000000000000001</v>
      </c>
      <c r="AG73" t="s">
        <v>302</v>
      </c>
      <c r="AH73" t="s">
        <v>302</v>
      </c>
      <c r="AJ73" s="1">
        <v>37590</v>
      </c>
      <c r="AK73">
        <v>1.6</v>
      </c>
      <c r="AL73" t="s">
        <v>302</v>
      </c>
      <c r="AM73" t="s">
        <v>302</v>
      </c>
      <c r="AO73" s="1">
        <v>37225</v>
      </c>
      <c r="AP73">
        <v>-0.6</v>
      </c>
      <c r="AQ73">
        <v>20011210</v>
      </c>
      <c r="AR73">
        <v>-0.4</v>
      </c>
      <c r="AT73" s="1">
        <v>37225</v>
      </c>
      <c r="AU73">
        <v>-1.4</v>
      </c>
      <c r="AV73">
        <v>20011210</v>
      </c>
      <c r="AW73">
        <v>-1</v>
      </c>
      <c r="AY73" s="1">
        <v>36860</v>
      </c>
      <c r="AZ73">
        <v>0.6</v>
      </c>
      <c r="BA73">
        <v>20010112</v>
      </c>
      <c r="BB73">
        <v>0.3</v>
      </c>
      <c r="BD73" s="1">
        <v>36860</v>
      </c>
      <c r="BE73">
        <v>1.6</v>
      </c>
      <c r="BF73">
        <v>20010112</v>
      </c>
      <c r="BG73">
        <v>0.6</v>
      </c>
      <c r="BI73" s="1">
        <v>40543</v>
      </c>
      <c r="BJ73" t="s">
        <v>302</v>
      </c>
      <c r="BK73">
        <v>20110105</v>
      </c>
      <c r="BL73" t="s">
        <v>302</v>
      </c>
      <c r="BN73" s="1">
        <v>40237</v>
      </c>
      <c r="BO73" t="s">
        <v>302</v>
      </c>
      <c r="BP73">
        <v>20100303</v>
      </c>
      <c r="BQ73" t="s">
        <v>302</v>
      </c>
      <c r="BX73" s="1">
        <v>36891</v>
      </c>
      <c r="BY73">
        <v>-1</v>
      </c>
      <c r="BZ73" t="s">
        <v>302</v>
      </c>
      <c r="CA73">
        <v>-1</v>
      </c>
      <c r="CC73" s="1">
        <v>36860</v>
      </c>
      <c r="CD73">
        <v>3.5</v>
      </c>
      <c r="CE73">
        <v>20001214</v>
      </c>
      <c r="CF73">
        <v>4.7</v>
      </c>
      <c r="CH73" s="1">
        <v>39113</v>
      </c>
      <c r="CI73">
        <v>5.4</v>
      </c>
      <c r="CJ73" t="s">
        <v>302</v>
      </c>
      <c r="CK73" t="s">
        <v>302</v>
      </c>
      <c r="CM73" s="1">
        <v>39416</v>
      </c>
      <c r="CN73">
        <v>16</v>
      </c>
      <c r="CO73" t="s">
        <v>302</v>
      </c>
      <c r="CP73" t="s">
        <v>302</v>
      </c>
      <c r="CR73" s="1">
        <v>36860</v>
      </c>
      <c r="CS73">
        <v>0.3</v>
      </c>
      <c r="CT73">
        <v>20001212</v>
      </c>
      <c r="CU73">
        <v>0.3</v>
      </c>
      <c r="CW73" s="1">
        <v>36860</v>
      </c>
      <c r="CX73">
        <v>3.2</v>
      </c>
      <c r="CY73">
        <v>20001212</v>
      </c>
      <c r="CZ73">
        <v>3.2</v>
      </c>
      <c r="DG73" s="1">
        <v>37225</v>
      </c>
      <c r="DH73">
        <v>-0.2</v>
      </c>
      <c r="DI73" t="s">
        <v>302</v>
      </c>
      <c r="DJ73" t="s">
        <v>302</v>
      </c>
      <c r="DL73" s="1">
        <v>37225</v>
      </c>
      <c r="DM73">
        <v>0</v>
      </c>
      <c r="DN73" t="s">
        <v>302</v>
      </c>
      <c r="DO73" t="s">
        <v>302</v>
      </c>
      <c r="DQ73" s="1">
        <v>36860</v>
      </c>
      <c r="DR73">
        <v>24.4</v>
      </c>
      <c r="DS73" t="s">
        <v>302</v>
      </c>
      <c r="DT73" t="s">
        <v>302</v>
      </c>
      <c r="DV73" s="1">
        <v>37256</v>
      </c>
      <c r="DW73">
        <v>1</v>
      </c>
      <c r="DX73" t="s">
        <v>302</v>
      </c>
      <c r="DY73" t="s">
        <v>302</v>
      </c>
      <c r="EA73" s="1">
        <v>37590</v>
      </c>
      <c r="EB73">
        <v>4.9000000000000004</v>
      </c>
      <c r="EC73" t="s">
        <v>302</v>
      </c>
      <c r="ED73" t="s">
        <v>302</v>
      </c>
      <c r="EF73" s="1">
        <v>36860</v>
      </c>
      <c r="EG73">
        <v>13.4</v>
      </c>
      <c r="EH73">
        <v>20001206</v>
      </c>
      <c r="EI73">
        <v>13.4</v>
      </c>
      <c r="EK73" s="1">
        <v>36860</v>
      </c>
      <c r="EL73">
        <v>96.427000000000007</v>
      </c>
      <c r="EM73" t="s">
        <v>302</v>
      </c>
      <c r="EN73" t="s">
        <v>302</v>
      </c>
      <c r="EP73" s="1">
        <v>36860</v>
      </c>
      <c r="EQ73">
        <v>9.1</v>
      </c>
      <c r="ER73">
        <v>20001201</v>
      </c>
      <c r="ES73">
        <v>9.1</v>
      </c>
      <c r="EU73" s="1">
        <v>36860</v>
      </c>
      <c r="EV73">
        <v>1</v>
      </c>
      <c r="EW73">
        <v>20001201</v>
      </c>
      <c r="EX73">
        <v>0.9</v>
      </c>
      <c r="EZ73" s="1">
        <v>39782</v>
      </c>
      <c r="FA73" t="s">
        <v>302</v>
      </c>
      <c r="FB73">
        <v>20081204</v>
      </c>
      <c r="FC73">
        <v>-2.6</v>
      </c>
      <c r="FE73" s="1">
        <v>39782</v>
      </c>
      <c r="FF73" t="s">
        <v>302</v>
      </c>
      <c r="FG73">
        <v>20081204</v>
      </c>
      <c r="FH73">
        <v>-14.9</v>
      </c>
      <c r="FJ73" s="1">
        <v>36860</v>
      </c>
      <c r="FK73">
        <v>0.3</v>
      </c>
      <c r="FL73">
        <v>20010104</v>
      </c>
      <c r="FM73">
        <v>0.3</v>
      </c>
      <c r="FO73" s="1">
        <v>36860</v>
      </c>
      <c r="FP73">
        <v>8.3000000000000007</v>
      </c>
      <c r="FQ73">
        <v>20010104</v>
      </c>
      <c r="FR73">
        <v>8.3000000000000007</v>
      </c>
      <c r="FT73" s="1">
        <v>39813</v>
      </c>
      <c r="FU73">
        <v>-10.199999999999999</v>
      </c>
      <c r="FV73">
        <v>20090217</v>
      </c>
      <c r="FW73">
        <v>-10.199999999999999</v>
      </c>
      <c r="FY73" s="1">
        <v>36860</v>
      </c>
      <c r="FZ73">
        <v>1.246</v>
      </c>
      <c r="GA73" t="s">
        <v>302</v>
      </c>
      <c r="GB73" t="s">
        <v>302</v>
      </c>
    </row>
    <row r="74" spans="1:184" x14ac:dyDescent="0.25">
      <c r="A74" s="1">
        <v>40268</v>
      </c>
      <c r="B74" t="s">
        <v>302</v>
      </c>
      <c r="C74">
        <v>20100401</v>
      </c>
      <c r="D74" t="s">
        <v>302</v>
      </c>
      <c r="F74" s="1">
        <v>36891</v>
      </c>
      <c r="G74">
        <v>0</v>
      </c>
      <c r="H74">
        <v>20010206</v>
      </c>
      <c r="I74">
        <v>0.3</v>
      </c>
      <c r="K74" s="1">
        <v>36891</v>
      </c>
      <c r="L74">
        <v>-0.1</v>
      </c>
      <c r="M74">
        <v>20010206</v>
      </c>
      <c r="N74">
        <v>-0.6</v>
      </c>
      <c r="P74" s="1">
        <v>36891</v>
      </c>
      <c r="Q74">
        <v>5.2</v>
      </c>
      <c r="R74" t="s">
        <v>302</v>
      </c>
      <c r="S74" t="s">
        <v>302</v>
      </c>
      <c r="U74" s="1">
        <v>36891</v>
      </c>
      <c r="V74">
        <v>0.5</v>
      </c>
      <c r="W74">
        <v>20010118</v>
      </c>
      <c r="X74">
        <v>0.1</v>
      </c>
      <c r="Z74" s="1">
        <v>36891</v>
      </c>
      <c r="AA74">
        <v>0</v>
      </c>
      <c r="AB74" t="s">
        <v>302</v>
      </c>
      <c r="AC74" t="s">
        <v>302</v>
      </c>
      <c r="AE74" s="1">
        <v>36891</v>
      </c>
      <c r="AF74">
        <v>0.8</v>
      </c>
      <c r="AG74" t="s">
        <v>302</v>
      </c>
      <c r="AH74" t="s">
        <v>302</v>
      </c>
      <c r="AJ74" s="1">
        <v>37621</v>
      </c>
      <c r="AK74">
        <v>1.7</v>
      </c>
      <c r="AL74" t="s">
        <v>302</v>
      </c>
      <c r="AM74" t="s">
        <v>302</v>
      </c>
      <c r="AO74" s="1">
        <v>37256</v>
      </c>
      <c r="AP74">
        <v>0</v>
      </c>
      <c r="AQ74">
        <v>20020114</v>
      </c>
      <c r="AR74">
        <v>0</v>
      </c>
      <c r="AT74" s="1">
        <v>37256</v>
      </c>
      <c r="AU74">
        <v>-1.2</v>
      </c>
      <c r="AV74">
        <v>20020114</v>
      </c>
      <c r="AW74">
        <v>-1.2</v>
      </c>
      <c r="AY74" s="1">
        <v>36891</v>
      </c>
      <c r="AZ74">
        <v>1.3</v>
      </c>
      <c r="BA74">
        <v>20010206</v>
      </c>
      <c r="BB74">
        <v>0.5</v>
      </c>
      <c r="BD74" s="1">
        <v>36891</v>
      </c>
      <c r="BE74">
        <v>2.2000000000000002</v>
      </c>
      <c r="BF74">
        <v>20010206</v>
      </c>
      <c r="BG74">
        <v>1.6</v>
      </c>
      <c r="BI74" s="1">
        <v>40574</v>
      </c>
      <c r="BJ74" t="s">
        <v>302</v>
      </c>
      <c r="BK74">
        <v>20110202</v>
      </c>
      <c r="BL74" t="s">
        <v>302</v>
      </c>
      <c r="BN74" s="1">
        <v>40268</v>
      </c>
      <c r="BO74" t="s">
        <v>302</v>
      </c>
      <c r="BP74">
        <v>20100407</v>
      </c>
      <c r="BQ74" t="s">
        <v>302</v>
      </c>
      <c r="BX74" s="1">
        <v>36922</v>
      </c>
      <c r="BY74">
        <v>5</v>
      </c>
      <c r="BZ74">
        <v>20010130</v>
      </c>
      <c r="CA74">
        <v>5</v>
      </c>
      <c r="CC74" s="1">
        <v>36891</v>
      </c>
      <c r="CD74">
        <v>3.7</v>
      </c>
      <c r="CE74">
        <v>20010118</v>
      </c>
      <c r="CF74">
        <v>4.4000000000000004</v>
      </c>
      <c r="CH74" s="1">
        <v>39141</v>
      </c>
      <c r="CI74">
        <v>6.6</v>
      </c>
      <c r="CJ74" t="s">
        <v>302</v>
      </c>
      <c r="CK74" t="s">
        <v>302</v>
      </c>
      <c r="CM74" s="1">
        <v>39447</v>
      </c>
      <c r="CN74">
        <v>-17</v>
      </c>
      <c r="CO74" t="s">
        <v>302</v>
      </c>
      <c r="CP74" t="s">
        <v>302</v>
      </c>
      <c r="CR74" s="1">
        <v>36891</v>
      </c>
      <c r="CS74">
        <v>0.1</v>
      </c>
      <c r="CT74">
        <v>20010116</v>
      </c>
      <c r="CU74">
        <v>0.1</v>
      </c>
      <c r="CW74" s="1">
        <v>36891</v>
      </c>
      <c r="CX74">
        <v>2.9</v>
      </c>
      <c r="CY74">
        <v>20010116</v>
      </c>
      <c r="CZ74">
        <v>2.9</v>
      </c>
      <c r="DG74" s="1">
        <v>37256</v>
      </c>
      <c r="DH74">
        <v>-0.5</v>
      </c>
      <c r="DI74" t="s">
        <v>302</v>
      </c>
      <c r="DJ74" t="s">
        <v>302</v>
      </c>
      <c r="DL74" s="1">
        <v>37256</v>
      </c>
      <c r="DM74">
        <v>-0.1</v>
      </c>
      <c r="DN74" t="s">
        <v>302</v>
      </c>
      <c r="DO74" t="s">
        <v>302</v>
      </c>
      <c r="DQ74" s="1">
        <v>36891</v>
      </c>
      <c r="DR74">
        <v>23.7</v>
      </c>
      <c r="DS74" t="s">
        <v>302</v>
      </c>
      <c r="DT74" t="s">
        <v>302</v>
      </c>
      <c r="DV74" s="1">
        <v>37287</v>
      </c>
      <c r="DW74">
        <v>-0.2</v>
      </c>
      <c r="DX74" t="s">
        <v>302</v>
      </c>
      <c r="DY74" t="s">
        <v>302</v>
      </c>
      <c r="EA74" s="1">
        <v>37621</v>
      </c>
      <c r="EB74">
        <v>3.8</v>
      </c>
      <c r="EC74" t="s">
        <v>302</v>
      </c>
      <c r="ED74" t="s">
        <v>302</v>
      </c>
      <c r="EF74" s="1">
        <v>36891</v>
      </c>
      <c r="EG74">
        <v>27</v>
      </c>
      <c r="EH74">
        <v>20010106</v>
      </c>
      <c r="EI74">
        <v>27</v>
      </c>
      <c r="EK74" s="1">
        <v>36891</v>
      </c>
      <c r="EL74">
        <v>102.21599999999999</v>
      </c>
      <c r="EM74" t="s">
        <v>302</v>
      </c>
      <c r="EN74" t="s">
        <v>302</v>
      </c>
      <c r="EP74" s="1">
        <v>36891</v>
      </c>
      <c r="EQ74">
        <v>9.3000000000000007</v>
      </c>
      <c r="ER74">
        <v>20001229</v>
      </c>
      <c r="ES74">
        <v>9.3000000000000007</v>
      </c>
      <c r="EU74" s="1">
        <v>36891</v>
      </c>
      <c r="EV74">
        <v>0.9</v>
      </c>
      <c r="EW74">
        <v>20001229</v>
      </c>
      <c r="EX74">
        <v>1.2</v>
      </c>
      <c r="EZ74" s="1">
        <v>39813</v>
      </c>
      <c r="FA74" t="s">
        <v>302</v>
      </c>
      <c r="FB74">
        <v>20090102</v>
      </c>
      <c r="FC74">
        <v>-2.2000000000000002</v>
      </c>
      <c r="FE74" s="1">
        <v>39813</v>
      </c>
      <c r="FF74" t="s">
        <v>302</v>
      </c>
      <c r="FG74">
        <v>20090102</v>
      </c>
      <c r="FH74">
        <v>-16.2</v>
      </c>
      <c r="FJ74" s="1">
        <v>36891</v>
      </c>
      <c r="FK74">
        <v>0.9</v>
      </c>
      <c r="FL74">
        <v>20010130</v>
      </c>
      <c r="FM74">
        <v>0.5</v>
      </c>
      <c r="FO74" s="1">
        <v>36891</v>
      </c>
      <c r="FP74">
        <v>8.1999999999999993</v>
      </c>
      <c r="FQ74">
        <v>20010119</v>
      </c>
      <c r="FR74">
        <v>8.1999999999999993</v>
      </c>
      <c r="FT74" s="1">
        <v>39844</v>
      </c>
      <c r="FU74">
        <v>-11.5</v>
      </c>
      <c r="FV74">
        <v>20090317</v>
      </c>
      <c r="FW74">
        <v>-11.5</v>
      </c>
      <c r="FY74" s="1">
        <v>36891</v>
      </c>
      <c r="FZ74">
        <v>0.995</v>
      </c>
      <c r="GA74" t="s">
        <v>302</v>
      </c>
      <c r="GB74" t="s">
        <v>302</v>
      </c>
    </row>
    <row r="75" spans="1:184" x14ac:dyDescent="0.25">
      <c r="A75" s="1">
        <v>40298</v>
      </c>
      <c r="B75" t="s">
        <v>302</v>
      </c>
      <c r="C75">
        <v>20100504</v>
      </c>
      <c r="D75" t="s">
        <v>302</v>
      </c>
      <c r="F75" s="1">
        <v>36922</v>
      </c>
      <c r="G75">
        <v>-0.4</v>
      </c>
      <c r="H75">
        <v>20010312</v>
      </c>
      <c r="I75">
        <v>-0.9</v>
      </c>
      <c r="K75" s="1">
        <v>36922</v>
      </c>
      <c r="L75">
        <v>-0.2</v>
      </c>
      <c r="M75">
        <v>20010309</v>
      </c>
      <c r="N75">
        <v>0</v>
      </c>
      <c r="P75" s="1">
        <v>36922</v>
      </c>
      <c r="Q75">
        <v>5.2</v>
      </c>
      <c r="R75" t="s">
        <v>302</v>
      </c>
      <c r="S75" t="s">
        <v>302</v>
      </c>
      <c r="U75" s="1">
        <v>36922</v>
      </c>
      <c r="V75">
        <v>1.7</v>
      </c>
      <c r="W75">
        <v>20010215</v>
      </c>
      <c r="X75">
        <v>0.7</v>
      </c>
      <c r="Z75" s="1">
        <v>36922</v>
      </c>
      <c r="AA75">
        <v>-0.9</v>
      </c>
      <c r="AB75" t="s">
        <v>302</v>
      </c>
      <c r="AC75" t="s">
        <v>302</v>
      </c>
      <c r="AE75" s="1">
        <v>36922</v>
      </c>
      <c r="AF75">
        <v>0.9</v>
      </c>
      <c r="AG75" t="s">
        <v>302</v>
      </c>
      <c r="AH75" t="s">
        <v>302</v>
      </c>
      <c r="AJ75" s="1">
        <v>37652</v>
      </c>
      <c r="AK75">
        <v>1.5</v>
      </c>
      <c r="AL75" t="s">
        <v>302</v>
      </c>
      <c r="AM75" t="s">
        <v>302</v>
      </c>
      <c r="AO75" s="1">
        <v>37287</v>
      </c>
      <c r="AP75">
        <v>0.1</v>
      </c>
      <c r="AQ75">
        <v>20020211</v>
      </c>
      <c r="AR75">
        <v>0.1</v>
      </c>
      <c r="AT75" s="1">
        <v>37287</v>
      </c>
      <c r="AU75">
        <v>-0.7</v>
      </c>
      <c r="AV75">
        <v>20020211</v>
      </c>
      <c r="AW75">
        <v>-0.5</v>
      </c>
      <c r="AY75" s="1">
        <v>36922</v>
      </c>
      <c r="AZ75">
        <v>1.1000000000000001</v>
      </c>
      <c r="BA75">
        <v>20010309</v>
      </c>
      <c r="BB75">
        <v>1.1000000000000001</v>
      </c>
      <c r="BD75" s="1">
        <v>36922</v>
      </c>
      <c r="BE75">
        <v>2.1</v>
      </c>
      <c r="BF75">
        <v>20010309</v>
      </c>
      <c r="BG75">
        <v>1.5</v>
      </c>
      <c r="BI75" s="1">
        <v>40602</v>
      </c>
      <c r="BJ75" t="s">
        <v>302</v>
      </c>
      <c r="BK75">
        <v>20110302</v>
      </c>
      <c r="BL75" t="s">
        <v>302</v>
      </c>
      <c r="BN75" s="1">
        <v>40298</v>
      </c>
      <c r="BO75" t="s">
        <v>302</v>
      </c>
      <c r="BP75">
        <v>20100506</v>
      </c>
      <c r="BQ75" t="s">
        <v>302</v>
      </c>
      <c r="BX75" s="1">
        <v>36950</v>
      </c>
      <c r="BY75">
        <v>2</v>
      </c>
      <c r="BZ75">
        <v>20010227</v>
      </c>
      <c r="CA75">
        <v>2</v>
      </c>
      <c r="CC75" s="1">
        <v>36922</v>
      </c>
      <c r="CD75">
        <v>2.8</v>
      </c>
      <c r="CE75">
        <v>20010215</v>
      </c>
      <c r="CF75">
        <v>3.3</v>
      </c>
      <c r="CH75" s="1">
        <v>39172</v>
      </c>
      <c r="CI75">
        <v>6.2</v>
      </c>
      <c r="CJ75" t="s">
        <v>302</v>
      </c>
      <c r="CK75" t="s">
        <v>302</v>
      </c>
      <c r="CM75" s="1">
        <v>39478</v>
      </c>
      <c r="CN75">
        <v>-18</v>
      </c>
      <c r="CO75" t="s">
        <v>302</v>
      </c>
      <c r="CP75" t="s">
        <v>302</v>
      </c>
      <c r="CR75" s="1">
        <v>36922</v>
      </c>
      <c r="CS75">
        <v>-0.6</v>
      </c>
      <c r="CT75">
        <v>20010213</v>
      </c>
      <c r="CU75">
        <v>-0.6</v>
      </c>
      <c r="CW75" s="1">
        <v>36922</v>
      </c>
      <c r="CX75">
        <v>2.7</v>
      </c>
      <c r="CY75">
        <v>20010213</v>
      </c>
      <c r="CZ75">
        <v>2.7</v>
      </c>
      <c r="DG75" s="1">
        <v>37287</v>
      </c>
      <c r="DH75">
        <v>0.5</v>
      </c>
      <c r="DI75" t="s">
        <v>302</v>
      </c>
      <c r="DJ75" t="s">
        <v>302</v>
      </c>
      <c r="DL75" s="1">
        <v>37287</v>
      </c>
      <c r="DM75">
        <v>0</v>
      </c>
      <c r="DN75" t="s">
        <v>302</v>
      </c>
      <c r="DO75" t="s">
        <v>302</v>
      </c>
      <c r="DQ75" s="1">
        <v>36922</v>
      </c>
      <c r="DR75">
        <v>22.2</v>
      </c>
      <c r="DS75" t="s">
        <v>302</v>
      </c>
      <c r="DT75" t="s">
        <v>302</v>
      </c>
      <c r="DV75" s="1">
        <v>37315</v>
      </c>
      <c r="DW75">
        <v>1.7</v>
      </c>
      <c r="DX75" t="s">
        <v>302</v>
      </c>
      <c r="DY75" t="s">
        <v>302</v>
      </c>
      <c r="EA75" s="1">
        <v>37652</v>
      </c>
      <c r="EB75">
        <v>3.1</v>
      </c>
      <c r="EC75" t="s">
        <v>302</v>
      </c>
      <c r="ED75" t="s">
        <v>302</v>
      </c>
      <c r="EF75" s="1">
        <v>36922</v>
      </c>
      <c r="EG75">
        <v>1.5</v>
      </c>
      <c r="EH75">
        <v>20010206</v>
      </c>
      <c r="EI75">
        <v>1.5</v>
      </c>
      <c r="EK75" s="1">
        <v>36922</v>
      </c>
      <c r="EL75">
        <v>99.272000000000006</v>
      </c>
      <c r="EM75" t="s">
        <v>302</v>
      </c>
      <c r="EN75" t="s">
        <v>302</v>
      </c>
      <c r="EP75" s="1">
        <v>36922</v>
      </c>
      <c r="EQ75">
        <v>11.2</v>
      </c>
      <c r="ER75">
        <v>20010201</v>
      </c>
      <c r="ES75">
        <v>11.2</v>
      </c>
      <c r="EU75" s="1">
        <v>36922</v>
      </c>
      <c r="EV75">
        <v>2.5</v>
      </c>
      <c r="EW75" t="s">
        <v>302</v>
      </c>
      <c r="EX75" t="s">
        <v>302</v>
      </c>
      <c r="EZ75" s="1">
        <v>39844</v>
      </c>
      <c r="FA75" t="s">
        <v>302</v>
      </c>
      <c r="FB75">
        <v>20090205</v>
      </c>
      <c r="FC75">
        <v>1.9</v>
      </c>
      <c r="FE75" s="1">
        <v>39844</v>
      </c>
      <c r="FF75" t="s">
        <v>302</v>
      </c>
      <c r="FG75">
        <v>20090205</v>
      </c>
      <c r="FH75">
        <v>-17.2</v>
      </c>
      <c r="FJ75" s="1">
        <v>36922</v>
      </c>
      <c r="FK75">
        <v>1.3</v>
      </c>
      <c r="FL75">
        <v>20010220</v>
      </c>
      <c r="FM75">
        <v>1.1000000000000001</v>
      </c>
      <c r="FO75" s="1">
        <v>36922</v>
      </c>
      <c r="FP75">
        <v>9.6999999999999993</v>
      </c>
      <c r="FQ75">
        <v>20010220</v>
      </c>
      <c r="FR75">
        <v>9.4</v>
      </c>
      <c r="FT75" s="1">
        <v>39872</v>
      </c>
      <c r="FU75">
        <v>-12.3</v>
      </c>
      <c r="FV75">
        <v>20090415</v>
      </c>
      <c r="FW75">
        <v>-12.3</v>
      </c>
      <c r="FY75" s="1">
        <v>36922</v>
      </c>
      <c r="FZ75">
        <v>1.0409999999999999</v>
      </c>
      <c r="GA75" t="s">
        <v>302</v>
      </c>
      <c r="GB75" t="s">
        <v>302</v>
      </c>
    </row>
    <row r="76" spans="1:184" x14ac:dyDescent="0.25">
      <c r="A76" s="1">
        <v>40329</v>
      </c>
      <c r="B76" t="s">
        <v>302</v>
      </c>
      <c r="C76">
        <v>20100601</v>
      </c>
      <c r="D76" t="s">
        <v>302</v>
      </c>
      <c r="F76" s="1">
        <v>36950</v>
      </c>
      <c r="G76">
        <v>-0.6</v>
      </c>
      <c r="H76">
        <v>20010409</v>
      </c>
      <c r="I76">
        <v>0.1</v>
      </c>
      <c r="K76" s="1">
        <v>36950</v>
      </c>
      <c r="L76">
        <v>-0.6</v>
      </c>
      <c r="M76">
        <v>20010405</v>
      </c>
      <c r="N76">
        <v>-0.3</v>
      </c>
      <c r="P76" s="1">
        <v>36950</v>
      </c>
      <c r="Q76">
        <v>5.2</v>
      </c>
      <c r="R76" t="s">
        <v>302</v>
      </c>
      <c r="S76" t="s">
        <v>302</v>
      </c>
      <c r="U76" s="1">
        <v>36950</v>
      </c>
      <c r="V76">
        <v>1.2</v>
      </c>
      <c r="W76">
        <v>20010315</v>
      </c>
      <c r="X76">
        <v>0.6</v>
      </c>
      <c r="Z76" s="1">
        <v>36950</v>
      </c>
      <c r="AA76">
        <v>0.3</v>
      </c>
      <c r="AB76" t="s">
        <v>302</v>
      </c>
      <c r="AC76" t="s">
        <v>302</v>
      </c>
      <c r="AE76" s="1">
        <v>36950</v>
      </c>
      <c r="AF76">
        <v>0.8</v>
      </c>
      <c r="AG76" t="s">
        <v>302</v>
      </c>
      <c r="AH76" t="s">
        <v>302</v>
      </c>
      <c r="AJ76" s="1">
        <v>37680</v>
      </c>
      <c r="AK76">
        <v>1.7</v>
      </c>
      <c r="AL76" t="s">
        <v>302</v>
      </c>
      <c r="AM76" t="s">
        <v>302</v>
      </c>
      <c r="AO76" s="1">
        <v>37315</v>
      </c>
      <c r="AP76">
        <v>-0.1</v>
      </c>
      <c r="AQ76">
        <v>20020311</v>
      </c>
      <c r="AR76">
        <v>0.1</v>
      </c>
      <c r="AT76" s="1">
        <v>37315</v>
      </c>
      <c r="AU76">
        <v>-0.6</v>
      </c>
      <c r="AV76">
        <v>20020311</v>
      </c>
      <c r="AW76">
        <v>-0.3</v>
      </c>
      <c r="AY76" s="1">
        <v>36950</v>
      </c>
      <c r="AZ76">
        <v>-0.6</v>
      </c>
      <c r="BA76">
        <v>20010405</v>
      </c>
      <c r="BB76">
        <v>1</v>
      </c>
      <c r="BD76" s="1">
        <v>36950</v>
      </c>
      <c r="BE76">
        <v>0.1</v>
      </c>
      <c r="BF76">
        <v>20010405</v>
      </c>
      <c r="BG76">
        <v>1.5</v>
      </c>
      <c r="BI76" s="1">
        <v>40633</v>
      </c>
      <c r="BJ76" t="s">
        <v>302</v>
      </c>
      <c r="BK76">
        <v>20110404</v>
      </c>
      <c r="BL76" t="s">
        <v>302</v>
      </c>
      <c r="BN76" s="1">
        <v>40329</v>
      </c>
      <c r="BO76" t="s">
        <v>302</v>
      </c>
      <c r="BP76">
        <v>20100603</v>
      </c>
      <c r="BQ76" t="s">
        <v>302</v>
      </c>
      <c r="BX76" s="1">
        <v>36981</v>
      </c>
      <c r="BY76">
        <v>3</v>
      </c>
      <c r="BZ76">
        <v>20010329</v>
      </c>
      <c r="CA76">
        <v>3</v>
      </c>
      <c r="CC76" s="1">
        <v>36950</v>
      </c>
      <c r="CD76">
        <v>6.1</v>
      </c>
      <c r="CE76">
        <v>20010315</v>
      </c>
      <c r="CF76">
        <v>5.8</v>
      </c>
      <c r="CH76" s="1">
        <v>39202</v>
      </c>
      <c r="CI76">
        <v>5.4</v>
      </c>
      <c r="CJ76" t="s">
        <v>302</v>
      </c>
      <c r="CK76" t="s">
        <v>302</v>
      </c>
      <c r="CM76" s="1">
        <v>39507</v>
      </c>
      <c r="CN76">
        <v>-23</v>
      </c>
      <c r="CO76" t="s">
        <v>302</v>
      </c>
      <c r="CP76" t="s">
        <v>302</v>
      </c>
      <c r="CR76" s="1">
        <v>36950</v>
      </c>
      <c r="CS76">
        <v>0.5</v>
      </c>
      <c r="CT76">
        <v>20010320</v>
      </c>
      <c r="CU76">
        <v>0.5</v>
      </c>
      <c r="CW76" s="1">
        <v>36950</v>
      </c>
      <c r="CX76">
        <v>2.7</v>
      </c>
      <c r="CY76">
        <v>20010320</v>
      </c>
      <c r="CZ76">
        <v>2.7</v>
      </c>
      <c r="DG76" s="1">
        <v>37315</v>
      </c>
      <c r="DH76">
        <v>0</v>
      </c>
      <c r="DI76" t="s">
        <v>302</v>
      </c>
      <c r="DJ76" t="s">
        <v>302</v>
      </c>
      <c r="DL76" s="1">
        <v>37315</v>
      </c>
      <c r="DM76">
        <v>-0.2</v>
      </c>
      <c r="DN76" t="s">
        <v>302</v>
      </c>
      <c r="DO76" t="s">
        <v>302</v>
      </c>
      <c r="DQ76" s="1">
        <v>36950</v>
      </c>
      <c r="DR76">
        <v>33.4</v>
      </c>
      <c r="DS76" t="s">
        <v>302</v>
      </c>
      <c r="DT76" t="s">
        <v>302</v>
      </c>
      <c r="DV76" s="1">
        <v>37346</v>
      </c>
      <c r="DW76">
        <v>0.2</v>
      </c>
      <c r="DX76" t="s">
        <v>302</v>
      </c>
      <c r="DY76" t="s">
        <v>302</v>
      </c>
      <c r="EA76" s="1">
        <v>37680</v>
      </c>
      <c r="EB76">
        <v>2.2000000000000002</v>
      </c>
      <c r="EC76" t="s">
        <v>302</v>
      </c>
      <c r="ED76" t="s">
        <v>302</v>
      </c>
      <c r="EF76" s="1">
        <v>36950</v>
      </c>
      <c r="EG76">
        <v>7.3</v>
      </c>
      <c r="EH76" t="s">
        <v>302</v>
      </c>
      <c r="EI76" t="s">
        <v>302</v>
      </c>
      <c r="EK76" s="1">
        <v>36950</v>
      </c>
      <c r="EL76">
        <v>97.524000000000001</v>
      </c>
      <c r="EM76" t="s">
        <v>302</v>
      </c>
      <c r="EN76" t="s">
        <v>302</v>
      </c>
      <c r="EP76" s="1">
        <v>36950</v>
      </c>
      <c r="EQ76">
        <v>8.1</v>
      </c>
      <c r="ER76">
        <v>20010301</v>
      </c>
      <c r="ES76">
        <v>8.1</v>
      </c>
      <c r="EU76" s="1">
        <v>36950</v>
      </c>
      <c r="EV76">
        <v>-0.5</v>
      </c>
      <c r="EW76">
        <v>20010301</v>
      </c>
      <c r="EX76">
        <v>-0.8</v>
      </c>
      <c r="EZ76" s="1">
        <v>39872</v>
      </c>
      <c r="FA76" t="s">
        <v>302</v>
      </c>
      <c r="FB76">
        <v>20090305</v>
      </c>
      <c r="FC76">
        <v>-2.2999999999999998</v>
      </c>
      <c r="FE76" s="1">
        <v>39872</v>
      </c>
      <c r="FF76" t="s">
        <v>302</v>
      </c>
      <c r="FG76">
        <v>20090305</v>
      </c>
      <c r="FH76">
        <v>-17.7</v>
      </c>
      <c r="FJ76" s="1">
        <v>36950</v>
      </c>
      <c r="FK76">
        <v>0.1</v>
      </c>
      <c r="FL76">
        <v>20010320</v>
      </c>
      <c r="FM76">
        <v>0.3</v>
      </c>
      <c r="FO76" s="1">
        <v>36950</v>
      </c>
      <c r="FP76">
        <v>9.1999999999999993</v>
      </c>
      <c r="FQ76">
        <v>20010329</v>
      </c>
      <c r="FR76">
        <v>9</v>
      </c>
      <c r="FT76" s="1">
        <v>39903</v>
      </c>
      <c r="FU76">
        <v>-13.6</v>
      </c>
      <c r="FV76">
        <v>20090512</v>
      </c>
      <c r="FW76">
        <v>-13.6</v>
      </c>
      <c r="FY76" s="1">
        <v>36950</v>
      </c>
      <c r="FZ76">
        <v>1.296</v>
      </c>
      <c r="GA76" t="s">
        <v>302</v>
      </c>
      <c r="GB76" t="s">
        <v>302</v>
      </c>
    </row>
    <row r="77" spans="1:184" x14ac:dyDescent="0.25">
      <c r="A77" s="1">
        <v>40359</v>
      </c>
      <c r="B77" t="s">
        <v>302</v>
      </c>
      <c r="C77">
        <v>20100701</v>
      </c>
      <c r="D77" t="s">
        <v>302</v>
      </c>
      <c r="F77" s="1">
        <v>36981</v>
      </c>
      <c r="G77">
        <v>-0.1</v>
      </c>
      <c r="H77">
        <v>20010508</v>
      </c>
      <c r="I77">
        <v>-0.3</v>
      </c>
      <c r="K77" s="1">
        <v>36981</v>
      </c>
      <c r="L77">
        <v>0.1</v>
      </c>
      <c r="M77">
        <v>20010510</v>
      </c>
      <c r="N77">
        <v>-0.2</v>
      </c>
      <c r="P77" s="1">
        <v>36981</v>
      </c>
      <c r="Q77">
        <v>5.0999999999999996</v>
      </c>
      <c r="R77" t="s">
        <v>302</v>
      </c>
      <c r="S77" t="s">
        <v>302</v>
      </c>
      <c r="U77" s="1">
        <v>36981</v>
      </c>
      <c r="V77">
        <v>0</v>
      </c>
      <c r="W77">
        <v>20010420</v>
      </c>
      <c r="X77">
        <v>0</v>
      </c>
      <c r="Z77" s="1">
        <v>36981</v>
      </c>
      <c r="AA77">
        <v>0.3</v>
      </c>
      <c r="AB77" t="s">
        <v>302</v>
      </c>
      <c r="AC77" t="s">
        <v>302</v>
      </c>
      <c r="AE77" s="1">
        <v>36981</v>
      </c>
      <c r="AF77">
        <v>0.9</v>
      </c>
      <c r="AG77" t="s">
        <v>302</v>
      </c>
      <c r="AH77" t="s">
        <v>302</v>
      </c>
      <c r="AJ77" s="1">
        <v>37711</v>
      </c>
      <c r="AK77">
        <v>1.5</v>
      </c>
      <c r="AL77" t="s">
        <v>302</v>
      </c>
      <c r="AM77" t="s">
        <v>302</v>
      </c>
      <c r="AO77" s="1">
        <v>37346</v>
      </c>
      <c r="AP77">
        <v>0.1</v>
      </c>
      <c r="AQ77">
        <v>20020415</v>
      </c>
      <c r="AR77">
        <v>0.1</v>
      </c>
      <c r="AT77" s="1">
        <v>37346</v>
      </c>
      <c r="AU77">
        <v>-0.6</v>
      </c>
      <c r="AV77">
        <v>20020415</v>
      </c>
      <c r="AW77">
        <v>-0.3</v>
      </c>
      <c r="AY77" s="1">
        <v>36981</v>
      </c>
      <c r="AZ77">
        <v>-0.4</v>
      </c>
      <c r="BA77">
        <v>20010510</v>
      </c>
      <c r="BB77">
        <v>-0.1</v>
      </c>
      <c r="BD77" s="1">
        <v>36981</v>
      </c>
      <c r="BE77">
        <v>0.2</v>
      </c>
      <c r="BF77">
        <v>20010510</v>
      </c>
      <c r="BG77">
        <v>0.4</v>
      </c>
      <c r="BI77" s="1">
        <v>40663</v>
      </c>
      <c r="BJ77" t="s">
        <v>302</v>
      </c>
      <c r="BK77">
        <v>20110504</v>
      </c>
      <c r="BL77" t="s">
        <v>302</v>
      </c>
      <c r="BN77" s="1">
        <v>40359</v>
      </c>
      <c r="BO77" t="s">
        <v>302</v>
      </c>
      <c r="BP77">
        <v>20100705</v>
      </c>
      <c r="BQ77" t="s">
        <v>302</v>
      </c>
      <c r="BX77" s="1">
        <v>37011</v>
      </c>
      <c r="BY77">
        <v>1</v>
      </c>
      <c r="BZ77">
        <v>20010429</v>
      </c>
      <c r="CA77">
        <v>1</v>
      </c>
      <c r="CC77" s="1">
        <v>36981</v>
      </c>
      <c r="CD77">
        <v>5.5</v>
      </c>
      <c r="CE77">
        <v>20010420</v>
      </c>
      <c r="CF77">
        <v>4.8</v>
      </c>
      <c r="CH77" s="1">
        <v>39233</v>
      </c>
      <c r="CI77">
        <v>4.4000000000000004</v>
      </c>
      <c r="CJ77" t="s">
        <v>302</v>
      </c>
      <c r="CK77" t="s">
        <v>302</v>
      </c>
      <c r="CM77" s="1">
        <v>39538</v>
      </c>
      <c r="CN77">
        <v>-29</v>
      </c>
      <c r="CO77" t="s">
        <v>302</v>
      </c>
      <c r="CP77" t="s">
        <v>302</v>
      </c>
      <c r="CR77" s="1">
        <v>36981</v>
      </c>
      <c r="CS77">
        <v>0.1</v>
      </c>
      <c r="CT77">
        <v>20010419</v>
      </c>
      <c r="CU77">
        <v>0.1</v>
      </c>
      <c r="CW77" s="1">
        <v>36981</v>
      </c>
      <c r="CX77">
        <v>2.2999999999999998</v>
      </c>
      <c r="CY77">
        <v>20010419</v>
      </c>
      <c r="CZ77">
        <v>2.2999999999999998</v>
      </c>
      <c r="DG77" s="1">
        <v>37346</v>
      </c>
      <c r="DH77">
        <v>1.1000000000000001</v>
      </c>
      <c r="DI77" t="s">
        <v>302</v>
      </c>
      <c r="DJ77" t="s">
        <v>302</v>
      </c>
      <c r="DL77" s="1">
        <v>37346</v>
      </c>
      <c r="DM77">
        <v>0</v>
      </c>
      <c r="DN77" t="s">
        <v>302</v>
      </c>
      <c r="DO77" t="s">
        <v>302</v>
      </c>
      <c r="DQ77" s="1">
        <v>36981</v>
      </c>
      <c r="DR77">
        <v>37.6</v>
      </c>
      <c r="DS77" t="s">
        <v>302</v>
      </c>
      <c r="DT77" t="s">
        <v>302</v>
      </c>
      <c r="DV77" s="1">
        <v>37376</v>
      </c>
      <c r="DW77">
        <v>1.8</v>
      </c>
      <c r="DX77" t="s">
        <v>302</v>
      </c>
      <c r="DY77" t="s">
        <v>302</v>
      </c>
      <c r="EA77" s="1">
        <v>37711</v>
      </c>
      <c r="EB77">
        <v>2.4</v>
      </c>
      <c r="EC77" t="s">
        <v>302</v>
      </c>
      <c r="ED77" t="s">
        <v>302</v>
      </c>
      <c r="EF77" s="1">
        <v>36981</v>
      </c>
      <c r="EG77">
        <v>1.5</v>
      </c>
      <c r="EH77" t="s">
        <v>302</v>
      </c>
      <c r="EI77" t="s">
        <v>302</v>
      </c>
      <c r="EK77" s="1">
        <v>36981</v>
      </c>
      <c r="EL77">
        <v>102.23</v>
      </c>
      <c r="EM77" t="s">
        <v>302</v>
      </c>
      <c r="EN77" t="s">
        <v>302</v>
      </c>
      <c r="EP77" s="1">
        <v>36981</v>
      </c>
      <c r="EQ77">
        <v>7.2</v>
      </c>
      <c r="ER77">
        <v>20010403</v>
      </c>
      <c r="ES77">
        <v>7.2</v>
      </c>
      <c r="EU77" s="1">
        <v>36981</v>
      </c>
      <c r="EV77">
        <v>0.8</v>
      </c>
      <c r="EW77">
        <v>20010403</v>
      </c>
      <c r="EX77">
        <v>1.4</v>
      </c>
      <c r="EZ77" s="1">
        <v>39903</v>
      </c>
      <c r="FA77" t="s">
        <v>302</v>
      </c>
      <c r="FB77">
        <v>20090403</v>
      </c>
      <c r="FC77">
        <v>-1.9</v>
      </c>
      <c r="FE77" s="1">
        <v>39903</v>
      </c>
      <c r="FF77" t="s">
        <v>302</v>
      </c>
      <c r="FG77">
        <v>20090403</v>
      </c>
      <c r="FH77">
        <v>-17.5</v>
      </c>
      <c r="FJ77" s="1">
        <v>36981</v>
      </c>
      <c r="FK77">
        <v>0.8</v>
      </c>
      <c r="FL77">
        <v>20010423</v>
      </c>
      <c r="FM77">
        <v>0.7</v>
      </c>
      <c r="FO77" s="1">
        <v>36981</v>
      </c>
      <c r="FP77">
        <v>8.1999999999999993</v>
      </c>
      <c r="FQ77">
        <v>20010502</v>
      </c>
      <c r="FR77">
        <v>8.4</v>
      </c>
      <c r="FT77" s="1">
        <v>39933</v>
      </c>
      <c r="FU77">
        <v>-13.5</v>
      </c>
      <c r="FV77">
        <v>20090609</v>
      </c>
      <c r="FW77">
        <v>-13</v>
      </c>
      <c r="FY77" s="1">
        <v>36981</v>
      </c>
      <c r="FZ77">
        <v>1.0620000000000001</v>
      </c>
      <c r="GA77" t="s">
        <v>302</v>
      </c>
      <c r="GB77" t="s">
        <v>302</v>
      </c>
    </row>
    <row r="78" spans="1:184" x14ac:dyDescent="0.25">
      <c r="A78" s="1">
        <v>40390</v>
      </c>
      <c r="B78" t="s">
        <v>302</v>
      </c>
      <c r="C78">
        <v>20100802</v>
      </c>
      <c r="D78" t="s">
        <v>302</v>
      </c>
      <c r="F78" s="1">
        <v>37011</v>
      </c>
      <c r="G78">
        <v>-2.1</v>
      </c>
      <c r="H78">
        <v>20010611</v>
      </c>
      <c r="I78">
        <v>-0.9</v>
      </c>
      <c r="K78" s="1">
        <v>37011</v>
      </c>
      <c r="L78">
        <v>-1.3</v>
      </c>
      <c r="M78">
        <v>20010607</v>
      </c>
      <c r="N78">
        <v>-0.1</v>
      </c>
      <c r="P78" s="1">
        <v>37011</v>
      </c>
      <c r="Q78">
        <v>5</v>
      </c>
      <c r="R78" t="s">
        <v>302</v>
      </c>
      <c r="S78" t="s">
        <v>302</v>
      </c>
      <c r="U78" s="1">
        <v>37011</v>
      </c>
      <c r="V78">
        <v>0.3</v>
      </c>
      <c r="W78">
        <v>20010517</v>
      </c>
      <c r="X78">
        <v>0.6</v>
      </c>
      <c r="Z78" s="1">
        <v>37011</v>
      </c>
      <c r="AA78">
        <v>0.6</v>
      </c>
      <c r="AB78" t="s">
        <v>302</v>
      </c>
      <c r="AC78" t="s">
        <v>302</v>
      </c>
      <c r="AE78" s="1">
        <v>37011</v>
      </c>
      <c r="AF78">
        <v>1.2</v>
      </c>
      <c r="AG78" t="s">
        <v>302</v>
      </c>
      <c r="AH78" t="s">
        <v>302</v>
      </c>
      <c r="AJ78" s="1">
        <v>37741</v>
      </c>
      <c r="AK78">
        <v>1.5</v>
      </c>
      <c r="AL78" t="s">
        <v>302</v>
      </c>
      <c r="AM78" t="s">
        <v>302</v>
      </c>
      <c r="AO78" s="1">
        <v>37376</v>
      </c>
      <c r="AP78">
        <v>0.5</v>
      </c>
      <c r="AQ78">
        <v>20020513</v>
      </c>
      <c r="AR78">
        <v>0.5</v>
      </c>
      <c r="AT78" s="1">
        <v>37376</v>
      </c>
      <c r="AU78">
        <v>-0.2</v>
      </c>
      <c r="AV78">
        <v>20020513</v>
      </c>
      <c r="AW78">
        <v>0.2</v>
      </c>
      <c r="AY78" s="1">
        <v>37011</v>
      </c>
      <c r="AZ78">
        <v>-1.3</v>
      </c>
      <c r="BA78">
        <v>20010607</v>
      </c>
      <c r="BB78">
        <v>-0.8</v>
      </c>
      <c r="BD78" s="1">
        <v>37011</v>
      </c>
      <c r="BE78">
        <v>-1.5</v>
      </c>
      <c r="BF78">
        <v>20010607</v>
      </c>
      <c r="BG78">
        <v>0</v>
      </c>
      <c r="BI78" s="1">
        <v>40694</v>
      </c>
      <c r="BJ78" t="s">
        <v>302</v>
      </c>
      <c r="BK78">
        <v>20110602</v>
      </c>
      <c r="BL78" t="s">
        <v>302</v>
      </c>
      <c r="BN78" s="1">
        <v>40390</v>
      </c>
      <c r="BO78" t="s">
        <v>302</v>
      </c>
      <c r="BP78">
        <v>20100804</v>
      </c>
      <c r="BQ78" t="s">
        <v>302</v>
      </c>
      <c r="BX78" s="1">
        <v>37042</v>
      </c>
      <c r="BY78">
        <v>2</v>
      </c>
      <c r="BZ78">
        <v>20010530</v>
      </c>
      <c r="CA78">
        <v>2</v>
      </c>
      <c r="CC78" s="1">
        <v>37011</v>
      </c>
      <c r="CD78">
        <v>6.4</v>
      </c>
      <c r="CE78">
        <v>20010517</v>
      </c>
      <c r="CF78">
        <v>5.9</v>
      </c>
      <c r="CH78" s="1">
        <v>39263</v>
      </c>
      <c r="CI78">
        <v>4.3</v>
      </c>
      <c r="CJ78" t="s">
        <v>302</v>
      </c>
      <c r="CK78" t="s">
        <v>302</v>
      </c>
      <c r="CM78" s="1">
        <v>39568</v>
      </c>
      <c r="CN78">
        <v>-51</v>
      </c>
      <c r="CO78" t="s">
        <v>302</v>
      </c>
      <c r="CP78" t="s">
        <v>302</v>
      </c>
      <c r="CR78" s="1">
        <v>37011</v>
      </c>
      <c r="CS78">
        <v>0.5</v>
      </c>
      <c r="CT78">
        <v>20010515</v>
      </c>
      <c r="CU78">
        <v>0.5</v>
      </c>
      <c r="CW78" s="1">
        <v>37011</v>
      </c>
      <c r="CX78">
        <v>1.8</v>
      </c>
      <c r="CY78">
        <v>20010515</v>
      </c>
      <c r="CZ78">
        <v>1.8</v>
      </c>
      <c r="DG78" s="1">
        <v>37376</v>
      </c>
      <c r="DH78">
        <v>0.2</v>
      </c>
      <c r="DI78" t="s">
        <v>302</v>
      </c>
      <c r="DJ78" t="s">
        <v>302</v>
      </c>
      <c r="DL78" s="1">
        <v>37376</v>
      </c>
      <c r="DM78">
        <v>0.1</v>
      </c>
      <c r="DN78" t="s">
        <v>302</v>
      </c>
      <c r="DO78" t="s">
        <v>302</v>
      </c>
      <c r="DQ78" s="1">
        <v>37011</v>
      </c>
      <c r="DR78">
        <v>36.200000000000003</v>
      </c>
      <c r="DS78" t="s">
        <v>302</v>
      </c>
      <c r="DT78" t="s">
        <v>302</v>
      </c>
      <c r="DV78" s="1">
        <v>37407</v>
      </c>
      <c r="DW78">
        <v>-0.8</v>
      </c>
      <c r="DX78" t="s">
        <v>302</v>
      </c>
      <c r="DY78" t="s">
        <v>302</v>
      </c>
      <c r="EA78" s="1">
        <v>37741</v>
      </c>
      <c r="EB78">
        <v>0.7</v>
      </c>
      <c r="EC78" t="s">
        <v>302</v>
      </c>
      <c r="ED78" t="s">
        <v>302</v>
      </c>
      <c r="EF78" s="1">
        <v>37011</v>
      </c>
      <c r="EG78">
        <v>7</v>
      </c>
      <c r="EH78" t="s">
        <v>302</v>
      </c>
      <c r="EI78" t="s">
        <v>302</v>
      </c>
      <c r="EK78" s="1">
        <v>37011</v>
      </c>
      <c r="EL78">
        <v>103.157</v>
      </c>
      <c r="EM78" t="s">
        <v>302</v>
      </c>
      <c r="EN78" t="s">
        <v>302</v>
      </c>
      <c r="EP78" s="1">
        <v>37011</v>
      </c>
      <c r="EQ78">
        <v>6.6</v>
      </c>
      <c r="ER78">
        <v>20010430</v>
      </c>
      <c r="ES78">
        <v>6.6</v>
      </c>
      <c r="EU78" s="1">
        <v>37011</v>
      </c>
      <c r="EV78">
        <v>1</v>
      </c>
      <c r="EW78">
        <v>20010430</v>
      </c>
      <c r="EX78">
        <v>0.8</v>
      </c>
      <c r="EZ78" s="1">
        <v>39933</v>
      </c>
      <c r="FA78" t="s">
        <v>302</v>
      </c>
      <c r="FB78">
        <v>20090506</v>
      </c>
      <c r="FC78">
        <v>-1.7</v>
      </c>
      <c r="FE78" s="1">
        <v>39933</v>
      </c>
      <c r="FF78" t="s">
        <v>302</v>
      </c>
      <c r="FG78">
        <v>20090506</v>
      </c>
      <c r="FH78">
        <v>-17.7</v>
      </c>
      <c r="FJ78" s="1">
        <v>37011</v>
      </c>
      <c r="FK78">
        <v>0.5</v>
      </c>
      <c r="FL78">
        <v>20010531</v>
      </c>
      <c r="FM78">
        <v>0.3</v>
      </c>
      <c r="FO78" s="1">
        <v>37011</v>
      </c>
      <c r="FP78">
        <v>7.9</v>
      </c>
      <c r="FQ78">
        <v>20010531</v>
      </c>
      <c r="FR78">
        <v>7.9</v>
      </c>
      <c r="FT78" s="1">
        <v>39964</v>
      </c>
      <c r="FU78">
        <v>-12.7</v>
      </c>
      <c r="FV78">
        <v>20090714</v>
      </c>
      <c r="FW78">
        <v>-12.5</v>
      </c>
      <c r="FY78" s="1">
        <v>37011</v>
      </c>
      <c r="FZ78">
        <v>1.494</v>
      </c>
      <c r="GA78" t="s">
        <v>302</v>
      </c>
      <c r="GB78" t="s">
        <v>302</v>
      </c>
    </row>
    <row r="79" spans="1:184" x14ac:dyDescent="0.25">
      <c r="A79" s="1">
        <v>40421</v>
      </c>
      <c r="B79" t="s">
        <v>302</v>
      </c>
      <c r="C79">
        <v>20100901</v>
      </c>
      <c r="D79" t="s">
        <v>302</v>
      </c>
      <c r="F79" s="1">
        <v>37042</v>
      </c>
      <c r="G79">
        <v>0.4</v>
      </c>
      <c r="H79">
        <v>20010710</v>
      </c>
      <c r="I79">
        <v>-0.9</v>
      </c>
      <c r="K79" s="1">
        <v>37042</v>
      </c>
      <c r="L79">
        <v>0.1</v>
      </c>
      <c r="M79">
        <v>20010706</v>
      </c>
      <c r="N79">
        <v>-0.9</v>
      </c>
      <c r="P79" s="1">
        <v>37042</v>
      </c>
      <c r="Q79">
        <v>4.9000000000000004</v>
      </c>
      <c r="R79" t="s">
        <v>302</v>
      </c>
      <c r="S79" t="s">
        <v>302</v>
      </c>
      <c r="U79" s="1">
        <v>37042</v>
      </c>
      <c r="V79">
        <v>2.2000000000000002</v>
      </c>
      <c r="W79">
        <v>20010614</v>
      </c>
      <c r="X79">
        <v>0.8</v>
      </c>
      <c r="Z79" s="1">
        <v>37042</v>
      </c>
      <c r="AA79">
        <v>0.8</v>
      </c>
      <c r="AB79" t="s">
        <v>302</v>
      </c>
      <c r="AC79" t="s">
        <v>302</v>
      </c>
      <c r="AE79" s="1">
        <v>37042</v>
      </c>
      <c r="AF79">
        <v>1.7</v>
      </c>
      <c r="AG79" t="s">
        <v>302</v>
      </c>
      <c r="AH79" t="s">
        <v>302</v>
      </c>
      <c r="AJ79" s="1">
        <v>37772</v>
      </c>
      <c r="AK79">
        <v>1.3</v>
      </c>
      <c r="AL79" t="s">
        <v>302</v>
      </c>
      <c r="AM79" t="s">
        <v>302</v>
      </c>
      <c r="AO79" s="1">
        <v>37407</v>
      </c>
      <c r="AP79">
        <v>0.1</v>
      </c>
      <c r="AQ79">
        <v>20020610</v>
      </c>
      <c r="AR79">
        <v>0.3</v>
      </c>
      <c r="AT79" s="1">
        <v>37407</v>
      </c>
      <c r="AU79">
        <v>-0.5</v>
      </c>
      <c r="AV79">
        <v>20020610</v>
      </c>
      <c r="AW79">
        <v>0.1</v>
      </c>
      <c r="AY79" s="1">
        <v>37042</v>
      </c>
      <c r="AZ79">
        <v>-1.5</v>
      </c>
      <c r="BA79">
        <v>20010706</v>
      </c>
      <c r="BB79">
        <v>-1.9</v>
      </c>
      <c r="BD79" s="1">
        <v>37042</v>
      </c>
      <c r="BE79">
        <v>-1.6</v>
      </c>
      <c r="BF79">
        <v>20010706</v>
      </c>
      <c r="BG79">
        <v>-1.6</v>
      </c>
      <c r="BI79" s="1">
        <v>40724</v>
      </c>
      <c r="BJ79" t="s">
        <v>302</v>
      </c>
      <c r="BK79">
        <v>20110704</v>
      </c>
      <c r="BL79" t="s">
        <v>302</v>
      </c>
      <c r="BN79" s="1">
        <v>40421</v>
      </c>
      <c r="BO79" t="s">
        <v>302</v>
      </c>
      <c r="BP79">
        <v>20100903</v>
      </c>
      <c r="BQ79" t="s">
        <v>302</v>
      </c>
      <c r="BX79" s="1">
        <v>37072</v>
      </c>
      <c r="BY79">
        <v>6</v>
      </c>
      <c r="BZ79">
        <v>20010628</v>
      </c>
      <c r="CA79">
        <v>6</v>
      </c>
      <c r="CC79" s="1">
        <v>37042</v>
      </c>
      <c r="CD79">
        <v>8.4</v>
      </c>
      <c r="CE79">
        <v>20010614</v>
      </c>
      <c r="CF79">
        <v>6.4</v>
      </c>
      <c r="CH79" s="1">
        <v>39294</v>
      </c>
      <c r="CI79">
        <v>4.5</v>
      </c>
      <c r="CJ79" t="s">
        <v>302</v>
      </c>
      <c r="CK79" t="s">
        <v>302</v>
      </c>
      <c r="CM79" s="1">
        <v>39599</v>
      </c>
      <c r="CN79">
        <v>-31</v>
      </c>
      <c r="CO79" t="s">
        <v>302</v>
      </c>
      <c r="CP79" t="s">
        <v>302</v>
      </c>
      <c r="CR79" s="1">
        <v>37042</v>
      </c>
      <c r="CS79">
        <v>0.6</v>
      </c>
      <c r="CT79">
        <v>20010612</v>
      </c>
      <c r="CU79">
        <v>0.6</v>
      </c>
      <c r="CW79" s="1">
        <v>37042</v>
      </c>
      <c r="CX79">
        <v>2.1</v>
      </c>
      <c r="CY79">
        <v>20010612</v>
      </c>
      <c r="CZ79">
        <v>2.1</v>
      </c>
      <c r="DG79" s="1">
        <v>37407</v>
      </c>
      <c r="DH79">
        <v>-0.6</v>
      </c>
      <c r="DI79" t="s">
        <v>302</v>
      </c>
      <c r="DJ79" t="s">
        <v>302</v>
      </c>
      <c r="DL79" s="1">
        <v>37407</v>
      </c>
      <c r="DM79">
        <v>0.1</v>
      </c>
      <c r="DN79" t="s">
        <v>302</v>
      </c>
      <c r="DO79" t="s">
        <v>302</v>
      </c>
      <c r="DQ79" s="1">
        <v>37042</v>
      </c>
      <c r="DR79">
        <v>46.3</v>
      </c>
      <c r="DS79" t="s">
        <v>302</v>
      </c>
      <c r="DT79" t="s">
        <v>302</v>
      </c>
      <c r="DV79" s="1">
        <v>37437</v>
      </c>
      <c r="DW79">
        <v>-1.8</v>
      </c>
      <c r="DX79" t="s">
        <v>302</v>
      </c>
      <c r="DY79" t="s">
        <v>302</v>
      </c>
      <c r="EA79" s="1">
        <v>37772</v>
      </c>
      <c r="EB79">
        <v>1</v>
      </c>
      <c r="EC79" t="s">
        <v>302</v>
      </c>
      <c r="ED79" t="s">
        <v>302</v>
      </c>
      <c r="EF79" s="1">
        <v>37042</v>
      </c>
      <c r="EG79">
        <v>2.2999999999999998</v>
      </c>
      <c r="EH79" t="s">
        <v>302</v>
      </c>
      <c r="EI79" t="s">
        <v>302</v>
      </c>
      <c r="EK79" s="1">
        <v>37042</v>
      </c>
      <c r="EL79">
        <v>106.92400000000001</v>
      </c>
      <c r="EM79" t="s">
        <v>302</v>
      </c>
      <c r="EN79" t="s">
        <v>302</v>
      </c>
      <c r="EP79" s="1">
        <v>37042</v>
      </c>
      <c r="EQ79">
        <v>7.7</v>
      </c>
      <c r="ER79">
        <v>20010531</v>
      </c>
      <c r="ES79">
        <v>7.7</v>
      </c>
      <c r="EU79" s="1">
        <v>37042</v>
      </c>
      <c r="EV79">
        <v>0.8</v>
      </c>
      <c r="EW79">
        <v>20010531</v>
      </c>
      <c r="EX79">
        <v>0.8</v>
      </c>
      <c r="EZ79" s="1">
        <v>39964</v>
      </c>
      <c r="FA79" t="s">
        <v>302</v>
      </c>
      <c r="FB79">
        <v>20090604</v>
      </c>
      <c r="FC79">
        <v>2.6</v>
      </c>
      <c r="FE79" s="1">
        <v>39964</v>
      </c>
      <c r="FF79" t="s">
        <v>302</v>
      </c>
      <c r="FG79">
        <v>20090604</v>
      </c>
      <c r="FH79">
        <v>-16.3</v>
      </c>
      <c r="FJ79" s="1">
        <v>37042</v>
      </c>
      <c r="FK79">
        <v>0.2</v>
      </c>
      <c r="FL79">
        <v>20010620</v>
      </c>
      <c r="FM79">
        <v>0.4</v>
      </c>
      <c r="FO79" s="1">
        <v>37042</v>
      </c>
      <c r="FP79">
        <v>7.3</v>
      </c>
      <c r="FQ79">
        <v>20010629</v>
      </c>
      <c r="FR79">
        <v>7.5</v>
      </c>
      <c r="FT79" s="1">
        <v>39994</v>
      </c>
      <c r="FU79">
        <v>-10.7</v>
      </c>
      <c r="FV79">
        <v>20090811</v>
      </c>
      <c r="FW79">
        <v>-10.7</v>
      </c>
      <c r="FY79" s="1">
        <v>37042</v>
      </c>
      <c r="FZ79">
        <v>1.829</v>
      </c>
      <c r="GA79" t="s">
        <v>302</v>
      </c>
      <c r="GB79" t="s">
        <v>302</v>
      </c>
    </row>
    <row r="80" spans="1:184" x14ac:dyDescent="0.25">
      <c r="A80" s="1">
        <v>40451</v>
      </c>
      <c r="B80" t="s">
        <v>302</v>
      </c>
      <c r="C80">
        <v>20101001</v>
      </c>
      <c r="D80" t="s">
        <v>302</v>
      </c>
      <c r="F80" s="1">
        <v>37072</v>
      </c>
      <c r="G80">
        <v>0.7</v>
      </c>
      <c r="H80">
        <v>20010805</v>
      </c>
      <c r="I80">
        <v>0.3</v>
      </c>
      <c r="K80" s="1">
        <v>37072</v>
      </c>
      <c r="L80">
        <v>0.2</v>
      </c>
      <c r="M80">
        <v>20010806</v>
      </c>
      <c r="N80">
        <v>0.1</v>
      </c>
      <c r="P80" s="1">
        <v>37072</v>
      </c>
      <c r="Q80">
        <v>5</v>
      </c>
      <c r="R80" t="s">
        <v>302</v>
      </c>
      <c r="S80" t="s">
        <v>302</v>
      </c>
      <c r="U80" s="1">
        <v>37072</v>
      </c>
      <c r="V80">
        <v>-0.7</v>
      </c>
      <c r="W80">
        <v>20010720</v>
      </c>
      <c r="X80">
        <v>0</v>
      </c>
      <c r="Z80" s="1">
        <v>37072</v>
      </c>
      <c r="AA80">
        <v>0.2</v>
      </c>
      <c r="AB80" t="s">
        <v>302</v>
      </c>
      <c r="AC80" t="s">
        <v>302</v>
      </c>
      <c r="AE80" s="1">
        <v>37072</v>
      </c>
      <c r="AF80">
        <v>1.7</v>
      </c>
      <c r="AG80" t="s">
        <v>302</v>
      </c>
      <c r="AH80" t="s">
        <v>302</v>
      </c>
      <c r="AJ80" s="1">
        <v>37802</v>
      </c>
      <c r="AK80">
        <v>1</v>
      </c>
      <c r="AL80" t="s">
        <v>302</v>
      </c>
      <c r="AM80" t="s">
        <v>302</v>
      </c>
      <c r="AO80" s="1">
        <v>37437</v>
      </c>
      <c r="AP80">
        <v>0</v>
      </c>
      <c r="AQ80">
        <v>20020708</v>
      </c>
      <c r="AR80">
        <v>0</v>
      </c>
      <c r="AT80" s="1">
        <v>37437</v>
      </c>
      <c r="AU80">
        <v>-0.4</v>
      </c>
      <c r="AV80">
        <v>20020708</v>
      </c>
      <c r="AW80">
        <v>0</v>
      </c>
      <c r="AY80" s="1">
        <v>37072</v>
      </c>
      <c r="AZ80">
        <v>-1.9</v>
      </c>
      <c r="BA80">
        <v>20010806</v>
      </c>
      <c r="BB80">
        <v>-2.1</v>
      </c>
      <c r="BD80" s="1">
        <v>37072</v>
      </c>
      <c r="BE80">
        <v>-1.2</v>
      </c>
      <c r="BF80">
        <v>20010806</v>
      </c>
      <c r="BG80">
        <v>-1.9</v>
      </c>
      <c r="BI80" s="1">
        <v>40755</v>
      </c>
      <c r="BJ80" t="s">
        <v>302</v>
      </c>
      <c r="BK80">
        <v>20110802</v>
      </c>
      <c r="BL80" t="s">
        <v>302</v>
      </c>
      <c r="BN80" s="1">
        <v>40451</v>
      </c>
      <c r="BO80" t="s">
        <v>302</v>
      </c>
      <c r="BP80">
        <v>20101005</v>
      </c>
      <c r="BQ80" t="s">
        <v>302</v>
      </c>
      <c r="BX80" s="1">
        <v>37103</v>
      </c>
      <c r="BY80">
        <v>4</v>
      </c>
      <c r="BZ80">
        <v>20010730</v>
      </c>
      <c r="CA80">
        <v>4</v>
      </c>
      <c r="CC80" s="1">
        <v>37072</v>
      </c>
      <c r="CD80">
        <v>7.4</v>
      </c>
      <c r="CE80">
        <v>20010720</v>
      </c>
      <c r="CF80">
        <v>5.6</v>
      </c>
      <c r="CH80" s="1">
        <v>39325</v>
      </c>
      <c r="CI80">
        <v>4.7</v>
      </c>
      <c r="CJ80" t="s">
        <v>302</v>
      </c>
      <c r="CK80" t="s">
        <v>302</v>
      </c>
      <c r="CM80" s="1">
        <v>39629</v>
      </c>
      <c r="CN80">
        <v>-40</v>
      </c>
      <c r="CO80" t="s">
        <v>302</v>
      </c>
      <c r="CP80" t="s">
        <v>302</v>
      </c>
      <c r="CR80" s="1">
        <v>37072</v>
      </c>
      <c r="CS80">
        <v>0.1</v>
      </c>
      <c r="CT80">
        <v>20010717</v>
      </c>
      <c r="CU80">
        <v>0.1</v>
      </c>
      <c r="CW80" s="1">
        <v>37072</v>
      </c>
      <c r="CX80">
        <v>1.9</v>
      </c>
      <c r="CY80">
        <v>20010717</v>
      </c>
      <c r="CZ80">
        <v>1.9</v>
      </c>
      <c r="DG80" s="1">
        <v>37437</v>
      </c>
      <c r="DH80">
        <v>-0.3</v>
      </c>
      <c r="DI80" t="s">
        <v>302</v>
      </c>
      <c r="DJ80" t="s">
        <v>302</v>
      </c>
      <c r="DL80" s="1">
        <v>37437</v>
      </c>
      <c r="DM80">
        <v>0</v>
      </c>
      <c r="DN80" t="s">
        <v>302</v>
      </c>
      <c r="DO80" t="s">
        <v>302</v>
      </c>
      <c r="DQ80" s="1">
        <v>37072</v>
      </c>
      <c r="DR80">
        <v>47.9</v>
      </c>
      <c r="DS80" t="s">
        <v>302</v>
      </c>
      <c r="DT80" t="s">
        <v>302</v>
      </c>
      <c r="DV80" s="1">
        <v>37468</v>
      </c>
      <c r="DW80">
        <v>1.9</v>
      </c>
      <c r="DX80" t="s">
        <v>302</v>
      </c>
      <c r="DY80" t="s">
        <v>302</v>
      </c>
      <c r="EA80" s="1">
        <v>37802</v>
      </c>
      <c r="EB80">
        <v>4.4000000000000004</v>
      </c>
      <c r="EC80" t="s">
        <v>302</v>
      </c>
      <c r="ED80" t="s">
        <v>302</v>
      </c>
      <c r="EF80" s="1">
        <v>37072</v>
      </c>
      <c r="EG80">
        <v>11.4</v>
      </c>
      <c r="EH80" t="s">
        <v>302</v>
      </c>
      <c r="EI80" t="s">
        <v>302</v>
      </c>
      <c r="EK80" s="1">
        <v>37072</v>
      </c>
      <c r="EL80">
        <v>109.30800000000001</v>
      </c>
      <c r="EM80" t="s">
        <v>302</v>
      </c>
      <c r="EN80" t="s">
        <v>302</v>
      </c>
      <c r="EP80" s="1">
        <v>37072</v>
      </c>
      <c r="EQ80">
        <v>9.3000000000000007</v>
      </c>
      <c r="ER80">
        <v>20010703</v>
      </c>
      <c r="ES80">
        <v>9.3000000000000007</v>
      </c>
      <c r="EU80" s="1">
        <v>37072</v>
      </c>
      <c r="EV80">
        <v>1.3</v>
      </c>
      <c r="EW80">
        <v>20010703</v>
      </c>
      <c r="EX80">
        <v>1.9</v>
      </c>
      <c r="EZ80" s="1">
        <v>39994</v>
      </c>
      <c r="FA80" t="s">
        <v>302</v>
      </c>
      <c r="FB80">
        <v>20090708</v>
      </c>
      <c r="FC80">
        <v>-0.5</v>
      </c>
      <c r="FE80" s="1">
        <v>39994</v>
      </c>
      <c r="FF80" t="s">
        <v>302</v>
      </c>
      <c r="FG80">
        <v>20090708</v>
      </c>
      <c r="FH80">
        <v>-15</v>
      </c>
      <c r="FJ80" s="1">
        <v>37072</v>
      </c>
      <c r="FK80">
        <v>1</v>
      </c>
      <c r="FL80">
        <v>20010719</v>
      </c>
      <c r="FM80">
        <v>1</v>
      </c>
      <c r="FO80" s="1">
        <v>37072</v>
      </c>
      <c r="FP80">
        <v>7.7</v>
      </c>
      <c r="FQ80">
        <v>20010730</v>
      </c>
      <c r="FR80">
        <v>7.6</v>
      </c>
      <c r="FT80" s="1">
        <v>40025</v>
      </c>
      <c r="FU80">
        <v>-8.4</v>
      </c>
      <c r="FV80">
        <v>20090915</v>
      </c>
      <c r="FW80">
        <v>-8.3000000000000007</v>
      </c>
      <c r="FY80" s="1">
        <v>37072</v>
      </c>
      <c r="FZ80">
        <v>1.228</v>
      </c>
      <c r="GA80" t="s">
        <v>302</v>
      </c>
      <c r="GB80" t="s">
        <v>302</v>
      </c>
    </row>
    <row r="81" spans="1:184" x14ac:dyDescent="0.25">
      <c r="A81" s="1">
        <v>40482</v>
      </c>
      <c r="B81" t="s">
        <v>302</v>
      </c>
      <c r="C81">
        <v>20101101</v>
      </c>
      <c r="D81" t="s">
        <v>302</v>
      </c>
      <c r="F81" s="1">
        <v>37103</v>
      </c>
      <c r="G81">
        <v>-1.5</v>
      </c>
      <c r="H81">
        <v>20010906</v>
      </c>
      <c r="I81">
        <v>-0.9</v>
      </c>
      <c r="K81" s="1">
        <v>37103</v>
      </c>
      <c r="L81">
        <v>-1</v>
      </c>
      <c r="M81">
        <v>20010906</v>
      </c>
      <c r="N81">
        <v>-0.5</v>
      </c>
      <c r="P81" s="1">
        <v>37103</v>
      </c>
      <c r="Q81">
        <v>5</v>
      </c>
      <c r="R81" t="s">
        <v>302</v>
      </c>
      <c r="S81" t="s">
        <v>302</v>
      </c>
      <c r="U81" s="1">
        <v>37103</v>
      </c>
      <c r="V81">
        <v>1</v>
      </c>
      <c r="W81">
        <v>20010816</v>
      </c>
      <c r="X81">
        <v>0.6</v>
      </c>
      <c r="Z81" s="1">
        <v>37103</v>
      </c>
      <c r="AA81">
        <v>-0.8</v>
      </c>
      <c r="AB81" t="s">
        <v>302</v>
      </c>
      <c r="AC81" t="s">
        <v>302</v>
      </c>
      <c r="AE81" s="1">
        <v>37103</v>
      </c>
      <c r="AF81">
        <v>1.4</v>
      </c>
      <c r="AG81" t="s">
        <v>302</v>
      </c>
      <c r="AH81" t="s">
        <v>302</v>
      </c>
      <c r="AJ81" s="1">
        <v>37833</v>
      </c>
      <c r="AK81">
        <v>1.3</v>
      </c>
      <c r="AL81" t="s">
        <v>302</v>
      </c>
      <c r="AM81" t="s">
        <v>302</v>
      </c>
      <c r="AO81" s="1">
        <v>37468</v>
      </c>
      <c r="AP81">
        <v>-0.1</v>
      </c>
      <c r="AQ81">
        <v>20020812</v>
      </c>
      <c r="AR81">
        <v>0</v>
      </c>
      <c r="AT81" s="1">
        <v>37468</v>
      </c>
      <c r="AU81">
        <v>-0.2</v>
      </c>
      <c r="AV81">
        <v>20020812</v>
      </c>
      <c r="AW81">
        <v>0.3</v>
      </c>
      <c r="AY81" s="1">
        <v>37103</v>
      </c>
      <c r="AZ81">
        <v>-1.8</v>
      </c>
      <c r="BA81">
        <v>20010906</v>
      </c>
      <c r="BB81">
        <v>-3.2</v>
      </c>
      <c r="BD81" s="1">
        <v>37103</v>
      </c>
      <c r="BE81">
        <v>-1.5</v>
      </c>
      <c r="BF81">
        <v>20010906</v>
      </c>
      <c r="BG81">
        <v>-3</v>
      </c>
      <c r="BI81" s="1">
        <v>40786</v>
      </c>
      <c r="BJ81" t="s">
        <v>302</v>
      </c>
      <c r="BK81">
        <v>20110902</v>
      </c>
      <c r="BL81" t="s">
        <v>302</v>
      </c>
      <c r="BN81" s="1">
        <v>40482</v>
      </c>
      <c r="BO81" t="s">
        <v>302</v>
      </c>
      <c r="BP81">
        <v>20101103</v>
      </c>
      <c r="BQ81" t="s">
        <v>302</v>
      </c>
      <c r="BX81" s="1">
        <v>37134</v>
      </c>
      <c r="BY81">
        <v>0</v>
      </c>
      <c r="BZ81">
        <v>20010830</v>
      </c>
      <c r="CA81">
        <v>0</v>
      </c>
      <c r="CC81" s="1">
        <v>37103</v>
      </c>
      <c r="CD81">
        <v>8.1</v>
      </c>
      <c r="CE81">
        <v>20010816</v>
      </c>
      <c r="CF81">
        <v>6</v>
      </c>
      <c r="CH81" s="1">
        <v>39355</v>
      </c>
      <c r="CI81">
        <v>5.0999999999999996</v>
      </c>
      <c r="CJ81" t="s">
        <v>302</v>
      </c>
      <c r="CK81" t="s">
        <v>302</v>
      </c>
      <c r="CM81" s="1">
        <v>39660</v>
      </c>
      <c r="CN81">
        <v>-37</v>
      </c>
      <c r="CO81" t="s">
        <v>302</v>
      </c>
      <c r="CP81" t="s">
        <v>302</v>
      </c>
      <c r="CR81" s="1">
        <v>37103</v>
      </c>
      <c r="CS81">
        <v>-0.6</v>
      </c>
      <c r="CT81">
        <v>20010814</v>
      </c>
      <c r="CU81">
        <v>-0.6</v>
      </c>
      <c r="CW81" s="1">
        <v>37103</v>
      </c>
      <c r="CX81">
        <v>1.6</v>
      </c>
      <c r="CY81">
        <v>20010814</v>
      </c>
      <c r="CZ81">
        <v>1.6</v>
      </c>
      <c r="DG81" s="1">
        <v>37468</v>
      </c>
      <c r="DH81">
        <v>-0.7</v>
      </c>
      <c r="DI81" t="s">
        <v>302</v>
      </c>
      <c r="DJ81" t="s">
        <v>302</v>
      </c>
      <c r="DL81" s="1">
        <v>37468</v>
      </c>
      <c r="DM81">
        <v>0</v>
      </c>
      <c r="DN81" t="s">
        <v>302</v>
      </c>
      <c r="DO81" t="s">
        <v>302</v>
      </c>
      <c r="DQ81" s="1">
        <v>37103</v>
      </c>
      <c r="DR81">
        <v>55.3</v>
      </c>
      <c r="DS81" t="s">
        <v>302</v>
      </c>
      <c r="DT81" t="s">
        <v>302</v>
      </c>
      <c r="DV81" s="1">
        <v>37499</v>
      </c>
      <c r="DW81">
        <v>-0.3</v>
      </c>
      <c r="DX81" t="s">
        <v>302</v>
      </c>
      <c r="DY81" t="s">
        <v>302</v>
      </c>
      <c r="EA81" s="1">
        <v>37833</v>
      </c>
      <c r="EB81">
        <v>2.9</v>
      </c>
      <c r="EC81" t="s">
        <v>302</v>
      </c>
      <c r="ED81" t="s">
        <v>302</v>
      </c>
      <c r="EF81" s="1">
        <v>37103</v>
      </c>
      <c r="EG81">
        <v>11.6</v>
      </c>
      <c r="EH81" t="s">
        <v>302</v>
      </c>
      <c r="EI81" t="s">
        <v>302</v>
      </c>
      <c r="EK81" s="1">
        <v>37103</v>
      </c>
      <c r="EL81">
        <v>112.378</v>
      </c>
      <c r="EM81" t="s">
        <v>302</v>
      </c>
      <c r="EN81" t="s">
        <v>302</v>
      </c>
      <c r="EP81" s="1">
        <v>37103</v>
      </c>
      <c r="EQ81">
        <v>10.9</v>
      </c>
      <c r="ER81">
        <v>20010731</v>
      </c>
      <c r="ES81">
        <v>10.9</v>
      </c>
      <c r="EU81" s="1">
        <v>37103</v>
      </c>
      <c r="EV81">
        <v>1.2</v>
      </c>
      <c r="EW81">
        <v>20010731</v>
      </c>
      <c r="EX81">
        <v>1.1000000000000001</v>
      </c>
      <c r="EZ81" s="1">
        <v>40025</v>
      </c>
      <c r="FA81" t="s">
        <v>302</v>
      </c>
      <c r="FB81">
        <v>20090805</v>
      </c>
      <c r="FC81">
        <v>1.1000000000000001</v>
      </c>
      <c r="FE81" s="1">
        <v>40025</v>
      </c>
      <c r="FF81" t="s">
        <v>302</v>
      </c>
      <c r="FG81">
        <v>20090805</v>
      </c>
      <c r="FH81">
        <v>-12.1</v>
      </c>
      <c r="FJ81" s="1">
        <v>37103</v>
      </c>
      <c r="FK81">
        <v>0.6</v>
      </c>
      <c r="FL81">
        <v>20010830</v>
      </c>
      <c r="FM81">
        <v>0.4</v>
      </c>
      <c r="FO81" s="1">
        <v>37103</v>
      </c>
      <c r="FP81">
        <v>7.9</v>
      </c>
      <c r="FQ81">
        <v>20010830</v>
      </c>
      <c r="FR81">
        <v>7.6</v>
      </c>
      <c r="FT81" s="1">
        <v>40056</v>
      </c>
      <c r="FU81">
        <v>-5.6</v>
      </c>
      <c r="FV81">
        <v>20091013</v>
      </c>
      <c r="FW81">
        <v>-5.6</v>
      </c>
      <c r="FY81" s="1">
        <v>37103</v>
      </c>
      <c r="FZ81">
        <v>1.4179999999999999</v>
      </c>
      <c r="GA81" t="s">
        <v>302</v>
      </c>
      <c r="GB81" t="s">
        <v>302</v>
      </c>
    </row>
    <row r="82" spans="1:184" x14ac:dyDescent="0.25">
      <c r="A82" s="1">
        <v>40512</v>
      </c>
      <c r="B82" t="s">
        <v>302</v>
      </c>
      <c r="C82">
        <v>20101201</v>
      </c>
      <c r="D82" t="s">
        <v>302</v>
      </c>
      <c r="F82" s="1">
        <v>37134</v>
      </c>
      <c r="G82">
        <v>2.4</v>
      </c>
      <c r="H82">
        <v>20011007</v>
      </c>
      <c r="I82">
        <v>1.4</v>
      </c>
      <c r="K82" s="1">
        <v>37134</v>
      </c>
      <c r="L82">
        <v>1.8</v>
      </c>
      <c r="M82">
        <v>20011008</v>
      </c>
      <c r="N82">
        <v>1</v>
      </c>
      <c r="P82" s="1">
        <v>37134</v>
      </c>
      <c r="Q82">
        <v>5.0999999999999996</v>
      </c>
      <c r="R82" t="s">
        <v>302</v>
      </c>
      <c r="S82" t="s">
        <v>302</v>
      </c>
      <c r="U82" s="1">
        <v>37134</v>
      </c>
      <c r="V82">
        <v>0</v>
      </c>
      <c r="W82">
        <v>20010913</v>
      </c>
      <c r="X82">
        <v>0.5</v>
      </c>
      <c r="Z82" s="1">
        <v>37134</v>
      </c>
      <c r="AA82">
        <v>0.4</v>
      </c>
      <c r="AB82" t="s">
        <v>302</v>
      </c>
      <c r="AC82" t="s">
        <v>302</v>
      </c>
      <c r="AE82" s="1">
        <v>37134</v>
      </c>
      <c r="AF82">
        <v>1.8</v>
      </c>
      <c r="AG82" t="s">
        <v>302</v>
      </c>
      <c r="AH82" t="s">
        <v>302</v>
      </c>
      <c r="AJ82" s="1">
        <v>37864</v>
      </c>
      <c r="AK82">
        <v>1.2</v>
      </c>
      <c r="AL82" t="s">
        <v>302</v>
      </c>
      <c r="AM82" t="s">
        <v>302</v>
      </c>
      <c r="AO82" s="1">
        <v>37499</v>
      </c>
      <c r="AP82">
        <v>0</v>
      </c>
      <c r="AQ82">
        <v>20020909</v>
      </c>
      <c r="AR82">
        <v>-0.1</v>
      </c>
      <c r="AT82" s="1">
        <v>37499</v>
      </c>
      <c r="AU82">
        <v>-0.1</v>
      </c>
      <c r="AV82">
        <v>20020909</v>
      </c>
      <c r="AW82">
        <v>0.3</v>
      </c>
      <c r="AY82" s="1">
        <v>37134</v>
      </c>
      <c r="AZ82">
        <v>-1.2</v>
      </c>
      <c r="BA82">
        <v>20011008</v>
      </c>
      <c r="BB82">
        <v>-2.4</v>
      </c>
      <c r="BD82" s="1">
        <v>37134</v>
      </c>
      <c r="BE82">
        <v>-0.7</v>
      </c>
      <c r="BF82">
        <v>20011008</v>
      </c>
      <c r="BG82">
        <v>-2</v>
      </c>
      <c r="BI82" s="1">
        <v>40816</v>
      </c>
      <c r="BJ82" t="s">
        <v>302</v>
      </c>
      <c r="BK82">
        <v>20111004</v>
      </c>
      <c r="BL82" t="s">
        <v>302</v>
      </c>
      <c r="BN82" s="1">
        <v>40512</v>
      </c>
      <c r="BO82" t="s">
        <v>302</v>
      </c>
      <c r="BP82">
        <v>20101203</v>
      </c>
      <c r="BQ82" t="s">
        <v>302</v>
      </c>
      <c r="BX82" s="1">
        <v>37164</v>
      </c>
      <c r="BY82">
        <v>-1</v>
      </c>
      <c r="BZ82">
        <v>20010926</v>
      </c>
      <c r="CA82">
        <v>-1</v>
      </c>
      <c r="CC82" s="1">
        <v>37134</v>
      </c>
      <c r="CD82">
        <v>6.7</v>
      </c>
      <c r="CE82">
        <v>20010913</v>
      </c>
      <c r="CF82">
        <v>6.3</v>
      </c>
      <c r="CH82" s="1">
        <v>39386</v>
      </c>
      <c r="CI82">
        <v>5</v>
      </c>
      <c r="CJ82" t="s">
        <v>302</v>
      </c>
      <c r="CK82" t="s">
        <v>302</v>
      </c>
      <c r="CM82" s="1">
        <v>39691</v>
      </c>
      <c r="CN82">
        <v>-33</v>
      </c>
      <c r="CO82" t="s">
        <v>302</v>
      </c>
      <c r="CP82" t="s">
        <v>302</v>
      </c>
      <c r="CR82" s="1">
        <v>37134</v>
      </c>
      <c r="CS82">
        <v>0.4</v>
      </c>
      <c r="CT82">
        <v>20010918</v>
      </c>
      <c r="CU82">
        <v>0.4</v>
      </c>
      <c r="CW82" s="1">
        <v>37134</v>
      </c>
      <c r="CX82">
        <v>2.1</v>
      </c>
      <c r="CY82">
        <v>20010918</v>
      </c>
      <c r="CZ82">
        <v>2.1</v>
      </c>
      <c r="DG82" s="1">
        <v>37499</v>
      </c>
      <c r="DH82">
        <v>0.5</v>
      </c>
      <c r="DI82" t="s">
        <v>302</v>
      </c>
      <c r="DJ82" t="s">
        <v>302</v>
      </c>
      <c r="DL82" s="1">
        <v>37499</v>
      </c>
      <c r="DM82">
        <v>0.1</v>
      </c>
      <c r="DN82" t="s">
        <v>302</v>
      </c>
      <c r="DO82" t="s">
        <v>302</v>
      </c>
      <c r="DQ82" s="1">
        <v>37134</v>
      </c>
      <c r="DR82">
        <v>52.5</v>
      </c>
      <c r="DS82" t="s">
        <v>302</v>
      </c>
      <c r="DT82" t="s">
        <v>302</v>
      </c>
      <c r="DV82" s="1">
        <v>37529</v>
      </c>
      <c r="DW82">
        <v>0.5</v>
      </c>
      <c r="DX82" t="s">
        <v>302</v>
      </c>
      <c r="DY82" t="s">
        <v>302</v>
      </c>
      <c r="EA82" s="1">
        <v>37864</v>
      </c>
      <c r="EB82">
        <v>3.1</v>
      </c>
      <c r="EC82" t="s">
        <v>302</v>
      </c>
      <c r="ED82" t="s">
        <v>302</v>
      </c>
      <c r="EF82" s="1">
        <v>37134</v>
      </c>
      <c r="EG82">
        <v>8.4</v>
      </c>
      <c r="EH82" t="s">
        <v>302</v>
      </c>
      <c r="EI82" t="s">
        <v>302</v>
      </c>
      <c r="EK82" s="1">
        <v>37134</v>
      </c>
      <c r="EL82">
        <v>111.512</v>
      </c>
      <c r="EM82" t="s">
        <v>302</v>
      </c>
      <c r="EN82" t="s">
        <v>302</v>
      </c>
      <c r="EP82" s="1">
        <v>37134</v>
      </c>
      <c r="EQ82">
        <v>11.9</v>
      </c>
      <c r="ER82">
        <v>20010904</v>
      </c>
      <c r="ES82">
        <v>11.9</v>
      </c>
      <c r="EU82" s="1">
        <v>37134</v>
      </c>
      <c r="EV82">
        <v>0.9</v>
      </c>
      <c r="EW82">
        <v>20010904</v>
      </c>
      <c r="EX82">
        <v>0.4</v>
      </c>
      <c r="EZ82" s="1">
        <v>40056</v>
      </c>
      <c r="FA82" t="s">
        <v>302</v>
      </c>
      <c r="FB82">
        <v>20090910</v>
      </c>
      <c r="FC82">
        <v>0.8</v>
      </c>
      <c r="FE82" s="1">
        <v>40056</v>
      </c>
      <c r="FF82" t="s">
        <v>302</v>
      </c>
      <c r="FG82">
        <v>20090910</v>
      </c>
      <c r="FH82">
        <v>-10.1</v>
      </c>
      <c r="FJ82" s="1">
        <v>37134</v>
      </c>
      <c r="FK82">
        <v>0.9</v>
      </c>
      <c r="FL82">
        <v>20011001</v>
      </c>
      <c r="FM82">
        <v>1</v>
      </c>
      <c r="FO82" s="1">
        <v>37134</v>
      </c>
      <c r="FP82">
        <v>7.3</v>
      </c>
      <c r="FQ82">
        <v>20011001</v>
      </c>
      <c r="FR82">
        <v>7.1</v>
      </c>
      <c r="FT82" s="1">
        <v>40086</v>
      </c>
      <c r="FU82">
        <v>-4.0999999999999996</v>
      </c>
      <c r="FV82">
        <v>20091110</v>
      </c>
      <c r="FW82">
        <v>-4.0999999999999996</v>
      </c>
      <c r="FY82" s="1">
        <v>37134</v>
      </c>
      <c r="FZ82">
        <v>1.3129999999999999</v>
      </c>
      <c r="GA82" t="s">
        <v>302</v>
      </c>
      <c r="GB82" t="s">
        <v>302</v>
      </c>
    </row>
    <row r="83" spans="1:184" x14ac:dyDescent="0.25">
      <c r="A83" s="1">
        <v>40543</v>
      </c>
      <c r="B83" t="s">
        <v>302</v>
      </c>
      <c r="C83">
        <v>20110104</v>
      </c>
      <c r="D83" t="s">
        <v>302</v>
      </c>
      <c r="F83" s="1">
        <v>37164</v>
      </c>
      <c r="G83">
        <v>-2.1</v>
      </c>
      <c r="H83">
        <v>20011105</v>
      </c>
      <c r="I83">
        <v>-1.6</v>
      </c>
      <c r="K83" s="1">
        <v>37164</v>
      </c>
      <c r="L83">
        <v>-1.1000000000000001</v>
      </c>
      <c r="M83">
        <v>20011105</v>
      </c>
      <c r="N83">
        <v>-1.2</v>
      </c>
      <c r="P83" s="1">
        <v>37164</v>
      </c>
      <c r="Q83">
        <v>5.0999999999999996</v>
      </c>
      <c r="R83" t="s">
        <v>302</v>
      </c>
      <c r="S83" t="s">
        <v>302</v>
      </c>
      <c r="U83" s="1">
        <v>37164</v>
      </c>
      <c r="V83">
        <v>1.1000000000000001</v>
      </c>
      <c r="W83">
        <v>20011018</v>
      </c>
      <c r="X83">
        <v>0.2</v>
      </c>
      <c r="Z83" s="1">
        <v>37164</v>
      </c>
      <c r="AA83">
        <v>0.3</v>
      </c>
      <c r="AB83" t="s">
        <v>302</v>
      </c>
      <c r="AC83" t="s">
        <v>302</v>
      </c>
      <c r="AE83" s="1">
        <v>37164</v>
      </c>
      <c r="AF83">
        <v>1.3</v>
      </c>
      <c r="AG83" t="s">
        <v>302</v>
      </c>
      <c r="AH83" t="s">
        <v>302</v>
      </c>
      <c r="AJ83" s="1">
        <v>37894</v>
      </c>
      <c r="AK83">
        <v>1.3</v>
      </c>
      <c r="AL83" t="s">
        <v>302</v>
      </c>
      <c r="AM83" t="s">
        <v>302</v>
      </c>
      <c r="AO83" s="1">
        <v>37529</v>
      </c>
      <c r="AP83">
        <v>0.1</v>
      </c>
      <c r="AQ83">
        <v>20021014</v>
      </c>
      <c r="AR83">
        <v>0.1</v>
      </c>
      <c r="AT83" s="1">
        <v>37529</v>
      </c>
      <c r="AU83">
        <v>0</v>
      </c>
      <c r="AV83">
        <v>20021014</v>
      </c>
      <c r="AW83">
        <v>0.4</v>
      </c>
      <c r="AY83" s="1">
        <v>37164</v>
      </c>
      <c r="AZ83">
        <v>-1.3</v>
      </c>
      <c r="BA83">
        <v>20011105</v>
      </c>
      <c r="BB83">
        <v>-3</v>
      </c>
      <c r="BD83" s="1">
        <v>37164</v>
      </c>
      <c r="BE83">
        <v>-1.9</v>
      </c>
      <c r="BF83">
        <v>20011105</v>
      </c>
      <c r="BG83">
        <v>-3.7</v>
      </c>
      <c r="BI83" s="1">
        <v>40847</v>
      </c>
      <c r="BJ83" t="s">
        <v>302</v>
      </c>
      <c r="BK83">
        <v>20111102</v>
      </c>
      <c r="BL83" t="s">
        <v>302</v>
      </c>
      <c r="BN83" s="1">
        <v>40543</v>
      </c>
      <c r="BO83" t="s">
        <v>302</v>
      </c>
      <c r="BP83">
        <v>20110106</v>
      </c>
      <c r="BQ83" t="s">
        <v>302</v>
      </c>
      <c r="BX83" s="1">
        <v>37195</v>
      </c>
      <c r="BY83">
        <v>-6</v>
      </c>
      <c r="BZ83">
        <v>20011030</v>
      </c>
      <c r="CA83">
        <v>-5</v>
      </c>
      <c r="CC83" s="1">
        <v>37164</v>
      </c>
      <c r="CD83">
        <v>8</v>
      </c>
      <c r="CE83">
        <v>20011018</v>
      </c>
      <c r="CF83">
        <v>5.9</v>
      </c>
      <c r="CH83" s="1">
        <v>39416</v>
      </c>
      <c r="CI83">
        <v>4.8</v>
      </c>
      <c r="CJ83" t="s">
        <v>302</v>
      </c>
      <c r="CK83" t="s">
        <v>302</v>
      </c>
      <c r="CM83" s="1">
        <v>39721</v>
      </c>
      <c r="CN83">
        <v>-48</v>
      </c>
      <c r="CO83" t="s">
        <v>302</v>
      </c>
      <c r="CP83" t="s">
        <v>302</v>
      </c>
      <c r="CR83" s="1">
        <v>37164</v>
      </c>
      <c r="CS83">
        <v>0.3</v>
      </c>
      <c r="CT83">
        <v>20011016</v>
      </c>
      <c r="CU83">
        <v>0.3</v>
      </c>
      <c r="CW83" s="1">
        <v>37164</v>
      </c>
      <c r="CX83">
        <v>1.7</v>
      </c>
      <c r="CY83">
        <v>20011016</v>
      </c>
      <c r="CZ83">
        <v>1.7</v>
      </c>
      <c r="DG83" s="1">
        <v>37529</v>
      </c>
      <c r="DH83">
        <v>0</v>
      </c>
      <c r="DI83" t="s">
        <v>302</v>
      </c>
      <c r="DJ83" t="s">
        <v>302</v>
      </c>
      <c r="DL83" s="1">
        <v>37529</v>
      </c>
      <c r="DM83">
        <v>0</v>
      </c>
      <c r="DN83" t="s">
        <v>302</v>
      </c>
      <c r="DO83" t="s">
        <v>302</v>
      </c>
      <c r="DQ83" s="1">
        <v>37164</v>
      </c>
      <c r="DR83">
        <v>36.799999999999997</v>
      </c>
      <c r="DS83" t="s">
        <v>302</v>
      </c>
      <c r="DT83" t="s">
        <v>302</v>
      </c>
      <c r="DV83" s="1">
        <v>37560</v>
      </c>
      <c r="DW83">
        <v>0.8</v>
      </c>
      <c r="DX83" t="s">
        <v>302</v>
      </c>
      <c r="DY83" t="s">
        <v>302</v>
      </c>
      <c r="EA83" s="1">
        <v>37894</v>
      </c>
      <c r="EB83">
        <v>3.7</v>
      </c>
      <c r="EC83" t="s">
        <v>302</v>
      </c>
      <c r="ED83" t="s">
        <v>302</v>
      </c>
      <c r="EF83" s="1">
        <v>37164</v>
      </c>
      <c r="EG83">
        <v>25.4</v>
      </c>
      <c r="EH83" t="s">
        <v>302</v>
      </c>
      <c r="EI83" t="s">
        <v>302</v>
      </c>
      <c r="EK83" s="1">
        <v>37164</v>
      </c>
      <c r="EL83">
        <v>103.252</v>
      </c>
      <c r="EM83" t="s">
        <v>302</v>
      </c>
      <c r="EN83" t="s">
        <v>302</v>
      </c>
      <c r="EP83" s="1">
        <v>37164</v>
      </c>
      <c r="EQ83">
        <v>14.6</v>
      </c>
      <c r="ER83">
        <v>20011001</v>
      </c>
      <c r="ES83">
        <v>14.6</v>
      </c>
      <c r="EU83" s="1">
        <v>37164</v>
      </c>
      <c r="EV83">
        <v>2.7</v>
      </c>
      <c r="EW83">
        <v>20011001</v>
      </c>
      <c r="EX83">
        <v>2.8</v>
      </c>
      <c r="EZ83" s="1">
        <v>40086</v>
      </c>
      <c r="FA83" t="s">
        <v>302</v>
      </c>
      <c r="FB83">
        <v>20091006</v>
      </c>
      <c r="FC83">
        <v>1.6</v>
      </c>
      <c r="FE83" s="1">
        <v>40086</v>
      </c>
      <c r="FF83" t="s">
        <v>302</v>
      </c>
      <c r="FG83">
        <v>20091006</v>
      </c>
      <c r="FH83">
        <v>-7.4</v>
      </c>
      <c r="FJ83" s="1">
        <v>37164</v>
      </c>
      <c r="FK83">
        <v>1.1000000000000001</v>
      </c>
      <c r="FL83">
        <v>20011029</v>
      </c>
      <c r="FM83">
        <v>1.1000000000000001</v>
      </c>
      <c r="FO83" s="1">
        <v>37164</v>
      </c>
      <c r="FP83">
        <v>8.4</v>
      </c>
      <c r="FQ83">
        <v>20011029</v>
      </c>
      <c r="FR83">
        <v>8</v>
      </c>
      <c r="FT83" s="1">
        <v>40117</v>
      </c>
      <c r="FU83">
        <v>-2.2999999999999998</v>
      </c>
      <c r="FV83">
        <v>20091215</v>
      </c>
      <c r="FW83">
        <v>-2.2000000000000002</v>
      </c>
      <c r="FY83" s="1">
        <v>37164</v>
      </c>
      <c r="FZ83">
        <v>1.528</v>
      </c>
      <c r="GA83" t="s">
        <v>302</v>
      </c>
      <c r="GB83" t="s">
        <v>302</v>
      </c>
    </row>
    <row r="84" spans="1:184" x14ac:dyDescent="0.25">
      <c r="A84" s="1">
        <v>40574</v>
      </c>
      <c r="B84" t="s">
        <v>302</v>
      </c>
      <c r="C84">
        <v>20110201</v>
      </c>
      <c r="D84" t="s">
        <v>302</v>
      </c>
      <c r="F84" s="1">
        <v>37195</v>
      </c>
      <c r="G84">
        <v>-0.4</v>
      </c>
      <c r="H84">
        <v>20011206</v>
      </c>
      <c r="I84">
        <v>-0.3</v>
      </c>
      <c r="K84" s="1">
        <v>37195</v>
      </c>
      <c r="L84">
        <v>-1.1000000000000001</v>
      </c>
      <c r="M84">
        <v>20011206</v>
      </c>
      <c r="N84">
        <v>-1.1000000000000001</v>
      </c>
      <c r="P84" s="1">
        <v>37195</v>
      </c>
      <c r="Q84">
        <v>5.0999999999999996</v>
      </c>
      <c r="R84" t="s">
        <v>302</v>
      </c>
      <c r="S84" t="s">
        <v>302</v>
      </c>
      <c r="U84" s="1">
        <v>37195</v>
      </c>
      <c r="V84">
        <v>-0.3</v>
      </c>
      <c r="W84">
        <v>20011115</v>
      </c>
      <c r="X84">
        <v>-0.1</v>
      </c>
      <c r="Z84" s="1">
        <v>37195</v>
      </c>
      <c r="AA84">
        <v>-0.2</v>
      </c>
      <c r="AB84" t="s">
        <v>302</v>
      </c>
      <c r="AC84" t="s">
        <v>302</v>
      </c>
      <c r="AE84" s="1">
        <v>37195</v>
      </c>
      <c r="AF84">
        <v>1.2</v>
      </c>
      <c r="AG84" t="s">
        <v>302</v>
      </c>
      <c r="AH84" t="s">
        <v>302</v>
      </c>
      <c r="AJ84" s="1">
        <v>37925</v>
      </c>
      <c r="AK84">
        <v>1.2</v>
      </c>
      <c r="AL84" t="s">
        <v>302</v>
      </c>
      <c r="AM84" t="s">
        <v>302</v>
      </c>
      <c r="AO84" s="1">
        <v>37560</v>
      </c>
      <c r="AP84">
        <v>0.1</v>
      </c>
      <c r="AQ84">
        <v>20021111</v>
      </c>
      <c r="AR84">
        <v>0</v>
      </c>
      <c r="AT84" s="1">
        <v>37560</v>
      </c>
      <c r="AU84">
        <v>0.2</v>
      </c>
      <c r="AV84">
        <v>20021111</v>
      </c>
      <c r="AW84">
        <v>0.6</v>
      </c>
      <c r="AY84" s="1">
        <v>37195</v>
      </c>
      <c r="AZ84">
        <v>-2.5</v>
      </c>
      <c r="BA84">
        <v>20011206</v>
      </c>
      <c r="BB84">
        <v>-4.2</v>
      </c>
      <c r="BD84" s="1">
        <v>37195</v>
      </c>
      <c r="BE84">
        <v>-2.7</v>
      </c>
      <c r="BF84">
        <v>20011206</v>
      </c>
      <c r="BG84">
        <v>-4.4000000000000004</v>
      </c>
      <c r="BI84" s="1">
        <v>40877</v>
      </c>
      <c r="BJ84" t="s">
        <v>302</v>
      </c>
      <c r="BK84">
        <v>20111202</v>
      </c>
      <c r="BL84" t="s">
        <v>302</v>
      </c>
      <c r="BN84" s="1">
        <v>40574</v>
      </c>
      <c r="BO84" t="s">
        <v>302</v>
      </c>
      <c r="BP84">
        <v>20110203</v>
      </c>
      <c r="BQ84" t="s">
        <v>302</v>
      </c>
      <c r="BX84" s="1">
        <v>37225</v>
      </c>
      <c r="BY84">
        <v>-3</v>
      </c>
      <c r="BZ84">
        <v>20011129</v>
      </c>
      <c r="CA84">
        <v>-3</v>
      </c>
      <c r="CC84" s="1">
        <v>37195</v>
      </c>
      <c r="CD84">
        <v>7.5</v>
      </c>
      <c r="CE84">
        <v>20011115</v>
      </c>
      <c r="CF84">
        <v>5.7</v>
      </c>
      <c r="CH84" s="1">
        <v>39447</v>
      </c>
      <c r="CI84">
        <v>4</v>
      </c>
      <c r="CJ84" t="s">
        <v>302</v>
      </c>
      <c r="CK84" t="s">
        <v>302</v>
      </c>
      <c r="CM84" s="1">
        <v>39752</v>
      </c>
      <c r="CN84">
        <v>-55</v>
      </c>
      <c r="CO84" t="s">
        <v>302</v>
      </c>
      <c r="CP84" t="s">
        <v>302</v>
      </c>
      <c r="CR84" s="1">
        <v>37195</v>
      </c>
      <c r="CS84">
        <v>-0.2</v>
      </c>
      <c r="CT84">
        <v>20011113</v>
      </c>
      <c r="CU84">
        <v>-0.2</v>
      </c>
      <c r="CW84" s="1">
        <v>37195</v>
      </c>
      <c r="CX84">
        <v>1.6</v>
      </c>
      <c r="CY84">
        <v>20011113</v>
      </c>
      <c r="CZ84">
        <v>1.6</v>
      </c>
      <c r="DG84" s="1">
        <v>37560</v>
      </c>
      <c r="DH84">
        <v>-0.3</v>
      </c>
      <c r="DI84" t="s">
        <v>302</v>
      </c>
      <c r="DJ84" t="s">
        <v>302</v>
      </c>
      <c r="DL84" s="1">
        <v>37560</v>
      </c>
      <c r="DM84">
        <v>0</v>
      </c>
      <c r="DN84" t="s">
        <v>302</v>
      </c>
      <c r="DO84" t="s">
        <v>302</v>
      </c>
      <c r="DQ84" s="1">
        <v>37195</v>
      </c>
      <c r="DR84">
        <v>18.2</v>
      </c>
      <c r="DS84" t="s">
        <v>302</v>
      </c>
      <c r="DT84" t="s">
        <v>302</v>
      </c>
      <c r="DV84" s="1">
        <v>37590</v>
      </c>
      <c r="DW84">
        <v>0.3</v>
      </c>
      <c r="DX84" t="s">
        <v>302</v>
      </c>
      <c r="DY84" t="s">
        <v>302</v>
      </c>
      <c r="EA84" s="1">
        <v>37925</v>
      </c>
      <c r="EB84">
        <v>3.3</v>
      </c>
      <c r="EC84" t="s">
        <v>302</v>
      </c>
      <c r="ED84" t="s">
        <v>302</v>
      </c>
      <c r="EF84" s="1">
        <v>37195</v>
      </c>
      <c r="EG84">
        <v>20.7</v>
      </c>
      <c r="EH84">
        <v>20011106</v>
      </c>
      <c r="EI84" t="s">
        <v>302</v>
      </c>
      <c r="EK84" s="1">
        <v>37195</v>
      </c>
      <c r="EL84">
        <v>100.476</v>
      </c>
      <c r="EM84" t="s">
        <v>302</v>
      </c>
      <c r="EN84" t="s">
        <v>302</v>
      </c>
      <c r="EP84" s="1">
        <v>37195</v>
      </c>
      <c r="EQ84">
        <v>13.1</v>
      </c>
      <c r="ER84">
        <v>20011101</v>
      </c>
      <c r="ES84">
        <v>13.1</v>
      </c>
      <c r="EU84" s="1">
        <v>37195</v>
      </c>
      <c r="EV84">
        <v>-0.2</v>
      </c>
      <c r="EW84">
        <v>20011101</v>
      </c>
      <c r="EX84">
        <v>-0.5</v>
      </c>
      <c r="EZ84" s="1">
        <v>40117</v>
      </c>
      <c r="FA84" t="s">
        <v>302</v>
      </c>
      <c r="FB84">
        <v>20091103</v>
      </c>
      <c r="FC84">
        <v>1.2</v>
      </c>
      <c r="FE84" s="1">
        <v>40117</v>
      </c>
      <c r="FF84" t="s">
        <v>302</v>
      </c>
      <c r="FG84">
        <v>20091103</v>
      </c>
      <c r="FH84">
        <v>-4.7</v>
      </c>
      <c r="FJ84" s="1">
        <v>37195</v>
      </c>
      <c r="FK84">
        <v>0.5</v>
      </c>
      <c r="FL84">
        <v>20011129</v>
      </c>
      <c r="FM84">
        <v>0.6</v>
      </c>
      <c r="FO84" s="1">
        <v>37195</v>
      </c>
      <c r="FP84">
        <v>8.3000000000000007</v>
      </c>
      <c r="FQ84">
        <v>20011129</v>
      </c>
      <c r="FR84">
        <v>8.1</v>
      </c>
      <c r="FT84" s="1">
        <v>40147</v>
      </c>
      <c r="FU84">
        <v>0.5</v>
      </c>
      <c r="FV84">
        <v>20100112</v>
      </c>
      <c r="FW84">
        <v>0.6</v>
      </c>
      <c r="FY84" s="1">
        <v>37195</v>
      </c>
      <c r="FZ84">
        <v>1.5939999999999999</v>
      </c>
      <c r="GA84" t="s">
        <v>302</v>
      </c>
      <c r="GB84" t="s">
        <v>302</v>
      </c>
    </row>
    <row r="85" spans="1:184" x14ac:dyDescent="0.25">
      <c r="A85" s="1">
        <v>40602</v>
      </c>
      <c r="B85" t="s">
        <v>302</v>
      </c>
      <c r="C85">
        <v>20110301</v>
      </c>
      <c r="D85" t="s">
        <v>302</v>
      </c>
      <c r="F85" s="1">
        <v>37225</v>
      </c>
      <c r="G85">
        <v>-1</v>
      </c>
      <c r="H85">
        <v>20020114</v>
      </c>
      <c r="I85">
        <v>0.4</v>
      </c>
      <c r="K85" s="1">
        <v>37225</v>
      </c>
      <c r="L85">
        <v>-0.4</v>
      </c>
      <c r="M85">
        <v>20020114</v>
      </c>
      <c r="N85">
        <v>-0.3</v>
      </c>
      <c r="P85" s="1">
        <v>37225</v>
      </c>
      <c r="Q85">
        <v>5.0999999999999996</v>
      </c>
      <c r="R85" t="s">
        <v>302</v>
      </c>
      <c r="S85" t="s">
        <v>302</v>
      </c>
      <c r="U85" s="1">
        <v>37225</v>
      </c>
      <c r="V85">
        <v>1.4</v>
      </c>
      <c r="W85">
        <v>20011213</v>
      </c>
      <c r="X85">
        <v>1.3</v>
      </c>
      <c r="Z85" s="1">
        <v>37225</v>
      </c>
      <c r="AA85">
        <v>-0.2</v>
      </c>
      <c r="AB85" t="s">
        <v>302</v>
      </c>
      <c r="AC85" t="s">
        <v>302</v>
      </c>
      <c r="AE85" s="1">
        <v>37225</v>
      </c>
      <c r="AF85">
        <v>0.8</v>
      </c>
      <c r="AG85" t="s">
        <v>302</v>
      </c>
      <c r="AH85" t="s">
        <v>302</v>
      </c>
      <c r="AJ85" s="1">
        <v>37955</v>
      </c>
      <c r="AK85">
        <v>1.1000000000000001</v>
      </c>
      <c r="AL85" t="s">
        <v>302</v>
      </c>
      <c r="AM85" t="s">
        <v>302</v>
      </c>
      <c r="AO85" s="1">
        <v>37590</v>
      </c>
      <c r="AP85">
        <v>-0.1</v>
      </c>
      <c r="AQ85">
        <v>20021209</v>
      </c>
      <c r="AR85">
        <v>-0.2</v>
      </c>
      <c r="AT85" s="1">
        <v>37590</v>
      </c>
      <c r="AU85">
        <v>0.7</v>
      </c>
      <c r="AV85">
        <v>20021209</v>
      </c>
      <c r="AW85">
        <v>1.2</v>
      </c>
      <c r="AY85" s="1">
        <v>37225</v>
      </c>
      <c r="AZ85">
        <v>-3.7</v>
      </c>
      <c r="BA85">
        <v>20020114</v>
      </c>
      <c r="BB85">
        <v>-4.8</v>
      </c>
      <c r="BD85" s="1">
        <v>37225</v>
      </c>
      <c r="BE85">
        <v>-4.5999999999999996</v>
      </c>
      <c r="BF85">
        <v>20020114</v>
      </c>
      <c r="BG85">
        <v>-5.4</v>
      </c>
      <c r="BI85" s="1">
        <v>40908</v>
      </c>
      <c r="BJ85" t="s">
        <v>302</v>
      </c>
      <c r="BK85">
        <v>20120104</v>
      </c>
      <c r="BL85" t="s">
        <v>302</v>
      </c>
      <c r="BN85" s="1">
        <v>40602</v>
      </c>
      <c r="BO85" t="s">
        <v>302</v>
      </c>
      <c r="BP85">
        <v>20110303</v>
      </c>
      <c r="BQ85" t="s">
        <v>302</v>
      </c>
      <c r="BX85" s="1">
        <v>37256</v>
      </c>
      <c r="BY85">
        <v>-1</v>
      </c>
      <c r="BZ85">
        <v>20011230</v>
      </c>
      <c r="CA85">
        <v>-1</v>
      </c>
      <c r="CC85" s="1">
        <v>37225</v>
      </c>
      <c r="CD85">
        <v>8.6</v>
      </c>
      <c r="CE85">
        <v>20011213</v>
      </c>
      <c r="CF85">
        <v>7.1</v>
      </c>
      <c r="CH85" s="1">
        <v>39478</v>
      </c>
      <c r="CI85">
        <v>3.8</v>
      </c>
      <c r="CJ85" t="s">
        <v>302</v>
      </c>
      <c r="CK85" t="s">
        <v>302</v>
      </c>
      <c r="CM85" s="1">
        <v>39782</v>
      </c>
      <c r="CN85">
        <v>-51</v>
      </c>
      <c r="CO85" t="s">
        <v>302</v>
      </c>
      <c r="CP85" t="s">
        <v>302</v>
      </c>
      <c r="CR85" s="1">
        <v>37225</v>
      </c>
      <c r="CS85">
        <v>-0.4</v>
      </c>
      <c r="CT85">
        <v>20011211</v>
      </c>
      <c r="CU85">
        <v>-0.4</v>
      </c>
      <c r="CW85" s="1">
        <v>37225</v>
      </c>
      <c r="CX85">
        <v>0.9</v>
      </c>
      <c r="CY85">
        <v>20011211</v>
      </c>
      <c r="CZ85">
        <v>0.9</v>
      </c>
      <c r="DG85" s="1">
        <v>37590</v>
      </c>
      <c r="DH85">
        <v>-1.5</v>
      </c>
      <c r="DI85" t="s">
        <v>302</v>
      </c>
      <c r="DJ85" t="s">
        <v>302</v>
      </c>
      <c r="DL85" s="1">
        <v>37590</v>
      </c>
      <c r="DM85">
        <v>0</v>
      </c>
      <c r="DN85" t="s">
        <v>302</v>
      </c>
      <c r="DO85" t="s">
        <v>302</v>
      </c>
      <c r="DQ85" s="1">
        <v>37225</v>
      </c>
      <c r="DR85">
        <v>12.9</v>
      </c>
      <c r="DS85" t="s">
        <v>302</v>
      </c>
      <c r="DT85" t="s">
        <v>302</v>
      </c>
      <c r="DV85" s="1">
        <v>37621</v>
      </c>
      <c r="DW85">
        <v>-0.1</v>
      </c>
      <c r="DX85" t="s">
        <v>302</v>
      </c>
      <c r="DY85" t="s">
        <v>302</v>
      </c>
      <c r="EA85" s="1">
        <v>37955</v>
      </c>
      <c r="EB85">
        <v>2.7</v>
      </c>
      <c r="EC85" t="s">
        <v>302</v>
      </c>
      <c r="ED85" t="s">
        <v>302</v>
      </c>
      <c r="EF85" s="1">
        <v>37225</v>
      </c>
      <c r="EG85">
        <v>13.4</v>
      </c>
      <c r="EH85" t="s">
        <v>302</v>
      </c>
      <c r="EI85" t="s">
        <v>302</v>
      </c>
      <c r="EK85" s="1">
        <v>37225</v>
      </c>
      <c r="EL85">
        <v>102.52500000000001</v>
      </c>
      <c r="EM85" t="s">
        <v>302</v>
      </c>
      <c r="EN85" t="s">
        <v>302</v>
      </c>
      <c r="EP85" s="1">
        <v>37225</v>
      </c>
      <c r="EQ85">
        <v>12.8</v>
      </c>
      <c r="ER85">
        <v>20011204</v>
      </c>
      <c r="ES85">
        <v>12.8</v>
      </c>
      <c r="EU85" s="1">
        <v>37225</v>
      </c>
      <c r="EV85">
        <v>0.8</v>
      </c>
      <c r="EW85">
        <v>20011204</v>
      </c>
      <c r="EX85">
        <v>0.7</v>
      </c>
      <c r="EZ85" s="1">
        <v>40147</v>
      </c>
      <c r="FA85" t="s">
        <v>302</v>
      </c>
      <c r="FB85">
        <v>20091208</v>
      </c>
      <c r="FC85">
        <v>1.4</v>
      </c>
      <c r="FE85" s="1">
        <v>40147</v>
      </c>
      <c r="FF85" t="s">
        <v>302</v>
      </c>
      <c r="FG85">
        <v>20091208</v>
      </c>
      <c r="FH85">
        <v>-1.6</v>
      </c>
      <c r="FJ85" s="1">
        <v>37225</v>
      </c>
      <c r="FK85">
        <v>0.1</v>
      </c>
      <c r="FL85">
        <v>20020104</v>
      </c>
      <c r="FM85">
        <v>0.4</v>
      </c>
      <c r="FO85" s="1">
        <v>37225</v>
      </c>
      <c r="FP85">
        <v>8.1999999999999993</v>
      </c>
      <c r="FQ85">
        <v>20020104</v>
      </c>
      <c r="FR85">
        <v>8.1999999999999993</v>
      </c>
      <c r="FT85" s="1">
        <v>40178</v>
      </c>
      <c r="FU85">
        <v>2.9</v>
      </c>
      <c r="FV85">
        <v>20100216</v>
      </c>
      <c r="FW85">
        <v>2.9</v>
      </c>
      <c r="FY85" s="1">
        <v>37225</v>
      </c>
      <c r="FZ85">
        <v>1.6600000000000001</v>
      </c>
      <c r="GA85" t="s">
        <v>302</v>
      </c>
      <c r="GB85" t="s">
        <v>302</v>
      </c>
    </row>
    <row r="86" spans="1:184" x14ac:dyDescent="0.25">
      <c r="A86" s="1">
        <v>40633</v>
      </c>
      <c r="B86" t="s">
        <v>302</v>
      </c>
      <c r="C86">
        <v>20110401</v>
      </c>
      <c r="D86" t="s">
        <v>302</v>
      </c>
      <c r="F86" s="1">
        <v>37256</v>
      </c>
      <c r="G86">
        <v>0</v>
      </c>
      <c r="H86">
        <v>20020207</v>
      </c>
      <c r="I86">
        <v>-0.5</v>
      </c>
      <c r="K86" s="1">
        <v>37256</v>
      </c>
      <c r="L86">
        <v>0.3</v>
      </c>
      <c r="M86">
        <v>20020207</v>
      </c>
      <c r="N86">
        <v>-0.3</v>
      </c>
      <c r="P86" s="1">
        <v>37256</v>
      </c>
      <c r="Q86">
        <v>5.2</v>
      </c>
      <c r="R86" t="s">
        <v>302</v>
      </c>
      <c r="S86" t="s">
        <v>302</v>
      </c>
      <c r="U86" s="1">
        <v>37256</v>
      </c>
      <c r="V86">
        <v>1</v>
      </c>
      <c r="W86">
        <v>20020117</v>
      </c>
      <c r="X86">
        <v>-0.3</v>
      </c>
      <c r="Z86" s="1">
        <v>37256</v>
      </c>
      <c r="AA86">
        <v>0.3</v>
      </c>
      <c r="AB86" t="s">
        <v>302</v>
      </c>
      <c r="AC86" t="s">
        <v>302</v>
      </c>
      <c r="AE86" s="1">
        <v>37256</v>
      </c>
      <c r="AF86">
        <v>1.1000000000000001</v>
      </c>
      <c r="AG86" t="s">
        <v>302</v>
      </c>
      <c r="AH86" t="s">
        <v>302</v>
      </c>
      <c r="AJ86" s="1">
        <v>37986</v>
      </c>
      <c r="AK86">
        <v>0.9</v>
      </c>
      <c r="AL86" t="s">
        <v>302</v>
      </c>
      <c r="AM86" t="s">
        <v>302</v>
      </c>
      <c r="AO86" s="1">
        <v>37621</v>
      </c>
      <c r="AP86">
        <v>0.1</v>
      </c>
      <c r="AQ86">
        <v>20030113</v>
      </c>
      <c r="AR86">
        <v>0.1</v>
      </c>
      <c r="AT86" s="1">
        <v>37621</v>
      </c>
      <c r="AU86">
        <v>0.8</v>
      </c>
      <c r="AV86">
        <v>20030113</v>
      </c>
      <c r="AW86">
        <v>1.2</v>
      </c>
      <c r="AY86" s="1">
        <v>37256</v>
      </c>
      <c r="AZ86">
        <v>-3.2</v>
      </c>
      <c r="BA86">
        <v>20020207</v>
      </c>
      <c r="BB86">
        <v>-4.5999999999999996</v>
      </c>
      <c r="BD86" s="1">
        <v>37256</v>
      </c>
      <c r="BE86">
        <v>-4.5999999999999996</v>
      </c>
      <c r="BF86">
        <v>20020207</v>
      </c>
      <c r="BG86">
        <v>-6.4</v>
      </c>
      <c r="BI86" s="1">
        <v>40939</v>
      </c>
      <c r="BJ86" t="s">
        <v>302</v>
      </c>
      <c r="BK86">
        <v>20120202</v>
      </c>
      <c r="BL86" t="s">
        <v>302</v>
      </c>
      <c r="BN86" s="1">
        <v>40633</v>
      </c>
      <c r="BO86" t="s">
        <v>302</v>
      </c>
      <c r="BP86">
        <v>20110405</v>
      </c>
      <c r="BQ86" t="s">
        <v>302</v>
      </c>
      <c r="BX86" s="1">
        <v>37287</v>
      </c>
      <c r="BY86">
        <v>6</v>
      </c>
      <c r="BZ86">
        <v>20020130</v>
      </c>
      <c r="CA86">
        <v>6</v>
      </c>
      <c r="CC86" s="1">
        <v>37256</v>
      </c>
      <c r="CD86">
        <v>9.1</v>
      </c>
      <c r="CE86">
        <v>20020117</v>
      </c>
      <c r="CF86">
        <v>5.7</v>
      </c>
      <c r="CH86" s="1">
        <v>39507</v>
      </c>
      <c r="CI86">
        <v>3.8</v>
      </c>
      <c r="CJ86" t="s">
        <v>302</v>
      </c>
      <c r="CK86" t="s">
        <v>302</v>
      </c>
      <c r="CM86" s="1">
        <v>39813</v>
      </c>
      <c r="CN86">
        <v>-50</v>
      </c>
      <c r="CO86" t="s">
        <v>302</v>
      </c>
      <c r="CP86" t="s">
        <v>302</v>
      </c>
      <c r="CR86" s="1">
        <v>37256</v>
      </c>
      <c r="CS86">
        <v>-0.1</v>
      </c>
      <c r="CT86">
        <v>20020115</v>
      </c>
      <c r="CU86">
        <v>-0.1</v>
      </c>
      <c r="CW86" s="1">
        <v>37256</v>
      </c>
      <c r="CX86">
        <v>0.7</v>
      </c>
      <c r="CY86">
        <v>20020115</v>
      </c>
      <c r="CZ86">
        <v>0.7</v>
      </c>
      <c r="DG86" s="1">
        <v>37621</v>
      </c>
      <c r="DH86">
        <v>2.5</v>
      </c>
      <c r="DI86" t="s">
        <v>302</v>
      </c>
      <c r="DJ86" t="s">
        <v>302</v>
      </c>
      <c r="DL86" s="1">
        <v>37621</v>
      </c>
      <c r="DM86">
        <v>0.1</v>
      </c>
      <c r="DN86" t="s">
        <v>302</v>
      </c>
      <c r="DO86" t="s">
        <v>302</v>
      </c>
      <c r="DQ86" s="1">
        <v>37256</v>
      </c>
      <c r="DR86">
        <v>26.3</v>
      </c>
      <c r="DS86" t="s">
        <v>302</v>
      </c>
      <c r="DT86" t="s">
        <v>302</v>
      </c>
      <c r="DV86" s="1">
        <v>37652</v>
      </c>
      <c r="DW86">
        <v>-0.9</v>
      </c>
      <c r="DX86" t="s">
        <v>302</v>
      </c>
      <c r="DY86" t="s">
        <v>302</v>
      </c>
      <c r="EA86" s="1">
        <v>37986</v>
      </c>
      <c r="EB86">
        <v>3.5</v>
      </c>
      <c r="EC86" t="s">
        <v>302</v>
      </c>
      <c r="ED86" t="s">
        <v>302</v>
      </c>
      <c r="EF86" s="1">
        <v>37256</v>
      </c>
      <c r="EG86">
        <v>17.3</v>
      </c>
      <c r="EH86" t="s">
        <v>302</v>
      </c>
      <c r="EI86" t="s">
        <v>302</v>
      </c>
      <c r="EK86" s="1">
        <v>37256</v>
      </c>
      <c r="EL86">
        <v>109.232</v>
      </c>
      <c r="EM86" t="s">
        <v>302</v>
      </c>
      <c r="EN86" t="s">
        <v>302</v>
      </c>
      <c r="EP86" s="1">
        <v>37256</v>
      </c>
      <c r="EQ86">
        <v>13.8</v>
      </c>
      <c r="ER86">
        <v>20020103</v>
      </c>
      <c r="ES86">
        <v>13.8</v>
      </c>
      <c r="EU86" s="1">
        <v>37256</v>
      </c>
      <c r="EV86">
        <v>1.7</v>
      </c>
      <c r="EW86">
        <v>20020103</v>
      </c>
      <c r="EX86">
        <v>1.9</v>
      </c>
      <c r="EZ86" s="1">
        <v>40178</v>
      </c>
      <c r="FA86" t="s">
        <v>302</v>
      </c>
      <c r="FB86">
        <v>20100107</v>
      </c>
      <c r="FC86">
        <v>1</v>
      </c>
      <c r="FE86" s="1">
        <v>40178</v>
      </c>
      <c r="FF86" t="s">
        <v>302</v>
      </c>
      <c r="FG86">
        <v>20100107</v>
      </c>
      <c r="FH86">
        <v>1.1000000000000001</v>
      </c>
      <c r="FJ86" s="1">
        <v>37256</v>
      </c>
      <c r="FK86">
        <v>-0.4</v>
      </c>
      <c r="FL86">
        <v>20020130</v>
      </c>
      <c r="FM86">
        <v>-0.2</v>
      </c>
      <c r="FO86" s="1">
        <v>37256</v>
      </c>
      <c r="FP86">
        <v>6.8</v>
      </c>
      <c r="FQ86">
        <v>20020130</v>
      </c>
      <c r="FR86">
        <v>6.7</v>
      </c>
      <c r="FT86" s="1">
        <v>40209</v>
      </c>
      <c r="FU86">
        <v>6.2</v>
      </c>
      <c r="FV86">
        <v>20100316</v>
      </c>
      <c r="FW86">
        <v>6.2</v>
      </c>
      <c r="FY86" s="1">
        <v>37256</v>
      </c>
      <c r="FZ86">
        <v>1.9100000000000001</v>
      </c>
      <c r="GA86" t="s">
        <v>302</v>
      </c>
      <c r="GB86" t="s">
        <v>302</v>
      </c>
    </row>
    <row r="87" spans="1:184" x14ac:dyDescent="0.25">
      <c r="A87" s="1">
        <v>40663</v>
      </c>
      <c r="B87" t="s">
        <v>302</v>
      </c>
      <c r="C87">
        <v>20110503</v>
      </c>
      <c r="D87" t="s">
        <v>302</v>
      </c>
      <c r="F87" s="1">
        <v>37287</v>
      </c>
      <c r="G87">
        <v>-0.2</v>
      </c>
      <c r="H87">
        <v>20020312</v>
      </c>
      <c r="I87">
        <v>-0.4</v>
      </c>
      <c r="K87" s="1">
        <v>37287</v>
      </c>
      <c r="L87">
        <v>-0.1</v>
      </c>
      <c r="M87">
        <v>20020312</v>
      </c>
      <c r="N87">
        <v>-0.5</v>
      </c>
      <c r="P87" s="1">
        <v>37287</v>
      </c>
      <c r="Q87">
        <v>5.2</v>
      </c>
      <c r="R87" t="s">
        <v>302</v>
      </c>
      <c r="S87" t="s">
        <v>302</v>
      </c>
      <c r="U87" s="1">
        <v>37287</v>
      </c>
      <c r="V87">
        <v>-0.3</v>
      </c>
      <c r="W87">
        <v>20020221</v>
      </c>
      <c r="X87">
        <v>-0.3</v>
      </c>
      <c r="Z87" s="1">
        <v>37287</v>
      </c>
      <c r="AA87">
        <v>-0.3</v>
      </c>
      <c r="AB87" t="s">
        <v>302</v>
      </c>
      <c r="AC87" t="s">
        <v>302</v>
      </c>
      <c r="AE87" s="1">
        <v>37287</v>
      </c>
      <c r="AF87">
        <v>1.6</v>
      </c>
      <c r="AG87" t="s">
        <v>302</v>
      </c>
      <c r="AH87" t="s">
        <v>302</v>
      </c>
      <c r="AJ87" s="1">
        <v>38017</v>
      </c>
      <c r="AK87">
        <v>1.2</v>
      </c>
      <c r="AL87" t="s">
        <v>302</v>
      </c>
      <c r="AM87" t="s">
        <v>302</v>
      </c>
      <c r="AO87" s="1">
        <v>37652</v>
      </c>
      <c r="AP87">
        <v>0.2</v>
      </c>
      <c r="AQ87">
        <v>20030210</v>
      </c>
      <c r="AR87">
        <v>0.4</v>
      </c>
      <c r="AT87" s="1">
        <v>37652</v>
      </c>
      <c r="AU87">
        <v>1</v>
      </c>
      <c r="AV87">
        <v>20030210</v>
      </c>
      <c r="AW87">
        <v>1.6</v>
      </c>
      <c r="AY87" s="1">
        <v>37287</v>
      </c>
      <c r="AZ87">
        <v>-3.1</v>
      </c>
      <c r="BA87">
        <v>20020312</v>
      </c>
      <c r="BB87">
        <v>-5.2</v>
      </c>
      <c r="BD87" s="1">
        <v>37287</v>
      </c>
      <c r="BE87">
        <v>-4.4000000000000004</v>
      </c>
      <c r="BF87">
        <v>20020312</v>
      </c>
      <c r="BG87">
        <v>-6.1</v>
      </c>
      <c r="BI87" s="1">
        <v>40968</v>
      </c>
      <c r="BJ87" t="s">
        <v>302</v>
      </c>
      <c r="BK87">
        <v>20120302</v>
      </c>
      <c r="BL87" t="s">
        <v>302</v>
      </c>
      <c r="BN87" s="1">
        <v>40663</v>
      </c>
      <c r="BO87" t="s">
        <v>302</v>
      </c>
      <c r="BP87">
        <v>20110505</v>
      </c>
      <c r="BQ87" t="s">
        <v>302</v>
      </c>
      <c r="BX87" s="1">
        <v>37315</v>
      </c>
      <c r="BY87">
        <v>5</v>
      </c>
      <c r="BZ87">
        <v>20020227</v>
      </c>
      <c r="CA87">
        <v>5</v>
      </c>
      <c r="CC87" s="1">
        <v>37287</v>
      </c>
      <c r="CD87">
        <v>7</v>
      </c>
      <c r="CE87">
        <v>20020221</v>
      </c>
      <c r="CF87">
        <v>4.2</v>
      </c>
      <c r="CH87" s="1">
        <v>39538</v>
      </c>
      <c r="CI87">
        <v>4.3</v>
      </c>
      <c r="CJ87" t="s">
        <v>302</v>
      </c>
      <c r="CK87" t="s">
        <v>302</v>
      </c>
      <c r="CM87" s="1">
        <v>39844</v>
      </c>
      <c r="CN87">
        <v>-42</v>
      </c>
      <c r="CO87" t="s">
        <v>302</v>
      </c>
      <c r="CP87" t="s">
        <v>302</v>
      </c>
      <c r="CR87" s="1">
        <v>37287</v>
      </c>
      <c r="CS87">
        <v>-0.1</v>
      </c>
      <c r="CT87">
        <v>20020212</v>
      </c>
      <c r="CU87">
        <v>-0.1</v>
      </c>
      <c r="CW87" s="1">
        <v>37287</v>
      </c>
      <c r="CX87">
        <v>1.3</v>
      </c>
      <c r="CY87">
        <v>20020212</v>
      </c>
      <c r="CZ87">
        <v>1.3</v>
      </c>
      <c r="DG87" s="1">
        <v>37652</v>
      </c>
      <c r="DH87">
        <v>1</v>
      </c>
      <c r="DI87" t="s">
        <v>302</v>
      </c>
      <c r="DJ87" t="s">
        <v>302</v>
      </c>
      <c r="DL87" s="1">
        <v>37652</v>
      </c>
      <c r="DM87">
        <v>0.1</v>
      </c>
      <c r="DN87" t="s">
        <v>302</v>
      </c>
      <c r="DO87" t="s">
        <v>302</v>
      </c>
      <c r="DQ87" s="1">
        <v>37287</v>
      </c>
      <c r="DR87">
        <v>41.2</v>
      </c>
      <c r="DS87" t="s">
        <v>302</v>
      </c>
      <c r="DT87" t="s">
        <v>302</v>
      </c>
      <c r="DV87" s="1">
        <v>37680</v>
      </c>
      <c r="DW87">
        <v>0.7</v>
      </c>
      <c r="DX87" t="s">
        <v>302</v>
      </c>
      <c r="DY87" t="s">
        <v>302</v>
      </c>
      <c r="EA87" s="1">
        <v>38017</v>
      </c>
      <c r="EB87">
        <v>5.7</v>
      </c>
      <c r="EC87" t="s">
        <v>302</v>
      </c>
      <c r="ED87" t="s">
        <v>302</v>
      </c>
      <c r="EF87" s="1">
        <v>37287</v>
      </c>
      <c r="EG87">
        <v>9.35</v>
      </c>
      <c r="EH87" t="s">
        <v>302</v>
      </c>
      <c r="EI87" t="s">
        <v>302</v>
      </c>
      <c r="EK87" s="1">
        <v>37287</v>
      </c>
      <c r="EL87">
        <v>120.301</v>
      </c>
      <c r="EM87" t="s">
        <v>302</v>
      </c>
      <c r="EN87" t="s">
        <v>302</v>
      </c>
      <c r="EP87" s="1">
        <v>37287</v>
      </c>
      <c r="EQ87">
        <v>11.7</v>
      </c>
      <c r="ER87">
        <v>20020131</v>
      </c>
      <c r="ES87">
        <v>11.7</v>
      </c>
      <c r="EU87" s="1">
        <v>37287</v>
      </c>
      <c r="EV87">
        <v>0.6</v>
      </c>
      <c r="EW87">
        <v>20020131</v>
      </c>
      <c r="EX87">
        <v>0.2</v>
      </c>
      <c r="EZ87" s="1">
        <v>40209</v>
      </c>
      <c r="FA87" t="s">
        <v>302</v>
      </c>
      <c r="FB87">
        <v>20100204</v>
      </c>
      <c r="FC87">
        <v>0.6</v>
      </c>
      <c r="FE87" s="1">
        <v>40209</v>
      </c>
      <c r="FF87" t="s">
        <v>302</v>
      </c>
      <c r="FG87">
        <v>20100204</v>
      </c>
      <c r="FH87">
        <v>3.6</v>
      </c>
      <c r="FJ87" s="1">
        <v>37287</v>
      </c>
      <c r="FK87">
        <v>0.6</v>
      </c>
      <c r="FL87">
        <v>20020301</v>
      </c>
      <c r="FM87">
        <v>0.4</v>
      </c>
      <c r="FO87" s="1">
        <v>37287</v>
      </c>
      <c r="FP87">
        <v>6.1</v>
      </c>
      <c r="FQ87">
        <v>20020301</v>
      </c>
      <c r="FR87">
        <v>6</v>
      </c>
      <c r="FT87" s="1">
        <v>40237</v>
      </c>
      <c r="FU87">
        <v>7.3</v>
      </c>
      <c r="FV87">
        <v>20100413</v>
      </c>
      <c r="FW87">
        <v>7.4</v>
      </c>
      <c r="FY87" s="1">
        <v>37287</v>
      </c>
      <c r="FZ87">
        <v>1.879</v>
      </c>
      <c r="GA87" t="s">
        <v>302</v>
      </c>
      <c r="GB87" t="s">
        <v>302</v>
      </c>
    </row>
    <row r="88" spans="1:184" x14ac:dyDescent="0.25">
      <c r="A88" s="1">
        <v>40694</v>
      </c>
      <c r="B88" t="s">
        <v>302</v>
      </c>
      <c r="C88">
        <v>20110601</v>
      </c>
      <c r="D88" t="s">
        <v>302</v>
      </c>
      <c r="F88" s="1">
        <v>37315</v>
      </c>
      <c r="G88">
        <v>1.1000000000000001</v>
      </c>
      <c r="H88">
        <v>20020409</v>
      </c>
      <c r="I88">
        <v>0.4</v>
      </c>
      <c r="K88" s="1">
        <v>37315</v>
      </c>
      <c r="L88">
        <v>0.2</v>
      </c>
      <c r="M88">
        <v>20020409</v>
      </c>
      <c r="N88">
        <v>-0.2</v>
      </c>
      <c r="P88" s="1">
        <v>37315</v>
      </c>
      <c r="Q88">
        <v>5.0999999999999996</v>
      </c>
      <c r="R88" t="s">
        <v>302</v>
      </c>
      <c r="S88" t="s">
        <v>302</v>
      </c>
      <c r="U88" s="1">
        <v>37315</v>
      </c>
      <c r="V88">
        <v>1.8</v>
      </c>
      <c r="W88">
        <v>20020321</v>
      </c>
      <c r="X88">
        <v>1.5</v>
      </c>
      <c r="Z88" s="1">
        <v>37315</v>
      </c>
      <c r="AA88">
        <v>0.1</v>
      </c>
      <c r="AB88" t="s">
        <v>302</v>
      </c>
      <c r="AC88" t="s">
        <v>302</v>
      </c>
      <c r="AE88" s="1">
        <v>37315</v>
      </c>
      <c r="AF88">
        <v>1.5</v>
      </c>
      <c r="AG88" t="s">
        <v>302</v>
      </c>
      <c r="AH88" t="s">
        <v>302</v>
      </c>
      <c r="AJ88" s="1">
        <v>38046</v>
      </c>
      <c r="AK88">
        <v>1.1000000000000001</v>
      </c>
      <c r="AL88" t="s">
        <v>302</v>
      </c>
      <c r="AM88" t="s">
        <v>302</v>
      </c>
      <c r="AO88" s="1">
        <v>37680</v>
      </c>
      <c r="AP88">
        <v>0</v>
      </c>
      <c r="AQ88">
        <v>20030310</v>
      </c>
      <c r="AR88">
        <v>0.3</v>
      </c>
      <c r="AT88" s="1">
        <v>37680</v>
      </c>
      <c r="AU88">
        <v>1.1000000000000001</v>
      </c>
      <c r="AV88">
        <v>20030310</v>
      </c>
      <c r="AW88">
        <v>1.6</v>
      </c>
      <c r="AY88" s="1">
        <v>37315</v>
      </c>
      <c r="AZ88">
        <v>-2.2999999999999998</v>
      </c>
      <c r="BA88">
        <v>20020409</v>
      </c>
      <c r="BB88">
        <v>-5.0999999999999996</v>
      </c>
      <c r="BD88" s="1">
        <v>37315</v>
      </c>
      <c r="BE88">
        <v>-2.9</v>
      </c>
      <c r="BF88">
        <v>20020409</v>
      </c>
      <c r="BG88">
        <v>-5.8</v>
      </c>
      <c r="BI88" s="1">
        <v>40999</v>
      </c>
      <c r="BJ88" t="s">
        <v>302</v>
      </c>
      <c r="BK88">
        <v>20120403</v>
      </c>
      <c r="BL88" t="s">
        <v>302</v>
      </c>
      <c r="BN88" s="1">
        <v>40694</v>
      </c>
      <c r="BO88" t="s">
        <v>302</v>
      </c>
      <c r="BP88">
        <v>20110603</v>
      </c>
      <c r="BQ88" t="s">
        <v>302</v>
      </c>
      <c r="BX88" s="1">
        <v>37346</v>
      </c>
      <c r="BY88">
        <v>3</v>
      </c>
      <c r="BZ88">
        <v>20020327</v>
      </c>
      <c r="CA88">
        <v>3</v>
      </c>
      <c r="CC88" s="1">
        <v>37315</v>
      </c>
      <c r="CD88">
        <v>7.7</v>
      </c>
      <c r="CE88">
        <v>20020321</v>
      </c>
      <c r="CF88">
        <v>5.9</v>
      </c>
      <c r="CH88" s="1">
        <v>39568</v>
      </c>
      <c r="CI88">
        <v>4.7</v>
      </c>
      <c r="CJ88" t="s">
        <v>302</v>
      </c>
      <c r="CK88" t="s">
        <v>302</v>
      </c>
      <c r="CM88" s="1">
        <v>39872</v>
      </c>
      <c r="CN88">
        <v>-13</v>
      </c>
      <c r="CO88" t="s">
        <v>302</v>
      </c>
      <c r="CP88" t="s">
        <v>302</v>
      </c>
      <c r="CR88" s="1">
        <v>37315</v>
      </c>
      <c r="CS88">
        <v>0.3</v>
      </c>
      <c r="CT88">
        <v>20020319</v>
      </c>
      <c r="CU88">
        <v>0.3</v>
      </c>
      <c r="CW88" s="1">
        <v>37315</v>
      </c>
      <c r="CX88">
        <v>1</v>
      </c>
      <c r="CY88">
        <v>20020319</v>
      </c>
      <c r="CZ88">
        <v>1</v>
      </c>
      <c r="DG88" s="1">
        <v>37680</v>
      </c>
      <c r="DH88">
        <v>0.8</v>
      </c>
      <c r="DI88" t="s">
        <v>302</v>
      </c>
      <c r="DJ88" t="s">
        <v>302</v>
      </c>
      <c r="DL88" s="1">
        <v>37680</v>
      </c>
      <c r="DM88">
        <v>-0.2</v>
      </c>
      <c r="DN88" t="s">
        <v>302</v>
      </c>
      <c r="DO88" t="s">
        <v>302</v>
      </c>
      <c r="DQ88" s="1">
        <v>37315</v>
      </c>
      <c r="DR88">
        <v>50.4</v>
      </c>
      <c r="DS88" t="s">
        <v>302</v>
      </c>
      <c r="DT88" t="s">
        <v>302</v>
      </c>
      <c r="DV88" s="1">
        <v>37711</v>
      </c>
      <c r="DW88">
        <v>0.5</v>
      </c>
      <c r="DX88" t="s">
        <v>302</v>
      </c>
      <c r="DY88" t="s">
        <v>302</v>
      </c>
      <c r="EA88" s="1">
        <v>38046</v>
      </c>
      <c r="EB88">
        <v>4.9000000000000004</v>
      </c>
      <c r="EC88" t="s">
        <v>302</v>
      </c>
      <c r="ED88" t="s">
        <v>302</v>
      </c>
      <c r="EF88" s="1">
        <v>37315</v>
      </c>
      <c r="EG88">
        <v>18.100000000000001</v>
      </c>
      <c r="EH88" t="s">
        <v>302</v>
      </c>
      <c r="EI88" t="s">
        <v>302</v>
      </c>
      <c r="EK88" s="1">
        <v>37315</v>
      </c>
      <c r="EL88">
        <v>124.706</v>
      </c>
      <c r="EM88" t="s">
        <v>302</v>
      </c>
      <c r="EN88" t="s">
        <v>302</v>
      </c>
      <c r="EP88" s="1">
        <v>37315</v>
      </c>
      <c r="EQ88">
        <v>14</v>
      </c>
      <c r="ER88">
        <v>20020228</v>
      </c>
      <c r="ES88">
        <v>14</v>
      </c>
      <c r="EU88" s="1">
        <v>37315</v>
      </c>
      <c r="EV88">
        <v>1.6</v>
      </c>
      <c r="EW88">
        <v>20020228</v>
      </c>
      <c r="EX88">
        <v>1.6</v>
      </c>
      <c r="EZ88" s="1">
        <v>40237</v>
      </c>
      <c r="FA88" t="s">
        <v>302</v>
      </c>
      <c r="FB88">
        <v>20100304</v>
      </c>
      <c r="FC88">
        <v>-1.5</v>
      </c>
      <c r="FE88" s="1">
        <v>40237</v>
      </c>
      <c r="FF88" t="s">
        <v>302</v>
      </c>
      <c r="FG88">
        <v>20100304</v>
      </c>
      <c r="FH88">
        <v>4.5</v>
      </c>
      <c r="FJ88" s="1">
        <v>37315</v>
      </c>
      <c r="FK88">
        <v>0.6</v>
      </c>
      <c r="FL88">
        <v>20030331</v>
      </c>
      <c r="FM88">
        <v>0.8</v>
      </c>
      <c r="FO88" s="1">
        <v>37315</v>
      </c>
      <c r="FP88">
        <v>6.7</v>
      </c>
      <c r="FQ88">
        <v>20020402</v>
      </c>
      <c r="FR88">
        <v>6.2</v>
      </c>
      <c r="FT88" s="1">
        <v>40268</v>
      </c>
      <c r="FU88">
        <v>9.6999999999999993</v>
      </c>
      <c r="FV88">
        <v>20100513</v>
      </c>
      <c r="FW88">
        <v>9.6999999999999993</v>
      </c>
      <c r="FY88" s="1">
        <v>37315</v>
      </c>
      <c r="FZ88">
        <v>1.954</v>
      </c>
      <c r="GA88" t="s">
        <v>302</v>
      </c>
      <c r="GB88" t="s">
        <v>302</v>
      </c>
    </row>
    <row r="89" spans="1:184" x14ac:dyDescent="0.25">
      <c r="A89" s="1">
        <v>40724</v>
      </c>
      <c r="B89" t="s">
        <v>302</v>
      </c>
      <c r="C89">
        <v>20110701</v>
      </c>
      <c r="D89" t="s">
        <v>302</v>
      </c>
      <c r="F89" s="1">
        <v>37346</v>
      </c>
      <c r="G89">
        <v>0.5</v>
      </c>
      <c r="H89">
        <v>20020508</v>
      </c>
      <c r="I89">
        <v>-0.8</v>
      </c>
      <c r="K89" s="1">
        <v>37346</v>
      </c>
      <c r="L89">
        <v>0.8</v>
      </c>
      <c r="M89">
        <v>20020508</v>
      </c>
      <c r="N89">
        <v>-0.4</v>
      </c>
      <c r="P89" s="1">
        <v>37346</v>
      </c>
      <c r="Q89">
        <v>5.2</v>
      </c>
      <c r="R89">
        <v>20020515</v>
      </c>
      <c r="S89">
        <v>5.0999999999999996</v>
      </c>
      <c r="U89" s="1">
        <v>37346</v>
      </c>
      <c r="V89">
        <v>0</v>
      </c>
      <c r="W89">
        <v>20020425</v>
      </c>
      <c r="X89">
        <v>0.1</v>
      </c>
      <c r="Z89" s="1">
        <v>37346</v>
      </c>
      <c r="AA89">
        <v>0.4</v>
      </c>
      <c r="AB89" t="s">
        <v>302</v>
      </c>
      <c r="AC89" t="s">
        <v>302</v>
      </c>
      <c r="AE89" s="1">
        <v>37346</v>
      </c>
      <c r="AF89">
        <v>1.5</v>
      </c>
      <c r="AG89" t="s">
        <v>302</v>
      </c>
      <c r="AH89" t="s">
        <v>302</v>
      </c>
      <c r="AJ89" s="1">
        <v>38077</v>
      </c>
      <c r="AK89">
        <v>1</v>
      </c>
      <c r="AL89" t="s">
        <v>302</v>
      </c>
      <c r="AM89" t="s">
        <v>302</v>
      </c>
      <c r="AO89" s="1">
        <v>37711</v>
      </c>
      <c r="AP89">
        <v>0.6</v>
      </c>
      <c r="AQ89">
        <v>20030414</v>
      </c>
      <c r="AR89">
        <v>0.5</v>
      </c>
      <c r="AT89" s="1">
        <v>37711</v>
      </c>
      <c r="AU89">
        <v>1.6</v>
      </c>
      <c r="AV89">
        <v>20030414</v>
      </c>
      <c r="AW89">
        <v>1.9</v>
      </c>
      <c r="AY89" s="1">
        <v>37346</v>
      </c>
      <c r="AZ89">
        <v>-1.6</v>
      </c>
      <c r="BA89">
        <v>20020508</v>
      </c>
      <c r="BB89">
        <v>-5.9</v>
      </c>
      <c r="BD89" s="1">
        <v>37346</v>
      </c>
      <c r="BE89">
        <v>-2.2999999999999998</v>
      </c>
      <c r="BF89">
        <v>20020508</v>
      </c>
      <c r="BG89">
        <v>-6.8</v>
      </c>
      <c r="BI89" s="1">
        <v>41029</v>
      </c>
      <c r="BJ89" t="s">
        <v>302</v>
      </c>
      <c r="BK89">
        <v>20120502</v>
      </c>
      <c r="BL89" t="s">
        <v>302</v>
      </c>
      <c r="BN89" s="1">
        <v>40724</v>
      </c>
      <c r="BO89" t="s">
        <v>302</v>
      </c>
      <c r="BP89">
        <v>20110705</v>
      </c>
      <c r="BQ89" t="s">
        <v>302</v>
      </c>
      <c r="BX89" s="1">
        <v>37376</v>
      </c>
      <c r="BY89">
        <v>4</v>
      </c>
      <c r="BZ89">
        <v>20020430</v>
      </c>
      <c r="CA89">
        <v>4</v>
      </c>
      <c r="CC89" s="1">
        <v>37346</v>
      </c>
      <c r="CD89">
        <v>7.7</v>
      </c>
      <c r="CE89">
        <v>20020425</v>
      </c>
      <c r="CF89">
        <v>5.6</v>
      </c>
      <c r="CH89" s="1">
        <v>39599</v>
      </c>
      <c r="CI89">
        <v>4.5999999999999996</v>
      </c>
      <c r="CJ89" t="s">
        <v>302</v>
      </c>
      <c r="CK89" t="s">
        <v>302</v>
      </c>
      <c r="CM89" s="1">
        <v>39903</v>
      </c>
      <c r="CN89">
        <v>-16</v>
      </c>
      <c r="CO89" t="s">
        <v>302</v>
      </c>
      <c r="CP89" t="s">
        <v>302</v>
      </c>
      <c r="CR89" s="1">
        <v>37346</v>
      </c>
      <c r="CS89">
        <v>0.4</v>
      </c>
      <c r="CT89">
        <v>20020416</v>
      </c>
      <c r="CU89">
        <v>0.4</v>
      </c>
      <c r="CW89" s="1">
        <v>37346</v>
      </c>
      <c r="CX89">
        <v>1.3</v>
      </c>
      <c r="CY89">
        <v>20020416</v>
      </c>
      <c r="CZ89">
        <v>1.3</v>
      </c>
      <c r="DG89" s="1">
        <v>37711</v>
      </c>
      <c r="DH89">
        <v>0.2</v>
      </c>
      <c r="DI89" t="s">
        <v>302</v>
      </c>
      <c r="DJ89" t="s">
        <v>302</v>
      </c>
      <c r="DL89" s="1">
        <v>37711</v>
      </c>
      <c r="DM89">
        <v>0.1</v>
      </c>
      <c r="DN89" t="s">
        <v>302</v>
      </c>
      <c r="DO89" t="s">
        <v>302</v>
      </c>
      <c r="DQ89" s="1">
        <v>37346</v>
      </c>
      <c r="DR89">
        <v>56.6</v>
      </c>
      <c r="DS89" t="s">
        <v>302</v>
      </c>
      <c r="DT89" t="s">
        <v>302</v>
      </c>
      <c r="DV89" s="1">
        <v>37741</v>
      </c>
      <c r="DW89">
        <v>0.2</v>
      </c>
      <c r="DX89" t="s">
        <v>302</v>
      </c>
      <c r="DY89" t="s">
        <v>302</v>
      </c>
      <c r="EA89" s="1">
        <v>38077</v>
      </c>
      <c r="EB89">
        <v>5</v>
      </c>
      <c r="EC89" t="s">
        <v>302</v>
      </c>
      <c r="ED89" t="s">
        <v>302</v>
      </c>
      <c r="EF89" s="1">
        <v>37346</v>
      </c>
      <c r="EG89">
        <v>3.85</v>
      </c>
      <c r="EH89" t="s">
        <v>302</v>
      </c>
      <c r="EI89" t="s">
        <v>302</v>
      </c>
      <c r="EK89" s="1">
        <v>37346</v>
      </c>
      <c r="EL89">
        <v>123.06100000000001</v>
      </c>
      <c r="EM89" t="s">
        <v>302</v>
      </c>
      <c r="EN89" t="s">
        <v>302</v>
      </c>
      <c r="EP89" s="1">
        <v>37346</v>
      </c>
      <c r="EQ89">
        <v>13.8</v>
      </c>
      <c r="ER89">
        <v>20020404</v>
      </c>
      <c r="ES89">
        <v>13.8</v>
      </c>
      <c r="EU89" s="1">
        <v>37346</v>
      </c>
      <c r="EV89">
        <v>0.7</v>
      </c>
      <c r="EW89">
        <v>20020404</v>
      </c>
      <c r="EX89">
        <v>0.9</v>
      </c>
      <c r="EZ89" s="1">
        <v>40268</v>
      </c>
      <c r="FA89" t="s">
        <v>302</v>
      </c>
      <c r="FB89">
        <v>20100408</v>
      </c>
      <c r="FC89">
        <v>1.1000000000000001</v>
      </c>
      <c r="FE89" s="1">
        <v>40268</v>
      </c>
      <c r="FF89" t="s">
        <v>302</v>
      </c>
      <c r="FG89">
        <v>20100408</v>
      </c>
      <c r="FH89">
        <v>5.2</v>
      </c>
      <c r="FJ89" s="1">
        <v>37346</v>
      </c>
      <c r="FK89">
        <v>0</v>
      </c>
      <c r="FL89">
        <v>20020430</v>
      </c>
      <c r="FM89">
        <v>-0.2</v>
      </c>
      <c r="FO89" s="1">
        <v>37346</v>
      </c>
      <c r="FP89">
        <v>5.8</v>
      </c>
      <c r="FQ89">
        <v>20020430</v>
      </c>
      <c r="FR89">
        <v>5.3</v>
      </c>
      <c r="FT89" s="1">
        <v>40298</v>
      </c>
      <c r="FU89">
        <v>9.8000000000000007</v>
      </c>
      <c r="FV89">
        <v>20100615</v>
      </c>
      <c r="FW89">
        <v>10.1</v>
      </c>
      <c r="FY89" s="1">
        <v>37346</v>
      </c>
      <c r="FZ89">
        <v>1.6</v>
      </c>
      <c r="GA89" t="s">
        <v>302</v>
      </c>
      <c r="GB89" t="s">
        <v>302</v>
      </c>
    </row>
    <row r="90" spans="1:184" x14ac:dyDescent="0.25">
      <c r="A90" s="1">
        <v>40755</v>
      </c>
      <c r="B90" t="s">
        <v>302</v>
      </c>
      <c r="C90">
        <v>20110801</v>
      </c>
      <c r="D90" t="s">
        <v>302</v>
      </c>
      <c r="F90" s="1">
        <v>37376</v>
      </c>
      <c r="G90">
        <v>-0.5</v>
      </c>
      <c r="H90">
        <v>20020611</v>
      </c>
      <c r="I90">
        <v>0.8</v>
      </c>
      <c r="K90" s="1">
        <v>37376</v>
      </c>
      <c r="L90">
        <v>-0.4</v>
      </c>
      <c r="M90">
        <v>20020611</v>
      </c>
      <c r="N90">
        <v>1.1000000000000001</v>
      </c>
      <c r="P90" s="1">
        <v>37376</v>
      </c>
      <c r="Q90">
        <v>5.2</v>
      </c>
      <c r="R90">
        <v>20020614</v>
      </c>
      <c r="S90">
        <v>5.2</v>
      </c>
      <c r="U90" s="1">
        <v>37376</v>
      </c>
      <c r="V90">
        <v>2</v>
      </c>
      <c r="W90">
        <v>20020523</v>
      </c>
      <c r="X90">
        <v>1.7</v>
      </c>
      <c r="Z90" s="1">
        <v>37376</v>
      </c>
      <c r="AA90">
        <v>0.4</v>
      </c>
      <c r="AB90" t="s">
        <v>302</v>
      </c>
      <c r="AC90" t="s">
        <v>302</v>
      </c>
      <c r="AE90" s="1">
        <v>37376</v>
      </c>
      <c r="AF90">
        <v>1.4</v>
      </c>
      <c r="AG90" t="s">
        <v>302</v>
      </c>
      <c r="AH90" t="s">
        <v>302</v>
      </c>
      <c r="AJ90" s="1">
        <v>38107</v>
      </c>
      <c r="AK90">
        <v>1</v>
      </c>
      <c r="AL90" t="s">
        <v>302</v>
      </c>
      <c r="AM90" t="s">
        <v>302</v>
      </c>
      <c r="AO90" s="1">
        <v>37741</v>
      </c>
      <c r="AP90">
        <v>-0.2</v>
      </c>
      <c r="AQ90">
        <v>20030512</v>
      </c>
      <c r="AR90">
        <v>-0.1</v>
      </c>
      <c r="AT90" s="1">
        <v>37741</v>
      </c>
      <c r="AU90">
        <v>0.8</v>
      </c>
      <c r="AV90">
        <v>20030512</v>
      </c>
      <c r="AW90">
        <v>1.7</v>
      </c>
      <c r="AY90" s="1">
        <v>37376</v>
      </c>
      <c r="AZ90">
        <v>-0.7</v>
      </c>
      <c r="BA90">
        <v>20020611</v>
      </c>
      <c r="BB90">
        <v>-4.0999999999999996</v>
      </c>
      <c r="BD90" s="1">
        <v>37376</v>
      </c>
      <c r="BE90">
        <v>-0.7</v>
      </c>
      <c r="BF90">
        <v>20020611</v>
      </c>
      <c r="BG90">
        <v>-4.4000000000000004</v>
      </c>
      <c r="BI90" s="1">
        <v>41060</v>
      </c>
      <c r="BJ90" t="s">
        <v>302</v>
      </c>
      <c r="BK90">
        <v>20120606</v>
      </c>
      <c r="BL90" t="s">
        <v>302</v>
      </c>
      <c r="BN90" s="1">
        <v>40755</v>
      </c>
      <c r="BO90" t="s">
        <v>302</v>
      </c>
      <c r="BP90">
        <v>20110803</v>
      </c>
      <c r="BQ90" t="s">
        <v>302</v>
      </c>
      <c r="BX90" s="1">
        <v>37407</v>
      </c>
      <c r="BY90">
        <v>6</v>
      </c>
      <c r="BZ90">
        <v>20020530</v>
      </c>
      <c r="CA90">
        <v>6</v>
      </c>
      <c r="CC90" s="1">
        <v>37376</v>
      </c>
      <c r="CD90">
        <v>9.5</v>
      </c>
      <c r="CE90">
        <v>20020523</v>
      </c>
      <c r="CF90">
        <v>6.9</v>
      </c>
      <c r="CH90" s="1">
        <v>39629</v>
      </c>
      <c r="CI90">
        <v>4.0999999999999996</v>
      </c>
      <c r="CJ90" t="s">
        <v>302</v>
      </c>
      <c r="CK90" t="s">
        <v>302</v>
      </c>
      <c r="CM90" s="1">
        <v>39933</v>
      </c>
      <c r="CN90">
        <v>11</v>
      </c>
      <c r="CO90" t="s">
        <v>302</v>
      </c>
      <c r="CP90" t="s">
        <v>302</v>
      </c>
      <c r="CR90" s="1">
        <v>37376</v>
      </c>
      <c r="CS90">
        <v>0.7</v>
      </c>
      <c r="CT90">
        <v>20020521</v>
      </c>
      <c r="CU90">
        <v>0.7</v>
      </c>
      <c r="CW90" s="1">
        <v>37376</v>
      </c>
      <c r="CX90">
        <v>1.5</v>
      </c>
      <c r="CY90">
        <v>20020521</v>
      </c>
      <c r="CZ90">
        <v>1.5</v>
      </c>
      <c r="DG90" s="1">
        <v>37741</v>
      </c>
      <c r="DH90">
        <v>-2.9</v>
      </c>
      <c r="DI90" t="s">
        <v>302</v>
      </c>
      <c r="DJ90" t="s">
        <v>302</v>
      </c>
      <c r="DL90" s="1">
        <v>37741</v>
      </c>
      <c r="DM90">
        <v>-0.1</v>
      </c>
      <c r="DN90" t="s">
        <v>302</v>
      </c>
      <c r="DO90" t="s">
        <v>302</v>
      </c>
      <c r="DQ90" s="1">
        <v>37376</v>
      </c>
      <c r="DR90">
        <v>63.2</v>
      </c>
      <c r="DS90" t="s">
        <v>302</v>
      </c>
      <c r="DT90" t="s">
        <v>302</v>
      </c>
      <c r="DV90" s="1">
        <v>37772</v>
      </c>
      <c r="DW90">
        <v>-0.5</v>
      </c>
      <c r="DX90" t="s">
        <v>302</v>
      </c>
      <c r="DY90" t="s">
        <v>302</v>
      </c>
      <c r="EA90" s="1">
        <v>38107</v>
      </c>
      <c r="EB90">
        <v>5.6</v>
      </c>
      <c r="EC90" t="s">
        <v>302</v>
      </c>
      <c r="ED90" t="s">
        <v>302</v>
      </c>
      <c r="EF90" s="1">
        <v>37376</v>
      </c>
      <c r="EG90">
        <v>16.100000000000001</v>
      </c>
      <c r="EH90" t="s">
        <v>302</v>
      </c>
      <c r="EI90" t="s">
        <v>302</v>
      </c>
      <c r="EK90" s="1">
        <v>37376</v>
      </c>
      <c r="EL90">
        <v>119.75700000000001</v>
      </c>
      <c r="EM90" t="s">
        <v>302</v>
      </c>
      <c r="EN90" t="s">
        <v>302</v>
      </c>
      <c r="EP90" s="1">
        <v>37376</v>
      </c>
      <c r="EQ90">
        <v>16.5</v>
      </c>
      <c r="ER90">
        <v>20020430</v>
      </c>
      <c r="ES90">
        <v>16.5</v>
      </c>
      <c r="EU90" s="1">
        <v>37376</v>
      </c>
      <c r="EV90">
        <v>3.3</v>
      </c>
      <c r="EW90">
        <v>20020430</v>
      </c>
      <c r="EX90">
        <v>3.4</v>
      </c>
      <c r="EZ90" s="1">
        <v>40298</v>
      </c>
      <c r="FA90" t="s">
        <v>302</v>
      </c>
      <c r="FB90">
        <v>20100507</v>
      </c>
      <c r="FC90">
        <v>-0.1</v>
      </c>
      <c r="FE90" s="1">
        <v>40298</v>
      </c>
      <c r="FF90" t="s">
        <v>302</v>
      </c>
      <c r="FG90">
        <v>20100507</v>
      </c>
      <c r="FH90">
        <v>6.6</v>
      </c>
      <c r="FJ90" s="1">
        <v>37376</v>
      </c>
      <c r="FK90">
        <v>0.5</v>
      </c>
      <c r="FL90">
        <v>20020530</v>
      </c>
      <c r="FM90">
        <v>0.5</v>
      </c>
      <c r="FO90" s="1">
        <v>37376</v>
      </c>
      <c r="FP90">
        <v>5.8</v>
      </c>
      <c r="FQ90">
        <v>20020530</v>
      </c>
      <c r="FR90">
        <v>5.7</v>
      </c>
      <c r="FT90" s="1">
        <v>40329</v>
      </c>
      <c r="FU90">
        <v>10.6</v>
      </c>
      <c r="FV90">
        <v>20100713</v>
      </c>
      <c r="FW90">
        <v>11</v>
      </c>
      <c r="FY90" s="1">
        <v>37376</v>
      </c>
      <c r="FZ90">
        <v>1.6890000000000001</v>
      </c>
      <c r="GA90" t="s">
        <v>302</v>
      </c>
      <c r="GB90" t="s">
        <v>302</v>
      </c>
    </row>
    <row r="91" spans="1:184" x14ac:dyDescent="0.25">
      <c r="A91" s="1">
        <v>40786</v>
      </c>
      <c r="B91" t="s">
        <v>302</v>
      </c>
      <c r="C91">
        <v>20110901</v>
      </c>
      <c r="D91" t="s">
        <v>302</v>
      </c>
      <c r="F91" s="1">
        <v>37407</v>
      </c>
      <c r="G91">
        <v>0.7</v>
      </c>
      <c r="H91">
        <v>20020710</v>
      </c>
      <c r="I91">
        <v>0.7</v>
      </c>
      <c r="K91" s="1">
        <v>37407</v>
      </c>
      <c r="L91">
        <v>1.4</v>
      </c>
      <c r="M91">
        <v>20020710</v>
      </c>
      <c r="N91">
        <v>0.9</v>
      </c>
      <c r="P91" s="1">
        <v>37407</v>
      </c>
      <c r="Q91">
        <v>5.2</v>
      </c>
      <c r="R91">
        <v>20020717</v>
      </c>
      <c r="S91">
        <v>5.2</v>
      </c>
      <c r="U91" s="1">
        <v>37407</v>
      </c>
      <c r="V91">
        <v>-0.7</v>
      </c>
      <c r="W91">
        <v>20020620</v>
      </c>
      <c r="X91">
        <v>-0.6</v>
      </c>
      <c r="Z91" s="1">
        <v>37407</v>
      </c>
      <c r="AA91">
        <v>0.2</v>
      </c>
      <c r="AB91" t="s">
        <v>302</v>
      </c>
      <c r="AC91" t="s">
        <v>302</v>
      </c>
      <c r="AE91" s="1">
        <v>37407</v>
      </c>
      <c r="AF91">
        <v>0.8</v>
      </c>
      <c r="AG91" t="s">
        <v>302</v>
      </c>
      <c r="AH91" t="s">
        <v>302</v>
      </c>
      <c r="AJ91" s="1">
        <v>38138</v>
      </c>
      <c r="AK91">
        <v>1.1000000000000001</v>
      </c>
      <c r="AL91" t="s">
        <v>302</v>
      </c>
      <c r="AM91" t="s">
        <v>302</v>
      </c>
      <c r="AO91" s="1">
        <v>37772</v>
      </c>
      <c r="AP91">
        <v>-0.4</v>
      </c>
      <c r="AQ91">
        <v>20030609</v>
      </c>
      <c r="AR91">
        <v>0</v>
      </c>
      <c r="AT91" s="1">
        <v>37772</v>
      </c>
      <c r="AU91">
        <v>0.4</v>
      </c>
      <c r="AV91">
        <v>20030609</v>
      </c>
      <c r="AW91">
        <v>1.3</v>
      </c>
      <c r="AY91" s="1">
        <v>37407</v>
      </c>
      <c r="AZ91">
        <v>0.6</v>
      </c>
      <c r="BA91">
        <v>20020710</v>
      </c>
      <c r="BB91">
        <v>-1.9</v>
      </c>
      <c r="BD91" s="1">
        <v>37407</v>
      </c>
      <c r="BE91">
        <v>-0.3</v>
      </c>
      <c r="BF91">
        <v>20020710</v>
      </c>
      <c r="BG91">
        <v>-2.6</v>
      </c>
      <c r="BI91" s="1">
        <v>41090</v>
      </c>
      <c r="BJ91" t="s">
        <v>302</v>
      </c>
      <c r="BK91">
        <v>20120703</v>
      </c>
      <c r="BL91" t="s">
        <v>302</v>
      </c>
      <c r="BN91" s="1">
        <v>40786</v>
      </c>
      <c r="BO91" t="s">
        <v>302</v>
      </c>
      <c r="BP91">
        <v>20110905</v>
      </c>
      <c r="BQ91" t="s">
        <v>302</v>
      </c>
      <c r="BX91" s="1">
        <v>37437</v>
      </c>
      <c r="BY91">
        <v>6</v>
      </c>
      <c r="BZ91">
        <v>20020627</v>
      </c>
      <c r="CA91">
        <v>6</v>
      </c>
      <c r="CC91" s="1">
        <v>37407</v>
      </c>
      <c r="CD91">
        <v>6.4</v>
      </c>
      <c r="CE91">
        <v>20020620</v>
      </c>
      <c r="CF91">
        <v>5.4</v>
      </c>
      <c r="CH91" s="1">
        <v>39660</v>
      </c>
      <c r="CI91">
        <v>3.6</v>
      </c>
      <c r="CJ91" t="s">
        <v>302</v>
      </c>
      <c r="CK91" t="s">
        <v>302</v>
      </c>
      <c r="CM91" s="1">
        <v>39964</v>
      </c>
      <c r="CN91">
        <v>40</v>
      </c>
      <c r="CO91" t="s">
        <v>302</v>
      </c>
      <c r="CP91" t="s">
        <v>302</v>
      </c>
      <c r="CR91" s="1">
        <v>37407</v>
      </c>
      <c r="CS91">
        <v>0.3</v>
      </c>
      <c r="CT91">
        <v>20020618</v>
      </c>
      <c r="CU91">
        <v>0.3</v>
      </c>
      <c r="CW91" s="1">
        <v>37407</v>
      </c>
      <c r="CX91">
        <v>1.1000000000000001</v>
      </c>
      <c r="CY91">
        <v>20020618</v>
      </c>
      <c r="CZ91">
        <v>1.1000000000000001</v>
      </c>
      <c r="DG91" s="1">
        <v>37772</v>
      </c>
      <c r="DH91">
        <v>-0.7</v>
      </c>
      <c r="DI91" t="s">
        <v>302</v>
      </c>
      <c r="DJ91" t="s">
        <v>302</v>
      </c>
      <c r="DL91" s="1">
        <v>37772</v>
      </c>
      <c r="DM91">
        <v>0</v>
      </c>
      <c r="DN91" t="s">
        <v>302</v>
      </c>
      <c r="DO91" t="s">
        <v>302</v>
      </c>
      <c r="DQ91" s="1">
        <v>37407</v>
      </c>
      <c r="DR91">
        <v>61.3</v>
      </c>
      <c r="DS91" t="s">
        <v>302</v>
      </c>
      <c r="DT91" t="s">
        <v>302</v>
      </c>
      <c r="DV91" s="1">
        <v>37802</v>
      </c>
      <c r="DW91">
        <v>1.5</v>
      </c>
      <c r="DX91" t="s">
        <v>302</v>
      </c>
      <c r="DY91" t="s">
        <v>302</v>
      </c>
      <c r="EA91" s="1">
        <v>38138</v>
      </c>
      <c r="EB91">
        <v>6.5</v>
      </c>
      <c r="EC91" t="s">
        <v>302</v>
      </c>
      <c r="ED91" t="s">
        <v>302</v>
      </c>
      <c r="EF91" s="1">
        <v>37407</v>
      </c>
      <c r="EG91">
        <v>5.0599999999999996</v>
      </c>
      <c r="EH91" t="s">
        <v>302</v>
      </c>
      <c r="EI91" t="s">
        <v>302</v>
      </c>
      <c r="EK91" s="1">
        <v>37407</v>
      </c>
      <c r="EL91">
        <v>118.22499999999999</v>
      </c>
      <c r="EM91" t="s">
        <v>302</v>
      </c>
      <c r="EN91" t="s">
        <v>302</v>
      </c>
      <c r="EP91" s="1">
        <v>37407</v>
      </c>
      <c r="EQ91">
        <v>17.899999999999999</v>
      </c>
      <c r="ER91">
        <v>20020530</v>
      </c>
      <c r="ES91">
        <v>17.899999999999999</v>
      </c>
      <c r="EU91" s="1">
        <v>37407</v>
      </c>
      <c r="EV91">
        <v>2.1</v>
      </c>
      <c r="EW91">
        <v>20020530</v>
      </c>
      <c r="EX91">
        <v>2.1</v>
      </c>
      <c r="EZ91" s="1">
        <v>40329</v>
      </c>
      <c r="FA91" t="s">
        <v>302</v>
      </c>
      <c r="FB91">
        <v>20100604</v>
      </c>
      <c r="FC91">
        <v>-0.4</v>
      </c>
      <c r="FE91" s="1">
        <v>40329</v>
      </c>
      <c r="FF91" t="s">
        <v>302</v>
      </c>
      <c r="FG91">
        <v>20100604</v>
      </c>
      <c r="FH91">
        <v>6.9</v>
      </c>
      <c r="FJ91" s="1">
        <v>37407</v>
      </c>
      <c r="FK91">
        <v>0.1</v>
      </c>
      <c r="FL91">
        <v>20020703</v>
      </c>
      <c r="FM91">
        <v>0.4</v>
      </c>
      <c r="FO91" s="1">
        <v>37407</v>
      </c>
      <c r="FP91">
        <v>5.7</v>
      </c>
      <c r="FQ91">
        <v>20020703</v>
      </c>
      <c r="FR91">
        <v>6</v>
      </c>
      <c r="FT91" s="1">
        <v>40359</v>
      </c>
      <c r="FU91">
        <v>9.9</v>
      </c>
      <c r="FV91">
        <v>20100810</v>
      </c>
      <c r="FW91">
        <v>9.9</v>
      </c>
      <c r="FY91" s="1">
        <v>37407</v>
      </c>
      <c r="FZ91">
        <v>1.7909999999999999</v>
      </c>
      <c r="GA91" t="s">
        <v>302</v>
      </c>
      <c r="GB91" t="s">
        <v>302</v>
      </c>
    </row>
    <row r="92" spans="1:184" x14ac:dyDescent="0.25">
      <c r="A92" s="1">
        <v>40816</v>
      </c>
      <c r="B92" t="s">
        <v>302</v>
      </c>
      <c r="C92">
        <v>20111003</v>
      </c>
      <c r="D92" t="s">
        <v>302</v>
      </c>
      <c r="F92" s="1">
        <v>37437</v>
      </c>
      <c r="G92">
        <v>-5.6</v>
      </c>
      <c r="H92">
        <v>20020805</v>
      </c>
      <c r="I92">
        <v>-5.3</v>
      </c>
      <c r="K92" s="1">
        <v>37437</v>
      </c>
      <c r="L92">
        <v>-4.7</v>
      </c>
      <c r="M92">
        <v>20020805</v>
      </c>
      <c r="N92">
        <v>-4.3</v>
      </c>
      <c r="P92" s="1">
        <v>37437</v>
      </c>
      <c r="Q92">
        <v>5.2</v>
      </c>
      <c r="R92">
        <v>20020814</v>
      </c>
      <c r="S92">
        <v>5.0999999999999996</v>
      </c>
      <c r="U92" s="1">
        <v>37437</v>
      </c>
      <c r="V92">
        <v>-1.3</v>
      </c>
      <c r="W92">
        <v>20020725</v>
      </c>
      <c r="X92">
        <v>-0.7</v>
      </c>
      <c r="Z92" s="1">
        <v>37437</v>
      </c>
      <c r="AA92">
        <v>0</v>
      </c>
      <c r="AB92" t="s">
        <v>302</v>
      </c>
      <c r="AC92" t="s">
        <v>302</v>
      </c>
      <c r="AE92" s="1">
        <v>37437</v>
      </c>
      <c r="AF92">
        <v>0.6</v>
      </c>
      <c r="AG92" t="s">
        <v>302</v>
      </c>
      <c r="AH92" t="s">
        <v>302</v>
      </c>
      <c r="AJ92" s="1">
        <v>38168</v>
      </c>
      <c r="AK92">
        <v>1.3</v>
      </c>
      <c r="AL92" t="s">
        <v>302</v>
      </c>
      <c r="AM92" t="s">
        <v>302</v>
      </c>
      <c r="AO92" s="1">
        <v>37802</v>
      </c>
      <c r="AP92">
        <v>0</v>
      </c>
      <c r="AQ92">
        <v>20030714</v>
      </c>
      <c r="AR92">
        <v>0</v>
      </c>
      <c r="AT92" s="1">
        <v>37802</v>
      </c>
      <c r="AU92">
        <v>0.4</v>
      </c>
      <c r="AV92">
        <v>20030714</v>
      </c>
      <c r="AW92">
        <v>1.1000000000000001</v>
      </c>
      <c r="AY92" s="1">
        <v>37437</v>
      </c>
      <c r="AZ92">
        <v>-4.3</v>
      </c>
      <c r="BA92">
        <v>20020805</v>
      </c>
      <c r="BB92">
        <v>-6.6</v>
      </c>
      <c r="BD92" s="1">
        <v>37437</v>
      </c>
      <c r="BE92">
        <v>-6.6</v>
      </c>
      <c r="BF92">
        <v>20020805</v>
      </c>
      <c r="BG92">
        <v>-8.3000000000000007</v>
      </c>
      <c r="BI92" s="1">
        <v>41121</v>
      </c>
      <c r="BJ92" t="s">
        <v>302</v>
      </c>
      <c r="BK92">
        <v>20120802</v>
      </c>
      <c r="BL92" t="s">
        <v>302</v>
      </c>
      <c r="BN92" s="1">
        <v>40816</v>
      </c>
      <c r="BO92" t="s">
        <v>302</v>
      </c>
      <c r="BP92">
        <v>20111005</v>
      </c>
      <c r="BQ92" t="s">
        <v>302</v>
      </c>
      <c r="BX92" s="1">
        <v>37468</v>
      </c>
      <c r="BY92">
        <v>2</v>
      </c>
      <c r="BZ92">
        <v>20020730</v>
      </c>
      <c r="CA92">
        <v>2</v>
      </c>
      <c r="CC92" s="1">
        <v>37437</v>
      </c>
      <c r="CD92">
        <v>5.8</v>
      </c>
      <c r="CE92">
        <v>20020725</v>
      </c>
      <c r="CF92">
        <v>4.5999999999999996</v>
      </c>
      <c r="CH92" s="1">
        <v>39691</v>
      </c>
      <c r="CI92">
        <v>3.2</v>
      </c>
      <c r="CJ92" t="s">
        <v>302</v>
      </c>
      <c r="CK92" t="s">
        <v>302</v>
      </c>
      <c r="CM92" s="1">
        <v>39994</v>
      </c>
      <c r="CN92">
        <v>49</v>
      </c>
      <c r="CO92" t="s">
        <v>302</v>
      </c>
      <c r="CP92" t="s">
        <v>302</v>
      </c>
      <c r="CR92" s="1">
        <v>37437</v>
      </c>
      <c r="CS92">
        <v>0</v>
      </c>
      <c r="CT92">
        <v>20020716</v>
      </c>
      <c r="CU92">
        <v>0</v>
      </c>
      <c r="CW92" s="1">
        <v>37437</v>
      </c>
      <c r="CX92">
        <v>1</v>
      </c>
      <c r="CY92">
        <v>20020716</v>
      </c>
      <c r="CZ92">
        <v>1</v>
      </c>
      <c r="DG92" s="1">
        <v>37802</v>
      </c>
      <c r="DH92">
        <v>0.5</v>
      </c>
      <c r="DI92" t="s">
        <v>302</v>
      </c>
      <c r="DJ92" t="s">
        <v>302</v>
      </c>
      <c r="DL92" s="1">
        <v>37802</v>
      </c>
      <c r="DM92">
        <v>-0.1</v>
      </c>
      <c r="DN92" t="s">
        <v>302</v>
      </c>
      <c r="DO92" t="s">
        <v>302</v>
      </c>
      <c r="DQ92" s="1">
        <v>37437</v>
      </c>
      <c r="DR92">
        <v>63.9</v>
      </c>
      <c r="DS92" t="s">
        <v>302</v>
      </c>
      <c r="DT92" t="s">
        <v>302</v>
      </c>
      <c r="DV92" s="1">
        <v>37833</v>
      </c>
      <c r="DW92">
        <v>0.4</v>
      </c>
      <c r="DX92" t="s">
        <v>302</v>
      </c>
      <c r="DY92" t="s">
        <v>302</v>
      </c>
      <c r="EA92" s="1">
        <v>38168</v>
      </c>
      <c r="EB92">
        <v>5.7</v>
      </c>
      <c r="EC92" t="s">
        <v>302</v>
      </c>
      <c r="ED92" t="s">
        <v>302</v>
      </c>
      <c r="EF92" s="1">
        <v>37437</v>
      </c>
      <c r="EG92">
        <v>-3.7</v>
      </c>
      <c r="EH92" t="s">
        <v>302</v>
      </c>
      <c r="EI92" t="s">
        <v>302</v>
      </c>
      <c r="EK92" s="1">
        <v>37437</v>
      </c>
      <c r="EL92">
        <v>116.739</v>
      </c>
      <c r="EM92" t="s">
        <v>302</v>
      </c>
      <c r="EN92" t="s">
        <v>302</v>
      </c>
      <c r="EP92" s="1">
        <v>37437</v>
      </c>
      <c r="EQ92">
        <v>19.8</v>
      </c>
      <c r="ER92">
        <v>20020701</v>
      </c>
      <c r="ES92">
        <v>19.8</v>
      </c>
      <c r="EU92" s="1">
        <v>37437</v>
      </c>
      <c r="EV92">
        <v>2.9</v>
      </c>
      <c r="EW92">
        <v>20020701</v>
      </c>
      <c r="EX92">
        <v>3.3</v>
      </c>
      <c r="EZ92" s="1">
        <v>40359</v>
      </c>
      <c r="FA92" t="s">
        <v>302</v>
      </c>
      <c r="FB92">
        <v>20100708</v>
      </c>
      <c r="FC92">
        <v>-0.6</v>
      </c>
      <c r="FE92" s="1">
        <v>40359</v>
      </c>
      <c r="FF92" t="s">
        <v>302</v>
      </c>
      <c r="FG92">
        <v>20100708</v>
      </c>
      <c r="FH92">
        <v>6.3</v>
      </c>
      <c r="FJ92" s="1">
        <v>37437</v>
      </c>
      <c r="FK92">
        <v>1.4</v>
      </c>
      <c r="FL92">
        <v>20020729</v>
      </c>
      <c r="FM92">
        <v>0.9</v>
      </c>
      <c r="FO92" s="1">
        <v>37437</v>
      </c>
      <c r="FP92">
        <v>6.2</v>
      </c>
      <c r="FQ92">
        <v>20020729</v>
      </c>
      <c r="FR92">
        <v>6.4</v>
      </c>
      <c r="FT92" s="1">
        <v>40390</v>
      </c>
      <c r="FU92">
        <v>8.1999999999999993</v>
      </c>
      <c r="FV92">
        <v>20100914</v>
      </c>
      <c r="FW92">
        <v>8.4</v>
      </c>
      <c r="FY92" s="1">
        <v>37437</v>
      </c>
      <c r="FZ92">
        <v>1.2370000000000001</v>
      </c>
      <c r="GA92" t="s">
        <v>302</v>
      </c>
      <c r="GB92" t="s">
        <v>302</v>
      </c>
    </row>
    <row r="93" spans="1:184" x14ac:dyDescent="0.25">
      <c r="A93" s="1">
        <v>40847</v>
      </c>
      <c r="B93" t="s">
        <v>302</v>
      </c>
      <c r="C93">
        <v>20111101</v>
      </c>
      <c r="D93" t="s">
        <v>302</v>
      </c>
      <c r="F93" s="1">
        <v>37468</v>
      </c>
      <c r="G93">
        <v>4.3</v>
      </c>
      <c r="H93">
        <v>20020906</v>
      </c>
      <c r="I93">
        <v>4.9000000000000004</v>
      </c>
      <c r="K93" s="1">
        <v>37468</v>
      </c>
      <c r="L93">
        <v>2.2000000000000002</v>
      </c>
      <c r="M93">
        <v>20020906</v>
      </c>
      <c r="N93">
        <v>3.4</v>
      </c>
      <c r="P93" s="1">
        <v>37468</v>
      </c>
      <c r="Q93">
        <v>5.2</v>
      </c>
      <c r="R93">
        <v>20020911</v>
      </c>
      <c r="S93">
        <v>5.2</v>
      </c>
      <c r="U93" s="1">
        <v>37468</v>
      </c>
      <c r="V93">
        <v>2.1</v>
      </c>
      <c r="W93">
        <v>20020822</v>
      </c>
      <c r="X93">
        <v>0.3</v>
      </c>
      <c r="Z93" s="1">
        <v>37468</v>
      </c>
      <c r="AA93">
        <v>-0.3</v>
      </c>
      <c r="AB93" t="s">
        <v>302</v>
      </c>
      <c r="AC93" t="s">
        <v>302</v>
      </c>
      <c r="AE93" s="1">
        <v>37468</v>
      </c>
      <c r="AF93">
        <v>1.1000000000000001</v>
      </c>
      <c r="AG93" t="s">
        <v>302</v>
      </c>
      <c r="AH93" t="s">
        <v>302</v>
      </c>
      <c r="AJ93" s="1">
        <v>38199</v>
      </c>
      <c r="AK93">
        <v>1.2</v>
      </c>
      <c r="AL93" t="s">
        <v>302</v>
      </c>
      <c r="AM93" t="s">
        <v>302</v>
      </c>
      <c r="AO93" s="1">
        <v>37833</v>
      </c>
      <c r="AP93">
        <v>0</v>
      </c>
      <c r="AQ93">
        <v>20030811</v>
      </c>
      <c r="AR93">
        <v>0.2</v>
      </c>
      <c r="AT93" s="1">
        <v>37833</v>
      </c>
      <c r="AU93">
        <v>0.5</v>
      </c>
      <c r="AV93">
        <v>20030811</v>
      </c>
      <c r="AW93">
        <v>1.4</v>
      </c>
      <c r="AY93" s="1">
        <v>37468</v>
      </c>
      <c r="AZ93">
        <v>-1.2</v>
      </c>
      <c r="BA93">
        <v>20020906</v>
      </c>
      <c r="BB93">
        <v>-2.4</v>
      </c>
      <c r="BD93" s="1">
        <v>37468</v>
      </c>
      <c r="BE93">
        <v>-1.1000000000000001</v>
      </c>
      <c r="BF93">
        <v>20020906</v>
      </c>
      <c r="BG93">
        <v>-2.6</v>
      </c>
      <c r="BI93" s="1">
        <v>41152</v>
      </c>
      <c r="BJ93" t="s">
        <v>302</v>
      </c>
      <c r="BK93">
        <v>20120904</v>
      </c>
      <c r="BL93" t="s">
        <v>302</v>
      </c>
      <c r="BN93" s="1">
        <v>40847</v>
      </c>
      <c r="BO93" t="s">
        <v>302</v>
      </c>
      <c r="BP93">
        <v>20111103</v>
      </c>
      <c r="BQ93" t="s">
        <v>302</v>
      </c>
      <c r="BX93" s="1">
        <v>37499</v>
      </c>
      <c r="BY93">
        <v>2</v>
      </c>
      <c r="BZ93">
        <v>20020829</v>
      </c>
      <c r="CA93">
        <v>2</v>
      </c>
      <c r="CC93" s="1">
        <v>37468</v>
      </c>
      <c r="CD93">
        <v>6.9</v>
      </c>
      <c r="CE93">
        <v>20020822</v>
      </c>
      <c r="CF93">
        <v>4.5</v>
      </c>
      <c r="CH93" s="1">
        <v>39721</v>
      </c>
      <c r="CI93">
        <v>3</v>
      </c>
      <c r="CJ93" t="s">
        <v>302</v>
      </c>
      <c r="CK93" t="s">
        <v>302</v>
      </c>
      <c r="CM93" s="1">
        <v>40025</v>
      </c>
      <c r="CN93">
        <v>40</v>
      </c>
      <c r="CO93" t="s">
        <v>302</v>
      </c>
      <c r="CP93" t="s">
        <v>302</v>
      </c>
      <c r="CR93" s="1">
        <v>37468</v>
      </c>
      <c r="CS93">
        <v>-0.2</v>
      </c>
      <c r="CT93">
        <v>20020813</v>
      </c>
      <c r="CU93">
        <v>-0.2</v>
      </c>
      <c r="CW93" s="1">
        <v>37468</v>
      </c>
      <c r="CX93">
        <v>1.5</v>
      </c>
      <c r="CY93">
        <v>20020813</v>
      </c>
      <c r="CZ93">
        <v>1.5</v>
      </c>
      <c r="DG93" s="1">
        <v>37833</v>
      </c>
      <c r="DH93">
        <v>1</v>
      </c>
      <c r="DI93" t="s">
        <v>302</v>
      </c>
      <c r="DJ93" t="s">
        <v>302</v>
      </c>
      <c r="DL93" s="1">
        <v>37833</v>
      </c>
      <c r="DM93">
        <v>0</v>
      </c>
      <c r="DN93" t="s">
        <v>302</v>
      </c>
      <c r="DO93" t="s">
        <v>302</v>
      </c>
      <c r="DQ93" s="1">
        <v>37468</v>
      </c>
      <c r="DR93">
        <v>53.9</v>
      </c>
      <c r="DS93" t="s">
        <v>302</v>
      </c>
      <c r="DT93" t="s">
        <v>302</v>
      </c>
      <c r="DV93" s="1">
        <v>37864</v>
      </c>
      <c r="DW93">
        <v>-0.1</v>
      </c>
      <c r="DX93" t="s">
        <v>302</v>
      </c>
      <c r="DY93" t="s">
        <v>302</v>
      </c>
      <c r="EA93" s="1">
        <v>38199</v>
      </c>
      <c r="EB93">
        <v>5.3</v>
      </c>
      <c r="EC93" t="s">
        <v>302</v>
      </c>
      <c r="ED93" t="s">
        <v>302</v>
      </c>
      <c r="EF93" s="1">
        <v>37468</v>
      </c>
      <c r="EG93">
        <v>13.1</v>
      </c>
      <c r="EH93" t="s">
        <v>302</v>
      </c>
      <c r="EI93" t="s">
        <v>302</v>
      </c>
      <c r="EK93" s="1">
        <v>37468</v>
      </c>
      <c r="EL93">
        <v>115.512</v>
      </c>
      <c r="EM93" t="s">
        <v>302</v>
      </c>
      <c r="EN93" t="s">
        <v>302</v>
      </c>
      <c r="EP93" s="1">
        <v>37468</v>
      </c>
      <c r="EQ93">
        <v>21</v>
      </c>
      <c r="ER93">
        <v>20020801</v>
      </c>
      <c r="ES93">
        <v>21</v>
      </c>
      <c r="EU93" s="1">
        <v>37468</v>
      </c>
      <c r="EV93">
        <v>2.1</v>
      </c>
      <c r="EW93">
        <v>20020801</v>
      </c>
      <c r="EX93">
        <v>2.5</v>
      </c>
      <c r="EZ93" s="1">
        <v>40390</v>
      </c>
      <c r="FA93" t="s">
        <v>302</v>
      </c>
      <c r="FB93">
        <v>20100804</v>
      </c>
      <c r="FC93">
        <v>0.6</v>
      </c>
      <c r="FE93" s="1">
        <v>40390</v>
      </c>
      <c r="FF93" t="s">
        <v>302</v>
      </c>
      <c r="FG93">
        <v>20100804</v>
      </c>
      <c r="FH93">
        <v>4.9000000000000004</v>
      </c>
      <c r="FJ93" s="1">
        <v>37468</v>
      </c>
      <c r="FK93">
        <v>0.3</v>
      </c>
      <c r="FL93">
        <v>20020830</v>
      </c>
      <c r="FM93">
        <v>0.2</v>
      </c>
      <c r="FO93" s="1">
        <v>37468</v>
      </c>
      <c r="FP93">
        <v>5.9</v>
      </c>
      <c r="FQ93">
        <v>20020830</v>
      </c>
      <c r="FR93">
        <v>5.7</v>
      </c>
      <c r="FT93" s="1">
        <v>40421</v>
      </c>
      <c r="FU93">
        <v>8.1</v>
      </c>
      <c r="FV93">
        <v>20101012</v>
      </c>
      <c r="FW93">
        <v>8.3000000000000007</v>
      </c>
      <c r="FY93" s="1">
        <v>37468</v>
      </c>
      <c r="FZ93">
        <v>1.9809999999999999</v>
      </c>
      <c r="GA93" t="s">
        <v>302</v>
      </c>
      <c r="GB93" t="s">
        <v>302</v>
      </c>
    </row>
    <row r="94" spans="1:184" x14ac:dyDescent="0.25">
      <c r="A94" s="1">
        <v>40877</v>
      </c>
      <c r="B94" t="s">
        <v>302</v>
      </c>
      <c r="C94">
        <v>20111201</v>
      </c>
      <c r="D94" t="s">
        <v>302</v>
      </c>
      <c r="F94" s="1">
        <v>37499</v>
      </c>
      <c r="G94">
        <v>1.1000000000000001</v>
      </c>
      <c r="H94">
        <v>20021007</v>
      </c>
      <c r="I94">
        <v>0</v>
      </c>
      <c r="K94" s="1">
        <v>37499</v>
      </c>
      <c r="L94">
        <v>1</v>
      </c>
      <c r="M94">
        <v>20021007</v>
      </c>
      <c r="N94">
        <v>-0.3</v>
      </c>
      <c r="P94" s="1">
        <v>37499</v>
      </c>
      <c r="Q94">
        <v>5.2</v>
      </c>
      <c r="R94">
        <v>20021016</v>
      </c>
      <c r="S94">
        <v>5.2</v>
      </c>
      <c r="U94" s="1">
        <v>37499</v>
      </c>
      <c r="V94">
        <v>-0.3</v>
      </c>
      <c r="W94">
        <v>20020919</v>
      </c>
      <c r="X94">
        <v>0.6</v>
      </c>
      <c r="Z94" s="1">
        <v>37499</v>
      </c>
      <c r="AA94">
        <v>0.3</v>
      </c>
      <c r="AB94" t="s">
        <v>302</v>
      </c>
      <c r="AC94" t="s">
        <v>302</v>
      </c>
      <c r="AE94" s="1">
        <v>37499</v>
      </c>
      <c r="AF94">
        <v>1</v>
      </c>
      <c r="AG94" t="s">
        <v>302</v>
      </c>
      <c r="AH94" t="s">
        <v>302</v>
      </c>
      <c r="AJ94" s="1">
        <v>38230</v>
      </c>
      <c r="AK94">
        <v>1.1000000000000001</v>
      </c>
      <c r="AL94" t="s">
        <v>302</v>
      </c>
      <c r="AM94" t="s">
        <v>302</v>
      </c>
      <c r="AO94" s="1">
        <v>37864</v>
      </c>
      <c r="AP94">
        <v>0.1</v>
      </c>
      <c r="AQ94">
        <v>20030908</v>
      </c>
      <c r="AR94">
        <v>0.2</v>
      </c>
      <c r="AT94" s="1">
        <v>37864</v>
      </c>
      <c r="AU94">
        <v>0.6</v>
      </c>
      <c r="AV94">
        <v>20030908</v>
      </c>
      <c r="AW94">
        <v>1.6</v>
      </c>
      <c r="AY94" s="1">
        <v>37499</v>
      </c>
      <c r="AZ94">
        <v>-1.9</v>
      </c>
      <c r="BA94">
        <v>20021007</v>
      </c>
      <c r="BB94">
        <v>-3.5</v>
      </c>
      <c r="BD94" s="1">
        <v>37499</v>
      </c>
      <c r="BE94">
        <v>-2.4</v>
      </c>
      <c r="BF94">
        <v>20021007</v>
      </c>
      <c r="BG94">
        <v>-3.7</v>
      </c>
      <c r="BI94" s="1">
        <v>41182</v>
      </c>
      <c r="BJ94" t="s">
        <v>302</v>
      </c>
      <c r="BK94">
        <v>20121002</v>
      </c>
      <c r="BL94" t="s">
        <v>302</v>
      </c>
      <c r="BN94" s="1">
        <v>40877</v>
      </c>
      <c r="BO94" t="s">
        <v>302</v>
      </c>
      <c r="BP94">
        <v>20111205</v>
      </c>
      <c r="BQ94" t="s">
        <v>302</v>
      </c>
      <c r="BX94" s="1">
        <v>37529</v>
      </c>
      <c r="BY94">
        <v>4</v>
      </c>
      <c r="BZ94">
        <v>20020927</v>
      </c>
      <c r="CA94">
        <v>4</v>
      </c>
      <c r="CC94" s="1">
        <v>37499</v>
      </c>
      <c r="CD94">
        <v>6.6</v>
      </c>
      <c r="CE94">
        <v>20020919</v>
      </c>
      <c r="CF94">
        <v>5</v>
      </c>
      <c r="CH94" s="1">
        <v>39752</v>
      </c>
      <c r="CI94">
        <v>3.1</v>
      </c>
      <c r="CJ94" t="s">
        <v>302</v>
      </c>
      <c r="CK94" t="s">
        <v>302</v>
      </c>
      <c r="CM94" s="1">
        <v>40056</v>
      </c>
      <c r="CN94">
        <v>46</v>
      </c>
      <c r="CO94" t="s">
        <v>302</v>
      </c>
      <c r="CP94" t="s">
        <v>302</v>
      </c>
      <c r="CR94" s="1">
        <v>37499</v>
      </c>
      <c r="CS94">
        <v>0.3</v>
      </c>
      <c r="CT94">
        <v>20020917</v>
      </c>
      <c r="CU94">
        <v>0.3</v>
      </c>
      <c r="CW94" s="1">
        <v>37499</v>
      </c>
      <c r="CX94">
        <v>1.4</v>
      </c>
      <c r="CY94">
        <v>20020917</v>
      </c>
      <c r="CZ94">
        <v>1.4</v>
      </c>
      <c r="DG94" s="1">
        <v>37864</v>
      </c>
      <c r="DH94">
        <v>1.6</v>
      </c>
      <c r="DI94" t="s">
        <v>302</v>
      </c>
      <c r="DJ94" t="s">
        <v>302</v>
      </c>
      <c r="DL94" s="1">
        <v>37864</v>
      </c>
      <c r="DM94">
        <v>0</v>
      </c>
      <c r="DN94" t="s">
        <v>302</v>
      </c>
      <c r="DO94" t="s">
        <v>302</v>
      </c>
      <c r="DQ94" s="1">
        <v>37499</v>
      </c>
      <c r="DR94">
        <v>50.9</v>
      </c>
      <c r="DS94" t="s">
        <v>302</v>
      </c>
      <c r="DT94" t="s">
        <v>302</v>
      </c>
      <c r="DV94" s="1">
        <v>37894</v>
      </c>
      <c r="DW94">
        <v>1</v>
      </c>
      <c r="DX94" t="s">
        <v>302</v>
      </c>
      <c r="DY94" t="s">
        <v>302</v>
      </c>
      <c r="EA94" s="1">
        <v>38230</v>
      </c>
      <c r="EB94">
        <v>5.8</v>
      </c>
      <c r="EC94" t="s">
        <v>302</v>
      </c>
      <c r="ED94" t="s">
        <v>302</v>
      </c>
      <c r="EF94" s="1">
        <v>37499</v>
      </c>
      <c r="EG94">
        <v>12.8</v>
      </c>
      <c r="EH94" t="s">
        <v>302</v>
      </c>
      <c r="EI94" t="s">
        <v>302</v>
      </c>
      <c r="EK94" s="1">
        <v>37499</v>
      </c>
      <c r="EL94">
        <v>112.57899999999999</v>
      </c>
      <c r="EM94" t="s">
        <v>302</v>
      </c>
      <c r="EN94" t="s">
        <v>302</v>
      </c>
      <c r="EP94" s="1">
        <v>37499</v>
      </c>
      <c r="EQ94">
        <v>22.7</v>
      </c>
      <c r="ER94">
        <v>20020830</v>
      </c>
      <c r="ES94">
        <v>22.7</v>
      </c>
      <c r="EU94" s="1">
        <v>37499</v>
      </c>
      <c r="EV94">
        <v>2.4</v>
      </c>
      <c r="EW94">
        <v>20020830</v>
      </c>
      <c r="EX94">
        <v>2.5</v>
      </c>
      <c r="EZ94" s="1">
        <v>40421</v>
      </c>
      <c r="FA94" t="s">
        <v>302</v>
      </c>
      <c r="FB94">
        <v>20100908</v>
      </c>
      <c r="FC94">
        <v>0.2</v>
      </c>
      <c r="FE94" s="1">
        <v>40421</v>
      </c>
      <c r="FF94" t="s">
        <v>302</v>
      </c>
      <c r="FG94">
        <v>20100908</v>
      </c>
      <c r="FH94">
        <v>4.5999999999999996</v>
      </c>
      <c r="FJ94" s="1">
        <v>37499</v>
      </c>
      <c r="FK94">
        <v>1.1000000000000001</v>
      </c>
      <c r="FL94">
        <v>20020930</v>
      </c>
      <c r="FM94">
        <v>0.7</v>
      </c>
      <c r="FO94" s="1">
        <v>37499</v>
      </c>
      <c r="FP94">
        <v>6.1</v>
      </c>
      <c r="FQ94">
        <v>20020930</v>
      </c>
      <c r="FR94">
        <v>5.6</v>
      </c>
      <c r="FT94" s="1">
        <v>40451</v>
      </c>
      <c r="FU94">
        <v>6.1</v>
      </c>
      <c r="FV94">
        <v>20101116</v>
      </c>
      <c r="FW94">
        <v>6.1</v>
      </c>
      <c r="FY94" s="1">
        <v>37499</v>
      </c>
      <c r="FZ94">
        <v>1.9279999999999999</v>
      </c>
      <c r="GA94" t="s">
        <v>302</v>
      </c>
      <c r="GB94" t="s">
        <v>302</v>
      </c>
    </row>
    <row r="95" spans="1:184" x14ac:dyDescent="0.25">
      <c r="A95" s="1">
        <v>40908</v>
      </c>
      <c r="B95" t="s">
        <v>302</v>
      </c>
      <c r="C95">
        <v>20120103</v>
      </c>
      <c r="D95" t="s">
        <v>302</v>
      </c>
      <c r="F95" s="1">
        <v>37529</v>
      </c>
      <c r="G95">
        <v>-0.9</v>
      </c>
      <c r="H95">
        <v>20021105</v>
      </c>
      <c r="I95">
        <v>-0.4</v>
      </c>
      <c r="K95" s="1">
        <v>37529</v>
      </c>
      <c r="L95">
        <v>-0.2</v>
      </c>
      <c r="M95">
        <v>20021105</v>
      </c>
      <c r="N95">
        <v>-0.3</v>
      </c>
      <c r="P95" s="1">
        <v>37529</v>
      </c>
      <c r="Q95">
        <v>5.3</v>
      </c>
      <c r="R95">
        <v>20021113</v>
      </c>
      <c r="S95">
        <v>5.3</v>
      </c>
      <c r="U95" s="1">
        <v>37529</v>
      </c>
      <c r="V95">
        <v>0.1</v>
      </c>
      <c r="W95">
        <v>20021024</v>
      </c>
      <c r="X95">
        <v>0.4</v>
      </c>
      <c r="Z95" s="1">
        <v>37529</v>
      </c>
      <c r="AA95">
        <v>0.3</v>
      </c>
      <c r="AB95" t="s">
        <v>302</v>
      </c>
      <c r="AC95" t="s">
        <v>302</v>
      </c>
      <c r="AE95" s="1">
        <v>37529</v>
      </c>
      <c r="AF95">
        <v>1</v>
      </c>
      <c r="AG95" t="s">
        <v>302</v>
      </c>
      <c r="AH95" t="s">
        <v>302</v>
      </c>
      <c r="AJ95" s="1">
        <v>38260</v>
      </c>
      <c r="AK95">
        <v>0.9</v>
      </c>
      <c r="AL95" t="s">
        <v>302</v>
      </c>
      <c r="AM95" t="s">
        <v>302</v>
      </c>
      <c r="AO95" s="1">
        <v>37894</v>
      </c>
      <c r="AP95">
        <v>-0.1</v>
      </c>
      <c r="AQ95">
        <v>20031013</v>
      </c>
      <c r="AR95">
        <v>0.1</v>
      </c>
      <c r="AT95" s="1">
        <v>37894</v>
      </c>
      <c r="AU95">
        <v>0.4</v>
      </c>
      <c r="AV95">
        <v>20031013</v>
      </c>
      <c r="AW95">
        <v>1.5</v>
      </c>
      <c r="AY95" s="1">
        <v>37529</v>
      </c>
      <c r="AZ95">
        <v>-1</v>
      </c>
      <c r="BA95">
        <v>20021105</v>
      </c>
      <c r="BB95">
        <v>-2.5</v>
      </c>
      <c r="BD95" s="1">
        <v>37529</v>
      </c>
      <c r="BE95">
        <v>-1.2</v>
      </c>
      <c r="BF95">
        <v>20021105</v>
      </c>
      <c r="BG95">
        <v>-2.6</v>
      </c>
      <c r="BI95" s="1">
        <v>41213</v>
      </c>
      <c r="BJ95" t="s">
        <v>302</v>
      </c>
      <c r="BK95">
        <v>20121102</v>
      </c>
      <c r="BL95" t="s">
        <v>302</v>
      </c>
      <c r="BN95" s="1">
        <v>40908</v>
      </c>
      <c r="BO95" t="s">
        <v>302</v>
      </c>
      <c r="BP95">
        <v>20120105</v>
      </c>
      <c r="BQ95" t="s">
        <v>302</v>
      </c>
      <c r="BX95" s="1">
        <v>37560</v>
      </c>
      <c r="BY95">
        <v>1</v>
      </c>
      <c r="BZ95">
        <v>20021030</v>
      </c>
      <c r="CA95">
        <v>1</v>
      </c>
      <c r="CC95" s="1">
        <v>37529</v>
      </c>
      <c r="CD95">
        <v>5.6</v>
      </c>
      <c r="CE95">
        <v>20021024</v>
      </c>
      <c r="CF95">
        <v>4.5999999999999996</v>
      </c>
      <c r="CH95" s="1">
        <v>39782</v>
      </c>
      <c r="CI95">
        <v>2.9</v>
      </c>
      <c r="CJ95" t="s">
        <v>302</v>
      </c>
      <c r="CK95" t="s">
        <v>302</v>
      </c>
      <c r="CM95" s="1">
        <v>40086</v>
      </c>
      <c r="CN95">
        <v>42</v>
      </c>
      <c r="CO95" t="s">
        <v>302</v>
      </c>
      <c r="CP95" t="s">
        <v>302</v>
      </c>
      <c r="CR95" s="1">
        <v>37529</v>
      </c>
      <c r="CS95">
        <v>0.7</v>
      </c>
      <c r="CT95">
        <v>20021015</v>
      </c>
      <c r="CU95">
        <v>0.7</v>
      </c>
      <c r="CW95" s="1">
        <v>37529</v>
      </c>
      <c r="CX95">
        <v>1.7</v>
      </c>
      <c r="CY95">
        <v>20021015</v>
      </c>
      <c r="CZ95">
        <v>1.7</v>
      </c>
      <c r="DG95" s="1">
        <v>37894</v>
      </c>
      <c r="DH95">
        <v>-1.4</v>
      </c>
      <c r="DI95" t="s">
        <v>302</v>
      </c>
      <c r="DJ95" t="s">
        <v>302</v>
      </c>
      <c r="DL95" s="1">
        <v>37894</v>
      </c>
      <c r="DM95">
        <v>0</v>
      </c>
      <c r="DN95" t="s">
        <v>302</v>
      </c>
      <c r="DO95" t="s">
        <v>302</v>
      </c>
      <c r="DQ95" s="1">
        <v>37529</v>
      </c>
      <c r="DR95">
        <v>50.2</v>
      </c>
      <c r="DS95" t="s">
        <v>302</v>
      </c>
      <c r="DT95" t="s">
        <v>302</v>
      </c>
      <c r="DV95" s="1">
        <v>37925</v>
      </c>
      <c r="DW95">
        <v>0.4</v>
      </c>
      <c r="DX95" t="s">
        <v>302</v>
      </c>
      <c r="DY95" t="s">
        <v>302</v>
      </c>
      <c r="EA95" s="1">
        <v>38260</v>
      </c>
      <c r="EB95">
        <v>5.3</v>
      </c>
      <c r="EC95" t="s">
        <v>302</v>
      </c>
      <c r="ED95" t="s">
        <v>302</v>
      </c>
      <c r="EF95" s="1">
        <v>37529</v>
      </c>
      <c r="EG95">
        <v>-2.4</v>
      </c>
      <c r="EH95" t="s">
        <v>302</v>
      </c>
      <c r="EI95" t="s">
        <v>302</v>
      </c>
      <c r="EK95" s="1">
        <v>37529</v>
      </c>
      <c r="EL95">
        <v>116.093</v>
      </c>
      <c r="EM95" t="s">
        <v>302</v>
      </c>
      <c r="EN95" t="s">
        <v>302</v>
      </c>
      <c r="EP95" s="1">
        <v>37529</v>
      </c>
      <c r="EQ95">
        <v>22.2</v>
      </c>
      <c r="ER95">
        <v>20021001</v>
      </c>
      <c r="ES95">
        <v>22.2</v>
      </c>
      <c r="EU95" s="1">
        <v>37529</v>
      </c>
      <c r="EV95">
        <v>2.2000000000000002</v>
      </c>
      <c r="EW95">
        <v>20021001</v>
      </c>
      <c r="EX95">
        <v>2.1</v>
      </c>
      <c r="EZ95" s="1">
        <v>40451</v>
      </c>
      <c r="FA95" t="s">
        <v>302</v>
      </c>
      <c r="FB95">
        <v>20101007</v>
      </c>
      <c r="FC95">
        <v>-3.6</v>
      </c>
      <c r="FE95" s="1">
        <v>40451</v>
      </c>
      <c r="FF95" t="s">
        <v>302</v>
      </c>
      <c r="FG95">
        <v>20101007</v>
      </c>
      <c r="FH95">
        <v>2.6</v>
      </c>
      <c r="FJ95" s="1">
        <v>37529</v>
      </c>
      <c r="FK95">
        <v>1</v>
      </c>
      <c r="FL95">
        <v>20021029</v>
      </c>
      <c r="FM95">
        <v>0.6</v>
      </c>
      <c r="FO95" s="1">
        <v>37529</v>
      </c>
      <c r="FP95">
        <v>6</v>
      </c>
      <c r="FQ95">
        <v>20021029</v>
      </c>
      <c r="FR95">
        <v>5.4</v>
      </c>
      <c r="FT95" s="1">
        <v>40482</v>
      </c>
      <c r="FU95">
        <v>4.9000000000000004</v>
      </c>
      <c r="FV95">
        <v>20101214</v>
      </c>
      <c r="FW95">
        <v>5.5</v>
      </c>
      <c r="FY95" s="1">
        <v>37529</v>
      </c>
      <c r="FZ95">
        <v>1.9119999999999999</v>
      </c>
      <c r="GA95" t="s">
        <v>302</v>
      </c>
      <c r="GB95" t="s">
        <v>302</v>
      </c>
    </row>
    <row r="96" spans="1:184" x14ac:dyDescent="0.25">
      <c r="A96" s="1">
        <v>40939</v>
      </c>
      <c r="B96" t="s">
        <v>302</v>
      </c>
      <c r="C96">
        <v>20120201</v>
      </c>
      <c r="D96" t="s">
        <v>302</v>
      </c>
      <c r="F96" s="1">
        <v>37560</v>
      </c>
      <c r="G96">
        <v>-1.2</v>
      </c>
      <c r="H96">
        <v>20021206</v>
      </c>
      <c r="I96">
        <v>-0.7</v>
      </c>
      <c r="K96" s="1">
        <v>37560</v>
      </c>
      <c r="L96">
        <v>-0.5</v>
      </c>
      <c r="M96">
        <v>20021206</v>
      </c>
      <c r="N96">
        <v>0</v>
      </c>
      <c r="P96" s="1">
        <v>37560</v>
      </c>
      <c r="Q96">
        <v>5.2</v>
      </c>
      <c r="R96">
        <v>20021218</v>
      </c>
      <c r="S96">
        <v>5.2</v>
      </c>
      <c r="U96" s="1">
        <v>37560</v>
      </c>
      <c r="V96">
        <v>0.9</v>
      </c>
      <c r="W96">
        <v>20021121</v>
      </c>
      <c r="X96">
        <v>0.8</v>
      </c>
      <c r="Z96" s="1">
        <v>37560</v>
      </c>
      <c r="AA96">
        <v>0.2</v>
      </c>
      <c r="AB96" t="s">
        <v>302</v>
      </c>
      <c r="AC96" t="s">
        <v>302</v>
      </c>
      <c r="AE96" s="1">
        <v>37560</v>
      </c>
      <c r="AF96">
        <v>1.4</v>
      </c>
      <c r="AG96" t="s">
        <v>302</v>
      </c>
      <c r="AH96" t="s">
        <v>302</v>
      </c>
      <c r="AJ96" s="1">
        <v>38291</v>
      </c>
      <c r="AK96">
        <v>0.9</v>
      </c>
      <c r="AL96" t="s">
        <v>302</v>
      </c>
      <c r="AM96" t="s">
        <v>302</v>
      </c>
      <c r="AO96" s="1">
        <v>37925</v>
      </c>
      <c r="AP96">
        <v>0.1</v>
      </c>
      <c r="AQ96">
        <v>20031110</v>
      </c>
      <c r="AR96">
        <v>0.1</v>
      </c>
      <c r="AT96" s="1">
        <v>37925</v>
      </c>
      <c r="AU96">
        <v>0.4</v>
      </c>
      <c r="AV96">
        <v>20031110</v>
      </c>
      <c r="AW96">
        <v>1.4</v>
      </c>
      <c r="AY96" s="1">
        <v>37560</v>
      </c>
      <c r="AZ96">
        <v>-0.5</v>
      </c>
      <c r="BA96">
        <v>20021206</v>
      </c>
      <c r="BB96">
        <v>-1.2</v>
      </c>
      <c r="BD96" s="1">
        <v>37560</v>
      </c>
      <c r="BE96">
        <v>-2</v>
      </c>
      <c r="BF96">
        <v>20021206</v>
      </c>
      <c r="BG96">
        <v>-2.4</v>
      </c>
      <c r="BI96" s="1">
        <v>41243</v>
      </c>
      <c r="BJ96" t="s">
        <v>302</v>
      </c>
      <c r="BK96">
        <v>20121204</v>
      </c>
      <c r="BL96" t="s">
        <v>302</v>
      </c>
      <c r="BN96" s="1">
        <v>40939</v>
      </c>
      <c r="BO96" t="s">
        <v>302</v>
      </c>
      <c r="BP96">
        <v>20120203</v>
      </c>
      <c r="BQ96" t="s">
        <v>302</v>
      </c>
      <c r="BX96" s="1">
        <v>37590</v>
      </c>
      <c r="BY96">
        <v>2</v>
      </c>
      <c r="BZ96">
        <v>20021128</v>
      </c>
      <c r="CA96">
        <v>2</v>
      </c>
      <c r="CC96" s="1">
        <v>37560</v>
      </c>
      <c r="CD96">
        <v>6.8</v>
      </c>
      <c r="CE96">
        <v>20021121</v>
      </c>
      <c r="CF96">
        <v>6</v>
      </c>
      <c r="CH96" s="1">
        <v>39813</v>
      </c>
      <c r="CI96">
        <v>2.8</v>
      </c>
      <c r="CJ96" t="s">
        <v>302</v>
      </c>
      <c r="CK96" t="s">
        <v>302</v>
      </c>
      <c r="CM96" s="1">
        <v>40117</v>
      </c>
      <c r="CN96">
        <v>43</v>
      </c>
      <c r="CO96" t="s">
        <v>302</v>
      </c>
      <c r="CP96" t="s">
        <v>302</v>
      </c>
      <c r="CR96" s="1">
        <v>37560</v>
      </c>
      <c r="CS96">
        <v>0.2</v>
      </c>
      <c r="CT96">
        <v>20021112</v>
      </c>
      <c r="CU96">
        <v>0.2</v>
      </c>
      <c r="CW96" s="1">
        <v>37560</v>
      </c>
      <c r="CX96">
        <v>2.1</v>
      </c>
      <c r="CY96">
        <v>20021112</v>
      </c>
      <c r="CZ96">
        <v>2.1</v>
      </c>
      <c r="DG96" s="1">
        <v>37925</v>
      </c>
      <c r="DH96">
        <v>1</v>
      </c>
      <c r="DI96" t="s">
        <v>302</v>
      </c>
      <c r="DJ96" t="s">
        <v>302</v>
      </c>
      <c r="DL96" s="1">
        <v>37925</v>
      </c>
      <c r="DM96">
        <v>-0.1</v>
      </c>
      <c r="DN96" t="s">
        <v>302</v>
      </c>
      <c r="DO96" t="s">
        <v>302</v>
      </c>
      <c r="DQ96" s="1">
        <v>37560</v>
      </c>
      <c r="DR96">
        <v>46.2</v>
      </c>
      <c r="DS96" t="s">
        <v>302</v>
      </c>
      <c r="DT96" t="s">
        <v>302</v>
      </c>
      <c r="DV96" s="1">
        <v>37955</v>
      </c>
      <c r="DW96">
        <v>-0.3</v>
      </c>
      <c r="DX96" t="s">
        <v>302</v>
      </c>
      <c r="DY96" t="s">
        <v>302</v>
      </c>
      <c r="EA96" s="1">
        <v>38291</v>
      </c>
      <c r="EB96">
        <v>4.7</v>
      </c>
      <c r="EC96" t="s">
        <v>302</v>
      </c>
      <c r="ED96" t="s">
        <v>302</v>
      </c>
      <c r="EF96" s="1">
        <v>37560</v>
      </c>
      <c r="EG96">
        <v>-0.6</v>
      </c>
      <c r="EH96" t="s">
        <v>302</v>
      </c>
      <c r="EI96" t="s">
        <v>302</v>
      </c>
      <c r="EK96" s="1">
        <v>37560</v>
      </c>
      <c r="EL96">
        <v>120.64700000000001</v>
      </c>
      <c r="EM96" t="s">
        <v>302</v>
      </c>
      <c r="EN96" t="s">
        <v>302</v>
      </c>
      <c r="EP96" s="1">
        <v>37560</v>
      </c>
      <c r="EQ96">
        <v>24</v>
      </c>
      <c r="ER96">
        <v>20021031</v>
      </c>
      <c r="ES96">
        <v>24</v>
      </c>
      <c r="EU96" s="1">
        <v>37560</v>
      </c>
      <c r="EV96">
        <v>1.3</v>
      </c>
      <c r="EW96">
        <v>20021031</v>
      </c>
      <c r="EX96">
        <v>1.4</v>
      </c>
      <c r="EZ96" s="1">
        <v>40482</v>
      </c>
      <c r="FA96" t="s">
        <v>302</v>
      </c>
      <c r="FB96">
        <v>20101104</v>
      </c>
      <c r="FC96">
        <v>1.8</v>
      </c>
      <c r="FE96" s="1">
        <v>40482</v>
      </c>
      <c r="FF96" t="s">
        <v>302</v>
      </c>
      <c r="FG96">
        <v>20101104</v>
      </c>
      <c r="FH96">
        <v>1.2</v>
      </c>
      <c r="FJ96" s="1">
        <v>37560</v>
      </c>
      <c r="FK96">
        <v>0.4</v>
      </c>
      <c r="FL96">
        <v>20021129</v>
      </c>
      <c r="FM96">
        <v>0.6</v>
      </c>
      <c r="FO96" s="1">
        <v>37560</v>
      </c>
      <c r="FP96">
        <v>5.8</v>
      </c>
      <c r="FQ96">
        <v>20021129</v>
      </c>
      <c r="FR96">
        <v>5.4</v>
      </c>
      <c r="FT96" s="1">
        <v>40512</v>
      </c>
      <c r="FU96">
        <v>3.7</v>
      </c>
      <c r="FV96">
        <v>20110118</v>
      </c>
      <c r="FW96">
        <v>4</v>
      </c>
      <c r="FY96" s="1">
        <v>37560</v>
      </c>
      <c r="FZ96">
        <v>2.1259999999999999</v>
      </c>
      <c r="GA96" t="s">
        <v>302</v>
      </c>
      <c r="GB96" t="s">
        <v>302</v>
      </c>
    </row>
    <row r="97" spans="1:184" x14ac:dyDescent="0.25">
      <c r="A97" s="1">
        <v>40968</v>
      </c>
      <c r="B97" t="s">
        <v>302</v>
      </c>
      <c r="C97">
        <v>20120301</v>
      </c>
      <c r="D97" t="s">
        <v>302</v>
      </c>
      <c r="F97" s="1">
        <v>37590</v>
      </c>
      <c r="G97">
        <v>0.3</v>
      </c>
      <c r="H97">
        <v>20030114</v>
      </c>
      <c r="I97">
        <v>0.4</v>
      </c>
      <c r="K97" s="1">
        <v>37590</v>
      </c>
      <c r="L97">
        <v>-0.2</v>
      </c>
      <c r="M97">
        <v>20030114</v>
      </c>
      <c r="N97">
        <v>-0.5</v>
      </c>
      <c r="P97" s="1">
        <v>37590</v>
      </c>
      <c r="Q97">
        <v>5.2</v>
      </c>
      <c r="R97">
        <v>20030115</v>
      </c>
      <c r="S97">
        <v>5.2</v>
      </c>
      <c r="U97" s="1">
        <v>37590</v>
      </c>
      <c r="V97">
        <v>0.5</v>
      </c>
      <c r="W97">
        <v>20021219</v>
      </c>
      <c r="X97">
        <v>0.1</v>
      </c>
      <c r="Z97" s="1">
        <v>37590</v>
      </c>
      <c r="AA97">
        <v>0</v>
      </c>
      <c r="AB97" t="s">
        <v>302</v>
      </c>
      <c r="AC97" t="s">
        <v>302</v>
      </c>
      <c r="AE97" s="1">
        <v>37590</v>
      </c>
      <c r="AF97">
        <v>1.5</v>
      </c>
      <c r="AG97" t="s">
        <v>302</v>
      </c>
      <c r="AH97" t="s">
        <v>302</v>
      </c>
      <c r="AJ97" s="1">
        <v>38321</v>
      </c>
      <c r="AK97">
        <v>1.1000000000000001</v>
      </c>
      <c r="AL97" t="s">
        <v>302</v>
      </c>
      <c r="AM97" t="s">
        <v>302</v>
      </c>
      <c r="AO97" s="1">
        <v>37955</v>
      </c>
      <c r="AP97">
        <v>0.1</v>
      </c>
      <c r="AQ97">
        <v>20031208</v>
      </c>
      <c r="AR97">
        <v>0.1</v>
      </c>
      <c r="AT97" s="1">
        <v>37955</v>
      </c>
      <c r="AU97">
        <v>0.6</v>
      </c>
      <c r="AV97">
        <v>20031208</v>
      </c>
      <c r="AW97">
        <v>1.7</v>
      </c>
      <c r="AY97" s="1">
        <v>37590</v>
      </c>
      <c r="AZ97">
        <v>-0.4</v>
      </c>
      <c r="BA97">
        <v>20030114</v>
      </c>
      <c r="BB97">
        <v>-1.1000000000000001</v>
      </c>
      <c r="BD97" s="1">
        <v>37590</v>
      </c>
      <c r="BE97">
        <v>-0.7</v>
      </c>
      <c r="BF97">
        <v>20030114</v>
      </c>
      <c r="BG97">
        <v>-1</v>
      </c>
      <c r="BI97" s="1">
        <v>41274</v>
      </c>
      <c r="BJ97" t="s">
        <v>302</v>
      </c>
      <c r="BK97">
        <v>20130103</v>
      </c>
      <c r="BL97" t="s">
        <v>302</v>
      </c>
      <c r="BN97" s="1">
        <v>40968</v>
      </c>
      <c r="BO97" t="s">
        <v>302</v>
      </c>
      <c r="BP97">
        <v>20120305</v>
      </c>
      <c r="BQ97" t="s">
        <v>302</v>
      </c>
      <c r="BX97" s="1">
        <v>37621</v>
      </c>
      <c r="BY97">
        <v>-4</v>
      </c>
      <c r="BZ97">
        <v>20021223</v>
      </c>
      <c r="CA97">
        <v>-4</v>
      </c>
      <c r="CC97" s="1">
        <v>37590</v>
      </c>
      <c r="CD97">
        <v>5.8</v>
      </c>
      <c r="CE97">
        <v>20021219</v>
      </c>
      <c r="CF97">
        <v>4</v>
      </c>
      <c r="CH97" s="1">
        <v>39844</v>
      </c>
      <c r="CI97">
        <v>2.2999999999999998</v>
      </c>
      <c r="CJ97" t="s">
        <v>302</v>
      </c>
      <c r="CK97" t="s">
        <v>302</v>
      </c>
      <c r="CM97" s="1">
        <v>40147</v>
      </c>
      <c r="CN97">
        <v>51</v>
      </c>
      <c r="CO97" t="s">
        <v>302</v>
      </c>
      <c r="CP97" t="s">
        <v>302</v>
      </c>
      <c r="CR97" s="1">
        <v>37590</v>
      </c>
      <c r="CS97">
        <v>0.2</v>
      </c>
      <c r="CT97">
        <v>20021217</v>
      </c>
      <c r="CU97">
        <v>0.2</v>
      </c>
      <c r="CW97" s="1">
        <v>37590</v>
      </c>
      <c r="CX97">
        <v>2.6</v>
      </c>
      <c r="CY97">
        <v>20021217</v>
      </c>
      <c r="CZ97">
        <v>2.6</v>
      </c>
      <c r="DG97" s="1">
        <v>37955</v>
      </c>
      <c r="DH97">
        <v>0.5</v>
      </c>
      <c r="DI97" t="s">
        <v>302</v>
      </c>
      <c r="DJ97" t="s">
        <v>302</v>
      </c>
      <c r="DL97" s="1">
        <v>37955</v>
      </c>
      <c r="DM97">
        <v>0</v>
      </c>
      <c r="DN97" t="s">
        <v>302</v>
      </c>
      <c r="DO97" t="s">
        <v>302</v>
      </c>
      <c r="DQ97" s="1">
        <v>37590</v>
      </c>
      <c r="DR97">
        <v>41.5</v>
      </c>
      <c r="DS97" t="s">
        <v>302</v>
      </c>
      <c r="DT97" t="s">
        <v>302</v>
      </c>
      <c r="DV97" s="1">
        <v>37986</v>
      </c>
      <c r="DW97">
        <v>0.6</v>
      </c>
      <c r="DX97" t="s">
        <v>302</v>
      </c>
      <c r="DY97" t="s">
        <v>302</v>
      </c>
      <c r="EA97" s="1">
        <v>38321</v>
      </c>
      <c r="EB97">
        <v>4.8</v>
      </c>
      <c r="EC97" t="s">
        <v>302</v>
      </c>
      <c r="ED97" t="s">
        <v>302</v>
      </c>
      <c r="EF97" s="1">
        <v>37590</v>
      </c>
      <c r="EG97">
        <v>-6.8</v>
      </c>
      <c r="EH97" t="s">
        <v>302</v>
      </c>
      <c r="EI97" t="s">
        <v>302</v>
      </c>
      <c r="EK97" s="1">
        <v>37590</v>
      </c>
      <c r="EL97">
        <v>122.849</v>
      </c>
      <c r="EM97" t="s">
        <v>302</v>
      </c>
      <c r="EN97" t="s">
        <v>302</v>
      </c>
      <c r="EP97" s="1">
        <v>37590</v>
      </c>
      <c r="EQ97">
        <v>25.5</v>
      </c>
      <c r="ER97">
        <v>20021203</v>
      </c>
      <c r="ES97">
        <v>25.5</v>
      </c>
      <c r="EU97" s="1">
        <v>37590</v>
      </c>
      <c r="EV97">
        <v>2</v>
      </c>
      <c r="EW97">
        <v>20021203</v>
      </c>
      <c r="EX97">
        <v>2</v>
      </c>
      <c r="EZ97" s="1">
        <v>40512</v>
      </c>
      <c r="FA97" t="s">
        <v>302</v>
      </c>
      <c r="FB97">
        <v>20101209</v>
      </c>
      <c r="FC97">
        <v>-0.1</v>
      </c>
      <c r="FE97" s="1">
        <v>40512</v>
      </c>
      <c r="FF97" t="s">
        <v>302</v>
      </c>
      <c r="FG97">
        <v>20101209</v>
      </c>
      <c r="FH97">
        <v>-0.7</v>
      </c>
      <c r="FJ97" s="1">
        <v>37590</v>
      </c>
      <c r="FK97">
        <v>0.5</v>
      </c>
      <c r="FL97">
        <v>20030103</v>
      </c>
      <c r="FM97">
        <v>0.6</v>
      </c>
      <c r="FO97" s="1">
        <v>37590</v>
      </c>
      <c r="FP97">
        <v>6.2</v>
      </c>
      <c r="FQ97">
        <v>20030103</v>
      </c>
      <c r="FR97">
        <v>5.8</v>
      </c>
      <c r="FT97" s="1">
        <v>40543</v>
      </c>
      <c r="FU97">
        <v>3</v>
      </c>
      <c r="FV97">
        <v>20110215</v>
      </c>
      <c r="FW97">
        <v>3.8</v>
      </c>
      <c r="FY97" s="1">
        <v>37590</v>
      </c>
      <c r="FZ97">
        <v>1.3</v>
      </c>
      <c r="GA97" t="s">
        <v>302</v>
      </c>
      <c r="GB97" t="s">
        <v>302</v>
      </c>
    </row>
    <row r="98" spans="1:184" x14ac:dyDescent="0.25">
      <c r="A98" s="1">
        <v>40999</v>
      </c>
      <c r="B98" t="s">
        <v>302</v>
      </c>
      <c r="C98">
        <v>20120402</v>
      </c>
      <c r="D98" t="s">
        <v>302</v>
      </c>
      <c r="F98" s="1">
        <v>37621</v>
      </c>
      <c r="G98">
        <v>-1.1000000000000001</v>
      </c>
      <c r="H98">
        <v>20030207</v>
      </c>
      <c r="I98">
        <v>-0.3</v>
      </c>
      <c r="K98" s="1">
        <v>37621</v>
      </c>
      <c r="L98">
        <v>0.1</v>
      </c>
      <c r="M98">
        <v>20030207</v>
      </c>
      <c r="N98">
        <v>-0.2</v>
      </c>
      <c r="P98" s="1">
        <v>37621</v>
      </c>
      <c r="Q98">
        <v>5.0999999999999996</v>
      </c>
      <c r="R98">
        <v>20030212</v>
      </c>
      <c r="S98">
        <v>5.0999999999999996</v>
      </c>
      <c r="U98" s="1">
        <v>37621</v>
      </c>
      <c r="V98">
        <v>-0.4</v>
      </c>
      <c r="W98">
        <v>20030123</v>
      </c>
      <c r="X98">
        <v>1.1000000000000001</v>
      </c>
      <c r="Z98" s="1">
        <v>37621</v>
      </c>
      <c r="AA98">
        <v>0.4</v>
      </c>
      <c r="AB98" t="s">
        <v>302</v>
      </c>
      <c r="AC98" t="s">
        <v>302</v>
      </c>
      <c r="AE98" s="1">
        <v>37621</v>
      </c>
      <c r="AF98">
        <v>1.7</v>
      </c>
      <c r="AG98" t="s">
        <v>302</v>
      </c>
      <c r="AH98" t="s">
        <v>302</v>
      </c>
      <c r="AJ98" s="1">
        <v>38352</v>
      </c>
      <c r="AK98">
        <v>1.3</v>
      </c>
      <c r="AL98" t="s">
        <v>302</v>
      </c>
      <c r="AM98" t="s">
        <v>302</v>
      </c>
      <c r="AO98" s="1">
        <v>37986</v>
      </c>
      <c r="AP98">
        <v>0</v>
      </c>
      <c r="AQ98">
        <v>20040112</v>
      </c>
      <c r="AR98">
        <v>0.2</v>
      </c>
      <c r="AT98" s="1">
        <v>37986</v>
      </c>
      <c r="AU98">
        <v>0.5</v>
      </c>
      <c r="AV98">
        <v>20040112</v>
      </c>
      <c r="AW98">
        <v>1.8</v>
      </c>
      <c r="AY98" s="1">
        <v>37621</v>
      </c>
      <c r="AZ98">
        <v>-0.6</v>
      </c>
      <c r="BA98">
        <v>20030207</v>
      </c>
      <c r="BB98">
        <v>-1.4</v>
      </c>
      <c r="BD98" s="1">
        <v>37621</v>
      </c>
      <c r="BE98">
        <v>-1.8</v>
      </c>
      <c r="BF98">
        <v>20030207</v>
      </c>
      <c r="BG98">
        <v>-1.2</v>
      </c>
      <c r="BI98" s="1">
        <v>41305</v>
      </c>
      <c r="BJ98" t="s">
        <v>302</v>
      </c>
      <c r="BK98">
        <v>20130204</v>
      </c>
      <c r="BL98" t="s">
        <v>302</v>
      </c>
      <c r="BN98" s="1">
        <v>40999</v>
      </c>
      <c r="BO98" t="s">
        <v>302</v>
      </c>
      <c r="BP98">
        <v>20120404</v>
      </c>
      <c r="BQ98" t="s">
        <v>302</v>
      </c>
      <c r="BX98" s="1">
        <v>37652</v>
      </c>
      <c r="BY98">
        <v>-3</v>
      </c>
      <c r="BZ98">
        <v>20030130</v>
      </c>
      <c r="CA98">
        <v>-3</v>
      </c>
      <c r="CC98" s="1">
        <v>37621</v>
      </c>
      <c r="CD98">
        <v>4.3</v>
      </c>
      <c r="CE98">
        <v>20030123</v>
      </c>
      <c r="CF98">
        <v>6.4</v>
      </c>
      <c r="CH98" s="1">
        <v>39872</v>
      </c>
      <c r="CI98">
        <v>-0.5</v>
      </c>
      <c r="CJ98" t="s">
        <v>302</v>
      </c>
      <c r="CK98" t="s">
        <v>302</v>
      </c>
      <c r="CM98" s="1">
        <v>40178</v>
      </c>
      <c r="CN98">
        <v>33</v>
      </c>
      <c r="CO98" t="s">
        <v>302</v>
      </c>
      <c r="CP98" t="s">
        <v>302</v>
      </c>
      <c r="CR98" s="1">
        <v>37621</v>
      </c>
      <c r="CS98">
        <v>0.2</v>
      </c>
      <c r="CT98">
        <v>20030121</v>
      </c>
      <c r="CU98">
        <v>0.2</v>
      </c>
      <c r="CW98" s="1">
        <v>37621</v>
      </c>
      <c r="CX98">
        <v>2.9</v>
      </c>
      <c r="CY98">
        <v>20030121</v>
      </c>
      <c r="CZ98">
        <v>2.9</v>
      </c>
      <c r="DG98" s="1">
        <v>37986</v>
      </c>
      <c r="DH98">
        <v>0.2</v>
      </c>
      <c r="DI98" t="s">
        <v>302</v>
      </c>
      <c r="DJ98" t="s">
        <v>302</v>
      </c>
      <c r="DL98" s="1">
        <v>37986</v>
      </c>
      <c r="DM98">
        <v>0</v>
      </c>
      <c r="DN98" t="s">
        <v>302</v>
      </c>
      <c r="DO98" t="s">
        <v>302</v>
      </c>
      <c r="DQ98" s="1">
        <v>37621</v>
      </c>
      <c r="DR98">
        <v>31.7</v>
      </c>
      <c r="DS98" t="s">
        <v>302</v>
      </c>
      <c r="DT98" t="s">
        <v>302</v>
      </c>
      <c r="DV98" s="1">
        <v>38017</v>
      </c>
      <c r="DW98">
        <v>1.3</v>
      </c>
      <c r="DX98" t="s">
        <v>302</v>
      </c>
      <c r="DY98" t="s">
        <v>302</v>
      </c>
      <c r="EA98" s="1">
        <v>38352</v>
      </c>
      <c r="EB98">
        <v>3.5</v>
      </c>
      <c r="EC98" t="s">
        <v>302</v>
      </c>
      <c r="ED98" t="s">
        <v>302</v>
      </c>
      <c r="EF98" s="1">
        <v>37621</v>
      </c>
      <c r="EG98">
        <v>14.3</v>
      </c>
      <c r="EH98" t="s">
        <v>302</v>
      </c>
      <c r="EI98" t="s">
        <v>302</v>
      </c>
      <c r="EK98" s="1">
        <v>37621</v>
      </c>
      <c r="EL98">
        <v>111.376</v>
      </c>
      <c r="EM98" t="s">
        <v>302</v>
      </c>
      <c r="EN98" t="s">
        <v>302</v>
      </c>
      <c r="EP98" s="1">
        <v>37621</v>
      </c>
      <c r="EQ98">
        <v>25.3</v>
      </c>
      <c r="ER98">
        <v>20030102</v>
      </c>
      <c r="ES98">
        <v>25.3</v>
      </c>
      <c r="EU98" s="1">
        <v>37621</v>
      </c>
      <c r="EV98">
        <v>1.5</v>
      </c>
      <c r="EW98">
        <v>20030102</v>
      </c>
      <c r="EX98">
        <v>1.7</v>
      </c>
      <c r="EZ98" s="1">
        <v>40543</v>
      </c>
      <c r="FA98" t="s">
        <v>302</v>
      </c>
      <c r="FB98">
        <v>20110110</v>
      </c>
      <c r="FC98">
        <v>-1.3</v>
      </c>
      <c r="FE98" s="1">
        <v>40543</v>
      </c>
      <c r="FF98" t="s">
        <v>302</v>
      </c>
      <c r="FG98">
        <v>20110110</v>
      </c>
      <c r="FH98">
        <v>-1.6</v>
      </c>
      <c r="FJ98" s="1">
        <v>37621</v>
      </c>
      <c r="FK98">
        <v>0.6</v>
      </c>
      <c r="FL98">
        <v>20030130</v>
      </c>
      <c r="FM98">
        <v>0.9</v>
      </c>
      <c r="FO98" s="1">
        <v>37621</v>
      </c>
      <c r="FP98">
        <v>7.3</v>
      </c>
      <c r="FQ98">
        <v>20030130</v>
      </c>
      <c r="FR98">
        <v>7</v>
      </c>
      <c r="FT98" s="1">
        <v>40574</v>
      </c>
      <c r="FU98">
        <v>0.1</v>
      </c>
      <c r="FV98">
        <v>20110315</v>
      </c>
      <c r="FW98">
        <v>0.5</v>
      </c>
      <c r="FY98" s="1">
        <v>37621</v>
      </c>
      <c r="FZ98">
        <v>1.8319999999999999</v>
      </c>
      <c r="GA98" t="s">
        <v>302</v>
      </c>
      <c r="GB98" t="s">
        <v>302</v>
      </c>
    </row>
    <row r="99" spans="1:184" x14ac:dyDescent="0.25">
      <c r="A99" s="1">
        <v>41029</v>
      </c>
      <c r="B99" t="s">
        <v>302</v>
      </c>
      <c r="C99">
        <v>20120501</v>
      </c>
      <c r="D99" t="s">
        <v>302</v>
      </c>
      <c r="F99" s="1">
        <v>37652</v>
      </c>
      <c r="G99">
        <v>0.2</v>
      </c>
      <c r="H99">
        <v>20030311</v>
      </c>
      <c r="I99">
        <v>0.3</v>
      </c>
      <c r="K99" s="1">
        <v>37652</v>
      </c>
      <c r="L99">
        <v>-1</v>
      </c>
      <c r="M99">
        <v>20030311</v>
      </c>
      <c r="N99">
        <v>-0.1</v>
      </c>
      <c r="P99" s="1">
        <v>37652</v>
      </c>
      <c r="Q99">
        <v>5</v>
      </c>
      <c r="R99">
        <v>20030319</v>
      </c>
      <c r="S99">
        <v>5</v>
      </c>
      <c r="U99" s="1">
        <v>37652</v>
      </c>
      <c r="V99">
        <v>-1.4</v>
      </c>
      <c r="W99">
        <v>20030220</v>
      </c>
      <c r="X99">
        <v>-1</v>
      </c>
      <c r="Z99" s="1">
        <v>37652</v>
      </c>
      <c r="AA99">
        <v>-0.6</v>
      </c>
      <c r="AB99" t="s">
        <v>302</v>
      </c>
      <c r="AC99" t="s">
        <v>302</v>
      </c>
      <c r="AE99" s="1">
        <v>37652</v>
      </c>
      <c r="AF99">
        <v>1.3</v>
      </c>
      <c r="AG99" t="s">
        <v>302</v>
      </c>
      <c r="AH99" t="s">
        <v>302</v>
      </c>
      <c r="AJ99" s="1">
        <v>38383</v>
      </c>
      <c r="AK99">
        <v>1.3</v>
      </c>
      <c r="AL99" t="s">
        <v>302</v>
      </c>
      <c r="AM99" t="s">
        <v>302</v>
      </c>
      <c r="AO99" s="1">
        <v>38017</v>
      </c>
      <c r="AP99">
        <v>0</v>
      </c>
      <c r="AQ99">
        <v>20040209</v>
      </c>
      <c r="AR99">
        <v>0.2</v>
      </c>
      <c r="AT99" s="1">
        <v>38017</v>
      </c>
      <c r="AU99">
        <v>0.2</v>
      </c>
      <c r="AV99">
        <v>20040209</v>
      </c>
      <c r="AW99">
        <v>1.6</v>
      </c>
      <c r="AY99" s="1">
        <v>37652</v>
      </c>
      <c r="AZ99">
        <v>-1.5</v>
      </c>
      <c r="BA99">
        <v>20030311</v>
      </c>
      <c r="BB99">
        <v>-0.7</v>
      </c>
      <c r="BD99" s="1">
        <v>37652</v>
      </c>
      <c r="BE99">
        <v>-1.4</v>
      </c>
      <c r="BF99">
        <v>20030311</v>
      </c>
      <c r="BG99">
        <v>-0.3</v>
      </c>
      <c r="BI99" s="1">
        <v>41333</v>
      </c>
      <c r="BJ99" t="s">
        <v>302</v>
      </c>
      <c r="BK99">
        <v>20130304</v>
      </c>
      <c r="BL99" t="s">
        <v>302</v>
      </c>
      <c r="BN99" s="1">
        <v>41029</v>
      </c>
      <c r="BO99" t="s">
        <v>302</v>
      </c>
      <c r="BP99">
        <v>20120503</v>
      </c>
      <c r="BQ99" t="s">
        <v>302</v>
      </c>
      <c r="BX99" s="1">
        <v>37680</v>
      </c>
      <c r="BY99">
        <v>-9</v>
      </c>
      <c r="BZ99">
        <v>20030227</v>
      </c>
      <c r="CA99">
        <v>-9</v>
      </c>
      <c r="CC99" s="1">
        <v>37652</v>
      </c>
      <c r="CD99">
        <v>3.2</v>
      </c>
      <c r="CE99">
        <v>20030220</v>
      </c>
      <c r="CF99">
        <v>4.2</v>
      </c>
      <c r="CH99" s="1">
        <v>39903</v>
      </c>
      <c r="CI99">
        <v>-2.7</v>
      </c>
      <c r="CJ99" t="s">
        <v>302</v>
      </c>
      <c r="CK99" t="s">
        <v>302</v>
      </c>
      <c r="CM99" s="1">
        <v>40209</v>
      </c>
      <c r="CN99">
        <v>37</v>
      </c>
      <c r="CO99" t="s">
        <v>302</v>
      </c>
      <c r="CP99" t="s">
        <v>302</v>
      </c>
      <c r="CR99" s="1">
        <v>37652</v>
      </c>
      <c r="CS99">
        <v>-0.1</v>
      </c>
      <c r="CT99">
        <v>20030218</v>
      </c>
      <c r="CU99">
        <v>-0.1</v>
      </c>
      <c r="CW99" s="1">
        <v>37652</v>
      </c>
      <c r="CX99">
        <v>2.9</v>
      </c>
      <c r="CY99">
        <v>20030218</v>
      </c>
      <c r="CZ99">
        <v>2.9</v>
      </c>
      <c r="DG99" s="1">
        <v>38017</v>
      </c>
      <c r="DH99">
        <v>-1.1000000000000001</v>
      </c>
      <c r="DI99" t="s">
        <v>302</v>
      </c>
      <c r="DJ99" t="s">
        <v>302</v>
      </c>
      <c r="DL99" s="1">
        <v>38017</v>
      </c>
      <c r="DM99">
        <v>-0.1</v>
      </c>
      <c r="DN99" t="s">
        <v>302</v>
      </c>
      <c r="DO99" t="s">
        <v>302</v>
      </c>
      <c r="DQ99" s="1">
        <v>37652</v>
      </c>
      <c r="DR99">
        <v>12.8</v>
      </c>
      <c r="DS99" t="s">
        <v>302</v>
      </c>
      <c r="DT99" t="s">
        <v>302</v>
      </c>
      <c r="DV99" s="1">
        <v>38046</v>
      </c>
      <c r="DW99">
        <v>0</v>
      </c>
      <c r="DX99" t="s">
        <v>302</v>
      </c>
      <c r="DY99" t="s">
        <v>302</v>
      </c>
      <c r="EA99" s="1">
        <v>38383</v>
      </c>
      <c r="EB99">
        <v>2.5</v>
      </c>
      <c r="EC99" t="s">
        <v>302</v>
      </c>
      <c r="ED99" t="s">
        <v>302</v>
      </c>
      <c r="EF99" s="1">
        <v>37652</v>
      </c>
      <c r="EG99">
        <v>-9.11</v>
      </c>
      <c r="EH99" t="s">
        <v>302</v>
      </c>
      <c r="EI99" t="s">
        <v>302</v>
      </c>
      <c r="EK99" s="1">
        <v>37652</v>
      </c>
      <c r="EL99">
        <v>107.176</v>
      </c>
      <c r="EM99" t="s">
        <v>302</v>
      </c>
      <c r="EN99" t="s">
        <v>302</v>
      </c>
      <c r="EP99" s="1">
        <v>37652</v>
      </c>
      <c r="EQ99">
        <v>26.5</v>
      </c>
      <c r="ER99">
        <v>20030130</v>
      </c>
      <c r="ES99">
        <v>26.5</v>
      </c>
      <c r="EU99" s="1">
        <v>37652</v>
      </c>
      <c r="EV99">
        <v>1.5</v>
      </c>
      <c r="EW99">
        <v>20030130</v>
      </c>
      <c r="EX99">
        <v>1.7</v>
      </c>
      <c r="EZ99" s="1">
        <v>40574</v>
      </c>
      <c r="FA99" t="s">
        <v>302</v>
      </c>
      <c r="FB99">
        <v>20110204</v>
      </c>
      <c r="FC99">
        <v>0.8</v>
      </c>
      <c r="FE99" s="1">
        <v>40574</v>
      </c>
      <c r="FF99" t="s">
        <v>302</v>
      </c>
      <c r="FG99">
        <v>20110204</v>
      </c>
      <c r="FH99">
        <v>-2.4</v>
      </c>
      <c r="FJ99" s="1">
        <v>37652</v>
      </c>
      <c r="FK99">
        <v>-0.1</v>
      </c>
      <c r="FL99">
        <v>20030220</v>
      </c>
      <c r="FM99">
        <v>0</v>
      </c>
      <c r="FO99" s="1">
        <v>37652</v>
      </c>
      <c r="FP99">
        <v>6.6</v>
      </c>
      <c r="FQ99">
        <v>20030303</v>
      </c>
      <c r="FR99">
        <v>6.5</v>
      </c>
      <c r="FT99" s="1">
        <v>40602</v>
      </c>
      <c r="FU99">
        <v>-0.2</v>
      </c>
      <c r="FV99">
        <v>20110412</v>
      </c>
      <c r="FW99">
        <v>0.7</v>
      </c>
      <c r="FY99" s="1">
        <v>37652</v>
      </c>
      <c r="FZ99">
        <v>1.4510000000000001</v>
      </c>
      <c r="GA99" t="s">
        <v>302</v>
      </c>
      <c r="GB99" t="s">
        <v>302</v>
      </c>
    </row>
    <row r="100" spans="1:184" x14ac:dyDescent="0.25">
      <c r="A100" s="1">
        <v>41060</v>
      </c>
      <c r="B100" t="s">
        <v>302</v>
      </c>
      <c r="C100">
        <v>20120601</v>
      </c>
      <c r="D100" t="s">
        <v>302</v>
      </c>
      <c r="F100" s="1">
        <v>37680</v>
      </c>
      <c r="G100">
        <v>0.2</v>
      </c>
      <c r="H100">
        <v>20030407</v>
      </c>
      <c r="I100">
        <v>0.3</v>
      </c>
      <c r="K100" s="1">
        <v>37680</v>
      </c>
      <c r="L100">
        <v>0.8</v>
      </c>
      <c r="M100">
        <v>20030407</v>
      </c>
      <c r="N100">
        <v>0.7</v>
      </c>
      <c r="P100" s="1">
        <v>37680</v>
      </c>
      <c r="Q100">
        <v>5.0999999999999996</v>
      </c>
      <c r="R100">
        <v>20030416</v>
      </c>
      <c r="S100">
        <v>5.0999999999999996</v>
      </c>
      <c r="U100" s="1">
        <v>37680</v>
      </c>
      <c r="V100">
        <v>0.7</v>
      </c>
      <c r="W100">
        <v>20030320</v>
      </c>
      <c r="X100">
        <v>-0.1</v>
      </c>
      <c r="Z100" s="1">
        <v>37680</v>
      </c>
      <c r="AA100">
        <v>0.4</v>
      </c>
      <c r="AB100" t="s">
        <v>302</v>
      </c>
      <c r="AC100" t="s">
        <v>302</v>
      </c>
      <c r="AE100" s="1">
        <v>37680</v>
      </c>
      <c r="AF100">
        <v>1.6</v>
      </c>
      <c r="AG100" t="s">
        <v>302</v>
      </c>
      <c r="AH100" t="s">
        <v>302</v>
      </c>
      <c r="AJ100" s="1">
        <v>38411</v>
      </c>
      <c r="AK100">
        <v>1.2</v>
      </c>
      <c r="AL100" t="s">
        <v>302</v>
      </c>
      <c r="AM100" t="s">
        <v>302</v>
      </c>
      <c r="AO100" s="1">
        <v>38046</v>
      </c>
      <c r="AP100">
        <v>-0.1</v>
      </c>
      <c r="AQ100">
        <v>20040308</v>
      </c>
      <c r="AR100">
        <v>0.2</v>
      </c>
      <c r="AT100" s="1">
        <v>38046</v>
      </c>
      <c r="AU100">
        <v>0.1</v>
      </c>
      <c r="AV100">
        <v>20040308</v>
      </c>
      <c r="AW100">
        <v>1.6</v>
      </c>
      <c r="AY100" s="1">
        <v>37680</v>
      </c>
      <c r="AZ100">
        <v>-0.9</v>
      </c>
      <c r="BA100">
        <v>20030407</v>
      </c>
      <c r="BB100">
        <v>0.1</v>
      </c>
      <c r="BD100" s="1">
        <v>37680</v>
      </c>
      <c r="BE100">
        <v>-2.2999999999999998</v>
      </c>
      <c r="BF100">
        <v>20030407</v>
      </c>
      <c r="BG100">
        <v>-0.6</v>
      </c>
      <c r="BI100" s="1">
        <v>41364</v>
      </c>
      <c r="BJ100" t="s">
        <v>302</v>
      </c>
      <c r="BK100">
        <v>20130403</v>
      </c>
      <c r="BL100" t="s">
        <v>302</v>
      </c>
      <c r="BN100" s="1">
        <v>41060</v>
      </c>
      <c r="BO100" t="s">
        <v>302</v>
      </c>
      <c r="BP100">
        <v>20120607</v>
      </c>
      <c r="BQ100" t="s">
        <v>302</v>
      </c>
      <c r="BX100" s="1">
        <v>37711</v>
      </c>
      <c r="BY100">
        <v>-10</v>
      </c>
      <c r="BZ100">
        <v>20030328</v>
      </c>
      <c r="CA100">
        <v>-10</v>
      </c>
      <c r="CC100" s="1">
        <v>37680</v>
      </c>
      <c r="CD100">
        <v>2.1</v>
      </c>
      <c r="CE100">
        <v>20030320</v>
      </c>
      <c r="CF100">
        <v>3.2</v>
      </c>
      <c r="CH100" s="1">
        <v>39933</v>
      </c>
      <c r="CI100">
        <v>-2.9</v>
      </c>
      <c r="CJ100" t="s">
        <v>302</v>
      </c>
      <c r="CK100" t="s">
        <v>302</v>
      </c>
      <c r="CM100" s="1">
        <v>40237</v>
      </c>
      <c r="CN100">
        <v>55</v>
      </c>
      <c r="CO100" t="s">
        <v>302</v>
      </c>
      <c r="CP100" t="s">
        <v>302</v>
      </c>
      <c r="CR100" s="1">
        <v>37680</v>
      </c>
      <c r="CS100">
        <v>0.5</v>
      </c>
      <c r="CT100">
        <v>20030318</v>
      </c>
      <c r="CU100">
        <v>0.5</v>
      </c>
      <c r="CW100" s="1">
        <v>37680</v>
      </c>
      <c r="CX100">
        <v>3.2</v>
      </c>
      <c r="CY100">
        <v>20030318</v>
      </c>
      <c r="CZ100">
        <v>3.2</v>
      </c>
      <c r="DG100" s="1">
        <v>38046</v>
      </c>
      <c r="DH100">
        <v>-0.8</v>
      </c>
      <c r="DI100" t="s">
        <v>302</v>
      </c>
      <c r="DJ100" t="s">
        <v>302</v>
      </c>
      <c r="DL100" s="1">
        <v>38046</v>
      </c>
      <c r="DM100">
        <v>-0.1</v>
      </c>
      <c r="DN100" t="s">
        <v>302</v>
      </c>
      <c r="DO100" t="s">
        <v>302</v>
      </c>
      <c r="DQ100" s="1">
        <v>37680</v>
      </c>
      <c r="DR100">
        <v>-8.8000000000000007</v>
      </c>
      <c r="DS100" t="s">
        <v>302</v>
      </c>
      <c r="DT100" t="s">
        <v>302</v>
      </c>
      <c r="DV100" s="1">
        <v>38077</v>
      </c>
      <c r="DW100">
        <v>0.6</v>
      </c>
      <c r="DX100" t="s">
        <v>302</v>
      </c>
      <c r="DY100" t="s">
        <v>302</v>
      </c>
      <c r="EA100" s="1">
        <v>38411</v>
      </c>
      <c r="EB100">
        <v>2.6</v>
      </c>
      <c r="EC100" t="s">
        <v>302</v>
      </c>
      <c r="ED100" t="s">
        <v>302</v>
      </c>
      <c r="EF100" s="1">
        <v>37680</v>
      </c>
      <c r="EG100">
        <v>-5.8</v>
      </c>
      <c r="EH100" t="s">
        <v>302</v>
      </c>
      <c r="EI100" t="s">
        <v>302</v>
      </c>
      <c r="EK100" s="1">
        <v>37680</v>
      </c>
      <c r="EL100">
        <v>99.834000000000003</v>
      </c>
      <c r="EM100" t="s">
        <v>302</v>
      </c>
      <c r="EN100" t="s">
        <v>302</v>
      </c>
      <c r="EP100" s="1">
        <v>37680</v>
      </c>
      <c r="EQ100">
        <v>24.8</v>
      </c>
      <c r="ER100">
        <v>20030304</v>
      </c>
      <c r="ES100">
        <v>24.8</v>
      </c>
      <c r="EU100" s="1">
        <v>37680</v>
      </c>
      <c r="EV100">
        <v>0.3</v>
      </c>
      <c r="EW100">
        <v>20030304</v>
      </c>
      <c r="EX100">
        <v>0.4</v>
      </c>
      <c r="EZ100" s="1">
        <v>40602</v>
      </c>
      <c r="FA100" t="s">
        <v>302</v>
      </c>
      <c r="FB100">
        <v>20110304</v>
      </c>
      <c r="FC100">
        <v>-0.9</v>
      </c>
      <c r="FE100" s="1">
        <v>40602</v>
      </c>
      <c r="FF100" t="s">
        <v>302</v>
      </c>
      <c r="FG100">
        <v>20110304</v>
      </c>
      <c r="FH100">
        <v>-2.8</v>
      </c>
      <c r="FJ100" s="1">
        <v>37680</v>
      </c>
      <c r="FK100">
        <v>0.7</v>
      </c>
      <c r="FL100">
        <v>20030331</v>
      </c>
      <c r="FM100">
        <v>0.8</v>
      </c>
      <c r="FO100" s="1">
        <v>37680</v>
      </c>
      <c r="FP100">
        <v>6.6</v>
      </c>
      <c r="FQ100">
        <v>20030331</v>
      </c>
      <c r="FR100">
        <v>6.7</v>
      </c>
      <c r="FT100" s="1">
        <v>40633</v>
      </c>
      <c r="FU100">
        <v>0.3</v>
      </c>
      <c r="FV100">
        <v>20110517</v>
      </c>
      <c r="FW100">
        <v>0.9</v>
      </c>
      <c r="FY100" s="1">
        <v>37680</v>
      </c>
      <c r="FZ100">
        <v>1.627</v>
      </c>
      <c r="GA100" t="s">
        <v>302</v>
      </c>
      <c r="GB100" t="s">
        <v>302</v>
      </c>
    </row>
    <row r="101" spans="1:184" x14ac:dyDescent="0.25">
      <c r="A101" s="1">
        <v>41090</v>
      </c>
      <c r="B101" t="s">
        <v>302</v>
      </c>
      <c r="C101">
        <v>20120702</v>
      </c>
      <c r="D101" t="s">
        <v>302</v>
      </c>
      <c r="F101" s="1">
        <v>37711</v>
      </c>
      <c r="G101">
        <v>0.3</v>
      </c>
      <c r="H101">
        <v>20030509</v>
      </c>
      <c r="I101">
        <v>-0.4</v>
      </c>
      <c r="K101" s="1">
        <v>37711</v>
      </c>
      <c r="L101">
        <v>-0.1</v>
      </c>
      <c r="M101">
        <v>20030509</v>
      </c>
      <c r="N101">
        <v>-0.8</v>
      </c>
      <c r="P101" s="1">
        <v>37711</v>
      </c>
      <c r="Q101">
        <v>5.2</v>
      </c>
      <c r="R101">
        <v>20030514</v>
      </c>
      <c r="S101">
        <v>5.0999999999999996</v>
      </c>
      <c r="U101" s="1">
        <v>37711</v>
      </c>
      <c r="V101">
        <v>0.5</v>
      </c>
      <c r="W101">
        <v>20030429</v>
      </c>
      <c r="X101">
        <v>0.6</v>
      </c>
      <c r="Z101" s="1">
        <v>37711</v>
      </c>
      <c r="AA101">
        <v>0.4</v>
      </c>
      <c r="AB101" t="s">
        <v>302</v>
      </c>
      <c r="AC101" t="s">
        <v>302</v>
      </c>
      <c r="AE101" s="1">
        <v>37711</v>
      </c>
      <c r="AF101">
        <v>1.5</v>
      </c>
      <c r="AG101" t="s">
        <v>302</v>
      </c>
      <c r="AH101" t="s">
        <v>302</v>
      </c>
      <c r="AJ101" s="1">
        <v>38442</v>
      </c>
      <c r="AK101">
        <v>1.4</v>
      </c>
      <c r="AL101" t="s">
        <v>302</v>
      </c>
      <c r="AM101" t="s">
        <v>302</v>
      </c>
      <c r="AO101" s="1">
        <v>38077</v>
      </c>
      <c r="AP101">
        <v>0.2</v>
      </c>
      <c r="AQ101">
        <v>20040419</v>
      </c>
      <c r="AR101">
        <v>0.4</v>
      </c>
      <c r="AT101" s="1">
        <v>38077</v>
      </c>
      <c r="AU101">
        <v>-0.2</v>
      </c>
      <c r="AV101">
        <v>20040419</v>
      </c>
      <c r="AW101">
        <v>1.3</v>
      </c>
      <c r="AY101" s="1">
        <v>37711</v>
      </c>
      <c r="AZ101">
        <v>-1.7</v>
      </c>
      <c r="BA101">
        <v>20030509</v>
      </c>
      <c r="BB101">
        <v>-0.9</v>
      </c>
      <c r="BD101" s="1">
        <v>37711</v>
      </c>
      <c r="BE101">
        <v>-2.4</v>
      </c>
      <c r="BF101">
        <v>20030509</v>
      </c>
      <c r="BG101">
        <v>-1</v>
      </c>
      <c r="BI101" s="1">
        <v>41394</v>
      </c>
      <c r="BJ101" t="s">
        <v>302</v>
      </c>
      <c r="BK101">
        <v>20130502</v>
      </c>
      <c r="BL101" t="s">
        <v>302</v>
      </c>
      <c r="BN101" s="1">
        <v>41090</v>
      </c>
      <c r="BO101" t="s">
        <v>302</v>
      </c>
      <c r="BP101">
        <v>20120704</v>
      </c>
      <c r="BQ101" t="s">
        <v>302</v>
      </c>
      <c r="BX101" s="1">
        <v>37741</v>
      </c>
      <c r="BY101">
        <v>-5</v>
      </c>
      <c r="BZ101">
        <v>20030429</v>
      </c>
      <c r="CA101">
        <v>-5</v>
      </c>
      <c r="CC101" s="1">
        <v>37711</v>
      </c>
      <c r="CD101">
        <v>2.6</v>
      </c>
      <c r="CE101">
        <v>20030429</v>
      </c>
      <c r="CF101">
        <v>4.3</v>
      </c>
      <c r="CH101" s="1">
        <v>39964</v>
      </c>
      <c r="CI101">
        <v>-0.6</v>
      </c>
      <c r="CJ101" t="s">
        <v>302</v>
      </c>
      <c r="CK101" t="s">
        <v>302</v>
      </c>
      <c r="CM101" s="1">
        <v>40268</v>
      </c>
      <c r="CN101">
        <v>43</v>
      </c>
      <c r="CO101" t="s">
        <v>302</v>
      </c>
      <c r="CP101" t="s">
        <v>302</v>
      </c>
      <c r="CR101" s="1">
        <v>37711</v>
      </c>
      <c r="CS101">
        <v>0.3</v>
      </c>
      <c r="CT101">
        <v>20030415</v>
      </c>
      <c r="CU101">
        <v>0.3</v>
      </c>
      <c r="CW101" s="1">
        <v>37711</v>
      </c>
      <c r="CX101">
        <v>3.1</v>
      </c>
      <c r="CY101">
        <v>20030415</v>
      </c>
      <c r="CZ101">
        <v>3.1</v>
      </c>
      <c r="DG101" s="1">
        <v>38077</v>
      </c>
      <c r="DH101">
        <v>2.4</v>
      </c>
      <c r="DI101" t="s">
        <v>302</v>
      </c>
      <c r="DJ101" t="s">
        <v>302</v>
      </c>
      <c r="DL101" s="1">
        <v>38077</v>
      </c>
      <c r="DM101">
        <v>-0.2</v>
      </c>
      <c r="DN101" t="s">
        <v>302</v>
      </c>
      <c r="DO101" t="s">
        <v>302</v>
      </c>
      <c r="DQ101" s="1">
        <v>37711</v>
      </c>
      <c r="DR101">
        <v>-24.7</v>
      </c>
      <c r="DS101" t="s">
        <v>302</v>
      </c>
      <c r="DT101" t="s">
        <v>302</v>
      </c>
      <c r="DV101" s="1">
        <v>38107</v>
      </c>
      <c r="DW101">
        <v>0.7</v>
      </c>
      <c r="DX101" t="s">
        <v>302</v>
      </c>
      <c r="DY101" t="s">
        <v>302</v>
      </c>
      <c r="EA101" s="1">
        <v>38442</v>
      </c>
      <c r="EB101">
        <v>1.5</v>
      </c>
      <c r="EC101" t="s">
        <v>302</v>
      </c>
      <c r="ED101" t="s">
        <v>302</v>
      </c>
      <c r="EF101" s="1">
        <v>37711</v>
      </c>
      <c r="EG101">
        <v>3.4</v>
      </c>
      <c r="EH101" t="s">
        <v>302</v>
      </c>
      <c r="EI101" t="s">
        <v>302</v>
      </c>
      <c r="EK101" s="1">
        <v>37711</v>
      </c>
      <c r="EL101">
        <v>96.644000000000005</v>
      </c>
      <c r="EM101" t="s">
        <v>302</v>
      </c>
      <c r="EN101" t="s">
        <v>302</v>
      </c>
      <c r="EP101" s="1">
        <v>37711</v>
      </c>
      <c r="EQ101">
        <v>26.2</v>
      </c>
      <c r="ER101">
        <v>20030403</v>
      </c>
      <c r="ES101">
        <v>26.2</v>
      </c>
      <c r="EU101" s="1">
        <v>37711</v>
      </c>
      <c r="EV101">
        <v>1.9</v>
      </c>
      <c r="EW101">
        <v>20030403</v>
      </c>
      <c r="EX101">
        <v>1.9</v>
      </c>
      <c r="EZ101" s="1">
        <v>40633</v>
      </c>
      <c r="FA101" t="s">
        <v>302</v>
      </c>
      <c r="FB101">
        <v>20110406</v>
      </c>
      <c r="FC101">
        <v>0.1</v>
      </c>
      <c r="FE101" s="1">
        <v>40633</v>
      </c>
      <c r="FF101" t="s">
        <v>302</v>
      </c>
      <c r="FG101">
        <v>20110406</v>
      </c>
      <c r="FH101">
        <v>-2.9</v>
      </c>
      <c r="FJ101" s="1">
        <v>37711</v>
      </c>
      <c r="FK101">
        <v>0.7</v>
      </c>
      <c r="FL101">
        <v>20030501</v>
      </c>
      <c r="FM101">
        <v>0.5</v>
      </c>
      <c r="FO101" s="1">
        <v>37711</v>
      </c>
      <c r="FP101">
        <v>7.4</v>
      </c>
      <c r="FQ101">
        <v>20030501</v>
      </c>
      <c r="FR101">
        <v>7.2</v>
      </c>
      <c r="FT101" s="1">
        <v>40663</v>
      </c>
      <c r="FU101">
        <v>-0.7</v>
      </c>
      <c r="FV101">
        <v>20110614</v>
      </c>
      <c r="FW101">
        <v>-0.3</v>
      </c>
      <c r="FY101" s="1">
        <v>37711</v>
      </c>
      <c r="FZ101">
        <v>1.8479999999999999</v>
      </c>
      <c r="GA101" t="s">
        <v>302</v>
      </c>
      <c r="GB101" t="s">
        <v>302</v>
      </c>
    </row>
    <row r="102" spans="1:184" x14ac:dyDescent="0.25">
      <c r="A102" s="1">
        <v>41121</v>
      </c>
      <c r="B102" t="s">
        <v>302</v>
      </c>
      <c r="C102">
        <v>20120801</v>
      </c>
      <c r="D102" t="s">
        <v>302</v>
      </c>
      <c r="F102" s="1">
        <v>37741</v>
      </c>
      <c r="G102">
        <v>0</v>
      </c>
      <c r="H102">
        <v>20030609</v>
      </c>
      <c r="I102">
        <v>0.3</v>
      </c>
      <c r="K102" s="1">
        <v>37741</v>
      </c>
      <c r="L102">
        <v>-0.7</v>
      </c>
      <c r="M102">
        <v>20030609</v>
      </c>
      <c r="N102">
        <v>0.2</v>
      </c>
      <c r="P102" s="1">
        <v>37741</v>
      </c>
      <c r="Q102">
        <v>5.0999999999999996</v>
      </c>
      <c r="R102">
        <v>20030611</v>
      </c>
      <c r="S102">
        <v>5.0999999999999996</v>
      </c>
      <c r="U102" s="1">
        <v>37741</v>
      </c>
      <c r="V102">
        <v>0.5</v>
      </c>
      <c r="W102">
        <v>20030522</v>
      </c>
      <c r="X102">
        <v>0.3</v>
      </c>
      <c r="Z102" s="1">
        <v>37741</v>
      </c>
      <c r="AA102">
        <v>0.3</v>
      </c>
      <c r="AB102" t="s">
        <v>302</v>
      </c>
      <c r="AC102" t="s">
        <v>302</v>
      </c>
      <c r="AE102" s="1">
        <v>37741</v>
      </c>
      <c r="AF102">
        <v>1.4</v>
      </c>
      <c r="AG102" t="s">
        <v>302</v>
      </c>
      <c r="AH102" t="s">
        <v>302</v>
      </c>
      <c r="AJ102" s="1">
        <v>38472</v>
      </c>
      <c r="AK102">
        <v>1.4</v>
      </c>
      <c r="AL102" t="s">
        <v>302</v>
      </c>
      <c r="AM102" t="s">
        <v>302</v>
      </c>
      <c r="AO102" s="1">
        <v>38107</v>
      </c>
      <c r="AP102">
        <v>0.2</v>
      </c>
      <c r="AQ102">
        <v>20040510</v>
      </c>
      <c r="AR102">
        <v>0.3</v>
      </c>
      <c r="AT102" s="1">
        <v>38107</v>
      </c>
      <c r="AU102">
        <v>0.2</v>
      </c>
      <c r="AV102">
        <v>20040510</v>
      </c>
      <c r="AW102">
        <v>1.8</v>
      </c>
      <c r="AY102" s="1">
        <v>37741</v>
      </c>
      <c r="AZ102">
        <v>-2</v>
      </c>
      <c r="BA102">
        <v>20030609</v>
      </c>
      <c r="BB102">
        <v>-1.8</v>
      </c>
      <c r="BD102" s="1">
        <v>37741</v>
      </c>
      <c r="BE102">
        <v>-2</v>
      </c>
      <c r="BF102">
        <v>20030609</v>
      </c>
      <c r="BG102">
        <v>-1.1000000000000001</v>
      </c>
      <c r="BI102" s="1">
        <v>41425</v>
      </c>
      <c r="BJ102" t="s">
        <v>302</v>
      </c>
      <c r="BK102">
        <v>20130604</v>
      </c>
      <c r="BL102" t="s">
        <v>302</v>
      </c>
      <c r="BN102" s="1">
        <v>41121</v>
      </c>
      <c r="BO102" t="s">
        <v>302</v>
      </c>
      <c r="BP102">
        <v>20120803</v>
      </c>
      <c r="BQ102" t="s">
        <v>302</v>
      </c>
      <c r="BX102" s="1">
        <v>37772</v>
      </c>
      <c r="BY102">
        <v>-3</v>
      </c>
      <c r="BZ102">
        <v>20030529</v>
      </c>
      <c r="CA102">
        <v>-3</v>
      </c>
      <c r="CC102" s="1">
        <v>37741</v>
      </c>
      <c r="CD102">
        <v>1.1000000000000001</v>
      </c>
      <c r="CE102">
        <v>20030522</v>
      </c>
      <c r="CF102">
        <v>2.7</v>
      </c>
      <c r="CH102" s="1">
        <v>39994</v>
      </c>
      <c r="CI102">
        <v>1</v>
      </c>
      <c r="CJ102" t="s">
        <v>302</v>
      </c>
      <c r="CK102" t="s">
        <v>302</v>
      </c>
      <c r="CM102" s="1">
        <v>40298</v>
      </c>
      <c r="CN102">
        <v>47</v>
      </c>
      <c r="CO102" t="s">
        <v>302</v>
      </c>
      <c r="CP102" t="s">
        <v>302</v>
      </c>
      <c r="CR102" s="1">
        <v>37741</v>
      </c>
      <c r="CS102">
        <v>0.7</v>
      </c>
      <c r="CT102">
        <v>20030520</v>
      </c>
      <c r="CU102">
        <v>0.7</v>
      </c>
      <c r="CW102" s="1">
        <v>37741</v>
      </c>
      <c r="CX102">
        <v>3.1</v>
      </c>
      <c r="CY102">
        <v>20030520</v>
      </c>
      <c r="CZ102">
        <v>3.1</v>
      </c>
      <c r="DG102" s="1">
        <v>38107</v>
      </c>
      <c r="DH102">
        <v>0</v>
      </c>
      <c r="DI102" t="s">
        <v>302</v>
      </c>
      <c r="DJ102" t="s">
        <v>302</v>
      </c>
      <c r="DL102" s="1">
        <v>38107</v>
      </c>
      <c r="DM102">
        <v>0</v>
      </c>
      <c r="DN102" t="s">
        <v>302</v>
      </c>
      <c r="DO102" t="s">
        <v>302</v>
      </c>
      <c r="DQ102" s="1">
        <v>37741</v>
      </c>
      <c r="DR102">
        <v>-25.8</v>
      </c>
      <c r="DS102" t="s">
        <v>302</v>
      </c>
      <c r="DT102" t="s">
        <v>302</v>
      </c>
      <c r="DV102" s="1">
        <v>38138</v>
      </c>
      <c r="DW102">
        <v>0.3</v>
      </c>
      <c r="DX102" t="s">
        <v>302</v>
      </c>
      <c r="DY102" t="s">
        <v>302</v>
      </c>
      <c r="EA102" s="1">
        <v>38472</v>
      </c>
      <c r="EB102">
        <v>1.3</v>
      </c>
      <c r="EC102" t="s">
        <v>302</v>
      </c>
      <c r="ED102" t="s">
        <v>302</v>
      </c>
      <c r="EF102" s="1">
        <v>37741</v>
      </c>
      <c r="EG102">
        <v>7</v>
      </c>
      <c r="EH102" t="s">
        <v>302</v>
      </c>
      <c r="EI102" t="s">
        <v>302</v>
      </c>
      <c r="EK102" s="1">
        <v>37741</v>
      </c>
      <c r="EL102">
        <v>100.092</v>
      </c>
      <c r="EM102" t="s">
        <v>302</v>
      </c>
      <c r="EN102" t="s">
        <v>302</v>
      </c>
      <c r="EP102" s="1">
        <v>37741</v>
      </c>
      <c r="EQ102">
        <v>22.2</v>
      </c>
      <c r="ER102">
        <v>20030430</v>
      </c>
      <c r="ES102">
        <v>22.2</v>
      </c>
      <c r="EU102" s="1">
        <v>37741</v>
      </c>
      <c r="EV102">
        <v>-0.1</v>
      </c>
      <c r="EW102">
        <v>20030430</v>
      </c>
      <c r="EX102">
        <v>0</v>
      </c>
      <c r="EZ102" s="1">
        <v>40663</v>
      </c>
      <c r="FA102" t="s">
        <v>302</v>
      </c>
      <c r="FB102">
        <v>20110509</v>
      </c>
      <c r="FC102">
        <v>-1.4</v>
      </c>
      <c r="FE102" s="1">
        <v>40663</v>
      </c>
      <c r="FF102" t="s">
        <v>302</v>
      </c>
      <c r="FG102">
        <v>20110509</v>
      </c>
      <c r="FH102">
        <v>-3.7</v>
      </c>
      <c r="FJ102" s="1">
        <v>37741</v>
      </c>
      <c r="FK102">
        <v>1.1000000000000001</v>
      </c>
      <c r="FL102">
        <v>20030602</v>
      </c>
      <c r="FM102">
        <v>1.1000000000000001</v>
      </c>
      <c r="FO102" s="1">
        <v>37741</v>
      </c>
      <c r="FP102">
        <v>8.1</v>
      </c>
      <c r="FQ102">
        <v>20030602</v>
      </c>
      <c r="FR102">
        <v>8</v>
      </c>
      <c r="FT102" s="1">
        <v>40694</v>
      </c>
      <c r="FU102">
        <v>-2.5</v>
      </c>
      <c r="FV102">
        <v>20110712</v>
      </c>
      <c r="FW102">
        <v>-1.6</v>
      </c>
      <c r="FY102" s="1">
        <v>37741</v>
      </c>
      <c r="FZ102">
        <v>1.792</v>
      </c>
      <c r="GA102" t="s">
        <v>302</v>
      </c>
      <c r="GB102" t="s">
        <v>302</v>
      </c>
    </row>
    <row r="103" spans="1:184" x14ac:dyDescent="0.25">
      <c r="A103" s="1">
        <v>41152</v>
      </c>
      <c r="B103" t="s">
        <v>302</v>
      </c>
      <c r="C103">
        <v>20120903</v>
      </c>
      <c r="D103" t="s">
        <v>302</v>
      </c>
      <c r="F103" s="1">
        <v>37772</v>
      </c>
      <c r="G103">
        <v>-0.4</v>
      </c>
      <c r="H103">
        <v>20030707</v>
      </c>
      <c r="I103">
        <v>-0.2</v>
      </c>
      <c r="K103" s="1">
        <v>37772</v>
      </c>
      <c r="L103">
        <v>-0.1</v>
      </c>
      <c r="M103">
        <v>20030707</v>
      </c>
      <c r="N103">
        <v>0.1</v>
      </c>
      <c r="P103" s="1">
        <v>37772</v>
      </c>
      <c r="Q103">
        <v>5</v>
      </c>
      <c r="R103">
        <v>20030716</v>
      </c>
      <c r="S103">
        <v>5</v>
      </c>
      <c r="U103" s="1">
        <v>37772</v>
      </c>
      <c r="V103">
        <v>-0.7</v>
      </c>
      <c r="W103">
        <v>20030619</v>
      </c>
      <c r="X103">
        <v>-0.1</v>
      </c>
      <c r="Z103" s="1">
        <v>37772</v>
      </c>
      <c r="AA103">
        <v>0</v>
      </c>
      <c r="AB103" t="s">
        <v>302</v>
      </c>
      <c r="AC103" t="s">
        <v>302</v>
      </c>
      <c r="AE103" s="1">
        <v>37772</v>
      </c>
      <c r="AF103">
        <v>1.3</v>
      </c>
      <c r="AG103">
        <v>20030617</v>
      </c>
      <c r="AH103">
        <v>1.2</v>
      </c>
      <c r="AJ103" s="1">
        <v>38503</v>
      </c>
      <c r="AK103">
        <v>1.5</v>
      </c>
      <c r="AL103" t="s">
        <v>302</v>
      </c>
      <c r="AM103" t="s">
        <v>302</v>
      </c>
      <c r="AO103" s="1">
        <v>38138</v>
      </c>
      <c r="AP103">
        <v>0.5</v>
      </c>
      <c r="AQ103">
        <v>20040614</v>
      </c>
      <c r="AR103">
        <v>0.3</v>
      </c>
      <c r="AT103" s="1">
        <v>38138</v>
      </c>
      <c r="AU103">
        <v>1.1000000000000001</v>
      </c>
      <c r="AV103">
        <v>20040614</v>
      </c>
      <c r="AW103">
        <v>2.4</v>
      </c>
      <c r="AY103" s="1">
        <v>37772</v>
      </c>
      <c r="AZ103">
        <v>-3.4</v>
      </c>
      <c r="BA103">
        <v>20030707</v>
      </c>
      <c r="BB103">
        <v>-2.6</v>
      </c>
      <c r="BD103" s="1">
        <v>37772</v>
      </c>
      <c r="BE103">
        <v>-3</v>
      </c>
      <c r="BF103">
        <v>20030707</v>
      </c>
      <c r="BG103">
        <v>-2.1</v>
      </c>
      <c r="BI103" s="1">
        <v>41455</v>
      </c>
      <c r="BJ103" t="s">
        <v>302</v>
      </c>
      <c r="BK103">
        <v>20130702</v>
      </c>
      <c r="BL103" t="s">
        <v>302</v>
      </c>
      <c r="BN103" s="1">
        <v>41152</v>
      </c>
      <c r="BO103" t="s">
        <v>302</v>
      </c>
      <c r="BP103">
        <v>20120904</v>
      </c>
      <c r="BQ103" t="s">
        <v>302</v>
      </c>
      <c r="BX103" s="1">
        <v>37802</v>
      </c>
      <c r="BY103">
        <v>-2</v>
      </c>
      <c r="BZ103">
        <v>20030627</v>
      </c>
      <c r="CA103">
        <v>-2</v>
      </c>
      <c r="CC103" s="1">
        <v>37772</v>
      </c>
      <c r="CD103">
        <v>1.1000000000000001</v>
      </c>
      <c r="CE103">
        <v>20030619</v>
      </c>
      <c r="CF103">
        <v>3.1</v>
      </c>
      <c r="CH103" s="1">
        <v>40025</v>
      </c>
      <c r="CI103">
        <v>0.6</v>
      </c>
      <c r="CJ103" t="s">
        <v>302</v>
      </c>
      <c r="CK103" t="s">
        <v>302</v>
      </c>
      <c r="CM103" s="1">
        <v>40329</v>
      </c>
      <c r="CN103">
        <v>36</v>
      </c>
      <c r="CO103" t="s">
        <v>302</v>
      </c>
      <c r="CP103" t="s">
        <v>302</v>
      </c>
      <c r="CR103" s="1">
        <v>37772</v>
      </c>
      <c r="CS103">
        <v>0.2</v>
      </c>
      <c r="CT103">
        <v>20030617</v>
      </c>
      <c r="CU103">
        <v>0.2</v>
      </c>
      <c r="CW103" s="1">
        <v>37772</v>
      </c>
      <c r="CX103">
        <v>3</v>
      </c>
      <c r="CY103">
        <v>20030617</v>
      </c>
      <c r="CZ103">
        <v>3</v>
      </c>
      <c r="DG103" s="1">
        <v>38138</v>
      </c>
      <c r="DH103">
        <v>2.2000000000000002</v>
      </c>
      <c r="DI103" t="s">
        <v>302</v>
      </c>
      <c r="DJ103" t="s">
        <v>302</v>
      </c>
      <c r="DL103" s="1">
        <v>38138</v>
      </c>
      <c r="DM103">
        <v>0.2</v>
      </c>
      <c r="DN103" t="s">
        <v>302</v>
      </c>
      <c r="DO103" t="s">
        <v>302</v>
      </c>
      <c r="DQ103" s="1">
        <v>37772</v>
      </c>
      <c r="DR103">
        <v>-22</v>
      </c>
      <c r="DS103" t="s">
        <v>302</v>
      </c>
      <c r="DT103" t="s">
        <v>302</v>
      </c>
      <c r="DV103" s="1">
        <v>38168</v>
      </c>
      <c r="DW103">
        <v>0.7</v>
      </c>
      <c r="DX103" t="s">
        <v>302</v>
      </c>
      <c r="DY103" t="s">
        <v>302</v>
      </c>
      <c r="EA103" s="1">
        <v>38503</v>
      </c>
      <c r="EB103">
        <v>0.7</v>
      </c>
      <c r="EC103" t="s">
        <v>302</v>
      </c>
      <c r="ED103" t="s">
        <v>302</v>
      </c>
      <c r="EF103" s="1">
        <v>37772</v>
      </c>
      <c r="EG103">
        <v>-4.0999999999999996</v>
      </c>
      <c r="EH103" t="s">
        <v>302</v>
      </c>
      <c r="EI103" t="s">
        <v>302</v>
      </c>
      <c r="EK103" s="1">
        <v>37772</v>
      </c>
      <c r="EL103">
        <v>99.751999999999995</v>
      </c>
      <c r="EM103" t="s">
        <v>302</v>
      </c>
      <c r="EN103" t="s">
        <v>302</v>
      </c>
      <c r="EP103" s="1">
        <v>37772</v>
      </c>
      <c r="EQ103">
        <v>21.3</v>
      </c>
      <c r="ER103">
        <v>20030529</v>
      </c>
      <c r="ES103">
        <v>21.3</v>
      </c>
      <c r="EU103" s="1">
        <v>37772</v>
      </c>
      <c r="EV103">
        <v>1.3</v>
      </c>
      <c r="EW103">
        <v>20030529</v>
      </c>
      <c r="EX103">
        <v>1.3</v>
      </c>
      <c r="EZ103" s="1">
        <v>40694</v>
      </c>
      <c r="FA103" t="s">
        <v>302</v>
      </c>
      <c r="FB103">
        <v>20110607</v>
      </c>
      <c r="FC103">
        <v>0.1</v>
      </c>
      <c r="FE103" s="1">
        <v>40694</v>
      </c>
      <c r="FF103" t="s">
        <v>302</v>
      </c>
      <c r="FG103">
        <v>20110607</v>
      </c>
      <c r="FH103">
        <v>-4.2</v>
      </c>
      <c r="FJ103" s="1">
        <v>37772</v>
      </c>
      <c r="FK103">
        <v>0.2</v>
      </c>
      <c r="FL103">
        <v>20030630</v>
      </c>
      <c r="FM103">
        <v>0.7</v>
      </c>
      <c r="FO103" s="1">
        <v>37772</v>
      </c>
      <c r="FP103">
        <v>8.1999999999999993</v>
      </c>
      <c r="FQ103">
        <v>20030630</v>
      </c>
      <c r="FR103">
        <v>8.3000000000000007</v>
      </c>
      <c r="FT103" s="1">
        <v>40724</v>
      </c>
      <c r="FU103">
        <v>-2.2999999999999998</v>
      </c>
      <c r="FV103">
        <v>20110816</v>
      </c>
      <c r="FW103">
        <v>-2</v>
      </c>
      <c r="FY103" s="1">
        <v>37772</v>
      </c>
      <c r="FZ103">
        <v>1.978</v>
      </c>
      <c r="GA103" t="s">
        <v>302</v>
      </c>
      <c r="GB103" t="s">
        <v>302</v>
      </c>
    </row>
    <row r="104" spans="1:184" x14ac:dyDescent="0.25">
      <c r="A104" s="1">
        <v>41182</v>
      </c>
      <c r="B104" t="s">
        <v>302</v>
      </c>
      <c r="C104">
        <v>20121001</v>
      </c>
      <c r="D104" t="s">
        <v>302</v>
      </c>
      <c r="F104" s="1">
        <v>37802</v>
      </c>
      <c r="G104">
        <v>0.7</v>
      </c>
      <c r="H104">
        <v>20030805</v>
      </c>
      <c r="I104">
        <v>0.2</v>
      </c>
      <c r="K104" s="1">
        <v>37802</v>
      </c>
      <c r="L104">
        <v>0.6</v>
      </c>
      <c r="M104">
        <v>20030805</v>
      </c>
      <c r="N104">
        <v>0.7</v>
      </c>
      <c r="P104" s="1">
        <v>37802</v>
      </c>
      <c r="Q104">
        <v>4.9000000000000004</v>
      </c>
      <c r="R104">
        <v>20030813</v>
      </c>
      <c r="S104">
        <v>5</v>
      </c>
      <c r="U104" s="1">
        <v>37802</v>
      </c>
      <c r="V104">
        <v>1.3</v>
      </c>
      <c r="W104">
        <v>20030724</v>
      </c>
      <c r="X104">
        <v>1.9</v>
      </c>
      <c r="Z104" s="1">
        <v>37802</v>
      </c>
      <c r="AA104">
        <v>-0.2</v>
      </c>
      <c r="AB104" t="s">
        <v>302</v>
      </c>
      <c r="AC104" t="s">
        <v>302</v>
      </c>
      <c r="AE104" s="1">
        <v>37802</v>
      </c>
      <c r="AF104">
        <v>1.1000000000000001</v>
      </c>
      <c r="AG104">
        <v>20030715</v>
      </c>
      <c r="AH104">
        <v>1.1000000000000001</v>
      </c>
      <c r="AJ104" s="1">
        <v>38533</v>
      </c>
      <c r="AK104">
        <v>1.5</v>
      </c>
      <c r="AL104" t="s">
        <v>302</v>
      </c>
      <c r="AM104" t="s">
        <v>302</v>
      </c>
      <c r="AO104" s="1">
        <v>38168</v>
      </c>
      <c r="AP104">
        <v>0.1</v>
      </c>
      <c r="AQ104">
        <v>20040712</v>
      </c>
      <c r="AR104">
        <v>0.1</v>
      </c>
      <c r="AT104" s="1">
        <v>38168</v>
      </c>
      <c r="AU104">
        <v>1.2</v>
      </c>
      <c r="AV104">
        <v>20040712</v>
      </c>
      <c r="AW104">
        <v>2.6</v>
      </c>
      <c r="AY104" s="1">
        <v>37802</v>
      </c>
      <c r="AZ104">
        <v>1.9</v>
      </c>
      <c r="BA104">
        <v>20030805</v>
      </c>
      <c r="BB104">
        <v>2.2000000000000002</v>
      </c>
      <c r="BD104" s="1">
        <v>37802</v>
      </c>
      <c r="BE104">
        <v>3.4</v>
      </c>
      <c r="BF104">
        <v>20030805</v>
      </c>
      <c r="BG104">
        <v>3.5</v>
      </c>
      <c r="BI104" s="1">
        <v>41486</v>
      </c>
      <c r="BJ104">
        <v>57</v>
      </c>
      <c r="BK104">
        <v>20130802</v>
      </c>
      <c r="BL104">
        <v>57</v>
      </c>
      <c r="BN104" s="1">
        <v>41182</v>
      </c>
      <c r="BO104" t="s">
        <v>302</v>
      </c>
      <c r="BP104">
        <v>20121003</v>
      </c>
      <c r="BQ104" t="s">
        <v>302</v>
      </c>
      <c r="BX104" s="1">
        <v>37833</v>
      </c>
      <c r="BY104">
        <v>-1</v>
      </c>
      <c r="BZ104">
        <v>20030730</v>
      </c>
      <c r="CA104">
        <v>-1</v>
      </c>
      <c r="CC104" s="1">
        <v>37802</v>
      </c>
      <c r="CD104">
        <v>3.8</v>
      </c>
      <c r="CE104">
        <v>20030724</v>
      </c>
      <c r="CF104">
        <v>6</v>
      </c>
      <c r="CH104" s="1">
        <v>40056</v>
      </c>
      <c r="CI104">
        <v>0.5</v>
      </c>
      <c r="CJ104" t="s">
        <v>302</v>
      </c>
      <c r="CK104" t="s">
        <v>302</v>
      </c>
      <c r="CM104" s="1">
        <v>40359</v>
      </c>
      <c r="CN104">
        <v>20</v>
      </c>
      <c r="CO104" t="s">
        <v>302</v>
      </c>
      <c r="CP104" t="s">
        <v>302</v>
      </c>
      <c r="CR104" s="1">
        <v>37802</v>
      </c>
      <c r="CS104">
        <v>-0.1</v>
      </c>
      <c r="CT104">
        <v>20030715</v>
      </c>
      <c r="CU104">
        <v>-0.1</v>
      </c>
      <c r="CW104" s="1">
        <v>37802</v>
      </c>
      <c r="CX104">
        <v>2.9</v>
      </c>
      <c r="CY104">
        <v>20030715</v>
      </c>
      <c r="CZ104">
        <v>2.9</v>
      </c>
      <c r="DG104" s="1">
        <v>38168</v>
      </c>
      <c r="DH104">
        <v>-1.9</v>
      </c>
      <c r="DI104" t="s">
        <v>302</v>
      </c>
      <c r="DJ104" t="s">
        <v>302</v>
      </c>
      <c r="DL104" s="1">
        <v>38168</v>
      </c>
      <c r="DM104">
        <v>0</v>
      </c>
      <c r="DN104" t="s">
        <v>302</v>
      </c>
      <c r="DO104" t="s">
        <v>302</v>
      </c>
      <c r="DQ104" s="1">
        <v>37802</v>
      </c>
      <c r="DR104">
        <v>-9.1</v>
      </c>
      <c r="DS104" t="s">
        <v>302</v>
      </c>
      <c r="DT104" t="s">
        <v>302</v>
      </c>
      <c r="DV104" s="1">
        <v>38199</v>
      </c>
      <c r="DW104">
        <v>0.1</v>
      </c>
      <c r="DX104" t="s">
        <v>302</v>
      </c>
      <c r="DY104" t="s">
        <v>302</v>
      </c>
      <c r="EA104" s="1">
        <v>38533</v>
      </c>
      <c r="EB104">
        <v>0.8</v>
      </c>
      <c r="EC104" t="s">
        <v>302</v>
      </c>
      <c r="ED104" t="s">
        <v>302</v>
      </c>
      <c r="EF104" s="1">
        <v>37802</v>
      </c>
      <c r="EG104">
        <v>15.8</v>
      </c>
      <c r="EH104" t="s">
        <v>302</v>
      </c>
      <c r="EI104" t="s">
        <v>302</v>
      </c>
      <c r="EK104" s="1">
        <v>37802</v>
      </c>
      <c r="EL104">
        <v>106.03</v>
      </c>
      <c r="EM104" t="s">
        <v>302</v>
      </c>
      <c r="EN104" t="s">
        <v>302</v>
      </c>
      <c r="EP104" s="1">
        <v>37802</v>
      </c>
      <c r="EQ104">
        <v>19.2</v>
      </c>
      <c r="ER104">
        <v>20030701</v>
      </c>
      <c r="ES104">
        <v>19.2</v>
      </c>
      <c r="EU104" s="1">
        <v>37802</v>
      </c>
      <c r="EV104">
        <v>1.2</v>
      </c>
      <c r="EW104">
        <v>20030701</v>
      </c>
      <c r="EX104">
        <v>0.9</v>
      </c>
      <c r="EZ104" s="1">
        <v>40724</v>
      </c>
      <c r="FA104" t="s">
        <v>302</v>
      </c>
      <c r="FB104">
        <v>20110706</v>
      </c>
      <c r="FC104">
        <v>1.2</v>
      </c>
      <c r="FE104" s="1">
        <v>40724</v>
      </c>
      <c r="FF104" t="s">
        <v>302</v>
      </c>
      <c r="FG104">
        <v>20110706</v>
      </c>
      <c r="FH104">
        <v>-3.5</v>
      </c>
      <c r="FJ104" s="1">
        <v>37802</v>
      </c>
      <c r="FK104">
        <v>1.3</v>
      </c>
      <c r="FL104">
        <v>20030729</v>
      </c>
      <c r="FM104">
        <v>0.6</v>
      </c>
      <c r="FO104" s="1">
        <v>37802</v>
      </c>
      <c r="FP104">
        <v>8.1</v>
      </c>
      <c r="FQ104">
        <v>20030729</v>
      </c>
      <c r="FR104">
        <v>8</v>
      </c>
      <c r="FT104" s="1">
        <v>40755</v>
      </c>
      <c r="FU104">
        <v>-1.6</v>
      </c>
      <c r="FV104">
        <v>20110913</v>
      </c>
      <c r="FW104">
        <v>-1.5</v>
      </c>
      <c r="FY104" s="1">
        <v>37802</v>
      </c>
      <c r="FZ104">
        <v>1.7570000000000001</v>
      </c>
      <c r="GA104" t="s">
        <v>302</v>
      </c>
      <c r="GB104" t="s">
        <v>302</v>
      </c>
    </row>
    <row r="105" spans="1:184" x14ac:dyDescent="0.25">
      <c r="A105" s="1">
        <v>41213</v>
      </c>
      <c r="B105" t="s">
        <v>302</v>
      </c>
      <c r="C105">
        <v>20121101</v>
      </c>
      <c r="D105" t="s">
        <v>302</v>
      </c>
      <c r="F105" s="1">
        <v>37833</v>
      </c>
      <c r="G105">
        <v>0.6</v>
      </c>
      <c r="H105">
        <v>20030908</v>
      </c>
      <c r="I105">
        <v>0.5</v>
      </c>
      <c r="K105" s="1">
        <v>37833</v>
      </c>
      <c r="L105">
        <v>0.4</v>
      </c>
      <c r="M105">
        <v>20030908</v>
      </c>
      <c r="N105">
        <v>0.3</v>
      </c>
      <c r="P105" s="1">
        <v>37833</v>
      </c>
      <c r="Q105">
        <v>5.0999999999999996</v>
      </c>
      <c r="R105">
        <v>20030917</v>
      </c>
      <c r="S105">
        <v>5.0999999999999996</v>
      </c>
      <c r="U105" s="1">
        <v>37833</v>
      </c>
      <c r="V105">
        <v>0.3</v>
      </c>
      <c r="W105">
        <v>20030821</v>
      </c>
      <c r="X105">
        <v>-0.4</v>
      </c>
      <c r="Z105" s="1">
        <v>37833</v>
      </c>
      <c r="AA105">
        <v>-0.1</v>
      </c>
      <c r="AB105" t="s">
        <v>302</v>
      </c>
      <c r="AC105" t="s">
        <v>302</v>
      </c>
      <c r="AE105" s="1">
        <v>37833</v>
      </c>
      <c r="AF105">
        <v>1.3</v>
      </c>
      <c r="AG105">
        <v>20030812</v>
      </c>
      <c r="AH105">
        <v>1.3</v>
      </c>
      <c r="AJ105" s="1">
        <v>38564</v>
      </c>
      <c r="AK105">
        <v>1.8</v>
      </c>
      <c r="AL105" t="s">
        <v>302</v>
      </c>
      <c r="AM105" t="s">
        <v>302</v>
      </c>
      <c r="AO105" s="1">
        <v>38199</v>
      </c>
      <c r="AP105">
        <v>0.1</v>
      </c>
      <c r="AQ105">
        <v>20040809</v>
      </c>
      <c r="AR105">
        <v>0.1</v>
      </c>
      <c r="AT105" s="1">
        <v>38199</v>
      </c>
      <c r="AU105">
        <v>1.3</v>
      </c>
      <c r="AV105">
        <v>20040809</v>
      </c>
      <c r="AW105">
        <v>2.5</v>
      </c>
      <c r="AY105" s="1">
        <v>37833</v>
      </c>
      <c r="AZ105">
        <v>0.2</v>
      </c>
      <c r="BA105">
        <v>20030908</v>
      </c>
      <c r="BB105">
        <v>-0.4</v>
      </c>
      <c r="BD105" s="1">
        <v>37833</v>
      </c>
      <c r="BE105">
        <v>-0.3</v>
      </c>
      <c r="BF105">
        <v>20030908</v>
      </c>
      <c r="BG105">
        <v>-0.3</v>
      </c>
      <c r="BI105" s="1">
        <v>41517</v>
      </c>
      <c r="BJ105">
        <v>59.1</v>
      </c>
      <c r="BK105">
        <v>20130903</v>
      </c>
      <c r="BL105">
        <v>59.1</v>
      </c>
      <c r="BN105" s="1">
        <v>41213</v>
      </c>
      <c r="BO105" t="s">
        <v>302</v>
      </c>
      <c r="BP105">
        <v>20121105</v>
      </c>
      <c r="BQ105" t="s">
        <v>302</v>
      </c>
      <c r="BX105" s="1">
        <v>37864</v>
      </c>
      <c r="BY105">
        <v>-3</v>
      </c>
      <c r="BZ105">
        <v>20030828</v>
      </c>
      <c r="CA105">
        <v>-3</v>
      </c>
      <c r="CC105" s="1">
        <v>37833</v>
      </c>
      <c r="CD105">
        <v>2</v>
      </c>
      <c r="CE105">
        <v>20030821</v>
      </c>
      <c r="CF105">
        <v>4.4000000000000004</v>
      </c>
      <c r="CH105" s="1">
        <v>40086</v>
      </c>
      <c r="CI105">
        <v>0.5</v>
      </c>
      <c r="CJ105" t="s">
        <v>302</v>
      </c>
      <c r="CK105" t="s">
        <v>302</v>
      </c>
      <c r="CM105" s="1">
        <v>40390</v>
      </c>
      <c r="CN105">
        <v>17</v>
      </c>
      <c r="CO105" t="s">
        <v>302</v>
      </c>
      <c r="CP105" t="s">
        <v>302</v>
      </c>
      <c r="CR105" s="1">
        <v>37833</v>
      </c>
      <c r="CS105">
        <v>0</v>
      </c>
      <c r="CT105">
        <v>20030812</v>
      </c>
      <c r="CU105">
        <v>0</v>
      </c>
      <c r="CW105" s="1">
        <v>37833</v>
      </c>
      <c r="CX105">
        <v>3.1</v>
      </c>
      <c r="CY105">
        <v>20030812</v>
      </c>
      <c r="CZ105">
        <v>3.1</v>
      </c>
      <c r="DG105" s="1">
        <v>38199</v>
      </c>
      <c r="DH105">
        <v>0.6</v>
      </c>
      <c r="DI105" t="s">
        <v>302</v>
      </c>
      <c r="DJ105" t="s">
        <v>302</v>
      </c>
      <c r="DL105" s="1">
        <v>38199</v>
      </c>
      <c r="DM105">
        <v>0.1</v>
      </c>
      <c r="DN105" t="s">
        <v>302</v>
      </c>
      <c r="DO105" t="s">
        <v>302</v>
      </c>
      <c r="DQ105" s="1">
        <v>37833</v>
      </c>
      <c r="DR105">
        <v>3.3</v>
      </c>
      <c r="DS105" t="s">
        <v>302</v>
      </c>
      <c r="DT105" t="s">
        <v>302</v>
      </c>
      <c r="DV105" s="1">
        <v>38230</v>
      </c>
      <c r="DW105">
        <v>0.4</v>
      </c>
      <c r="DX105" t="s">
        <v>302</v>
      </c>
      <c r="DY105" t="s">
        <v>302</v>
      </c>
      <c r="EA105" s="1">
        <v>38564</v>
      </c>
      <c r="EB105">
        <v>0.6</v>
      </c>
      <c r="EC105" t="s">
        <v>302</v>
      </c>
      <c r="ED105" t="s">
        <v>302</v>
      </c>
      <c r="EF105" s="1">
        <v>37833</v>
      </c>
      <c r="EG105">
        <v>0.6</v>
      </c>
      <c r="EH105" t="s">
        <v>302</v>
      </c>
      <c r="EI105" t="s">
        <v>302</v>
      </c>
      <c r="EK105" s="1">
        <v>37833</v>
      </c>
      <c r="EL105">
        <v>114.069</v>
      </c>
      <c r="EM105" t="s">
        <v>302</v>
      </c>
      <c r="EN105" t="s">
        <v>302</v>
      </c>
      <c r="EP105" s="1">
        <v>37833</v>
      </c>
      <c r="EQ105">
        <v>17.899999999999999</v>
      </c>
      <c r="ER105">
        <v>20030729</v>
      </c>
      <c r="ES105">
        <v>17.899999999999999</v>
      </c>
      <c r="EU105" s="1">
        <v>37833</v>
      </c>
      <c r="EV105">
        <v>0.8</v>
      </c>
      <c r="EW105">
        <v>20030729</v>
      </c>
      <c r="EX105">
        <v>1</v>
      </c>
      <c r="EZ105" s="1">
        <v>40755</v>
      </c>
      <c r="FA105" t="s">
        <v>302</v>
      </c>
      <c r="FB105">
        <v>20110805</v>
      </c>
      <c r="FC105">
        <v>0.3</v>
      </c>
      <c r="FE105" s="1">
        <v>40755</v>
      </c>
      <c r="FF105" t="s">
        <v>302</v>
      </c>
      <c r="FG105">
        <v>20110805</v>
      </c>
      <c r="FH105">
        <v>-2.6</v>
      </c>
      <c r="FJ105" s="1">
        <v>37833</v>
      </c>
      <c r="FK105">
        <v>-0.4</v>
      </c>
      <c r="FL105">
        <v>20030901</v>
      </c>
      <c r="FM105">
        <v>0.3</v>
      </c>
      <c r="FO105" s="1">
        <v>37833</v>
      </c>
      <c r="FP105">
        <v>7.3</v>
      </c>
      <c r="FQ105">
        <v>20030901</v>
      </c>
      <c r="FR105">
        <v>7.5</v>
      </c>
      <c r="FT105" s="1">
        <v>40786</v>
      </c>
      <c r="FU105">
        <v>-1.5</v>
      </c>
      <c r="FV105">
        <v>20111011</v>
      </c>
      <c r="FW105">
        <v>-1.3</v>
      </c>
      <c r="FY105" s="1">
        <v>37833</v>
      </c>
      <c r="FZ105">
        <v>1.9630000000000001</v>
      </c>
      <c r="GA105" t="s">
        <v>302</v>
      </c>
      <c r="GB105" t="s">
        <v>302</v>
      </c>
    </row>
    <row r="106" spans="1:184" x14ac:dyDescent="0.25">
      <c r="A106" s="1">
        <v>41243</v>
      </c>
      <c r="B106" t="s">
        <v>302</v>
      </c>
      <c r="C106">
        <v>20121203</v>
      </c>
      <c r="D106" t="s">
        <v>302</v>
      </c>
      <c r="F106" s="1">
        <v>37864</v>
      </c>
      <c r="G106">
        <v>-0.2</v>
      </c>
      <c r="H106">
        <v>20031007</v>
      </c>
      <c r="I106">
        <v>-0.6</v>
      </c>
      <c r="K106" s="1">
        <v>37864</v>
      </c>
      <c r="L106">
        <v>0.1</v>
      </c>
      <c r="M106">
        <v>20031007</v>
      </c>
      <c r="N106">
        <v>-0.9</v>
      </c>
      <c r="P106" s="1">
        <v>37864</v>
      </c>
      <c r="Q106">
        <v>5.0999999999999996</v>
      </c>
      <c r="R106">
        <v>20031015</v>
      </c>
      <c r="S106">
        <v>5</v>
      </c>
      <c r="U106" s="1">
        <v>37864</v>
      </c>
      <c r="V106">
        <v>-0.1</v>
      </c>
      <c r="W106">
        <v>20030918</v>
      </c>
      <c r="X106">
        <v>0.2</v>
      </c>
      <c r="Z106" s="1">
        <v>37864</v>
      </c>
      <c r="AA106">
        <v>0.4</v>
      </c>
      <c r="AB106" t="s">
        <v>302</v>
      </c>
      <c r="AC106" t="s">
        <v>302</v>
      </c>
      <c r="AE106" s="1">
        <v>37864</v>
      </c>
      <c r="AF106">
        <v>1.4</v>
      </c>
      <c r="AG106">
        <v>20030916</v>
      </c>
      <c r="AH106">
        <v>1.4</v>
      </c>
      <c r="AJ106" s="1">
        <v>38595</v>
      </c>
      <c r="AK106">
        <v>1.8</v>
      </c>
      <c r="AL106">
        <v>20050913</v>
      </c>
      <c r="AM106">
        <v>1.7</v>
      </c>
      <c r="AO106" s="1">
        <v>38230</v>
      </c>
      <c r="AP106">
        <v>0</v>
      </c>
      <c r="AQ106">
        <v>20040913</v>
      </c>
      <c r="AR106">
        <v>0.2</v>
      </c>
      <c r="AT106" s="1">
        <v>38230</v>
      </c>
      <c r="AU106">
        <v>1.2</v>
      </c>
      <c r="AV106">
        <v>20040913</v>
      </c>
      <c r="AW106">
        <v>2.6</v>
      </c>
      <c r="AY106" s="1">
        <v>37864</v>
      </c>
      <c r="AZ106">
        <v>-0.8</v>
      </c>
      <c r="BA106">
        <v>20031007</v>
      </c>
      <c r="BB106">
        <v>-0.9</v>
      </c>
      <c r="BD106" s="1">
        <v>37864</v>
      </c>
      <c r="BE106">
        <v>-1.6</v>
      </c>
      <c r="BF106">
        <v>20031007</v>
      </c>
      <c r="BG106">
        <v>-0.8</v>
      </c>
      <c r="BI106" s="1">
        <v>41547</v>
      </c>
      <c r="BJ106">
        <v>58.9</v>
      </c>
      <c r="BK106">
        <v>20131002</v>
      </c>
      <c r="BL106">
        <v>58.9</v>
      </c>
      <c r="BN106" s="1">
        <v>41243</v>
      </c>
      <c r="BO106" t="s">
        <v>302</v>
      </c>
      <c r="BP106">
        <v>20121205</v>
      </c>
      <c r="BQ106" t="s">
        <v>302</v>
      </c>
      <c r="BX106" s="1">
        <v>37894</v>
      </c>
      <c r="BY106">
        <v>-3</v>
      </c>
      <c r="BZ106">
        <v>20030929</v>
      </c>
      <c r="CA106">
        <v>-3</v>
      </c>
      <c r="CC106" s="1">
        <v>37864</v>
      </c>
      <c r="CD106">
        <v>2.2000000000000002</v>
      </c>
      <c r="CE106">
        <v>20030918</v>
      </c>
      <c r="CF106">
        <v>3.8</v>
      </c>
      <c r="CH106" s="1">
        <v>40117</v>
      </c>
      <c r="CI106">
        <v>0.4</v>
      </c>
      <c r="CJ106" t="s">
        <v>302</v>
      </c>
      <c r="CK106" t="s">
        <v>302</v>
      </c>
      <c r="CM106" s="1">
        <v>40421</v>
      </c>
      <c r="CN106">
        <v>24</v>
      </c>
      <c r="CO106" t="s">
        <v>302</v>
      </c>
      <c r="CP106" t="s">
        <v>302</v>
      </c>
      <c r="CR106" s="1">
        <v>37864</v>
      </c>
      <c r="CS106">
        <v>0.2</v>
      </c>
      <c r="CT106">
        <v>20030916</v>
      </c>
      <c r="CU106">
        <v>0.2</v>
      </c>
      <c r="CW106" s="1">
        <v>37864</v>
      </c>
      <c r="CX106">
        <v>2.9</v>
      </c>
      <c r="CY106">
        <v>20030916</v>
      </c>
      <c r="CZ106">
        <v>2.9</v>
      </c>
      <c r="DG106" s="1">
        <v>38230</v>
      </c>
      <c r="DH106">
        <v>2.4</v>
      </c>
      <c r="DI106" t="s">
        <v>302</v>
      </c>
      <c r="DJ106" t="s">
        <v>302</v>
      </c>
      <c r="DL106" s="1">
        <v>38230</v>
      </c>
      <c r="DM106">
        <v>0.1</v>
      </c>
      <c r="DN106" t="s">
        <v>302</v>
      </c>
      <c r="DO106" t="s">
        <v>302</v>
      </c>
      <c r="DQ106" s="1">
        <v>37864</v>
      </c>
      <c r="DR106">
        <v>16.3</v>
      </c>
      <c r="DS106" t="s">
        <v>302</v>
      </c>
      <c r="DT106" t="s">
        <v>302</v>
      </c>
      <c r="DV106" s="1">
        <v>38260</v>
      </c>
      <c r="DW106">
        <v>0.5</v>
      </c>
      <c r="DX106" t="s">
        <v>302</v>
      </c>
      <c r="DY106" t="s">
        <v>302</v>
      </c>
      <c r="EA106" s="1">
        <v>38595</v>
      </c>
      <c r="EB106">
        <v>-0.6</v>
      </c>
      <c r="EC106" t="s">
        <v>302</v>
      </c>
      <c r="ED106" t="s">
        <v>302</v>
      </c>
      <c r="EF106" s="1">
        <v>37864</v>
      </c>
      <c r="EG106">
        <v>2.4</v>
      </c>
      <c r="EH106" t="s">
        <v>302</v>
      </c>
      <c r="EI106" t="s">
        <v>302</v>
      </c>
      <c r="EK106" s="1">
        <v>37864</v>
      </c>
      <c r="EL106">
        <v>122.095</v>
      </c>
      <c r="EM106" t="s">
        <v>302</v>
      </c>
      <c r="EN106" t="s">
        <v>302</v>
      </c>
      <c r="EP106" s="1">
        <v>37864</v>
      </c>
      <c r="EQ106">
        <v>16.600000000000001</v>
      </c>
      <c r="ER106">
        <v>20030829</v>
      </c>
      <c r="ES106">
        <v>16.600000000000001</v>
      </c>
      <c r="EU106" s="1">
        <v>37864</v>
      </c>
      <c r="EV106">
        <v>1.4</v>
      </c>
      <c r="EW106">
        <v>20030829</v>
      </c>
      <c r="EX106">
        <v>1.1000000000000001</v>
      </c>
      <c r="EZ106" s="1">
        <v>40786</v>
      </c>
      <c r="FA106" t="s">
        <v>302</v>
      </c>
      <c r="FB106">
        <v>20110907</v>
      </c>
      <c r="FC106">
        <v>-1.2</v>
      </c>
      <c r="FE106" s="1">
        <v>40786</v>
      </c>
      <c r="FF106" t="s">
        <v>302</v>
      </c>
      <c r="FG106">
        <v>20110907</v>
      </c>
      <c r="FH106">
        <v>-2.6</v>
      </c>
      <c r="FJ106" s="1">
        <v>37864</v>
      </c>
      <c r="FK106">
        <v>0.2</v>
      </c>
      <c r="FL106">
        <v>20030929</v>
      </c>
      <c r="FM106">
        <v>0</v>
      </c>
      <c r="FO106" s="1">
        <v>37864</v>
      </c>
      <c r="FP106">
        <v>6.4</v>
      </c>
      <c r="FQ106">
        <v>20030929</v>
      </c>
      <c r="FR106">
        <v>6.6</v>
      </c>
      <c r="FT106" s="1">
        <v>40816</v>
      </c>
      <c r="FU106">
        <v>-1.6</v>
      </c>
      <c r="FV106">
        <v>20111115</v>
      </c>
      <c r="FW106">
        <v>-1.4</v>
      </c>
      <c r="FY106" s="1">
        <v>37864</v>
      </c>
      <c r="FZ106">
        <v>1.597</v>
      </c>
      <c r="GA106" t="s">
        <v>302</v>
      </c>
      <c r="GB106" t="s">
        <v>302</v>
      </c>
    </row>
    <row r="107" spans="1:184" x14ac:dyDescent="0.25">
      <c r="A107" s="1">
        <v>41274</v>
      </c>
      <c r="B107" t="s">
        <v>302</v>
      </c>
      <c r="C107">
        <v>20130102</v>
      </c>
      <c r="D107" t="s">
        <v>302</v>
      </c>
      <c r="F107" s="1">
        <v>37894</v>
      </c>
      <c r="G107">
        <v>-0.3</v>
      </c>
      <c r="H107">
        <v>20031105</v>
      </c>
      <c r="I107">
        <v>-0.2</v>
      </c>
      <c r="K107" s="1">
        <v>37894</v>
      </c>
      <c r="L107">
        <v>-0.2</v>
      </c>
      <c r="M107">
        <v>20031105</v>
      </c>
      <c r="N107">
        <v>0</v>
      </c>
      <c r="P107" s="1">
        <v>37894</v>
      </c>
      <c r="Q107">
        <v>5</v>
      </c>
      <c r="R107">
        <v>20031112</v>
      </c>
      <c r="S107">
        <v>5</v>
      </c>
      <c r="U107" s="1">
        <v>37894</v>
      </c>
      <c r="V107">
        <v>1.1000000000000001</v>
      </c>
      <c r="W107">
        <v>20031024</v>
      </c>
      <c r="X107">
        <v>0.6</v>
      </c>
      <c r="Z107" s="1">
        <v>37894</v>
      </c>
      <c r="AA107">
        <v>0.3</v>
      </c>
      <c r="AB107" t="s">
        <v>302</v>
      </c>
      <c r="AC107" t="s">
        <v>302</v>
      </c>
      <c r="AE107" s="1">
        <v>37894</v>
      </c>
      <c r="AF107">
        <v>1.4</v>
      </c>
      <c r="AG107">
        <v>20031014</v>
      </c>
      <c r="AH107">
        <v>1.4</v>
      </c>
      <c r="AJ107" s="1">
        <v>38625</v>
      </c>
      <c r="AK107">
        <v>1.7</v>
      </c>
      <c r="AL107">
        <v>20051018</v>
      </c>
      <c r="AM107">
        <v>1.7</v>
      </c>
      <c r="AO107" s="1">
        <v>38260</v>
      </c>
      <c r="AP107">
        <v>0.4</v>
      </c>
      <c r="AQ107">
        <v>20041011</v>
      </c>
      <c r="AR107">
        <v>0.3</v>
      </c>
      <c r="AT107" s="1">
        <v>38260</v>
      </c>
      <c r="AU107">
        <v>1.7</v>
      </c>
      <c r="AV107">
        <v>20041011</v>
      </c>
      <c r="AW107">
        <v>3.1</v>
      </c>
      <c r="AY107" s="1">
        <v>37894</v>
      </c>
      <c r="AZ107">
        <v>-0.8</v>
      </c>
      <c r="BA107">
        <v>20031105</v>
      </c>
      <c r="BB107">
        <v>-1</v>
      </c>
      <c r="BD107" s="1">
        <v>37894</v>
      </c>
      <c r="BE107">
        <v>-0.9</v>
      </c>
      <c r="BF107">
        <v>20031105</v>
      </c>
      <c r="BG107">
        <v>-0.5</v>
      </c>
      <c r="BI107" s="1">
        <v>41578</v>
      </c>
      <c r="BJ107">
        <v>59.4</v>
      </c>
      <c r="BK107">
        <v>20131104</v>
      </c>
      <c r="BL107">
        <v>59.4</v>
      </c>
      <c r="BN107" s="1">
        <v>41274</v>
      </c>
      <c r="BO107" t="s">
        <v>302</v>
      </c>
      <c r="BP107">
        <v>20130104</v>
      </c>
      <c r="BQ107" t="s">
        <v>302</v>
      </c>
      <c r="BX107" s="1">
        <v>37925</v>
      </c>
      <c r="BY107">
        <v>-3</v>
      </c>
      <c r="BZ107">
        <v>20031030</v>
      </c>
      <c r="CA107">
        <v>-3</v>
      </c>
      <c r="CC107" s="1">
        <v>37894</v>
      </c>
      <c r="CD107">
        <v>3.2</v>
      </c>
      <c r="CE107">
        <v>20031024</v>
      </c>
      <c r="CF107">
        <v>3.9</v>
      </c>
      <c r="CH107" s="1">
        <v>40147</v>
      </c>
      <c r="CI107">
        <v>0.4</v>
      </c>
      <c r="CJ107" t="s">
        <v>302</v>
      </c>
      <c r="CK107" t="s">
        <v>302</v>
      </c>
      <c r="CM107" s="1">
        <v>40451</v>
      </c>
      <c r="CN107">
        <v>9</v>
      </c>
      <c r="CO107" t="s">
        <v>302</v>
      </c>
      <c r="CP107" t="s">
        <v>302</v>
      </c>
      <c r="CR107" s="1">
        <v>37894</v>
      </c>
      <c r="CS107">
        <v>0.5</v>
      </c>
      <c r="CT107">
        <v>20031014</v>
      </c>
      <c r="CU107">
        <v>0.5</v>
      </c>
      <c r="CW107" s="1">
        <v>37894</v>
      </c>
      <c r="CX107">
        <v>2.8</v>
      </c>
      <c r="CY107">
        <v>20031014</v>
      </c>
      <c r="CZ107">
        <v>2.8</v>
      </c>
      <c r="DG107" s="1">
        <v>38260</v>
      </c>
      <c r="DH107">
        <v>1.2</v>
      </c>
      <c r="DI107" t="s">
        <v>302</v>
      </c>
      <c r="DJ107" t="s">
        <v>302</v>
      </c>
      <c r="DL107" s="1">
        <v>38260</v>
      </c>
      <c r="DM107">
        <v>0.2</v>
      </c>
      <c r="DN107" t="s">
        <v>302</v>
      </c>
      <c r="DO107" t="s">
        <v>302</v>
      </c>
      <c r="DQ107" s="1">
        <v>37894</v>
      </c>
      <c r="DR107">
        <v>31.1</v>
      </c>
      <c r="DS107" t="s">
        <v>302</v>
      </c>
      <c r="DT107" t="s">
        <v>302</v>
      </c>
      <c r="DV107" s="1">
        <v>38291</v>
      </c>
      <c r="DW107">
        <v>-0.1</v>
      </c>
      <c r="DX107" t="s">
        <v>302</v>
      </c>
      <c r="DY107" t="s">
        <v>302</v>
      </c>
      <c r="EA107" s="1">
        <v>38625</v>
      </c>
      <c r="EB107">
        <v>-0.8</v>
      </c>
      <c r="EC107" t="s">
        <v>302</v>
      </c>
      <c r="ED107" t="s">
        <v>302</v>
      </c>
      <c r="EF107" s="1">
        <v>37894</v>
      </c>
      <c r="EG107">
        <v>1.5</v>
      </c>
      <c r="EH107" t="s">
        <v>302</v>
      </c>
      <c r="EI107" t="s">
        <v>302</v>
      </c>
      <c r="EK107" s="1">
        <v>37894</v>
      </c>
      <c r="EL107">
        <v>129.51599999999999</v>
      </c>
      <c r="EM107" t="s">
        <v>302</v>
      </c>
      <c r="EN107" t="s">
        <v>302</v>
      </c>
      <c r="EP107" s="1">
        <v>37894</v>
      </c>
      <c r="EQ107">
        <v>15.5</v>
      </c>
      <c r="ER107">
        <v>20030930</v>
      </c>
      <c r="ES107">
        <v>15.5</v>
      </c>
      <c r="EU107" s="1">
        <v>37894</v>
      </c>
      <c r="EV107">
        <v>1.3</v>
      </c>
      <c r="EW107">
        <v>20030930</v>
      </c>
      <c r="EX107">
        <v>1</v>
      </c>
      <c r="EZ107" s="1">
        <v>40816</v>
      </c>
      <c r="FA107" t="s">
        <v>302</v>
      </c>
      <c r="FB107">
        <v>20111006</v>
      </c>
      <c r="FC107">
        <v>-0.5</v>
      </c>
      <c r="FE107" s="1">
        <v>40816</v>
      </c>
      <c r="FF107" t="s">
        <v>302</v>
      </c>
      <c r="FG107">
        <v>20111006</v>
      </c>
      <c r="FH107">
        <v>-2.2999999999999998</v>
      </c>
      <c r="FJ107" s="1">
        <v>37894</v>
      </c>
      <c r="FK107">
        <v>1.2</v>
      </c>
      <c r="FL107">
        <v>20031029</v>
      </c>
      <c r="FM107">
        <v>0.7</v>
      </c>
      <c r="FO107" s="1">
        <v>37894</v>
      </c>
      <c r="FP107">
        <v>6.6</v>
      </c>
      <c r="FQ107">
        <v>20031029</v>
      </c>
      <c r="FR107">
        <v>7.4</v>
      </c>
      <c r="FT107" s="1">
        <v>40847</v>
      </c>
      <c r="FU107">
        <v>-0.5</v>
      </c>
      <c r="FV107">
        <v>20111213</v>
      </c>
      <c r="FW107">
        <v>-0.4</v>
      </c>
      <c r="FY107" s="1">
        <v>37894</v>
      </c>
      <c r="FZ107">
        <v>1.6139999999999999</v>
      </c>
      <c r="GA107" t="s">
        <v>302</v>
      </c>
      <c r="GB107" t="s">
        <v>302</v>
      </c>
    </row>
    <row r="108" spans="1:184" x14ac:dyDescent="0.25">
      <c r="A108" s="1">
        <v>41305</v>
      </c>
      <c r="B108" t="s">
        <v>302</v>
      </c>
      <c r="C108">
        <v>20130201</v>
      </c>
      <c r="D108" t="s">
        <v>302</v>
      </c>
      <c r="F108" s="1">
        <v>37925</v>
      </c>
      <c r="G108">
        <v>0.8</v>
      </c>
      <c r="H108">
        <v>20031208</v>
      </c>
      <c r="I108">
        <v>1</v>
      </c>
      <c r="K108" s="1">
        <v>37925</v>
      </c>
      <c r="L108">
        <v>0.9</v>
      </c>
      <c r="M108">
        <v>20031208</v>
      </c>
      <c r="N108">
        <v>1</v>
      </c>
      <c r="P108" s="1">
        <v>37925</v>
      </c>
      <c r="Q108">
        <v>5</v>
      </c>
      <c r="R108">
        <v>20031217</v>
      </c>
      <c r="S108">
        <v>5</v>
      </c>
      <c r="U108" s="1">
        <v>37925</v>
      </c>
      <c r="V108">
        <v>0.5</v>
      </c>
      <c r="W108">
        <v>20031120</v>
      </c>
      <c r="X108">
        <v>0.6</v>
      </c>
      <c r="Z108" s="1">
        <v>37925</v>
      </c>
      <c r="AA108">
        <v>0.1</v>
      </c>
      <c r="AB108" t="s">
        <v>302</v>
      </c>
      <c r="AC108" t="s">
        <v>302</v>
      </c>
      <c r="AE108" s="1">
        <v>37925</v>
      </c>
      <c r="AF108">
        <v>1.4</v>
      </c>
      <c r="AG108">
        <v>20031118</v>
      </c>
      <c r="AH108">
        <v>1.4</v>
      </c>
      <c r="AJ108" s="1">
        <v>38656</v>
      </c>
      <c r="AK108">
        <v>1.7</v>
      </c>
      <c r="AL108">
        <v>20051115</v>
      </c>
      <c r="AM108">
        <v>1.6</v>
      </c>
      <c r="AO108" s="1">
        <v>38291</v>
      </c>
      <c r="AP108">
        <v>0.2</v>
      </c>
      <c r="AQ108">
        <v>20041108</v>
      </c>
      <c r="AR108">
        <v>0.7</v>
      </c>
      <c r="AT108" s="1">
        <v>38291</v>
      </c>
      <c r="AU108">
        <v>1.8</v>
      </c>
      <c r="AV108">
        <v>20041108</v>
      </c>
      <c r="AW108">
        <v>3.5</v>
      </c>
      <c r="AY108" s="1">
        <v>37925</v>
      </c>
      <c r="AZ108">
        <v>0.7</v>
      </c>
      <c r="BA108">
        <v>20031208</v>
      </c>
      <c r="BB108">
        <v>0.9</v>
      </c>
      <c r="BD108" s="1">
        <v>37925</v>
      </c>
      <c r="BE108">
        <v>1</v>
      </c>
      <c r="BF108">
        <v>20031208</v>
      </c>
      <c r="BG108">
        <v>2.4</v>
      </c>
      <c r="BI108" s="1">
        <v>41608</v>
      </c>
      <c r="BJ108">
        <v>62.6</v>
      </c>
      <c r="BK108">
        <v>20131203</v>
      </c>
      <c r="BL108">
        <v>62.6</v>
      </c>
      <c r="BN108" s="1">
        <v>41305</v>
      </c>
      <c r="BO108" t="s">
        <v>302</v>
      </c>
      <c r="BP108">
        <v>20130205</v>
      </c>
      <c r="BQ108" t="s">
        <v>302</v>
      </c>
      <c r="BX108" s="1">
        <v>37955</v>
      </c>
      <c r="BY108">
        <v>-6</v>
      </c>
      <c r="BZ108">
        <v>20031127</v>
      </c>
      <c r="CA108">
        <v>-6</v>
      </c>
      <c r="CC108" s="1">
        <v>37925</v>
      </c>
      <c r="CD108">
        <v>2.8</v>
      </c>
      <c r="CE108">
        <v>20031120</v>
      </c>
      <c r="CF108">
        <v>3.7</v>
      </c>
      <c r="CH108" s="1">
        <v>40178</v>
      </c>
      <c r="CI108">
        <v>0.9</v>
      </c>
      <c r="CJ108">
        <v>20100217</v>
      </c>
      <c r="CK108">
        <v>0.8</v>
      </c>
      <c r="CM108" s="1">
        <v>40482</v>
      </c>
      <c r="CN108">
        <v>11</v>
      </c>
      <c r="CO108" t="s">
        <v>302</v>
      </c>
      <c r="CP108" t="s">
        <v>302</v>
      </c>
      <c r="CR108" s="1">
        <v>37925</v>
      </c>
      <c r="CS108">
        <v>0.1</v>
      </c>
      <c r="CT108">
        <v>20031118</v>
      </c>
      <c r="CU108">
        <v>0.1</v>
      </c>
      <c r="CW108" s="1">
        <v>37925</v>
      </c>
      <c r="CX108">
        <v>2.6</v>
      </c>
      <c r="CY108">
        <v>20031118</v>
      </c>
      <c r="CZ108">
        <v>2.6</v>
      </c>
      <c r="DG108" s="1">
        <v>38291</v>
      </c>
      <c r="DH108">
        <v>2.2999999999999998</v>
      </c>
      <c r="DI108" t="s">
        <v>302</v>
      </c>
      <c r="DJ108" t="s">
        <v>302</v>
      </c>
      <c r="DL108" s="1">
        <v>38291</v>
      </c>
      <c r="DM108">
        <v>0.1</v>
      </c>
      <c r="DN108" t="s">
        <v>302</v>
      </c>
      <c r="DO108" t="s">
        <v>302</v>
      </c>
      <c r="DQ108" s="1">
        <v>37925</v>
      </c>
      <c r="DR108">
        <v>37</v>
      </c>
      <c r="DS108" t="s">
        <v>302</v>
      </c>
      <c r="DT108" t="s">
        <v>302</v>
      </c>
      <c r="DV108" s="1">
        <v>38321</v>
      </c>
      <c r="DW108">
        <v>-0.3</v>
      </c>
      <c r="DX108" t="s">
        <v>302</v>
      </c>
      <c r="DY108" t="s">
        <v>302</v>
      </c>
      <c r="EA108" s="1">
        <v>38656</v>
      </c>
      <c r="EB108">
        <v>-0.5</v>
      </c>
      <c r="EC108" t="s">
        <v>302</v>
      </c>
      <c r="ED108" t="s">
        <v>302</v>
      </c>
      <c r="EF108" s="1">
        <v>37925</v>
      </c>
      <c r="EG108">
        <v>-1.4</v>
      </c>
      <c r="EH108" t="s">
        <v>302</v>
      </c>
      <c r="EI108" t="s">
        <v>302</v>
      </c>
      <c r="EK108" s="1">
        <v>37925</v>
      </c>
      <c r="EL108">
        <v>129.27000000000001</v>
      </c>
      <c r="EM108" t="s">
        <v>302</v>
      </c>
      <c r="EN108" t="s">
        <v>302</v>
      </c>
      <c r="EP108" s="1">
        <v>37925</v>
      </c>
      <c r="EQ108">
        <v>16.100000000000001</v>
      </c>
      <c r="ER108">
        <v>20031031</v>
      </c>
      <c r="ES108">
        <v>16.100000000000001</v>
      </c>
      <c r="EU108" s="1">
        <v>37925</v>
      </c>
      <c r="EV108">
        <v>1.8</v>
      </c>
      <c r="EW108">
        <v>20031031</v>
      </c>
      <c r="EX108">
        <v>2</v>
      </c>
      <c r="EZ108" s="1">
        <v>40847</v>
      </c>
      <c r="FA108" t="s">
        <v>302</v>
      </c>
      <c r="FB108">
        <v>20111107</v>
      </c>
      <c r="FC108">
        <v>1.2</v>
      </c>
      <c r="FE108" s="1">
        <v>40847</v>
      </c>
      <c r="FF108" t="s">
        <v>302</v>
      </c>
      <c r="FG108">
        <v>20111107</v>
      </c>
      <c r="FH108">
        <v>-1.8</v>
      </c>
      <c r="FJ108" s="1">
        <v>37925</v>
      </c>
      <c r="FK108">
        <v>0.2</v>
      </c>
      <c r="FL108">
        <v>20031201</v>
      </c>
      <c r="FM108">
        <v>0.6</v>
      </c>
      <c r="FO108" s="1">
        <v>37925</v>
      </c>
      <c r="FP108">
        <v>6.4</v>
      </c>
      <c r="FQ108">
        <v>20031201</v>
      </c>
      <c r="FR108">
        <v>6.6</v>
      </c>
      <c r="FT108" s="1">
        <v>40877</v>
      </c>
      <c r="FU108">
        <v>-0.5</v>
      </c>
      <c r="FV108">
        <v>20120117</v>
      </c>
      <c r="FW108">
        <v>-0.3</v>
      </c>
      <c r="FY108" s="1">
        <v>37925</v>
      </c>
      <c r="FZ108">
        <v>1.714</v>
      </c>
      <c r="GA108" t="s">
        <v>302</v>
      </c>
      <c r="GB108" t="s">
        <v>302</v>
      </c>
    </row>
    <row r="109" spans="1:184" x14ac:dyDescent="0.25">
      <c r="A109" s="1">
        <v>41333</v>
      </c>
      <c r="B109" t="s">
        <v>302</v>
      </c>
      <c r="C109">
        <v>20130301</v>
      </c>
      <c r="D109" t="s">
        <v>302</v>
      </c>
      <c r="F109" s="1">
        <v>37955</v>
      </c>
      <c r="G109">
        <v>0.2</v>
      </c>
      <c r="H109">
        <v>20040113</v>
      </c>
      <c r="I109">
        <v>-0.7</v>
      </c>
      <c r="K109" s="1">
        <v>37955</v>
      </c>
      <c r="L109">
        <v>-0.6</v>
      </c>
      <c r="M109">
        <v>20040113</v>
      </c>
      <c r="N109">
        <v>-1</v>
      </c>
      <c r="P109" s="1">
        <v>37955</v>
      </c>
      <c r="Q109">
        <v>4.9000000000000004</v>
      </c>
      <c r="R109">
        <v>20040114</v>
      </c>
      <c r="S109">
        <v>4.9000000000000004</v>
      </c>
      <c r="U109" s="1">
        <v>37955</v>
      </c>
      <c r="V109">
        <v>-0.1</v>
      </c>
      <c r="W109">
        <v>20031218</v>
      </c>
      <c r="X109">
        <v>0.1</v>
      </c>
      <c r="Z109" s="1">
        <v>37955</v>
      </c>
      <c r="AA109">
        <v>0</v>
      </c>
      <c r="AB109" t="s">
        <v>302</v>
      </c>
      <c r="AC109" t="s">
        <v>302</v>
      </c>
      <c r="AE109" s="1">
        <v>37955</v>
      </c>
      <c r="AF109">
        <v>1.3</v>
      </c>
      <c r="AG109">
        <v>20031216</v>
      </c>
      <c r="AH109">
        <v>1.3</v>
      </c>
      <c r="AJ109" s="1">
        <v>38686</v>
      </c>
      <c r="AK109">
        <v>1.5</v>
      </c>
      <c r="AL109">
        <v>20051213</v>
      </c>
      <c r="AM109">
        <v>1.5</v>
      </c>
      <c r="AO109" s="1">
        <v>38321</v>
      </c>
      <c r="AP109">
        <v>0.1</v>
      </c>
      <c r="AQ109">
        <v>20041213</v>
      </c>
      <c r="AR109">
        <v>0.1</v>
      </c>
      <c r="AT109" s="1">
        <v>38321</v>
      </c>
      <c r="AU109">
        <v>1.8</v>
      </c>
      <c r="AV109">
        <v>20041213</v>
      </c>
      <c r="AW109">
        <v>3.5</v>
      </c>
      <c r="AY109" s="1">
        <v>37955</v>
      </c>
      <c r="AZ109">
        <v>0.3</v>
      </c>
      <c r="BA109">
        <v>20040113</v>
      </c>
      <c r="BB109">
        <v>-0.4</v>
      </c>
      <c r="BD109" s="1">
        <v>37955</v>
      </c>
      <c r="BE109">
        <v>1</v>
      </c>
      <c r="BF109">
        <v>20040113</v>
      </c>
      <c r="BG109">
        <v>0.7</v>
      </c>
      <c r="BI109" s="1">
        <v>41639</v>
      </c>
      <c r="BJ109">
        <v>62.1</v>
      </c>
      <c r="BK109">
        <v>20140103</v>
      </c>
      <c r="BL109">
        <v>62.1</v>
      </c>
      <c r="BN109" s="1">
        <v>41333</v>
      </c>
      <c r="BO109" t="s">
        <v>302</v>
      </c>
      <c r="BP109">
        <v>20130305</v>
      </c>
      <c r="BQ109" t="s">
        <v>302</v>
      </c>
      <c r="BX109" s="1">
        <v>37986</v>
      </c>
      <c r="BY109">
        <v>-5</v>
      </c>
      <c r="BZ109">
        <v>20031230</v>
      </c>
      <c r="CA109">
        <v>-5</v>
      </c>
      <c r="CC109" s="1">
        <v>37955</v>
      </c>
      <c r="CD109">
        <v>2.2000000000000002</v>
      </c>
      <c r="CE109">
        <v>20031218</v>
      </c>
      <c r="CF109">
        <v>3.7</v>
      </c>
      <c r="CH109" s="1">
        <v>40209</v>
      </c>
      <c r="CI109">
        <v>1.1000000000000001</v>
      </c>
      <c r="CJ109">
        <v>20100317</v>
      </c>
      <c r="CK109">
        <v>0.9</v>
      </c>
      <c r="CM109" s="1">
        <v>40512</v>
      </c>
      <c r="CN109">
        <v>6</v>
      </c>
      <c r="CO109" t="s">
        <v>302</v>
      </c>
      <c r="CP109" t="s">
        <v>302</v>
      </c>
      <c r="CR109" s="1">
        <v>37955</v>
      </c>
      <c r="CS109">
        <v>0.1</v>
      </c>
      <c r="CT109">
        <v>20031216</v>
      </c>
      <c r="CU109">
        <v>0.1</v>
      </c>
      <c r="CW109" s="1">
        <v>37955</v>
      </c>
      <c r="CX109">
        <v>2.5</v>
      </c>
      <c r="CY109">
        <v>20031216</v>
      </c>
      <c r="CZ109">
        <v>2.5</v>
      </c>
      <c r="DG109" s="1">
        <v>38321</v>
      </c>
      <c r="DH109">
        <v>-2.2000000000000002</v>
      </c>
      <c r="DI109" t="s">
        <v>302</v>
      </c>
      <c r="DJ109" t="s">
        <v>302</v>
      </c>
      <c r="DL109" s="1">
        <v>38321</v>
      </c>
      <c r="DM109">
        <v>-0.1</v>
      </c>
      <c r="DN109" t="s">
        <v>302</v>
      </c>
      <c r="DO109" t="s">
        <v>302</v>
      </c>
      <c r="DQ109" s="1">
        <v>37955</v>
      </c>
      <c r="DR109">
        <v>34.9</v>
      </c>
      <c r="DS109" t="s">
        <v>302</v>
      </c>
      <c r="DT109" t="s">
        <v>302</v>
      </c>
      <c r="DV109" s="1">
        <v>38352</v>
      </c>
      <c r="DW109">
        <v>-0.7</v>
      </c>
      <c r="DX109" t="s">
        <v>302</v>
      </c>
      <c r="DY109" t="s">
        <v>302</v>
      </c>
      <c r="EA109" s="1">
        <v>38686</v>
      </c>
      <c r="EB109">
        <v>0.8</v>
      </c>
      <c r="EC109" t="s">
        <v>302</v>
      </c>
      <c r="ED109" t="s">
        <v>302</v>
      </c>
      <c r="EF109" s="1">
        <v>37955</v>
      </c>
      <c r="EG109">
        <v>-1.5</v>
      </c>
      <c r="EH109" t="s">
        <v>302</v>
      </c>
      <c r="EI109" t="s">
        <v>302</v>
      </c>
      <c r="EK109" s="1">
        <v>37955</v>
      </c>
      <c r="EL109">
        <v>134.87299999999999</v>
      </c>
      <c r="EM109" t="s">
        <v>302</v>
      </c>
      <c r="EN109" t="s">
        <v>302</v>
      </c>
      <c r="EP109" s="1">
        <v>37955</v>
      </c>
      <c r="EQ109">
        <v>15.2</v>
      </c>
      <c r="ER109">
        <v>20031128</v>
      </c>
      <c r="ES109">
        <v>15.2</v>
      </c>
      <c r="EU109" s="1">
        <v>37955</v>
      </c>
      <c r="EV109">
        <v>1.2</v>
      </c>
      <c r="EW109">
        <v>20031128</v>
      </c>
      <c r="EX109">
        <v>1.2</v>
      </c>
      <c r="EZ109" s="1">
        <v>40877</v>
      </c>
      <c r="FA109" t="s">
        <v>302</v>
      </c>
      <c r="FB109">
        <v>20111206</v>
      </c>
      <c r="FC109">
        <v>-0.9</v>
      </c>
      <c r="FE109" s="1">
        <v>40877</v>
      </c>
      <c r="FF109" t="s">
        <v>302</v>
      </c>
      <c r="FG109">
        <v>20111206</v>
      </c>
      <c r="FH109">
        <v>-1</v>
      </c>
      <c r="FJ109" s="1">
        <v>37955</v>
      </c>
      <c r="FK109">
        <v>1.2</v>
      </c>
      <c r="FL109">
        <v>20040102</v>
      </c>
      <c r="FM109">
        <v>0.8</v>
      </c>
      <c r="FO109" s="1">
        <v>37955</v>
      </c>
      <c r="FP109">
        <v>7.1</v>
      </c>
      <c r="FQ109">
        <v>20040102</v>
      </c>
      <c r="FR109">
        <v>7</v>
      </c>
      <c r="FT109" s="1">
        <v>40908</v>
      </c>
      <c r="FU109">
        <v>-0.4</v>
      </c>
      <c r="FV109">
        <v>20120214</v>
      </c>
      <c r="FW109">
        <v>0.1</v>
      </c>
      <c r="FY109" s="1">
        <v>37955</v>
      </c>
      <c r="FZ109">
        <v>2.0550000000000002</v>
      </c>
      <c r="GA109" t="s">
        <v>302</v>
      </c>
      <c r="GB109" t="s">
        <v>302</v>
      </c>
    </row>
    <row r="110" spans="1:184" x14ac:dyDescent="0.25">
      <c r="A110" s="1">
        <v>41364</v>
      </c>
      <c r="B110" t="s">
        <v>302</v>
      </c>
      <c r="C110">
        <v>20130402</v>
      </c>
      <c r="D110" t="s">
        <v>302</v>
      </c>
      <c r="F110" s="1">
        <v>37986</v>
      </c>
      <c r="G110">
        <v>0.8</v>
      </c>
      <c r="H110">
        <v>20040209</v>
      </c>
      <c r="I110">
        <v>-0.1</v>
      </c>
      <c r="K110" s="1">
        <v>37986</v>
      </c>
      <c r="L110">
        <v>0.6</v>
      </c>
      <c r="M110">
        <v>20040209</v>
      </c>
      <c r="N110">
        <v>-0.1</v>
      </c>
      <c r="P110" s="1">
        <v>37986</v>
      </c>
      <c r="Q110">
        <v>4.9000000000000004</v>
      </c>
      <c r="R110">
        <v>20040211</v>
      </c>
      <c r="S110">
        <v>4.9000000000000004</v>
      </c>
      <c r="U110" s="1">
        <v>37986</v>
      </c>
      <c r="V110">
        <v>0.9</v>
      </c>
      <c r="W110">
        <v>20040123</v>
      </c>
      <c r="X110">
        <v>0.9</v>
      </c>
      <c r="Z110" s="1">
        <v>37986</v>
      </c>
      <c r="AA110">
        <v>0.3</v>
      </c>
      <c r="AB110">
        <v>20040120</v>
      </c>
      <c r="AC110">
        <v>0.4</v>
      </c>
      <c r="AE110" s="1">
        <v>37986</v>
      </c>
      <c r="AF110">
        <v>1.3</v>
      </c>
      <c r="AG110">
        <v>20040120</v>
      </c>
      <c r="AH110">
        <v>1.3</v>
      </c>
      <c r="AJ110" s="1">
        <v>38717</v>
      </c>
      <c r="AK110">
        <v>1.3</v>
      </c>
      <c r="AL110">
        <v>20060117</v>
      </c>
      <c r="AM110">
        <v>1.3</v>
      </c>
      <c r="AO110" s="1">
        <v>38352</v>
      </c>
      <c r="AP110">
        <v>-0.2</v>
      </c>
      <c r="AQ110">
        <v>20050110</v>
      </c>
      <c r="AR110">
        <v>-0.4</v>
      </c>
      <c r="AT110" s="1">
        <v>38352</v>
      </c>
      <c r="AU110">
        <v>1.5</v>
      </c>
      <c r="AV110">
        <v>20050110</v>
      </c>
      <c r="AW110">
        <v>2.9</v>
      </c>
      <c r="AY110" s="1">
        <v>37986</v>
      </c>
      <c r="AZ110">
        <v>0.8</v>
      </c>
      <c r="BA110">
        <v>20040209</v>
      </c>
      <c r="BB110">
        <v>-0.8</v>
      </c>
      <c r="BD110" s="1">
        <v>37986</v>
      </c>
      <c r="BE110">
        <v>2.9</v>
      </c>
      <c r="BF110">
        <v>20040209</v>
      </c>
      <c r="BG110">
        <v>0.5</v>
      </c>
      <c r="BI110" s="1">
        <v>41670</v>
      </c>
      <c r="BJ110">
        <v>64.599999999999994</v>
      </c>
      <c r="BK110">
        <v>20140204</v>
      </c>
      <c r="BL110">
        <v>64.599999999999994</v>
      </c>
      <c r="BN110" s="1">
        <v>41364</v>
      </c>
      <c r="BO110" t="s">
        <v>302</v>
      </c>
      <c r="BP110">
        <v>20130404</v>
      </c>
      <c r="BQ110" t="s">
        <v>302</v>
      </c>
      <c r="BX110" s="1">
        <v>38017</v>
      </c>
      <c r="BY110">
        <v>0</v>
      </c>
      <c r="BZ110">
        <v>20040129</v>
      </c>
      <c r="CA110">
        <v>0</v>
      </c>
      <c r="CC110" s="1">
        <v>37986</v>
      </c>
      <c r="CD110">
        <v>3.5</v>
      </c>
      <c r="CE110">
        <v>20040123</v>
      </c>
      <c r="CF110">
        <v>4</v>
      </c>
      <c r="CH110" s="1">
        <v>40237</v>
      </c>
      <c r="CI110">
        <v>2.7</v>
      </c>
      <c r="CJ110">
        <v>20100421</v>
      </c>
      <c r="CK110">
        <v>2.2999999999999998</v>
      </c>
      <c r="CM110" s="1">
        <v>40543</v>
      </c>
      <c r="CN110">
        <v>26</v>
      </c>
      <c r="CO110" t="s">
        <v>302</v>
      </c>
      <c r="CP110" t="s">
        <v>302</v>
      </c>
      <c r="CR110" s="1">
        <v>37986</v>
      </c>
      <c r="CS110">
        <v>0.4</v>
      </c>
      <c r="CT110">
        <v>20040120</v>
      </c>
      <c r="CU110">
        <v>0.4</v>
      </c>
      <c r="CW110" s="1">
        <v>37986</v>
      </c>
      <c r="CX110">
        <v>2.8</v>
      </c>
      <c r="CY110">
        <v>20040120</v>
      </c>
      <c r="CZ110">
        <v>2.8</v>
      </c>
      <c r="DG110" s="1">
        <v>38352</v>
      </c>
      <c r="DH110">
        <v>-2.2999999999999998</v>
      </c>
      <c r="DI110" t="s">
        <v>302</v>
      </c>
      <c r="DJ110" t="s">
        <v>302</v>
      </c>
      <c r="DL110" s="1">
        <v>38352</v>
      </c>
      <c r="DM110">
        <v>0.1</v>
      </c>
      <c r="DN110" t="s">
        <v>302</v>
      </c>
      <c r="DO110" t="s">
        <v>302</v>
      </c>
      <c r="DQ110" s="1">
        <v>37986</v>
      </c>
      <c r="DR110">
        <v>36.5</v>
      </c>
      <c r="DS110" t="s">
        <v>302</v>
      </c>
      <c r="DT110" t="s">
        <v>302</v>
      </c>
      <c r="DV110" s="1">
        <v>38383</v>
      </c>
      <c r="DW110">
        <v>0.3</v>
      </c>
      <c r="DX110" t="s">
        <v>302</v>
      </c>
      <c r="DY110" t="s">
        <v>302</v>
      </c>
      <c r="EA110" s="1">
        <v>38717</v>
      </c>
      <c r="EB110">
        <v>0.9</v>
      </c>
      <c r="EC110" t="s">
        <v>302</v>
      </c>
      <c r="ED110" t="s">
        <v>302</v>
      </c>
      <c r="EF110" s="1">
        <v>37986</v>
      </c>
      <c r="EG110">
        <v>7.5</v>
      </c>
      <c r="EH110" t="s">
        <v>302</v>
      </c>
      <c r="EI110" t="s">
        <v>302</v>
      </c>
      <c r="EK110" s="1">
        <v>37986</v>
      </c>
      <c r="EL110">
        <v>132.15100000000001</v>
      </c>
      <c r="EM110" t="s">
        <v>302</v>
      </c>
      <c r="EN110" t="s">
        <v>302</v>
      </c>
      <c r="EP110" s="1">
        <v>37986</v>
      </c>
      <c r="EQ110">
        <v>15.6</v>
      </c>
      <c r="ER110">
        <v>20031231</v>
      </c>
      <c r="ES110">
        <v>15.6</v>
      </c>
      <c r="EU110" s="1">
        <v>37986</v>
      </c>
      <c r="EV110">
        <v>1.9</v>
      </c>
      <c r="EW110">
        <v>20031231</v>
      </c>
      <c r="EX110">
        <v>1.5</v>
      </c>
      <c r="EZ110" s="1">
        <v>40908</v>
      </c>
      <c r="FA110" t="s">
        <v>302</v>
      </c>
      <c r="FB110">
        <v>20120106</v>
      </c>
      <c r="FC110">
        <v>-0.9</v>
      </c>
      <c r="FE110" s="1">
        <v>40908</v>
      </c>
      <c r="FF110" t="s">
        <v>302</v>
      </c>
      <c r="FG110">
        <v>20120106</v>
      </c>
      <c r="FH110">
        <v>-1.3</v>
      </c>
      <c r="FJ110" s="1">
        <v>37986</v>
      </c>
      <c r="FK110">
        <v>0.7</v>
      </c>
      <c r="FL110">
        <v>20040130</v>
      </c>
      <c r="FM110">
        <v>0.6</v>
      </c>
      <c r="FO110" s="1">
        <v>37986</v>
      </c>
      <c r="FP110">
        <v>7.2</v>
      </c>
      <c r="FQ110">
        <v>20040130</v>
      </c>
      <c r="FR110">
        <v>6.8</v>
      </c>
      <c r="FT110" s="1">
        <v>40939</v>
      </c>
      <c r="FU110">
        <v>0.6</v>
      </c>
      <c r="FV110">
        <v>20120313</v>
      </c>
      <c r="FW110">
        <v>0.2</v>
      </c>
      <c r="FY110" s="1">
        <v>37986</v>
      </c>
      <c r="FZ110">
        <v>0.95899999999999996</v>
      </c>
      <c r="GA110" t="s">
        <v>302</v>
      </c>
      <c r="GB110" t="s">
        <v>302</v>
      </c>
    </row>
    <row r="111" spans="1:184" x14ac:dyDescent="0.25">
      <c r="A111" s="1">
        <v>41394</v>
      </c>
      <c r="B111" t="s">
        <v>302</v>
      </c>
      <c r="C111">
        <v>20130501</v>
      </c>
      <c r="D111" t="s">
        <v>302</v>
      </c>
      <c r="F111" s="1">
        <v>38017</v>
      </c>
      <c r="G111">
        <v>-0.4</v>
      </c>
      <c r="H111">
        <v>20040309</v>
      </c>
      <c r="I111">
        <v>0.2</v>
      </c>
      <c r="K111" s="1">
        <v>38017</v>
      </c>
      <c r="L111">
        <v>-0.4</v>
      </c>
      <c r="M111">
        <v>20040309</v>
      </c>
      <c r="N111">
        <v>0.1</v>
      </c>
      <c r="P111" s="1">
        <v>38017</v>
      </c>
      <c r="Q111">
        <v>4.8</v>
      </c>
      <c r="R111">
        <v>20040317</v>
      </c>
      <c r="S111">
        <v>4.8</v>
      </c>
      <c r="U111" s="1">
        <v>38017</v>
      </c>
      <c r="V111">
        <v>1.6</v>
      </c>
      <c r="W111">
        <v>20040219</v>
      </c>
      <c r="X111">
        <v>0.6</v>
      </c>
      <c r="Z111" s="1">
        <v>38017</v>
      </c>
      <c r="AA111">
        <v>-0.5</v>
      </c>
      <c r="AB111">
        <v>20040217</v>
      </c>
      <c r="AC111">
        <v>-0.5</v>
      </c>
      <c r="AE111" s="1">
        <v>38017</v>
      </c>
      <c r="AF111">
        <v>1.4</v>
      </c>
      <c r="AG111">
        <v>20040217</v>
      </c>
      <c r="AH111">
        <v>1.4</v>
      </c>
      <c r="AJ111" s="1">
        <v>38748</v>
      </c>
      <c r="AK111">
        <v>1.3</v>
      </c>
      <c r="AL111">
        <v>20060214</v>
      </c>
      <c r="AM111">
        <v>1.3</v>
      </c>
      <c r="AO111" s="1">
        <v>38383</v>
      </c>
      <c r="AP111">
        <v>-0.2</v>
      </c>
      <c r="AQ111">
        <v>20050214</v>
      </c>
      <c r="AR111">
        <v>-0.1</v>
      </c>
      <c r="AT111" s="1">
        <v>38383</v>
      </c>
      <c r="AU111">
        <v>1.3</v>
      </c>
      <c r="AV111">
        <v>20050214</v>
      </c>
      <c r="AW111">
        <v>2.6</v>
      </c>
      <c r="AY111" s="1">
        <v>38017</v>
      </c>
      <c r="AZ111">
        <v>1.4</v>
      </c>
      <c r="BA111">
        <v>20040309</v>
      </c>
      <c r="BB111">
        <v>0.4</v>
      </c>
      <c r="BD111" s="1">
        <v>38017</v>
      </c>
      <c r="BE111">
        <v>2.2999999999999998</v>
      </c>
      <c r="BF111">
        <v>20040309</v>
      </c>
      <c r="BG111">
        <v>1.5</v>
      </c>
      <c r="BI111" s="1">
        <v>41698</v>
      </c>
      <c r="BJ111">
        <v>62.6</v>
      </c>
      <c r="BK111">
        <v>20140304</v>
      </c>
      <c r="BL111">
        <v>62.6</v>
      </c>
      <c r="BN111" s="1">
        <v>41394</v>
      </c>
      <c r="BO111" t="s">
        <v>302</v>
      </c>
      <c r="BP111">
        <v>20130503</v>
      </c>
      <c r="BQ111" t="s">
        <v>302</v>
      </c>
      <c r="BX111" s="1">
        <v>38046</v>
      </c>
      <c r="BY111">
        <v>-2</v>
      </c>
      <c r="BZ111">
        <v>20040226</v>
      </c>
      <c r="CA111">
        <v>-2</v>
      </c>
      <c r="CC111" s="1">
        <v>38017</v>
      </c>
      <c r="CD111">
        <v>6.6</v>
      </c>
      <c r="CE111">
        <v>20040219</v>
      </c>
      <c r="CF111">
        <v>6.4</v>
      </c>
      <c r="CH111" s="1">
        <v>40268</v>
      </c>
      <c r="CI111">
        <v>4.3</v>
      </c>
      <c r="CJ111">
        <v>20100512</v>
      </c>
      <c r="CK111">
        <v>4</v>
      </c>
      <c r="CM111" s="1">
        <v>40574</v>
      </c>
      <c r="CN111">
        <v>9</v>
      </c>
      <c r="CO111" t="s">
        <v>302</v>
      </c>
      <c r="CP111" t="s">
        <v>302</v>
      </c>
      <c r="CR111" s="1">
        <v>38017</v>
      </c>
      <c r="CS111">
        <v>-0.2</v>
      </c>
      <c r="CT111">
        <v>20040217</v>
      </c>
      <c r="CU111">
        <v>-0.2</v>
      </c>
      <c r="CW111" s="1">
        <v>38017</v>
      </c>
      <c r="CX111">
        <v>2.6</v>
      </c>
      <c r="CY111">
        <v>20040217</v>
      </c>
      <c r="CZ111">
        <v>2.6</v>
      </c>
      <c r="DG111" s="1">
        <v>38383</v>
      </c>
      <c r="DH111">
        <v>3.6</v>
      </c>
      <c r="DI111" t="s">
        <v>302</v>
      </c>
      <c r="DJ111" t="s">
        <v>302</v>
      </c>
      <c r="DL111" s="1">
        <v>38383</v>
      </c>
      <c r="DM111">
        <v>0.1</v>
      </c>
      <c r="DN111" t="s">
        <v>302</v>
      </c>
      <c r="DO111" t="s">
        <v>302</v>
      </c>
      <c r="DQ111" s="1">
        <v>38017</v>
      </c>
      <c r="DR111">
        <v>36.9</v>
      </c>
      <c r="DS111">
        <v>20040216</v>
      </c>
      <c r="DT111">
        <v>38</v>
      </c>
      <c r="DV111" s="1">
        <v>38411</v>
      </c>
      <c r="DW111">
        <v>0</v>
      </c>
      <c r="DX111" t="s">
        <v>302</v>
      </c>
      <c r="DY111" t="s">
        <v>302</v>
      </c>
      <c r="EA111" s="1">
        <v>38748</v>
      </c>
      <c r="EB111">
        <v>1.8</v>
      </c>
      <c r="EC111" t="s">
        <v>302</v>
      </c>
      <c r="ED111" t="s">
        <v>302</v>
      </c>
      <c r="EF111" s="1">
        <v>38017</v>
      </c>
      <c r="EG111">
        <v>5.8</v>
      </c>
      <c r="EH111" t="s">
        <v>302</v>
      </c>
      <c r="EI111" t="s">
        <v>302</v>
      </c>
      <c r="EK111" s="1">
        <v>38017</v>
      </c>
      <c r="EL111">
        <v>127.111</v>
      </c>
      <c r="EM111" t="s">
        <v>302</v>
      </c>
      <c r="EN111" t="s">
        <v>302</v>
      </c>
      <c r="EP111" s="1">
        <v>38017</v>
      </c>
      <c r="EQ111">
        <v>14.3</v>
      </c>
      <c r="ER111">
        <v>20040129</v>
      </c>
      <c r="ES111">
        <v>14.3</v>
      </c>
      <c r="EU111" s="1">
        <v>38017</v>
      </c>
      <c r="EV111">
        <v>0.3</v>
      </c>
      <c r="EW111">
        <v>20040129</v>
      </c>
      <c r="EX111">
        <v>0.7</v>
      </c>
      <c r="EZ111" s="1">
        <v>40939</v>
      </c>
      <c r="FA111" t="s">
        <v>302</v>
      </c>
      <c r="FB111">
        <v>20120206</v>
      </c>
      <c r="FC111">
        <v>0.6</v>
      </c>
      <c r="FE111" s="1">
        <v>40939</v>
      </c>
      <c r="FF111" t="s">
        <v>302</v>
      </c>
      <c r="FG111">
        <v>20120206</v>
      </c>
      <c r="FH111">
        <v>-1.8</v>
      </c>
      <c r="FJ111" s="1">
        <v>38017</v>
      </c>
      <c r="FK111">
        <v>1.2</v>
      </c>
      <c r="FL111">
        <v>20040301</v>
      </c>
      <c r="FM111">
        <v>1.1000000000000001</v>
      </c>
      <c r="FO111" s="1">
        <v>38017</v>
      </c>
      <c r="FP111">
        <v>8.6999999999999993</v>
      </c>
      <c r="FQ111">
        <v>20040301</v>
      </c>
      <c r="FR111">
        <v>8.3000000000000007</v>
      </c>
      <c r="FT111" s="1">
        <v>40968</v>
      </c>
      <c r="FU111">
        <v>1</v>
      </c>
      <c r="FV111">
        <v>20120417</v>
      </c>
      <c r="FW111">
        <v>0.3</v>
      </c>
      <c r="FY111" s="1">
        <v>38017</v>
      </c>
      <c r="FZ111">
        <v>2.0070000000000001</v>
      </c>
      <c r="GA111" t="s">
        <v>302</v>
      </c>
      <c r="GB111" t="s">
        <v>302</v>
      </c>
    </row>
    <row r="112" spans="1:184" x14ac:dyDescent="0.25">
      <c r="A112" s="1">
        <v>41425</v>
      </c>
      <c r="B112" t="s">
        <v>302</v>
      </c>
      <c r="C112">
        <v>20130603</v>
      </c>
      <c r="D112" t="s">
        <v>302</v>
      </c>
      <c r="F112" s="1">
        <v>38046</v>
      </c>
      <c r="G112">
        <v>0</v>
      </c>
      <c r="H112">
        <v>20040405</v>
      </c>
      <c r="I112">
        <v>-0.6</v>
      </c>
      <c r="K112" s="1">
        <v>38046</v>
      </c>
      <c r="L112">
        <v>-0.2</v>
      </c>
      <c r="M112">
        <v>20040405</v>
      </c>
      <c r="N112">
        <v>-0.6</v>
      </c>
      <c r="P112" s="1">
        <v>38046</v>
      </c>
      <c r="Q112">
        <v>4.8</v>
      </c>
      <c r="R112">
        <v>20040416</v>
      </c>
      <c r="S112">
        <v>4.8</v>
      </c>
      <c r="U112" s="1">
        <v>38046</v>
      </c>
      <c r="V112">
        <v>-0.2</v>
      </c>
      <c r="W112">
        <v>20040318</v>
      </c>
      <c r="X112">
        <v>0</v>
      </c>
      <c r="Z112" s="1">
        <v>38046</v>
      </c>
      <c r="AA112">
        <v>0.2</v>
      </c>
      <c r="AB112">
        <v>20040316</v>
      </c>
      <c r="AC112">
        <v>0.3</v>
      </c>
      <c r="AE112" s="1">
        <v>38046</v>
      </c>
      <c r="AF112">
        <v>1.3</v>
      </c>
      <c r="AG112">
        <v>20040316</v>
      </c>
      <c r="AH112">
        <v>1.3</v>
      </c>
      <c r="AJ112" s="1">
        <v>38776</v>
      </c>
      <c r="AK112">
        <v>1.4</v>
      </c>
      <c r="AL112">
        <v>20060321</v>
      </c>
      <c r="AM112">
        <v>1.4</v>
      </c>
      <c r="AO112" s="1">
        <v>38411</v>
      </c>
      <c r="AP112">
        <v>0.2</v>
      </c>
      <c r="AQ112">
        <v>20050314</v>
      </c>
      <c r="AR112">
        <v>0.4</v>
      </c>
      <c r="AT112" s="1">
        <v>38411</v>
      </c>
      <c r="AU112">
        <v>1.7</v>
      </c>
      <c r="AV112">
        <v>20050314</v>
      </c>
      <c r="AW112">
        <v>2.8</v>
      </c>
      <c r="AY112" s="1">
        <v>38046</v>
      </c>
      <c r="AZ112">
        <v>0.3</v>
      </c>
      <c r="BA112">
        <v>20040405</v>
      </c>
      <c r="BB112">
        <v>-1.2</v>
      </c>
      <c r="BD112" s="1">
        <v>38046</v>
      </c>
      <c r="BE112">
        <v>2.1</v>
      </c>
      <c r="BF112">
        <v>20040405</v>
      </c>
      <c r="BG112">
        <v>0.2</v>
      </c>
      <c r="BI112" s="1">
        <v>41729</v>
      </c>
      <c r="BJ112">
        <v>62.5</v>
      </c>
      <c r="BK112">
        <v>20140402</v>
      </c>
      <c r="BL112">
        <v>62.5</v>
      </c>
      <c r="BN112" s="1">
        <v>41425</v>
      </c>
      <c r="BO112" t="s">
        <v>302</v>
      </c>
      <c r="BP112">
        <v>20130605</v>
      </c>
      <c r="BQ112" t="s">
        <v>302</v>
      </c>
      <c r="BX112" s="1">
        <v>38077</v>
      </c>
      <c r="BY112">
        <v>-3</v>
      </c>
      <c r="BZ112">
        <v>20040330</v>
      </c>
      <c r="CA112">
        <v>-3</v>
      </c>
      <c r="CC112" s="1">
        <v>38046</v>
      </c>
      <c r="CD112">
        <v>5.7</v>
      </c>
      <c r="CE112">
        <v>20040318</v>
      </c>
      <c r="CF112">
        <v>6.5</v>
      </c>
      <c r="CH112" s="1">
        <v>40298</v>
      </c>
      <c r="CI112">
        <v>4.2</v>
      </c>
      <c r="CJ112">
        <v>20100616</v>
      </c>
      <c r="CK112">
        <v>4.2</v>
      </c>
      <c r="CM112" s="1">
        <v>40602</v>
      </c>
      <c r="CN112">
        <v>3</v>
      </c>
      <c r="CO112" t="s">
        <v>302</v>
      </c>
      <c r="CP112" t="s">
        <v>302</v>
      </c>
      <c r="CR112" s="1">
        <v>38046</v>
      </c>
      <c r="CS112">
        <v>0.4</v>
      </c>
      <c r="CT112">
        <v>20040316</v>
      </c>
      <c r="CU112">
        <v>0.4</v>
      </c>
      <c r="CW112" s="1">
        <v>38046</v>
      </c>
      <c r="CX112">
        <v>2.5</v>
      </c>
      <c r="CY112">
        <v>20040316</v>
      </c>
      <c r="CZ112">
        <v>2.5</v>
      </c>
      <c r="DG112" s="1">
        <v>38411</v>
      </c>
      <c r="DH112">
        <v>0.6</v>
      </c>
      <c r="DI112" t="s">
        <v>302</v>
      </c>
      <c r="DJ112" t="s">
        <v>302</v>
      </c>
      <c r="DL112" s="1">
        <v>38411</v>
      </c>
      <c r="DM112">
        <v>0.1</v>
      </c>
      <c r="DN112" t="s">
        <v>302</v>
      </c>
      <c r="DO112" t="s">
        <v>302</v>
      </c>
      <c r="DQ112" s="1">
        <v>38046</v>
      </c>
      <c r="DR112">
        <v>38.700000000000003</v>
      </c>
      <c r="DS112">
        <v>20040315</v>
      </c>
      <c r="DT112">
        <v>38</v>
      </c>
      <c r="DV112" s="1">
        <v>38442</v>
      </c>
      <c r="DW112">
        <v>-0.4</v>
      </c>
      <c r="DX112" t="s">
        <v>302</v>
      </c>
      <c r="DY112" t="s">
        <v>302</v>
      </c>
      <c r="EA112" s="1">
        <v>38776</v>
      </c>
      <c r="EB112">
        <v>1.5</v>
      </c>
      <c r="EC112" t="s">
        <v>302</v>
      </c>
      <c r="ED112" t="s">
        <v>302</v>
      </c>
      <c r="EF112" s="1">
        <v>38046</v>
      </c>
      <c r="EG112">
        <v>3.8</v>
      </c>
      <c r="EH112" t="s">
        <v>302</v>
      </c>
      <c r="EI112" t="s">
        <v>302</v>
      </c>
      <c r="EK112" s="1">
        <v>38046</v>
      </c>
      <c r="EL112">
        <v>126.098</v>
      </c>
      <c r="EM112" t="s">
        <v>302</v>
      </c>
      <c r="EN112" t="s">
        <v>302</v>
      </c>
      <c r="EP112" s="1">
        <v>38046</v>
      </c>
      <c r="EQ112">
        <v>17.100000000000001</v>
      </c>
      <c r="ER112">
        <v>20040226</v>
      </c>
      <c r="ES112">
        <v>17.100000000000001</v>
      </c>
      <c r="EU112" s="1">
        <v>38046</v>
      </c>
      <c r="EV112">
        <v>2.7</v>
      </c>
      <c r="EW112">
        <v>20040226</v>
      </c>
      <c r="EX112">
        <v>3.1</v>
      </c>
      <c r="EZ112" s="1">
        <v>40968</v>
      </c>
      <c r="FA112" t="s">
        <v>302</v>
      </c>
      <c r="FB112">
        <v>20120306</v>
      </c>
      <c r="FC112">
        <v>-0.5</v>
      </c>
      <c r="FE112" s="1">
        <v>40968</v>
      </c>
      <c r="FF112" t="s">
        <v>302</v>
      </c>
      <c r="FG112">
        <v>20120306</v>
      </c>
      <c r="FH112">
        <v>-1.9</v>
      </c>
      <c r="FJ112" s="1">
        <v>38046</v>
      </c>
      <c r="FK112">
        <v>0.4</v>
      </c>
      <c r="FL112">
        <v>20040329</v>
      </c>
      <c r="FM112">
        <v>0.5</v>
      </c>
      <c r="FO112" s="1">
        <v>38046</v>
      </c>
      <c r="FP112">
        <v>8.3000000000000007</v>
      </c>
      <c r="FQ112">
        <v>20040329</v>
      </c>
      <c r="FR112">
        <v>8.1999999999999993</v>
      </c>
      <c r="FT112" s="1">
        <v>40999</v>
      </c>
      <c r="FU112">
        <v>-0.4</v>
      </c>
      <c r="FV112">
        <v>20120522</v>
      </c>
      <c r="FW112">
        <v>-0.4</v>
      </c>
      <c r="FY112" s="1">
        <v>38046</v>
      </c>
      <c r="FZ112">
        <v>2.08</v>
      </c>
      <c r="GA112" t="s">
        <v>302</v>
      </c>
      <c r="GB112" t="s">
        <v>302</v>
      </c>
    </row>
    <row r="113" spans="1:184" x14ac:dyDescent="0.25">
      <c r="A113" s="1">
        <v>41455</v>
      </c>
      <c r="B113" t="s">
        <v>302</v>
      </c>
      <c r="C113">
        <v>20130701</v>
      </c>
      <c r="D113" t="s">
        <v>302</v>
      </c>
      <c r="F113" s="1">
        <v>38077</v>
      </c>
      <c r="G113">
        <v>1.9</v>
      </c>
      <c r="H113">
        <v>20040511</v>
      </c>
      <c r="I113">
        <v>-0.3</v>
      </c>
      <c r="K113" s="1">
        <v>38077</v>
      </c>
      <c r="L113">
        <v>2</v>
      </c>
      <c r="M113">
        <v>20040511</v>
      </c>
      <c r="N113">
        <v>0</v>
      </c>
      <c r="P113" s="1">
        <v>38077</v>
      </c>
      <c r="Q113">
        <v>4.8</v>
      </c>
      <c r="R113">
        <v>20040512</v>
      </c>
      <c r="S113">
        <v>4.7</v>
      </c>
      <c r="U113" s="1">
        <v>38077</v>
      </c>
      <c r="V113">
        <v>0.5</v>
      </c>
      <c r="W113">
        <v>20040423</v>
      </c>
      <c r="X113">
        <v>0.6</v>
      </c>
      <c r="Z113" s="1">
        <v>38077</v>
      </c>
      <c r="AA113">
        <v>0.2</v>
      </c>
      <c r="AB113">
        <v>20040420</v>
      </c>
      <c r="AC113">
        <v>0.2</v>
      </c>
      <c r="AE113" s="1">
        <v>38077</v>
      </c>
      <c r="AF113">
        <v>1.1000000000000001</v>
      </c>
      <c r="AG113">
        <v>20040420</v>
      </c>
      <c r="AH113">
        <v>1.1000000000000001</v>
      </c>
      <c r="AJ113" s="1">
        <v>38807</v>
      </c>
      <c r="AK113">
        <v>1.3</v>
      </c>
      <c r="AL113">
        <v>20060420</v>
      </c>
      <c r="AM113">
        <v>1.3</v>
      </c>
      <c r="AO113" s="1">
        <v>38442</v>
      </c>
      <c r="AP113">
        <v>0.6</v>
      </c>
      <c r="AQ113">
        <v>20050411</v>
      </c>
      <c r="AR113">
        <v>0.6</v>
      </c>
      <c r="AT113" s="1">
        <v>38442</v>
      </c>
      <c r="AU113">
        <v>2</v>
      </c>
      <c r="AV113">
        <v>20050411</v>
      </c>
      <c r="AW113">
        <v>2.8</v>
      </c>
      <c r="AY113" s="1">
        <v>38077</v>
      </c>
      <c r="AZ113">
        <v>2.4</v>
      </c>
      <c r="BA113">
        <v>20040511</v>
      </c>
      <c r="BB113">
        <v>-0.6</v>
      </c>
      <c r="BD113" s="1">
        <v>38077</v>
      </c>
      <c r="BE113">
        <v>3.8</v>
      </c>
      <c r="BF113">
        <v>20040511</v>
      </c>
      <c r="BG113">
        <v>0.4</v>
      </c>
      <c r="BI113" s="1">
        <v>41759</v>
      </c>
      <c r="BJ113">
        <v>60.8</v>
      </c>
      <c r="BK113">
        <v>20140502</v>
      </c>
      <c r="BL113">
        <v>60.8</v>
      </c>
      <c r="BN113" s="1">
        <v>41455</v>
      </c>
      <c r="BO113" t="s">
        <v>302</v>
      </c>
      <c r="BP113">
        <v>20130703</v>
      </c>
      <c r="BQ113" t="s">
        <v>302</v>
      </c>
      <c r="BX113" s="1">
        <v>38107</v>
      </c>
      <c r="BY113">
        <v>-2</v>
      </c>
      <c r="BZ113">
        <v>20040429</v>
      </c>
      <c r="CA113">
        <v>-2</v>
      </c>
      <c r="CC113" s="1">
        <v>38077</v>
      </c>
      <c r="CD113">
        <v>5.7</v>
      </c>
      <c r="CE113">
        <v>20040423</v>
      </c>
      <c r="CF113">
        <v>6.4</v>
      </c>
      <c r="CH113" s="1">
        <v>40329</v>
      </c>
      <c r="CI113">
        <v>2.7</v>
      </c>
      <c r="CJ113">
        <v>20100714</v>
      </c>
      <c r="CK113">
        <v>2.7</v>
      </c>
      <c r="CM113" s="1">
        <v>40633</v>
      </c>
      <c r="CN113">
        <v>1</v>
      </c>
      <c r="CO113">
        <v>20110327</v>
      </c>
      <c r="CP113">
        <v>1</v>
      </c>
      <c r="CR113" s="1">
        <v>38077</v>
      </c>
      <c r="CS113">
        <v>0.4</v>
      </c>
      <c r="CT113">
        <v>20040420</v>
      </c>
      <c r="CU113">
        <v>0.4</v>
      </c>
      <c r="CW113" s="1">
        <v>38077</v>
      </c>
      <c r="CX113">
        <v>2.6</v>
      </c>
      <c r="CY113">
        <v>20040420</v>
      </c>
      <c r="CZ113">
        <v>2.6</v>
      </c>
      <c r="DG113" s="1">
        <v>38442</v>
      </c>
      <c r="DH113">
        <v>2.5</v>
      </c>
      <c r="DI113" t="s">
        <v>302</v>
      </c>
      <c r="DJ113" t="s">
        <v>302</v>
      </c>
      <c r="DL113" s="1">
        <v>38442</v>
      </c>
      <c r="DM113">
        <v>0.1</v>
      </c>
      <c r="DN113" t="s">
        <v>302</v>
      </c>
      <c r="DO113" t="s">
        <v>302</v>
      </c>
      <c r="DQ113" s="1">
        <v>38077</v>
      </c>
      <c r="DR113">
        <v>46.5</v>
      </c>
      <c r="DS113">
        <v>20040419</v>
      </c>
      <c r="DT113">
        <v>45</v>
      </c>
      <c r="DV113" s="1">
        <v>38472</v>
      </c>
      <c r="DW113">
        <v>0.4</v>
      </c>
      <c r="DX113" t="s">
        <v>302</v>
      </c>
      <c r="DY113" t="s">
        <v>302</v>
      </c>
      <c r="EA113" s="1">
        <v>38807</v>
      </c>
      <c r="EB113">
        <v>3</v>
      </c>
      <c r="EC113" t="s">
        <v>302</v>
      </c>
      <c r="ED113" t="s">
        <v>302</v>
      </c>
      <c r="EF113" s="1">
        <v>38077</v>
      </c>
      <c r="EG113">
        <v>6.6</v>
      </c>
      <c r="EH113" t="s">
        <v>302</v>
      </c>
      <c r="EI113" t="s">
        <v>302</v>
      </c>
      <c r="EK113" s="1">
        <v>38077</v>
      </c>
      <c r="EL113">
        <v>122.803</v>
      </c>
      <c r="EM113" t="s">
        <v>302</v>
      </c>
      <c r="EN113" t="s">
        <v>302</v>
      </c>
      <c r="EP113" s="1">
        <v>38077</v>
      </c>
      <c r="EQ113">
        <v>16.7</v>
      </c>
      <c r="ER113">
        <v>20040330</v>
      </c>
      <c r="ES113">
        <v>16.7</v>
      </c>
      <c r="EU113" s="1">
        <v>38077</v>
      </c>
      <c r="EV113">
        <v>1.7</v>
      </c>
      <c r="EW113">
        <v>20040330</v>
      </c>
      <c r="EX113">
        <v>1.4</v>
      </c>
      <c r="EZ113" s="1">
        <v>40999</v>
      </c>
      <c r="FA113" t="s">
        <v>302</v>
      </c>
      <c r="FB113">
        <v>20120404</v>
      </c>
      <c r="FC113">
        <v>2.2000000000000002</v>
      </c>
      <c r="FE113" s="1">
        <v>40999</v>
      </c>
      <c r="FF113" t="s">
        <v>302</v>
      </c>
      <c r="FG113">
        <v>20120404</v>
      </c>
      <c r="FH113">
        <v>-0.6</v>
      </c>
      <c r="FJ113" s="1">
        <v>38077</v>
      </c>
      <c r="FK113">
        <v>0.3</v>
      </c>
      <c r="FL113">
        <v>20040504</v>
      </c>
      <c r="FM113">
        <v>0.5</v>
      </c>
      <c r="FO113" s="1">
        <v>38077</v>
      </c>
      <c r="FP113">
        <v>7.9</v>
      </c>
      <c r="FQ113">
        <v>20040504</v>
      </c>
      <c r="FR113">
        <v>7.7</v>
      </c>
      <c r="FT113" s="1">
        <v>41029</v>
      </c>
      <c r="FU113">
        <v>1.4</v>
      </c>
      <c r="FV113">
        <v>20120619</v>
      </c>
      <c r="FW113">
        <v>1.4</v>
      </c>
      <c r="FY113" s="1">
        <v>38077</v>
      </c>
      <c r="FZ113">
        <v>1.833</v>
      </c>
      <c r="GA113" t="s">
        <v>302</v>
      </c>
      <c r="GB113" t="s">
        <v>302</v>
      </c>
    </row>
    <row r="114" spans="1:184" x14ac:dyDescent="0.25">
      <c r="A114" s="1">
        <v>41486</v>
      </c>
      <c r="B114">
        <v>54.6</v>
      </c>
      <c r="C114">
        <v>20130801</v>
      </c>
      <c r="D114">
        <v>54.6</v>
      </c>
      <c r="F114" s="1">
        <v>38107</v>
      </c>
      <c r="G114">
        <v>-0.8</v>
      </c>
      <c r="H114">
        <v>20040609</v>
      </c>
      <c r="I114">
        <v>0.9</v>
      </c>
      <c r="K114" s="1">
        <v>38107</v>
      </c>
      <c r="L114">
        <v>-0.5</v>
      </c>
      <c r="M114">
        <v>20040609</v>
      </c>
      <c r="N114">
        <v>0.7</v>
      </c>
      <c r="P114" s="1">
        <v>38107</v>
      </c>
      <c r="Q114">
        <v>4.8</v>
      </c>
      <c r="R114">
        <v>20040616</v>
      </c>
      <c r="S114">
        <v>4.8</v>
      </c>
      <c r="U114" s="1">
        <v>38107</v>
      </c>
      <c r="V114">
        <v>0.5</v>
      </c>
      <c r="W114">
        <v>20040520</v>
      </c>
      <c r="X114">
        <v>0.3</v>
      </c>
      <c r="Z114" s="1">
        <v>38107</v>
      </c>
      <c r="AA114">
        <v>0.4</v>
      </c>
      <c r="AB114">
        <v>20040518</v>
      </c>
      <c r="AC114">
        <v>0.4</v>
      </c>
      <c r="AE114" s="1">
        <v>38107</v>
      </c>
      <c r="AF114">
        <v>1.1000000000000001</v>
      </c>
      <c r="AG114">
        <v>20040518</v>
      </c>
      <c r="AH114">
        <v>1.2</v>
      </c>
      <c r="AJ114" s="1">
        <v>38837</v>
      </c>
      <c r="AK114">
        <v>1.3</v>
      </c>
      <c r="AL114">
        <v>20060516</v>
      </c>
      <c r="AM114">
        <v>1.3</v>
      </c>
      <c r="AO114" s="1">
        <v>38472</v>
      </c>
      <c r="AP114">
        <v>0.6</v>
      </c>
      <c r="AQ114">
        <v>20050509</v>
      </c>
      <c r="AR114">
        <v>0.7</v>
      </c>
      <c r="AT114" s="1">
        <v>38472</v>
      </c>
      <c r="AU114">
        <v>2.4</v>
      </c>
      <c r="AV114">
        <v>20050509</v>
      </c>
      <c r="AW114">
        <v>3.2</v>
      </c>
      <c r="AY114" s="1">
        <v>38107</v>
      </c>
      <c r="AZ114">
        <v>2.5</v>
      </c>
      <c r="BA114">
        <v>20040609</v>
      </c>
      <c r="BB114">
        <v>0.5</v>
      </c>
      <c r="BD114" s="1">
        <v>38107</v>
      </c>
      <c r="BE114">
        <v>3</v>
      </c>
      <c r="BF114">
        <v>20040609</v>
      </c>
      <c r="BG114">
        <v>1</v>
      </c>
      <c r="BI114" s="1">
        <v>41790</v>
      </c>
      <c r="BJ114">
        <v>60</v>
      </c>
      <c r="BK114">
        <v>20140603</v>
      </c>
      <c r="BL114">
        <v>60</v>
      </c>
      <c r="BN114" s="1">
        <v>41486</v>
      </c>
      <c r="BO114">
        <v>60.2</v>
      </c>
      <c r="BP114">
        <v>20130805</v>
      </c>
      <c r="BQ114">
        <v>60.2</v>
      </c>
      <c r="BX114" s="1">
        <v>38138</v>
      </c>
      <c r="BY114">
        <v>-2</v>
      </c>
      <c r="BZ114">
        <v>20040527</v>
      </c>
      <c r="CA114">
        <v>-2</v>
      </c>
      <c r="CC114" s="1">
        <v>38107</v>
      </c>
      <c r="CD114">
        <v>5.7</v>
      </c>
      <c r="CE114">
        <v>20040520</v>
      </c>
      <c r="CF114">
        <v>6.1</v>
      </c>
      <c r="CH114" s="1">
        <v>40359</v>
      </c>
      <c r="CI114">
        <v>1.2</v>
      </c>
      <c r="CJ114">
        <v>20100811</v>
      </c>
      <c r="CK114">
        <v>1.3</v>
      </c>
      <c r="CM114" s="1">
        <v>40663</v>
      </c>
      <c r="CN114">
        <v>30</v>
      </c>
      <c r="CO114">
        <v>20110502</v>
      </c>
      <c r="CP114">
        <v>30</v>
      </c>
      <c r="CR114" s="1">
        <v>38107</v>
      </c>
      <c r="CS114">
        <v>0.6</v>
      </c>
      <c r="CT114">
        <v>20040518</v>
      </c>
      <c r="CU114">
        <v>0.6</v>
      </c>
      <c r="CW114" s="1">
        <v>38107</v>
      </c>
      <c r="CX114">
        <v>2.5</v>
      </c>
      <c r="CY114">
        <v>20040518</v>
      </c>
      <c r="CZ114">
        <v>2.5</v>
      </c>
      <c r="DG114" s="1">
        <v>38472</v>
      </c>
      <c r="DH114">
        <v>-0.6</v>
      </c>
      <c r="DI114" t="s">
        <v>302</v>
      </c>
      <c r="DJ114" t="s">
        <v>302</v>
      </c>
      <c r="DL114" s="1">
        <v>38472</v>
      </c>
      <c r="DM114">
        <v>0</v>
      </c>
      <c r="DN114" t="s">
        <v>302</v>
      </c>
      <c r="DO114" t="s">
        <v>302</v>
      </c>
      <c r="DQ114" s="1">
        <v>38107</v>
      </c>
      <c r="DR114">
        <v>45.6</v>
      </c>
      <c r="DS114">
        <v>20040517</v>
      </c>
      <c r="DT114">
        <v>46</v>
      </c>
      <c r="DV114" s="1">
        <v>38503</v>
      </c>
      <c r="DW114">
        <v>-0.3</v>
      </c>
      <c r="DX114" t="s">
        <v>302</v>
      </c>
      <c r="DY114" t="s">
        <v>302</v>
      </c>
      <c r="EA114" s="1">
        <v>38837</v>
      </c>
      <c r="EB114">
        <v>2.7</v>
      </c>
      <c r="EC114" t="s">
        <v>302</v>
      </c>
      <c r="ED114" t="s">
        <v>302</v>
      </c>
      <c r="EF114" s="1">
        <v>38107</v>
      </c>
      <c r="EG114">
        <v>-3.8</v>
      </c>
      <c r="EH114" t="s">
        <v>302</v>
      </c>
      <c r="EI114" t="s">
        <v>302</v>
      </c>
      <c r="EK114" s="1">
        <v>38107</v>
      </c>
      <c r="EL114">
        <v>119.051</v>
      </c>
      <c r="EM114" t="s">
        <v>302</v>
      </c>
      <c r="EN114" t="s">
        <v>302</v>
      </c>
      <c r="EP114" s="1">
        <v>38107</v>
      </c>
      <c r="EQ114">
        <v>18.899999999999999</v>
      </c>
      <c r="ER114">
        <v>20040429</v>
      </c>
      <c r="ES114">
        <v>18.899999999999999</v>
      </c>
      <c r="EU114" s="1">
        <v>38107</v>
      </c>
      <c r="EV114">
        <v>1.6</v>
      </c>
      <c r="EW114">
        <v>20040429</v>
      </c>
      <c r="EX114">
        <v>2.1</v>
      </c>
      <c r="EZ114" s="1">
        <v>41029</v>
      </c>
      <c r="FA114" t="s">
        <v>302</v>
      </c>
      <c r="FB114">
        <v>20120504</v>
      </c>
      <c r="FC114">
        <v>-2.4</v>
      </c>
      <c r="FE114" s="1">
        <v>41029</v>
      </c>
      <c r="FF114" t="s">
        <v>302</v>
      </c>
      <c r="FG114">
        <v>20120504</v>
      </c>
      <c r="FH114">
        <v>-0.5</v>
      </c>
      <c r="FJ114" s="1">
        <v>38107</v>
      </c>
      <c r="FK114">
        <v>0.8</v>
      </c>
      <c r="FL114">
        <v>20040602</v>
      </c>
      <c r="FM114">
        <v>0.5</v>
      </c>
      <c r="FO114" s="1">
        <v>38107</v>
      </c>
      <c r="FP114">
        <v>7.5</v>
      </c>
      <c r="FQ114">
        <v>20040602</v>
      </c>
      <c r="FR114">
        <v>7.1</v>
      </c>
      <c r="FT114" s="1">
        <v>41060</v>
      </c>
      <c r="FU114">
        <v>2.2999999999999998</v>
      </c>
      <c r="FV114">
        <v>20120717</v>
      </c>
      <c r="FW114">
        <v>2.2999999999999998</v>
      </c>
      <c r="FY114" s="1">
        <v>38107</v>
      </c>
      <c r="FZ114">
        <v>1.5449999999999999</v>
      </c>
      <c r="GA114" t="s">
        <v>302</v>
      </c>
      <c r="GB114" t="s">
        <v>302</v>
      </c>
    </row>
    <row r="115" spans="1:184" x14ac:dyDescent="0.25">
      <c r="A115" s="1">
        <v>41517</v>
      </c>
      <c r="B115">
        <v>58.6</v>
      </c>
      <c r="C115">
        <v>20130902</v>
      </c>
      <c r="D115">
        <v>57.2</v>
      </c>
      <c r="F115" s="1">
        <v>38138</v>
      </c>
      <c r="G115">
        <v>-0.1</v>
      </c>
      <c r="H115">
        <v>20040706</v>
      </c>
      <c r="I115">
        <v>0.5</v>
      </c>
      <c r="K115" s="1">
        <v>38138</v>
      </c>
      <c r="L115">
        <v>-0.5</v>
      </c>
      <c r="M115">
        <v>20040706</v>
      </c>
      <c r="N115">
        <v>0.5</v>
      </c>
      <c r="P115" s="1">
        <v>38138</v>
      </c>
      <c r="Q115">
        <v>4.8</v>
      </c>
      <c r="R115">
        <v>20040714</v>
      </c>
      <c r="S115">
        <v>4.8</v>
      </c>
      <c r="U115" s="1">
        <v>38138</v>
      </c>
      <c r="V115">
        <v>0.7</v>
      </c>
      <c r="W115">
        <v>20040617</v>
      </c>
      <c r="X115">
        <v>0.8</v>
      </c>
      <c r="Z115" s="1">
        <v>38138</v>
      </c>
      <c r="AA115">
        <v>0.4</v>
      </c>
      <c r="AB115">
        <v>20040615</v>
      </c>
      <c r="AC115">
        <v>0.4</v>
      </c>
      <c r="AE115" s="1">
        <v>38138</v>
      </c>
      <c r="AF115">
        <v>1.5</v>
      </c>
      <c r="AG115">
        <v>20040615</v>
      </c>
      <c r="AH115">
        <v>1.5</v>
      </c>
      <c r="AJ115" s="1">
        <v>38868</v>
      </c>
      <c r="AK115">
        <v>1.1000000000000001</v>
      </c>
      <c r="AL115">
        <v>20060613</v>
      </c>
      <c r="AM115">
        <v>1.1000000000000001</v>
      </c>
      <c r="AO115" s="1">
        <v>38503</v>
      </c>
      <c r="AP115">
        <v>-0.2</v>
      </c>
      <c r="AQ115">
        <v>20050613</v>
      </c>
      <c r="AR115">
        <v>-0.2</v>
      </c>
      <c r="AT115" s="1">
        <v>38503</v>
      </c>
      <c r="AU115">
        <v>1.6</v>
      </c>
      <c r="AV115">
        <v>20050613</v>
      </c>
      <c r="AW115">
        <v>2.7</v>
      </c>
      <c r="AY115" s="1">
        <v>38138</v>
      </c>
      <c r="AZ115">
        <v>2.1</v>
      </c>
      <c r="BA115">
        <v>20040706</v>
      </c>
      <c r="BB115">
        <v>1.3</v>
      </c>
      <c r="BD115" s="1">
        <v>38138</v>
      </c>
      <c r="BE115">
        <v>3.3</v>
      </c>
      <c r="BF115">
        <v>20040706</v>
      </c>
      <c r="BG115">
        <v>2</v>
      </c>
      <c r="BI115" s="1">
        <v>41820</v>
      </c>
      <c r="BJ115">
        <v>62.6</v>
      </c>
      <c r="BK115">
        <v>20140702</v>
      </c>
      <c r="BL115">
        <v>62.6</v>
      </c>
      <c r="BN115" s="1">
        <v>41517</v>
      </c>
      <c r="BO115">
        <v>60.5</v>
      </c>
      <c r="BP115">
        <v>20130904</v>
      </c>
      <c r="BQ115">
        <v>60.5</v>
      </c>
      <c r="BX115" s="1">
        <v>38168</v>
      </c>
      <c r="BY115">
        <v>-4</v>
      </c>
      <c r="BZ115">
        <v>20040629</v>
      </c>
      <c r="CA115">
        <v>-4</v>
      </c>
      <c r="CC115" s="1">
        <v>38138</v>
      </c>
      <c r="CD115">
        <v>7.3</v>
      </c>
      <c r="CE115">
        <v>20040617</v>
      </c>
      <c r="CF115">
        <v>7.4</v>
      </c>
      <c r="CH115" s="1">
        <v>40390</v>
      </c>
      <c r="CI115">
        <v>1.6</v>
      </c>
      <c r="CJ115">
        <v>20100915</v>
      </c>
      <c r="CK115">
        <v>1.5</v>
      </c>
      <c r="CM115" s="1">
        <v>40694</v>
      </c>
      <c r="CN115">
        <v>14</v>
      </c>
      <c r="CO115">
        <v>20110530</v>
      </c>
      <c r="CP115">
        <v>14</v>
      </c>
      <c r="CR115" s="1">
        <v>38138</v>
      </c>
      <c r="CS115">
        <v>0.4</v>
      </c>
      <c r="CT115">
        <v>20040615</v>
      </c>
      <c r="CU115">
        <v>0.4</v>
      </c>
      <c r="CW115" s="1">
        <v>38138</v>
      </c>
      <c r="CX115">
        <v>2.8</v>
      </c>
      <c r="CY115">
        <v>20040615</v>
      </c>
      <c r="CZ115">
        <v>2.8</v>
      </c>
      <c r="DG115" s="1">
        <v>38503</v>
      </c>
      <c r="DH115">
        <v>-0.1</v>
      </c>
      <c r="DI115" t="s">
        <v>302</v>
      </c>
      <c r="DJ115" t="s">
        <v>302</v>
      </c>
      <c r="DL115" s="1">
        <v>38503</v>
      </c>
      <c r="DM115">
        <v>0</v>
      </c>
      <c r="DN115" t="s">
        <v>302</v>
      </c>
      <c r="DO115" t="s">
        <v>302</v>
      </c>
      <c r="DQ115" s="1">
        <v>38138</v>
      </c>
      <c r="DR115">
        <v>42.7</v>
      </c>
      <c r="DS115">
        <v>20040614</v>
      </c>
      <c r="DT115">
        <v>44</v>
      </c>
      <c r="DV115" s="1">
        <v>38533</v>
      </c>
      <c r="DW115">
        <v>0.9</v>
      </c>
      <c r="DX115" t="s">
        <v>302</v>
      </c>
      <c r="DY115" t="s">
        <v>302</v>
      </c>
      <c r="EA115" s="1">
        <v>38868</v>
      </c>
      <c r="EB115">
        <v>3.4</v>
      </c>
      <c r="EC115" t="s">
        <v>302</v>
      </c>
      <c r="ED115" t="s">
        <v>302</v>
      </c>
      <c r="EF115" s="1">
        <v>38138</v>
      </c>
      <c r="EG115">
        <v>-2.8</v>
      </c>
      <c r="EH115" t="s">
        <v>302</v>
      </c>
      <c r="EI115" t="s">
        <v>302</v>
      </c>
      <c r="EK115" s="1">
        <v>38138</v>
      </c>
      <c r="EL115">
        <v>121.452</v>
      </c>
      <c r="EM115" t="s">
        <v>302</v>
      </c>
      <c r="EN115" t="s">
        <v>302</v>
      </c>
      <c r="EP115" s="1">
        <v>38138</v>
      </c>
      <c r="EQ115">
        <v>19.5</v>
      </c>
      <c r="ER115">
        <v>20040527</v>
      </c>
      <c r="ES115">
        <v>19.5</v>
      </c>
      <c r="EU115" s="1">
        <v>38138</v>
      </c>
      <c r="EV115">
        <v>1.8</v>
      </c>
      <c r="EW115">
        <v>20040527</v>
      </c>
      <c r="EX115">
        <v>1.9</v>
      </c>
      <c r="EZ115" s="1">
        <v>41060</v>
      </c>
      <c r="FA115" t="s">
        <v>302</v>
      </c>
      <c r="FB115">
        <v>20120607</v>
      </c>
      <c r="FC115">
        <v>0.5</v>
      </c>
      <c r="FE115" s="1">
        <v>41060</v>
      </c>
      <c r="FF115" t="s">
        <v>302</v>
      </c>
      <c r="FG115">
        <v>20120607</v>
      </c>
      <c r="FH115">
        <v>-0.1</v>
      </c>
      <c r="FJ115" s="1">
        <v>38138</v>
      </c>
      <c r="FK115">
        <v>0.9</v>
      </c>
      <c r="FL115">
        <v>20040629</v>
      </c>
      <c r="FM115">
        <v>1.2</v>
      </c>
      <c r="FO115" s="1">
        <v>38138</v>
      </c>
      <c r="FP115">
        <v>8.1999999999999993</v>
      </c>
      <c r="FQ115">
        <v>20040629</v>
      </c>
      <c r="FR115">
        <v>7.8</v>
      </c>
      <c r="FT115" s="1">
        <v>41090</v>
      </c>
      <c r="FU115">
        <v>2.2999999999999998</v>
      </c>
      <c r="FV115">
        <v>20120814</v>
      </c>
      <c r="FW115">
        <v>2.2999999999999998</v>
      </c>
      <c r="FY115" s="1">
        <v>38138</v>
      </c>
      <c r="FZ115">
        <v>2.2810000000000001</v>
      </c>
      <c r="GA115" t="s">
        <v>302</v>
      </c>
      <c r="GB115" t="s">
        <v>302</v>
      </c>
    </row>
    <row r="116" spans="1:184" x14ac:dyDescent="0.25">
      <c r="A116" s="1">
        <v>41547</v>
      </c>
      <c r="B116">
        <v>57.1</v>
      </c>
      <c r="C116">
        <v>20131001</v>
      </c>
      <c r="D116">
        <v>56.7</v>
      </c>
      <c r="F116" s="1">
        <v>38168</v>
      </c>
      <c r="G116">
        <v>-0.6</v>
      </c>
      <c r="H116">
        <v>20040805</v>
      </c>
      <c r="I116">
        <v>-0.7</v>
      </c>
      <c r="K116" s="1">
        <v>38168</v>
      </c>
      <c r="L116">
        <v>0</v>
      </c>
      <c r="M116">
        <v>20040805</v>
      </c>
      <c r="N116">
        <v>-0.3</v>
      </c>
      <c r="P116" s="1">
        <v>38168</v>
      </c>
      <c r="Q116">
        <v>4.8</v>
      </c>
      <c r="R116">
        <v>20040811</v>
      </c>
      <c r="S116">
        <v>4.8</v>
      </c>
      <c r="U116" s="1">
        <v>38168</v>
      </c>
      <c r="V116">
        <v>0.4</v>
      </c>
      <c r="W116">
        <v>20040722</v>
      </c>
      <c r="X116">
        <v>1.1000000000000001</v>
      </c>
      <c r="Z116" s="1">
        <v>38168</v>
      </c>
      <c r="AA116">
        <v>0</v>
      </c>
      <c r="AB116">
        <v>20040713</v>
      </c>
      <c r="AC116">
        <v>-0.1</v>
      </c>
      <c r="AE116" s="1">
        <v>38168</v>
      </c>
      <c r="AF116">
        <v>1.6</v>
      </c>
      <c r="AG116">
        <v>20040713</v>
      </c>
      <c r="AH116">
        <v>1.6</v>
      </c>
      <c r="AJ116" s="1">
        <v>38898</v>
      </c>
      <c r="AK116">
        <v>1.2</v>
      </c>
      <c r="AL116">
        <v>20060718</v>
      </c>
      <c r="AM116">
        <v>1.2</v>
      </c>
      <c r="AO116" s="1">
        <v>38533</v>
      </c>
      <c r="AP116">
        <v>0.1</v>
      </c>
      <c r="AQ116">
        <v>20050711</v>
      </c>
      <c r="AR116">
        <v>-0.2</v>
      </c>
      <c r="AT116" s="1">
        <v>38533</v>
      </c>
      <c r="AU116">
        <v>1.6</v>
      </c>
      <c r="AV116">
        <v>20050711</v>
      </c>
      <c r="AW116">
        <v>2.4</v>
      </c>
      <c r="AY116" s="1">
        <v>38168</v>
      </c>
      <c r="AZ116">
        <v>1.5</v>
      </c>
      <c r="BA116">
        <v>20040805</v>
      </c>
      <c r="BB116">
        <v>0.5</v>
      </c>
      <c r="BD116" s="1">
        <v>38168</v>
      </c>
      <c r="BE116">
        <v>2</v>
      </c>
      <c r="BF116">
        <v>20040805</v>
      </c>
      <c r="BG116">
        <v>1.2</v>
      </c>
      <c r="BI116" s="1">
        <v>41851</v>
      </c>
      <c r="BJ116">
        <v>62.4</v>
      </c>
      <c r="BK116">
        <v>20140804</v>
      </c>
      <c r="BL116">
        <v>62.4</v>
      </c>
      <c r="BN116" s="1">
        <v>41547</v>
      </c>
      <c r="BO116">
        <v>60.3</v>
      </c>
      <c r="BP116">
        <v>20131003</v>
      </c>
      <c r="BQ116">
        <v>60.3</v>
      </c>
      <c r="BX116" s="1">
        <v>38199</v>
      </c>
      <c r="BY116">
        <v>-3</v>
      </c>
      <c r="BZ116">
        <v>20040729</v>
      </c>
      <c r="CA116">
        <v>-3</v>
      </c>
      <c r="CC116" s="1">
        <v>38168</v>
      </c>
      <c r="CD116">
        <v>6.3</v>
      </c>
      <c r="CE116">
        <v>20040722</v>
      </c>
      <c r="CF116">
        <v>7.2</v>
      </c>
      <c r="CH116" s="1">
        <v>40421</v>
      </c>
      <c r="CI116">
        <v>1.9</v>
      </c>
      <c r="CJ116">
        <v>20101013</v>
      </c>
      <c r="CK116">
        <v>1.7</v>
      </c>
      <c r="CM116" s="1">
        <v>40724</v>
      </c>
      <c r="CN116">
        <v>36</v>
      </c>
      <c r="CO116">
        <v>20110626</v>
      </c>
      <c r="CP116">
        <v>36</v>
      </c>
      <c r="CR116" s="1">
        <v>38168</v>
      </c>
      <c r="CS116">
        <v>0.2</v>
      </c>
      <c r="CT116">
        <v>20040713</v>
      </c>
      <c r="CU116">
        <v>0.2</v>
      </c>
      <c r="CW116" s="1">
        <v>38168</v>
      </c>
      <c r="CX116">
        <v>3</v>
      </c>
      <c r="CY116">
        <v>20040713</v>
      </c>
      <c r="CZ116">
        <v>3</v>
      </c>
      <c r="DG116" s="1">
        <v>38533</v>
      </c>
      <c r="DH116">
        <v>2.6</v>
      </c>
      <c r="DI116" t="s">
        <v>302</v>
      </c>
      <c r="DJ116" t="s">
        <v>302</v>
      </c>
      <c r="DL116" s="1">
        <v>38533</v>
      </c>
      <c r="DM116">
        <v>0</v>
      </c>
      <c r="DN116" t="s">
        <v>302</v>
      </c>
      <c r="DO116" t="s">
        <v>302</v>
      </c>
      <c r="DQ116" s="1">
        <v>38168</v>
      </c>
      <c r="DR116">
        <v>19.5</v>
      </c>
      <c r="DS116">
        <v>20040719</v>
      </c>
      <c r="DT116">
        <v>17</v>
      </c>
      <c r="DV116" s="1">
        <v>38564</v>
      </c>
      <c r="DW116">
        <v>-0.1</v>
      </c>
      <c r="DX116" t="s">
        <v>302</v>
      </c>
      <c r="DY116" t="s">
        <v>302</v>
      </c>
      <c r="EA116" s="1">
        <v>38898</v>
      </c>
      <c r="EB116">
        <v>3</v>
      </c>
      <c r="EC116" t="s">
        <v>302</v>
      </c>
      <c r="ED116" t="s">
        <v>302</v>
      </c>
      <c r="EF116" s="1">
        <v>38168</v>
      </c>
      <c r="EG116">
        <v>-0.5</v>
      </c>
      <c r="EH116" t="s">
        <v>302</v>
      </c>
      <c r="EI116" t="s">
        <v>302</v>
      </c>
      <c r="EK116" s="1">
        <v>38168</v>
      </c>
      <c r="EL116">
        <v>110.429</v>
      </c>
      <c r="EM116" t="s">
        <v>302</v>
      </c>
      <c r="EN116" t="s">
        <v>302</v>
      </c>
      <c r="EP116" s="1">
        <v>38168</v>
      </c>
      <c r="EQ116">
        <v>19.100000000000001</v>
      </c>
      <c r="ER116">
        <v>20040629</v>
      </c>
      <c r="ES116">
        <v>19.100000000000001</v>
      </c>
      <c r="EU116" s="1">
        <v>38168</v>
      </c>
      <c r="EV116">
        <v>1.1000000000000001</v>
      </c>
      <c r="EW116">
        <v>20040629</v>
      </c>
      <c r="EX116">
        <v>0.9</v>
      </c>
      <c r="EZ116" s="1">
        <v>41090</v>
      </c>
      <c r="FA116" t="s">
        <v>302</v>
      </c>
      <c r="FB116">
        <v>20120705</v>
      </c>
      <c r="FC116">
        <v>1</v>
      </c>
      <c r="FE116" s="1">
        <v>41090</v>
      </c>
      <c r="FF116" t="s">
        <v>302</v>
      </c>
      <c r="FG116">
        <v>20120705</v>
      </c>
      <c r="FH116">
        <v>-0.5</v>
      </c>
      <c r="FJ116" s="1">
        <v>38168</v>
      </c>
      <c r="FK116">
        <v>1.1000000000000001</v>
      </c>
      <c r="FL116">
        <v>20040729</v>
      </c>
      <c r="FM116">
        <v>0.5</v>
      </c>
      <c r="FO116" s="1">
        <v>38168</v>
      </c>
      <c r="FP116">
        <v>8</v>
      </c>
      <c r="FQ116">
        <v>20040729</v>
      </c>
      <c r="FR116">
        <v>7.8</v>
      </c>
      <c r="FT116" s="1">
        <v>41121</v>
      </c>
      <c r="FU116">
        <v>2</v>
      </c>
      <c r="FV116">
        <v>20120918</v>
      </c>
      <c r="FW116">
        <v>2</v>
      </c>
      <c r="FY116" s="1">
        <v>38168</v>
      </c>
      <c r="FZ116">
        <v>2.0219999999999998</v>
      </c>
      <c r="GA116" t="s">
        <v>302</v>
      </c>
      <c r="GB116" t="s">
        <v>302</v>
      </c>
    </row>
    <row r="117" spans="1:184" x14ac:dyDescent="0.25">
      <c r="A117" s="1">
        <v>41578</v>
      </c>
      <c r="B117">
        <v>56.2</v>
      </c>
      <c r="C117">
        <v>20131101</v>
      </c>
      <c r="D117">
        <v>56</v>
      </c>
      <c r="F117" s="1">
        <v>38199</v>
      </c>
      <c r="G117">
        <v>-1.9</v>
      </c>
      <c r="H117">
        <v>20040907</v>
      </c>
      <c r="I117">
        <v>-0.2</v>
      </c>
      <c r="K117" s="1">
        <v>38199</v>
      </c>
      <c r="L117">
        <v>-1.6</v>
      </c>
      <c r="M117">
        <v>20040907</v>
      </c>
      <c r="N117">
        <v>-0.3</v>
      </c>
      <c r="P117" s="1">
        <v>38199</v>
      </c>
      <c r="Q117">
        <v>4.8</v>
      </c>
      <c r="R117">
        <v>20040915</v>
      </c>
      <c r="S117">
        <v>4.7</v>
      </c>
      <c r="U117" s="1">
        <v>38199</v>
      </c>
      <c r="V117">
        <v>0</v>
      </c>
      <c r="W117">
        <v>20040819</v>
      </c>
      <c r="X117">
        <v>-0.4</v>
      </c>
      <c r="Z117" s="1">
        <v>38199</v>
      </c>
      <c r="AA117">
        <v>-0.3</v>
      </c>
      <c r="AB117">
        <v>20040810</v>
      </c>
      <c r="AC117">
        <v>-0.3</v>
      </c>
      <c r="AE117" s="1">
        <v>38199</v>
      </c>
      <c r="AF117">
        <v>1.4</v>
      </c>
      <c r="AG117">
        <v>20040810</v>
      </c>
      <c r="AH117">
        <v>1.4</v>
      </c>
      <c r="AJ117" s="1">
        <v>38929</v>
      </c>
      <c r="AK117">
        <v>0.9</v>
      </c>
      <c r="AL117">
        <v>20060815</v>
      </c>
      <c r="AM117">
        <v>0.9</v>
      </c>
      <c r="AO117" s="1">
        <v>38564</v>
      </c>
      <c r="AP117">
        <v>0.6</v>
      </c>
      <c r="AQ117">
        <v>20050808</v>
      </c>
      <c r="AR117">
        <v>0.7</v>
      </c>
      <c r="AT117" s="1">
        <v>38564</v>
      </c>
      <c r="AU117">
        <v>2.1</v>
      </c>
      <c r="AV117">
        <v>20050808</v>
      </c>
      <c r="AW117">
        <v>3</v>
      </c>
      <c r="AY117" s="1">
        <v>38199</v>
      </c>
      <c r="AZ117">
        <v>-0.6</v>
      </c>
      <c r="BA117">
        <v>20040907</v>
      </c>
      <c r="BB117">
        <v>0.1</v>
      </c>
      <c r="BD117" s="1">
        <v>38199</v>
      </c>
      <c r="BE117">
        <v>-0.5</v>
      </c>
      <c r="BF117">
        <v>20040907</v>
      </c>
      <c r="BG117">
        <v>0.9</v>
      </c>
      <c r="BI117" s="1">
        <v>41882</v>
      </c>
      <c r="BJ117">
        <v>64</v>
      </c>
      <c r="BK117">
        <v>20140902</v>
      </c>
      <c r="BL117">
        <v>64</v>
      </c>
      <c r="BN117" s="1">
        <v>41578</v>
      </c>
      <c r="BO117">
        <v>62.5</v>
      </c>
      <c r="BP117">
        <v>20131105</v>
      </c>
      <c r="BQ117">
        <v>62.5</v>
      </c>
      <c r="BX117" s="1">
        <v>38230</v>
      </c>
      <c r="BY117">
        <v>-5</v>
      </c>
      <c r="BZ117">
        <v>20040827</v>
      </c>
      <c r="CA117">
        <v>-5</v>
      </c>
      <c r="CC117" s="1">
        <v>38199</v>
      </c>
      <c r="CD117">
        <v>6</v>
      </c>
      <c r="CE117">
        <v>20040819</v>
      </c>
      <c r="CF117">
        <v>6.6</v>
      </c>
      <c r="CH117" s="1">
        <v>40451</v>
      </c>
      <c r="CI117">
        <v>2</v>
      </c>
      <c r="CJ117">
        <v>20101117</v>
      </c>
      <c r="CK117">
        <v>2</v>
      </c>
      <c r="CM117" s="1">
        <v>40755</v>
      </c>
      <c r="CN117">
        <v>19</v>
      </c>
      <c r="CO117">
        <v>20110731</v>
      </c>
      <c r="CP117">
        <v>19</v>
      </c>
      <c r="CR117" s="1">
        <v>38199</v>
      </c>
      <c r="CS117">
        <v>0</v>
      </c>
      <c r="CT117">
        <v>20040810</v>
      </c>
      <c r="CU117">
        <v>0</v>
      </c>
      <c r="CW117" s="1">
        <v>38199</v>
      </c>
      <c r="CX117">
        <v>3</v>
      </c>
      <c r="CY117">
        <v>20040810</v>
      </c>
      <c r="CZ117">
        <v>3</v>
      </c>
      <c r="DG117" s="1">
        <v>38564</v>
      </c>
      <c r="DH117">
        <v>3.6</v>
      </c>
      <c r="DI117" t="s">
        <v>302</v>
      </c>
      <c r="DJ117" t="s">
        <v>302</v>
      </c>
      <c r="DL117" s="1">
        <v>38564</v>
      </c>
      <c r="DM117">
        <v>0.3</v>
      </c>
      <c r="DN117" t="s">
        <v>302</v>
      </c>
      <c r="DO117" t="s">
        <v>302</v>
      </c>
      <c r="DQ117" s="1">
        <v>38199</v>
      </c>
      <c r="DR117">
        <v>3.7</v>
      </c>
      <c r="DS117">
        <v>20040816</v>
      </c>
      <c r="DT117">
        <v>3</v>
      </c>
      <c r="DV117" s="1">
        <v>38595</v>
      </c>
      <c r="DW117">
        <v>-0.8</v>
      </c>
      <c r="DX117" t="s">
        <v>302</v>
      </c>
      <c r="DY117" t="s">
        <v>302</v>
      </c>
      <c r="EA117" s="1">
        <v>38929</v>
      </c>
      <c r="EB117">
        <v>3.2</v>
      </c>
      <c r="EC117" t="s">
        <v>302</v>
      </c>
      <c r="ED117" t="s">
        <v>302</v>
      </c>
      <c r="EF117" s="1">
        <v>38199</v>
      </c>
      <c r="EG117">
        <v>-4.5999999999999996</v>
      </c>
      <c r="EH117" t="s">
        <v>302</v>
      </c>
      <c r="EI117" t="s">
        <v>302</v>
      </c>
      <c r="EK117" s="1">
        <v>38199</v>
      </c>
      <c r="EL117">
        <v>99.77</v>
      </c>
      <c r="EM117" t="s">
        <v>302</v>
      </c>
      <c r="EN117" t="s">
        <v>302</v>
      </c>
      <c r="EP117" s="1">
        <v>38199</v>
      </c>
      <c r="EQ117">
        <v>20.3</v>
      </c>
      <c r="ER117">
        <v>20040729</v>
      </c>
      <c r="ES117">
        <v>20.3</v>
      </c>
      <c r="EU117" s="1">
        <v>38199</v>
      </c>
      <c r="EV117">
        <v>1.7</v>
      </c>
      <c r="EW117">
        <v>20040729</v>
      </c>
      <c r="EX117">
        <v>2.1</v>
      </c>
      <c r="EZ117" s="1">
        <v>41121</v>
      </c>
      <c r="FA117" t="s">
        <v>302</v>
      </c>
      <c r="FB117">
        <v>20120806</v>
      </c>
      <c r="FC117">
        <v>-0.6</v>
      </c>
      <c r="FE117" s="1">
        <v>41121</v>
      </c>
      <c r="FF117" t="s">
        <v>302</v>
      </c>
      <c r="FG117">
        <v>20120806</v>
      </c>
      <c r="FH117">
        <v>-0.6</v>
      </c>
      <c r="FJ117" s="1">
        <v>38199</v>
      </c>
      <c r="FK117">
        <v>0.6</v>
      </c>
      <c r="FL117">
        <v>20040831</v>
      </c>
      <c r="FM117">
        <v>1</v>
      </c>
      <c r="FO117" s="1">
        <v>38199</v>
      </c>
      <c r="FP117">
        <v>9</v>
      </c>
      <c r="FQ117">
        <v>20040831</v>
      </c>
      <c r="FR117">
        <v>8.8000000000000007</v>
      </c>
      <c r="FT117" s="1">
        <v>41152</v>
      </c>
      <c r="FU117">
        <v>1.9</v>
      </c>
      <c r="FV117">
        <v>20121016</v>
      </c>
      <c r="FW117">
        <v>1.8</v>
      </c>
      <c r="FY117" s="1">
        <v>38199</v>
      </c>
      <c r="FZ117">
        <v>1.849</v>
      </c>
      <c r="GA117" t="s">
        <v>302</v>
      </c>
      <c r="GB117" t="s">
        <v>302</v>
      </c>
    </row>
    <row r="118" spans="1:184" x14ac:dyDescent="0.25">
      <c r="A118" s="1">
        <v>41608</v>
      </c>
      <c r="B118">
        <v>57.7</v>
      </c>
      <c r="C118">
        <v>20131202</v>
      </c>
      <c r="D118">
        <v>58.4</v>
      </c>
      <c r="F118" s="1">
        <v>38230</v>
      </c>
      <c r="G118">
        <v>0.6</v>
      </c>
      <c r="H118">
        <v>20041006</v>
      </c>
      <c r="I118">
        <v>-0.8</v>
      </c>
      <c r="K118" s="1">
        <v>38230</v>
      </c>
      <c r="L118">
        <v>0</v>
      </c>
      <c r="M118">
        <v>20041006</v>
      </c>
      <c r="N118">
        <v>-0.8</v>
      </c>
      <c r="P118" s="1">
        <v>38230</v>
      </c>
      <c r="Q118">
        <v>4.7</v>
      </c>
      <c r="R118">
        <v>20041013</v>
      </c>
      <c r="S118">
        <v>4.7</v>
      </c>
      <c r="U118" s="1">
        <v>38230</v>
      </c>
      <c r="V118">
        <v>0.1</v>
      </c>
      <c r="W118">
        <v>20040916</v>
      </c>
      <c r="X118">
        <v>0.6</v>
      </c>
      <c r="Z118" s="1">
        <v>38230</v>
      </c>
      <c r="AA118">
        <v>0.3</v>
      </c>
      <c r="AB118">
        <v>20040914</v>
      </c>
      <c r="AC118">
        <v>0.3</v>
      </c>
      <c r="AE118" s="1">
        <v>38230</v>
      </c>
      <c r="AF118">
        <v>1.3</v>
      </c>
      <c r="AG118">
        <v>20040914</v>
      </c>
      <c r="AH118">
        <v>1.3</v>
      </c>
      <c r="AJ118" s="1">
        <v>38960</v>
      </c>
      <c r="AK118">
        <v>1.1000000000000001</v>
      </c>
      <c r="AL118">
        <v>20060912</v>
      </c>
      <c r="AM118">
        <v>1.1000000000000001</v>
      </c>
      <c r="AO118" s="1">
        <v>38595</v>
      </c>
      <c r="AP118">
        <v>0.1</v>
      </c>
      <c r="AQ118">
        <v>20050912</v>
      </c>
      <c r="AR118">
        <v>0.3</v>
      </c>
      <c r="AT118" s="1">
        <v>38595</v>
      </c>
      <c r="AU118">
        <v>2.2000000000000002</v>
      </c>
      <c r="AV118">
        <v>20050912</v>
      </c>
      <c r="AW118">
        <v>3</v>
      </c>
      <c r="AY118" s="1">
        <v>38230</v>
      </c>
      <c r="AZ118">
        <v>-0.7</v>
      </c>
      <c r="BA118">
        <v>20041006</v>
      </c>
      <c r="BB118">
        <v>-0.1</v>
      </c>
      <c r="BD118" s="1">
        <v>38230</v>
      </c>
      <c r="BE118">
        <v>0.2</v>
      </c>
      <c r="BF118">
        <v>20041006</v>
      </c>
      <c r="BG118">
        <v>0.4</v>
      </c>
      <c r="BI118" s="1">
        <v>41912</v>
      </c>
      <c r="BJ118">
        <v>64.2</v>
      </c>
      <c r="BK118">
        <v>20141002</v>
      </c>
      <c r="BL118">
        <v>64.2</v>
      </c>
      <c r="BN118" s="1">
        <v>41608</v>
      </c>
      <c r="BO118">
        <v>60</v>
      </c>
      <c r="BP118">
        <v>20131204</v>
      </c>
      <c r="BQ118">
        <v>60</v>
      </c>
      <c r="BX118" s="1">
        <v>38260</v>
      </c>
      <c r="BY118">
        <v>-7</v>
      </c>
      <c r="BZ118">
        <v>20040929</v>
      </c>
      <c r="CA118">
        <v>-7</v>
      </c>
      <c r="CC118" s="1">
        <v>38230</v>
      </c>
      <c r="CD118">
        <v>6.3</v>
      </c>
      <c r="CE118">
        <v>20040916</v>
      </c>
      <c r="CF118">
        <v>6.5</v>
      </c>
      <c r="CH118" s="1">
        <v>40482</v>
      </c>
      <c r="CI118">
        <v>2.1</v>
      </c>
      <c r="CJ118">
        <v>20101215</v>
      </c>
      <c r="CK118">
        <v>2.2000000000000002</v>
      </c>
      <c r="CM118" s="1">
        <v>40786</v>
      </c>
      <c r="CN118">
        <v>-3</v>
      </c>
      <c r="CO118">
        <v>20110829</v>
      </c>
      <c r="CP118">
        <v>-3</v>
      </c>
      <c r="CR118" s="1">
        <v>38230</v>
      </c>
      <c r="CS118">
        <v>0.3</v>
      </c>
      <c r="CT118">
        <v>20040914</v>
      </c>
      <c r="CU118">
        <v>0.3</v>
      </c>
      <c r="CW118" s="1">
        <v>38230</v>
      </c>
      <c r="CX118">
        <v>3.2</v>
      </c>
      <c r="CY118">
        <v>20040914</v>
      </c>
      <c r="CZ118">
        <v>3.2</v>
      </c>
      <c r="DG118" s="1">
        <v>38595</v>
      </c>
      <c r="DH118">
        <v>1.2</v>
      </c>
      <c r="DI118" t="s">
        <v>302</v>
      </c>
      <c r="DJ118" t="s">
        <v>302</v>
      </c>
      <c r="DL118" s="1">
        <v>38595</v>
      </c>
      <c r="DM118">
        <v>0</v>
      </c>
      <c r="DN118" t="s">
        <v>302</v>
      </c>
      <c r="DO118" t="s">
        <v>302</v>
      </c>
      <c r="DQ118" s="1">
        <v>38230</v>
      </c>
      <c r="DR118">
        <v>-9.1</v>
      </c>
      <c r="DS118">
        <v>20040920</v>
      </c>
      <c r="DT118">
        <v>-12</v>
      </c>
      <c r="DV118" s="1">
        <v>38625</v>
      </c>
      <c r="DW118">
        <v>0.2</v>
      </c>
      <c r="DX118" t="s">
        <v>302</v>
      </c>
      <c r="DY118" t="s">
        <v>302</v>
      </c>
      <c r="EA118" s="1">
        <v>38960</v>
      </c>
      <c r="EB118">
        <v>3.8</v>
      </c>
      <c r="EC118" t="s">
        <v>302</v>
      </c>
      <c r="ED118" t="s">
        <v>302</v>
      </c>
      <c r="EF118" s="1">
        <v>38230</v>
      </c>
      <c r="EG118">
        <v>-4.9000000000000004</v>
      </c>
      <c r="EH118" t="s">
        <v>302</v>
      </c>
      <c r="EI118" t="s">
        <v>302</v>
      </c>
      <c r="EK118" s="1">
        <v>38230</v>
      </c>
      <c r="EL118">
        <v>93.046999999999997</v>
      </c>
      <c r="EM118" t="s">
        <v>302</v>
      </c>
      <c r="EN118" t="s">
        <v>302</v>
      </c>
      <c r="EP118" s="1">
        <v>38230</v>
      </c>
      <c r="EQ118">
        <v>18.899999999999999</v>
      </c>
      <c r="ER118">
        <v>20040901</v>
      </c>
      <c r="ES118">
        <v>18.899999999999999</v>
      </c>
      <c r="EU118" s="1">
        <v>38230</v>
      </c>
      <c r="EV118">
        <v>0.3</v>
      </c>
      <c r="EW118">
        <v>20040901</v>
      </c>
      <c r="EX118">
        <v>0.1</v>
      </c>
      <c r="EZ118" s="1">
        <v>41152</v>
      </c>
      <c r="FA118" t="s">
        <v>302</v>
      </c>
      <c r="FB118">
        <v>20120906</v>
      </c>
      <c r="FC118">
        <v>-0.4</v>
      </c>
      <c r="FE118" s="1">
        <v>41152</v>
      </c>
      <c r="FF118" t="s">
        <v>302</v>
      </c>
      <c r="FG118">
        <v>20120906</v>
      </c>
      <c r="FH118">
        <v>-0.9</v>
      </c>
      <c r="FJ118" s="1">
        <v>38230</v>
      </c>
      <c r="FK118">
        <v>1.3</v>
      </c>
      <c r="FL118">
        <v>20040929</v>
      </c>
      <c r="FM118">
        <v>0.8</v>
      </c>
      <c r="FO118" s="1">
        <v>38230</v>
      </c>
      <c r="FP118">
        <v>10.199999999999999</v>
      </c>
      <c r="FQ118">
        <v>20040929</v>
      </c>
      <c r="FR118">
        <v>10.1</v>
      </c>
      <c r="FT118" s="1">
        <v>41182</v>
      </c>
      <c r="FU118">
        <v>1.7</v>
      </c>
      <c r="FV118">
        <v>20121113</v>
      </c>
      <c r="FW118">
        <v>1.7</v>
      </c>
      <c r="FY118" s="1">
        <v>38230</v>
      </c>
      <c r="FZ118">
        <v>2.0099999999999998</v>
      </c>
      <c r="GA118" t="s">
        <v>302</v>
      </c>
      <c r="GB118" t="s">
        <v>302</v>
      </c>
    </row>
    <row r="119" spans="1:184" x14ac:dyDescent="0.25">
      <c r="A119" s="1">
        <v>41639</v>
      </c>
      <c r="B119">
        <v>57.2</v>
      </c>
      <c r="C119">
        <v>20140102</v>
      </c>
      <c r="D119">
        <v>57.3</v>
      </c>
      <c r="F119" s="1">
        <v>38260</v>
      </c>
      <c r="G119">
        <v>1.6</v>
      </c>
      <c r="H119">
        <v>20041105</v>
      </c>
      <c r="I119">
        <v>0.1</v>
      </c>
      <c r="K119" s="1">
        <v>38260</v>
      </c>
      <c r="L119">
        <v>0.2</v>
      </c>
      <c r="M119">
        <v>20041105</v>
      </c>
      <c r="N119">
        <v>-0.4</v>
      </c>
      <c r="P119" s="1">
        <v>38260</v>
      </c>
      <c r="Q119">
        <v>4.7</v>
      </c>
      <c r="R119">
        <v>20041117</v>
      </c>
      <c r="S119">
        <v>4.5999999999999996</v>
      </c>
      <c r="U119" s="1">
        <v>38260</v>
      </c>
      <c r="V119">
        <v>0.8</v>
      </c>
      <c r="W119">
        <v>20041021</v>
      </c>
      <c r="X119">
        <v>1</v>
      </c>
      <c r="Z119" s="1">
        <v>38260</v>
      </c>
      <c r="AA119">
        <v>0.1</v>
      </c>
      <c r="AB119">
        <v>20041012</v>
      </c>
      <c r="AC119">
        <v>0.1</v>
      </c>
      <c r="AE119" s="1">
        <v>38260</v>
      </c>
      <c r="AF119">
        <v>1.1000000000000001</v>
      </c>
      <c r="AG119">
        <v>20041012</v>
      </c>
      <c r="AH119">
        <v>1.1000000000000001</v>
      </c>
      <c r="AJ119" s="1">
        <v>38990</v>
      </c>
      <c r="AK119">
        <v>1.4</v>
      </c>
      <c r="AL119">
        <v>20061017</v>
      </c>
      <c r="AM119">
        <v>1.4</v>
      </c>
      <c r="AO119" s="1">
        <v>38625</v>
      </c>
      <c r="AP119">
        <v>0.5</v>
      </c>
      <c r="AQ119">
        <v>20051010</v>
      </c>
      <c r="AR119">
        <v>0.7</v>
      </c>
      <c r="AT119" s="1">
        <v>38625</v>
      </c>
      <c r="AU119">
        <v>2.2999999999999998</v>
      </c>
      <c r="AV119">
        <v>20051010</v>
      </c>
      <c r="AW119">
        <v>3.3</v>
      </c>
      <c r="AY119" s="1">
        <v>38260</v>
      </c>
      <c r="AZ119">
        <v>-0.2</v>
      </c>
      <c r="BA119">
        <v>20041105</v>
      </c>
      <c r="BB119">
        <v>-0.9</v>
      </c>
      <c r="BD119" s="1">
        <v>38260</v>
      </c>
      <c r="BE119">
        <v>2.1</v>
      </c>
      <c r="BF119">
        <v>20041105</v>
      </c>
      <c r="BG119">
        <v>0.3</v>
      </c>
      <c r="BI119" s="1">
        <v>41943</v>
      </c>
      <c r="BJ119">
        <v>61.4</v>
      </c>
      <c r="BK119">
        <v>20141104</v>
      </c>
      <c r="BL119">
        <v>61.4</v>
      </c>
      <c r="BN119" s="1">
        <v>41639</v>
      </c>
      <c r="BO119">
        <v>58.8</v>
      </c>
      <c r="BP119">
        <v>20140106</v>
      </c>
      <c r="BQ119">
        <v>58.8</v>
      </c>
      <c r="BX119" s="1">
        <v>38291</v>
      </c>
      <c r="BY119">
        <v>-6</v>
      </c>
      <c r="BZ119">
        <v>20041028</v>
      </c>
      <c r="CA119">
        <v>-6</v>
      </c>
      <c r="CC119" s="1">
        <v>38260</v>
      </c>
      <c r="CD119">
        <v>6</v>
      </c>
      <c r="CE119">
        <v>20041021</v>
      </c>
      <c r="CF119">
        <v>6.9</v>
      </c>
      <c r="CH119" s="1">
        <v>40512</v>
      </c>
      <c r="CI119">
        <v>2.2000000000000002</v>
      </c>
      <c r="CJ119">
        <v>20110119</v>
      </c>
      <c r="CK119">
        <v>2.1</v>
      </c>
      <c r="CM119" s="1">
        <v>40816</v>
      </c>
      <c r="CN119">
        <v>7</v>
      </c>
      <c r="CO119">
        <v>20111002</v>
      </c>
      <c r="CP119">
        <v>7</v>
      </c>
      <c r="CR119" s="1">
        <v>38260</v>
      </c>
      <c r="CS119">
        <v>0.4</v>
      </c>
      <c r="CT119">
        <v>20041012</v>
      </c>
      <c r="CU119">
        <v>0.4</v>
      </c>
      <c r="CW119" s="1">
        <v>38260</v>
      </c>
      <c r="CX119">
        <v>3.1</v>
      </c>
      <c r="CY119">
        <v>20041012</v>
      </c>
      <c r="CZ119">
        <v>3.1</v>
      </c>
      <c r="DG119" s="1">
        <v>38625</v>
      </c>
      <c r="DH119">
        <v>-1.1000000000000001</v>
      </c>
      <c r="DI119" t="s">
        <v>302</v>
      </c>
      <c r="DJ119" t="s">
        <v>302</v>
      </c>
      <c r="DL119" s="1">
        <v>38625</v>
      </c>
      <c r="DM119">
        <v>0</v>
      </c>
      <c r="DN119" t="s">
        <v>302</v>
      </c>
      <c r="DO119" t="s">
        <v>302</v>
      </c>
      <c r="DQ119" s="1">
        <v>38260</v>
      </c>
      <c r="DR119">
        <v>-27.5</v>
      </c>
      <c r="DS119">
        <v>20041018</v>
      </c>
      <c r="DT119">
        <v>-30</v>
      </c>
      <c r="DV119" s="1">
        <v>38656</v>
      </c>
      <c r="DW119">
        <v>0.2</v>
      </c>
      <c r="DX119" t="s">
        <v>302</v>
      </c>
      <c r="DY119" t="s">
        <v>302</v>
      </c>
      <c r="EA119" s="1">
        <v>38990</v>
      </c>
      <c r="EB119">
        <v>3.2</v>
      </c>
      <c r="EC119" t="s">
        <v>302</v>
      </c>
      <c r="ED119" t="s">
        <v>302</v>
      </c>
      <c r="EF119" s="1">
        <v>38260</v>
      </c>
      <c r="EG119">
        <v>-2</v>
      </c>
      <c r="EH119" t="s">
        <v>302</v>
      </c>
      <c r="EI119" t="s">
        <v>302</v>
      </c>
      <c r="EK119" s="1">
        <v>38260</v>
      </c>
      <c r="EL119">
        <v>86.451999999999998</v>
      </c>
      <c r="EM119" t="s">
        <v>302</v>
      </c>
      <c r="EN119" t="s">
        <v>302</v>
      </c>
      <c r="EP119" s="1">
        <v>38260</v>
      </c>
      <c r="EQ119">
        <v>17.8</v>
      </c>
      <c r="ER119">
        <v>20040930</v>
      </c>
      <c r="ES119">
        <v>17.8</v>
      </c>
      <c r="EU119" s="1">
        <v>38260</v>
      </c>
      <c r="EV119">
        <v>0.3</v>
      </c>
      <c r="EW119">
        <v>20040930</v>
      </c>
      <c r="EX119">
        <v>0.2</v>
      </c>
      <c r="EZ119" s="1">
        <v>41182</v>
      </c>
      <c r="FA119" t="s">
        <v>302</v>
      </c>
      <c r="FB119">
        <v>20121004</v>
      </c>
      <c r="FC119">
        <v>-0.4</v>
      </c>
      <c r="FE119" s="1">
        <v>41182</v>
      </c>
      <c r="FF119" t="s">
        <v>302</v>
      </c>
      <c r="FG119">
        <v>20121004</v>
      </c>
      <c r="FH119">
        <v>-1.2</v>
      </c>
      <c r="FJ119" s="1">
        <v>38260</v>
      </c>
      <c r="FK119">
        <v>0</v>
      </c>
      <c r="FL119">
        <v>20041029</v>
      </c>
      <c r="FM119">
        <v>0.2</v>
      </c>
      <c r="FO119" s="1">
        <v>38260</v>
      </c>
      <c r="FP119">
        <v>8.9</v>
      </c>
      <c r="FQ119">
        <v>20041029</v>
      </c>
      <c r="FR119">
        <v>9.3000000000000007</v>
      </c>
      <c r="FT119" s="1">
        <v>41213</v>
      </c>
      <c r="FU119">
        <v>1.4</v>
      </c>
      <c r="FV119">
        <v>20121218</v>
      </c>
      <c r="FW119">
        <v>1.5</v>
      </c>
      <c r="FY119" s="1">
        <v>38260</v>
      </c>
      <c r="FZ119">
        <v>2.0219999999999998</v>
      </c>
      <c r="GA119" t="s">
        <v>302</v>
      </c>
      <c r="GB119" t="s">
        <v>302</v>
      </c>
    </row>
    <row r="120" spans="1:184" x14ac:dyDescent="0.25">
      <c r="A120" s="1">
        <v>41670</v>
      </c>
      <c r="B120">
        <v>56.5</v>
      </c>
      <c r="C120">
        <v>20140203</v>
      </c>
      <c r="D120">
        <v>56.7</v>
      </c>
      <c r="F120" s="1">
        <v>38291</v>
      </c>
      <c r="G120">
        <v>-0.4</v>
      </c>
      <c r="H120">
        <v>20041206</v>
      </c>
      <c r="I120">
        <v>-0.1</v>
      </c>
      <c r="K120" s="1">
        <v>38291</v>
      </c>
      <c r="L120">
        <v>0.4</v>
      </c>
      <c r="M120">
        <v>20041206</v>
      </c>
      <c r="N120">
        <v>-0.1</v>
      </c>
      <c r="P120" s="1">
        <v>38291</v>
      </c>
      <c r="Q120">
        <v>4.7</v>
      </c>
      <c r="R120">
        <v>20041215</v>
      </c>
      <c r="S120">
        <v>4.7</v>
      </c>
      <c r="U120" s="1">
        <v>38291</v>
      </c>
      <c r="V120">
        <v>-0.8</v>
      </c>
      <c r="W120">
        <v>20041118</v>
      </c>
      <c r="X120">
        <v>-0.4</v>
      </c>
      <c r="Z120" s="1">
        <v>38291</v>
      </c>
      <c r="AA120">
        <v>0.3</v>
      </c>
      <c r="AB120">
        <v>20041116</v>
      </c>
      <c r="AC120">
        <v>0.3</v>
      </c>
      <c r="AE120" s="1">
        <v>38291</v>
      </c>
      <c r="AF120">
        <v>1.2</v>
      </c>
      <c r="AG120">
        <v>20041116</v>
      </c>
      <c r="AH120">
        <v>1.2</v>
      </c>
      <c r="AJ120" s="1">
        <v>39021</v>
      </c>
      <c r="AK120">
        <v>1.4</v>
      </c>
      <c r="AL120">
        <v>20061114</v>
      </c>
      <c r="AM120">
        <v>1.4</v>
      </c>
      <c r="AO120" s="1">
        <v>38656</v>
      </c>
      <c r="AP120">
        <v>0.1</v>
      </c>
      <c r="AQ120">
        <v>20051114</v>
      </c>
      <c r="AR120">
        <v>-0.1</v>
      </c>
      <c r="AT120" s="1">
        <v>38656</v>
      </c>
      <c r="AU120">
        <v>2.2000000000000002</v>
      </c>
      <c r="AV120">
        <v>20051114</v>
      </c>
      <c r="AW120">
        <v>2.6</v>
      </c>
      <c r="AY120" s="1">
        <v>38291</v>
      </c>
      <c r="AZ120">
        <v>-0.8</v>
      </c>
      <c r="BA120">
        <v>20041206</v>
      </c>
      <c r="BB120">
        <v>-2</v>
      </c>
      <c r="BD120" s="1">
        <v>38291</v>
      </c>
      <c r="BE120">
        <v>0.9</v>
      </c>
      <c r="BF120">
        <v>20041206</v>
      </c>
      <c r="BG120">
        <v>-0.5</v>
      </c>
      <c r="BI120" s="1">
        <v>41973</v>
      </c>
      <c r="BJ120">
        <v>59.4</v>
      </c>
      <c r="BK120">
        <v>20141202</v>
      </c>
      <c r="BL120">
        <v>59.4</v>
      </c>
      <c r="BN120" s="1">
        <v>41670</v>
      </c>
      <c r="BO120">
        <v>58.3</v>
      </c>
      <c r="BP120">
        <v>20140205</v>
      </c>
      <c r="BQ120">
        <v>58.3</v>
      </c>
      <c r="BX120" s="1">
        <v>38321</v>
      </c>
      <c r="BY120">
        <v>-4</v>
      </c>
      <c r="BZ120">
        <v>20041129</v>
      </c>
      <c r="CA120">
        <v>-4</v>
      </c>
      <c r="CC120" s="1">
        <v>38291</v>
      </c>
      <c r="CD120">
        <v>4.5999999999999996</v>
      </c>
      <c r="CE120">
        <v>20041118</v>
      </c>
      <c r="CF120">
        <v>6</v>
      </c>
      <c r="CH120" s="1">
        <v>40543</v>
      </c>
      <c r="CI120">
        <v>1.8</v>
      </c>
      <c r="CJ120">
        <v>20110216</v>
      </c>
      <c r="CK120">
        <v>1.8</v>
      </c>
      <c r="CM120" s="1">
        <v>40847</v>
      </c>
      <c r="CN120">
        <v>-15</v>
      </c>
      <c r="CO120">
        <v>20111030</v>
      </c>
      <c r="CP120">
        <v>-15</v>
      </c>
      <c r="CR120" s="1">
        <v>38291</v>
      </c>
      <c r="CS120">
        <v>0.3</v>
      </c>
      <c r="CT120">
        <v>20041116</v>
      </c>
      <c r="CU120">
        <v>0.3</v>
      </c>
      <c r="CW120" s="1">
        <v>38291</v>
      </c>
      <c r="CX120">
        <v>3.3</v>
      </c>
      <c r="CY120">
        <v>20041116</v>
      </c>
      <c r="CZ120">
        <v>3.3</v>
      </c>
      <c r="DG120" s="1">
        <v>38656</v>
      </c>
      <c r="DH120">
        <v>0.8</v>
      </c>
      <c r="DI120" t="s">
        <v>302</v>
      </c>
      <c r="DJ120" t="s">
        <v>302</v>
      </c>
      <c r="DL120" s="1">
        <v>38656</v>
      </c>
      <c r="DM120">
        <v>0.2</v>
      </c>
      <c r="DN120" t="s">
        <v>302</v>
      </c>
      <c r="DO120" t="s">
        <v>302</v>
      </c>
      <c r="DQ120" s="1">
        <v>38291</v>
      </c>
      <c r="DR120">
        <v>-37.6</v>
      </c>
      <c r="DS120">
        <v>20041115</v>
      </c>
      <c r="DT120">
        <v>-41</v>
      </c>
      <c r="DV120" s="1">
        <v>38686</v>
      </c>
      <c r="DW120">
        <v>1</v>
      </c>
      <c r="DX120" t="s">
        <v>302</v>
      </c>
      <c r="DY120" t="s">
        <v>302</v>
      </c>
      <c r="EA120" s="1">
        <v>39021</v>
      </c>
      <c r="EB120">
        <v>3.8</v>
      </c>
      <c r="EC120" t="s">
        <v>302</v>
      </c>
      <c r="ED120" t="s">
        <v>302</v>
      </c>
      <c r="EF120" s="1">
        <v>38291</v>
      </c>
      <c r="EG120">
        <v>-5.9</v>
      </c>
      <c r="EH120" t="s">
        <v>302</v>
      </c>
      <c r="EI120" t="s">
        <v>302</v>
      </c>
      <c r="EK120" s="1">
        <v>38291</v>
      </c>
      <c r="EL120">
        <v>86.126999999999995</v>
      </c>
      <c r="EM120" t="s">
        <v>302</v>
      </c>
      <c r="EN120" t="s">
        <v>302</v>
      </c>
      <c r="EP120" s="1">
        <v>38291</v>
      </c>
      <c r="EQ120">
        <v>15.3</v>
      </c>
      <c r="ER120">
        <v>20041028</v>
      </c>
      <c r="ES120">
        <v>15.3</v>
      </c>
      <c r="EU120" s="1">
        <v>38291</v>
      </c>
      <c r="EV120">
        <v>-0.4</v>
      </c>
      <c r="EW120">
        <v>20041028</v>
      </c>
      <c r="EX120">
        <v>-0.4</v>
      </c>
      <c r="EZ120" s="1">
        <v>41213</v>
      </c>
      <c r="FA120" t="s">
        <v>302</v>
      </c>
      <c r="FB120">
        <v>20121106</v>
      </c>
      <c r="FC120">
        <v>-0.7</v>
      </c>
      <c r="FE120" s="1">
        <v>41213</v>
      </c>
      <c r="FF120" t="s">
        <v>302</v>
      </c>
      <c r="FG120">
        <v>20121106</v>
      </c>
      <c r="FH120">
        <v>-1.7</v>
      </c>
      <c r="FJ120" s="1">
        <v>38291</v>
      </c>
      <c r="FK120">
        <v>0.8</v>
      </c>
      <c r="FL120">
        <v>20041129</v>
      </c>
      <c r="FM120">
        <v>0.8</v>
      </c>
      <c r="FO120" s="1">
        <v>38291</v>
      </c>
      <c r="FP120">
        <v>9.6</v>
      </c>
      <c r="FQ120">
        <v>20041129</v>
      </c>
      <c r="FR120">
        <v>9.8000000000000007</v>
      </c>
      <c r="FT120" s="1">
        <v>41243</v>
      </c>
      <c r="FU120">
        <v>2.2000000000000002</v>
      </c>
      <c r="FV120">
        <v>20130115</v>
      </c>
      <c r="FW120">
        <v>2.1</v>
      </c>
      <c r="FY120" s="1">
        <v>38291</v>
      </c>
      <c r="FZ120">
        <v>1.6320000000000001</v>
      </c>
      <c r="GA120" t="s">
        <v>302</v>
      </c>
      <c r="GB120" t="s">
        <v>302</v>
      </c>
    </row>
    <row r="121" spans="1:184" x14ac:dyDescent="0.25">
      <c r="A121" s="1">
        <v>41698</v>
      </c>
      <c r="B121">
        <v>56.2</v>
      </c>
      <c r="C121">
        <v>20140303</v>
      </c>
      <c r="D121">
        <v>56.9</v>
      </c>
      <c r="F121" s="1">
        <v>38321</v>
      </c>
      <c r="G121">
        <v>0.6</v>
      </c>
      <c r="H121">
        <v>20050113</v>
      </c>
      <c r="I121">
        <v>-0.1</v>
      </c>
      <c r="K121" s="1">
        <v>38321</v>
      </c>
      <c r="L121">
        <v>0.4</v>
      </c>
      <c r="M121">
        <v>20050113</v>
      </c>
      <c r="N121">
        <v>0.2</v>
      </c>
      <c r="P121" s="1">
        <v>38321</v>
      </c>
      <c r="Q121">
        <v>4.7</v>
      </c>
      <c r="R121">
        <v>20050119</v>
      </c>
      <c r="S121">
        <v>4.7</v>
      </c>
      <c r="U121" s="1">
        <v>38321</v>
      </c>
      <c r="V121">
        <v>0.5</v>
      </c>
      <c r="W121">
        <v>20041216</v>
      </c>
      <c r="X121">
        <v>0.6</v>
      </c>
      <c r="Z121" s="1">
        <v>38321</v>
      </c>
      <c r="AA121">
        <v>0.2</v>
      </c>
      <c r="AB121">
        <v>20041214</v>
      </c>
      <c r="AC121">
        <v>0.2</v>
      </c>
      <c r="AE121" s="1">
        <v>38321</v>
      </c>
      <c r="AF121">
        <v>1.5</v>
      </c>
      <c r="AG121">
        <v>20041214</v>
      </c>
      <c r="AH121">
        <v>1.5</v>
      </c>
      <c r="AJ121" s="1">
        <v>39051</v>
      </c>
      <c r="AK121">
        <v>1.6</v>
      </c>
      <c r="AL121">
        <v>20061212</v>
      </c>
      <c r="AM121">
        <v>1.6</v>
      </c>
      <c r="AO121" s="1">
        <v>38686</v>
      </c>
      <c r="AP121">
        <v>-0.2</v>
      </c>
      <c r="AQ121">
        <v>20051212</v>
      </c>
      <c r="AR121">
        <v>-0.2</v>
      </c>
      <c r="AT121" s="1">
        <v>38686</v>
      </c>
      <c r="AU121">
        <v>1.9</v>
      </c>
      <c r="AV121">
        <v>20051212</v>
      </c>
      <c r="AW121">
        <v>2.2999999999999998</v>
      </c>
      <c r="AY121" s="1">
        <v>38321</v>
      </c>
      <c r="AZ121">
        <v>0.2</v>
      </c>
      <c r="BA121">
        <v>20050113</v>
      </c>
      <c r="BB121">
        <v>-0.9</v>
      </c>
      <c r="BD121" s="1">
        <v>38321</v>
      </c>
      <c r="BE121">
        <v>1.2</v>
      </c>
      <c r="BF121">
        <v>20050113</v>
      </c>
      <c r="BG121">
        <v>0</v>
      </c>
      <c r="BI121" s="1">
        <v>42004</v>
      </c>
      <c r="BJ121">
        <v>57.6</v>
      </c>
      <c r="BK121">
        <v>20150105</v>
      </c>
      <c r="BL121">
        <v>57.6</v>
      </c>
      <c r="BN121" s="1">
        <v>41698</v>
      </c>
      <c r="BO121">
        <v>58.2</v>
      </c>
      <c r="BP121">
        <v>20140305</v>
      </c>
      <c r="BQ121">
        <v>58.2</v>
      </c>
      <c r="BX121" s="1">
        <v>38352</v>
      </c>
      <c r="BY121">
        <v>-3</v>
      </c>
      <c r="BZ121">
        <v>20041230</v>
      </c>
      <c r="CA121">
        <v>-3</v>
      </c>
      <c r="CC121" s="1">
        <v>38321</v>
      </c>
      <c r="CD121">
        <v>5.3</v>
      </c>
      <c r="CE121">
        <v>20041216</v>
      </c>
      <c r="CF121">
        <v>6.1</v>
      </c>
      <c r="CH121" s="1">
        <v>40574</v>
      </c>
      <c r="CI121">
        <v>2.5</v>
      </c>
      <c r="CJ121">
        <v>20110316</v>
      </c>
      <c r="CK121">
        <v>2.2999999999999998</v>
      </c>
      <c r="CM121" s="1">
        <v>40877</v>
      </c>
      <c r="CN121">
        <v>-20</v>
      </c>
      <c r="CO121">
        <v>20111127</v>
      </c>
      <c r="CP121">
        <v>-20</v>
      </c>
      <c r="CR121" s="1">
        <v>38321</v>
      </c>
      <c r="CS121">
        <v>0.2</v>
      </c>
      <c r="CT121">
        <v>20041214</v>
      </c>
      <c r="CU121">
        <v>0.2</v>
      </c>
      <c r="CW121" s="1">
        <v>38321</v>
      </c>
      <c r="CX121">
        <v>3.4</v>
      </c>
      <c r="CY121">
        <v>20041214</v>
      </c>
      <c r="CZ121">
        <v>3.4</v>
      </c>
      <c r="DG121" s="1">
        <v>38686</v>
      </c>
      <c r="DH121">
        <v>2.9</v>
      </c>
      <c r="DI121" t="s">
        <v>302</v>
      </c>
      <c r="DJ121" t="s">
        <v>302</v>
      </c>
      <c r="DL121" s="1">
        <v>38686</v>
      </c>
      <c r="DM121">
        <v>0.1</v>
      </c>
      <c r="DN121" t="s">
        <v>302</v>
      </c>
      <c r="DO121" t="s">
        <v>302</v>
      </c>
      <c r="DQ121" s="1">
        <v>38321</v>
      </c>
      <c r="DR121">
        <v>-42.2</v>
      </c>
      <c r="DS121">
        <v>20041220</v>
      </c>
      <c r="DT121">
        <v>-48</v>
      </c>
      <c r="DV121" s="1">
        <v>38717</v>
      </c>
      <c r="DW121">
        <v>-0.5</v>
      </c>
      <c r="DX121" t="s">
        <v>302</v>
      </c>
      <c r="DY121" t="s">
        <v>302</v>
      </c>
      <c r="EA121" s="1">
        <v>39051</v>
      </c>
      <c r="EB121">
        <v>3.2</v>
      </c>
      <c r="EC121" t="s">
        <v>302</v>
      </c>
      <c r="ED121" t="s">
        <v>302</v>
      </c>
      <c r="EF121" s="1">
        <v>38321</v>
      </c>
      <c r="EG121">
        <v>1.8</v>
      </c>
      <c r="EH121" t="s">
        <v>302</v>
      </c>
      <c r="EI121" t="s">
        <v>302</v>
      </c>
      <c r="EK121" s="1">
        <v>38321</v>
      </c>
      <c r="EL121">
        <v>76.356999999999999</v>
      </c>
      <c r="EM121">
        <v>20050104</v>
      </c>
      <c r="EN121">
        <v>77</v>
      </c>
      <c r="EP121" s="1">
        <v>38321</v>
      </c>
      <c r="EQ121">
        <v>15</v>
      </c>
      <c r="ER121">
        <v>20041130</v>
      </c>
      <c r="ES121">
        <v>15</v>
      </c>
      <c r="EU121" s="1">
        <v>38321</v>
      </c>
      <c r="EV121">
        <v>0.9</v>
      </c>
      <c r="EW121">
        <v>20041130</v>
      </c>
      <c r="EX121">
        <v>1</v>
      </c>
      <c r="EZ121" s="1">
        <v>41243</v>
      </c>
      <c r="FA121" t="s">
        <v>302</v>
      </c>
      <c r="FB121">
        <v>20121206</v>
      </c>
      <c r="FC121">
        <v>1</v>
      </c>
      <c r="FE121" s="1">
        <v>41243</v>
      </c>
      <c r="FF121" t="s">
        <v>302</v>
      </c>
      <c r="FG121">
        <v>20121206</v>
      </c>
      <c r="FH121">
        <v>-1.3</v>
      </c>
      <c r="FJ121" s="1">
        <v>38321</v>
      </c>
      <c r="FK121">
        <v>0.8</v>
      </c>
      <c r="FL121">
        <v>20050104</v>
      </c>
      <c r="FM121">
        <v>0.5</v>
      </c>
      <c r="FO121" s="1">
        <v>38321</v>
      </c>
      <c r="FP121">
        <v>9.1</v>
      </c>
      <c r="FQ121">
        <v>20050104</v>
      </c>
      <c r="FR121">
        <v>8.8000000000000007</v>
      </c>
      <c r="FT121" s="1">
        <v>41274</v>
      </c>
      <c r="FU121">
        <v>3.3</v>
      </c>
      <c r="FV121">
        <v>20130212</v>
      </c>
      <c r="FW121">
        <v>3.3</v>
      </c>
      <c r="FY121" s="1">
        <v>38321</v>
      </c>
      <c r="FZ121">
        <v>1.764</v>
      </c>
      <c r="GA121" t="s">
        <v>302</v>
      </c>
      <c r="GB121" t="s">
        <v>302</v>
      </c>
    </row>
    <row r="122" spans="1:184" x14ac:dyDescent="0.25">
      <c r="A122" s="1">
        <v>41729</v>
      </c>
      <c r="B122">
        <v>54.7</v>
      </c>
      <c r="C122">
        <v>20140401</v>
      </c>
      <c r="D122">
        <v>55.3</v>
      </c>
      <c r="F122" s="1">
        <v>38352</v>
      </c>
      <c r="G122">
        <v>0.4</v>
      </c>
      <c r="H122">
        <v>20050209</v>
      </c>
      <c r="I122">
        <v>0.6</v>
      </c>
      <c r="K122" s="1">
        <v>38352</v>
      </c>
      <c r="L122">
        <v>0.1</v>
      </c>
      <c r="M122">
        <v>20050209</v>
      </c>
      <c r="N122">
        <v>0.5</v>
      </c>
      <c r="P122" s="1">
        <v>38352</v>
      </c>
      <c r="Q122">
        <v>4.7</v>
      </c>
      <c r="R122">
        <v>20050216</v>
      </c>
      <c r="S122">
        <v>4.7</v>
      </c>
      <c r="U122" s="1">
        <v>38352</v>
      </c>
      <c r="V122">
        <v>-0.9</v>
      </c>
      <c r="W122">
        <v>20050121</v>
      </c>
      <c r="X122">
        <v>-1</v>
      </c>
      <c r="Z122" s="1">
        <v>38352</v>
      </c>
      <c r="AA122">
        <v>0.5</v>
      </c>
      <c r="AB122">
        <v>20050118</v>
      </c>
      <c r="AC122">
        <v>0.5</v>
      </c>
      <c r="AE122" s="1">
        <v>38352</v>
      </c>
      <c r="AF122">
        <v>1.7</v>
      </c>
      <c r="AG122">
        <v>20050118</v>
      </c>
      <c r="AH122">
        <v>1.6</v>
      </c>
      <c r="AJ122" s="1">
        <v>39082</v>
      </c>
      <c r="AK122">
        <v>1.8</v>
      </c>
      <c r="AL122">
        <v>20070116</v>
      </c>
      <c r="AM122">
        <v>1.8</v>
      </c>
      <c r="AO122" s="1">
        <v>38717</v>
      </c>
      <c r="AP122">
        <v>-0.1</v>
      </c>
      <c r="AQ122">
        <v>20060116</v>
      </c>
      <c r="AR122">
        <v>-0.2</v>
      </c>
      <c r="AT122" s="1">
        <v>38717</v>
      </c>
      <c r="AU122">
        <v>2</v>
      </c>
      <c r="AV122">
        <v>20060116</v>
      </c>
      <c r="AW122">
        <v>2.4</v>
      </c>
      <c r="AY122" s="1">
        <v>38352</v>
      </c>
      <c r="AZ122">
        <v>-0.3</v>
      </c>
      <c r="BA122">
        <v>20050209</v>
      </c>
      <c r="BB122">
        <v>0.3</v>
      </c>
      <c r="BD122" s="1">
        <v>38352</v>
      </c>
      <c r="BE122">
        <v>0.9</v>
      </c>
      <c r="BF122">
        <v>20050209</v>
      </c>
      <c r="BG122">
        <v>1.1000000000000001</v>
      </c>
      <c r="BI122" s="1">
        <v>42035</v>
      </c>
      <c r="BJ122">
        <v>59.1</v>
      </c>
      <c r="BK122">
        <v>20150203</v>
      </c>
      <c r="BL122">
        <v>59.1</v>
      </c>
      <c r="BN122" s="1">
        <v>41729</v>
      </c>
      <c r="BO122">
        <v>57.6</v>
      </c>
      <c r="BP122">
        <v>20140403</v>
      </c>
      <c r="BQ122">
        <v>57.6</v>
      </c>
      <c r="BX122" s="1">
        <v>38383</v>
      </c>
      <c r="BY122">
        <v>1</v>
      </c>
      <c r="BZ122">
        <v>20050131</v>
      </c>
      <c r="CA122">
        <v>1</v>
      </c>
      <c r="CC122" s="1">
        <v>38352</v>
      </c>
      <c r="CD122">
        <v>3.4</v>
      </c>
      <c r="CE122">
        <v>20050121</v>
      </c>
      <c r="CF122">
        <v>3.2</v>
      </c>
      <c r="CH122" s="1">
        <v>40602</v>
      </c>
      <c r="CI122">
        <v>2.2999999999999998</v>
      </c>
      <c r="CJ122">
        <v>20110413</v>
      </c>
      <c r="CK122">
        <v>2</v>
      </c>
      <c r="CM122" s="1">
        <v>40908</v>
      </c>
      <c r="CN122">
        <v>-23</v>
      </c>
      <c r="CO122">
        <v>20120102</v>
      </c>
      <c r="CP122">
        <v>-23</v>
      </c>
      <c r="CR122" s="1">
        <v>38352</v>
      </c>
      <c r="CS122">
        <v>0.5</v>
      </c>
      <c r="CT122">
        <v>20050118</v>
      </c>
      <c r="CU122">
        <v>0.5</v>
      </c>
      <c r="CW122" s="1">
        <v>38352</v>
      </c>
      <c r="CX122">
        <v>3.5</v>
      </c>
      <c r="CY122">
        <v>20050118</v>
      </c>
      <c r="CZ122">
        <v>3.5</v>
      </c>
      <c r="DG122" s="1">
        <v>38717</v>
      </c>
      <c r="DH122">
        <v>1.9</v>
      </c>
      <c r="DI122" t="s">
        <v>302</v>
      </c>
      <c r="DJ122" t="s">
        <v>302</v>
      </c>
      <c r="DL122" s="1">
        <v>38717</v>
      </c>
      <c r="DM122">
        <v>0.2</v>
      </c>
      <c r="DN122" t="s">
        <v>302</v>
      </c>
      <c r="DO122" t="s">
        <v>302</v>
      </c>
      <c r="DQ122" s="1">
        <v>38352</v>
      </c>
      <c r="DR122">
        <v>-37.9</v>
      </c>
      <c r="DS122">
        <v>20050117</v>
      </c>
      <c r="DT122">
        <v>-37</v>
      </c>
      <c r="DV122" s="1">
        <v>38748</v>
      </c>
      <c r="DW122">
        <v>1.2</v>
      </c>
      <c r="DX122" t="s">
        <v>302</v>
      </c>
      <c r="DY122" t="s">
        <v>302</v>
      </c>
      <c r="EA122" s="1">
        <v>39082</v>
      </c>
      <c r="EB122">
        <v>4.2</v>
      </c>
      <c r="EC122" t="s">
        <v>302</v>
      </c>
      <c r="ED122" t="s">
        <v>302</v>
      </c>
      <c r="EF122" s="1">
        <v>38352</v>
      </c>
      <c r="EG122">
        <v>-7.14</v>
      </c>
      <c r="EH122" t="s">
        <v>302</v>
      </c>
      <c r="EI122" t="s">
        <v>302</v>
      </c>
      <c r="EK122" s="1">
        <v>38352</v>
      </c>
      <c r="EL122">
        <v>82.421000000000006</v>
      </c>
      <c r="EM122">
        <v>20050201</v>
      </c>
      <c r="EN122">
        <v>83</v>
      </c>
      <c r="EP122" s="1">
        <v>38352</v>
      </c>
      <c r="EQ122">
        <v>12.7</v>
      </c>
      <c r="ER122">
        <v>20041230</v>
      </c>
      <c r="ES122">
        <v>12.7</v>
      </c>
      <c r="EU122" s="1">
        <v>38352</v>
      </c>
      <c r="EV122">
        <v>-0.1</v>
      </c>
      <c r="EW122">
        <v>20041230</v>
      </c>
      <c r="EX122">
        <v>-0.2</v>
      </c>
      <c r="EZ122" s="1">
        <v>41274</v>
      </c>
      <c r="FA122" t="s">
        <v>302</v>
      </c>
      <c r="FB122">
        <v>20130107</v>
      </c>
      <c r="FC122">
        <v>1.3</v>
      </c>
      <c r="FE122" s="1">
        <v>41274</v>
      </c>
      <c r="FF122" t="s">
        <v>302</v>
      </c>
      <c r="FG122">
        <v>20130107</v>
      </c>
      <c r="FH122">
        <v>-0.3</v>
      </c>
      <c r="FJ122" s="1">
        <v>38352</v>
      </c>
      <c r="FK122">
        <v>0.7</v>
      </c>
      <c r="FL122">
        <v>20050201</v>
      </c>
      <c r="FM122">
        <v>0.7</v>
      </c>
      <c r="FO122" s="1">
        <v>38352</v>
      </c>
      <c r="FP122">
        <v>9.1</v>
      </c>
      <c r="FQ122">
        <v>20050201</v>
      </c>
      <c r="FR122">
        <v>8.6</v>
      </c>
      <c r="FT122" s="1">
        <v>41305</v>
      </c>
      <c r="FU122">
        <v>2.1</v>
      </c>
      <c r="FV122">
        <v>20130319</v>
      </c>
      <c r="FW122">
        <v>2.2000000000000002</v>
      </c>
      <c r="FY122" s="1">
        <v>38352</v>
      </c>
      <c r="FZ122">
        <v>1.8159999999999998</v>
      </c>
      <c r="GA122" t="s">
        <v>302</v>
      </c>
      <c r="GB122" t="s">
        <v>302</v>
      </c>
    </row>
    <row r="123" spans="1:184" x14ac:dyDescent="0.25">
      <c r="A123" s="1">
        <v>41759</v>
      </c>
      <c r="B123">
        <v>57.5</v>
      </c>
      <c r="C123">
        <v>20140501</v>
      </c>
      <c r="D123">
        <v>57.3</v>
      </c>
      <c r="F123" s="1">
        <v>38383</v>
      </c>
      <c r="G123">
        <v>-0.7</v>
      </c>
      <c r="H123">
        <v>20050309</v>
      </c>
      <c r="I123">
        <v>0.2</v>
      </c>
      <c r="K123" s="1">
        <v>38383</v>
      </c>
      <c r="L123">
        <v>-0.4</v>
      </c>
      <c r="M123">
        <v>20050309</v>
      </c>
      <c r="N123">
        <v>-0.2</v>
      </c>
      <c r="P123" s="1">
        <v>38383</v>
      </c>
      <c r="Q123">
        <v>4.7</v>
      </c>
      <c r="R123">
        <v>20050316</v>
      </c>
      <c r="S123">
        <v>4.7</v>
      </c>
      <c r="U123" s="1">
        <v>38383</v>
      </c>
      <c r="V123">
        <v>1.1000000000000001</v>
      </c>
      <c r="W123">
        <v>20050217</v>
      </c>
      <c r="X123">
        <v>0.9</v>
      </c>
      <c r="Z123" s="1">
        <v>38383</v>
      </c>
      <c r="AA123">
        <v>-0.5</v>
      </c>
      <c r="AB123">
        <v>20050215</v>
      </c>
      <c r="AC123">
        <v>-0.5</v>
      </c>
      <c r="AE123" s="1">
        <v>38383</v>
      </c>
      <c r="AF123">
        <v>1.6</v>
      </c>
      <c r="AG123">
        <v>20050215</v>
      </c>
      <c r="AH123">
        <v>1.6</v>
      </c>
      <c r="AJ123" s="1">
        <v>39113</v>
      </c>
      <c r="AK123">
        <v>1.6</v>
      </c>
      <c r="AL123">
        <v>20070213</v>
      </c>
      <c r="AM123">
        <v>1.6</v>
      </c>
      <c r="AO123" s="1">
        <v>38748</v>
      </c>
      <c r="AP123">
        <v>0.5</v>
      </c>
      <c r="AQ123">
        <v>20060213</v>
      </c>
      <c r="AR123">
        <v>0.4</v>
      </c>
      <c r="AT123" s="1">
        <v>38748</v>
      </c>
      <c r="AU123">
        <v>2.7</v>
      </c>
      <c r="AV123">
        <v>20060213</v>
      </c>
      <c r="AW123">
        <v>2.9</v>
      </c>
      <c r="AY123" s="1">
        <v>38383</v>
      </c>
      <c r="AZ123">
        <v>-0.2</v>
      </c>
      <c r="BA123">
        <v>20050309</v>
      </c>
      <c r="BB123">
        <v>0.1</v>
      </c>
      <c r="BD123" s="1">
        <v>38383</v>
      </c>
      <c r="BE123">
        <v>0.6</v>
      </c>
      <c r="BF123">
        <v>20050309</v>
      </c>
      <c r="BG123">
        <v>1.4</v>
      </c>
      <c r="BI123" s="1">
        <v>42063</v>
      </c>
      <c r="BJ123">
        <v>60.1</v>
      </c>
      <c r="BK123">
        <v>20150303</v>
      </c>
      <c r="BL123">
        <v>60.1</v>
      </c>
      <c r="BN123" s="1">
        <v>41759</v>
      </c>
      <c r="BO123">
        <v>58.7</v>
      </c>
      <c r="BP123">
        <v>20140506</v>
      </c>
      <c r="BQ123">
        <v>58.7</v>
      </c>
      <c r="BX123" s="1">
        <v>38411</v>
      </c>
      <c r="BY123">
        <v>0</v>
      </c>
      <c r="BZ123">
        <v>20050228</v>
      </c>
      <c r="CA123">
        <v>0</v>
      </c>
      <c r="CC123" s="1">
        <v>38383</v>
      </c>
      <c r="CD123">
        <v>2.9</v>
      </c>
      <c r="CE123">
        <v>20050217</v>
      </c>
      <c r="CF123">
        <v>3.9</v>
      </c>
      <c r="CH123" s="1">
        <v>40633</v>
      </c>
      <c r="CI123">
        <v>2.7</v>
      </c>
      <c r="CJ123">
        <v>20110518</v>
      </c>
      <c r="CK123">
        <v>2.2999999999999998</v>
      </c>
      <c r="CM123" s="1">
        <v>40939</v>
      </c>
      <c r="CN123">
        <v>-11</v>
      </c>
      <c r="CO123">
        <v>20120202</v>
      </c>
      <c r="CP123">
        <v>-11</v>
      </c>
      <c r="CR123" s="1">
        <v>38383</v>
      </c>
      <c r="CS123">
        <v>-0.5</v>
      </c>
      <c r="CT123">
        <v>20050215</v>
      </c>
      <c r="CU123">
        <v>-0.5</v>
      </c>
      <c r="CW123" s="1">
        <v>38383</v>
      </c>
      <c r="CX123">
        <v>3.2</v>
      </c>
      <c r="CY123">
        <v>20050215</v>
      </c>
      <c r="CZ123">
        <v>3.2</v>
      </c>
      <c r="DG123" s="1">
        <v>38748</v>
      </c>
      <c r="DH123">
        <v>1.7</v>
      </c>
      <c r="DI123" t="s">
        <v>302</v>
      </c>
      <c r="DJ123" t="s">
        <v>302</v>
      </c>
      <c r="DL123" s="1">
        <v>38748</v>
      </c>
      <c r="DM123">
        <v>0.4</v>
      </c>
      <c r="DN123" t="s">
        <v>302</v>
      </c>
      <c r="DO123" t="s">
        <v>302</v>
      </c>
      <c r="DQ123" s="1">
        <v>38383</v>
      </c>
      <c r="DR123">
        <v>-36</v>
      </c>
      <c r="DS123">
        <v>20050214</v>
      </c>
      <c r="DT123">
        <v>-36</v>
      </c>
      <c r="DV123" s="1">
        <v>38776</v>
      </c>
      <c r="DW123">
        <v>-0.2</v>
      </c>
      <c r="DX123" t="s">
        <v>302</v>
      </c>
      <c r="DY123" t="s">
        <v>302</v>
      </c>
      <c r="EA123" s="1">
        <v>39113</v>
      </c>
      <c r="EB123">
        <v>2.2999999999999998</v>
      </c>
      <c r="EC123" t="s">
        <v>302</v>
      </c>
      <c r="ED123" t="s">
        <v>302</v>
      </c>
      <c r="EF123" s="1">
        <v>38383</v>
      </c>
      <c r="EG123">
        <v>-8.16</v>
      </c>
      <c r="EH123" t="s">
        <v>302</v>
      </c>
      <c r="EI123" t="s">
        <v>302</v>
      </c>
      <c r="EK123" s="1">
        <v>38383</v>
      </c>
      <c r="EL123">
        <v>81.825000000000003</v>
      </c>
      <c r="EM123">
        <v>20050301</v>
      </c>
      <c r="EN123">
        <v>79</v>
      </c>
      <c r="EP123" s="1">
        <v>38383</v>
      </c>
      <c r="EQ123">
        <v>12.6</v>
      </c>
      <c r="ER123">
        <v>20050127</v>
      </c>
      <c r="ES123">
        <v>12.6</v>
      </c>
      <c r="EU123" s="1">
        <v>38383</v>
      </c>
      <c r="EV123">
        <v>0</v>
      </c>
      <c r="EW123">
        <v>20050127</v>
      </c>
      <c r="EX123">
        <v>0.4</v>
      </c>
      <c r="EZ123" s="1">
        <v>41305</v>
      </c>
      <c r="FA123" t="s">
        <v>302</v>
      </c>
      <c r="FB123">
        <v>20130206</v>
      </c>
      <c r="FC123">
        <v>-0.2</v>
      </c>
      <c r="FE123" s="1">
        <v>41305</v>
      </c>
      <c r="FF123" t="s">
        <v>302</v>
      </c>
      <c r="FG123">
        <v>20130206</v>
      </c>
      <c r="FH123">
        <v>1.3</v>
      </c>
      <c r="FJ123" s="1">
        <v>38383</v>
      </c>
      <c r="FK123">
        <v>1.4</v>
      </c>
      <c r="FL123">
        <v>20050301</v>
      </c>
      <c r="FM123">
        <v>1.1000000000000001</v>
      </c>
      <c r="FO123" s="1">
        <v>38383</v>
      </c>
      <c r="FP123">
        <v>9.3000000000000007</v>
      </c>
      <c r="FQ123">
        <v>20050301</v>
      </c>
      <c r="FR123">
        <v>8.9</v>
      </c>
      <c r="FT123" s="1">
        <v>41333</v>
      </c>
      <c r="FU123">
        <v>1.9</v>
      </c>
      <c r="FV123">
        <v>20130416</v>
      </c>
      <c r="FW123">
        <v>1.9</v>
      </c>
      <c r="FY123" s="1">
        <v>38383</v>
      </c>
      <c r="FZ123">
        <v>2.2930000000000001</v>
      </c>
      <c r="GA123" t="s">
        <v>302</v>
      </c>
      <c r="GB123" t="s">
        <v>302</v>
      </c>
    </row>
    <row r="124" spans="1:184" x14ac:dyDescent="0.25">
      <c r="A124" s="1">
        <v>41790</v>
      </c>
      <c r="B124">
        <v>56.7</v>
      </c>
      <c r="C124">
        <v>20140602</v>
      </c>
      <c r="D124">
        <v>57</v>
      </c>
      <c r="F124" s="1">
        <v>38411</v>
      </c>
      <c r="G124">
        <v>0.2</v>
      </c>
      <c r="H124">
        <v>20050407</v>
      </c>
      <c r="I124">
        <v>-0.5</v>
      </c>
      <c r="K124" s="1">
        <v>38411</v>
      </c>
      <c r="L124">
        <v>0.2</v>
      </c>
      <c r="M124">
        <v>20050407</v>
      </c>
      <c r="N124">
        <v>-0.4</v>
      </c>
      <c r="P124" s="1">
        <v>38411</v>
      </c>
      <c r="Q124">
        <v>4.8</v>
      </c>
      <c r="R124">
        <v>20050413</v>
      </c>
      <c r="S124">
        <v>4.8</v>
      </c>
      <c r="U124" s="1">
        <v>38411</v>
      </c>
      <c r="V124">
        <v>-0.4</v>
      </c>
      <c r="W124">
        <v>20050317</v>
      </c>
      <c r="X124">
        <v>0.2</v>
      </c>
      <c r="Z124" s="1">
        <v>38411</v>
      </c>
      <c r="AA124">
        <v>0.3</v>
      </c>
      <c r="AB124">
        <v>20050322</v>
      </c>
      <c r="AC124">
        <v>0.3</v>
      </c>
      <c r="AE124" s="1">
        <v>38411</v>
      </c>
      <c r="AF124">
        <v>1.7</v>
      </c>
      <c r="AG124">
        <v>20050322</v>
      </c>
      <c r="AH124">
        <v>1.6</v>
      </c>
      <c r="AJ124" s="1">
        <v>39141</v>
      </c>
      <c r="AK124">
        <v>1.7</v>
      </c>
      <c r="AL124">
        <v>20070320</v>
      </c>
      <c r="AM124">
        <v>1.7</v>
      </c>
      <c r="AO124" s="1">
        <v>38776</v>
      </c>
      <c r="AP124">
        <v>0</v>
      </c>
      <c r="AQ124">
        <v>20060313</v>
      </c>
      <c r="AR124">
        <v>0.3</v>
      </c>
      <c r="AT124" s="1">
        <v>38776</v>
      </c>
      <c r="AU124">
        <v>2.4</v>
      </c>
      <c r="AV124">
        <v>20060313</v>
      </c>
      <c r="AW124">
        <v>2.9</v>
      </c>
      <c r="AY124" s="1">
        <v>38411</v>
      </c>
      <c r="AZ124">
        <v>0.1</v>
      </c>
      <c r="BA124">
        <v>20050407</v>
      </c>
      <c r="BB124">
        <v>-0.1</v>
      </c>
      <c r="BD124" s="1">
        <v>38411</v>
      </c>
      <c r="BE124">
        <v>0.8</v>
      </c>
      <c r="BF124">
        <v>20050407</v>
      </c>
      <c r="BG124">
        <v>0.9</v>
      </c>
      <c r="BI124" s="1">
        <v>42094</v>
      </c>
      <c r="BJ124">
        <v>57.8</v>
      </c>
      <c r="BK124">
        <v>20150402</v>
      </c>
      <c r="BL124">
        <v>57.8</v>
      </c>
      <c r="BN124" s="1">
        <v>41790</v>
      </c>
      <c r="BO124">
        <v>58.6</v>
      </c>
      <c r="BP124">
        <v>20140604</v>
      </c>
      <c r="BQ124">
        <v>58.6</v>
      </c>
      <c r="BX124" s="1">
        <v>38442</v>
      </c>
      <c r="BY124">
        <v>1</v>
      </c>
      <c r="BZ124">
        <v>20050331</v>
      </c>
      <c r="CA124">
        <v>1</v>
      </c>
      <c r="CC124" s="1">
        <v>38411</v>
      </c>
      <c r="CD124">
        <v>2.6</v>
      </c>
      <c r="CE124">
        <v>20050317</v>
      </c>
      <c r="CF124">
        <v>3.6</v>
      </c>
      <c r="CH124" s="1">
        <v>40663</v>
      </c>
      <c r="CI124">
        <v>2.1</v>
      </c>
      <c r="CJ124">
        <v>20110615</v>
      </c>
      <c r="CK124">
        <v>1.8</v>
      </c>
      <c r="CM124" s="1">
        <v>40968</v>
      </c>
      <c r="CN124">
        <v>1</v>
      </c>
      <c r="CO124">
        <v>20120304</v>
      </c>
      <c r="CP124">
        <v>1</v>
      </c>
      <c r="CR124" s="1">
        <v>38411</v>
      </c>
      <c r="CS124">
        <v>0.4</v>
      </c>
      <c r="CT124">
        <v>20050322</v>
      </c>
      <c r="CU124">
        <v>0.4</v>
      </c>
      <c r="CW124" s="1">
        <v>38411</v>
      </c>
      <c r="CX124">
        <v>3.2</v>
      </c>
      <c r="CY124">
        <v>20050322</v>
      </c>
      <c r="CZ124">
        <v>3.2</v>
      </c>
      <c r="DG124" s="1">
        <v>38776</v>
      </c>
      <c r="DH124">
        <v>-0.5</v>
      </c>
      <c r="DI124" t="s">
        <v>302</v>
      </c>
      <c r="DJ124" t="s">
        <v>302</v>
      </c>
      <c r="DL124" s="1">
        <v>38776</v>
      </c>
      <c r="DM124">
        <v>0</v>
      </c>
      <c r="DN124" t="s">
        <v>302</v>
      </c>
      <c r="DO124" t="s">
        <v>302</v>
      </c>
      <c r="DQ124" s="1">
        <v>38411</v>
      </c>
      <c r="DR124">
        <v>-35.5</v>
      </c>
      <c r="DS124">
        <v>20050314</v>
      </c>
      <c r="DT124">
        <v>-32</v>
      </c>
      <c r="DV124" s="1">
        <v>38807</v>
      </c>
      <c r="DW124">
        <v>0.9</v>
      </c>
      <c r="DX124" t="s">
        <v>302</v>
      </c>
      <c r="DY124" t="s">
        <v>302</v>
      </c>
      <c r="EA124" s="1">
        <v>39141</v>
      </c>
      <c r="EB124">
        <v>3.6</v>
      </c>
      <c r="EC124" t="s">
        <v>302</v>
      </c>
      <c r="ED124" t="s">
        <v>302</v>
      </c>
      <c r="EF124" s="1">
        <v>38411</v>
      </c>
      <c r="EG124">
        <v>-15.71</v>
      </c>
      <c r="EH124" t="s">
        <v>302</v>
      </c>
      <c r="EI124" t="s">
        <v>302</v>
      </c>
      <c r="EK124" s="1">
        <v>38411</v>
      </c>
      <c r="EL124">
        <v>85.92</v>
      </c>
      <c r="EM124">
        <v>20050331</v>
      </c>
      <c r="EN124">
        <v>85</v>
      </c>
      <c r="EP124" s="1">
        <v>38411</v>
      </c>
      <c r="EQ124">
        <v>10.199999999999999</v>
      </c>
      <c r="ER124">
        <v>20050301</v>
      </c>
      <c r="ES124">
        <v>10.199999999999999</v>
      </c>
      <c r="EU124" s="1">
        <v>38411</v>
      </c>
      <c r="EV124">
        <v>0.6</v>
      </c>
      <c r="EW124">
        <v>20050301</v>
      </c>
      <c r="EX124">
        <v>0.5</v>
      </c>
      <c r="EZ124" s="1">
        <v>41333</v>
      </c>
      <c r="FA124" t="s">
        <v>302</v>
      </c>
      <c r="FB124">
        <v>20130306</v>
      </c>
      <c r="FC124">
        <v>0.5</v>
      </c>
      <c r="FE124" s="1">
        <v>41333</v>
      </c>
      <c r="FF124" t="s">
        <v>302</v>
      </c>
      <c r="FG124">
        <v>20130306</v>
      </c>
      <c r="FH124">
        <v>1.9</v>
      </c>
      <c r="FJ124" s="1">
        <v>38411</v>
      </c>
      <c r="FK124">
        <v>0.7</v>
      </c>
      <c r="FL124">
        <v>20050331</v>
      </c>
      <c r="FM124">
        <v>0.8</v>
      </c>
      <c r="FO124" s="1">
        <v>38411</v>
      </c>
      <c r="FP124">
        <v>9.6999999999999993</v>
      </c>
      <c r="FQ124">
        <v>20050331</v>
      </c>
      <c r="FR124">
        <v>9.5</v>
      </c>
      <c r="FT124" s="1">
        <v>41364</v>
      </c>
      <c r="FU124">
        <v>2.7</v>
      </c>
      <c r="FV124">
        <v>20130521</v>
      </c>
      <c r="FW124">
        <v>2.7</v>
      </c>
      <c r="FY124" s="1">
        <v>38411</v>
      </c>
      <c r="FZ124">
        <v>1.581</v>
      </c>
      <c r="GA124" t="s">
        <v>302</v>
      </c>
      <c r="GB124" t="s">
        <v>302</v>
      </c>
    </row>
    <row r="125" spans="1:184" x14ac:dyDescent="0.25">
      <c r="A125" s="1">
        <v>41820</v>
      </c>
      <c r="B125">
        <v>56.7</v>
      </c>
      <c r="C125">
        <v>20140701</v>
      </c>
      <c r="D125">
        <v>57.5</v>
      </c>
      <c r="F125" s="1">
        <v>38442</v>
      </c>
      <c r="G125">
        <v>-2.7</v>
      </c>
      <c r="H125">
        <v>20050509</v>
      </c>
      <c r="I125">
        <v>-1.6</v>
      </c>
      <c r="K125" s="1">
        <v>38442</v>
      </c>
      <c r="L125">
        <v>-2</v>
      </c>
      <c r="M125">
        <v>20050509</v>
      </c>
      <c r="N125">
        <v>-1.2</v>
      </c>
      <c r="P125" s="1">
        <v>38442</v>
      </c>
      <c r="Q125">
        <v>4.7</v>
      </c>
      <c r="R125">
        <v>20050518</v>
      </c>
      <c r="S125">
        <v>4.7</v>
      </c>
      <c r="U125" s="1">
        <v>38442</v>
      </c>
      <c r="V125">
        <v>-0.3</v>
      </c>
      <c r="W125">
        <v>20050421</v>
      </c>
      <c r="X125">
        <v>-0.1</v>
      </c>
      <c r="Z125" s="1">
        <v>38442</v>
      </c>
      <c r="AA125">
        <v>0.4</v>
      </c>
      <c r="AB125">
        <v>20050419</v>
      </c>
      <c r="AC125">
        <v>0.4</v>
      </c>
      <c r="AE125" s="1">
        <v>38442</v>
      </c>
      <c r="AF125">
        <v>1.9</v>
      </c>
      <c r="AG125">
        <v>20050419</v>
      </c>
      <c r="AH125">
        <v>1.9</v>
      </c>
      <c r="AJ125" s="1">
        <v>39172</v>
      </c>
      <c r="AK125">
        <v>1.9</v>
      </c>
      <c r="AL125">
        <v>20070417</v>
      </c>
      <c r="AM125">
        <v>1.9</v>
      </c>
      <c r="AO125" s="1">
        <v>38807</v>
      </c>
      <c r="AP125">
        <v>0.2</v>
      </c>
      <c r="AQ125">
        <v>20060410</v>
      </c>
      <c r="AR125">
        <v>0.3</v>
      </c>
      <c r="AT125" s="1">
        <v>38807</v>
      </c>
      <c r="AU125">
        <v>2.1</v>
      </c>
      <c r="AV125">
        <v>20060410</v>
      </c>
      <c r="AW125">
        <v>2.5</v>
      </c>
      <c r="AY125" s="1">
        <v>38442</v>
      </c>
      <c r="AZ125">
        <v>-3.8</v>
      </c>
      <c r="BA125">
        <v>20050509</v>
      </c>
      <c r="BB125">
        <v>-1.9</v>
      </c>
      <c r="BD125" s="1">
        <v>38442</v>
      </c>
      <c r="BE125">
        <v>-3.8</v>
      </c>
      <c r="BF125">
        <v>20050509</v>
      </c>
      <c r="BG125">
        <v>-1.1000000000000001</v>
      </c>
      <c r="BI125" s="1">
        <v>42124</v>
      </c>
      <c r="BJ125">
        <v>54.2</v>
      </c>
      <c r="BK125">
        <v>20150505</v>
      </c>
      <c r="BL125">
        <v>54.2</v>
      </c>
      <c r="BN125" s="1">
        <v>41820</v>
      </c>
      <c r="BO125">
        <v>57.7</v>
      </c>
      <c r="BP125">
        <v>20140703</v>
      </c>
      <c r="BQ125">
        <v>57.7</v>
      </c>
      <c r="BX125" s="1">
        <v>38472</v>
      </c>
      <c r="BY125">
        <v>0</v>
      </c>
      <c r="BZ125">
        <v>20050429</v>
      </c>
      <c r="CA125">
        <v>0</v>
      </c>
      <c r="CC125" s="1">
        <v>38442</v>
      </c>
      <c r="CD125">
        <v>1.8</v>
      </c>
      <c r="CE125">
        <v>20050421</v>
      </c>
      <c r="CF125">
        <v>2.7</v>
      </c>
      <c r="CH125" s="1">
        <v>40694</v>
      </c>
      <c r="CI125">
        <v>2.4</v>
      </c>
      <c r="CJ125">
        <v>20110713</v>
      </c>
      <c r="CK125">
        <v>2.2999999999999998</v>
      </c>
      <c r="CM125" s="1">
        <v>40999</v>
      </c>
      <c r="CN125">
        <v>31</v>
      </c>
      <c r="CO125">
        <v>20120401</v>
      </c>
      <c r="CP125">
        <v>31</v>
      </c>
      <c r="CR125" s="1">
        <v>38442</v>
      </c>
      <c r="CS125">
        <v>0.5</v>
      </c>
      <c r="CT125">
        <v>20050419</v>
      </c>
      <c r="CU125">
        <v>0.5</v>
      </c>
      <c r="CW125" s="1">
        <v>38442</v>
      </c>
      <c r="CX125">
        <v>3.2</v>
      </c>
      <c r="CY125">
        <v>20050419</v>
      </c>
      <c r="CZ125">
        <v>3.2</v>
      </c>
      <c r="DG125" s="1">
        <v>38807</v>
      </c>
      <c r="DH125">
        <v>0.6</v>
      </c>
      <c r="DI125" t="s">
        <v>302</v>
      </c>
      <c r="DJ125" t="s">
        <v>302</v>
      </c>
      <c r="DL125" s="1">
        <v>38807</v>
      </c>
      <c r="DM125">
        <v>0.1</v>
      </c>
      <c r="DN125" t="s">
        <v>302</v>
      </c>
      <c r="DO125" t="s">
        <v>302</v>
      </c>
      <c r="DQ125" s="1">
        <v>38442</v>
      </c>
      <c r="DR125">
        <v>-38.9</v>
      </c>
      <c r="DS125">
        <v>20050418</v>
      </c>
      <c r="DT125">
        <v>-37</v>
      </c>
      <c r="DV125" s="1">
        <v>38837</v>
      </c>
      <c r="DW125">
        <v>0.1</v>
      </c>
      <c r="DX125" t="s">
        <v>302</v>
      </c>
      <c r="DY125" t="s">
        <v>302</v>
      </c>
      <c r="EA125" s="1">
        <v>39172</v>
      </c>
      <c r="EB125">
        <v>3.5</v>
      </c>
      <c r="EC125" t="s">
        <v>302</v>
      </c>
      <c r="ED125" t="s">
        <v>302</v>
      </c>
      <c r="EF125" s="1">
        <v>38442</v>
      </c>
      <c r="EG125">
        <v>-5.0999999999999996</v>
      </c>
      <c r="EH125" t="s">
        <v>302</v>
      </c>
      <c r="EI125" t="s">
        <v>302</v>
      </c>
      <c r="EK125" s="1">
        <v>38442</v>
      </c>
      <c r="EL125">
        <v>91.968000000000004</v>
      </c>
      <c r="EM125">
        <v>20050429</v>
      </c>
      <c r="EN125">
        <v>91</v>
      </c>
      <c r="EP125" s="1">
        <v>38442</v>
      </c>
      <c r="EQ125">
        <v>7.9</v>
      </c>
      <c r="ER125">
        <v>20050331</v>
      </c>
      <c r="ES125">
        <v>7.9</v>
      </c>
      <c r="EU125" s="1">
        <v>38442</v>
      </c>
      <c r="EV125">
        <v>-0.4</v>
      </c>
      <c r="EW125">
        <v>20050331</v>
      </c>
      <c r="EX125">
        <v>-0.6</v>
      </c>
      <c r="EZ125" s="1">
        <v>41364</v>
      </c>
      <c r="FA125" t="s">
        <v>302</v>
      </c>
      <c r="FB125">
        <v>20130405</v>
      </c>
      <c r="FC125">
        <v>0.2</v>
      </c>
      <c r="FE125" s="1">
        <v>41364</v>
      </c>
      <c r="FF125" t="s">
        <v>302</v>
      </c>
      <c r="FG125">
        <v>20130405</v>
      </c>
      <c r="FH125">
        <v>1.1000000000000001</v>
      </c>
      <c r="FJ125" s="1">
        <v>38442</v>
      </c>
      <c r="FK125">
        <v>1.2</v>
      </c>
      <c r="FL125">
        <v>20050429</v>
      </c>
      <c r="FM125">
        <v>1</v>
      </c>
      <c r="FO125" s="1">
        <v>38442</v>
      </c>
      <c r="FP125">
        <v>10.7</v>
      </c>
      <c r="FQ125">
        <v>20050429</v>
      </c>
      <c r="FR125">
        <v>10.3</v>
      </c>
      <c r="FT125" s="1">
        <v>41394</v>
      </c>
      <c r="FU125">
        <v>2.6</v>
      </c>
      <c r="FV125">
        <v>20130618</v>
      </c>
      <c r="FW125">
        <v>2.6</v>
      </c>
      <c r="FY125" s="1">
        <v>38442</v>
      </c>
      <c r="FZ125">
        <v>2.0369999999999999</v>
      </c>
      <c r="GA125" t="s">
        <v>302</v>
      </c>
      <c r="GB125" t="s">
        <v>302</v>
      </c>
    </row>
    <row r="126" spans="1:184" x14ac:dyDescent="0.25">
      <c r="A126" s="1">
        <v>41851</v>
      </c>
      <c r="B126">
        <v>54.9</v>
      </c>
      <c r="C126">
        <v>20140801</v>
      </c>
      <c r="D126">
        <v>55.4</v>
      </c>
      <c r="F126" s="1">
        <v>38472</v>
      </c>
      <c r="G126">
        <v>2.7</v>
      </c>
      <c r="H126">
        <v>20050609</v>
      </c>
      <c r="I126">
        <v>0.9</v>
      </c>
      <c r="K126" s="1">
        <v>38472</v>
      </c>
      <c r="L126">
        <v>2.4</v>
      </c>
      <c r="M126">
        <v>20050609</v>
      </c>
      <c r="N126">
        <v>0.9</v>
      </c>
      <c r="P126" s="1">
        <v>38472</v>
      </c>
      <c r="Q126">
        <v>4.7</v>
      </c>
      <c r="R126">
        <v>20050615</v>
      </c>
      <c r="S126">
        <v>4.7</v>
      </c>
      <c r="U126" s="1">
        <v>38472</v>
      </c>
      <c r="V126">
        <v>0.3</v>
      </c>
      <c r="W126">
        <v>20050519</v>
      </c>
      <c r="X126">
        <v>0.5</v>
      </c>
      <c r="Z126" s="1">
        <v>38472</v>
      </c>
      <c r="AA126">
        <v>0.4</v>
      </c>
      <c r="AB126">
        <v>20050517</v>
      </c>
      <c r="AC126">
        <v>0.4</v>
      </c>
      <c r="AE126" s="1">
        <v>38472</v>
      </c>
      <c r="AF126">
        <v>1.9</v>
      </c>
      <c r="AG126">
        <v>20050517</v>
      </c>
      <c r="AH126">
        <v>1.9</v>
      </c>
      <c r="AJ126" s="1">
        <v>39202</v>
      </c>
      <c r="AK126">
        <v>1.8</v>
      </c>
      <c r="AL126">
        <v>20070515</v>
      </c>
      <c r="AM126">
        <v>1.8</v>
      </c>
      <c r="AO126" s="1">
        <v>38837</v>
      </c>
      <c r="AP126">
        <v>0.6</v>
      </c>
      <c r="AQ126">
        <v>20060508</v>
      </c>
      <c r="AR126">
        <v>0.6</v>
      </c>
      <c r="AT126" s="1">
        <v>38837</v>
      </c>
      <c r="AU126">
        <v>2.1</v>
      </c>
      <c r="AV126">
        <v>20060508</v>
      </c>
      <c r="AW126">
        <v>2.4</v>
      </c>
      <c r="AY126" s="1">
        <v>38472</v>
      </c>
      <c r="AZ126">
        <v>-1</v>
      </c>
      <c r="BA126">
        <v>20050609</v>
      </c>
      <c r="BB126">
        <v>-1.9</v>
      </c>
      <c r="BD126" s="1">
        <v>38472</v>
      </c>
      <c r="BE126">
        <v>-0.5</v>
      </c>
      <c r="BF126">
        <v>20050609</v>
      </c>
      <c r="BG126">
        <v>-1.4</v>
      </c>
      <c r="BI126" s="1">
        <v>42155</v>
      </c>
      <c r="BJ126">
        <v>55.9</v>
      </c>
      <c r="BK126">
        <v>20150602</v>
      </c>
      <c r="BL126">
        <v>55.9</v>
      </c>
      <c r="BN126" s="1">
        <v>41851</v>
      </c>
      <c r="BO126">
        <v>59.1</v>
      </c>
      <c r="BP126">
        <v>20140805</v>
      </c>
      <c r="BQ126">
        <v>59.1</v>
      </c>
      <c r="BX126" s="1">
        <v>38503</v>
      </c>
      <c r="BY126">
        <v>-1</v>
      </c>
      <c r="BZ126">
        <v>20050531</v>
      </c>
      <c r="CA126">
        <v>-1</v>
      </c>
      <c r="CC126" s="1">
        <v>38472</v>
      </c>
      <c r="CD126">
        <v>1.6</v>
      </c>
      <c r="CE126">
        <v>20050519</v>
      </c>
      <c r="CF126">
        <v>2.2999999999999998</v>
      </c>
      <c r="CH126" s="1">
        <v>40724</v>
      </c>
      <c r="CI126">
        <v>2.5</v>
      </c>
      <c r="CJ126">
        <v>20110817</v>
      </c>
      <c r="CK126">
        <v>2.6</v>
      </c>
      <c r="CM126" s="1">
        <v>41029</v>
      </c>
      <c r="CN126">
        <v>26</v>
      </c>
      <c r="CO126">
        <v>20120502</v>
      </c>
      <c r="CP126">
        <v>26</v>
      </c>
      <c r="CR126" s="1">
        <v>38472</v>
      </c>
      <c r="CS126">
        <v>0.6</v>
      </c>
      <c r="CT126">
        <v>20050517</v>
      </c>
      <c r="CU126">
        <v>0.6</v>
      </c>
      <c r="CW126" s="1">
        <v>38472</v>
      </c>
      <c r="CX126">
        <v>3.2</v>
      </c>
      <c r="CY126">
        <v>20050517</v>
      </c>
      <c r="CZ126">
        <v>3.2</v>
      </c>
      <c r="DG126" s="1">
        <v>38837</v>
      </c>
      <c r="DH126">
        <v>1.8</v>
      </c>
      <c r="DI126" t="s">
        <v>302</v>
      </c>
      <c r="DJ126" t="s">
        <v>302</v>
      </c>
      <c r="DL126" s="1">
        <v>38837</v>
      </c>
      <c r="DM126">
        <v>0.2</v>
      </c>
      <c r="DN126" t="s">
        <v>302</v>
      </c>
      <c r="DO126" t="s">
        <v>302</v>
      </c>
      <c r="DQ126" s="1">
        <v>38472</v>
      </c>
      <c r="DR126">
        <v>-39.6</v>
      </c>
      <c r="DS126">
        <v>20050516</v>
      </c>
      <c r="DT126">
        <v>-40</v>
      </c>
      <c r="DV126" s="1">
        <v>38868</v>
      </c>
      <c r="DW126">
        <v>0.5</v>
      </c>
      <c r="DX126" t="s">
        <v>302</v>
      </c>
      <c r="DY126" t="s">
        <v>302</v>
      </c>
      <c r="EA126" s="1">
        <v>39202</v>
      </c>
      <c r="EB126">
        <v>4.0999999999999996</v>
      </c>
      <c r="EC126" t="s">
        <v>302</v>
      </c>
      <c r="ED126" t="s">
        <v>302</v>
      </c>
      <c r="EF126" s="1">
        <v>38472</v>
      </c>
      <c r="EG126">
        <v>-4</v>
      </c>
      <c r="EH126" t="s">
        <v>302</v>
      </c>
      <c r="EI126" t="s">
        <v>302</v>
      </c>
      <c r="EK126" s="1">
        <v>38472</v>
      </c>
      <c r="EL126">
        <v>96.450999999999993</v>
      </c>
      <c r="EM126">
        <v>20050601</v>
      </c>
      <c r="EN126">
        <v>95</v>
      </c>
      <c r="EP126" s="1">
        <v>38472</v>
      </c>
      <c r="EQ126">
        <v>7</v>
      </c>
      <c r="ER126">
        <v>20050428</v>
      </c>
      <c r="ES126">
        <v>7</v>
      </c>
      <c r="EU126" s="1">
        <v>38472</v>
      </c>
      <c r="EV126">
        <v>0.6</v>
      </c>
      <c r="EW126">
        <v>20050428</v>
      </c>
      <c r="EX126">
        <v>0.9</v>
      </c>
      <c r="EZ126" s="1">
        <v>41394</v>
      </c>
      <c r="FA126" t="s">
        <v>302</v>
      </c>
      <c r="FB126">
        <v>20130508</v>
      </c>
      <c r="FC126">
        <v>1.1000000000000001</v>
      </c>
      <c r="FE126" s="1">
        <v>41394</v>
      </c>
      <c r="FF126" t="s">
        <v>302</v>
      </c>
      <c r="FG126">
        <v>20130508</v>
      </c>
      <c r="FH126">
        <v>2</v>
      </c>
      <c r="FJ126" s="1">
        <v>38472</v>
      </c>
      <c r="FK126">
        <v>0.6</v>
      </c>
      <c r="FL126">
        <v>20050601</v>
      </c>
      <c r="FM126">
        <v>0.7</v>
      </c>
      <c r="FO126" s="1">
        <v>38472</v>
      </c>
      <c r="FP126">
        <v>10.5</v>
      </c>
      <c r="FQ126">
        <v>20050601</v>
      </c>
      <c r="FR126">
        <v>10.5</v>
      </c>
      <c r="FT126" s="1">
        <v>41425</v>
      </c>
      <c r="FU126">
        <v>2.9</v>
      </c>
      <c r="FV126">
        <v>20130716</v>
      </c>
      <c r="FW126">
        <v>2.9</v>
      </c>
      <c r="FY126" s="1">
        <v>38472</v>
      </c>
      <c r="FZ126">
        <v>1.2589999999999999</v>
      </c>
      <c r="GA126" t="s">
        <v>302</v>
      </c>
      <c r="GB126" t="s">
        <v>302</v>
      </c>
    </row>
    <row r="127" spans="1:184" x14ac:dyDescent="0.25">
      <c r="A127" s="1">
        <v>41882</v>
      </c>
      <c r="B127">
        <v>53.2</v>
      </c>
      <c r="C127">
        <v>20140901</v>
      </c>
      <c r="D127">
        <v>52.5</v>
      </c>
      <c r="F127" s="1">
        <v>38503</v>
      </c>
      <c r="G127">
        <v>0.1</v>
      </c>
      <c r="H127">
        <v>20050706</v>
      </c>
      <c r="I127">
        <v>0</v>
      </c>
      <c r="K127" s="1">
        <v>38503</v>
      </c>
      <c r="L127">
        <v>0.1</v>
      </c>
      <c r="M127">
        <v>20050706</v>
      </c>
      <c r="N127">
        <v>0.1</v>
      </c>
      <c r="P127" s="1">
        <v>38503</v>
      </c>
      <c r="Q127">
        <v>4.8</v>
      </c>
      <c r="R127">
        <v>20050713</v>
      </c>
      <c r="S127">
        <v>4.8</v>
      </c>
      <c r="U127" s="1">
        <v>38503</v>
      </c>
      <c r="V127">
        <v>-0.5</v>
      </c>
      <c r="W127">
        <v>20050616</v>
      </c>
      <c r="X127">
        <v>0.1</v>
      </c>
      <c r="Z127" s="1">
        <v>38503</v>
      </c>
      <c r="AA127">
        <v>0.3</v>
      </c>
      <c r="AB127">
        <v>20050614</v>
      </c>
      <c r="AC127">
        <v>0.4</v>
      </c>
      <c r="AE127" s="1">
        <v>38503</v>
      </c>
      <c r="AF127">
        <v>1.9</v>
      </c>
      <c r="AG127">
        <v>20050614</v>
      </c>
      <c r="AH127">
        <v>1.9</v>
      </c>
      <c r="AJ127" s="1">
        <v>39233</v>
      </c>
      <c r="AK127">
        <v>1.9</v>
      </c>
      <c r="AL127">
        <v>20070612</v>
      </c>
      <c r="AM127">
        <v>1.9</v>
      </c>
      <c r="AO127" s="1">
        <v>38868</v>
      </c>
      <c r="AP127">
        <v>0.3</v>
      </c>
      <c r="AQ127">
        <v>20060612</v>
      </c>
      <c r="AR127">
        <v>0.3</v>
      </c>
      <c r="AT127" s="1">
        <v>38868</v>
      </c>
      <c r="AU127">
        <v>2.7</v>
      </c>
      <c r="AV127">
        <v>20060612</v>
      </c>
      <c r="AW127">
        <v>3</v>
      </c>
      <c r="AY127" s="1">
        <v>38503</v>
      </c>
      <c r="AZ127">
        <v>-0.4</v>
      </c>
      <c r="BA127">
        <v>20050706</v>
      </c>
      <c r="BB127">
        <v>-1.9</v>
      </c>
      <c r="BD127" s="1">
        <v>38503</v>
      </c>
      <c r="BE127">
        <v>-0.3</v>
      </c>
      <c r="BF127">
        <v>20050706</v>
      </c>
      <c r="BG127">
        <v>-1.7</v>
      </c>
      <c r="BI127" s="1">
        <v>42185</v>
      </c>
      <c r="BJ127">
        <v>58.1</v>
      </c>
      <c r="BK127">
        <v>20150702</v>
      </c>
      <c r="BL127">
        <v>58.1</v>
      </c>
      <c r="BN127" s="1">
        <v>41882</v>
      </c>
      <c r="BO127">
        <v>60.5</v>
      </c>
      <c r="BP127">
        <v>20140903</v>
      </c>
      <c r="BQ127">
        <v>60.5</v>
      </c>
      <c r="BX127" s="1">
        <v>38533</v>
      </c>
      <c r="BY127">
        <v>-3</v>
      </c>
      <c r="BZ127">
        <v>20050630</v>
      </c>
      <c r="CA127">
        <v>-3</v>
      </c>
      <c r="CC127" s="1">
        <v>38503</v>
      </c>
      <c r="CD127">
        <v>0.4</v>
      </c>
      <c r="CE127">
        <v>20050616</v>
      </c>
      <c r="CF127">
        <v>1.3</v>
      </c>
      <c r="CH127" s="1">
        <v>40755</v>
      </c>
      <c r="CI127">
        <v>2.8</v>
      </c>
      <c r="CJ127">
        <v>20110914</v>
      </c>
      <c r="CK127">
        <v>2.8</v>
      </c>
      <c r="CM127" s="1">
        <v>41060</v>
      </c>
      <c r="CN127">
        <v>-21</v>
      </c>
      <c r="CO127">
        <v>20120605</v>
      </c>
      <c r="CP127">
        <v>-21</v>
      </c>
      <c r="CR127" s="1">
        <v>38503</v>
      </c>
      <c r="CS127">
        <v>0.2</v>
      </c>
      <c r="CT127">
        <v>20050614</v>
      </c>
      <c r="CU127">
        <v>0.2</v>
      </c>
      <c r="CW127" s="1">
        <v>38503</v>
      </c>
      <c r="CX127">
        <v>2.9</v>
      </c>
      <c r="CY127">
        <v>20050614</v>
      </c>
      <c r="CZ127">
        <v>2.9</v>
      </c>
      <c r="DG127" s="1">
        <v>38868</v>
      </c>
      <c r="DH127">
        <v>-1.9</v>
      </c>
      <c r="DI127" t="s">
        <v>302</v>
      </c>
      <c r="DJ127" t="s">
        <v>302</v>
      </c>
      <c r="DL127" s="1">
        <v>38868</v>
      </c>
      <c r="DM127">
        <v>0</v>
      </c>
      <c r="DN127" t="s">
        <v>302</v>
      </c>
      <c r="DO127" t="s">
        <v>302</v>
      </c>
      <c r="DQ127" s="1">
        <v>38503</v>
      </c>
      <c r="DR127">
        <v>-43.7</v>
      </c>
      <c r="DS127">
        <v>20050613</v>
      </c>
      <c r="DT127">
        <v>-49</v>
      </c>
      <c r="DV127" s="1">
        <v>38898</v>
      </c>
      <c r="DW127">
        <v>0.4</v>
      </c>
      <c r="DX127" t="s">
        <v>302</v>
      </c>
      <c r="DY127" t="s">
        <v>302</v>
      </c>
      <c r="EA127" s="1">
        <v>39233</v>
      </c>
      <c r="EB127">
        <v>2.8</v>
      </c>
      <c r="EC127" t="s">
        <v>302</v>
      </c>
      <c r="ED127" t="s">
        <v>302</v>
      </c>
      <c r="EF127" s="1">
        <v>38503</v>
      </c>
      <c r="EG127">
        <v>-3.4</v>
      </c>
      <c r="EH127" t="s">
        <v>302</v>
      </c>
      <c r="EI127" t="s">
        <v>302</v>
      </c>
      <c r="EK127" s="1">
        <v>38503</v>
      </c>
      <c r="EL127">
        <v>93.680999999999997</v>
      </c>
      <c r="EM127">
        <v>20050629</v>
      </c>
      <c r="EN127">
        <v>96</v>
      </c>
      <c r="EP127" s="1">
        <v>38503</v>
      </c>
      <c r="EQ127">
        <v>5.5</v>
      </c>
      <c r="ER127">
        <v>20050602</v>
      </c>
      <c r="ES127">
        <v>5.5</v>
      </c>
      <c r="EU127" s="1">
        <v>38503</v>
      </c>
      <c r="EV127">
        <v>0.5</v>
      </c>
      <c r="EW127">
        <v>20050602</v>
      </c>
      <c r="EX127">
        <v>0.3</v>
      </c>
      <c r="EZ127" s="1">
        <v>41425</v>
      </c>
      <c r="FA127" t="s">
        <v>302</v>
      </c>
      <c r="FB127">
        <v>20130606</v>
      </c>
      <c r="FC127">
        <v>0.4</v>
      </c>
      <c r="FE127" s="1">
        <v>41425</v>
      </c>
      <c r="FF127" t="s">
        <v>302</v>
      </c>
      <c r="FG127">
        <v>20130606</v>
      </c>
      <c r="FH127">
        <v>2.6</v>
      </c>
      <c r="FJ127" s="1">
        <v>38503</v>
      </c>
      <c r="FK127">
        <v>1.7</v>
      </c>
      <c r="FL127">
        <v>20050629</v>
      </c>
      <c r="FM127">
        <v>1.7</v>
      </c>
      <c r="FO127" s="1">
        <v>38503</v>
      </c>
      <c r="FP127">
        <v>11.4</v>
      </c>
      <c r="FQ127">
        <v>20050629</v>
      </c>
      <c r="FR127">
        <v>11.6</v>
      </c>
      <c r="FT127" s="1">
        <v>41455</v>
      </c>
      <c r="FU127">
        <v>3.1</v>
      </c>
      <c r="FV127">
        <v>20130813</v>
      </c>
      <c r="FW127">
        <v>3.1</v>
      </c>
      <c r="FY127" s="1">
        <v>38503</v>
      </c>
      <c r="FZ127">
        <v>1.526</v>
      </c>
      <c r="GA127" t="s">
        <v>302</v>
      </c>
      <c r="GB127" t="s">
        <v>302</v>
      </c>
    </row>
    <row r="128" spans="1:184" x14ac:dyDescent="0.25">
      <c r="A128" s="1">
        <v>41912</v>
      </c>
      <c r="B128">
        <v>51.7</v>
      </c>
      <c r="C128">
        <v>20141001</v>
      </c>
      <c r="D128">
        <v>51.6</v>
      </c>
      <c r="F128" s="1">
        <v>38533</v>
      </c>
      <c r="G128">
        <v>0.5</v>
      </c>
      <c r="H128">
        <v>20050805</v>
      </c>
      <c r="I128">
        <v>0.2</v>
      </c>
      <c r="K128" s="1">
        <v>38533</v>
      </c>
      <c r="L128">
        <v>-0.1</v>
      </c>
      <c r="M128">
        <v>20050805</v>
      </c>
      <c r="N128">
        <v>0</v>
      </c>
      <c r="P128" s="1">
        <v>38533</v>
      </c>
      <c r="Q128">
        <v>4.8</v>
      </c>
      <c r="R128">
        <v>20050817</v>
      </c>
      <c r="S128">
        <v>4.7</v>
      </c>
      <c r="U128" s="1">
        <v>38533</v>
      </c>
      <c r="V128">
        <v>0.8</v>
      </c>
      <c r="W128">
        <v>20050721</v>
      </c>
      <c r="X128">
        <v>1.3</v>
      </c>
      <c r="Z128" s="1">
        <v>38533</v>
      </c>
      <c r="AA128">
        <v>0</v>
      </c>
      <c r="AB128">
        <v>20050712</v>
      </c>
      <c r="AC128">
        <v>0</v>
      </c>
      <c r="AE128" s="1">
        <v>38533</v>
      </c>
      <c r="AF128">
        <v>2</v>
      </c>
      <c r="AG128">
        <v>20050712</v>
      </c>
      <c r="AH128">
        <v>2</v>
      </c>
      <c r="AJ128" s="1">
        <v>39263</v>
      </c>
      <c r="AK128">
        <v>2</v>
      </c>
      <c r="AL128">
        <v>20070717</v>
      </c>
      <c r="AM128">
        <v>2</v>
      </c>
      <c r="AO128" s="1">
        <v>38898</v>
      </c>
      <c r="AP128">
        <v>0.1</v>
      </c>
      <c r="AQ128">
        <v>20060710</v>
      </c>
      <c r="AR128">
        <v>0.1</v>
      </c>
      <c r="AT128" s="1">
        <v>38898</v>
      </c>
      <c r="AU128">
        <v>2.6</v>
      </c>
      <c r="AV128">
        <v>20060710</v>
      </c>
      <c r="AW128">
        <v>3.3</v>
      </c>
      <c r="AY128" s="1">
        <v>38533</v>
      </c>
      <c r="AZ128">
        <v>-0.5</v>
      </c>
      <c r="BA128">
        <v>20050805</v>
      </c>
      <c r="BB128">
        <v>-1.9</v>
      </c>
      <c r="BD128" s="1">
        <v>38533</v>
      </c>
      <c r="BE128">
        <v>0.8</v>
      </c>
      <c r="BF128">
        <v>20050805</v>
      </c>
      <c r="BG128">
        <v>-1</v>
      </c>
      <c r="BI128" s="1">
        <v>42216</v>
      </c>
      <c r="BJ128">
        <v>57.1</v>
      </c>
      <c r="BK128">
        <v>20150804</v>
      </c>
      <c r="BL128">
        <v>57.1</v>
      </c>
      <c r="BN128" s="1">
        <v>41912</v>
      </c>
      <c r="BO128">
        <v>58.7</v>
      </c>
      <c r="BP128">
        <v>20141003</v>
      </c>
      <c r="BQ128">
        <v>58.7</v>
      </c>
      <c r="BX128" s="1">
        <v>38564</v>
      </c>
      <c r="BY128">
        <v>-1</v>
      </c>
      <c r="BZ128">
        <v>20050729</v>
      </c>
      <c r="CA128">
        <v>-1</v>
      </c>
      <c r="CC128" s="1">
        <v>38533</v>
      </c>
      <c r="CD128">
        <v>0.7</v>
      </c>
      <c r="CE128">
        <v>20050721</v>
      </c>
      <c r="CF128">
        <v>1.6</v>
      </c>
      <c r="CH128" s="1">
        <v>40786</v>
      </c>
      <c r="CI128">
        <v>2.6</v>
      </c>
      <c r="CJ128">
        <v>20111012</v>
      </c>
      <c r="CK128">
        <v>2.8</v>
      </c>
      <c r="CM128" s="1">
        <v>41090</v>
      </c>
      <c r="CN128">
        <v>-12</v>
      </c>
      <c r="CO128">
        <v>20120701</v>
      </c>
      <c r="CP128">
        <v>-12</v>
      </c>
      <c r="CR128" s="1">
        <v>38533</v>
      </c>
      <c r="CS128">
        <v>0.1</v>
      </c>
      <c r="CT128">
        <v>20050712</v>
      </c>
      <c r="CU128">
        <v>0.1</v>
      </c>
      <c r="CW128" s="1">
        <v>38533</v>
      </c>
      <c r="CX128">
        <v>2.9</v>
      </c>
      <c r="CY128">
        <v>20050712</v>
      </c>
      <c r="CZ128">
        <v>2.9</v>
      </c>
      <c r="DG128" s="1">
        <v>38898</v>
      </c>
      <c r="DH128">
        <v>0</v>
      </c>
      <c r="DI128" t="s">
        <v>302</v>
      </c>
      <c r="DJ128" t="s">
        <v>302</v>
      </c>
      <c r="DL128" s="1">
        <v>38898</v>
      </c>
      <c r="DM128">
        <v>0.1</v>
      </c>
      <c r="DN128" t="s">
        <v>302</v>
      </c>
      <c r="DO128" t="s">
        <v>302</v>
      </c>
      <c r="DQ128" s="1">
        <v>38533</v>
      </c>
      <c r="DR128">
        <v>-38</v>
      </c>
      <c r="DS128">
        <v>20050718</v>
      </c>
      <c r="DT128">
        <v>-42</v>
      </c>
      <c r="DV128" s="1">
        <v>38929</v>
      </c>
      <c r="DW128">
        <v>0.1</v>
      </c>
      <c r="DX128" t="s">
        <v>302</v>
      </c>
      <c r="DY128" t="s">
        <v>302</v>
      </c>
      <c r="EA128" s="1">
        <v>39263</v>
      </c>
      <c r="EB128">
        <v>2.7</v>
      </c>
      <c r="EC128" t="s">
        <v>302</v>
      </c>
      <c r="ED128" t="s">
        <v>302</v>
      </c>
      <c r="EF128" s="1">
        <v>38533</v>
      </c>
      <c r="EG128">
        <v>-4.8</v>
      </c>
      <c r="EH128" t="s">
        <v>302</v>
      </c>
      <c r="EI128" t="s">
        <v>302</v>
      </c>
      <c r="EK128" s="1">
        <v>38533</v>
      </c>
      <c r="EL128">
        <v>94.835999999999999</v>
      </c>
      <c r="EM128">
        <v>20050729</v>
      </c>
      <c r="EN128">
        <v>96</v>
      </c>
      <c r="EP128" s="1">
        <v>38533</v>
      </c>
      <c r="EQ128">
        <v>4.0999999999999996</v>
      </c>
      <c r="ER128">
        <v>20050630</v>
      </c>
      <c r="ES128">
        <v>4.0999999999999996</v>
      </c>
      <c r="EU128" s="1">
        <v>38533</v>
      </c>
      <c r="EV128">
        <v>-0.1</v>
      </c>
      <c r="EW128">
        <v>20050630</v>
      </c>
      <c r="EX128">
        <v>-0.2</v>
      </c>
      <c r="EZ128" s="1">
        <v>41455</v>
      </c>
      <c r="FA128" t="s">
        <v>302</v>
      </c>
      <c r="FB128">
        <v>20130704</v>
      </c>
      <c r="FC128">
        <v>0.6</v>
      </c>
      <c r="FE128" s="1">
        <v>41455</v>
      </c>
      <c r="FF128" t="s">
        <v>302</v>
      </c>
      <c r="FG128">
        <v>20130704</v>
      </c>
      <c r="FH128">
        <v>3.7</v>
      </c>
      <c r="FJ128" s="1">
        <v>38533</v>
      </c>
      <c r="FK128">
        <v>0.3</v>
      </c>
      <c r="FL128">
        <v>20050729</v>
      </c>
      <c r="FM128">
        <v>0.1</v>
      </c>
      <c r="FO128" s="1">
        <v>38533</v>
      </c>
      <c r="FP128">
        <v>10.5</v>
      </c>
      <c r="FQ128">
        <v>20050729</v>
      </c>
      <c r="FR128">
        <v>11</v>
      </c>
      <c r="FT128" s="1">
        <v>41486</v>
      </c>
      <c r="FU128">
        <v>3.3</v>
      </c>
      <c r="FV128">
        <v>20130917</v>
      </c>
      <c r="FW128">
        <v>3.3</v>
      </c>
      <c r="FY128" s="1">
        <v>38533</v>
      </c>
      <c r="FZ128">
        <v>1.8149999999999999</v>
      </c>
      <c r="GA128" t="s">
        <v>302</v>
      </c>
      <c r="GB128" t="s">
        <v>302</v>
      </c>
    </row>
    <row r="129" spans="1:184" x14ac:dyDescent="0.25">
      <c r="A129" s="1">
        <v>41943</v>
      </c>
      <c r="B129">
        <v>53</v>
      </c>
      <c r="C129">
        <v>20141103</v>
      </c>
      <c r="D129">
        <v>53.2</v>
      </c>
      <c r="F129" s="1">
        <v>38564</v>
      </c>
      <c r="G129">
        <v>-0.2</v>
      </c>
      <c r="H129">
        <v>20050906</v>
      </c>
      <c r="I129">
        <v>0.1</v>
      </c>
      <c r="K129" s="1">
        <v>38564</v>
      </c>
      <c r="L129">
        <v>-0.5</v>
      </c>
      <c r="M129">
        <v>20050906</v>
      </c>
      <c r="N129">
        <v>-0.3</v>
      </c>
      <c r="P129" s="1">
        <v>38564</v>
      </c>
      <c r="Q129">
        <v>4.7</v>
      </c>
      <c r="R129">
        <v>20050914</v>
      </c>
      <c r="S129">
        <v>4.7</v>
      </c>
      <c r="U129" s="1">
        <v>38564</v>
      </c>
      <c r="V129">
        <v>0</v>
      </c>
      <c r="W129">
        <v>20050818</v>
      </c>
      <c r="X129">
        <v>-0.3</v>
      </c>
      <c r="Z129" s="1">
        <v>38564</v>
      </c>
      <c r="AA129">
        <v>0.1</v>
      </c>
      <c r="AB129">
        <v>20050816</v>
      </c>
      <c r="AC129">
        <v>0.1</v>
      </c>
      <c r="AE129" s="1">
        <v>38564</v>
      </c>
      <c r="AF129">
        <v>2.2999999999999998</v>
      </c>
      <c r="AG129">
        <v>20050816</v>
      </c>
      <c r="AH129">
        <v>2.2999999999999998</v>
      </c>
      <c r="AJ129" s="1">
        <v>39294</v>
      </c>
      <c r="AK129">
        <v>1.7</v>
      </c>
      <c r="AL129">
        <v>20070814</v>
      </c>
      <c r="AM129">
        <v>1.7</v>
      </c>
      <c r="AO129" s="1">
        <v>38929</v>
      </c>
      <c r="AP129">
        <v>0.2</v>
      </c>
      <c r="AQ129">
        <v>20060814</v>
      </c>
      <c r="AR129">
        <v>0.2</v>
      </c>
      <c r="AT129" s="1">
        <v>38929</v>
      </c>
      <c r="AU129">
        <v>2.2999999999999998</v>
      </c>
      <c r="AV129">
        <v>20060814</v>
      </c>
      <c r="AW129">
        <v>2.8</v>
      </c>
      <c r="AY129" s="1">
        <v>38564</v>
      </c>
      <c r="AZ129">
        <v>0.6</v>
      </c>
      <c r="BA129">
        <v>20050906</v>
      </c>
      <c r="BB129">
        <v>-1.6</v>
      </c>
      <c r="BD129" s="1">
        <v>38564</v>
      </c>
      <c r="BE129">
        <v>2.6</v>
      </c>
      <c r="BF129">
        <v>20050906</v>
      </c>
      <c r="BG129">
        <v>0.2</v>
      </c>
      <c r="BI129" s="1">
        <v>42247</v>
      </c>
      <c r="BJ129">
        <v>57.3</v>
      </c>
      <c r="BK129">
        <v>20150902</v>
      </c>
      <c r="BL129">
        <v>57.3</v>
      </c>
      <c r="BN129" s="1">
        <v>41943</v>
      </c>
      <c r="BO129">
        <v>56.2</v>
      </c>
      <c r="BP129">
        <v>20141105</v>
      </c>
      <c r="BQ129">
        <v>56.2</v>
      </c>
      <c r="BX129" s="1">
        <v>38595</v>
      </c>
      <c r="BY129">
        <v>-4</v>
      </c>
      <c r="BZ129">
        <v>20050831</v>
      </c>
      <c r="CA129">
        <v>-4</v>
      </c>
      <c r="CC129" s="1">
        <v>38564</v>
      </c>
      <c r="CD129">
        <v>0.7</v>
      </c>
      <c r="CE129">
        <v>20050818</v>
      </c>
      <c r="CF129">
        <v>1.8</v>
      </c>
      <c r="CH129" s="1">
        <v>40816</v>
      </c>
      <c r="CI129">
        <v>2.2000000000000002</v>
      </c>
      <c r="CJ129">
        <v>20111116</v>
      </c>
      <c r="CK129">
        <v>2.2999999999999998</v>
      </c>
      <c r="CM129" s="1">
        <v>41121</v>
      </c>
      <c r="CN129">
        <v>-8</v>
      </c>
      <c r="CO129">
        <v>20120729</v>
      </c>
      <c r="CP129">
        <v>-8</v>
      </c>
      <c r="CR129" s="1">
        <v>38564</v>
      </c>
      <c r="CS129">
        <v>0</v>
      </c>
      <c r="CT129">
        <v>20050816</v>
      </c>
      <c r="CU129">
        <v>0</v>
      </c>
      <c r="CW129" s="1">
        <v>38564</v>
      </c>
      <c r="CX129">
        <v>2.9</v>
      </c>
      <c r="CY129">
        <v>20050816</v>
      </c>
      <c r="CZ129">
        <v>2.9</v>
      </c>
      <c r="DG129" s="1">
        <v>38929</v>
      </c>
      <c r="DH129">
        <v>2.6</v>
      </c>
      <c r="DI129" t="s">
        <v>302</v>
      </c>
      <c r="DJ129" t="s">
        <v>302</v>
      </c>
      <c r="DL129" s="1">
        <v>38929</v>
      </c>
      <c r="DM129">
        <v>0.1</v>
      </c>
      <c r="DN129" t="s">
        <v>302</v>
      </c>
      <c r="DO129" t="s">
        <v>302</v>
      </c>
      <c r="DQ129" s="1">
        <v>38564</v>
      </c>
      <c r="DR129">
        <v>-32</v>
      </c>
      <c r="DS129">
        <v>20050815</v>
      </c>
      <c r="DT129">
        <v>-36</v>
      </c>
      <c r="DV129" s="1">
        <v>38960</v>
      </c>
      <c r="DW129">
        <v>-0.2</v>
      </c>
      <c r="DX129" t="s">
        <v>302</v>
      </c>
      <c r="DY129" t="s">
        <v>302</v>
      </c>
      <c r="EA129" s="1">
        <v>39294</v>
      </c>
      <c r="EB129">
        <v>3</v>
      </c>
      <c r="EC129" t="s">
        <v>302</v>
      </c>
      <c r="ED129" t="s">
        <v>302</v>
      </c>
      <c r="EF129" s="1">
        <v>38564</v>
      </c>
      <c r="EG129">
        <v>-6.6</v>
      </c>
      <c r="EH129" t="s">
        <v>302</v>
      </c>
      <c r="EI129" t="s">
        <v>302</v>
      </c>
      <c r="EK129" s="1">
        <v>38564</v>
      </c>
      <c r="EL129">
        <v>97.424999999999997</v>
      </c>
      <c r="EM129">
        <v>20050830</v>
      </c>
      <c r="EN129">
        <v>97</v>
      </c>
      <c r="EP129" s="1">
        <v>38564</v>
      </c>
      <c r="EQ129">
        <v>2.6</v>
      </c>
      <c r="ER129">
        <v>20050728</v>
      </c>
      <c r="ES129">
        <v>2.6</v>
      </c>
      <c r="EU129" s="1">
        <v>38564</v>
      </c>
      <c r="EV129">
        <v>0.2</v>
      </c>
      <c r="EW129">
        <v>20050728</v>
      </c>
      <c r="EX129">
        <v>0.2</v>
      </c>
      <c r="EZ129" s="1">
        <v>41486</v>
      </c>
      <c r="FA129" t="s">
        <v>302</v>
      </c>
      <c r="FB129">
        <v>20130806</v>
      </c>
      <c r="FC129">
        <v>0.9</v>
      </c>
      <c r="FE129" s="1">
        <v>41486</v>
      </c>
      <c r="FF129" t="s">
        <v>302</v>
      </c>
      <c r="FG129">
        <v>20130806</v>
      </c>
      <c r="FH129">
        <v>4.5999999999999996</v>
      </c>
      <c r="FJ129" s="1">
        <v>38564</v>
      </c>
      <c r="FK129">
        <v>1.1000000000000001</v>
      </c>
      <c r="FL129">
        <v>20050830</v>
      </c>
      <c r="FM129">
        <v>1.2</v>
      </c>
      <c r="FO129" s="1">
        <v>38564</v>
      </c>
      <c r="FP129">
        <v>11.1</v>
      </c>
      <c r="FQ129">
        <v>20050830</v>
      </c>
      <c r="FR129">
        <v>11.5</v>
      </c>
      <c r="FT129" s="1">
        <v>41517</v>
      </c>
      <c r="FU129">
        <v>3.7</v>
      </c>
      <c r="FV129">
        <v>20131015</v>
      </c>
      <c r="FW129">
        <v>3.8</v>
      </c>
      <c r="FY129" s="1">
        <v>38564</v>
      </c>
      <c r="FZ129">
        <v>1.079</v>
      </c>
      <c r="GA129" t="s">
        <v>302</v>
      </c>
      <c r="GB129" t="s">
        <v>302</v>
      </c>
    </row>
    <row r="130" spans="1:184" x14ac:dyDescent="0.25">
      <c r="A130" s="1">
        <v>41973</v>
      </c>
      <c r="B130">
        <v>53.2</v>
      </c>
      <c r="C130">
        <v>20141201</v>
      </c>
      <c r="D130">
        <v>53.5</v>
      </c>
      <c r="F130" s="1">
        <v>38595</v>
      </c>
      <c r="G130">
        <v>-0.2</v>
      </c>
      <c r="H130">
        <v>20051006</v>
      </c>
      <c r="I130">
        <v>-0.2</v>
      </c>
      <c r="K130" s="1">
        <v>38595</v>
      </c>
      <c r="L130">
        <v>-0.9</v>
      </c>
      <c r="M130">
        <v>20051006</v>
      </c>
      <c r="N130">
        <v>-0.9</v>
      </c>
      <c r="P130" s="1">
        <v>38595</v>
      </c>
      <c r="Q130">
        <v>4.7</v>
      </c>
      <c r="R130">
        <v>20051012</v>
      </c>
      <c r="S130">
        <v>4.7</v>
      </c>
      <c r="U130" s="1">
        <v>38595</v>
      </c>
      <c r="V130">
        <v>-0.2</v>
      </c>
      <c r="W130">
        <v>20050915</v>
      </c>
      <c r="X130">
        <v>0</v>
      </c>
      <c r="Z130" s="1">
        <v>38595</v>
      </c>
      <c r="AA130">
        <v>0.3</v>
      </c>
      <c r="AB130">
        <v>20050913</v>
      </c>
      <c r="AC130">
        <v>0.4</v>
      </c>
      <c r="AE130" s="1">
        <v>38595</v>
      </c>
      <c r="AF130">
        <v>2.4</v>
      </c>
      <c r="AG130">
        <v>20050913</v>
      </c>
      <c r="AH130">
        <v>2.4</v>
      </c>
      <c r="AJ130" s="1">
        <v>39325</v>
      </c>
      <c r="AK130">
        <v>1.8</v>
      </c>
      <c r="AL130">
        <v>20070918</v>
      </c>
      <c r="AM130">
        <v>1.8</v>
      </c>
      <c r="AO130" s="1">
        <v>38960</v>
      </c>
      <c r="AP130">
        <v>0.1</v>
      </c>
      <c r="AQ130">
        <v>20060911</v>
      </c>
      <c r="AR130">
        <v>0</v>
      </c>
      <c r="AT130" s="1">
        <v>38960</v>
      </c>
      <c r="AU130">
        <v>2.2999999999999998</v>
      </c>
      <c r="AV130">
        <v>20060911</v>
      </c>
      <c r="AW130">
        <v>2.6</v>
      </c>
      <c r="AY130" s="1">
        <v>38595</v>
      </c>
      <c r="AZ130">
        <v>-0.3</v>
      </c>
      <c r="BA130">
        <v>20051006</v>
      </c>
      <c r="BB130">
        <v>-1.9</v>
      </c>
      <c r="BD130" s="1">
        <v>38595</v>
      </c>
      <c r="BE130">
        <v>1.7</v>
      </c>
      <c r="BF130">
        <v>20051006</v>
      </c>
      <c r="BG130">
        <v>-0.1</v>
      </c>
      <c r="BI130" s="1">
        <v>42277</v>
      </c>
      <c r="BJ130">
        <v>59.9</v>
      </c>
      <c r="BK130">
        <v>20151002</v>
      </c>
      <c r="BL130">
        <v>59.9</v>
      </c>
      <c r="BN130" s="1">
        <v>41973</v>
      </c>
      <c r="BO130">
        <v>58.6</v>
      </c>
      <c r="BP130">
        <v>20141203</v>
      </c>
      <c r="BQ130">
        <v>58.6</v>
      </c>
      <c r="BX130" s="1">
        <v>38625</v>
      </c>
      <c r="BY130">
        <v>-5</v>
      </c>
      <c r="BZ130">
        <v>20050930</v>
      </c>
      <c r="CA130">
        <v>-5</v>
      </c>
      <c r="CC130" s="1">
        <v>38595</v>
      </c>
      <c r="CD130">
        <v>0.4</v>
      </c>
      <c r="CE130">
        <v>20050915</v>
      </c>
      <c r="CF130">
        <v>0.8</v>
      </c>
      <c r="CH130" s="1">
        <v>40847</v>
      </c>
      <c r="CI130">
        <v>1.9</v>
      </c>
      <c r="CJ130">
        <v>20111214</v>
      </c>
      <c r="CK130">
        <v>2</v>
      </c>
      <c r="CM130" s="1">
        <v>41152</v>
      </c>
      <c r="CN130">
        <v>10</v>
      </c>
      <c r="CO130">
        <v>20120902</v>
      </c>
      <c r="CP130">
        <v>10</v>
      </c>
      <c r="CR130" s="1">
        <v>38595</v>
      </c>
      <c r="CS130">
        <v>0.2</v>
      </c>
      <c r="CT130">
        <v>20050913</v>
      </c>
      <c r="CU130">
        <v>0.2</v>
      </c>
      <c r="CW130" s="1">
        <v>38595</v>
      </c>
      <c r="CX130">
        <v>2.8</v>
      </c>
      <c r="CY130">
        <v>20050913</v>
      </c>
      <c r="CZ130">
        <v>2.8</v>
      </c>
      <c r="DG130" s="1">
        <v>38960</v>
      </c>
      <c r="DH130">
        <v>-0.9</v>
      </c>
      <c r="DI130" t="s">
        <v>302</v>
      </c>
      <c r="DJ130" t="s">
        <v>302</v>
      </c>
      <c r="DL130" s="1">
        <v>38960</v>
      </c>
      <c r="DM130">
        <v>0.1</v>
      </c>
      <c r="DN130" t="s">
        <v>302</v>
      </c>
      <c r="DO130" t="s">
        <v>302</v>
      </c>
      <c r="DQ130" s="1">
        <v>38595</v>
      </c>
      <c r="DR130">
        <v>-23.1</v>
      </c>
      <c r="DS130">
        <v>20050919</v>
      </c>
      <c r="DT130">
        <v>-26</v>
      </c>
      <c r="DV130" s="1">
        <v>38990</v>
      </c>
      <c r="DW130">
        <v>-0.4</v>
      </c>
      <c r="DX130" t="s">
        <v>302</v>
      </c>
      <c r="DY130" t="s">
        <v>302</v>
      </c>
      <c r="EA130" s="1">
        <v>39325</v>
      </c>
      <c r="EB130">
        <v>3.5</v>
      </c>
      <c r="EC130" t="s">
        <v>302</v>
      </c>
      <c r="ED130" t="s">
        <v>302</v>
      </c>
      <c r="EF130" s="1">
        <v>38595</v>
      </c>
      <c r="EG130">
        <v>-2.2999999999999998</v>
      </c>
      <c r="EH130" t="s">
        <v>302</v>
      </c>
      <c r="EI130" t="s">
        <v>302</v>
      </c>
      <c r="EK130" s="1">
        <v>38595</v>
      </c>
      <c r="EL130">
        <v>103.78400000000001</v>
      </c>
      <c r="EM130">
        <v>20050929</v>
      </c>
      <c r="EN130">
        <v>107</v>
      </c>
      <c r="EP130" s="1">
        <v>38595</v>
      </c>
      <c r="EQ130">
        <v>2.2999999999999998</v>
      </c>
      <c r="ER130">
        <v>20050901</v>
      </c>
      <c r="ES130">
        <v>2.2999999999999998</v>
      </c>
      <c r="EU130" s="1">
        <v>38595</v>
      </c>
      <c r="EV130">
        <v>0.1</v>
      </c>
      <c r="EW130">
        <v>20050901</v>
      </c>
      <c r="EX130">
        <v>-0.2</v>
      </c>
      <c r="EZ130" s="1">
        <v>41517</v>
      </c>
      <c r="FA130" t="s">
        <v>302</v>
      </c>
      <c r="FB130">
        <v>20130906</v>
      </c>
      <c r="FC130">
        <v>0.4</v>
      </c>
      <c r="FE130" s="1">
        <v>41517</v>
      </c>
      <c r="FF130" t="s">
        <v>302</v>
      </c>
      <c r="FG130">
        <v>20130906</v>
      </c>
      <c r="FH130">
        <v>5.4</v>
      </c>
      <c r="FJ130" s="1">
        <v>38595</v>
      </c>
      <c r="FK130">
        <v>0.3</v>
      </c>
      <c r="FL130">
        <v>20050929</v>
      </c>
      <c r="FM130">
        <v>0.1</v>
      </c>
      <c r="FO130" s="1">
        <v>38595</v>
      </c>
      <c r="FP130">
        <v>10.1</v>
      </c>
      <c r="FQ130">
        <v>20050929</v>
      </c>
      <c r="FR130">
        <v>10</v>
      </c>
      <c r="FT130" s="1">
        <v>41547</v>
      </c>
      <c r="FU130">
        <v>3.8</v>
      </c>
      <c r="FV130">
        <v>20131112</v>
      </c>
      <c r="FW130">
        <v>3.8</v>
      </c>
      <c r="FY130" s="1">
        <v>38595</v>
      </c>
      <c r="FZ130">
        <v>1.4590000000000001</v>
      </c>
      <c r="GA130" t="s">
        <v>302</v>
      </c>
      <c r="GB130" t="s">
        <v>302</v>
      </c>
    </row>
    <row r="131" spans="1:184" x14ac:dyDescent="0.25">
      <c r="A131" s="1">
        <v>42004</v>
      </c>
      <c r="B131">
        <v>52.7</v>
      </c>
      <c r="C131">
        <v>20150102</v>
      </c>
      <c r="D131">
        <v>52.5</v>
      </c>
      <c r="F131" s="1">
        <v>38625</v>
      </c>
      <c r="G131">
        <v>-1.3</v>
      </c>
      <c r="H131">
        <v>20051107</v>
      </c>
      <c r="I131">
        <v>-0.3</v>
      </c>
      <c r="K131" s="1">
        <v>38625</v>
      </c>
      <c r="L131">
        <v>-0.5</v>
      </c>
      <c r="M131">
        <v>20051107</v>
      </c>
      <c r="N131">
        <v>0.5</v>
      </c>
      <c r="P131" s="1">
        <v>38625</v>
      </c>
      <c r="Q131">
        <v>4.7</v>
      </c>
      <c r="R131">
        <v>20051116</v>
      </c>
      <c r="S131">
        <v>4.7</v>
      </c>
      <c r="U131" s="1">
        <v>38625</v>
      </c>
      <c r="V131">
        <v>0.5</v>
      </c>
      <c r="W131">
        <v>20051020</v>
      </c>
      <c r="X131">
        <v>0.7</v>
      </c>
      <c r="Z131" s="1">
        <v>38625</v>
      </c>
      <c r="AA131">
        <v>0.1</v>
      </c>
      <c r="AB131">
        <v>20051018</v>
      </c>
      <c r="AC131">
        <v>0.2</v>
      </c>
      <c r="AE131" s="1">
        <v>38625</v>
      </c>
      <c r="AF131">
        <v>2.5</v>
      </c>
      <c r="AG131">
        <v>20051018</v>
      </c>
      <c r="AH131">
        <v>2.5</v>
      </c>
      <c r="AJ131" s="1">
        <v>39355</v>
      </c>
      <c r="AK131">
        <v>1.5</v>
      </c>
      <c r="AL131">
        <v>20071016</v>
      </c>
      <c r="AM131">
        <v>1.5</v>
      </c>
      <c r="AO131" s="1">
        <v>38990</v>
      </c>
      <c r="AP131">
        <v>-0.3</v>
      </c>
      <c r="AQ131">
        <v>20061009</v>
      </c>
      <c r="AR131">
        <v>-0.3</v>
      </c>
      <c r="AT131" s="1">
        <v>38990</v>
      </c>
      <c r="AU131">
        <v>1.5</v>
      </c>
      <c r="AV131">
        <v>20061009</v>
      </c>
      <c r="AW131">
        <v>1.8</v>
      </c>
      <c r="AY131" s="1">
        <v>38625</v>
      </c>
      <c r="AZ131">
        <v>-0.9</v>
      </c>
      <c r="BA131">
        <v>20051107</v>
      </c>
      <c r="BB131">
        <v>-1.1000000000000001</v>
      </c>
      <c r="BD131" s="1">
        <v>38625</v>
      </c>
      <c r="BE131">
        <v>-1.2</v>
      </c>
      <c r="BF131">
        <v>20051107</v>
      </c>
      <c r="BG131">
        <v>-0.8</v>
      </c>
      <c r="BI131" s="1">
        <v>42308</v>
      </c>
      <c r="BJ131">
        <v>58.8</v>
      </c>
      <c r="BK131">
        <v>20151103</v>
      </c>
      <c r="BL131">
        <v>58.8</v>
      </c>
      <c r="BN131" s="1">
        <v>42004</v>
      </c>
      <c r="BO131">
        <v>55.8</v>
      </c>
      <c r="BP131">
        <v>20150106</v>
      </c>
      <c r="BQ131">
        <v>55.8</v>
      </c>
      <c r="BX131" s="1">
        <v>38656</v>
      </c>
      <c r="BY131">
        <v>-8</v>
      </c>
      <c r="BZ131">
        <v>20051031</v>
      </c>
      <c r="CA131">
        <v>-8</v>
      </c>
      <c r="CC131" s="1">
        <v>38625</v>
      </c>
      <c r="CD131">
        <v>0.1</v>
      </c>
      <c r="CE131">
        <v>20051020</v>
      </c>
      <c r="CF131">
        <v>0.7</v>
      </c>
      <c r="CH131" s="1">
        <v>40877</v>
      </c>
      <c r="CI131">
        <v>1.9</v>
      </c>
      <c r="CJ131">
        <v>20120118</v>
      </c>
      <c r="CK131">
        <v>1.9</v>
      </c>
      <c r="CM131" s="1">
        <v>41182</v>
      </c>
      <c r="CN131">
        <v>10</v>
      </c>
      <c r="CO131">
        <v>20120930</v>
      </c>
      <c r="CP131">
        <v>10</v>
      </c>
      <c r="CR131" s="1">
        <v>38625</v>
      </c>
      <c r="CS131">
        <v>0.3</v>
      </c>
      <c r="CT131">
        <v>20051018</v>
      </c>
      <c r="CU131">
        <v>0.3</v>
      </c>
      <c r="CW131" s="1">
        <v>38625</v>
      </c>
      <c r="CX131">
        <v>2.7</v>
      </c>
      <c r="CY131">
        <v>20051018</v>
      </c>
      <c r="CZ131">
        <v>2.7</v>
      </c>
      <c r="DG131" s="1">
        <v>38990</v>
      </c>
      <c r="DH131">
        <v>-3.5</v>
      </c>
      <c r="DI131" t="s">
        <v>302</v>
      </c>
      <c r="DJ131" t="s">
        <v>302</v>
      </c>
      <c r="DL131" s="1">
        <v>38990</v>
      </c>
      <c r="DM131">
        <v>0.1</v>
      </c>
      <c r="DN131" t="s">
        <v>302</v>
      </c>
      <c r="DO131" t="s">
        <v>302</v>
      </c>
      <c r="DQ131" s="1">
        <v>38625</v>
      </c>
      <c r="DR131">
        <v>-21.9</v>
      </c>
      <c r="DS131">
        <v>20051017</v>
      </c>
      <c r="DT131">
        <v>-21</v>
      </c>
      <c r="DV131" s="1">
        <v>39021</v>
      </c>
      <c r="DW131">
        <v>0.8</v>
      </c>
      <c r="DX131" t="s">
        <v>302</v>
      </c>
      <c r="DY131" t="s">
        <v>302</v>
      </c>
      <c r="EA131" s="1">
        <v>39355</v>
      </c>
      <c r="EB131">
        <v>4.0999999999999996</v>
      </c>
      <c r="EC131" t="s">
        <v>302</v>
      </c>
      <c r="ED131" t="s">
        <v>302</v>
      </c>
      <c r="EF131" s="1">
        <v>38625</v>
      </c>
      <c r="EG131">
        <v>-3.2</v>
      </c>
      <c r="EH131" t="s">
        <v>302</v>
      </c>
      <c r="EI131" t="s">
        <v>302</v>
      </c>
      <c r="EK131" s="1">
        <v>38625</v>
      </c>
      <c r="EL131">
        <v>103.78700000000001</v>
      </c>
      <c r="EM131">
        <v>20051031</v>
      </c>
      <c r="EN131">
        <v>107</v>
      </c>
      <c r="EP131" s="1">
        <v>38625</v>
      </c>
      <c r="EQ131">
        <v>1.8</v>
      </c>
      <c r="ER131">
        <v>20050929</v>
      </c>
      <c r="ES131">
        <v>1.8</v>
      </c>
      <c r="EU131" s="1">
        <v>38625</v>
      </c>
      <c r="EV131">
        <v>-0.2</v>
      </c>
      <c r="EW131">
        <v>20050929</v>
      </c>
      <c r="EX131">
        <v>-0.2</v>
      </c>
      <c r="EZ131" s="1">
        <v>41547</v>
      </c>
      <c r="FA131" t="s">
        <v>302</v>
      </c>
      <c r="FB131">
        <v>20131003</v>
      </c>
      <c r="FC131">
        <v>0.3</v>
      </c>
      <c r="FE131" s="1">
        <v>41547</v>
      </c>
      <c r="FF131" t="s">
        <v>302</v>
      </c>
      <c r="FG131">
        <v>20131003</v>
      </c>
      <c r="FH131">
        <v>6.2</v>
      </c>
      <c r="FJ131" s="1">
        <v>38625</v>
      </c>
      <c r="FK131">
        <v>1.2</v>
      </c>
      <c r="FL131">
        <v>20051031</v>
      </c>
      <c r="FM131">
        <v>1.4</v>
      </c>
      <c r="FO131" s="1">
        <v>38625</v>
      </c>
      <c r="FP131">
        <v>11.4</v>
      </c>
      <c r="FQ131">
        <v>20051031</v>
      </c>
      <c r="FR131">
        <v>11.2</v>
      </c>
      <c r="FT131" s="1">
        <v>41578</v>
      </c>
      <c r="FU131">
        <v>5.5</v>
      </c>
      <c r="FV131">
        <v>20131217</v>
      </c>
      <c r="FW131">
        <v>5.5</v>
      </c>
      <c r="FY131" s="1">
        <v>38625</v>
      </c>
      <c r="FZ131">
        <v>1.1859999999999999</v>
      </c>
      <c r="GA131" t="s">
        <v>302</v>
      </c>
      <c r="GB131" t="s">
        <v>302</v>
      </c>
    </row>
    <row r="132" spans="1:184" x14ac:dyDescent="0.25">
      <c r="A132" s="1">
        <v>42035</v>
      </c>
      <c r="B132">
        <v>52.9</v>
      </c>
      <c r="C132">
        <v>20150202</v>
      </c>
      <c r="D132">
        <v>53</v>
      </c>
      <c r="F132" s="1">
        <v>38656</v>
      </c>
      <c r="G132">
        <v>0.1</v>
      </c>
      <c r="H132">
        <v>20051206</v>
      </c>
      <c r="I132">
        <v>-0.7</v>
      </c>
      <c r="K132" s="1">
        <v>38656</v>
      </c>
      <c r="L132">
        <v>-0.1</v>
      </c>
      <c r="M132">
        <v>20051206</v>
      </c>
      <c r="N132">
        <v>-1</v>
      </c>
      <c r="P132" s="1">
        <v>38656</v>
      </c>
      <c r="Q132">
        <v>4.9000000000000004</v>
      </c>
      <c r="R132">
        <v>20051214</v>
      </c>
      <c r="S132">
        <v>4.9000000000000004</v>
      </c>
      <c r="U132" s="1">
        <v>38656</v>
      </c>
      <c r="V132">
        <v>0.5</v>
      </c>
      <c r="W132">
        <v>20051117</v>
      </c>
      <c r="X132">
        <v>0.2</v>
      </c>
      <c r="Z132" s="1">
        <v>38656</v>
      </c>
      <c r="AA132">
        <v>0.2</v>
      </c>
      <c r="AB132">
        <v>20051115</v>
      </c>
      <c r="AC132">
        <v>0.1</v>
      </c>
      <c r="AE132" s="1">
        <v>38656</v>
      </c>
      <c r="AF132">
        <v>2.2999999999999998</v>
      </c>
      <c r="AG132">
        <v>20051115</v>
      </c>
      <c r="AH132">
        <v>2.2999999999999998</v>
      </c>
      <c r="AJ132" s="1">
        <v>39386</v>
      </c>
      <c r="AK132">
        <v>1.5</v>
      </c>
      <c r="AL132">
        <v>20071113</v>
      </c>
      <c r="AM132">
        <v>1.5</v>
      </c>
      <c r="AO132" s="1">
        <v>39021</v>
      </c>
      <c r="AP132">
        <v>-0.3</v>
      </c>
      <c r="AQ132">
        <v>20061113</v>
      </c>
      <c r="AR132">
        <v>-0.2</v>
      </c>
      <c r="AT132" s="1">
        <v>39021</v>
      </c>
      <c r="AU132">
        <v>1</v>
      </c>
      <c r="AV132">
        <v>20061113</v>
      </c>
      <c r="AW132">
        <v>1.7</v>
      </c>
      <c r="AY132" s="1">
        <v>38656</v>
      </c>
      <c r="AZ132">
        <v>-1.4</v>
      </c>
      <c r="BA132">
        <v>20051206</v>
      </c>
      <c r="BB132">
        <v>-1.8</v>
      </c>
      <c r="BD132" s="1">
        <v>38656</v>
      </c>
      <c r="BE132">
        <v>-0.7</v>
      </c>
      <c r="BF132">
        <v>20051206</v>
      </c>
      <c r="BG132">
        <v>-0.9</v>
      </c>
      <c r="BI132" s="1">
        <v>42338</v>
      </c>
      <c r="BJ132">
        <v>55.3</v>
      </c>
      <c r="BK132">
        <v>20151202</v>
      </c>
      <c r="BL132">
        <v>55.3</v>
      </c>
      <c r="BN132" s="1">
        <v>42035</v>
      </c>
      <c r="BO132">
        <v>57.2</v>
      </c>
      <c r="BP132">
        <v>20150204</v>
      </c>
      <c r="BQ132">
        <v>57.2</v>
      </c>
      <c r="BX132" s="1">
        <v>38686</v>
      </c>
      <c r="BY132">
        <v>-8</v>
      </c>
      <c r="BZ132">
        <v>20051130</v>
      </c>
      <c r="CA132">
        <v>-8</v>
      </c>
      <c r="CC132" s="1">
        <v>38656</v>
      </c>
      <c r="CD132">
        <v>1.3</v>
      </c>
      <c r="CE132">
        <v>20051117</v>
      </c>
      <c r="CF132">
        <v>1.5</v>
      </c>
      <c r="CH132" s="1">
        <v>40908</v>
      </c>
      <c r="CI132">
        <v>1.9</v>
      </c>
      <c r="CJ132">
        <v>20120215</v>
      </c>
      <c r="CK132">
        <v>2</v>
      </c>
      <c r="CM132" s="1">
        <v>41213</v>
      </c>
      <c r="CN132">
        <v>17</v>
      </c>
      <c r="CO132">
        <v>20121028</v>
      </c>
      <c r="CP132">
        <v>17</v>
      </c>
      <c r="CR132" s="1">
        <v>38656</v>
      </c>
      <c r="CS132">
        <v>0.1</v>
      </c>
      <c r="CT132">
        <v>20051115</v>
      </c>
      <c r="CU132">
        <v>0.1</v>
      </c>
      <c r="CW132" s="1">
        <v>38656</v>
      </c>
      <c r="CX132">
        <v>2.5</v>
      </c>
      <c r="CY132">
        <v>20051115</v>
      </c>
      <c r="CZ132">
        <v>2.5</v>
      </c>
      <c r="DG132" s="1">
        <v>39021</v>
      </c>
      <c r="DH132">
        <v>-0.7</v>
      </c>
      <c r="DI132" t="s">
        <v>302</v>
      </c>
      <c r="DJ132" t="s">
        <v>302</v>
      </c>
      <c r="DL132" s="1">
        <v>39021</v>
      </c>
      <c r="DM132">
        <v>0.1</v>
      </c>
      <c r="DN132" t="s">
        <v>302</v>
      </c>
      <c r="DO132" t="s">
        <v>302</v>
      </c>
      <c r="DQ132" s="1">
        <v>38656</v>
      </c>
      <c r="DR132">
        <v>-11.5</v>
      </c>
      <c r="DS132">
        <v>20051114</v>
      </c>
      <c r="DT132">
        <v>-9</v>
      </c>
      <c r="DV132" s="1">
        <v>39051</v>
      </c>
      <c r="DW132">
        <v>0.4</v>
      </c>
      <c r="DX132" t="s">
        <v>302</v>
      </c>
      <c r="DY132" t="s">
        <v>302</v>
      </c>
      <c r="EA132" s="1">
        <v>39386</v>
      </c>
      <c r="EB132">
        <v>2.2000000000000002</v>
      </c>
      <c r="EC132" t="s">
        <v>302</v>
      </c>
      <c r="ED132" t="s">
        <v>302</v>
      </c>
      <c r="EF132" s="1">
        <v>38656</v>
      </c>
      <c r="EG132">
        <v>-10.8</v>
      </c>
      <c r="EH132" t="s">
        <v>302</v>
      </c>
      <c r="EI132" t="s">
        <v>302</v>
      </c>
      <c r="EK132" s="1">
        <v>38656</v>
      </c>
      <c r="EL132">
        <v>111.467</v>
      </c>
      <c r="EM132">
        <v>20051129</v>
      </c>
      <c r="EN132">
        <v>113</v>
      </c>
      <c r="EP132" s="1">
        <v>38656</v>
      </c>
      <c r="EQ132">
        <v>3.3</v>
      </c>
      <c r="ER132">
        <v>20051101</v>
      </c>
      <c r="ES132">
        <v>3.3</v>
      </c>
      <c r="EU132" s="1">
        <v>38656</v>
      </c>
      <c r="EV132">
        <v>0.9</v>
      </c>
      <c r="EW132">
        <v>20051101</v>
      </c>
      <c r="EX132">
        <v>1.3</v>
      </c>
      <c r="EZ132" s="1">
        <v>41578</v>
      </c>
      <c r="FA132" t="s">
        <v>302</v>
      </c>
      <c r="FB132">
        <v>20131106</v>
      </c>
      <c r="FC132">
        <v>0.7</v>
      </c>
      <c r="FE132" s="1">
        <v>41578</v>
      </c>
      <c r="FF132" t="s">
        <v>302</v>
      </c>
      <c r="FG132">
        <v>20131106</v>
      </c>
      <c r="FH132">
        <v>6.9</v>
      </c>
      <c r="FJ132" s="1">
        <v>38656</v>
      </c>
      <c r="FK132">
        <v>1</v>
      </c>
      <c r="FL132">
        <v>20051129</v>
      </c>
      <c r="FM132">
        <v>1.1000000000000001</v>
      </c>
      <c r="FO132" s="1">
        <v>38656</v>
      </c>
      <c r="FP132">
        <v>11.7</v>
      </c>
      <c r="FQ132">
        <v>20051129</v>
      </c>
      <c r="FR132">
        <v>11.6</v>
      </c>
      <c r="FT132" s="1">
        <v>41608</v>
      </c>
      <c r="FU132">
        <v>5.4</v>
      </c>
      <c r="FV132">
        <v>20140114</v>
      </c>
      <c r="FW132">
        <v>5.4</v>
      </c>
      <c r="FY132" s="1">
        <v>38656</v>
      </c>
      <c r="FZ132">
        <v>1.1910000000000001</v>
      </c>
      <c r="GA132" t="s">
        <v>302</v>
      </c>
      <c r="GB132" t="s">
        <v>302</v>
      </c>
    </row>
    <row r="133" spans="1:184" x14ac:dyDescent="0.25">
      <c r="A133" s="1">
        <v>42063</v>
      </c>
      <c r="B133">
        <v>54.1</v>
      </c>
      <c r="C133">
        <v>20150302</v>
      </c>
      <c r="D133">
        <v>54.1</v>
      </c>
      <c r="F133" s="1">
        <v>38686</v>
      </c>
      <c r="G133">
        <v>1.1000000000000001</v>
      </c>
      <c r="H133">
        <v>20060112</v>
      </c>
      <c r="I133">
        <v>0.4</v>
      </c>
      <c r="K133" s="1">
        <v>38686</v>
      </c>
      <c r="L133">
        <v>1.2</v>
      </c>
      <c r="M133">
        <v>20060112</v>
      </c>
      <c r="N133">
        <v>0.6</v>
      </c>
      <c r="P133" s="1">
        <v>38686</v>
      </c>
      <c r="Q133">
        <v>5.0999999999999996</v>
      </c>
      <c r="R133">
        <v>20060118</v>
      </c>
      <c r="S133">
        <v>5</v>
      </c>
      <c r="U133" s="1">
        <v>38686</v>
      </c>
      <c r="V133">
        <v>0.8</v>
      </c>
      <c r="W133">
        <v>20051215</v>
      </c>
      <c r="X133">
        <v>0.7</v>
      </c>
      <c r="Z133" s="1">
        <v>38686</v>
      </c>
      <c r="AA133">
        <v>0</v>
      </c>
      <c r="AB133">
        <v>20051213</v>
      </c>
      <c r="AC133">
        <v>0</v>
      </c>
      <c r="AE133" s="1">
        <v>38686</v>
      </c>
      <c r="AF133">
        <v>2.1</v>
      </c>
      <c r="AG133">
        <v>20051213</v>
      </c>
      <c r="AH133">
        <v>2.1</v>
      </c>
      <c r="AJ133" s="1">
        <v>39416</v>
      </c>
      <c r="AK133">
        <v>1.4</v>
      </c>
      <c r="AL133">
        <v>20071218</v>
      </c>
      <c r="AM133">
        <v>1.4</v>
      </c>
      <c r="AO133" s="1">
        <v>39051</v>
      </c>
      <c r="AP133">
        <v>-0.1</v>
      </c>
      <c r="AQ133">
        <v>20061211</v>
      </c>
      <c r="AR133">
        <v>0</v>
      </c>
      <c r="AT133" s="1">
        <v>39051</v>
      </c>
      <c r="AU133">
        <v>1.1000000000000001</v>
      </c>
      <c r="AV133">
        <v>20061211</v>
      </c>
      <c r="AW133">
        <v>1.8</v>
      </c>
      <c r="AY133" s="1">
        <v>38686</v>
      </c>
      <c r="AZ133">
        <v>-0.6</v>
      </c>
      <c r="BA133">
        <v>20060112</v>
      </c>
      <c r="BB133">
        <v>-2.4</v>
      </c>
      <c r="BD133" s="1">
        <v>38686</v>
      </c>
      <c r="BE133">
        <v>-0.1</v>
      </c>
      <c r="BF133">
        <v>20060112</v>
      </c>
      <c r="BG133">
        <v>-1.8</v>
      </c>
      <c r="BI133" s="1">
        <v>42369</v>
      </c>
      <c r="BJ133">
        <v>57.8</v>
      </c>
      <c r="BK133">
        <v>20160105</v>
      </c>
      <c r="BL133">
        <v>57.8</v>
      </c>
      <c r="BN133" s="1">
        <v>42063</v>
      </c>
      <c r="BO133">
        <v>56.7</v>
      </c>
      <c r="BP133">
        <v>20150304</v>
      </c>
      <c r="BQ133">
        <v>56.7</v>
      </c>
      <c r="BX133" s="1">
        <v>38717</v>
      </c>
      <c r="BY133">
        <v>-9</v>
      </c>
      <c r="BZ133">
        <v>20051229</v>
      </c>
      <c r="CA133">
        <v>-9</v>
      </c>
      <c r="CC133" s="1">
        <v>38686</v>
      </c>
      <c r="CD133">
        <v>1.6</v>
      </c>
      <c r="CE133">
        <v>20051215</v>
      </c>
      <c r="CF133">
        <v>2.1</v>
      </c>
      <c r="CH133" s="1">
        <v>40939</v>
      </c>
      <c r="CI133">
        <v>1.3</v>
      </c>
      <c r="CJ133">
        <v>20120314</v>
      </c>
      <c r="CK133">
        <v>1.4</v>
      </c>
      <c r="CM133" s="1">
        <v>41243</v>
      </c>
      <c r="CN133">
        <v>17</v>
      </c>
      <c r="CO133">
        <v>20121202</v>
      </c>
      <c r="CP133">
        <v>17</v>
      </c>
      <c r="CR133" s="1">
        <v>38686</v>
      </c>
      <c r="CS133">
        <v>0.2</v>
      </c>
      <c r="CT133">
        <v>20051213</v>
      </c>
      <c r="CU133">
        <v>0.2</v>
      </c>
      <c r="CW133" s="1">
        <v>38686</v>
      </c>
      <c r="CX133">
        <v>2.4</v>
      </c>
      <c r="CY133">
        <v>20051213</v>
      </c>
      <c r="CZ133">
        <v>2.4</v>
      </c>
      <c r="DG133" s="1">
        <v>39051</v>
      </c>
      <c r="DH133">
        <v>1.3</v>
      </c>
      <c r="DI133" t="s">
        <v>302</v>
      </c>
      <c r="DJ133" t="s">
        <v>302</v>
      </c>
      <c r="DL133" s="1">
        <v>39051</v>
      </c>
      <c r="DM133">
        <v>0</v>
      </c>
      <c r="DN133" t="s">
        <v>302</v>
      </c>
      <c r="DO133" t="s">
        <v>302</v>
      </c>
      <c r="DQ133" s="1">
        <v>38686</v>
      </c>
      <c r="DR133">
        <v>1</v>
      </c>
      <c r="DS133">
        <v>20051219</v>
      </c>
      <c r="DT133">
        <v>4</v>
      </c>
      <c r="DV133" s="1">
        <v>39082</v>
      </c>
      <c r="DW133">
        <v>0.5</v>
      </c>
      <c r="DX133" t="s">
        <v>302</v>
      </c>
      <c r="DY133" t="s">
        <v>302</v>
      </c>
      <c r="EA133" s="1">
        <v>39416</v>
      </c>
      <c r="EB133">
        <v>2.4</v>
      </c>
      <c r="EC133" t="s">
        <v>302</v>
      </c>
      <c r="ED133" t="s">
        <v>302</v>
      </c>
      <c r="EF133" s="1">
        <v>38686</v>
      </c>
      <c r="EG133">
        <v>-7.9</v>
      </c>
      <c r="EH133" t="s">
        <v>302</v>
      </c>
      <c r="EI133" t="s">
        <v>302</v>
      </c>
      <c r="EK133" s="1">
        <v>38686</v>
      </c>
      <c r="EL133">
        <v>114.443</v>
      </c>
      <c r="EM133">
        <v>20060104</v>
      </c>
      <c r="EN133">
        <v>115</v>
      </c>
      <c r="EP133" s="1">
        <v>38686</v>
      </c>
      <c r="EQ133">
        <v>2.4</v>
      </c>
      <c r="ER133">
        <v>20051129</v>
      </c>
      <c r="ES133">
        <v>2.4</v>
      </c>
      <c r="EU133" s="1">
        <v>38686</v>
      </c>
      <c r="EV133">
        <v>0</v>
      </c>
      <c r="EW133">
        <v>20051129</v>
      </c>
      <c r="EX133">
        <v>0</v>
      </c>
      <c r="EZ133" s="1">
        <v>41608</v>
      </c>
      <c r="FA133" t="s">
        <v>302</v>
      </c>
      <c r="FB133">
        <v>20131206</v>
      </c>
      <c r="FC133">
        <v>1.1000000000000001</v>
      </c>
      <c r="FE133" s="1">
        <v>41608</v>
      </c>
      <c r="FF133" t="s">
        <v>302</v>
      </c>
      <c r="FG133">
        <v>20131206</v>
      </c>
      <c r="FH133">
        <v>7.7</v>
      </c>
      <c r="FJ133" s="1">
        <v>38686</v>
      </c>
      <c r="FK133">
        <v>1.3</v>
      </c>
      <c r="FL133">
        <v>20060104</v>
      </c>
      <c r="FM133">
        <v>1.1000000000000001</v>
      </c>
      <c r="FO133" s="1">
        <v>38686</v>
      </c>
      <c r="FP133">
        <v>12.3</v>
      </c>
      <c r="FQ133">
        <v>20060104</v>
      </c>
      <c r="FR133">
        <v>12.1</v>
      </c>
      <c r="FT133" s="1">
        <v>41639</v>
      </c>
      <c r="FU133">
        <v>5.5</v>
      </c>
      <c r="FV133">
        <v>20140218</v>
      </c>
      <c r="FW133">
        <v>5.5</v>
      </c>
      <c r="FY133" s="1">
        <v>38686</v>
      </c>
      <c r="FZ133">
        <v>0.64400000000000002</v>
      </c>
      <c r="GA133" t="s">
        <v>302</v>
      </c>
      <c r="GB133" t="s">
        <v>302</v>
      </c>
    </row>
    <row r="134" spans="1:184" x14ac:dyDescent="0.25">
      <c r="A134" s="1">
        <v>42094</v>
      </c>
      <c r="B134">
        <v>53.6</v>
      </c>
      <c r="C134">
        <v>20150401</v>
      </c>
      <c r="D134">
        <v>54.4</v>
      </c>
      <c r="F134" s="1">
        <v>38717</v>
      </c>
      <c r="G134">
        <v>0.8</v>
      </c>
      <c r="H134">
        <v>20060208</v>
      </c>
      <c r="I134">
        <v>0.3</v>
      </c>
      <c r="K134" s="1">
        <v>38717</v>
      </c>
      <c r="L134">
        <v>1.1000000000000001</v>
      </c>
      <c r="M134">
        <v>20060208</v>
      </c>
      <c r="N134">
        <v>0.2</v>
      </c>
      <c r="P134" s="1">
        <v>38717</v>
      </c>
      <c r="Q134">
        <v>5.0999999999999996</v>
      </c>
      <c r="R134">
        <v>20060215</v>
      </c>
      <c r="S134">
        <v>5.0999999999999996</v>
      </c>
      <c r="U134" s="1">
        <v>38717</v>
      </c>
      <c r="V134">
        <v>-0.5</v>
      </c>
      <c r="W134">
        <v>20060120</v>
      </c>
      <c r="X134">
        <v>0.4</v>
      </c>
      <c r="Z134" s="1">
        <v>38717</v>
      </c>
      <c r="AA134">
        <v>0.3</v>
      </c>
      <c r="AB134">
        <v>20060117</v>
      </c>
      <c r="AC134">
        <v>0.3</v>
      </c>
      <c r="AE134" s="1">
        <v>38717</v>
      </c>
      <c r="AF134">
        <v>1.9</v>
      </c>
      <c r="AG134">
        <v>20060117</v>
      </c>
      <c r="AH134">
        <v>2</v>
      </c>
      <c r="AJ134" s="1">
        <v>39447</v>
      </c>
      <c r="AK134">
        <v>1.4</v>
      </c>
      <c r="AL134">
        <v>20080115</v>
      </c>
      <c r="AM134">
        <v>1.4</v>
      </c>
      <c r="AO134" s="1">
        <v>39082</v>
      </c>
      <c r="AP134">
        <v>0.2</v>
      </c>
      <c r="AQ134">
        <v>20070115</v>
      </c>
      <c r="AR134">
        <v>0.2</v>
      </c>
      <c r="AT134" s="1">
        <v>39082</v>
      </c>
      <c r="AU134">
        <v>1.5</v>
      </c>
      <c r="AV134">
        <v>20070115</v>
      </c>
      <c r="AW134">
        <v>2.2000000000000002</v>
      </c>
      <c r="AY134" s="1">
        <v>38717</v>
      </c>
      <c r="AZ134">
        <v>0.4</v>
      </c>
      <c r="BA134">
        <v>20060208</v>
      </c>
      <c r="BB134">
        <v>-2.6</v>
      </c>
      <c r="BD134" s="1">
        <v>38717</v>
      </c>
      <c r="BE134">
        <v>0.2</v>
      </c>
      <c r="BF134">
        <v>20060208</v>
      </c>
      <c r="BG134">
        <v>-2.2000000000000002</v>
      </c>
      <c r="BI134" s="1">
        <v>42400</v>
      </c>
      <c r="BJ134">
        <v>55</v>
      </c>
      <c r="BK134">
        <v>20160202</v>
      </c>
      <c r="BL134">
        <v>55</v>
      </c>
      <c r="BN134" s="1">
        <v>42094</v>
      </c>
      <c r="BO134">
        <v>58.9</v>
      </c>
      <c r="BP134">
        <v>20150407</v>
      </c>
      <c r="BQ134">
        <v>58.9</v>
      </c>
      <c r="BX134" s="1">
        <v>38748</v>
      </c>
      <c r="BY134">
        <v>-3</v>
      </c>
      <c r="BZ134">
        <v>20060131</v>
      </c>
      <c r="CA134">
        <v>-3</v>
      </c>
      <c r="CC134" s="1">
        <v>38717</v>
      </c>
      <c r="CD134">
        <v>2.1</v>
      </c>
      <c r="CE134">
        <v>20060120</v>
      </c>
      <c r="CF134">
        <v>4</v>
      </c>
      <c r="CH134" s="1">
        <v>40968</v>
      </c>
      <c r="CI134">
        <v>0.9</v>
      </c>
      <c r="CJ134">
        <v>20120418</v>
      </c>
      <c r="CK134">
        <v>1.1000000000000001</v>
      </c>
      <c r="CM134" s="1">
        <v>41274</v>
      </c>
      <c r="CN134">
        <v>20</v>
      </c>
      <c r="CO134">
        <v>20121230</v>
      </c>
      <c r="CP134">
        <v>20</v>
      </c>
      <c r="CR134" s="1">
        <v>38717</v>
      </c>
      <c r="CS134">
        <v>0.3</v>
      </c>
      <c r="CT134">
        <v>20060117</v>
      </c>
      <c r="CU134">
        <v>0.3</v>
      </c>
      <c r="CW134" s="1">
        <v>38717</v>
      </c>
      <c r="CX134">
        <v>2.2000000000000002</v>
      </c>
      <c r="CY134">
        <v>20060117</v>
      </c>
      <c r="CZ134">
        <v>2.2000000000000002</v>
      </c>
      <c r="DG134" s="1">
        <v>39082</v>
      </c>
      <c r="DH134">
        <v>0.9</v>
      </c>
      <c r="DI134" t="s">
        <v>302</v>
      </c>
      <c r="DJ134" t="s">
        <v>302</v>
      </c>
      <c r="DL134" s="1">
        <v>39082</v>
      </c>
      <c r="DM134">
        <v>0</v>
      </c>
      <c r="DN134" t="s">
        <v>302</v>
      </c>
      <c r="DO134" t="s">
        <v>302</v>
      </c>
      <c r="DQ134" s="1">
        <v>38717</v>
      </c>
      <c r="DR134">
        <v>5.4</v>
      </c>
      <c r="DS134">
        <v>20060117</v>
      </c>
      <c r="DT134">
        <v>8</v>
      </c>
      <c r="DV134" s="1">
        <v>39113</v>
      </c>
      <c r="DW134">
        <v>-0.7</v>
      </c>
      <c r="DX134" t="s">
        <v>302</v>
      </c>
      <c r="DY134" t="s">
        <v>302</v>
      </c>
      <c r="EA134" s="1">
        <v>39447</v>
      </c>
      <c r="EB134">
        <v>0.8</v>
      </c>
      <c r="EC134" t="s">
        <v>302</v>
      </c>
      <c r="ED134" t="s">
        <v>302</v>
      </c>
      <c r="EF134" s="1">
        <v>38717</v>
      </c>
      <c r="EG134">
        <v>8.6999999999999993</v>
      </c>
      <c r="EH134" t="s">
        <v>302</v>
      </c>
      <c r="EI134" t="s">
        <v>302</v>
      </c>
      <c r="EK134" s="1">
        <v>38717</v>
      </c>
      <c r="EL134">
        <v>123.4</v>
      </c>
      <c r="EM134">
        <v>20060131</v>
      </c>
      <c r="EN134">
        <v>122</v>
      </c>
      <c r="EP134" s="1">
        <v>38717</v>
      </c>
      <c r="EQ134">
        <v>3</v>
      </c>
      <c r="ER134">
        <v>20051230</v>
      </c>
      <c r="ES134">
        <v>3</v>
      </c>
      <c r="EU134" s="1">
        <v>38717</v>
      </c>
      <c r="EV134">
        <v>0.7</v>
      </c>
      <c r="EW134">
        <v>20051230</v>
      </c>
      <c r="EX134">
        <v>0.5</v>
      </c>
      <c r="EZ134" s="1">
        <v>41639</v>
      </c>
      <c r="FA134" t="s">
        <v>302</v>
      </c>
      <c r="FB134">
        <v>20140108</v>
      </c>
      <c r="FC134">
        <v>-0.6</v>
      </c>
      <c r="FE134" s="1">
        <v>41639</v>
      </c>
      <c r="FF134" t="s">
        <v>302</v>
      </c>
      <c r="FG134">
        <v>20140108</v>
      </c>
      <c r="FH134">
        <v>7.5</v>
      </c>
      <c r="FJ134" s="1">
        <v>38717</v>
      </c>
      <c r="FK134">
        <v>1.2</v>
      </c>
      <c r="FL134">
        <v>20060131</v>
      </c>
      <c r="FM134">
        <v>1.3</v>
      </c>
      <c r="FO134" s="1">
        <v>38717</v>
      </c>
      <c r="FP134">
        <v>12.8</v>
      </c>
      <c r="FQ134">
        <v>20060131</v>
      </c>
      <c r="FR134">
        <v>12.6</v>
      </c>
      <c r="FT134" s="1">
        <v>41670</v>
      </c>
      <c r="FU134">
        <v>6.8</v>
      </c>
      <c r="FV134">
        <v>20140325</v>
      </c>
      <c r="FW134">
        <v>6.8</v>
      </c>
      <c r="FY134" s="1">
        <v>38717</v>
      </c>
      <c r="FZ134">
        <v>1.1859999999999999</v>
      </c>
      <c r="GA134" t="s">
        <v>302</v>
      </c>
      <c r="GB134" t="s">
        <v>302</v>
      </c>
    </row>
    <row r="135" spans="1:184" x14ac:dyDescent="0.25">
      <c r="A135" s="1">
        <v>42124</v>
      </c>
      <c r="B135">
        <v>52.2</v>
      </c>
      <c r="C135">
        <v>20150501</v>
      </c>
      <c r="D135">
        <v>51.9</v>
      </c>
      <c r="F135" s="1">
        <v>38748</v>
      </c>
      <c r="G135">
        <v>-0.3</v>
      </c>
      <c r="H135">
        <v>20060309</v>
      </c>
      <c r="I135">
        <v>0.2</v>
      </c>
      <c r="K135" s="1">
        <v>38748</v>
      </c>
      <c r="L135">
        <v>0</v>
      </c>
      <c r="M135">
        <v>20060309</v>
      </c>
      <c r="N135">
        <v>0.4</v>
      </c>
      <c r="P135" s="1">
        <v>38748</v>
      </c>
      <c r="Q135">
        <v>5.0999999999999996</v>
      </c>
      <c r="R135">
        <v>20060315</v>
      </c>
      <c r="S135">
        <v>5</v>
      </c>
      <c r="U135" s="1">
        <v>38748</v>
      </c>
      <c r="V135">
        <v>-0.3</v>
      </c>
      <c r="W135">
        <v>20060216</v>
      </c>
      <c r="X135">
        <v>-1.3</v>
      </c>
      <c r="Z135" s="1">
        <v>38748</v>
      </c>
      <c r="AA135">
        <v>-0.5</v>
      </c>
      <c r="AB135">
        <v>20060214</v>
      </c>
      <c r="AC135">
        <v>-0.5</v>
      </c>
      <c r="AE135" s="1">
        <v>38748</v>
      </c>
      <c r="AF135">
        <v>1.9</v>
      </c>
      <c r="AG135">
        <v>20060214</v>
      </c>
      <c r="AH135">
        <v>1.9</v>
      </c>
      <c r="AJ135" s="1">
        <v>39478</v>
      </c>
      <c r="AK135">
        <v>1.3</v>
      </c>
      <c r="AL135">
        <v>20080212</v>
      </c>
      <c r="AM135">
        <v>1.3</v>
      </c>
      <c r="AO135" s="1">
        <v>39113</v>
      </c>
      <c r="AP135">
        <v>0.2</v>
      </c>
      <c r="AQ135">
        <v>20070212</v>
      </c>
      <c r="AR135">
        <v>0.3</v>
      </c>
      <c r="AT135" s="1">
        <v>39113</v>
      </c>
      <c r="AU135">
        <v>1.3</v>
      </c>
      <c r="AV135">
        <v>20070212</v>
      </c>
      <c r="AW135">
        <v>2.1</v>
      </c>
      <c r="AY135" s="1">
        <v>38748</v>
      </c>
      <c r="AZ135">
        <v>0.8</v>
      </c>
      <c r="BA135">
        <v>20060309</v>
      </c>
      <c r="BB135">
        <v>-1.3</v>
      </c>
      <c r="BD135" s="1">
        <v>38748</v>
      </c>
      <c r="BE135">
        <v>0.7</v>
      </c>
      <c r="BF135">
        <v>20060309</v>
      </c>
      <c r="BG135">
        <v>-1.4</v>
      </c>
      <c r="BI135" s="1">
        <v>42429</v>
      </c>
      <c r="BJ135">
        <v>54.2</v>
      </c>
      <c r="BK135">
        <v>20160302</v>
      </c>
      <c r="BL135">
        <v>54.2</v>
      </c>
      <c r="BN135" s="1">
        <v>42124</v>
      </c>
      <c r="BO135">
        <v>59.5</v>
      </c>
      <c r="BP135">
        <v>20150506</v>
      </c>
      <c r="BQ135">
        <v>59.5</v>
      </c>
      <c r="BX135" s="1">
        <v>38776</v>
      </c>
      <c r="BY135">
        <v>-4</v>
      </c>
      <c r="BZ135">
        <v>20060228</v>
      </c>
      <c r="CA135">
        <v>-4</v>
      </c>
      <c r="CC135" s="1">
        <v>38748</v>
      </c>
      <c r="CD135">
        <v>0.7</v>
      </c>
      <c r="CE135">
        <v>20060216</v>
      </c>
      <c r="CF135">
        <v>1.3</v>
      </c>
      <c r="CH135" s="1">
        <v>40999</v>
      </c>
      <c r="CI135">
        <v>0.7</v>
      </c>
      <c r="CJ135">
        <v>20120516</v>
      </c>
      <c r="CK135">
        <v>0.6</v>
      </c>
      <c r="CM135" s="1">
        <v>41305</v>
      </c>
      <c r="CN135">
        <v>15</v>
      </c>
      <c r="CO135">
        <v>20130203</v>
      </c>
      <c r="CP135">
        <v>15</v>
      </c>
      <c r="CR135" s="1">
        <v>38748</v>
      </c>
      <c r="CS135">
        <v>-0.4</v>
      </c>
      <c r="CT135">
        <v>20060214</v>
      </c>
      <c r="CU135">
        <v>-0.4</v>
      </c>
      <c r="CW135" s="1">
        <v>38748</v>
      </c>
      <c r="CX135">
        <v>2.4</v>
      </c>
      <c r="CY135">
        <v>20060214</v>
      </c>
      <c r="CZ135">
        <v>2.4</v>
      </c>
      <c r="DG135" s="1">
        <v>39113</v>
      </c>
      <c r="DH135">
        <v>-3.3</v>
      </c>
      <c r="DI135" t="s">
        <v>302</v>
      </c>
      <c r="DJ135" t="s">
        <v>302</v>
      </c>
      <c r="DL135" s="1">
        <v>39113</v>
      </c>
      <c r="DM135">
        <v>0.2</v>
      </c>
      <c r="DN135" t="s">
        <v>302</v>
      </c>
      <c r="DO135" t="s">
        <v>302</v>
      </c>
      <c r="DQ135" s="1">
        <v>38748</v>
      </c>
      <c r="DR135">
        <v>9.4</v>
      </c>
      <c r="DS135">
        <v>20060215</v>
      </c>
      <c r="DT135">
        <v>9</v>
      </c>
      <c r="DV135" s="1">
        <v>39141</v>
      </c>
      <c r="DW135">
        <v>1.1000000000000001</v>
      </c>
      <c r="DX135" t="s">
        <v>302</v>
      </c>
      <c r="DY135" t="s">
        <v>302</v>
      </c>
      <c r="EA135" s="1">
        <v>39478</v>
      </c>
      <c r="EB135">
        <v>2.6</v>
      </c>
      <c r="EC135" t="s">
        <v>302</v>
      </c>
      <c r="ED135" t="s">
        <v>302</v>
      </c>
      <c r="EF135" s="1">
        <v>38748</v>
      </c>
      <c r="EG135">
        <v>-13.3</v>
      </c>
      <c r="EH135" t="s">
        <v>302</v>
      </c>
      <c r="EI135" t="s">
        <v>302</v>
      </c>
      <c r="EK135" s="1">
        <v>38748</v>
      </c>
      <c r="EL135">
        <v>119.343</v>
      </c>
      <c r="EM135">
        <v>20060301</v>
      </c>
      <c r="EN135">
        <v>122</v>
      </c>
      <c r="EP135" s="1">
        <v>38748</v>
      </c>
      <c r="EQ135">
        <v>4.4000000000000004</v>
      </c>
      <c r="ER135">
        <v>20060131</v>
      </c>
      <c r="ES135">
        <v>4.4000000000000004</v>
      </c>
      <c r="EU135" s="1">
        <v>38748</v>
      </c>
      <c r="EV135">
        <v>1.3</v>
      </c>
      <c r="EW135">
        <v>20060131</v>
      </c>
      <c r="EX135">
        <v>1.4</v>
      </c>
      <c r="EZ135" s="1">
        <v>41670</v>
      </c>
      <c r="FA135" t="s">
        <v>302</v>
      </c>
      <c r="FB135">
        <v>20140206</v>
      </c>
      <c r="FC135">
        <v>1.1000000000000001</v>
      </c>
      <c r="FE135" s="1">
        <v>41670</v>
      </c>
      <c r="FF135" t="s">
        <v>302</v>
      </c>
      <c r="FG135">
        <v>20140206</v>
      </c>
      <c r="FH135">
        <v>7.3</v>
      </c>
      <c r="FJ135" s="1">
        <v>38748</v>
      </c>
      <c r="FK135">
        <v>0.7</v>
      </c>
      <c r="FL135">
        <v>20060301</v>
      </c>
      <c r="FM135">
        <v>0.6</v>
      </c>
      <c r="FO135" s="1">
        <v>38748</v>
      </c>
      <c r="FP135">
        <v>12</v>
      </c>
      <c r="FQ135">
        <v>20060301</v>
      </c>
      <c r="FR135">
        <v>11.8</v>
      </c>
      <c r="FT135" s="1">
        <v>41698</v>
      </c>
      <c r="FU135">
        <v>9.1999999999999993</v>
      </c>
      <c r="FV135">
        <v>20140415</v>
      </c>
      <c r="FW135">
        <v>9.1</v>
      </c>
      <c r="FY135" s="1">
        <v>38748</v>
      </c>
      <c r="FZ135">
        <v>1.4430000000000001</v>
      </c>
      <c r="GA135" t="s">
        <v>302</v>
      </c>
      <c r="GB135" t="s">
        <v>302</v>
      </c>
    </row>
    <row r="136" spans="1:184" x14ac:dyDescent="0.25">
      <c r="A136" s="1">
        <v>42155</v>
      </c>
      <c r="B136">
        <v>52</v>
      </c>
      <c r="C136">
        <v>20150601</v>
      </c>
      <c r="D136">
        <v>52</v>
      </c>
      <c r="F136" s="1">
        <v>38776</v>
      </c>
      <c r="G136">
        <v>0.1</v>
      </c>
      <c r="H136">
        <v>20060405</v>
      </c>
      <c r="I136">
        <v>-0.2</v>
      </c>
      <c r="K136" s="1">
        <v>38776</v>
      </c>
      <c r="L136">
        <v>-0.6</v>
      </c>
      <c r="M136">
        <v>20060405</v>
      </c>
      <c r="N136">
        <v>-0.3</v>
      </c>
      <c r="P136" s="1">
        <v>38776</v>
      </c>
      <c r="Q136">
        <v>5.2</v>
      </c>
      <c r="R136">
        <v>20060412</v>
      </c>
      <c r="S136">
        <v>5.0999999999999996</v>
      </c>
      <c r="U136" s="1">
        <v>38776</v>
      </c>
      <c r="V136">
        <v>0</v>
      </c>
      <c r="W136">
        <v>20060316</v>
      </c>
      <c r="X136">
        <v>0.5</v>
      </c>
      <c r="Z136" s="1">
        <v>38776</v>
      </c>
      <c r="AA136">
        <v>0.3</v>
      </c>
      <c r="AB136">
        <v>20060321</v>
      </c>
      <c r="AC136">
        <v>0.3</v>
      </c>
      <c r="AE136" s="1">
        <v>38776</v>
      </c>
      <c r="AF136">
        <v>2</v>
      </c>
      <c r="AG136">
        <v>20060321</v>
      </c>
      <c r="AH136">
        <v>2</v>
      </c>
      <c r="AJ136" s="1">
        <v>39507</v>
      </c>
      <c r="AK136">
        <v>1.2</v>
      </c>
      <c r="AL136">
        <v>20080318</v>
      </c>
      <c r="AM136">
        <v>1.2</v>
      </c>
      <c r="AO136" s="1">
        <v>39141</v>
      </c>
      <c r="AP136">
        <v>0.2</v>
      </c>
      <c r="AQ136">
        <v>20070312</v>
      </c>
      <c r="AR136">
        <v>0.3</v>
      </c>
      <c r="AT136" s="1">
        <v>39141</v>
      </c>
      <c r="AU136">
        <v>1.5</v>
      </c>
      <c r="AV136">
        <v>20070312</v>
      </c>
      <c r="AW136">
        <v>2.2000000000000002</v>
      </c>
      <c r="AY136" s="1">
        <v>38776</v>
      </c>
      <c r="AZ136">
        <v>0.1</v>
      </c>
      <c r="BA136">
        <v>20060405</v>
      </c>
      <c r="BB136">
        <v>-1.5</v>
      </c>
      <c r="BD136" s="1">
        <v>38776</v>
      </c>
      <c r="BE136">
        <v>0.5</v>
      </c>
      <c r="BF136">
        <v>20060405</v>
      </c>
      <c r="BG136">
        <v>-1.4</v>
      </c>
      <c r="BI136" s="1">
        <v>42460</v>
      </c>
      <c r="BJ136">
        <v>54.2</v>
      </c>
      <c r="BK136">
        <v>20160404</v>
      </c>
      <c r="BL136">
        <v>54.2</v>
      </c>
      <c r="BN136" s="1">
        <v>42155</v>
      </c>
      <c r="BO136">
        <v>56.5</v>
      </c>
      <c r="BP136">
        <v>20150603</v>
      </c>
      <c r="BQ136">
        <v>56.5</v>
      </c>
      <c r="BX136" s="1">
        <v>38807</v>
      </c>
      <c r="BY136">
        <v>-7</v>
      </c>
      <c r="BZ136">
        <v>20060331</v>
      </c>
      <c r="CA136">
        <v>-7</v>
      </c>
      <c r="CC136" s="1">
        <v>38776</v>
      </c>
      <c r="CD136">
        <v>1.1000000000000001</v>
      </c>
      <c r="CE136">
        <v>20060316</v>
      </c>
      <c r="CF136">
        <v>2.1</v>
      </c>
      <c r="CH136" s="1">
        <v>41029</v>
      </c>
      <c r="CI136">
        <v>1.3</v>
      </c>
      <c r="CJ136">
        <v>20120620</v>
      </c>
      <c r="CK136">
        <v>1.4</v>
      </c>
      <c r="CM136" s="1">
        <v>41333</v>
      </c>
      <c r="CN136">
        <v>13</v>
      </c>
      <c r="CO136">
        <v>20130303</v>
      </c>
      <c r="CP136">
        <v>13</v>
      </c>
      <c r="CR136" s="1">
        <v>38776</v>
      </c>
      <c r="CS136">
        <v>0.4</v>
      </c>
      <c r="CT136">
        <v>20060321</v>
      </c>
      <c r="CU136">
        <v>0.4</v>
      </c>
      <c r="CW136" s="1">
        <v>38776</v>
      </c>
      <c r="CX136">
        <v>2.4</v>
      </c>
      <c r="CY136">
        <v>20060321</v>
      </c>
      <c r="CZ136">
        <v>2.4</v>
      </c>
      <c r="DG136" s="1">
        <v>39141</v>
      </c>
      <c r="DH136">
        <v>1.2</v>
      </c>
      <c r="DI136" t="s">
        <v>302</v>
      </c>
      <c r="DJ136" t="s">
        <v>302</v>
      </c>
      <c r="DL136" s="1">
        <v>39141</v>
      </c>
      <c r="DM136">
        <v>0.3</v>
      </c>
      <c r="DN136" t="s">
        <v>302</v>
      </c>
      <c r="DO136" t="s">
        <v>302</v>
      </c>
      <c r="DQ136" s="1">
        <v>38776</v>
      </c>
      <c r="DR136">
        <v>17.7</v>
      </c>
      <c r="DS136">
        <v>20060315</v>
      </c>
      <c r="DT136">
        <v>17</v>
      </c>
      <c r="DV136" s="1">
        <v>39172</v>
      </c>
      <c r="DW136">
        <v>0.9</v>
      </c>
      <c r="DX136" t="s">
        <v>302</v>
      </c>
      <c r="DY136" t="s">
        <v>302</v>
      </c>
      <c r="EA136" s="1">
        <v>39507</v>
      </c>
      <c r="EB136">
        <v>4</v>
      </c>
      <c r="EC136" t="s">
        <v>302</v>
      </c>
      <c r="ED136" t="s">
        <v>302</v>
      </c>
      <c r="EF136" s="1">
        <v>38776</v>
      </c>
      <c r="EG136">
        <v>-1.4</v>
      </c>
      <c r="EH136" t="s">
        <v>302</v>
      </c>
      <c r="EI136" t="s">
        <v>302</v>
      </c>
      <c r="EK136" s="1">
        <v>38776</v>
      </c>
      <c r="EL136">
        <v>112.917</v>
      </c>
      <c r="EM136">
        <v>20060329</v>
      </c>
      <c r="EN136">
        <v>115</v>
      </c>
      <c r="EP136" s="1">
        <v>38776</v>
      </c>
      <c r="EQ136">
        <v>3.7</v>
      </c>
      <c r="ER136">
        <v>20060228</v>
      </c>
      <c r="ES136">
        <v>3.7</v>
      </c>
      <c r="EU136" s="1">
        <v>38776</v>
      </c>
      <c r="EV136">
        <v>0</v>
      </c>
      <c r="EW136">
        <v>20060228</v>
      </c>
      <c r="EX136">
        <v>-0.2</v>
      </c>
      <c r="EZ136" s="1">
        <v>41698</v>
      </c>
      <c r="FA136" t="s">
        <v>302</v>
      </c>
      <c r="FB136">
        <v>20140306</v>
      </c>
      <c r="FC136">
        <v>2.4</v>
      </c>
      <c r="FE136" s="1">
        <v>41698</v>
      </c>
      <c r="FF136" t="s">
        <v>302</v>
      </c>
      <c r="FG136">
        <v>20140306</v>
      </c>
      <c r="FH136">
        <v>7.9</v>
      </c>
      <c r="FJ136" s="1">
        <v>38776</v>
      </c>
      <c r="FK136">
        <v>1</v>
      </c>
      <c r="FL136">
        <v>20060329</v>
      </c>
      <c r="FM136">
        <v>0.9</v>
      </c>
      <c r="FO136" s="1">
        <v>38776</v>
      </c>
      <c r="FP136">
        <v>12.4</v>
      </c>
      <c r="FQ136">
        <v>20060329</v>
      </c>
      <c r="FR136">
        <v>12.2</v>
      </c>
      <c r="FT136" s="1">
        <v>41729</v>
      </c>
      <c r="FU136">
        <v>8</v>
      </c>
      <c r="FV136">
        <v>20140520</v>
      </c>
      <c r="FW136">
        <v>8</v>
      </c>
      <c r="FY136" s="1">
        <v>38776</v>
      </c>
      <c r="FZ136">
        <v>1.1559999999999999</v>
      </c>
      <c r="GA136" t="s">
        <v>302</v>
      </c>
      <c r="GB136" t="s">
        <v>302</v>
      </c>
    </row>
    <row r="137" spans="1:184" x14ac:dyDescent="0.25">
      <c r="A137" s="1">
        <v>42185</v>
      </c>
      <c r="B137">
        <v>51.2</v>
      </c>
      <c r="C137">
        <v>20150701</v>
      </c>
      <c r="D137">
        <v>51.4</v>
      </c>
      <c r="F137" s="1">
        <v>38807</v>
      </c>
      <c r="G137">
        <v>0.6</v>
      </c>
      <c r="H137">
        <v>20060511</v>
      </c>
      <c r="I137">
        <v>0.7</v>
      </c>
      <c r="K137" s="1">
        <v>38807</v>
      </c>
      <c r="L137">
        <v>0.3</v>
      </c>
      <c r="M137">
        <v>20060511</v>
      </c>
      <c r="N137">
        <v>0.7</v>
      </c>
      <c r="P137" s="1">
        <v>38807</v>
      </c>
      <c r="Q137">
        <v>5.2</v>
      </c>
      <c r="R137">
        <v>20060517</v>
      </c>
      <c r="S137">
        <v>5.2</v>
      </c>
      <c r="U137" s="1">
        <v>38807</v>
      </c>
      <c r="V137">
        <v>0.7</v>
      </c>
      <c r="W137">
        <v>20060424</v>
      </c>
      <c r="X137">
        <v>0.7</v>
      </c>
      <c r="Z137" s="1">
        <v>38807</v>
      </c>
      <c r="AA137">
        <v>0.2</v>
      </c>
      <c r="AB137">
        <v>20060420</v>
      </c>
      <c r="AC137">
        <v>0.2</v>
      </c>
      <c r="AE137" s="1">
        <v>38807</v>
      </c>
      <c r="AF137">
        <v>1.8</v>
      </c>
      <c r="AG137">
        <v>20060420</v>
      </c>
      <c r="AH137">
        <v>1.8</v>
      </c>
      <c r="AJ137" s="1">
        <v>39538</v>
      </c>
      <c r="AK137">
        <v>1.2</v>
      </c>
      <c r="AL137">
        <v>20080415</v>
      </c>
      <c r="AM137">
        <v>1.2</v>
      </c>
      <c r="AO137" s="1">
        <v>39172</v>
      </c>
      <c r="AP137">
        <v>0.6</v>
      </c>
      <c r="AQ137">
        <v>20070416</v>
      </c>
      <c r="AR137">
        <v>0.6</v>
      </c>
      <c r="AT137" s="1">
        <v>39172</v>
      </c>
      <c r="AU137">
        <v>1.8</v>
      </c>
      <c r="AV137">
        <v>20070416</v>
      </c>
      <c r="AW137">
        <v>2.7</v>
      </c>
      <c r="AY137" s="1">
        <v>38807</v>
      </c>
      <c r="AZ137">
        <v>2.5</v>
      </c>
      <c r="BA137">
        <v>20060511</v>
      </c>
      <c r="BB137">
        <v>0.3</v>
      </c>
      <c r="BD137" s="1">
        <v>38807</v>
      </c>
      <c r="BE137">
        <v>3.9</v>
      </c>
      <c r="BF137">
        <v>20060511</v>
      </c>
      <c r="BG137">
        <v>1.1000000000000001</v>
      </c>
      <c r="BI137" s="1">
        <v>42490</v>
      </c>
      <c r="BJ137">
        <v>52</v>
      </c>
      <c r="BK137">
        <v>20160504</v>
      </c>
      <c r="BL137">
        <v>52</v>
      </c>
      <c r="BN137" s="1">
        <v>42185</v>
      </c>
      <c r="BO137">
        <v>58.5</v>
      </c>
      <c r="BP137">
        <v>20150703</v>
      </c>
      <c r="BQ137">
        <v>58.5</v>
      </c>
      <c r="BX137" s="1">
        <v>38837</v>
      </c>
      <c r="BY137">
        <v>-4</v>
      </c>
      <c r="BZ137">
        <v>20060428</v>
      </c>
      <c r="CA137">
        <v>-4</v>
      </c>
      <c r="CC137" s="1">
        <v>38807</v>
      </c>
      <c r="CD137">
        <v>2</v>
      </c>
      <c r="CE137">
        <v>20060424</v>
      </c>
      <c r="CF137">
        <v>2.6</v>
      </c>
      <c r="CH137" s="1">
        <v>41060</v>
      </c>
      <c r="CI137">
        <v>1.6</v>
      </c>
      <c r="CJ137">
        <v>20120718</v>
      </c>
      <c r="CK137">
        <v>1.5</v>
      </c>
      <c r="CM137" s="1">
        <v>41364</v>
      </c>
      <c r="CN137">
        <v>20</v>
      </c>
      <c r="CO137">
        <v>20130401</v>
      </c>
      <c r="CP137">
        <v>20</v>
      </c>
      <c r="CR137" s="1">
        <v>38807</v>
      </c>
      <c r="CS137">
        <v>0.4</v>
      </c>
      <c r="CT137">
        <v>20060420</v>
      </c>
      <c r="CU137">
        <v>0.4</v>
      </c>
      <c r="CW137" s="1">
        <v>38807</v>
      </c>
      <c r="CX137">
        <v>2.4</v>
      </c>
      <c r="CY137">
        <v>20060420</v>
      </c>
      <c r="CZ137">
        <v>2.4</v>
      </c>
      <c r="DG137" s="1">
        <v>39172</v>
      </c>
      <c r="DH137">
        <v>2.4</v>
      </c>
      <c r="DI137" t="s">
        <v>302</v>
      </c>
      <c r="DJ137" t="s">
        <v>302</v>
      </c>
      <c r="DL137" s="1">
        <v>39172</v>
      </c>
      <c r="DM137">
        <v>0.2</v>
      </c>
      <c r="DN137" t="s">
        <v>302</v>
      </c>
      <c r="DO137" t="s">
        <v>302</v>
      </c>
      <c r="DQ137" s="1">
        <v>38807</v>
      </c>
      <c r="DR137">
        <v>16.8</v>
      </c>
      <c r="DS137">
        <v>20060418</v>
      </c>
      <c r="DT137">
        <v>13</v>
      </c>
      <c r="DV137" s="1">
        <v>39202</v>
      </c>
      <c r="DW137">
        <v>0.7</v>
      </c>
      <c r="DX137" t="s">
        <v>302</v>
      </c>
      <c r="DY137" t="s">
        <v>302</v>
      </c>
      <c r="EA137" s="1">
        <v>39538</v>
      </c>
      <c r="EB137">
        <v>0.8</v>
      </c>
      <c r="EC137" t="s">
        <v>302</v>
      </c>
      <c r="ED137" t="s">
        <v>302</v>
      </c>
      <c r="EF137" s="1">
        <v>38807</v>
      </c>
      <c r="EG137">
        <v>-1.6</v>
      </c>
      <c r="EH137" t="s">
        <v>302</v>
      </c>
      <c r="EI137" t="s">
        <v>302</v>
      </c>
      <c r="EK137" s="1">
        <v>38807</v>
      </c>
      <c r="EL137">
        <v>115.982</v>
      </c>
      <c r="EM137">
        <v>20060504</v>
      </c>
      <c r="EN137">
        <v>116</v>
      </c>
      <c r="EP137" s="1">
        <v>38807</v>
      </c>
      <c r="EQ137">
        <v>5.3</v>
      </c>
      <c r="ER137">
        <v>20060330</v>
      </c>
      <c r="ES137">
        <v>5.3</v>
      </c>
      <c r="EU137" s="1">
        <v>38807</v>
      </c>
      <c r="EV137">
        <v>1.2</v>
      </c>
      <c r="EW137">
        <v>20060330</v>
      </c>
      <c r="EX137">
        <v>1.1000000000000001</v>
      </c>
      <c r="EZ137" s="1">
        <v>41729</v>
      </c>
      <c r="FA137" t="s">
        <v>302</v>
      </c>
      <c r="FB137">
        <v>20140404</v>
      </c>
      <c r="FC137">
        <v>-1.1000000000000001</v>
      </c>
      <c r="FE137" s="1">
        <v>41729</v>
      </c>
      <c r="FF137" t="s">
        <v>302</v>
      </c>
      <c r="FG137">
        <v>20140404</v>
      </c>
      <c r="FH137">
        <v>8.6999999999999993</v>
      </c>
      <c r="FJ137" s="1">
        <v>38807</v>
      </c>
      <c r="FK137">
        <v>1.2</v>
      </c>
      <c r="FL137">
        <v>20060504</v>
      </c>
      <c r="FM137">
        <v>1</v>
      </c>
      <c r="FO137" s="1">
        <v>38807</v>
      </c>
      <c r="FP137">
        <v>12.4</v>
      </c>
      <c r="FQ137">
        <v>20060504</v>
      </c>
      <c r="FR137">
        <v>12.3</v>
      </c>
      <c r="FT137" s="1">
        <v>41759</v>
      </c>
      <c r="FU137">
        <v>9.9</v>
      </c>
      <c r="FV137">
        <v>20140617</v>
      </c>
      <c r="FW137">
        <v>9.9</v>
      </c>
      <c r="FY137" s="1">
        <v>38807</v>
      </c>
      <c r="FZ137">
        <v>0.38400000000000001</v>
      </c>
      <c r="GA137" t="s">
        <v>302</v>
      </c>
      <c r="GB137" t="s">
        <v>302</v>
      </c>
    </row>
    <row r="138" spans="1:184" x14ac:dyDescent="0.25">
      <c r="A138" s="1">
        <v>42216</v>
      </c>
      <c r="B138">
        <v>51.9</v>
      </c>
      <c r="C138">
        <v>20150803</v>
      </c>
      <c r="D138">
        <v>51.9</v>
      </c>
      <c r="F138" s="1">
        <v>38837</v>
      </c>
      <c r="G138">
        <v>0</v>
      </c>
      <c r="H138">
        <v>20060608</v>
      </c>
      <c r="I138">
        <v>-0.2</v>
      </c>
      <c r="K138" s="1">
        <v>38837</v>
      </c>
      <c r="L138">
        <v>-0.7</v>
      </c>
      <c r="M138">
        <v>20060608</v>
      </c>
      <c r="N138">
        <v>-0.6</v>
      </c>
      <c r="P138" s="1">
        <v>38837</v>
      </c>
      <c r="Q138">
        <v>5.3</v>
      </c>
      <c r="R138">
        <v>20060614</v>
      </c>
      <c r="S138">
        <v>5.3</v>
      </c>
      <c r="U138" s="1">
        <v>38837</v>
      </c>
      <c r="V138">
        <v>0.5</v>
      </c>
      <c r="W138">
        <v>20060518</v>
      </c>
      <c r="X138">
        <v>0.6</v>
      </c>
      <c r="Z138" s="1">
        <v>38837</v>
      </c>
      <c r="AA138">
        <v>0.6</v>
      </c>
      <c r="AB138">
        <v>20060516</v>
      </c>
      <c r="AC138">
        <v>0.6</v>
      </c>
      <c r="AE138" s="1">
        <v>38837</v>
      </c>
      <c r="AF138">
        <v>2</v>
      </c>
      <c r="AG138">
        <v>20060516</v>
      </c>
      <c r="AH138">
        <v>2</v>
      </c>
      <c r="AJ138" s="1">
        <v>39568</v>
      </c>
      <c r="AK138">
        <v>1.4</v>
      </c>
      <c r="AL138">
        <v>20080513</v>
      </c>
      <c r="AM138">
        <v>1.4</v>
      </c>
      <c r="AO138" s="1">
        <v>39202</v>
      </c>
      <c r="AP138">
        <v>0.3</v>
      </c>
      <c r="AQ138">
        <v>20070514</v>
      </c>
      <c r="AR138">
        <v>0.5</v>
      </c>
      <c r="AT138" s="1">
        <v>39202</v>
      </c>
      <c r="AU138">
        <v>1.6</v>
      </c>
      <c r="AV138">
        <v>20070514</v>
      </c>
      <c r="AW138">
        <v>2.5</v>
      </c>
      <c r="AY138" s="1">
        <v>38837</v>
      </c>
      <c r="AZ138">
        <v>-0.6</v>
      </c>
      <c r="BA138">
        <v>20060608</v>
      </c>
      <c r="BB138">
        <v>-1</v>
      </c>
      <c r="BD138" s="1">
        <v>38837</v>
      </c>
      <c r="BE138">
        <v>1.2</v>
      </c>
      <c r="BF138">
        <v>20060608</v>
      </c>
      <c r="BG138">
        <v>0.5</v>
      </c>
      <c r="BI138" s="1">
        <v>42521</v>
      </c>
      <c r="BJ138">
        <v>51.2</v>
      </c>
      <c r="BK138">
        <v>20160602</v>
      </c>
      <c r="BL138">
        <v>51.2</v>
      </c>
      <c r="BN138" s="1">
        <v>42216</v>
      </c>
      <c r="BO138">
        <v>57.4</v>
      </c>
      <c r="BP138">
        <v>20150805</v>
      </c>
      <c r="BQ138">
        <v>57.4</v>
      </c>
      <c r="BX138" s="1">
        <v>38868</v>
      </c>
      <c r="BY138">
        <v>-5</v>
      </c>
      <c r="BZ138">
        <v>20060531</v>
      </c>
      <c r="CA138">
        <v>-5</v>
      </c>
      <c r="CC138" s="1">
        <v>38837</v>
      </c>
      <c r="CD138">
        <v>2.2000000000000002</v>
      </c>
      <c r="CE138">
        <v>20060518</v>
      </c>
      <c r="CF138">
        <v>3</v>
      </c>
      <c r="CH138" s="1">
        <v>41090</v>
      </c>
      <c r="CI138">
        <v>1.7</v>
      </c>
      <c r="CJ138">
        <v>20120815</v>
      </c>
      <c r="CK138">
        <v>1.6</v>
      </c>
      <c r="CM138" s="1">
        <v>41394</v>
      </c>
      <c r="CN138">
        <v>27</v>
      </c>
      <c r="CO138">
        <v>20130428</v>
      </c>
      <c r="CP138">
        <v>27</v>
      </c>
      <c r="CR138" s="1">
        <v>38837</v>
      </c>
      <c r="CS138">
        <v>0.8</v>
      </c>
      <c r="CT138">
        <v>20060516</v>
      </c>
      <c r="CU138">
        <v>0.8</v>
      </c>
      <c r="CW138" s="1">
        <v>38837</v>
      </c>
      <c r="CX138">
        <v>2.6</v>
      </c>
      <c r="CY138">
        <v>20060516</v>
      </c>
      <c r="CZ138">
        <v>2.6</v>
      </c>
      <c r="DG138" s="1">
        <v>39202</v>
      </c>
      <c r="DH138">
        <v>0.3</v>
      </c>
      <c r="DI138" t="s">
        <v>302</v>
      </c>
      <c r="DJ138" t="s">
        <v>302</v>
      </c>
      <c r="DL138" s="1">
        <v>39202</v>
      </c>
      <c r="DM138">
        <v>0</v>
      </c>
      <c r="DN138" t="s">
        <v>302</v>
      </c>
      <c r="DO138" t="s">
        <v>302</v>
      </c>
      <c r="DQ138" s="1">
        <v>38837</v>
      </c>
      <c r="DR138">
        <v>18.5</v>
      </c>
      <c r="DS138">
        <v>20060515</v>
      </c>
      <c r="DT138">
        <v>15</v>
      </c>
      <c r="DV138" s="1">
        <v>39233</v>
      </c>
      <c r="DW138">
        <v>-0.8</v>
      </c>
      <c r="DX138" t="s">
        <v>302</v>
      </c>
      <c r="DY138" t="s">
        <v>302</v>
      </c>
      <c r="EA138" s="1">
        <v>39568</v>
      </c>
      <c r="EB138">
        <v>-0.2</v>
      </c>
      <c r="EC138" t="s">
        <v>302</v>
      </c>
      <c r="ED138" t="s">
        <v>302</v>
      </c>
      <c r="EF138" s="1">
        <v>38837</v>
      </c>
      <c r="EG138">
        <v>-9.1</v>
      </c>
      <c r="EH138" t="s">
        <v>302</v>
      </c>
      <c r="EI138" t="s">
        <v>302</v>
      </c>
      <c r="EK138" s="1">
        <v>38837</v>
      </c>
      <c r="EL138">
        <v>108.91</v>
      </c>
      <c r="EM138">
        <v>20060531</v>
      </c>
      <c r="EN138">
        <v>106</v>
      </c>
      <c r="EP138" s="1">
        <v>38837</v>
      </c>
      <c r="EQ138">
        <v>4.8</v>
      </c>
      <c r="ER138">
        <v>20060427</v>
      </c>
      <c r="ES138">
        <v>4.8</v>
      </c>
      <c r="EU138" s="1">
        <v>38837</v>
      </c>
      <c r="EV138">
        <v>0.1</v>
      </c>
      <c r="EW138">
        <v>20060427</v>
      </c>
      <c r="EX138">
        <v>0.1</v>
      </c>
      <c r="EZ138" s="1">
        <v>41759</v>
      </c>
      <c r="FA138" t="s">
        <v>302</v>
      </c>
      <c r="FB138">
        <v>20140508</v>
      </c>
      <c r="FC138">
        <v>-0.2</v>
      </c>
      <c r="FE138" s="1">
        <v>41759</v>
      </c>
      <c r="FF138" t="s">
        <v>302</v>
      </c>
      <c r="FG138">
        <v>20140508</v>
      </c>
      <c r="FH138">
        <v>8.5</v>
      </c>
      <c r="FJ138" s="1">
        <v>38837</v>
      </c>
      <c r="FK138">
        <v>1.2</v>
      </c>
      <c r="FL138">
        <v>20060531</v>
      </c>
      <c r="FM138">
        <v>1.3</v>
      </c>
      <c r="FO138" s="1">
        <v>38837</v>
      </c>
      <c r="FP138">
        <v>13</v>
      </c>
      <c r="FQ138">
        <v>20060531</v>
      </c>
      <c r="FR138">
        <v>13.1</v>
      </c>
      <c r="FT138" s="1">
        <v>41790</v>
      </c>
      <c r="FU138">
        <v>10.4</v>
      </c>
      <c r="FV138">
        <v>20140715</v>
      </c>
      <c r="FW138">
        <v>10.5</v>
      </c>
      <c r="FY138" s="1">
        <v>38837</v>
      </c>
      <c r="FZ138">
        <v>0.91600000000000004</v>
      </c>
      <c r="GA138" t="s">
        <v>302</v>
      </c>
      <c r="GB138" t="s">
        <v>302</v>
      </c>
    </row>
    <row r="139" spans="1:184" x14ac:dyDescent="0.25">
      <c r="A139" s="1">
        <v>42247</v>
      </c>
      <c r="B139">
        <v>51.7</v>
      </c>
      <c r="C139">
        <v>20150901</v>
      </c>
      <c r="D139">
        <v>51.5</v>
      </c>
      <c r="F139" s="1">
        <v>38868</v>
      </c>
      <c r="G139">
        <v>0.5</v>
      </c>
      <c r="H139">
        <v>20060706</v>
      </c>
      <c r="I139">
        <v>0.5</v>
      </c>
      <c r="K139" s="1">
        <v>38868</v>
      </c>
      <c r="L139">
        <v>-0.1</v>
      </c>
      <c r="M139">
        <v>20060706</v>
      </c>
      <c r="N139">
        <v>0.3</v>
      </c>
      <c r="P139" s="1">
        <v>38868</v>
      </c>
      <c r="Q139">
        <v>5.4</v>
      </c>
      <c r="R139">
        <v>20060712</v>
      </c>
      <c r="S139">
        <v>5.4</v>
      </c>
      <c r="U139" s="1">
        <v>38868</v>
      </c>
      <c r="V139">
        <v>0.4</v>
      </c>
      <c r="W139">
        <v>20060615</v>
      </c>
      <c r="X139">
        <v>0.5</v>
      </c>
      <c r="Z139" s="1">
        <v>38868</v>
      </c>
      <c r="AA139">
        <v>0.5</v>
      </c>
      <c r="AB139">
        <v>20060613</v>
      </c>
      <c r="AC139">
        <v>0.5</v>
      </c>
      <c r="AE139" s="1">
        <v>38868</v>
      </c>
      <c r="AF139">
        <v>2.2000000000000002</v>
      </c>
      <c r="AG139">
        <v>20060613</v>
      </c>
      <c r="AH139">
        <v>2.2000000000000002</v>
      </c>
      <c r="AJ139" s="1">
        <v>39599</v>
      </c>
      <c r="AK139">
        <v>1.5</v>
      </c>
      <c r="AL139">
        <v>20080617</v>
      </c>
      <c r="AM139">
        <v>1.5</v>
      </c>
      <c r="AO139" s="1">
        <v>39233</v>
      </c>
      <c r="AP139">
        <v>0.3</v>
      </c>
      <c r="AQ139">
        <v>20070611</v>
      </c>
      <c r="AR139">
        <v>0.4</v>
      </c>
      <c r="AT139" s="1">
        <v>39233</v>
      </c>
      <c r="AU139">
        <v>1.6</v>
      </c>
      <c r="AV139">
        <v>20070611</v>
      </c>
      <c r="AW139">
        <v>2.5</v>
      </c>
      <c r="AY139" s="1">
        <v>38868</v>
      </c>
      <c r="AZ139">
        <v>-0.8</v>
      </c>
      <c r="BA139">
        <v>20060706</v>
      </c>
      <c r="BB139">
        <v>-0.7</v>
      </c>
      <c r="BD139" s="1">
        <v>38868</v>
      </c>
      <c r="BE139">
        <v>1.6</v>
      </c>
      <c r="BF139">
        <v>20060706</v>
      </c>
      <c r="BG139">
        <v>0.9</v>
      </c>
      <c r="BI139" s="1">
        <v>42551</v>
      </c>
      <c r="BJ139">
        <v>46</v>
      </c>
      <c r="BK139">
        <v>20160704</v>
      </c>
      <c r="BL139">
        <v>46</v>
      </c>
      <c r="BN139" s="1">
        <v>42247</v>
      </c>
      <c r="BO139">
        <v>55.6</v>
      </c>
      <c r="BP139">
        <v>20150903</v>
      </c>
      <c r="BQ139">
        <v>55.6</v>
      </c>
      <c r="BX139" s="1">
        <v>38898</v>
      </c>
      <c r="BY139">
        <v>-4</v>
      </c>
      <c r="BZ139">
        <v>20060630</v>
      </c>
      <c r="CA139">
        <v>-4</v>
      </c>
      <c r="CC139" s="1">
        <v>38868</v>
      </c>
      <c r="CD139">
        <v>3.1</v>
      </c>
      <c r="CE139">
        <v>20060615</v>
      </c>
      <c r="CF139">
        <v>4</v>
      </c>
      <c r="CH139" s="1">
        <v>41121</v>
      </c>
      <c r="CI139">
        <v>1.5</v>
      </c>
      <c r="CJ139">
        <v>20120912</v>
      </c>
      <c r="CK139">
        <v>1.5</v>
      </c>
      <c r="CM139" s="1">
        <v>41425</v>
      </c>
      <c r="CN139">
        <v>39</v>
      </c>
      <c r="CO139">
        <v>20130530</v>
      </c>
      <c r="CP139">
        <v>39</v>
      </c>
      <c r="CR139" s="1">
        <v>38868</v>
      </c>
      <c r="CS139">
        <v>0.6</v>
      </c>
      <c r="CT139">
        <v>20060613</v>
      </c>
      <c r="CU139">
        <v>0.6</v>
      </c>
      <c r="CW139" s="1">
        <v>38868</v>
      </c>
      <c r="CX139">
        <v>3</v>
      </c>
      <c r="CY139">
        <v>20060613</v>
      </c>
      <c r="CZ139">
        <v>3</v>
      </c>
      <c r="DG139" s="1">
        <v>39233</v>
      </c>
      <c r="DH139">
        <v>0.4</v>
      </c>
      <c r="DI139" t="s">
        <v>302</v>
      </c>
      <c r="DJ139" t="s">
        <v>302</v>
      </c>
      <c r="DL139" s="1">
        <v>39233</v>
      </c>
      <c r="DM139">
        <v>0</v>
      </c>
      <c r="DN139" t="s">
        <v>302</v>
      </c>
      <c r="DO139" t="s">
        <v>302</v>
      </c>
      <c r="DQ139" s="1">
        <v>38868</v>
      </c>
      <c r="DR139">
        <v>25.4</v>
      </c>
      <c r="DS139">
        <v>20060614</v>
      </c>
      <c r="DT139">
        <v>20</v>
      </c>
      <c r="DV139" s="1">
        <v>39263</v>
      </c>
      <c r="DW139">
        <v>0.3</v>
      </c>
      <c r="DX139" t="s">
        <v>302</v>
      </c>
      <c r="DY139" t="s">
        <v>302</v>
      </c>
      <c r="EA139" s="1">
        <v>39599</v>
      </c>
      <c r="EB139">
        <v>3.3</v>
      </c>
      <c r="EC139" t="s">
        <v>302</v>
      </c>
      <c r="ED139" t="s">
        <v>302</v>
      </c>
      <c r="EF139" s="1">
        <v>38868</v>
      </c>
      <c r="EG139">
        <v>1.1000000000000001</v>
      </c>
      <c r="EH139" t="s">
        <v>302</v>
      </c>
      <c r="EI139" t="s">
        <v>302</v>
      </c>
      <c r="EK139" s="1">
        <v>38868</v>
      </c>
      <c r="EL139">
        <v>115.185</v>
      </c>
      <c r="EM139">
        <v>20060629</v>
      </c>
      <c r="EN139">
        <v>117</v>
      </c>
      <c r="EP139" s="1">
        <v>38868</v>
      </c>
      <c r="EQ139">
        <v>4.7</v>
      </c>
      <c r="ER139">
        <v>20060531</v>
      </c>
      <c r="ES139">
        <v>4.7</v>
      </c>
      <c r="EU139" s="1">
        <v>38868</v>
      </c>
      <c r="EV139">
        <v>0.4</v>
      </c>
      <c r="EW139">
        <v>20060531</v>
      </c>
      <c r="EX139">
        <v>0.2</v>
      </c>
      <c r="EZ139" s="1">
        <v>41790</v>
      </c>
      <c r="FA139" t="s">
        <v>302</v>
      </c>
      <c r="FB139">
        <v>20140605</v>
      </c>
      <c r="FC139">
        <v>3.9</v>
      </c>
      <c r="FE139" s="1">
        <v>41790</v>
      </c>
      <c r="FF139" t="s">
        <v>302</v>
      </c>
      <c r="FG139">
        <v>20140605</v>
      </c>
      <c r="FH139">
        <v>8.6999999999999993</v>
      </c>
      <c r="FJ139" s="1">
        <v>38868</v>
      </c>
      <c r="FK139">
        <v>0.2</v>
      </c>
      <c r="FL139">
        <v>20060629</v>
      </c>
      <c r="FM139">
        <v>0.6</v>
      </c>
      <c r="FO139" s="1">
        <v>38868</v>
      </c>
      <c r="FP139">
        <v>11.3</v>
      </c>
      <c r="FQ139">
        <v>20060629</v>
      </c>
      <c r="FR139">
        <v>11.7</v>
      </c>
      <c r="FT139" s="1">
        <v>41820</v>
      </c>
      <c r="FU139">
        <v>10.199999999999999</v>
      </c>
      <c r="FV139">
        <v>20140819</v>
      </c>
      <c r="FW139">
        <v>10.199999999999999</v>
      </c>
      <c r="FY139" s="1">
        <v>38868</v>
      </c>
      <c r="FZ139">
        <v>1.0369999999999999</v>
      </c>
      <c r="GA139" t="s">
        <v>302</v>
      </c>
      <c r="GB139" t="s">
        <v>302</v>
      </c>
    </row>
    <row r="140" spans="1:184" x14ac:dyDescent="0.25">
      <c r="A140" s="1">
        <v>42277</v>
      </c>
      <c r="B140">
        <v>51.6</v>
      </c>
      <c r="C140">
        <v>20151001</v>
      </c>
      <c r="D140">
        <v>51.5</v>
      </c>
      <c r="F140" s="1">
        <v>38898</v>
      </c>
      <c r="G140">
        <v>0.4</v>
      </c>
      <c r="H140">
        <v>20060807</v>
      </c>
      <c r="I140">
        <v>0.1</v>
      </c>
      <c r="K140" s="1">
        <v>38898</v>
      </c>
      <c r="L140">
        <v>0.6</v>
      </c>
      <c r="M140">
        <v>20060807</v>
      </c>
      <c r="N140">
        <v>-0.1</v>
      </c>
      <c r="P140" s="1">
        <v>38898</v>
      </c>
      <c r="Q140">
        <v>5.5</v>
      </c>
      <c r="R140">
        <v>20060816</v>
      </c>
      <c r="S140">
        <v>5.5</v>
      </c>
      <c r="U140" s="1">
        <v>38898</v>
      </c>
      <c r="V140">
        <v>0.5</v>
      </c>
      <c r="W140">
        <v>20060720</v>
      </c>
      <c r="X140">
        <v>0.9</v>
      </c>
      <c r="Z140" s="1">
        <v>38898</v>
      </c>
      <c r="AA140">
        <v>0.3</v>
      </c>
      <c r="AB140">
        <v>20060718</v>
      </c>
      <c r="AC140">
        <v>0.3</v>
      </c>
      <c r="AE140" s="1">
        <v>38898</v>
      </c>
      <c r="AF140">
        <v>2.5</v>
      </c>
      <c r="AG140">
        <v>20060718</v>
      </c>
      <c r="AH140">
        <v>2.5</v>
      </c>
      <c r="AJ140" s="1">
        <v>39629</v>
      </c>
      <c r="AK140">
        <v>1.6</v>
      </c>
      <c r="AL140">
        <v>20080715</v>
      </c>
      <c r="AM140">
        <v>1.6</v>
      </c>
      <c r="AO140" s="1">
        <v>39263</v>
      </c>
      <c r="AP140">
        <v>0.2</v>
      </c>
      <c r="AQ140">
        <v>20070709</v>
      </c>
      <c r="AR140">
        <v>0.2</v>
      </c>
      <c r="AT140" s="1">
        <v>39263</v>
      </c>
      <c r="AU140">
        <v>1.7</v>
      </c>
      <c r="AV140">
        <v>20070709</v>
      </c>
      <c r="AW140">
        <v>2.4</v>
      </c>
      <c r="AY140" s="1">
        <v>38898</v>
      </c>
      <c r="AZ140">
        <v>-0.1</v>
      </c>
      <c r="BA140">
        <v>20060807</v>
      </c>
      <c r="BB140">
        <v>-0.7</v>
      </c>
      <c r="BD140" s="1">
        <v>38898</v>
      </c>
      <c r="BE140">
        <v>1.5</v>
      </c>
      <c r="BF140">
        <v>20060807</v>
      </c>
      <c r="BG140">
        <v>0.9</v>
      </c>
      <c r="BN140" s="1">
        <v>42277</v>
      </c>
      <c r="BO140">
        <v>53.3</v>
      </c>
      <c r="BP140">
        <v>20151005</v>
      </c>
      <c r="BQ140">
        <v>53.3</v>
      </c>
      <c r="BX140" s="1">
        <v>38929</v>
      </c>
      <c r="BY140">
        <v>-4</v>
      </c>
      <c r="BZ140">
        <v>20060728</v>
      </c>
      <c r="CA140">
        <v>-4</v>
      </c>
      <c r="CC140" s="1">
        <v>38898</v>
      </c>
      <c r="CD140">
        <v>2.9</v>
      </c>
      <c r="CE140">
        <v>20060720</v>
      </c>
      <c r="CF140">
        <v>3.7</v>
      </c>
      <c r="CH140" s="1">
        <v>41152</v>
      </c>
      <c r="CI140">
        <v>1.7</v>
      </c>
      <c r="CJ140">
        <v>20121017</v>
      </c>
      <c r="CK140">
        <v>1.7</v>
      </c>
      <c r="CM140" s="1">
        <v>41455</v>
      </c>
      <c r="CN140">
        <v>36</v>
      </c>
      <c r="CO140">
        <v>20130627</v>
      </c>
      <c r="CP140">
        <v>36</v>
      </c>
      <c r="CR140" s="1">
        <v>38898</v>
      </c>
      <c r="CS140">
        <v>0.4</v>
      </c>
      <c r="CT140">
        <v>20060718</v>
      </c>
      <c r="CU140">
        <v>0.4</v>
      </c>
      <c r="CW140" s="1">
        <v>38898</v>
      </c>
      <c r="CX140">
        <v>3.3</v>
      </c>
      <c r="CY140">
        <v>20060718</v>
      </c>
      <c r="CZ140">
        <v>3.3</v>
      </c>
      <c r="DG140" s="1">
        <v>39263</v>
      </c>
      <c r="DH140">
        <v>1.3</v>
      </c>
      <c r="DI140" t="s">
        <v>302</v>
      </c>
      <c r="DJ140" t="s">
        <v>302</v>
      </c>
      <c r="DL140" s="1">
        <v>39263</v>
      </c>
      <c r="DM140">
        <v>0.1</v>
      </c>
      <c r="DN140" t="s">
        <v>302</v>
      </c>
      <c r="DO140" t="s">
        <v>302</v>
      </c>
      <c r="DQ140" s="1">
        <v>38898</v>
      </c>
      <c r="DR140">
        <v>29.2</v>
      </c>
      <c r="DS140">
        <v>20060717</v>
      </c>
      <c r="DT140">
        <v>28</v>
      </c>
      <c r="DV140" s="1">
        <v>39294</v>
      </c>
      <c r="DW140">
        <v>0.4</v>
      </c>
      <c r="DX140" t="s">
        <v>302</v>
      </c>
      <c r="DY140" t="s">
        <v>302</v>
      </c>
      <c r="EA140" s="1">
        <v>39629</v>
      </c>
      <c r="EB140">
        <v>-0.6</v>
      </c>
      <c r="EC140" t="s">
        <v>302</v>
      </c>
      <c r="ED140" t="s">
        <v>302</v>
      </c>
      <c r="EF140" s="1">
        <v>38898</v>
      </c>
      <c r="EG140">
        <v>-3.6</v>
      </c>
      <c r="EH140" t="s">
        <v>302</v>
      </c>
      <c r="EI140" t="s">
        <v>302</v>
      </c>
      <c r="EK140" s="1">
        <v>38898</v>
      </c>
      <c r="EL140">
        <v>118.473</v>
      </c>
      <c r="EM140">
        <v>20060731</v>
      </c>
      <c r="EN140">
        <v>120</v>
      </c>
      <c r="EP140" s="1">
        <v>38898</v>
      </c>
      <c r="EQ140">
        <v>5</v>
      </c>
      <c r="ER140">
        <v>20060629</v>
      </c>
      <c r="ES140">
        <v>5</v>
      </c>
      <c r="EU140" s="1">
        <v>38898</v>
      </c>
      <c r="EV140">
        <v>0.3</v>
      </c>
      <c r="EW140">
        <v>20060629</v>
      </c>
      <c r="EX140">
        <v>0.3</v>
      </c>
      <c r="EZ140" s="1">
        <v>41820</v>
      </c>
      <c r="FA140" t="s">
        <v>302</v>
      </c>
      <c r="FB140">
        <v>20140709</v>
      </c>
      <c r="FC140">
        <v>-0.6</v>
      </c>
      <c r="FE140" s="1">
        <v>41820</v>
      </c>
      <c r="FF140" t="s">
        <v>302</v>
      </c>
      <c r="FG140">
        <v>20140709</v>
      </c>
      <c r="FH140">
        <v>8.8000000000000007</v>
      </c>
      <c r="FJ140" s="1">
        <v>38898</v>
      </c>
      <c r="FK140">
        <v>2</v>
      </c>
      <c r="FL140">
        <v>20060731</v>
      </c>
      <c r="FM140">
        <v>1.5</v>
      </c>
      <c r="FO140" s="1">
        <v>38898</v>
      </c>
      <c r="FP140">
        <v>13.2</v>
      </c>
      <c r="FQ140">
        <v>20060731</v>
      </c>
      <c r="FR140">
        <v>13.5</v>
      </c>
      <c r="FT140" s="1">
        <v>41851</v>
      </c>
      <c r="FU140">
        <v>11.5</v>
      </c>
      <c r="FV140">
        <v>20140916</v>
      </c>
      <c r="FW140">
        <v>11.7</v>
      </c>
      <c r="FY140" s="1">
        <v>38898</v>
      </c>
      <c r="FZ140">
        <v>0.72799999999999998</v>
      </c>
      <c r="GA140" t="s">
        <v>302</v>
      </c>
      <c r="GB140" t="s">
        <v>302</v>
      </c>
    </row>
    <row r="141" spans="1:184" x14ac:dyDescent="0.25">
      <c r="A141" s="1">
        <v>42308</v>
      </c>
      <c r="B141">
        <v>55.2</v>
      </c>
      <c r="C141">
        <v>20151102</v>
      </c>
      <c r="D141">
        <v>55.5</v>
      </c>
      <c r="F141" s="1">
        <v>38929</v>
      </c>
      <c r="G141">
        <v>-0.2</v>
      </c>
      <c r="H141">
        <v>20060906</v>
      </c>
      <c r="I141">
        <v>0.2</v>
      </c>
      <c r="K141" s="1">
        <v>38929</v>
      </c>
      <c r="L141">
        <v>-0.8</v>
      </c>
      <c r="M141">
        <v>20060906</v>
      </c>
      <c r="N141">
        <v>0.2</v>
      </c>
      <c r="P141" s="1">
        <v>38929</v>
      </c>
      <c r="Q141">
        <v>5.5</v>
      </c>
      <c r="R141">
        <v>20060913</v>
      </c>
      <c r="S141">
        <v>5.5</v>
      </c>
      <c r="U141" s="1">
        <v>38929</v>
      </c>
      <c r="V141">
        <v>0</v>
      </c>
      <c r="W141">
        <v>20060817</v>
      </c>
      <c r="X141">
        <v>-0.3</v>
      </c>
      <c r="Z141" s="1">
        <v>38929</v>
      </c>
      <c r="AA141">
        <v>-0.1</v>
      </c>
      <c r="AB141">
        <v>20060815</v>
      </c>
      <c r="AC141">
        <v>-0.1</v>
      </c>
      <c r="AE141" s="1">
        <v>38929</v>
      </c>
      <c r="AF141">
        <v>2.4</v>
      </c>
      <c r="AG141">
        <v>20060815</v>
      </c>
      <c r="AH141">
        <v>2.4</v>
      </c>
      <c r="AJ141" s="1">
        <v>39660</v>
      </c>
      <c r="AK141">
        <v>1.9</v>
      </c>
      <c r="AL141">
        <v>20080812</v>
      </c>
      <c r="AM141">
        <v>1.9</v>
      </c>
      <c r="AO141" s="1">
        <v>39294</v>
      </c>
      <c r="AP141">
        <v>0.2</v>
      </c>
      <c r="AQ141">
        <v>20070813</v>
      </c>
      <c r="AR141">
        <v>0.2</v>
      </c>
      <c r="AT141" s="1">
        <v>39294</v>
      </c>
      <c r="AU141">
        <v>1.7</v>
      </c>
      <c r="AV141">
        <v>20070813</v>
      </c>
      <c r="AW141">
        <v>2.4</v>
      </c>
      <c r="AY141" s="1">
        <v>38929</v>
      </c>
      <c r="AZ141">
        <v>-0.4</v>
      </c>
      <c r="BA141">
        <v>20060906</v>
      </c>
      <c r="BB141">
        <v>-0.4</v>
      </c>
      <c r="BD141" s="1">
        <v>38929</v>
      </c>
      <c r="BE141">
        <v>1.6</v>
      </c>
      <c r="BF141">
        <v>20060906</v>
      </c>
      <c r="BG141">
        <v>1</v>
      </c>
      <c r="BN141" s="1">
        <v>42308</v>
      </c>
      <c r="BO141">
        <v>54.9</v>
      </c>
      <c r="BP141">
        <v>20151104</v>
      </c>
      <c r="BQ141">
        <v>54.9</v>
      </c>
      <c r="BX141" s="1">
        <v>38960</v>
      </c>
      <c r="BY141">
        <v>-8</v>
      </c>
      <c r="BZ141">
        <v>20060831</v>
      </c>
      <c r="CA141">
        <v>-8</v>
      </c>
      <c r="CC141" s="1">
        <v>38929</v>
      </c>
      <c r="CD141">
        <v>2.9</v>
      </c>
      <c r="CE141">
        <v>20060817</v>
      </c>
      <c r="CF141">
        <v>4</v>
      </c>
      <c r="CH141" s="1">
        <v>41182</v>
      </c>
      <c r="CI141">
        <v>1.8</v>
      </c>
      <c r="CJ141">
        <v>20121114</v>
      </c>
      <c r="CK141">
        <v>1.8</v>
      </c>
      <c r="CM141" s="1">
        <v>41486</v>
      </c>
      <c r="CN141">
        <v>41</v>
      </c>
      <c r="CO141">
        <v>20130730</v>
      </c>
      <c r="CP141">
        <v>41</v>
      </c>
      <c r="CR141" s="1">
        <v>38929</v>
      </c>
      <c r="CS141">
        <v>0</v>
      </c>
      <c r="CT141">
        <v>20060815</v>
      </c>
      <c r="CU141">
        <v>0</v>
      </c>
      <c r="CW141" s="1">
        <v>38929</v>
      </c>
      <c r="CX141">
        <v>3.3</v>
      </c>
      <c r="CY141">
        <v>20060815</v>
      </c>
      <c r="CZ141">
        <v>3.3</v>
      </c>
      <c r="DG141" s="1">
        <v>39294</v>
      </c>
      <c r="DH141">
        <v>1.1000000000000001</v>
      </c>
      <c r="DI141" t="s">
        <v>302</v>
      </c>
      <c r="DJ141" t="s">
        <v>302</v>
      </c>
      <c r="DL141" s="1">
        <v>39294</v>
      </c>
      <c r="DM141">
        <v>0.1</v>
      </c>
      <c r="DN141" t="s">
        <v>302</v>
      </c>
      <c r="DO141" t="s">
        <v>302</v>
      </c>
      <c r="DQ141" s="1">
        <v>38929</v>
      </c>
      <c r="DR141">
        <v>29</v>
      </c>
      <c r="DS141">
        <v>20060814</v>
      </c>
      <c r="DT141">
        <v>31</v>
      </c>
      <c r="DV141" s="1">
        <v>39325</v>
      </c>
      <c r="DW141">
        <v>0.3</v>
      </c>
      <c r="DX141" t="s">
        <v>302</v>
      </c>
      <c r="DY141" t="s">
        <v>302</v>
      </c>
      <c r="EA141" s="1">
        <v>39660</v>
      </c>
      <c r="EB141">
        <v>-1</v>
      </c>
      <c r="EC141" t="s">
        <v>302</v>
      </c>
      <c r="ED141" t="s">
        <v>302</v>
      </c>
      <c r="EF141" s="1">
        <v>38929</v>
      </c>
      <c r="EG141">
        <v>-4.0999999999999996</v>
      </c>
      <c r="EH141" t="s">
        <v>302</v>
      </c>
      <c r="EI141" t="s">
        <v>302</v>
      </c>
      <c r="EK141" s="1">
        <v>38929</v>
      </c>
      <c r="EL141">
        <v>118.474</v>
      </c>
      <c r="EM141">
        <v>20060830</v>
      </c>
      <c r="EN141">
        <v>120</v>
      </c>
      <c r="EP141" s="1">
        <v>38929</v>
      </c>
      <c r="EQ141">
        <v>5.9</v>
      </c>
      <c r="ER141">
        <v>20060801</v>
      </c>
      <c r="ES141">
        <v>5.9</v>
      </c>
      <c r="EU141" s="1">
        <v>38929</v>
      </c>
      <c r="EV141">
        <v>1</v>
      </c>
      <c r="EW141">
        <v>20060801</v>
      </c>
      <c r="EX141">
        <v>0.8</v>
      </c>
      <c r="EZ141" s="1">
        <v>41851</v>
      </c>
      <c r="FA141" t="s">
        <v>302</v>
      </c>
      <c r="FB141">
        <v>20140806</v>
      </c>
      <c r="FC141">
        <v>1.4</v>
      </c>
      <c r="FE141" s="1">
        <v>41851</v>
      </c>
      <c r="FF141" t="s">
        <v>302</v>
      </c>
      <c r="FG141">
        <v>20140806</v>
      </c>
      <c r="FH141">
        <v>10.199999999999999</v>
      </c>
      <c r="FJ141" s="1">
        <v>38929</v>
      </c>
      <c r="FK141">
        <v>0.8</v>
      </c>
      <c r="FL141">
        <v>20060830</v>
      </c>
      <c r="FM141">
        <v>1</v>
      </c>
      <c r="FO141" s="1">
        <v>38929</v>
      </c>
      <c r="FP141">
        <v>12.9</v>
      </c>
      <c r="FQ141">
        <v>20060830</v>
      </c>
      <c r="FR141">
        <v>13.1</v>
      </c>
      <c r="FT141" s="1">
        <v>41882</v>
      </c>
      <c r="FU141">
        <v>11.7</v>
      </c>
      <c r="FV141">
        <v>20141014</v>
      </c>
      <c r="FW141">
        <v>11.7</v>
      </c>
      <c r="FY141" s="1">
        <v>38929</v>
      </c>
      <c r="FZ141">
        <v>0.90100000000000002</v>
      </c>
      <c r="GA141" t="s">
        <v>302</v>
      </c>
      <c r="GB141" t="s">
        <v>302</v>
      </c>
    </row>
    <row r="142" spans="1:184" x14ac:dyDescent="0.25">
      <c r="A142" s="1">
        <v>42338</v>
      </c>
      <c r="B142">
        <v>52.4</v>
      </c>
      <c r="C142">
        <v>20151201</v>
      </c>
      <c r="D142">
        <v>52.7</v>
      </c>
      <c r="F142" s="1">
        <v>38960</v>
      </c>
      <c r="G142">
        <v>0.5</v>
      </c>
      <c r="H142">
        <v>20061006</v>
      </c>
      <c r="I142">
        <v>0.4</v>
      </c>
      <c r="K142" s="1">
        <v>38960</v>
      </c>
      <c r="L142">
        <v>0.8</v>
      </c>
      <c r="M142">
        <v>20061006</v>
      </c>
      <c r="N142">
        <v>0.1</v>
      </c>
      <c r="P142" s="1">
        <v>38960</v>
      </c>
      <c r="Q142">
        <v>5.5</v>
      </c>
      <c r="R142">
        <v>20061018</v>
      </c>
      <c r="S142">
        <v>5.5</v>
      </c>
      <c r="U142" s="1">
        <v>38960</v>
      </c>
      <c r="V142">
        <v>-0.1</v>
      </c>
      <c r="W142">
        <v>20060914</v>
      </c>
      <c r="X142">
        <v>0.3</v>
      </c>
      <c r="Z142" s="1">
        <v>38960</v>
      </c>
      <c r="AA142">
        <v>0.4</v>
      </c>
      <c r="AB142">
        <v>20060912</v>
      </c>
      <c r="AC142">
        <v>0.4</v>
      </c>
      <c r="AE142" s="1">
        <v>38960</v>
      </c>
      <c r="AF142">
        <v>2.5</v>
      </c>
      <c r="AG142">
        <v>20060912</v>
      </c>
      <c r="AH142">
        <v>2.5</v>
      </c>
      <c r="AJ142" s="1">
        <v>39691</v>
      </c>
      <c r="AK142">
        <v>2</v>
      </c>
      <c r="AL142">
        <v>20080916</v>
      </c>
      <c r="AM142">
        <v>2</v>
      </c>
      <c r="AO142" s="1">
        <v>39325</v>
      </c>
      <c r="AP142">
        <v>0.1</v>
      </c>
      <c r="AQ142">
        <v>20070910</v>
      </c>
      <c r="AR142">
        <v>0.1</v>
      </c>
      <c r="AT142" s="1">
        <v>39325</v>
      </c>
      <c r="AU142">
        <v>1.7</v>
      </c>
      <c r="AV142">
        <v>20070910</v>
      </c>
      <c r="AW142">
        <v>2.5</v>
      </c>
      <c r="AY142" s="1">
        <v>38960</v>
      </c>
      <c r="AZ142">
        <v>1.4</v>
      </c>
      <c r="BA142">
        <v>20061006</v>
      </c>
      <c r="BB142">
        <v>0.7</v>
      </c>
      <c r="BD142" s="1">
        <v>38960</v>
      </c>
      <c r="BE142">
        <v>2.4</v>
      </c>
      <c r="BF142">
        <v>20061006</v>
      </c>
      <c r="BG142">
        <v>1.5</v>
      </c>
      <c r="BN142" s="1">
        <v>42338</v>
      </c>
      <c r="BO142">
        <v>55.9</v>
      </c>
      <c r="BP142">
        <v>20151203</v>
      </c>
      <c r="BQ142">
        <v>55.9</v>
      </c>
      <c r="BX142" s="1">
        <v>38990</v>
      </c>
      <c r="BY142">
        <v>-7</v>
      </c>
      <c r="BZ142">
        <v>20060929</v>
      </c>
      <c r="CA142">
        <v>-7</v>
      </c>
      <c r="CC142" s="1">
        <v>38960</v>
      </c>
      <c r="CD142">
        <v>3.1</v>
      </c>
      <c r="CE142">
        <v>20060914</v>
      </c>
      <c r="CF142">
        <v>4.3</v>
      </c>
      <c r="CH142" s="1">
        <v>41213</v>
      </c>
      <c r="CI142">
        <v>1.7</v>
      </c>
      <c r="CJ142">
        <v>20121212</v>
      </c>
      <c r="CK142">
        <v>1.8</v>
      </c>
      <c r="CM142" s="1">
        <v>41517</v>
      </c>
      <c r="CN142">
        <v>54</v>
      </c>
      <c r="CO142">
        <v>20130829</v>
      </c>
      <c r="CP142">
        <v>54</v>
      </c>
      <c r="CR142" s="1">
        <v>38960</v>
      </c>
      <c r="CS142">
        <v>0.4</v>
      </c>
      <c r="CT142">
        <v>20060912</v>
      </c>
      <c r="CU142">
        <v>0.4</v>
      </c>
      <c r="CW142" s="1">
        <v>38960</v>
      </c>
      <c r="CX142">
        <v>3.4</v>
      </c>
      <c r="CY142">
        <v>20060912</v>
      </c>
      <c r="CZ142">
        <v>3.4</v>
      </c>
      <c r="DG142" s="1">
        <v>39325</v>
      </c>
      <c r="DH142">
        <v>-1.2</v>
      </c>
      <c r="DI142" t="s">
        <v>302</v>
      </c>
      <c r="DJ142" t="s">
        <v>302</v>
      </c>
      <c r="DL142" s="1">
        <v>39325</v>
      </c>
      <c r="DM142">
        <v>0.1</v>
      </c>
      <c r="DN142" t="s">
        <v>302</v>
      </c>
      <c r="DO142" t="s">
        <v>302</v>
      </c>
      <c r="DQ142" s="1">
        <v>38960</v>
      </c>
      <c r="DR142">
        <v>32.5</v>
      </c>
      <c r="DS142">
        <v>20060913</v>
      </c>
      <c r="DT142">
        <v>35</v>
      </c>
      <c r="DV142" s="1">
        <v>39355</v>
      </c>
      <c r="DW142">
        <v>0.2</v>
      </c>
      <c r="DX142" t="s">
        <v>302</v>
      </c>
      <c r="DY142" t="s">
        <v>302</v>
      </c>
      <c r="EA142" s="1">
        <v>39691</v>
      </c>
      <c r="EB142">
        <v>-1</v>
      </c>
      <c r="EC142" t="s">
        <v>302</v>
      </c>
      <c r="ED142" t="s">
        <v>302</v>
      </c>
      <c r="EF142" s="1">
        <v>38960</v>
      </c>
      <c r="EG142">
        <v>-6.1</v>
      </c>
      <c r="EH142" t="s">
        <v>302</v>
      </c>
      <c r="EI142" t="s">
        <v>302</v>
      </c>
      <c r="EK142" s="1">
        <v>38960</v>
      </c>
      <c r="EL142">
        <v>118.857</v>
      </c>
      <c r="EM142">
        <v>20060929</v>
      </c>
      <c r="EN142">
        <v>119</v>
      </c>
      <c r="EP142" s="1">
        <v>38960</v>
      </c>
      <c r="EQ142">
        <v>6.6</v>
      </c>
      <c r="ER142">
        <v>20060831</v>
      </c>
      <c r="ES142">
        <v>6.6</v>
      </c>
      <c r="EU142" s="1">
        <v>38960</v>
      </c>
      <c r="EV142">
        <v>0.8</v>
      </c>
      <c r="EW142">
        <v>20060831</v>
      </c>
      <c r="EX142">
        <v>0.8</v>
      </c>
      <c r="EZ142" s="1">
        <v>41882</v>
      </c>
      <c r="FA142" t="s">
        <v>302</v>
      </c>
      <c r="FB142">
        <v>20140908</v>
      </c>
      <c r="FC142">
        <v>0.1</v>
      </c>
      <c r="FE142" s="1">
        <v>41882</v>
      </c>
      <c r="FF142" t="s">
        <v>302</v>
      </c>
      <c r="FG142">
        <v>20140908</v>
      </c>
      <c r="FH142">
        <v>9.6999999999999993</v>
      </c>
      <c r="FJ142" s="1">
        <v>38960</v>
      </c>
      <c r="FK142">
        <v>0.9</v>
      </c>
      <c r="FL142">
        <v>20060929</v>
      </c>
      <c r="FM142">
        <v>0.8</v>
      </c>
      <c r="FO142" s="1">
        <v>38960</v>
      </c>
      <c r="FP142">
        <v>13.5</v>
      </c>
      <c r="FQ142">
        <v>20060929</v>
      </c>
      <c r="FR142">
        <v>13.7</v>
      </c>
      <c r="FT142" s="1">
        <v>41912</v>
      </c>
      <c r="FU142">
        <v>12.1</v>
      </c>
      <c r="FV142">
        <v>20141118</v>
      </c>
      <c r="FW142">
        <v>12.1</v>
      </c>
      <c r="FY142" s="1">
        <v>38960</v>
      </c>
      <c r="FZ142">
        <v>0.73</v>
      </c>
      <c r="GA142" t="s">
        <v>302</v>
      </c>
      <c r="GB142" t="s">
        <v>302</v>
      </c>
    </row>
    <row r="143" spans="1:184" x14ac:dyDescent="0.25">
      <c r="A143" s="1">
        <v>42369</v>
      </c>
      <c r="B143">
        <v>51.8</v>
      </c>
      <c r="C143">
        <v>20160104</v>
      </c>
      <c r="D143">
        <v>51.9</v>
      </c>
      <c r="F143" s="1">
        <v>38990</v>
      </c>
      <c r="G143">
        <v>0.1</v>
      </c>
      <c r="H143">
        <v>20061106</v>
      </c>
      <c r="I143">
        <v>0</v>
      </c>
      <c r="K143" s="1">
        <v>38990</v>
      </c>
      <c r="L143">
        <v>0.4</v>
      </c>
      <c r="M143">
        <v>20061106</v>
      </c>
      <c r="N143">
        <v>0.2</v>
      </c>
      <c r="P143" s="1">
        <v>38990</v>
      </c>
      <c r="Q143">
        <v>5.5</v>
      </c>
      <c r="R143">
        <v>20061115</v>
      </c>
      <c r="S143">
        <v>5.6</v>
      </c>
      <c r="U143" s="1">
        <v>38990</v>
      </c>
      <c r="V143">
        <v>-0.7</v>
      </c>
      <c r="W143">
        <v>20061019</v>
      </c>
      <c r="X143">
        <v>-0.4</v>
      </c>
      <c r="Z143" s="1">
        <v>38990</v>
      </c>
      <c r="AA143">
        <v>0.1</v>
      </c>
      <c r="AB143">
        <v>20061017</v>
      </c>
      <c r="AC143">
        <v>0.1</v>
      </c>
      <c r="AE143" s="1">
        <v>38990</v>
      </c>
      <c r="AF143">
        <v>2.4</v>
      </c>
      <c r="AG143">
        <v>20061017</v>
      </c>
      <c r="AH143">
        <v>2.4</v>
      </c>
      <c r="AJ143" s="1">
        <v>39721</v>
      </c>
      <c r="AK143">
        <v>2.2000000000000002</v>
      </c>
      <c r="AL143">
        <v>20081014</v>
      </c>
      <c r="AM143">
        <v>2.2000000000000002</v>
      </c>
      <c r="AO143" s="1">
        <v>39355</v>
      </c>
      <c r="AP143">
        <v>0.3</v>
      </c>
      <c r="AQ143">
        <v>20071008</v>
      </c>
      <c r="AR143">
        <v>0.1</v>
      </c>
      <c r="AT143" s="1">
        <v>39355</v>
      </c>
      <c r="AU143">
        <v>2.4</v>
      </c>
      <c r="AV143">
        <v>20071008</v>
      </c>
      <c r="AW143">
        <v>2.7</v>
      </c>
      <c r="AY143" s="1">
        <v>38990</v>
      </c>
      <c r="AZ143">
        <v>2.2000000000000002</v>
      </c>
      <c r="BA143">
        <v>20061106</v>
      </c>
      <c r="BB143">
        <v>0.5</v>
      </c>
      <c r="BD143" s="1">
        <v>38990</v>
      </c>
      <c r="BE143">
        <v>3.8</v>
      </c>
      <c r="BF143">
        <v>20061106</v>
      </c>
      <c r="BG143">
        <v>2</v>
      </c>
      <c r="BN143" s="1">
        <v>42369</v>
      </c>
      <c r="BO143">
        <v>55.5</v>
      </c>
      <c r="BP143">
        <v>20160106</v>
      </c>
      <c r="BQ143">
        <v>55.5</v>
      </c>
      <c r="BX143" s="1">
        <v>39021</v>
      </c>
      <c r="BY143">
        <v>-5</v>
      </c>
      <c r="BZ143">
        <v>20061031</v>
      </c>
      <c r="CA143">
        <v>-5</v>
      </c>
      <c r="CC143" s="1">
        <v>38990</v>
      </c>
      <c r="CD143">
        <v>1.9</v>
      </c>
      <c r="CE143">
        <v>20061019</v>
      </c>
      <c r="CF143">
        <v>3.2</v>
      </c>
      <c r="CH143" s="1">
        <v>41243</v>
      </c>
      <c r="CI143">
        <v>1.5</v>
      </c>
      <c r="CJ143">
        <v>20130123</v>
      </c>
      <c r="CK143">
        <v>1.5</v>
      </c>
      <c r="CM143" s="1">
        <v>41547</v>
      </c>
      <c r="CN143">
        <v>57</v>
      </c>
      <c r="CO143">
        <v>20130927</v>
      </c>
      <c r="CP143">
        <v>57</v>
      </c>
      <c r="CR143" s="1">
        <v>38990</v>
      </c>
      <c r="CS143">
        <v>0.5</v>
      </c>
      <c r="CT143">
        <v>20061017</v>
      </c>
      <c r="CU143">
        <v>0.5</v>
      </c>
      <c r="CW143" s="1">
        <v>38990</v>
      </c>
      <c r="CX143">
        <v>3.6</v>
      </c>
      <c r="CY143">
        <v>20061017</v>
      </c>
      <c r="CZ143">
        <v>3.6</v>
      </c>
      <c r="DG143" s="1">
        <v>39355</v>
      </c>
      <c r="DH143">
        <v>2.5</v>
      </c>
      <c r="DI143" t="s">
        <v>302</v>
      </c>
      <c r="DJ143" t="s">
        <v>302</v>
      </c>
      <c r="DL143" s="1">
        <v>39355</v>
      </c>
      <c r="DM143">
        <v>0</v>
      </c>
      <c r="DN143" t="s">
        <v>302</v>
      </c>
      <c r="DO143" t="s">
        <v>302</v>
      </c>
      <c r="DQ143" s="1">
        <v>38990</v>
      </c>
      <c r="DR143">
        <v>40.9</v>
      </c>
      <c r="DS143">
        <v>20061011</v>
      </c>
      <c r="DT143">
        <v>45</v>
      </c>
      <c r="DV143" s="1">
        <v>39386</v>
      </c>
      <c r="DW143">
        <v>-1.1000000000000001</v>
      </c>
      <c r="DX143" t="s">
        <v>302</v>
      </c>
      <c r="DY143" t="s">
        <v>302</v>
      </c>
      <c r="EA143" s="1">
        <v>39721</v>
      </c>
      <c r="EB143">
        <v>-1.3</v>
      </c>
      <c r="EC143" t="s">
        <v>302</v>
      </c>
      <c r="ED143" t="s">
        <v>302</v>
      </c>
      <c r="EF143" s="1">
        <v>38990</v>
      </c>
      <c r="EG143">
        <v>-0.7</v>
      </c>
      <c r="EH143" t="s">
        <v>302</v>
      </c>
      <c r="EI143" t="s">
        <v>302</v>
      </c>
      <c r="EK143" s="1">
        <v>38990</v>
      </c>
      <c r="EL143">
        <v>123.608</v>
      </c>
      <c r="EM143">
        <v>20061030</v>
      </c>
      <c r="EN143">
        <v>126</v>
      </c>
      <c r="EP143" s="1">
        <v>38990</v>
      </c>
      <c r="EQ143">
        <v>8.1999999999999993</v>
      </c>
      <c r="ER143">
        <v>20060928</v>
      </c>
      <c r="ES143">
        <v>8.1999999999999993</v>
      </c>
      <c r="EU143" s="1">
        <v>38990</v>
      </c>
      <c r="EV143">
        <v>1.2</v>
      </c>
      <c r="EW143">
        <v>20060928</v>
      </c>
      <c r="EX143">
        <v>1.3</v>
      </c>
      <c r="EZ143" s="1">
        <v>41912</v>
      </c>
      <c r="FA143" t="s">
        <v>302</v>
      </c>
      <c r="FB143">
        <v>20141008</v>
      </c>
      <c r="FC143">
        <v>0.6</v>
      </c>
      <c r="FE143" s="1">
        <v>41912</v>
      </c>
      <c r="FF143" t="s">
        <v>302</v>
      </c>
      <c r="FG143">
        <v>20141008</v>
      </c>
      <c r="FH143">
        <v>9.6</v>
      </c>
      <c r="FJ143" s="1">
        <v>38990</v>
      </c>
      <c r="FK143">
        <v>1.7</v>
      </c>
      <c r="FL143">
        <v>20061030</v>
      </c>
      <c r="FM143">
        <v>1.7</v>
      </c>
      <c r="FO143" s="1">
        <v>38990</v>
      </c>
      <c r="FP143">
        <v>14</v>
      </c>
      <c r="FQ143">
        <v>20061030</v>
      </c>
      <c r="FR143">
        <v>14.5</v>
      </c>
      <c r="FT143" s="1">
        <v>41943</v>
      </c>
      <c r="FU143">
        <v>10.4</v>
      </c>
      <c r="FV143">
        <v>20141216</v>
      </c>
      <c r="FW143">
        <v>10.4</v>
      </c>
      <c r="FY143" s="1">
        <v>38990</v>
      </c>
      <c r="FZ143">
        <v>0.71799999999999997</v>
      </c>
      <c r="GA143" t="s">
        <v>302</v>
      </c>
      <c r="GB143" t="s">
        <v>302</v>
      </c>
    </row>
    <row r="144" spans="1:184" x14ac:dyDescent="0.25">
      <c r="A144" s="1">
        <v>42400</v>
      </c>
      <c r="B144">
        <v>53</v>
      </c>
      <c r="C144">
        <v>20160201</v>
      </c>
      <c r="D144">
        <v>52.9</v>
      </c>
      <c r="F144" s="1">
        <v>39021</v>
      </c>
      <c r="G144">
        <v>0.1</v>
      </c>
      <c r="H144">
        <v>20061206</v>
      </c>
      <c r="I144">
        <v>-0.4</v>
      </c>
      <c r="K144" s="1">
        <v>39021</v>
      </c>
      <c r="L144">
        <v>-0.5</v>
      </c>
      <c r="M144">
        <v>20061206</v>
      </c>
      <c r="N144">
        <v>-0.8</v>
      </c>
      <c r="P144" s="1">
        <v>39021</v>
      </c>
      <c r="Q144">
        <v>5.5</v>
      </c>
      <c r="R144">
        <v>20061213</v>
      </c>
      <c r="S144">
        <v>5.5</v>
      </c>
      <c r="U144" s="1">
        <v>39021</v>
      </c>
      <c r="V144">
        <v>0.9</v>
      </c>
      <c r="W144">
        <v>20061116</v>
      </c>
      <c r="X144">
        <v>0.9</v>
      </c>
      <c r="Z144" s="1">
        <v>39021</v>
      </c>
      <c r="AA144">
        <v>0.2</v>
      </c>
      <c r="AB144">
        <v>20061114</v>
      </c>
      <c r="AC144">
        <v>0.2</v>
      </c>
      <c r="AE144" s="1">
        <v>39021</v>
      </c>
      <c r="AF144">
        <v>2.4</v>
      </c>
      <c r="AG144">
        <v>20061114</v>
      </c>
      <c r="AH144">
        <v>2.4</v>
      </c>
      <c r="AJ144" s="1">
        <v>39752</v>
      </c>
      <c r="AK144">
        <v>1.9</v>
      </c>
      <c r="AL144">
        <v>20081118</v>
      </c>
      <c r="AM144">
        <v>1.9</v>
      </c>
      <c r="AO144" s="1">
        <v>39386</v>
      </c>
      <c r="AP144">
        <v>0.8</v>
      </c>
      <c r="AQ144">
        <v>20071112</v>
      </c>
      <c r="AR144">
        <v>0.6</v>
      </c>
      <c r="AT144" s="1">
        <v>39386</v>
      </c>
      <c r="AU144">
        <v>3.5</v>
      </c>
      <c r="AV144">
        <v>20071112</v>
      </c>
      <c r="AW144">
        <v>3.8</v>
      </c>
      <c r="AY144" s="1">
        <v>39021</v>
      </c>
      <c r="AZ144">
        <v>1.9</v>
      </c>
      <c r="BA144">
        <v>20061206</v>
      </c>
      <c r="BB144">
        <v>0.6</v>
      </c>
      <c r="BD144" s="1">
        <v>39021</v>
      </c>
      <c r="BE144">
        <v>3.8</v>
      </c>
      <c r="BF144">
        <v>20061206</v>
      </c>
      <c r="BG144">
        <v>2.5</v>
      </c>
      <c r="BN144" s="1">
        <v>42400</v>
      </c>
      <c r="BO144">
        <v>55.6</v>
      </c>
      <c r="BP144">
        <v>20160203</v>
      </c>
      <c r="BQ144">
        <v>55.6</v>
      </c>
      <c r="BX144" s="1">
        <v>39051</v>
      </c>
      <c r="BY144">
        <v>-7</v>
      </c>
      <c r="BZ144">
        <v>20061130</v>
      </c>
      <c r="CA144">
        <v>-7</v>
      </c>
      <c r="CC144" s="1">
        <v>39021</v>
      </c>
      <c r="CD144">
        <v>2.2999999999999998</v>
      </c>
      <c r="CE144">
        <v>20061116</v>
      </c>
      <c r="CF144">
        <v>3.9</v>
      </c>
      <c r="CH144" s="1">
        <v>41274</v>
      </c>
      <c r="CI144">
        <v>1.3</v>
      </c>
      <c r="CJ144">
        <v>20130220</v>
      </c>
      <c r="CK144">
        <v>1.4</v>
      </c>
      <c r="CM144" s="1">
        <v>41578</v>
      </c>
      <c r="CN144">
        <v>63</v>
      </c>
      <c r="CO144">
        <v>20131030</v>
      </c>
      <c r="CP144">
        <v>63</v>
      </c>
      <c r="CR144" s="1">
        <v>39021</v>
      </c>
      <c r="CS144">
        <v>0.1</v>
      </c>
      <c r="CT144">
        <v>20061114</v>
      </c>
      <c r="CU144">
        <v>0.1</v>
      </c>
      <c r="CW144" s="1">
        <v>39021</v>
      </c>
      <c r="CX144">
        <v>3.7</v>
      </c>
      <c r="CY144">
        <v>20061114</v>
      </c>
      <c r="CZ144">
        <v>3.7</v>
      </c>
      <c r="DG144" s="1">
        <v>39386</v>
      </c>
      <c r="DH144">
        <v>2.7</v>
      </c>
      <c r="DI144" t="s">
        <v>302</v>
      </c>
      <c r="DJ144" t="s">
        <v>302</v>
      </c>
      <c r="DL144" s="1">
        <v>39386</v>
      </c>
      <c r="DM144">
        <v>0.2</v>
      </c>
      <c r="DN144" t="s">
        <v>302</v>
      </c>
      <c r="DO144" t="s">
        <v>302</v>
      </c>
      <c r="DQ144" s="1">
        <v>39021</v>
      </c>
      <c r="DR144">
        <v>40.200000000000003</v>
      </c>
      <c r="DS144">
        <v>20061115</v>
      </c>
      <c r="DT144">
        <v>48</v>
      </c>
      <c r="DV144" s="1">
        <v>39416</v>
      </c>
      <c r="DW144">
        <v>0.6</v>
      </c>
      <c r="DX144" t="s">
        <v>302</v>
      </c>
      <c r="DY144" t="s">
        <v>302</v>
      </c>
      <c r="EA144" s="1">
        <v>39752</v>
      </c>
      <c r="EB144">
        <v>-0.6</v>
      </c>
      <c r="EC144" t="s">
        <v>302</v>
      </c>
      <c r="ED144" t="s">
        <v>302</v>
      </c>
      <c r="EF144" s="1">
        <v>39021</v>
      </c>
      <c r="EG144">
        <v>0.9</v>
      </c>
      <c r="EH144" t="s">
        <v>302</v>
      </c>
      <c r="EI144" t="s">
        <v>302</v>
      </c>
      <c r="EK144" s="1">
        <v>39021</v>
      </c>
      <c r="EL144">
        <v>127.25</v>
      </c>
      <c r="EM144">
        <v>20061129</v>
      </c>
      <c r="EN144">
        <v>128</v>
      </c>
      <c r="EP144" s="1">
        <v>39021</v>
      </c>
      <c r="EQ144">
        <v>8</v>
      </c>
      <c r="ER144">
        <v>20061031</v>
      </c>
      <c r="ES144">
        <v>8</v>
      </c>
      <c r="EU144" s="1">
        <v>39021</v>
      </c>
      <c r="EV144">
        <v>0.6</v>
      </c>
      <c r="EW144">
        <v>20061031</v>
      </c>
      <c r="EX144">
        <v>0.7</v>
      </c>
      <c r="EZ144" s="1">
        <v>41943</v>
      </c>
      <c r="FA144" t="s">
        <v>302</v>
      </c>
      <c r="FB144">
        <v>20141106</v>
      </c>
      <c r="FC144">
        <v>-0.4</v>
      </c>
      <c r="FE144" s="1">
        <v>41943</v>
      </c>
      <c r="FF144" t="s">
        <v>302</v>
      </c>
      <c r="FG144">
        <v>20141106</v>
      </c>
      <c r="FH144">
        <v>8.8000000000000007</v>
      </c>
      <c r="FJ144" s="1">
        <v>39021</v>
      </c>
      <c r="FK144">
        <v>0.7</v>
      </c>
      <c r="FL144">
        <v>20061129</v>
      </c>
      <c r="FM144">
        <v>0.9</v>
      </c>
      <c r="FO144" s="1">
        <v>39021</v>
      </c>
      <c r="FP144">
        <v>13.7</v>
      </c>
      <c r="FQ144">
        <v>20061129</v>
      </c>
      <c r="FR144">
        <v>14.1</v>
      </c>
      <c r="FT144" s="1">
        <v>41973</v>
      </c>
      <c r="FU144">
        <v>9.9</v>
      </c>
      <c r="FV144">
        <v>20150113</v>
      </c>
      <c r="FW144">
        <v>10</v>
      </c>
      <c r="FY144" s="1">
        <v>39021</v>
      </c>
      <c r="FZ144">
        <v>0.84099999999999997</v>
      </c>
      <c r="GA144" t="s">
        <v>302</v>
      </c>
      <c r="GB144" t="s">
        <v>302</v>
      </c>
    </row>
    <row r="145" spans="1:184" x14ac:dyDescent="0.25">
      <c r="A145" s="1">
        <v>42429</v>
      </c>
      <c r="B145">
        <v>50.8</v>
      </c>
      <c r="C145">
        <v>20160301</v>
      </c>
      <c r="D145">
        <v>50.8</v>
      </c>
      <c r="F145" s="1">
        <v>39051</v>
      </c>
      <c r="G145">
        <v>0.3</v>
      </c>
      <c r="H145">
        <v>20070111</v>
      </c>
      <c r="I145">
        <v>0.3</v>
      </c>
      <c r="K145" s="1">
        <v>39051</v>
      </c>
      <c r="L145">
        <v>0.5</v>
      </c>
      <c r="M145">
        <v>20070111</v>
      </c>
      <c r="N145">
        <v>0.5</v>
      </c>
      <c r="P145" s="1">
        <v>39051</v>
      </c>
      <c r="Q145">
        <v>5.4</v>
      </c>
      <c r="R145">
        <v>20070117</v>
      </c>
      <c r="S145">
        <v>5.5</v>
      </c>
      <c r="U145" s="1">
        <v>39051</v>
      </c>
      <c r="V145">
        <v>0.4</v>
      </c>
      <c r="W145">
        <v>20061214</v>
      </c>
      <c r="X145">
        <v>0.3</v>
      </c>
      <c r="Z145" s="1">
        <v>39051</v>
      </c>
      <c r="AA145">
        <v>0.3</v>
      </c>
      <c r="AB145">
        <v>20061212</v>
      </c>
      <c r="AC145">
        <v>0.3</v>
      </c>
      <c r="AE145" s="1">
        <v>39051</v>
      </c>
      <c r="AF145">
        <v>2.7</v>
      </c>
      <c r="AG145">
        <v>20061212</v>
      </c>
      <c r="AH145">
        <v>2.7</v>
      </c>
      <c r="AJ145" s="1">
        <v>39782</v>
      </c>
      <c r="AK145">
        <v>2</v>
      </c>
      <c r="AL145">
        <v>20081216</v>
      </c>
      <c r="AM145">
        <v>2</v>
      </c>
      <c r="AO145" s="1">
        <v>39416</v>
      </c>
      <c r="AP145">
        <v>0.8</v>
      </c>
      <c r="AQ145">
        <v>20071210</v>
      </c>
      <c r="AR145">
        <v>0.5</v>
      </c>
      <c r="AT145" s="1">
        <v>39416</v>
      </c>
      <c r="AU145">
        <v>4.4000000000000004</v>
      </c>
      <c r="AV145">
        <v>20071210</v>
      </c>
      <c r="AW145">
        <v>4.5</v>
      </c>
      <c r="AY145" s="1">
        <v>39051</v>
      </c>
      <c r="AZ145">
        <v>1.1000000000000001</v>
      </c>
      <c r="BA145">
        <v>20070111</v>
      </c>
      <c r="BB145">
        <v>0.8</v>
      </c>
      <c r="BD145" s="1">
        <v>39051</v>
      </c>
      <c r="BE145">
        <v>3</v>
      </c>
      <c r="BF145">
        <v>20070111</v>
      </c>
      <c r="BG145">
        <v>2.4</v>
      </c>
      <c r="BN145" s="1">
        <v>42429</v>
      </c>
      <c r="BO145">
        <v>52.7</v>
      </c>
      <c r="BP145">
        <v>20160303</v>
      </c>
      <c r="BQ145">
        <v>52.7</v>
      </c>
      <c r="BX145" s="1">
        <v>39082</v>
      </c>
      <c r="BY145">
        <v>-8</v>
      </c>
      <c r="BZ145">
        <v>20070104</v>
      </c>
      <c r="CA145">
        <v>-8</v>
      </c>
      <c r="CC145" s="1">
        <v>39051</v>
      </c>
      <c r="CD145">
        <v>1.9</v>
      </c>
      <c r="CE145">
        <v>20061214</v>
      </c>
      <c r="CF145">
        <v>3.2</v>
      </c>
      <c r="CH145" s="1">
        <v>41305</v>
      </c>
      <c r="CI145">
        <v>1.2</v>
      </c>
      <c r="CJ145">
        <v>20130320</v>
      </c>
      <c r="CK145">
        <v>1.2</v>
      </c>
      <c r="CM145" s="1">
        <v>41608</v>
      </c>
      <c r="CN145">
        <v>50</v>
      </c>
      <c r="CO145">
        <v>20131128</v>
      </c>
      <c r="CP145">
        <v>50</v>
      </c>
      <c r="CR145" s="1">
        <v>39051</v>
      </c>
      <c r="CS145">
        <v>0.3</v>
      </c>
      <c r="CT145">
        <v>20061212</v>
      </c>
      <c r="CU145">
        <v>0.3</v>
      </c>
      <c r="CW145" s="1">
        <v>39051</v>
      </c>
      <c r="CX145">
        <v>3.9</v>
      </c>
      <c r="CY145">
        <v>20061212</v>
      </c>
      <c r="CZ145">
        <v>3.9</v>
      </c>
      <c r="DG145" s="1">
        <v>39416</v>
      </c>
      <c r="DH145">
        <v>3.7</v>
      </c>
      <c r="DI145" t="s">
        <v>302</v>
      </c>
      <c r="DJ145" t="s">
        <v>302</v>
      </c>
      <c r="DL145" s="1">
        <v>39416</v>
      </c>
      <c r="DM145">
        <v>0.1</v>
      </c>
      <c r="DN145" t="s">
        <v>302</v>
      </c>
      <c r="DO145" t="s">
        <v>302</v>
      </c>
      <c r="DQ145" s="1">
        <v>39051</v>
      </c>
      <c r="DR145">
        <v>42.3</v>
      </c>
      <c r="DS145">
        <v>20061218</v>
      </c>
      <c r="DT145">
        <v>47</v>
      </c>
      <c r="DV145" s="1">
        <v>39447</v>
      </c>
      <c r="DW145">
        <v>-1</v>
      </c>
      <c r="DX145" t="s">
        <v>302</v>
      </c>
      <c r="DY145" t="s">
        <v>302</v>
      </c>
      <c r="EA145" s="1">
        <v>39782</v>
      </c>
      <c r="EB145">
        <v>-1.2</v>
      </c>
      <c r="EC145" t="s">
        <v>302</v>
      </c>
      <c r="ED145" t="s">
        <v>302</v>
      </c>
      <c r="EF145" s="1">
        <v>39051</v>
      </c>
      <c r="EG145">
        <v>-2</v>
      </c>
      <c r="EH145" t="s">
        <v>302</v>
      </c>
      <c r="EI145" t="s">
        <v>302</v>
      </c>
      <c r="EK145" s="1">
        <v>39051</v>
      </c>
      <c r="EL145">
        <v>129.428</v>
      </c>
      <c r="EM145">
        <v>20070104</v>
      </c>
      <c r="EN145">
        <v>129</v>
      </c>
      <c r="EP145" s="1">
        <v>39051</v>
      </c>
      <c r="EQ145">
        <v>9.6</v>
      </c>
      <c r="ER145">
        <v>20061130</v>
      </c>
      <c r="ES145">
        <v>9.6</v>
      </c>
      <c r="EU145" s="1">
        <v>39051</v>
      </c>
      <c r="EV145">
        <v>1.6</v>
      </c>
      <c r="EW145">
        <v>20061130</v>
      </c>
      <c r="EX145">
        <v>1.4</v>
      </c>
      <c r="EZ145" s="1">
        <v>41973</v>
      </c>
      <c r="FA145" t="s">
        <v>302</v>
      </c>
      <c r="FB145">
        <v>20141204</v>
      </c>
      <c r="FC145">
        <v>0.4</v>
      </c>
      <c r="FE145" s="1">
        <v>41973</v>
      </c>
      <c r="FF145" t="s">
        <v>302</v>
      </c>
      <c r="FG145">
        <v>20141204</v>
      </c>
      <c r="FH145">
        <v>8.1999999999999993</v>
      </c>
      <c r="FJ145" s="1">
        <v>39051</v>
      </c>
      <c r="FK145">
        <v>0.5</v>
      </c>
      <c r="FL145">
        <v>20070104</v>
      </c>
      <c r="FM145">
        <v>0.5</v>
      </c>
      <c r="FO145" s="1">
        <v>39051</v>
      </c>
      <c r="FP145">
        <v>12.8</v>
      </c>
      <c r="FQ145">
        <v>20070104</v>
      </c>
      <c r="FR145">
        <v>13</v>
      </c>
      <c r="FT145" s="1">
        <v>42004</v>
      </c>
      <c r="FU145">
        <v>9.8000000000000007</v>
      </c>
      <c r="FV145">
        <v>20150217</v>
      </c>
      <c r="FW145">
        <v>9.8000000000000007</v>
      </c>
      <c r="FY145" s="1">
        <v>39051</v>
      </c>
      <c r="FZ145">
        <v>0.84599999999999997</v>
      </c>
      <c r="GA145" t="s">
        <v>302</v>
      </c>
      <c r="GB145" t="s">
        <v>302</v>
      </c>
    </row>
    <row r="146" spans="1:184" x14ac:dyDescent="0.25">
      <c r="A146" s="1">
        <v>42460</v>
      </c>
      <c r="B146">
        <v>50.9</v>
      </c>
      <c r="C146">
        <v>20160401</v>
      </c>
      <c r="D146">
        <v>51</v>
      </c>
      <c r="F146" s="1">
        <v>39082</v>
      </c>
      <c r="G146">
        <v>-0.1</v>
      </c>
      <c r="H146">
        <v>20070207</v>
      </c>
      <c r="I146">
        <v>0.2</v>
      </c>
      <c r="K146" s="1">
        <v>39082</v>
      </c>
      <c r="L146">
        <v>-0.8</v>
      </c>
      <c r="M146">
        <v>20070207</v>
      </c>
      <c r="N146">
        <v>-0.1</v>
      </c>
      <c r="P146" s="1">
        <v>39082</v>
      </c>
      <c r="Q146">
        <v>5.5</v>
      </c>
      <c r="R146">
        <v>20070214</v>
      </c>
      <c r="S146">
        <v>5.5</v>
      </c>
      <c r="U146" s="1">
        <v>39082</v>
      </c>
      <c r="V146">
        <v>0.5</v>
      </c>
      <c r="W146">
        <v>20070119</v>
      </c>
      <c r="X146">
        <v>1.1000000000000001</v>
      </c>
      <c r="Z146" s="1">
        <v>39082</v>
      </c>
      <c r="AA146">
        <v>0.6</v>
      </c>
      <c r="AB146">
        <v>20070116</v>
      </c>
      <c r="AC146">
        <v>0.6</v>
      </c>
      <c r="AE146" s="1">
        <v>39082</v>
      </c>
      <c r="AF146">
        <v>3</v>
      </c>
      <c r="AG146">
        <v>20070116</v>
      </c>
      <c r="AH146">
        <v>3</v>
      </c>
      <c r="AJ146" s="1">
        <v>39813</v>
      </c>
      <c r="AK146">
        <v>1.1000000000000001</v>
      </c>
      <c r="AL146">
        <v>20090120</v>
      </c>
      <c r="AM146">
        <v>1.1000000000000001</v>
      </c>
      <c r="AO146" s="1">
        <v>39447</v>
      </c>
      <c r="AP146">
        <v>0.4</v>
      </c>
      <c r="AQ146">
        <v>20080114</v>
      </c>
      <c r="AR146">
        <v>0.5</v>
      </c>
      <c r="AT146" s="1">
        <v>39447</v>
      </c>
      <c r="AU146">
        <v>4.5999999999999996</v>
      </c>
      <c r="AV146">
        <v>20080114</v>
      </c>
      <c r="AW146">
        <v>5</v>
      </c>
      <c r="AY146" s="1">
        <v>39082</v>
      </c>
      <c r="AZ146">
        <v>-0.8</v>
      </c>
      <c r="BA146">
        <v>20070207</v>
      </c>
      <c r="BB146">
        <v>0.4</v>
      </c>
      <c r="BD146" s="1">
        <v>39082</v>
      </c>
      <c r="BE146">
        <v>2.1</v>
      </c>
      <c r="BF146">
        <v>20070207</v>
      </c>
      <c r="BG146">
        <v>2.2999999999999998</v>
      </c>
      <c r="BN146" s="1">
        <v>42460</v>
      </c>
      <c r="BO146">
        <v>53.7</v>
      </c>
      <c r="BP146">
        <v>20160405</v>
      </c>
      <c r="BQ146">
        <v>53.7</v>
      </c>
      <c r="BX146" s="1">
        <v>39113</v>
      </c>
      <c r="BY146">
        <v>-7</v>
      </c>
      <c r="BZ146">
        <v>20070131</v>
      </c>
      <c r="CA146">
        <v>-7</v>
      </c>
      <c r="CC146" s="1">
        <v>39082</v>
      </c>
      <c r="CD146">
        <v>2.9</v>
      </c>
      <c r="CE146">
        <v>20070119</v>
      </c>
      <c r="CF146">
        <v>3.7</v>
      </c>
      <c r="CH146" s="1">
        <v>41333</v>
      </c>
      <c r="CI146">
        <v>1.1000000000000001</v>
      </c>
      <c r="CJ146">
        <v>20130417</v>
      </c>
      <c r="CK146">
        <v>0.8</v>
      </c>
      <c r="CM146" s="1">
        <v>41639</v>
      </c>
      <c r="CN146">
        <v>48</v>
      </c>
      <c r="CO146">
        <v>20131231</v>
      </c>
      <c r="CP146">
        <v>48</v>
      </c>
      <c r="CR146" s="1">
        <v>39082</v>
      </c>
      <c r="CS146">
        <v>0.8</v>
      </c>
      <c r="CT146">
        <v>20070116</v>
      </c>
      <c r="CU146">
        <v>0.8</v>
      </c>
      <c r="CW146" s="1">
        <v>39082</v>
      </c>
      <c r="CX146">
        <v>4.4000000000000004</v>
      </c>
      <c r="CY146">
        <v>20070116</v>
      </c>
      <c r="CZ146">
        <v>4.4000000000000004</v>
      </c>
      <c r="DG146" s="1">
        <v>39447</v>
      </c>
      <c r="DH146">
        <v>2</v>
      </c>
      <c r="DI146" t="s">
        <v>302</v>
      </c>
      <c r="DJ146" t="s">
        <v>302</v>
      </c>
      <c r="DL146" s="1">
        <v>39447</v>
      </c>
      <c r="DM146">
        <v>0.2</v>
      </c>
      <c r="DN146" t="s">
        <v>302</v>
      </c>
      <c r="DO146" t="s">
        <v>302</v>
      </c>
      <c r="DQ146" s="1">
        <v>39082</v>
      </c>
      <c r="DR146">
        <v>34.6</v>
      </c>
      <c r="DS146">
        <v>20070115</v>
      </c>
      <c r="DT146">
        <v>37</v>
      </c>
      <c r="DV146" s="1">
        <v>39478</v>
      </c>
      <c r="DW146">
        <v>1</v>
      </c>
      <c r="DX146" t="s">
        <v>302</v>
      </c>
      <c r="DY146" t="s">
        <v>302</v>
      </c>
      <c r="EA146" s="1">
        <v>39813</v>
      </c>
      <c r="EB146">
        <v>0.7</v>
      </c>
      <c r="EC146" t="s">
        <v>302</v>
      </c>
      <c r="ED146" t="s">
        <v>302</v>
      </c>
      <c r="EF146" s="1">
        <v>39082</v>
      </c>
      <c r="EG146">
        <v>-14.7</v>
      </c>
      <c r="EH146" t="s">
        <v>302</v>
      </c>
      <c r="EI146" t="s">
        <v>302</v>
      </c>
      <c r="EK146" s="1">
        <v>39082</v>
      </c>
      <c r="EL146">
        <v>120.04</v>
      </c>
      <c r="EM146">
        <v>20070130</v>
      </c>
      <c r="EN146">
        <v>113</v>
      </c>
      <c r="EP146" s="1">
        <v>39082</v>
      </c>
      <c r="EQ146">
        <v>10.5</v>
      </c>
      <c r="ER146">
        <v>20061228</v>
      </c>
      <c r="ES146">
        <v>10.5</v>
      </c>
      <c r="EU146" s="1">
        <v>39082</v>
      </c>
      <c r="EV146">
        <v>1.6</v>
      </c>
      <c r="EW146">
        <v>20061228</v>
      </c>
      <c r="EX146">
        <v>1.2</v>
      </c>
      <c r="EZ146" s="1">
        <v>42004</v>
      </c>
      <c r="FA146" t="s">
        <v>302</v>
      </c>
      <c r="FB146">
        <v>20150108</v>
      </c>
      <c r="FC146">
        <v>0.9</v>
      </c>
      <c r="FE146" s="1">
        <v>42004</v>
      </c>
      <c r="FF146" t="s">
        <v>302</v>
      </c>
      <c r="FG146">
        <v>20150108</v>
      </c>
      <c r="FH146">
        <v>7.8</v>
      </c>
      <c r="FJ146" s="1">
        <v>39082</v>
      </c>
      <c r="FK146">
        <v>1</v>
      </c>
      <c r="FL146">
        <v>20070130</v>
      </c>
      <c r="FM146">
        <v>0.9</v>
      </c>
      <c r="FO146" s="1">
        <v>39082</v>
      </c>
      <c r="FP146">
        <v>12.6</v>
      </c>
      <c r="FQ146">
        <v>20070130</v>
      </c>
      <c r="FR146">
        <v>12.8</v>
      </c>
      <c r="FT146" s="1">
        <v>42035</v>
      </c>
      <c r="FU146">
        <v>8.4</v>
      </c>
      <c r="FV146">
        <v>20150324</v>
      </c>
      <c r="FW146">
        <v>8.4</v>
      </c>
      <c r="FY146" s="1">
        <v>39082</v>
      </c>
      <c r="FZ146">
        <v>0.99399999999999999</v>
      </c>
      <c r="GA146" t="s">
        <v>302</v>
      </c>
      <c r="GB146" t="s">
        <v>302</v>
      </c>
    </row>
    <row r="147" spans="1:184" x14ac:dyDescent="0.25">
      <c r="A147" s="1">
        <v>42490</v>
      </c>
      <c r="B147">
        <v>49.6</v>
      </c>
      <c r="C147">
        <v>20160503</v>
      </c>
      <c r="D147">
        <v>49.2</v>
      </c>
      <c r="F147" s="1">
        <v>39113</v>
      </c>
      <c r="G147">
        <v>0.7</v>
      </c>
      <c r="H147">
        <v>20070309</v>
      </c>
      <c r="I147">
        <v>-0.2</v>
      </c>
      <c r="K147" s="1">
        <v>39113</v>
      </c>
      <c r="L147">
        <v>1.1000000000000001</v>
      </c>
      <c r="M147">
        <v>20070309</v>
      </c>
      <c r="N147">
        <v>0.1</v>
      </c>
      <c r="P147" s="1">
        <v>39113</v>
      </c>
      <c r="Q147">
        <v>5.5</v>
      </c>
      <c r="R147">
        <v>20070314</v>
      </c>
      <c r="S147">
        <v>5.5</v>
      </c>
      <c r="U147" s="1">
        <v>39113</v>
      </c>
      <c r="V147">
        <v>-0.9</v>
      </c>
      <c r="W147">
        <v>20070215</v>
      </c>
      <c r="X147">
        <v>-1.8</v>
      </c>
      <c r="Z147" s="1">
        <v>39113</v>
      </c>
      <c r="AA147">
        <v>-0.8</v>
      </c>
      <c r="AB147">
        <v>20070213</v>
      </c>
      <c r="AC147">
        <v>-0.8</v>
      </c>
      <c r="AE147" s="1">
        <v>39113</v>
      </c>
      <c r="AF147">
        <v>2.7</v>
      </c>
      <c r="AG147">
        <v>20070213</v>
      </c>
      <c r="AH147">
        <v>2.7</v>
      </c>
      <c r="AJ147" s="1">
        <v>39844</v>
      </c>
      <c r="AK147">
        <v>1.3</v>
      </c>
      <c r="AL147">
        <v>20090217</v>
      </c>
      <c r="AM147">
        <v>1.3</v>
      </c>
      <c r="AO147" s="1">
        <v>39478</v>
      </c>
      <c r="AP147">
        <v>0.9</v>
      </c>
      <c r="AQ147">
        <v>20080211</v>
      </c>
      <c r="AR147">
        <v>1</v>
      </c>
      <c r="AT147" s="1">
        <v>39478</v>
      </c>
      <c r="AU147">
        <v>5.3</v>
      </c>
      <c r="AV147">
        <v>20080211</v>
      </c>
      <c r="AW147">
        <v>5.7</v>
      </c>
      <c r="AY147" s="1">
        <v>39113</v>
      </c>
      <c r="AZ147">
        <v>0.3</v>
      </c>
      <c r="BA147">
        <v>20070309</v>
      </c>
      <c r="BB147">
        <v>0.4</v>
      </c>
      <c r="BD147" s="1">
        <v>39113</v>
      </c>
      <c r="BE147">
        <v>3.1</v>
      </c>
      <c r="BF147">
        <v>20070309</v>
      </c>
      <c r="BG147">
        <v>2</v>
      </c>
      <c r="BN147" s="1">
        <v>42490</v>
      </c>
      <c r="BO147">
        <v>52.3</v>
      </c>
      <c r="BP147">
        <v>20160505</v>
      </c>
      <c r="BQ147">
        <v>52.3</v>
      </c>
      <c r="BX147" s="1">
        <v>39141</v>
      </c>
      <c r="BY147">
        <v>-8</v>
      </c>
      <c r="BZ147">
        <v>20070228</v>
      </c>
      <c r="CA147">
        <v>-8</v>
      </c>
      <c r="CC147" s="1">
        <v>39113</v>
      </c>
      <c r="CD147">
        <v>2.4</v>
      </c>
      <c r="CE147">
        <v>20070215</v>
      </c>
      <c r="CF147">
        <v>3.3</v>
      </c>
      <c r="CH147" s="1">
        <v>41364</v>
      </c>
      <c r="CI147">
        <v>0.5</v>
      </c>
      <c r="CJ147">
        <v>20130515</v>
      </c>
      <c r="CK147">
        <v>0.4</v>
      </c>
      <c r="CM147" s="1">
        <v>41670</v>
      </c>
      <c r="CN147">
        <v>63</v>
      </c>
      <c r="CO147">
        <v>20140131</v>
      </c>
      <c r="CP147">
        <v>63</v>
      </c>
      <c r="CR147" s="1">
        <v>39113</v>
      </c>
      <c r="CS147">
        <v>-0.5</v>
      </c>
      <c r="CT147">
        <v>20070213</v>
      </c>
      <c r="CU147">
        <v>-0.5</v>
      </c>
      <c r="CW147" s="1">
        <v>39113</v>
      </c>
      <c r="CX147">
        <v>4.2</v>
      </c>
      <c r="CY147">
        <v>20070213</v>
      </c>
      <c r="CZ147">
        <v>4.2</v>
      </c>
      <c r="DG147" s="1">
        <v>39478</v>
      </c>
      <c r="DH147">
        <v>2.8</v>
      </c>
      <c r="DI147" t="s">
        <v>302</v>
      </c>
      <c r="DJ147" t="s">
        <v>302</v>
      </c>
      <c r="DL147" s="1">
        <v>39478</v>
      </c>
      <c r="DM147">
        <v>0.8</v>
      </c>
      <c r="DN147" t="s">
        <v>302</v>
      </c>
      <c r="DO147" t="s">
        <v>302</v>
      </c>
      <c r="DQ147" s="1">
        <v>39113</v>
      </c>
      <c r="DR147">
        <v>30.1</v>
      </c>
      <c r="DS147">
        <v>20070214</v>
      </c>
      <c r="DT147">
        <v>28</v>
      </c>
      <c r="DV147" s="1">
        <v>39507</v>
      </c>
      <c r="DW147">
        <v>2.4</v>
      </c>
      <c r="DX147" t="s">
        <v>302</v>
      </c>
      <c r="DY147" t="s">
        <v>302</v>
      </c>
      <c r="EA147" s="1">
        <v>39844</v>
      </c>
      <c r="EB147">
        <v>0.1</v>
      </c>
      <c r="EC147" t="s">
        <v>302</v>
      </c>
      <c r="ED147" t="s">
        <v>302</v>
      </c>
      <c r="EF147" s="1">
        <v>39113</v>
      </c>
      <c r="EG147">
        <v>5.2</v>
      </c>
      <c r="EH147" t="s">
        <v>302</v>
      </c>
      <c r="EI147" t="s">
        <v>302</v>
      </c>
      <c r="EK147" s="1">
        <v>39113</v>
      </c>
      <c r="EL147">
        <v>119.732</v>
      </c>
      <c r="EM147">
        <v>20070301</v>
      </c>
      <c r="EN147">
        <v>120</v>
      </c>
      <c r="EP147" s="1">
        <v>39113</v>
      </c>
      <c r="EQ147">
        <v>9.3000000000000007</v>
      </c>
      <c r="ER147">
        <v>20070130</v>
      </c>
      <c r="ES147">
        <v>9.3000000000000007</v>
      </c>
      <c r="EU147" s="1">
        <v>39113</v>
      </c>
      <c r="EV147">
        <v>0.1</v>
      </c>
      <c r="EW147">
        <v>20070130</v>
      </c>
      <c r="EX147">
        <v>0.3</v>
      </c>
      <c r="EZ147" s="1">
        <v>42035</v>
      </c>
      <c r="FA147" t="s">
        <v>302</v>
      </c>
      <c r="FB147">
        <v>20150205</v>
      </c>
      <c r="FC147">
        <v>2</v>
      </c>
      <c r="FE147" s="1">
        <v>42035</v>
      </c>
      <c r="FF147" t="s">
        <v>302</v>
      </c>
      <c r="FG147">
        <v>20150205</v>
      </c>
      <c r="FH147">
        <v>8.5</v>
      </c>
      <c r="FJ147" s="1">
        <v>39113</v>
      </c>
      <c r="FK147">
        <v>0.5</v>
      </c>
      <c r="FL147">
        <v>20070301</v>
      </c>
      <c r="FM147">
        <v>0.9</v>
      </c>
      <c r="FO147" s="1">
        <v>39113</v>
      </c>
      <c r="FP147">
        <v>12.5</v>
      </c>
      <c r="FQ147">
        <v>20070301</v>
      </c>
      <c r="FR147">
        <v>13</v>
      </c>
      <c r="FT147" s="1">
        <v>42063</v>
      </c>
      <c r="FU147">
        <v>7.4</v>
      </c>
      <c r="FV147">
        <v>20150414</v>
      </c>
      <c r="FW147">
        <v>7.2</v>
      </c>
      <c r="FY147" s="1">
        <v>39113</v>
      </c>
      <c r="FZ147">
        <v>0.51100000000000001</v>
      </c>
      <c r="GA147" t="s">
        <v>302</v>
      </c>
      <c r="GB147" t="s">
        <v>302</v>
      </c>
    </row>
    <row r="148" spans="1:184" x14ac:dyDescent="0.25">
      <c r="A148" s="1">
        <v>42521</v>
      </c>
      <c r="B148">
        <v>50.4</v>
      </c>
      <c r="C148">
        <v>20160601</v>
      </c>
      <c r="D148">
        <v>50.1</v>
      </c>
      <c r="F148" s="1">
        <v>39141</v>
      </c>
      <c r="G148">
        <v>-1.8</v>
      </c>
      <c r="H148">
        <v>20070405</v>
      </c>
      <c r="I148">
        <v>-0.6</v>
      </c>
      <c r="K148" s="1">
        <v>39141</v>
      </c>
      <c r="L148">
        <v>-0.7</v>
      </c>
      <c r="M148">
        <v>20070405</v>
      </c>
      <c r="N148">
        <v>-0.2</v>
      </c>
      <c r="P148" s="1">
        <v>39141</v>
      </c>
      <c r="Q148">
        <v>5.5</v>
      </c>
      <c r="R148">
        <v>20070418</v>
      </c>
      <c r="S148">
        <v>5.5</v>
      </c>
      <c r="U148" s="1">
        <v>39141</v>
      </c>
      <c r="V148">
        <v>1.3</v>
      </c>
      <c r="W148">
        <v>20070322</v>
      </c>
      <c r="X148">
        <v>1.4</v>
      </c>
      <c r="Z148" s="1">
        <v>39141</v>
      </c>
      <c r="AA148">
        <v>0.4</v>
      </c>
      <c r="AB148">
        <v>20070320</v>
      </c>
      <c r="AC148">
        <v>0.4</v>
      </c>
      <c r="AE148" s="1">
        <v>39141</v>
      </c>
      <c r="AF148">
        <v>2.8</v>
      </c>
      <c r="AG148">
        <v>20070320</v>
      </c>
      <c r="AH148">
        <v>2.8</v>
      </c>
      <c r="AJ148" s="1">
        <v>39872</v>
      </c>
      <c r="AK148">
        <v>1.6</v>
      </c>
      <c r="AL148">
        <v>20090324</v>
      </c>
      <c r="AM148">
        <v>1.6</v>
      </c>
      <c r="AO148" s="1">
        <v>39507</v>
      </c>
      <c r="AP148">
        <v>0.3</v>
      </c>
      <c r="AQ148">
        <v>20080310</v>
      </c>
      <c r="AR148">
        <v>0.3</v>
      </c>
      <c r="AT148" s="1">
        <v>39507</v>
      </c>
      <c r="AU148">
        <v>5.4</v>
      </c>
      <c r="AV148">
        <v>20080310</v>
      </c>
      <c r="AW148">
        <v>5.7</v>
      </c>
      <c r="AY148" s="1">
        <v>39141</v>
      </c>
      <c r="AZ148">
        <v>0.1</v>
      </c>
      <c r="BA148">
        <v>20070405</v>
      </c>
      <c r="BB148">
        <v>0.3</v>
      </c>
      <c r="BD148" s="1">
        <v>39141</v>
      </c>
      <c r="BE148">
        <v>1.2</v>
      </c>
      <c r="BF148">
        <v>20070405</v>
      </c>
      <c r="BG148">
        <v>1.2</v>
      </c>
      <c r="BN148" s="1">
        <v>42521</v>
      </c>
      <c r="BO148">
        <v>53.5</v>
      </c>
      <c r="BP148">
        <v>20160603</v>
      </c>
      <c r="BQ148">
        <v>53.5</v>
      </c>
      <c r="BX148" s="1">
        <v>39172</v>
      </c>
      <c r="BY148">
        <v>-8</v>
      </c>
      <c r="BZ148">
        <v>20070330</v>
      </c>
      <c r="CA148">
        <v>-8</v>
      </c>
      <c r="CC148" s="1">
        <v>39141</v>
      </c>
      <c r="CD148">
        <v>3.7</v>
      </c>
      <c r="CE148">
        <v>20070322</v>
      </c>
      <c r="CF148">
        <v>4.9000000000000004</v>
      </c>
      <c r="CH148" s="1">
        <v>41394</v>
      </c>
      <c r="CI148">
        <v>1.5</v>
      </c>
      <c r="CJ148">
        <v>20130612</v>
      </c>
      <c r="CK148">
        <v>1.3</v>
      </c>
      <c r="CM148" s="1">
        <v>41698</v>
      </c>
      <c r="CN148">
        <v>53</v>
      </c>
      <c r="CO148">
        <v>20140227</v>
      </c>
      <c r="CP148">
        <v>53</v>
      </c>
      <c r="CR148" s="1">
        <v>39141</v>
      </c>
      <c r="CS148">
        <v>0.7</v>
      </c>
      <c r="CT148">
        <v>20070320</v>
      </c>
      <c r="CU148">
        <v>0.7</v>
      </c>
      <c r="CW148" s="1">
        <v>39141</v>
      </c>
      <c r="CX148">
        <v>4.5999999999999996</v>
      </c>
      <c r="CY148">
        <v>20070320</v>
      </c>
      <c r="CZ148">
        <v>4.5999999999999996</v>
      </c>
      <c r="DG148" s="1">
        <v>39507</v>
      </c>
      <c r="DH148">
        <v>1.9</v>
      </c>
      <c r="DI148" t="s">
        <v>302</v>
      </c>
      <c r="DJ148" t="s">
        <v>302</v>
      </c>
      <c r="DL148" s="1">
        <v>39507</v>
      </c>
      <c r="DM148">
        <v>0.1</v>
      </c>
      <c r="DN148" t="s">
        <v>302</v>
      </c>
      <c r="DO148" t="s">
        <v>302</v>
      </c>
      <c r="DQ148" s="1">
        <v>39141</v>
      </c>
      <c r="DR148">
        <v>27.7</v>
      </c>
      <c r="DS148">
        <v>20070312</v>
      </c>
      <c r="DT148">
        <v>24</v>
      </c>
      <c r="DV148" s="1">
        <v>39538</v>
      </c>
      <c r="DW148">
        <v>-2.2000000000000002</v>
      </c>
      <c r="DX148" t="s">
        <v>302</v>
      </c>
      <c r="DY148" t="s">
        <v>302</v>
      </c>
      <c r="EA148" s="1">
        <v>39872</v>
      </c>
      <c r="EB148">
        <v>-4.0999999999999996</v>
      </c>
      <c r="EC148" t="s">
        <v>302</v>
      </c>
      <c r="ED148" t="s">
        <v>302</v>
      </c>
      <c r="EF148" s="1">
        <v>39141</v>
      </c>
      <c r="EG148">
        <v>-3.2</v>
      </c>
      <c r="EH148" t="s">
        <v>302</v>
      </c>
      <c r="EI148" t="s">
        <v>302</v>
      </c>
      <c r="EK148" s="1">
        <v>39141</v>
      </c>
      <c r="EL148">
        <v>117.09</v>
      </c>
      <c r="EM148">
        <v>20070329</v>
      </c>
      <c r="EN148">
        <v>119</v>
      </c>
      <c r="EP148" s="1">
        <v>39141</v>
      </c>
      <c r="EQ148">
        <v>10.199999999999999</v>
      </c>
      <c r="ER148">
        <v>20070228</v>
      </c>
      <c r="ES148">
        <v>10.199999999999999</v>
      </c>
      <c r="EU148" s="1">
        <v>39141</v>
      </c>
      <c r="EV148">
        <v>0.9</v>
      </c>
      <c r="EW148">
        <v>20070228</v>
      </c>
      <c r="EX148">
        <v>0.7</v>
      </c>
      <c r="EZ148" s="1">
        <v>42063</v>
      </c>
      <c r="FA148" t="s">
        <v>302</v>
      </c>
      <c r="FB148">
        <v>20150305</v>
      </c>
      <c r="FC148">
        <v>-0.3</v>
      </c>
      <c r="FE148" s="1">
        <v>42063</v>
      </c>
      <c r="FF148" t="s">
        <v>302</v>
      </c>
      <c r="FG148">
        <v>20150305</v>
      </c>
      <c r="FH148">
        <v>8.3000000000000007</v>
      </c>
      <c r="FJ148" s="1">
        <v>39141</v>
      </c>
      <c r="FK148">
        <v>0.9</v>
      </c>
      <c r="FL148">
        <v>20070329</v>
      </c>
      <c r="FM148">
        <v>0.9</v>
      </c>
      <c r="FO148" s="1">
        <v>39141</v>
      </c>
      <c r="FP148">
        <v>12.3</v>
      </c>
      <c r="FQ148">
        <v>20070329</v>
      </c>
      <c r="FR148">
        <v>12.7</v>
      </c>
      <c r="FT148" s="1">
        <v>42094</v>
      </c>
      <c r="FU148">
        <v>9.6</v>
      </c>
      <c r="FV148">
        <v>20150519</v>
      </c>
      <c r="FW148">
        <v>9.6</v>
      </c>
      <c r="FY148" s="1">
        <v>39141</v>
      </c>
      <c r="FZ148">
        <v>0.47199999999999998</v>
      </c>
      <c r="GA148" t="s">
        <v>302</v>
      </c>
      <c r="GB148" t="s">
        <v>302</v>
      </c>
    </row>
    <row r="149" spans="1:184" x14ac:dyDescent="0.25">
      <c r="A149" s="1">
        <v>42551</v>
      </c>
      <c r="B149">
        <v>52.1</v>
      </c>
      <c r="C149">
        <v>20160701</v>
      </c>
      <c r="D149">
        <v>52.1</v>
      </c>
      <c r="F149" s="1">
        <v>39172</v>
      </c>
      <c r="G149">
        <v>0.3</v>
      </c>
      <c r="H149">
        <v>20070510</v>
      </c>
      <c r="I149">
        <v>0.6</v>
      </c>
      <c r="K149" s="1">
        <v>39172</v>
      </c>
      <c r="L149">
        <v>0.1</v>
      </c>
      <c r="M149">
        <v>20070510</v>
      </c>
      <c r="N149">
        <v>0.3</v>
      </c>
      <c r="P149" s="1">
        <v>39172</v>
      </c>
      <c r="Q149">
        <v>5.5</v>
      </c>
      <c r="R149">
        <v>20070516</v>
      </c>
      <c r="S149">
        <v>5.5</v>
      </c>
      <c r="U149" s="1">
        <v>39172</v>
      </c>
      <c r="V149">
        <v>0.7</v>
      </c>
      <c r="W149">
        <v>20070420</v>
      </c>
      <c r="X149">
        <v>0.3</v>
      </c>
      <c r="Z149" s="1">
        <v>39172</v>
      </c>
      <c r="AA149">
        <v>0.5</v>
      </c>
      <c r="AB149">
        <v>20070417</v>
      </c>
      <c r="AC149">
        <v>0.5</v>
      </c>
      <c r="AE149" s="1">
        <v>39172</v>
      </c>
      <c r="AF149">
        <v>3.1</v>
      </c>
      <c r="AG149">
        <v>20070417</v>
      </c>
      <c r="AH149">
        <v>3.1</v>
      </c>
      <c r="AJ149" s="1">
        <v>39903</v>
      </c>
      <c r="AK149">
        <v>1.7</v>
      </c>
      <c r="AL149">
        <v>20090421</v>
      </c>
      <c r="AM149">
        <v>1.7</v>
      </c>
      <c r="AO149" s="1">
        <v>39538</v>
      </c>
      <c r="AP149">
        <v>1.1000000000000001</v>
      </c>
      <c r="AQ149">
        <v>20080414</v>
      </c>
      <c r="AR149">
        <v>0.9</v>
      </c>
      <c r="AT149" s="1">
        <v>39538</v>
      </c>
      <c r="AU149">
        <v>5.9</v>
      </c>
      <c r="AV149">
        <v>20080414</v>
      </c>
      <c r="AW149">
        <v>6.2</v>
      </c>
      <c r="AY149" s="1">
        <v>39172</v>
      </c>
      <c r="AZ149">
        <v>-0.1</v>
      </c>
      <c r="BA149">
        <v>20070510</v>
      </c>
      <c r="BB149">
        <v>-0.2</v>
      </c>
      <c r="BD149" s="1">
        <v>39172</v>
      </c>
      <c r="BE149">
        <v>0.9</v>
      </c>
      <c r="BF149">
        <v>20070510</v>
      </c>
      <c r="BG149">
        <v>0.9</v>
      </c>
      <c r="BN149" s="1">
        <v>42551</v>
      </c>
      <c r="BO149">
        <v>52.3</v>
      </c>
      <c r="BP149">
        <v>20160705</v>
      </c>
      <c r="BQ149">
        <v>52.3</v>
      </c>
      <c r="BX149" s="1">
        <v>39202</v>
      </c>
      <c r="BY149">
        <v>-6</v>
      </c>
      <c r="BZ149">
        <v>20070430</v>
      </c>
      <c r="CA149">
        <v>-6</v>
      </c>
      <c r="CC149" s="1">
        <v>39172</v>
      </c>
      <c r="CD149">
        <v>3.7</v>
      </c>
      <c r="CE149">
        <v>20070420</v>
      </c>
      <c r="CF149">
        <v>4.8</v>
      </c>
      <c r="CH149" s="1">
        <v>41425</v>
      </c>
      <c r="CI149">
        <v>1.8</v>
      </c>
      <c r="CJ149">
        <v>20130717</v>
      </c>
      <c r="CK149">
        <v>1.7</v>
      </c>
      <c r="CM149" s="1">
        <v>41729</v>
      </c>
      <c r="CN149">
        <v>44</v>
      </c>
      <c r="CO149">
        <v>20140328</v>
      </c>
      <c r="CP149">
        <v>44</v>
      </c>
      <c r="CR149" s="1">
        <v>39172</v>
      </c>
      <c r="CS149">
        <v>0.6</v>
      </c>
      <c r="CT149">
        <v>20070417</v>
      </c>
      <c r="CU149">
        <v>0.6</v>
      </c>
      <c r="CW149" s="1">
        <v>39172</v>
      </c>
      <c r="CX149">
        <v>4.8</v>
      </c>
      <c r="CY149">
        <v>20070417</v>
      </c>
      <c r="CZ149">
        <v>4.8</v>
      </c>
      <c r="DG149" s="1">
        <v>39538</v>
      </c>
      <c r="DH149">
        <v>2.6</v>
      </c>
      <c r="DI149" t="s">
        <v>302</v>
      </c>
      <c r="DJ149" t="s">
        <v>302</v>
      </c>
      <c r="DL149" s="1">
        <v>39538</v>
      </c>
      <c r="DM149">
        <v>0.4</v>
      </c>
      <c r="DN149" t="s">
        <v>302</v>
      </c>
      <c r="DO149" t="s">
        <v>302</v>
      </c>
      <c r="DQ149" s="1">
        <v>39172</v>
      </c>
      <c r="DR149">
        <v>33.700000000000003</v>
      </c>
      <c r="DS149">
        <v>20070411</v>
      </c>
      <c r="DT149">
        <v>25.5</v>
      </c>
      <c r="DV149" s="1">
        <v>39568</v>
      </c>
      <c r="DW149">
        <v>-0.3</v>
      </c>
      <c r="DX149" t="s">
        <v>302</v>
      </c>
      <c r="DY149" t="s">
        <v>302</v>
      </c>
      <c r="EA149" s="1">
        <v>39903</v>
      </c>
      <c r="EB149">
        <v>-1.4</v>
      </c>
      <c r="EC149" t="s">
        <v>302</v>
      </c>
      <c r="ED149" t="s">
        <v>302</v>
      </c>
      <c r="EF149" s="1">
        <v>39172</v>
      </c>
      <c r="EG149">
        <v>3.1</v>
      </c>
      <c r="EH149" t="s">
        <v>302</v>
      </c>
      <c r="EI149" t="s">
        <v>302</v>
      </c>
      <c r="EK149" s="1">
        <v>39172</v>
      </c>
      <c r="EL149">
        <v>113.90900000000001</v>
      </c>
      <c r="EM149">
        <v>20070502</v>
      </c>
      <c r="EN149">
        <v>113</v>
      </c>
      <c r="EP149" s="1">
        <v>39172</v>
      </c>
      <c r="EQ149">
        <v>9.3000000000000007</v>
      </c>
      <c r="ER149">
        <v>20070328</v>
      </c>
      <c r="ES149">
        <v>9.3000000000000007</v>
      </c>
      <c r="EU149" s="1">
        <v>39172</v>
      </c>
      <c r="EV149">
        <v>0.4</v>
      </c>
      <c r="EW149">
        <v>20070328</v>
      </c>
      <c r="EX149">
        <v>0.4</v>
      </c>
      <c r="EZ149" s="1">
        <v>42094</v>
      </c>
      <c r="FA149" t="s">
        <v>302</v>
      </c>
      <c r="FB149">
        <v>20150409</v>
      </c>
      <c r="FC149">
        <v>0.4</v>
      </c>
      <c r="FE149" s="1">
        <v>42094</v>
      </c>
      <c r="FF149" t="s">
        <v>302</v>
      </c>
      <c r="FG149">
        <v>20150409</v>
      </c>
      <c r="FH149">
        <v>8.1</v>
      </c>
      <c r="FJ149" s="1">
        <v>39172</v>
      </c>
      <c r="FK149">
        <v>1.5</v>
      </c>
      <c r="FL149">
        <v>20070502</v>
      </c>
      <c r="FM149">
        <v>1</v>
      </c>
      <c r="FO149" s="1">
        <v>39172</v>
      </c>
      <c r="FP149">
        <v>12.7</v>
      </c>
      <c r="FQ149">
        <v>20070502</v>
      </c>
      <c r="FR149">
        <v>12.8</v>
      </c>
      <c r="FT149" s="1">
        <v>42124</v>
      </c>
      <c r="FU149">
        <v>5.6</v>
      </c>
      <c r="FV149">
        <v>20150616</v>
      </c>
      <c r="FW149">
        <v>5.5</v>
      </c>
      <c r="FY149" s="1">
        <v>39172</v>
      </c>
      <c r="FZ149">
        <v>0.35599999999999998</v>
      </c>
      <c r="GA149" t="s">
        <v>302</v>
      </c>
      <c r="GB149" t="s">
        <v>302</v>
      </c>
    </row>
    <row r="150" spans="1:184" x14ac:dyDescent="0.25">
      <c r="F150" s="1">
        <v>39202</v>
      </c>
      <c r="G150">
        <v>0.2</v>
      </c>
      <c r="H150">
        <v>20070608</v>
      </c>
      <c r="I150">
        <v>0.3</v>
      </c>
      <c r="K150" s="1">
        <v>39202</v>
      </c>
      <c r="L150">
        <v>-0.6</v>
      </c>
      <c r="M150">
        <v>20070608</v>
      </c>
      <c r="N150">
        <v>0.3</v>
      </c>
      <c r="P150" s="1">
        <v>39202</v>
      </c>
      <c r="Q150">
        <v>5.5</v>
      </c>
      <c r="R150">
        <v>20070613</v>
      </c>
      <c r="S150">
        <v>5.5</v>
      </c>
      <c r="U150" s="1">
        <v>39202</v>
      </c>
      <c r="V150">
        <v>0.3</v>
      </c>
      <c r="W150">
        <v>20070518</v>
      </c>
      <c r="X150">
        <v>-0.1</v>
      </c>
      <c r="Z150" s="1">
        <v>39202</v>
      </c>
      <c r="AA150">
        <v>0.3</v>
      </c>
      <c r="AB150">
        <v>20070515</v>
      </c>
      <c r="AC150">
        <v>0.3</v>
      </c>
      <c r="AE150" s="1">
        <v>39202</v>
      </c>
      <c r="AF150">
        <v>2.8</v>
      </c>
      <c r="AG150">
        <v>20070515</v>
      </c>
      <c r="AH150">
        <v>2.8</v>
      </c>
      <c r="AJ150" s="1">
        <v>39933</v>
      </c>
      <c r="AK150">
        <v>1.5</v>
      </c>
      <c r="AL150">
        <v>20090519</v>
      </c>
      <c r="AM150">
        <v>1.5</v>
      </c>
      <c r="AO150" s="1">
        <v>39568</v>
      </c>
      <c r="AP150">
        <v>0.9</v>
      </c>
      <c r="AQ150">
        <v>20080512</v>
      </c>
      <c r="AR150">
        <v>1.4</v>
      </c>
      <c r="AT150" s="1">
        <v>39568</v>
      </c>
      <c r="AU150">
        <v>6.5</v>
      </c>
      <c r="AV150">
        <v>20080512</v>
      </c>
      <c r="AW150">
        <v>7.5</v>
      </c>
      <c r="AY150" s="1">
        <v>39202</v>
      </c>
      <c r="AZ150">
        <v>0</v>
      </c>
      <c r="BA150">
        <v>20070608</v>
      </c>
      <c r="BB150">
        <v>0.4</v>
      </c>
      <c r="BD150" s="1">
        <v>39202</v>
      </c>
      <c r="BE150">
        <v>1.1000000000000001</v>
      </c>
      <c r="BF150">
        <v>20070608</v>
      </c>
      <c r="BG150">
        <v>1.3</v>
      </c>
      <c r="BX150" s="1">
        <v>39233</v>
      </c>
      <c r="BY150">
        <v>-2</v>
      </c>
      <c r="BZ150">
        <v>20070531</v>
      </c>
      <c r="CA150">
        <v>-2</v>
      </c>
      <c r="CC150" s="1">
        <v>39202</v>
      </c>
      <c r="CD150">
        <v>3.6</v>
      </c>
      <c r="CE150">
        <v>20070518</v>
      </c>
      <c r="CF150">
        <v>4.2</v>
      </c>
      <c r="CH150" s="1">
        <v>41455</v>
      </c>
      <c r="CI150">
        <v>2.2999999999999998</v>
      </c>
      <c r="CJ150">
        <v>20130814</v>
      </c>
      <c r="CK150">
        <v>2.1</v>
      </c>
      <c r="CM150" s="1">
        <v>41759</v>
      </c>
      <c r="CN150">
        <v>66</v>
      </c>
      <c r="CO150">
        <v>20140428</v>
      </c>
      <c r="CP150">
        <v>66</v>
      </c>
      <c r="CR150" s="1">
        <v>39202</v>
      </c>
      <c r="CS150">
        <v>0.5</v>
      </c>
      <c r="CT150">
        <v>20070515</v>
      </c>
      <c r="CU150">
        <v>0.5</v>
      </c>
      <c r="CW150" s="1">
        <v>39202</v>
      </c>
      <c r="CX150">
        <v>4.5</v>
      </c>
      <c r="CY150">
        <v>20070515</v>
      </c>
      <c r="CZ150">
        <v>4.5</v>
      </c>
      <c r="DG150" s="1">
        <v>39568</v>
      </c>
      <c r="DH150">
        <v>3.6</v>
      </c>
      <c r="DI150" t="s">
        <v>302</v>
      </c>
      <c r="DJ150" t="s">
        <v>302</v>
      </c>
      <c r="DL150" s="1">
        <v>39568</v>
      </c>
      <c r="DM150">
        <v>0.3</v>
      </c>
      <c r="DN150" t="s">
        <v>302</v>
      </c>
      <c r="DO150" t="s">
        <v>302</v>
      </c>
      <c r="DQ150" s="1">
        <v>39202</v>
      </c>
      <c r="DR150">
        <v>34</v>
      </c>
      <c r="DS150">
        <v>20070514</v>
      </c>
      <c r="DT150">
        <v>28.9</v>
      </c>
      <c r="DV150" s="1">
        <v>39599</v>
      </c>
      <c r="DW150">
        <v>2.7</v>
      </c>
      <c r="DX150" t="s">
        <v>302</v>
      </c>
      <c r="DY150" t="s">
        <v>302</v>
      </c>
      <c r="EA150" s="1">
        <v>39933</v>
      </c>
      <c r="EB150">
        <v>0</v>
      </c>
      <c r="EC150" t="s">
        <v>302</v>
      </c>
      <c r="ED150" t="s">
        <v>302</v>
      </c>
      <c r="EF150" s="1">
        <v>39202</v>
      </c>
      <c r="EG150">
        <v>4.3</v>
      </c>
      <c r="EH150" t="s">
        <v>302</v>
      </c>
      <c r="EI150" t="s">
        <v>302</v>
      </c>
      <c r="EK150" s="1">
        <v>39202</v>
      </c>
      <c r="EL150">
        <v>108.029</v>
      </c>
      <c r="EM150">
        <v>20070531</v>
      </c>
      <c r="EN150">
        <v>107</v>
      </c>
      <c r="EP150" s="1">
        <v>39202</v>
      </c>
      <c r="EQ150">
        <v>10.199999999999999</v>
      </c>
      <c r="ER150">
        <v>20070426</v>
      </c>
      <c r="ES150">
        <v>10.199999999999999</v>
      </c>
      <c r="EU150" s="1">
        <v>39202</v>
      </c>
      <c r="EV150">
        <v>0.9</v>
      </c>
      <c r="EW150">
        <v>20070426</v>
      </c>
      <c r="EX150">
        <v>0.9</v>
      </c>
      <c r="EZ150" s="1">
        <v>42124</v>
      </c>
      <c r="FA150" t="s">
        <v>302</v>
      </c>
      <c r="FB150">
        <v>20150508</v>
      </c>
      <c r="FC150">
        <v>1.6</v>
      </c>
      <c r="FE150" s="1">
        <v>42124</v>
      </c>
      <c r="FF150" t="s">
        <v>302</v>
      </c>
      <c r="FG150">
        <v>20150508</v>
      </c>
      <c r="FH150">
        <v>8.5</v>
      </c>
      <c r="FJ150" s="1">
        <v>39202</v>
      </c>
      <c r="FK150">
        <v>1.3</v>
      </c>
      <c r="FL150">
        <v>20070531</v>
      </c>
      <c r="FM150">
        <v>1.3</v>
      </c>
      <c r="FO150" s="1">
        <v>39202</v>
      </c>
      <c r="FP150">
        <v>12.8</v>
      </c>
      <c r="FQ150">
        <v>20070531</v>
      </c>
      <c r="FR150">
        <v>13.3</v>
      </c>
      <c r="FT150" s="1">
        <v>42155</v>
      </c>
      <c r="FU150">
        <v>5.6</v>
      </c>
      <c r="FV150">
        <v>20150714</v>
      </c>
      <c r="FW150">
        <v>5.7</v>
      </c>
      <c r="FY150" s="1">
        <v>39202</v>
      </c>
      <c r="FZ150">
        <v>0.85399999999999998</v>
      </c>
      <c r="GA150" t="s">
        <v>302</v>
      </c>
      <c r="GB150" t="s">
        <v>302</v>
      </c>
    </row>
    <row r="151" spans="1:184" x14ac:dyDescent="0.25">
      <c r="F151" s="1">
        <v>39233</v>
      </c>
      <c r="G151">
        <v>0.8</v>
      </c>
      <c r="H151">
        <v>20070706</v>
      </c>
      <c r="I151">
        <v>0.4</v>
      </c>
      <c r="K151" s="1">
        <v>39233</v>
      </c>
      <c r="L151">
        <v>1.7</v>
      </c>
      <c r="M151">
        <v>20070706</v>
      </c>
      <c r="N151">
        <v>0.6</v>
      </c>
      <c r="P151" s="1">
        <v>39233</v>
      </c>
      <c r="Q151">
        <v>5.4</v>
      </c>
      <c r="R151">
        <v>20070718</v>
      </c>
      <c r="S151">
        <v>5.4</v>
      </c>
      <c r="U151" s="1">
        <v>39233</v>
      </c>
      <c r="V151">
        <v>-0.4</v>
      </c>
      <c r="W151">
        <v>20070614</v>
      </c>
      <c r="X151">
        <v>0.4</v>
      </c>
      <c r="Z151" s="1">
        <v>39233</v>
      </c>
      <c r="AA151">
        <v>0.3</v>
      </c>
      <c r="AB151">
        <v>20070612</v>
      </c>
      <c r="AC151">
        <v>0.3</v>
      </c>
      <c r="AE151" s="1">
        <v>39233</v>
      </c>
      <c r="AF151">
        <v>2.5</v>
      </c>
      <c r="AG151">
        <v>20070612</v>
      </c>
      <c r="AH151">
        <v>2.5</v>
      </c>
      <c r="AJ151" s="1">
        <v>39964</v>
      </c>
      <c r="AK151">
        <v>1.6</v>
      </c>
      <c r="AL151">
        <v>20090616</v>
      </c>
      <c r="AM151">
        <v>1.6</v>
      </c>
      <c r="AO151" s="1">
        <v>39599</v>
      </c>
      <c r="AP151">
        <v>1.5</v>
      </c>
      <c r="AQ151">
        <v>20080609</v>
      </c>
      <c r="AR151">
        <v>1.6</v>
      </c>
      <c r="AT151" s="1">
        <v>39599</v>
      </c>
      <c r="AU151">
        <v>7.7</v>
      </c>
      <c r="AV151">
        <v>20080609</v>
      </c>
      <c r="AW151">
        <v>8.9</v>
      </c>
      <c r="AY151" s="1">
        <v>39233</v>
      </c>
      <c r="AZ151">
        <v>1.8</v>
      </c>
      <c r="BA151">
        <v>20070706</v>
      </c>
      <c r="BB151">
        <v>0.5</v>
      </c>
      <c r="BD151" s="1">
        <v>39233</v>
      </c>
      <c r="BE151">
        <v>1.4</v>
      </c>
      <c r="BF151">
        <v>20070706</v>
      </c>
      <c r="BG151">
        <v>1</v>
      </c>
      <c r="BX151" s="1">
        <v>39263</v>
      </c>
      <c r="BY151">
        <v>-3</v>
      </c>
      <c r="BZ151">
        <v>20070629</v>
      </c>
      <c r="CA151">
        <v>-3</v>
      </c>
      <c r="CC151" s="1">
        <v>39233</v>
      </c>
      <c r="CD151">
        <v>2.8</v>
      </c>
      <c r="CE151">
        <v>20070614</v>
      </c>
      <c r="CF151">
        <v>3.9</v>
      </c>
      <c r="CH151" s="1">
        <v>41486</v>
      </c>
      <c r="CI151">
        <v>1.2</v>
      </c>
      <c r="CJ151">
        <v>20130911</v>
      </c>
      <c r="CK151">
        <v>1.1000000000000001</v>
      </c>
      <c r="CM151" s="1">
        <v>41790</v>
      </c>
      <c r="CN151">
        <v>41</v>
      </c>
      <c r="CO151">
        <v>20140529</v>
      </c>
      <c r="CP151">
        <v>41</v>
      </c>
      <c r="CR151" s="1">
        <v>39233</v>
      </c>
      <c r="CS151">
        <v>0.4</v>
      </c>
      <c r="CT151">
        <v>20070612</v>
      </c>
      <c r="CU151">
        <v>0.4</v>
      </c>
      <c r="CW151" s="1">
        <v>39233</v>
      </c>
      <c r="CX151">
        <v>4.3</v>
      </c>
      <c r="CY151">
        <v>20070612</v>
      </c>
      <c r="CZ151">
        <v>4.3</v>
      </c>
      <c r="DG151" s="1">
        <v>39599</v>
      </c>
      <c r="DH151">
        <v>4.4000000000000004</v>
      </c>
      <c r="DI151" t="s">
        <v>302</v>
      </c>
      <c r="DJ151" t="s">
        <v>302</v>
      </c>
      <c r="DL151" s="1">
        <v>39599</v>
      </c>
      <c r="DM151">
        <v>0.5</v>
      </c>
      <c r="DN151" t="s">
        <v>302</v>
      </c>
      <c r="DO151" t="s">
        <v>302</v>
      </c>
      <c r="DQ151" s="1">
        <v>39233</v>
      </c>
      <c r="DR151">
        <v>25.6</v>
      </c>
      <c r="DS151">
        <v>20070613</v>
      </c>
      <c r="DT151">
        <v>23.9</v>
      </c>
      <c r="DV151" s="1">
        <v>39629</v>
      </c>
      <c r="DW151">
        <v>-3.6</v>
      </c>
      <c r="DX151" t="s">
        <v>302</v>
      </c>
      <c r="DY151" t="s">
        <v>302</v>
      </c>
      <c r="EA151" s="1">
        <v>39964</v>
      </c>
      <c r="EB151">
        <v>-3.1</v>
      </c>
      <c r="EC151" t="s">
        <v>302</v>
      </c>
      <c r="ED151" t="s">
        <v>302</v>
      </c>
      <c r="EF151" s="1">
        <v>39233</v>
      </c>
      <c r="EG151">
        <v>-2.2000000000000002</v>
      </c>
      <c r="EH151" t="s">
        <v>302</v>
      </c>
      <c r="EI151" t="s">
        <v>302</v>
      </c>
      <c r="EK151" s="1">
        <v>39233</v>
      </c>
      <c r="EL151">
        <v>113.437</v>
      </c>
      <c r="EM151">
        <v>20070629</v>
      </c>
      <c r="EN151">
        <v>114</v>
      </c>
      <c r="EP151" s="1">
        <v>39233</v>
      </c>
      <c r="EQ151">
        <v>10.3</v>
      </c>
      <c r="ER151">
        <v>20070531</v>
      </c>
      <c r="ES151">
        <v>10.3</v>
      </c>
      <c r="EU151" s="1">
        <v>39233</v>
      </c>
      <c r="EV151">
        <v>0.4</v>
      </c>
      <c r="EW151">
        <v>20070531</v>
      </c>
      <c r="EX151">
        <v>0.5</v>
      </c>
      <c r="EZ151" s="1">
        <v>42155</v>
      </c>
      <c r="FA151" t="s">
        <v>302</v>
      </c>
      <c r="FB151">
        <v>20150604</v>
      </c>
      <c r="FC151">
        <v>-0.1</v>
      </c>
      <c r="FE151" s="1">
        <v>42155</v>
      </c>
      <c r="FF151" t="s">
        <v>302</v>
      </c>
      <c r="FG151">
        <v>20150604</v>
      </c>
      <c r="FH151">
        <v>8.6</v>
      </c>
      <c r="FJ151" s="1">
        <v>39233</v>
      </c>
      <c r="FK151">
        <v>1.4</v>
      </c>
      <c r="FL151">
        <v>20070629</v>
      </c>
      <c r="FM151">
        <v>1.2</v>
      </c>
      <c r="FO151" s="1">
        <v>39233</v>
      </c>
      <c r="FP151">
        <v>14.1</v>
      </c>
      <c r="FQ151">
        <v>20070629</v>
      </c>
      <c r="FR151">
        <v>13.9</v>
      </c>
      <c r="FT151" s="1">
        <v>42185</v>
      </c>
      <c r="FU151">
        <v>5.7</v>
      </c>
      <c r="FV151">
        <v>20150818</v>
      </c>
      <c r="FW151">
        <v>5.7</v>
      </c>
      <c r="FY151" s="1">
        <v>39233</v>
      </c>
      <c r="FZ151">
        <v>0.58699999999999997</v>
      </c>
      <c r="GA151" t="s">
        <v>302</v>
      </c>
      <c r="GB151" t="s">
        <v>302</v>
      </c>
    </row>
    <row r="152" spans="1:184" x14ac:dyDescent="0.25">
      <c r="F152" s="1">
        <v>39263</v>
      </c>
      <c r="G152">
        <v>-0.4</v>
      </c>
      <c r="H152">
        <v>20070806</v>
      </c>
      <c r="I152">
        <v>0.2</v>
      </c>
      <c r="K152" s="1">
        <v>39263</v>
      </c>
      <c r="L152">
        <v>-1.1000000000000001</v>
      </c>
      <c r="M152">
        <v>20070806</v>
      </c>
      <c r="N152">
        <v>0.1</v>
      </c>
      <c r="P152" s="1">
        <v>39263</v>
      </c>
      <c r="Q152">
        <v>5.4</v>
      </c>
      <c r="R152">
        <v>20070815</v>
      </c>
      <c r="S152">
        <v>5.4</v>
      </c>
      <c r="U152" s="1">
        <v>39263</v>
      </c>
      <c r="V152">
        <v>0.2</v>
      </c>
      <c r="W152">
        <v>20070719</v>
      </c>
      <c r="X152">
        <v>0.2</v>
      </c>
      <c r="Z152" s="1">
        <v>39263</v>
      </c>
      <c r="AA152">
        <v>0.2</v>
      </c>
      <c r="AB152">
        <v>20070717</v>
      </c>
      <c r="AC152">
        <v>0.2</v>
      </c>
      <c r="AE152" s="1">
        <v>39263</v>
      </c>
      <c r="AF152">
        <v>2.4</v>
      </c>
      <c r="AG152">
        <v>20070717</v>
      </c>
      <c r="AH152">
        <v>2.4</v>
      </c>
      <c r="AJ152" s="1">
        <v>39994</v>
      </c>
      <c r="AK152">
        <v>1.6</v>
      </c>
      <c r="AL152">
        <v>20090714</v>
      </c>
      <c r="AM152">
        <v>1.6</v>
      </c>
      <c r="AO152" s="1">
        <v>39629</v>
      </c>
      <c r="AP152">
        <v>0.8</v>
      </c>
      <c r="AQ152">
        <v>20080714</v>
      </c>
      <c r="AR152">
        <v>0.9</v>
      </c>
      <c r="AT152" s="1">
        <v>39629</v>
      </c>
      <c r="AU152">
        <v>8.4</v>
      </c>
      <c r="AV152">
        <v>20080714</v>
      </c>
      <c r="AW152">
        <v>10</v>
      </c>
      <c r="AY152" s="1">
        <v>39263</v>
      </c>
      <c r="AZ152">
        <v>0.1</v>
      </c>
      <c r="BA152">
        <v>20070806</v>
      </c>
      <c r="BB152">
        <v>0.8</v>
      </c>
      <c r="BD152" s="1">
        <v>39263</v>
      </c>
      <c r="BE152">
        <v>0.5</v>
      </c>
      <c r="BF152">
        <v>20070806</v>
      </c>
      <c r="BG152">
        <v>0.9</v>
      </c>
      <c r="BX152" s="1">
        <v>39294</v>
      </c>
      <c r="BY152">
        <v>-6</v>
      </c>
      <c r="BZ152">
        <v>20070731</v>
      </c>
      <c r="CA152">
        <v>-6</v>
      </c>
      <c r="CC152" s="1">
        <v>39263</v>
      </c>
      <c r="CD152">
        <v>2.5</v>
      </c>
      <c r="CE152">
        <v>20070719</v>
      </c>
      <c r="CF152">
        <v>3.4</v>
      </c>
      <c r="CH152" s="1">
        <v>41517</v>
      </c>
      <c r="CI152">
        <v>0.8</v>
      </c>
      <c r="CJ152">
        <v>20131016</v>
      </c>
      <c r="CK152">
        <v>0.7</v>
      </c>
      <c r="CM152" s="1">
        <v>41820</v>
      </c>
      <c r="CN152">
        <v>51</v>
      </c>
      <c r="CO152">
        <v>20140627</v>
      </c>
      <c r="CP152">
        <v>51</v>
      </c>
      <c r="CR152" s="1">
        <v>39263</v>
      </c>
      <c r="CS152">
        <v>0.5</v>
      </c>
      <c r="CT152">
        <v>20070717</v>
      </c>
      <c r="CU152">
        <v>0.5</v>
      </c>
      <c r="CW152" s="1">
        <v>39263</v>
      </c>
      <c r="CX152">
        <v>4.4000000000000004</v>
      </c>
      <c r="CY152">
        <v>20070717</v>
      </c>
      <c r="CZ152">
        <v>4.4000000000000004</v>
      </c>
      <c r="DG152" s="1">
        <v>39629</v>
      </c>
      <c r="DH152">
        <v>4.3</v>
      </c>
      <c r="DI152" t="s">
        <v>302</v>
      </c>
      <c r="DJ152" t="s">
        <v>302</v>
      </c>
      <c r="DL152" s="1">
        <v>39629</v>
      </c>
      <c r="DM152">
        <v>0.4</v>
      </c>
      <c r="DN152" t="s">
        <v>302</v>
      </c>
      <c r="DO152" t="s">
        <v>302</v>
      </c>
      <c r="DQ152" s="1">
        <v>39263</v>
      </c>
      <c r="DR152">
        <v>8.6</v>
      </c>
      <c r="DS152">
        <v>20070711</v>
      </c>
      <c r="DT152">
        <v>10.6</v>
      </c>
      <c r="DV152" s="1">
        <v>39660</v>
      </c>
      <c r="DW152">
        <v>0.1</v>
      </c>
      <c r="DX152" t="s">
        <v>302</v>
      </c>
      <c r="DY152" t="s">
        <v>302</v>
      </c>
      <c r="EA152" s="1">
        <v>39994</v>
      </c>
      <c r="EB152">
        <v>1.6</v>
      </c>
      <c r="EC152" t="s">
        <v>302</v>
      </c>
      <c r="ED152" t="s">
        <v>302</v>
      </c>
      <c r="EF152" s="1">
        <v>39263</v>
      </c>
      <c r="EG152">
        <v>1.5</v>
      </c>
      <c r="EH152" t="s">
        <v>302</v>
      </c>
      <c r="EI152" t="s">
        <v>302</v>
      </c>
      <c r="EK152" s="1">
        <v>39263</v>
      </c>
      <c r="EL152">
        <v>114.259</v>
      </c>
      <c r="EM152">
        <v>20070730</v>
      </c>
      <c r="EN152">
        <v>114</v>
      </c>
      <c r="EP152" s="1">
        <v>39263</v>
      </c>
      <c r="EQ152">
        <v>11.1</v>
      </c>
      <c r="ER152">
        <v>20070628</v>
      </c>
      <c r="ES152">
        <v>11.1</v>
      </c>
      <c r="EU152" s="1">
        <v>39263</v>
      </c>
      <c r="EV152">
        <v>1</v>
      </c>
      <c r="EW152">
        <v>20070628</v>
      </c>
      <c r="EX152">
        <v>1.1000000000000001</v>
      </c>
      <c r="EZ152" s="1">
        <v>42185</v>
      </c>
      <c r="FA152">
        <v>1.5</v>
      </c>
      <c r="FB152">
        <v>20150708</v>
      </c>
      <c r="FC152">
        <v>1.7</v>
      </c>
      <c r="FE152" s="1">
        <v>42185</v>
      </c>
      <c r="FF152">
        <v>9.1999999999999993</v>
      </c>
      <c r="FG152">
        <v>20150708</v>
      </c>
      <c r="FH152">
        <v>9.6</v>
      </c>
      <c r="FJ152" s="1">
        <v>39263</v>
      </c>
      <c r="FK152">
        <v>0.8</v>
      </c>
      <c r="FL152">
        <v>20070730</v>
      </c>
      <c r="FM152">
        <v>0.7</v>
      </c>
      <c r="FO152" s="1">
        <v>39263</v>
      </c>
      <c r="FP152">
        <v>12.7</v>
      </c>
      <c r="FQ152">
        <v>20070719</v>
      </c>
      <c r="FR152">
        <v>12.9</v>
      </c>
      <c r="FT152" s="1">
        <v>42216</v>
      </c>
      <c r="FU152">
        <v>5.2</v>
      </c>
      <c r="FV152">
        <v>20150915</v>
      </c>
      <c r="FW152">
        <v>5.2</v>
      </c>
      <c r="FY152" s="1">
        <v>39263</v>
      </c>
      <c r="FZ152">
        <v>0.64200000000000002</v>
      </c>
      <c r="GA152" t="s">
        <v>302</v>
      </c>
      <c r="GB152" t="s">
        <v>302</v>
      </c>
    </row>
    <row r="153" spans="1:184" x14ac:dyDescent="0.25">
      <c r="F153" s="1">
        <v>39294</v>
      </c>
      <c r="G153">
        <v>-0.6</v>
      </c>
      <c r="H153">
        <v>20070906</v>
      </c>
      <c r="I153">
        <v>-0.3</v>
      </c>
      <c r="K153" s="1">
        <v>39294</v>
      </c>
      <c r="L153">
        <v>-0.1</v>
      </c>
      <c r="M153">
        <v>20070906</v>
      </c>
      <c r="N153">
        <v>-0.1</v>
      </c>
      <c r="P153" s="1">
        <v>39294</v>
      </c>
      <c r="Q153">
        <v>5.3</v>
      </c>
      <c r="R153">
        <v>20070912</v>
      </c>
      <c r="S153">
        <v>5.4</v>
      </c>
      <c r="U153" s="1">
        <v>39294</v>
      </c>
      <c r="V153">
        <v>0.5</v>
      </c>
      <c r="W153">
        <v>20070816</v>
      </c>
      <c r="X153">
        <v>0.7</v>
      </c>
      <c r="Z153" s="1">
        <v>39294</v>
      </c>
      <c r="AA153">
        <v>-0.6</v>
      </c>
      <c r="AB153">
        <v>20070814</v>
      </c>
      <c r="AC153">
        <v>-0.6</v>
      </c>
      <c r="AE153" s="1">
        <v>39294</v>
      </c>
      <c r="AF153">
        <v>1.9</v>
      </c>
      <c r="AG153">
        <v>20070814</v>
      </c>
      <c r="AH153">
        <v>1.9</v>
      </c>
      <c r="AJ153" s="1">
        <v>40025</v>
      </c>
      <c r="AK153">
        <v>1.8</v>
      </c>
      <c r="AL153">
        <v>20090818</v>
      </c>
      <c r="AM153">
        <v>1.8</v>
      </c>
      <c r="AO153" s="1">
        <v>39660</v>
      </c>
      <c r="AP153">
        <v>0.7</v>
      </c>
      <c r="AQ153">
        <v>20080811</v>
      </c>
      <c r="AR153">
        <v>0.4</v>
      </c>
      <c r="AT153" s="1">
        <v>39660</v>
      </c>
      <c r="AU153">
        <v>8.9</v>
      </c>
      <c r="AV153">
        <v>20080811</v>
      </c>
      <c r="AW153">
        <v>10.199999999999999</v>
      </c>
      <c r="AY153" s="1">
        <v>39294</v>
      </c>
      <c r="AZ153">
        <v>0.8</v>
      </c>
      <c r="BA153">
        <v>20070906</v>
      </c>
      <c r="BB153">
        <v>0.9</v>
      </c>
      <c r="BD153" s="1">
        <v>39294</v>
      </c>
      <c r="BE153">
        <v>0.1</v>
      </c>
      <c r="BF153">
        <v>20070906</v>
      </c>
      <c r="BG153">
        <v>0.8</v>
      </c>
      <c r="BX153" s="1">
        <v>39325</v>
      </c>
      <c r="BY153">
        <v>-4</v>
      </c>
      <c r="BZ153">
        <v>20070831</v>
      </c>
      <c r="CA153">
        <v>-4</v>
      </c>
      <c r="CC153" s="1">
        <v>39294</v>
      </c>
      <c r="CD153">
        <v>3</v>
      </c>
      <c r="CE153">
        <v>20070816</v>
      </c>
      <c r="CF153">
        <v>4.4000000000000004</v>
      </c>
      <c r="CH153" s="1">
        <v>41547</v>
      </c>
      <c r="CI153">
        <v>0.8</v>
      </c>
      <c r="CJ153">
        <v>20131113</v>
      </c>
      <c r="CK153">
        <v>0.7</v>
      </c>
      <c r="CM153" s="1">
        <v>41851</v>
      </c>
      <c r="CN153">
        <v>52</v>
      </c>
      <c r="CO153">
        <v>20140730</v>
      </c>
      <c r="CP153">
        <v>52</v>
      </c>
      <c r="CR153" s="1">
        <v>39294</v>
      </c>
      <c r="CS153">
        <v>-0.6</v>
      </c>
      <c r="CT153">
        <v>20070814</v>
      </c>
      <c r="CU153">
        <v>-0.6</v>
      </c>
      <c r="CW153" s="1">
        <v>39294</v>
      </c>
      <c r="CX153">
        <v>3.8</v>
      </c>
      <c r="CY153">
        <v>20070814</v>
      </c>
      <c r="CZ153">
        <v>3.8</v>
      </c>
      <c r="DG153" s="1">
        <v>39660</v>
      </c>
      <c r="DH153">
        <v>-0.7</v>
      </c>
      <c r="DI153" t="s">
        <v>302</v>
      </c>
      <c r="DJ153" t="s">
        <v>302</v>
      </c>
      <c r="DL153" s="1">
        <v>39660</v>
      </c>
      <c r="DM153">
        <v>0.8</v>
      </c>
      <c r="DN153" t="s">
        <v>302</v>
      </c>
      <c r="DO153" t="s">
        <v>302</v>
      </c>
      <c r="DQ153" s="1">
        <v>39294</v>
      </c>
      <c r="DR153">
        <v>8.1</v>
      </c>
      <c r="DS153">
        <v>20070813</v>
      </c>
      <c r="DT153">
        <v>12.6</v>
      </c>
      <c r="DV153" s="1">
        <v>39691</v>
      </c>
      <c r="DW153">
        <v>0.2</v>
      </c>
      <c r="DX153" t="s">
        <v>302</v>
      </c>
      <c r="DY153" t="s">
        <v>302</v>
      </c>
      <c r="EA153" s="1">
        <v>40025</v>
      </c>
      <c r="EB153">
        <v>1.4</v>
      </c>
      <c r="EC153" t="s">
        <v>302</v>
      </c>
      <c r="ED153" t="s">
        <v>302</v>
      </c>
      <c r="EF153" s="1">
        <v>39294</v>
      </c>
      <c r="EG153">
        <v>4.9000000000000004</v>
      </c>
      <c r="EH153" t="s">
        <v>302</v>
      </c>
      <c r="EI153" t="s">
        <v>302</v>
      </c>
      <c r="EK153" s="1">
        <v>39294</v>
      </c>
      <c r="EL153">
        <v>112.626</v>
      </c>
      <c r="EM153">
        <v>20070830</v>
      </c>
      <c r="EN153">
        <v>115</v>
      </c>
      <c r="EP153" s="1">
        <v>39294</v>
      </c>
      <c r="EQ153">
        <v>9.9</v>
      </c>
      <c r="ER153">
        <v>20070726</v>
      </c>
      <c r="ES153">
        <v>9.9</v>
      </c>
      <c r="EU153" s="1">
        <v>39294</v>
      </c>
      <c r="EV153">
        <v>0</v>
      </c>
      <c r="EW153">
        <v>20070726</v>
      </c>
      <c r="EX153">
        <v>0.1</v>
      </c>
      <c r="EZ153" s="1">
        <v>42216</v>
      </c>
      <c r="FA153">
        <v>-0.1</v>
      </c>
      <c r="FB153">
        <v>20150806</v>
      </c>
      <c r="FC153">
        <v>-0.6</v>
      </c>
      <c r="FE153" s="1">
        <v>42216</v>
      </c>
      <c r="FF153">
        <v>7.8</v>
      </c>
      <c r="FG153">
        <v>20150806</v>
      </c>
      <c r="FH153">
        <v>7.9</v>
      </c>
      <c r="FJ153" s="1">
        <v>39294</v>
      </c>
      <c r="FK153">
        <v>1.2</v>
      </c>
      <c r="FL153">
        <v>20070830</v>
      </c>
      <c r="FM153">
        <v>1</v>
      </c>
      <c r="FO153" s="1">
        <v>39294</v>
      </c>
      <c r="FP153">
        <v>13.1</v>
      </c>
      <c r="FQ153">
        <v>20070830</v>
      </c>
      <c r="FR153">
        <v>13</v>
      </c>
      <c r="FT153" s="1">
        <v>42247</v>
      </c>
      <c r="FU153">
        <v>5.5</v>
      </c>
      <c r="FV153">
        <v>20151013</v>
      </c>
      <c r="FW153">
        <v>5.2</v>
      </c>
      <c r="FY153" s="1">
        <v>39294</v>
      </c>
      <c r="FZ153">
        <v>1.0640000000000001</v>
      </c>
      <c r="GA153" t="s">
        <v>302</v>
      </c>
      <c r="GB153" t="s">
        <v>302</v>
      </c>
    </row>
    <row r="154" spans="1:184" x14ac:dyDescent="0.25">
      <c r="F154" s="1">
        <v>39325</v>
      </c>
      <c r="G154">
        <v>1.2</v>
      </c>
      <c r="H154">
        <v>20071008</v>
      </c>
      <c r="I154">
        <v>0.4</v>
      </c>
      <c r="K154" s="1">
        <v>39325</v>
      </c>
      <c r="L154">
        <v>0.4</v>
      </c>
      <c r="M154">
        <v>20071008</v>
      </c>
      <c r="N154">
        <v>0.1</v>
      </c>
      <c r="P154" s="1">
        <v>39325</v>
      </c>
      <c r="Q154">
        <v>5.3</v>
      </c>
      <c r="R154">
        <v>20071017</v>
      </c>
      <c r="S154">
        <v>5.4</v>
      </c>
      <c r="U154" s="1">
        <v>39325</v>
      </c>
      <c r="V154">
        <v>0.3</v>
      </c>
      <c r="W154">
        <v>20070920</v>
      </c>
      <c r="X154">
        <v>0.6</v>
      </c>
      <c r="Z154" s="1">
        <v>39325</v>
      </c>
      <c r="AA154">
        <v>0.4</v>
      </c>
      <c r="AB154">
        <v>20070918</v>
      </c>
      <c r="AC154">
        <v>0.4</v>
      </c>
      <c r="AE154" s="1">
        <v>39325</v>
      </c>
      <c r="AF154">
        <v>1.8</v>
      </c>
      <c r="AG154">
        <v>20070918</v>
      </c>
      <c r="AH154">
        <v>1.8</v>
      </c>
      <c r="AJ154" s="1">
        <v>40056</v>
      </c>
      <c r="AK154">
        <v>1.8</v>
      </c>
      <c r="AL154">
        <v>20090915</v>
      </c>
      <c r="AM154">
        <v>1.8</v>
      </c>
      <c r="AO154" s="1">
        <v>39691</v>
      </c>
      <c r="AP154">
        <v>-0.2</v>
      </c>
      <c r="AQ154">
        <v>20080908</v>
      </c>
      <c r="AR154">
        <v>-0.6</v>
      </c>
      <c r="AT154" s="1">
        <v>39691</v>
      </c>
      <c r="AU154">
        <v>8.6</v>
      </c>
      <c r="AV154">
        <v>20080908</v>
      </c>
      <c r="AW154">
        <v>9.6999999999999993</v>
      </c>
      <c r="AY154" s="1">
        <v>39325</v>
      </c>
      <c r="AZ154">
        <v>0.3</v>
      </c>
      <c r="BA154">
        <v>20071008</v>
      </c>
      <c r="BB154">
        <v>0.7</v>
      </c>
      <c r="BD154" s="1">
        <v>39325</v>
      </c>
      <c r="BE154">
        <v>0.8</v>
      </c>
      <c r="BF154">
        <v>20071008</v>
      </c>
      <c r="BG154">
        <v>0.6</v>
      </c>
      <c r="BX154" s="1">
        <v>39355</v>
      </c>
      <c r="BY154">
        <v>-7</v>
      </c>
      <c r="BZ154">
        <v>20070928</v>
      </c>
      <c r="CA154">
        <v>-7</v>
      </c>
      <c r="CC154" s="1">
        <v>39325</v>
      </c>
      <c r="CD154">
        <v>3.3</v>
      </c>
      <c r="CE154">
        <v>20070920</v>
      </c>
      <c r="CF154">
        <v>4.9000000000000004</v>
      </c>
      <c r="CH154" s="1">
        <v>41578</v>
      </c>
      <c r="CI154">
        <v>0.9</v>
      </c>
      <c r="CJ154">
        <v>20131218</v>
      </c>
      <c r="CK154">
        <v>0.9</v>
      </c>
      <c r="CM154" s="1">
        <v>41882</v>
      </c>
      <c r="CN154">
        <v>47</v>
      </c>
      <c r="CO154">
        <v>20140828</v>
      </c>
      <c r="CP154">
        <v>47</v>
      </c>
      <c r="CR154" s="1">
        <v>39325</v>
      </c>
      <c r="CS154">
        <v>0.6</v>
      </c>
      <c r="CT154">
        <v>20070918</v>
      </c>
      <c r="CU154">
        <v>0.6</v>
      </c>
      <c r="CW154" s="1">
        <v>39325</v>
      </c>
      <c r="CX154">
        <v>4.0999999999999996</v>
      </c>
      <c r="CY154">
        <v>20070918</v>
      </c>
      <c r="CZ154">
        <v>4.0999999999999996</v>
      </c>
      <c r="DG154" s="1">
        <v>39691</v>
      </c>
      <c r="DH154">
        <v>-3.1</v>
      </c>
      <c r="DI154" t="s">
        <v>302</v>
      </c>
      <c r="DJ154" t="s">
        <v>302</v>
      </c>
      <c r="DL154" s="1">
        <v>39691</v>
      </c>
      <c r="DM154">
        <v>0.3</v>
      </c>
      <c r="DN154" t="s">
        <v>302</v>
      </c>
      <c r="DO154" t="s">
        <v>302</v>
      </c>
      <c r="DQ154" s="1">
        <v>39325</v>
      </c>
      <c r="DR154">
        <v>-6.4</v>
      </c>
      <c r="DS154">
        <v>20070912</v>
      </c>
      <c r="DT154">
        <v>-1.8</v>
      </c>
      <c r="DV154" s="1">
        <v>39721</v>
      </c>
      <c r="DW154">
        <v>-0.1</v>
      </c>
      <c r="DX154" t="s">
        <v>302</v>
      </c>
      <c r="DY154" t="s">
        <v>302</v>
      </c>
      <c r="EA154" s="1">
        <v>40056</v>
      </c>
      <c r="EB154">
        <v>1.5</v>
      </c>
      <c r="EC154" t="s">
        <v>302</v>
      </c>
      <c r="ED154" t="s">
        <v>302</v>
      </c>
      <c r="EF154" s="1">
        <v>39325</v>
      </c>
      <c r="EG154">
        <v>-0.4</v>
      </c>
      <c r="EH154" t="s">
        <v>302</v>
      </c>
      <c r="EI154" t="s">
        <v>302</v>
      </c>
      <c r="EK154" s="1">
        <v>39325</v>
      </c>
      <c r="EL154">
        <v>107.752</v>
      </c>
      <c r="EM154">
        <v>20071001</v>
      </c>
      <c r="EN154">
        <v>109</v>
      </c>
      <c r="EP154" s="1">
        <v>39325</v>
      </c>
      <c r="EQ154">
        <v>9.6</v>
      </c>
      <c r="ER154">
        <v>20070830</v>
      </c>
      <c r="ES154">
        <v>9.6</v>
      </c>
      <c r="EU154" s="1">
        <v>39325</v>
      </c>
      <c r="EV154">
        <v>0.6</v>
      </c>
      <c r="EW154">
        <v>20070830</v>
      </c>
      <c r="EX154">
        <v>0.6</v>
      </c>
      <c r="EZ154" s="1">
        <v>42247</v>
      </c>
      <c r="FA154">
        <v>2.7</v>
      </c>
      <c r="FB154">
        <v>20150910</v>
      </c>
      <c r="FC154">
        <v>2.7</v>
      </c>
      <c r="FE154" s="1">
        <v>42247</v>
      </c>
      <c r="FF154">
        <v>9</v>
      </c>
      <c r="FG154">
        <v>20150910</v>
      </c>
      <c r="FH154">
        <v>9</v>
      </c>
      <c r="FJ154" s="1">
        <v>39325</v>
      </c>
      <c r="FK154">
        <v>2</v>
      </c>
      <c r="FL154">
        <v>20071001</v>
      </c>
      <c r="FM154">
        <v>1.2</v>
      </c>
      <c r="FO154" s="1">
        <v>39325</v>
      </c>
      <c r="FP154">
        <v>14.3</v>
      </c>
      <c r="FQ154">
        <v>20071001</v>
      </c>
      <c r="FR154">
        <v>13.5</v>
      </c>
      <c r="FT154" s="1">
        <v>42277</v>
      </c>
      <c r="FU154">
        <v>6.1</v>
      </c>
      <c r="FV154">
        <v>20151117</v>
      </c>
      <c r="FW154">
        <v>6.1</v>
      </c>
      <c r="FY154" s="1">
        <v>39325</v>
      </c>
      <c r="FZ154">
        <v>0.82299999999999995</v>
      </c>
      <c r="GA154" t="s">
        <v>302</v>
      </c>
      <c r="GB154" t="s">
        <v>302</v>
      </c>
    </row>
    <row r="155" spans="1:184" x14ac:dyDescent="0.25">
      <c r="F155" s="1">
        <v>39355</v>
      </c>
      <c r="G155">
        <v>-1.1000000000000001</v>
      </c>
      <c r="H155">
        <v>20071105</v>
      </c>
      <c r="I155">
        <v>-0.6</v>
      </c>
      <c r="K155" s="1">
        <v>39355</v>
      </c>
      <c r="L155">
        <v>-0.9</v>
      </c>
      <c r="M155">
        <v>20071105</v>
      </c>
      <c r="N155">
        <v>-0.4</v>
      </c>
      <c r="P155" s="1">
        <v>39355</v>
      </c>
      <c r="Q155">
        <v>5.3</v>
      </c>
      <c r="R155">
        <v>20071114</v>
      </c>
      <c r="S155">
        <v>5.4</v>
      </c>
      <c r="U155" s="1">
        <v>39355</v>
      </c>
      <c r="V155">
        <v>0.2</v>
      </c>
      <c r="W155">
        <v>20071018</v>
      </c>
      <c r="X155">
        <v>0.6</v>
      </c>
      <c r="Z155" s="1">
        <v>39355</v>
      </c>
      <c r="AA155">
        <v>0.1</v>
      </c>
      <c r="AB155">
        <v>20071016</v>
      </c>
      <c r="AC155">
        <v>0.1</v>
      </c>
      <c r="AE155" s="1">
        <v>39355</v>
      </c>
      <c r="AF155">
        <v>1.8</v>
      </c>
      <c r="AG155">
        <v>20071016</v>
      </c>
      <c r="AH155">
        <v>1.8</v>
      </c>
      <c r="AJ155" s="1">
        <v>40086</v>
      </c>
      <c r="AK155">
        <v>1.7</v>
      </c>
      <c r="AL155">
        <v>20091013</v>
      </c>
      <c r="AM155">
        <v>1.7</v>
      </c>
      <c r="AO155" s="1">
        <v>39721</v>
      </c>
      <c r="AP155">
        <v>0.1</v>
      </c>
      <c r="AQ155">
        <v>20081013</v>
      </c>
      <c r="AR155">
        <v>-0.3</v>
      </c>
      <c r="AT155" s="1">
        <v>39721</v>
      </c>
      <c r="AU155">
        <v>8.3000000000000007</v>
      </c>
      <c r="AV155">
        <v>20081013</v>
      </c>
      <c r="AW155">
        <v>8.5</v>
      </c>
      <c r="AY155" s="1">
        <v>39355</v>
      </c>
      <c r="AZ155">
        <v>-0.9</v>
      </c>
      <c r="BA155">
        <v>20071105</v>
      </c>
      <c r="BB155">
        <v>-0.2</v>
      </c>
      <c r="BD155" s="1">
        <v>39355</v>
      </c>
      <c r="BE155">
        <v>-0.4</v>
      </c>
      <c r="BF155">
        <v>20071105</v>
      </c>
      <c r="BG155">
        <v>-0.1</v>
      </c>
      <c r="BX155" s="1">
        <v>39386</v>
      </c>
      <c r="BY155">
        <v>-8</v>
      </c>
      <c r="BZ155">
        <v>20071031</v>
      </c>
      <c r="CA155">
        <v>-8</v>
      </c>
      <c r="CC155" s="1">
        <v>39355</v>
      </c>
      <c r="CD155">
        <v>4.2</v>
      </c>
      <c r="CE155">
        <v>20071018</v>
      </c>
      <c r="CF155">
        <v>6.3</v>
      </c>
      <c r="CH155" s="1">
        <v>41608</v>
      </c>
      <c r="CI155">
        <v>0.9</v>
      </c>
      <c r="CJ155">
        <v>20140122</v>
      </c>
      <c r="CK155">
        <v>0.9</v>
      </c>
      <c r="CM155" s="1">
        <v>41912</v>
      </c>
      <c r="CN155">
        <v>57</v>
      </c>
      <c r="CO155">
        <v>20140930</v>
      </c>
      <c r="CP155">
        <v>57</v>
      </c>
      <c r="CR155" s="1">
        <v>39355</v>
      </c>
      <c r="CS155">
        <v>0.3</v>
      </c>
      <c r="CT155">
        <v>20071016</v>
      </c>
      <c r="CU155">
        <v>0.3</v>
      </c>
      <c r="CW155" s="1">
        <v>39355</v>
      </c>
      <c r="CX155">
        <v>3.9</v>
      </c>
      <c r="CY155">
        <v>20071016</v>
      </c>
      <c r="CZ155">
        <v>3.9</v>
      </c>
      <c r="DG155" s="1">
        <v>39721</v>
      </c>
      <c r="DH155">
        <v>-1.8</v>
      </c>
      <c r="DI155" t="s">
        <v>302</v>
      </c>
      <c r="DJ155" t="s">
        <v>302</v>
      </c>
      <c r="DL155" s="1">
        <v>39721</v>
      </c>
      <c r="DM155">
        <v>0.6</v>
      </c>
      <c r="DN155" t="s">
        <v>302</v>
      </c>
      <c r="DO155" t="s">
        <v>302</v>
      </c>
      <c r="DQ155" s="1">
        <v>39355</v>
      </c>
      <c r="DR155">
        <v>-19.100000000000001</v>
      </c>
      <c r="DS155">
        <v>20071010</v>
      </c>
      <c r="DT155">
        <v>-14.6</v>
      </c>
      <c r="DV155" s="1">
        <v>39752</v>
      </c>
      <c r="DW155">
        <v>-0.3</v>
      </c>
      <c r="DX155" t="s">
        <v>302</v>
      </c>
      <c r="DY155" t="s">
        <v>302</v>
      </c>
      <c r="EA155" s="1">
        <v>40086</v>
      </c>
      <c r="EB155">
        <v>1.5</v>
      </c>
      <c r="EC155" t="s">
        <v>302</v>
      </c>
      <c r="ED155" t="s">
        <v>302</v>
      </c>
      <c r="EF155" s="1">
        <v>39355</v>
      </c>
      <c r="EG155">
        <v>1.3</v>
      </c>
      <c r="EH155" t="s">
        <v>302</v>
      </c>
      <c r="EI155" t="s">
        <v>302</v>
      </c>
      <c r="EK155" s="1">
        <v>39355</v>
      </c>
      <c r="EL155">
        <v>99.347999999999999</v>
      </c>
      <c r="EM155">
        <v>20071029</v>
      </c>
      <c r="EN155">
        <v>102</v>
      </c>
      <c r="EP155" s="1">
        <v>39355</v>
      </c>
      <c r="EQ155">
        <v>9</v>
      </c>
      <c r="ER155">
        <v>20070927</v>
      </c>
      <c r="ES155">
        <v>9</v>
      </c>
      <c r="EU155" s="1">
        <v>39355</v>
      </c>
      <c r="EV155">
        <v>0.5</v>
      </c>
      <c r="EW155">
        <v>20070927</v>
      </c>
      <c r="EX155">
        <v>0.7</v>
      </c>
      <c r="EZ155" s="1">
        <v>42277</v>
      </c>
      <c r="FA155">
        <v>-0.9</v>
      </c>
      <c r="FB155">
        <v>20151006</v>
      </c>
      <c r="FC155">
        <v>-0.9</v>
      </c>
      <c r="FE155" s="1">
        <v>42277</v>
      </c>
      <c r="FF155">
        <v>8.6</v>
      </c>
      <c r="FG155">
        <v>20151006</v>
      </c>
      <c r="FH155">
        <v>8.6</v>
      </c>
      <c r="FJ155" s="1">
        <v>39355</v>
      </c>
      <c r="FK155">
        <v>0.7</v>
      </c>
      <c r="FL155">
        <v>20071029</v>
      </c>
      <c r="FM155">
        <v>1</v>
      </c>
      <c r="FO155" s="1">
        <v>39355</v>
      </c>
      <c r="FP155">
        <v>13.2</v>
      </c>
      <c r="FQ155">
        <v>20071029</v>
      </c>
      <c r="FR155">
        <v>12.8</v>
      </c>
      <c r="FT155" s="1">
        <v>42308</v>
      </c>
      <c r="FU155">
        <v>6.8</v>
      </c>
      <c r="FV155">
        <v>20151215</v>
      </c>
      <c r="FW155">
        <v>7</v>
      </c>
      <c r="FY155" s="1">
        <v>39355</v>
      </c>
      <c r="FZ155">
        <v>1.526</v>
      </c>
      <c r="GA155" t="s">
        <v>302</v>
      </c>
      <c r="GB155" t="s">
        <v>302</v>
      </c>
    </row>
    <row r="156" spans="1:184" x14ac:dyDescent="0.25">
      <c r="F156" s="1">
        <v>39386</v>
      </c>
      <c r="G156">
        <v>-0.1</v>
      </c>
      <c r="H156">
        <v>20071206</v>
      </c>
      <c r="I156">
        <v>0.3</v>
      </c>
      <c r="K156" s="1">
        <v>39386</v>
      </c>
      <c r="L156">
        <v>0.8</v>
      </c>
      <c r="M156">
        <v>20071206</v>
      </c>
      <c r="N156">
        <v>0.4</v>
      </c>
      <c r="P156" s="1">
        <v>39386</v>
      </c>
      <c r="Q156">
        <v>5.2</v>
      </c>
      <c r="R156">
        <v>20071212</v>
      </c>
      <c r="S156">
        <v>5.3</v>
      </c>
      <c r="U156" s="1">
        <v>39386</v>
      </c>
      <c r="V156">
        <v>-1.1000000000000001</v>
      </c>
      <c r="W156">
        <v>20071115</v>
      </c>
      <c r="X156">
        <v>-0.1</v>
      </c>
      <c r="Z156" s="1">
        <v>39386</v>
      </c>
      <c r="AA156">
        <v>0.5</v>
      </c>
      <c r="AB156">
        <v>20071113</v>
      </c>
      <c r="AC156">
        <v>0.5</v>
      </c>
      <c r="AE156" s="1">
        <v>39386</v>
      </c>
      <c r="AF156">
        <v>2.1</v>
      </c>
      <c r="AG156">
        <v>20071113</v>
      </c>
      <c r="AH156">
        <v>2.1</v>
      </c>
      <c r="AJ156" s="1">
        <v>40117</v>
      </c>
      <c r="AK156">
        <v>1.8</v>
      </c>
      <c r="AL156">
        <v>20091117</v>
      </c>
      <c r="AM156">
        <v>1.8</v>
      </c>
      <c r="AO156" s="1">
        <v>39752</v>
      </c>
      <c r="AP156">
        <v>-0.8</v>
      </c>
      <c r="AQ156">
        <v>20081110</v>
      </c>
      <c r="AR156">
        <v>-1</v>
      </c>
      <c r="AT156" s="1">
        <v>39752</v>
      </c>
      <c r="AU156">
        <v>6.6</v>
      </c>
      <c r="AV156">
        <v>20081110</v>
      </c>
      <c r="AW156">
        <v>6.8</v>
      </c>
      <c r="AY156" s="1">
        <v>39386</v>
      </c>
      <c r="AZ156">
        <v>0.3</v>
      </c>
      <c r="BA156">
        <v>20071206</v>
      </c>
      <c r="BB156">
        <v>1</v>
      </c>
      <c r="BD156" s="1">
        <v>39386</v>
      </c>
      <c r="BE156">
        <v>-0.6</v>
      </c>
      <c r="BF156">
        <v>20071206</v>
      </c>
      <c r="BG156">
        <v>0.3</v>
      </c>
      <c r="BX156" s="1">
        <v>39416</v>
      </c>
      <c r="BY156">
        <v>-10</v>
      </c>
      <c r="BZ156">
        <v>20071130</v>
      </c>
      <c r="CA156">
        <v>-10</v>
      </c>
      <c r="CC156" s="1">
        <v>39386</v>
      </c>
      <c r="CD156">
        <v>2.2000000000000002</v>
      </c>
      <c r="CE156">
        <v>20071115</v>
      </c>
      <c r="CF156">
        <v>4.4000000000000004</v>
      </c>
      <c r="CH156" s="1">
        <v>41639</v>
      </c>
      <c r="CI156">
        <v>1.1000000000000001</v>
      </c>
      <c r="CJ156">
        <v>20140219</v>
      </c>
      <c r="CK156">
        <v>1.1000000000000001</v>
      </c>
      <c r="CM156" s="1">
        <v>41943</v>
      </c>
      <c r="CN156">
        <v>35</v>
      </c>
      <c r="CO156">
        <v>20141030</v>
      </c>
      <c r="CP156">
        <v>35</v>
      </c>
      <c r="CR156" s="1">
        <v>39386</v>
      </c>
      <c r="CS156">
        <v>0.4</v>
      </c>
      <c r="CT156">
        <v>20071113</v>
      </c>
      <c r="CU156">
        <v>0.4</v>
      </c>
      <c r="CW156" s="1">
        <v>39386</v>
      </c>
      <c r="CX156">
        <v>4.2</v>
      </c>
      <c r="CY156">
        <v>20071113</v>
      </c>
      <c r="CZ156">
        <v>4.2</v>
      </c>
      <c r="DG156" s="1">
        <v>39752</v>
      </c>
      <c r="DH156">
        <v>-4.2</v>
      </c>
      <c r="DI156">
        <v>20081110</v>
      </c>
      <c r="DJ156">
        <v>-5.6</v>
      </c>
      <c r="DL156" s="1">
        <v>39752</v>
      </c>
      <c r="DM156">
        <v>0.1</v>
      </c>
      <c r="DN156">
        <v>20081110</v>
      </c>
      <c r="DO156">
        <v>-0.5</v>
      </c>
      <c r="DQ156" s="1">
        <v>39386</v>
      </c>
      <c r="DR156">
        <v>-29.1</v>
      </c>
      <c r="DS156">
        <v>20071112</v>
      </c>
      <c r="DT156">
        <v>-22.2</v>
      </c>
      <c r="DV156" s="1">
        <v>39782</v>
      </c>
      <c r="DW156">
        <v>0</v>
      </c>
      <c r="DX156" t="s">
        <v>302</v>
      </c>
      <c r="DY156" t="s">
        <v>302</v>
      </c>
      <c r="EA156" s="1">
        <v>40117</v>
      </c>
      <c r="EB156">
        <v>2.2999999999999998</v>
      </c>
      <c r="EC156" t="s">
        <v>302</v>
      </c>
      <c r="ED156" t="s">
        <v>302</v>
      </c>
      <c r="EF156" s="1">
        <v>39386</v>
      </c>
      <c r="EG156">
        <v>8.4</v>
      </c>
      <c r="EH156" t="s">
        <v>302</v>
      </c>
      <c r="EI156" t="s">
        <v>302</v>
      </c>
      <c r="EK156" s="1">
        <v>39386</v>
      </c>
      <c r="EL156">
        <v>87.661000000000001</v>
      </c>
      <c r="EM156">
        <v>20071129</v>
      </c>
      <c r="EN156">
        <v>88</v>
      </c>
      <c r="EP156" s="1">
        <v>39386</v>
      </c>
      <c r="EQ156">
        <v>9.6999999999999993</v>
      </c>
      <c r="ER156">
        <v>20071031</v>
      </c>
      <c r="ES156">
        <v>9.6999999999999993</v>
      </c>
      <c r="EU156" s="1">
        <v>39386</v>
      </c>
      <c r="EV156">
        <v>1.3</v>
      </c>
      <c r="EW156">
        <v>20071031</v>
      </c>
      <c r="EX156">
        <v>1.1000000000000001</v>
      </c>
      <c r="EZ156" s="1">
        <v>42308</v>
      </c>
      <c r="FA156">
        <v>1</v>
      </c>
      <c r="FB156">
        <v>20151105</v>
      </c>
      <c r="FC156">
        <v>1.1000000000000001</v>
      </c>
      <c r="FE156" s="1">
        <v>42308</v>
      </c>
      <c r="FF156">
        <v>9.6999999999999993</v>
      </c>
      <c r="FG156">
        <v>20151105</v>
      </c>
      <c r="FH156">
        <v>9.6999999999999993</v>
      </c>
      <c r="FJ156" s="1">
        <v>39386</v>
      </c>
      <c r="FK156">
        <v>-0.3</v>
      </c>
      <c r="FL156">
        <v>20071129</v>
      </c>
      <c r="FM156">
        <v>0.2</v>
      </c>
      <c r="FO156" s="1">
        <v>39386</v>
      </c>
      <c r="FP156">
        <v>12.1</v>
      </c>
      <c r="FQ156">
        <v>20071129</v>
      </c>
      <c r="FR156">
        <v>11.8</v>
      </c>
      <c r="FT156" s="1">
        <v>42338</v>
      </c>
      <c r="FU156">
        <v>7.7</v>
      </c>
      <c r="FV156">
        <v>20160119</v>
      </c>
      <c r="FW156">
        <v>7.7</v>
      </c>
      <c r="FY156" s="1">
        <v>39386</v>
      </c>
      <c r="FZ156">
        <v>1.4849999999999999</v>
      </c>
      <c r="GA156" t="s">
        <v>302</v>
      </c>
      <c r="GB156" t="s">
        <v>302</v>
      </c>
    </row>
    <row r="157" spans="1:184" x14ac:dyDescent="0.25">
      <c r="F157" s="1">
        <v>39416</v>
      </c>
      <c r="G157">
        <v>0.8</v>
      </c>
      <c r="H157">
        <v>20080111</v>
      </c>
      <c r="I157">
        <v>-0.1</v>
      </c>
      <c r="K157" s="1">
        <v>39416</v>
      </c>
      <c r="L157">
        <v>0.2</v>
      </c>
      <c r="M157">
        <v>20080111</v>
      </c>
      <c r="N157">
        <v>-0.1</v>
      </c>
      <c r="P157" s="1">
        <v>39416</v>
      </c>
      <c r="Q157">
        <v>5.2</v>
      </c>
      <c r="R157">
        <v>20080116</v>
      </c>
      <c r="S157">
        <v>5.3</v>
      </c>
      <c r="U157" s="1">
        <v>39416</v>
      </c>
      <c r="V157">
        <v>0.6</v>
      </c>
      <c r="W157">
        <v>20071221</v>
      </c>
      <c r="X157">
        <v>0.4</v>
      </c>
      <c r="Z157" s="1">
        <v>39416</v>
      </c>
      <c r="AA157">
        <v>0.3</v>
      </c>
      <c r="AB157">
        <v>20071218</v>
      </c>
      <c r="AC157">
        <v>0.3</v>
      </c>
      <c r="AE157" s="1">
        <v>39416</v>
      </c>
      <c r="AF157">
        <v>2.1</v>
      </c>
      <c r="AG157">
        <v>20071218</v>
      </c>
      <c r="AH157">
        <v>2.1</v>
      </c>
      <c r="AJ157" s="1">
        <v>40147</v>
      </c>
      <c r="AK157">
        <v>1.9</v>
      </c>
      <c r="AL157">
        <v>20091215</v>
      </c>
      <c r="AM157">
        <v>1.9</v>
      </c>
      <c r="AO157" s="1">
        <v>39782</v>
      </c>
      <c r="AP157">
        <v>-0.8</v>
      </c>
      <c r="AQ157">
        <v>20081208</v>
      </c>
      <c r="AR157">
        <v>-0.7</v>
      </c>
      <c r="AT157" s="1">
        <v>39782</v>
      </c>
      <c r="AU157">
        <v>5</v>
      </c>
      <c r="AV157">
        <v>20081208</v>
      </c>
      <c r="AW157">
        <v>5.0999999999999996</v>
      </c>
      <c r="AY157" s="1">
        <v>39416</v>
      </c>
      <c r="AZ157">
        <v>0.1</v>
      </c>
      <c r="BA157">
        <v>20080111</v>
      </c>
      <c r="BB157">
        <v>0.4</v>
      </c>
      <c r="BD157" s="1">
        <v>39416</v>
      </c>
      <c r="BE157">
        <v>-0.1</v>
      </c>
      <c r="BF157">
        <v>20080111</v>
      </c>
      <c r="BG157">
        <v>0.1</v>
      </c>
      <c r="BX157" s="1">
        <v>39447</v>
      </c>
      <c r="BY157">
        <v>-14</v>
      </c>
      <c r="BZ157">
        <v>20071221</v>
      </c>
      <c r="CA157">
        <v>-14</v>
      </c>
      <c r="CC157" s="1">
        <v>39416</v>
      </c>
      <c r="CD157">
        <v>2.2999999999999998</v>
      </c>
      <c r="CE157">
        <v>20071221</v>
      </c>
      <c r="CF157">
        <v>4.4000000000000004</v>
      </c>
      <c r="CH157" s="1">
        <v>41670</v>
      </c>
      <c r="CI157">
        <v>1.4</v>
      </c>
      <c r="CJ157">
        <v>20140319</v>
      </c>
      <c r="CK157">
        <v>1.4</v>
      </c>
      <c r="CM157" s="1">
        <v>41973</v>
      </c>
      <c r="CN157">
        <v>42</v>
      </c>
      <c r="CO157">
        <v>20141127</v>
      </c>
      <c r="CP157">
        <v>42</v>
      </c>
      <c r="CR157" s="1">
        <v>39416</v>
      </c>
      <c r="CS157">
        <v>0.4</v>
      </c>
      <c r="CT157">
        <v>20071218</v>
      </c>
      <c r="CU157">
        <v>0.4</v>
      </c>
      <c r="CW157" s="1">
        <v>39416</v>
      </c>
      <c r="CX157">
        <v>4.3</v>
      </c>
      <c r="CY157">
        <v>20071218</v>
      </c>
      <c r="CZ157">
        <v>4.3</v>
      </c>
      <c r="DG157" s="1">
        <v>39782</v>
      </c>
      <c r="DH157">
        <v>-2.9</v>
      </c>
      <c r="DI157">
        <v>20081208</v>
      </c>
      <c r="DJ157">
        <v>-3.3</v>
      </c>
      <c r="DL157" s="1">
        <v>39782</v>
      </c>
      <c r="DM157">
        <v>0.2</v>
      </c>
      <c r="DN157">
        <v>20081208</v>
      </c>
      <c r="DO157">
        <v>0.2</v>
      </c>
      <c r="DQ157" s="1">
        <v>39416</v>
      </c>
      <c r="DR157">
        <v>-45.1</v>
      </c>
      <c r="DS157">
        <v>20071212</v>
      </c>
      <c r="DT157">
        <v>-40.6</v>
      </c>
      <c r="DV157" s="1">
        <v>39813</v>
      </c>
      <c r="DW157">
        <v>0.9</v>
      </c>
      <c r="DX157" t="s">
        <v>302</v>
      </c>
      <c r="DY157" t="s">
        <v>302</v>
      </c>
      <c r="EA157" s="1">
        <v>40147</v>
      </c>
      <c r="EB157">
        <v>1.7</v>
      </c>
      <c r="EC157" t="s">
        <v>302</v>
      </c>
      <c r="ED157" t="s">
        <v>302</v>
      </c>
      <c r="EF157" s="1">
        <v>39416</v>
      </c>
      <c r="EG157">
        <v>2.2000000000000002</v>
      </c>
      <c r="EH157" t="s">
        <v>302</v>
      </c>
      <c r="EI157" t="s">
        <v>302</v>
      </c>
      <c r="EK157" s="1">
        <v>39416</v>
      </c>
      <c r="EL157">
        <v>80.869</v>
      </c>
      <c r="EM157">
        <v>20080104</v>
      </c>
      <c r="EN157">
        <v>83</v>
      </c>
      <c r="EP157" s="1">
        <v>39416</v>
      </c>
      <c r="EQ157">
        <v>6.9</v>
      </c>
      <c r="ER157">
        <v>20071129</v>
      </c>
      <c r="ES157">
        <v>6.9</v>
      </c>
      <c r="EU157" s="1">
        <v>39416</v>
      </c>
      <c r="EV157">
        <v>-1</v>
      </c>
      <c r="EW157">
        <v>20071129</v>
      </c>
      <c r="EX157">
        <v>-0.8</v>
      </c>
      <c r="EZ157" s="1">
        <v>42338</v>
      </c>
      <c r="FA157">
        <v>0</v>
      </c>
      <c r="FB157">
        <v>20151208</v>
      </c>
      <c r="FC157">
        <v>-0.2</v>
      </c>
      <c r="FE157" s="1">
        <v>42338</v>
      </c>
      <c r="FF157">
        <v>9</v>
      </c>
      <c r="FG157">
        <v>20151208</v>
      </c>
      <c r="FH157">
        <v>9</v>
      </c>
      <c r="FJ157" s="1">
        <v>39416</v>
      </c>
      <c r="FK157">
        <v>0.5</v>
      </c>
      <c r="FL157">
        <v>20080104</v>
      </c>
      <c r="FM157">
        <v>0.5</v>
      </c>
      <c r="FO157" s="1">
        <v>39416</v>
      </c>
      <c r="FP157">
        <v>12.2</v>
      </c>
      <c r="FQ157">
        <v>20080104</v>
      </c>
      <c r="FR157">
        <v>11.7</v>
      </c>
      <c r="FT157" s="1">
        <v>42369</v>
      </c>
      <c r="FU157">
        <v>6.7</v>
      </c>
      <c r="FV157">
        <v>20160216</v>
      </c>
      <c r="FW157">
        <v>6.7</v>
      </c>
      <c r="FY157" s="1">
        <v>39416</v>
      </c>
      <c r="FZ157">
        <v>0.66500000000000004</v>
      </c>
      <c r="GA157" t="s">
        <v>302</v>
      </c>
      <c r="GB157" t="s">
        <v>302</v>
      </c>
    </row>
    <row r="158" spans="1:184" x14ac:dyDescent="0.25">
      <c r="F158" s="1">
        <v>39447</v>
      </c>
      <c r="G158">
        <v>-0.2</v>
      </c>
      <c r="H158">
        <v>20080207</v>
      </c>
      <c r="I158">
        <v>-0.2</v>
      </c>
      <c r="K158" s="1">
        <v>39447</v>
      </c>
      <c r="L158">
        <v>-0.2</v>
      </c>
      <c r="M158">
        <v>20080207</v>
      </c>
      <c r="N158">
        <v>-0.1</v>
      </c>
      <c r="P158" s="1">
        <v>39447</v>
      </c>
      <c r="Q158">
        <v>5.2</v>
      </c>
      <c r="R158">
        <v>20080213</v>
      </c>
      <c r="S158">
        <v>5.2</v>
      </c>
      <c r="U158" s="1">
        <v>39447</v>
      </c>
      <c r="V158">
        <v>-0.9</v>
      </c>
      <c r="W158">
        <v>20080118</v>
      </c>
      <c r="X158">
        <v>-0.4</v>
      </c>
      <c r="Z158" s="1">
        <v>39447</v>
      </c>
      <c r="AA158">
        <v>0.6</v>
      </c>
      <c r="AB158">
        <v>20080115</v>
      </c>
      <c r="AC158">
        <v>0.6</v>
      </c>
      <c r="AE158" s="1">
        <v>39447</v>
      </c>
      <c r="AF158">
        <v>2.1</v>
      </c>
      <c r="AG158">
        <v>20080115</v>
      </c>
      <c r="AH158">
        <v>2.1</v>
      </c>
      <c r="AJ158" s="1">
        <v>40178</v>
      </c>
      <c r="AK158">
        <v>2.8</v>
      </c>
      <c r="AL158">
        <v>20100119</v>
      </c>
      <c r="AM158">
        <v>2.8</v>
      </c>
      <c r="AO158" s="1">
        <v>39813</v>
      </c>
      <c r="AP158">
        <v>-0.1</v>
      </c>
      <c r="AQ158">
        <v>20090109</v>
      </c>
      <c r="AR158">
        <v>0</v>
      </c>
      <c r="AT158" s="1">
        <v>39813</v>
      </c>
      <c r="AU158">
        <v>4.4000000000000004</v>
      </c>
      <c r="AV158">
        <v>20090109</v>
      </c>
      <c r="AW158">
        <v>4.7</v>
      </c>
      <c r="AY158" s="1">
        <v>39447</v>
      </c>
      <c r="AZ158">
        <v>0.7</v>
      </c>
      <c r="BA158">
        <v>20080207</v>
      </c>
      <c r="BB158">
        <v>0.6</v>
      </c>
      <c r="BD158" s="1">
        <v>39447</v>
      </c>
      <c r="BE158">
        <v>-0.3</v>
      </c>
      <c r="BF158">
        <v>20080207</v>
      </c>
      <c r="BG158">
        <v>0</v>
      </c>
      <c r="BX158" s="1">
        <v>39478</v>
      </c>
      <c r="BY158">
        <v>-13</v>
      </c>
      <c r="BZ158">
        <v>20080131</v>
      </c>
      <c r="CA158">
        <v>-13</v>
      </c>
      <c r="CC158" s="1">
        <v>39447</v>
      </c>
      <c r="CD158">
        <v>0.9</v>
      </c>
      <c r="CE158">
        <v>20080118</v>
      </c>
      <c r="CF158">
        <v>2.7</v>
      </c>
      <c r="CH158" s="1">
        <v>41698</v>
      </c>
      <c r="CI158">
        <v>1.8</v>
      </c>
      <c r="CJ158">
        <v>20140416</v>
      </c>
      <c r="CK158">
        <v>1.7</v>
      </c>
      <c r="CM158" s="1">
        <v>42004</v>
      </c>
      <c r="CN158">
        <v>45</v>
      </c>
      <c r="CO158">
        <v>20150107</v>
      </c>
      <c r="CP158">
        <v>45</v>
      </c>
      <c r="CR158" s="1">
        <v>39447</v>
      </c>
      <c r="CS158">
        <v>0.6</v>
      </c>
      <c r="CT158">
        <v>20080115</v>
      </c>
      <c r="CU158">
        <v>0.6</v>
      </c>
      <c r="CW158" s="1">
        <v>39447</v>
      </c>
      <c r="CX158">
        <v>4</v>
      </c>
      <c r="CY158">
        <v>20080115</v>
      </c>
      <c r="CZ158">
        <v>4</v>
      </c>
      <c r="DG158" s="1">
        <v>39813</v>
      </c>
      <c r="DH158">
        <v>-2.6</v>
      </c>
      <c r="DI158">
        <v>20090109</v>
      </c>
      <c r="DJ158">
        <v>-2</v>
      </c>
      <c r="DL158" s="1">
        <v>39813</v>
      </c>
      <c r="DM158">
        <v>0</v>
      </c>
      <c r="DN158">
        <v>20090109</v>
      </c>
      <c r="DO158">
        <v>0.2</v>
      </c>
      <c r="DQ158" s="1">
        <v>39447</v>
      </c>
      <c r="DR158">
        <v>-50.8</v>
      </c>
      <c r="DS158">
        <v>20080115</v>
      </c>
      <c r="DT158">
        <v>-49.1</v>
      </c>
      <c r="DV158" s="1">
        <v>39844</v>
      </c>
      <c r="DW158">
        <v>0.4</v>
      </c>
      <c r="DX158" t="s">
        <v>302</v>
      </c>
      <c r="DY158" t="s">
        <v>302</v>
      </c>
      <c r="EA158" s="1">
        <v>40178</v>
      </c>
      <c r="EB158">
        <v>0.2</v>
      </c>
      <c r="EC158" t="s">
        <v>302</v>
      </c>
      <c r="ED158" t="s">
        <v>302</v>
      </c>
      <c r="EF158" s="1">
        <v>39447</v>
      </c>
      <c r="EG158">
        <v>3.1</v>
      </c>
      <c r="EH158" t="s">
        <v>302</v>
      </c>
      <c r="EI158" t="s">
        <v>302</v>
      </c>
      <c r="EK158" s="1">
        <v>39447</v>
      </c>
      <c r="EL158">
        <v>75.543999999999997</v>
      </c>
      <c r="EM158">
        <v>20080130</v>
      </c>
      <c r="EN158">
        <v>73</v>
      </c>
      <c r="EP158" s="1">
        <v>39447</v>
      </c>
      <c r="EQ158">
        <v>4.8</v>
      </c>
      <c r="ER158">
        <v>20071228</v>
      </c>
      <c r="ES158">
        <v>4.8</v>
      </c>
      <c r="EU158" s="1">
        <v>39447</v>
      </c>
      <c r="EV158">
        <v>-0.3</v>
      </c>
      <c r="EW158">
        <v>20071228</v>
      </c>
      <c r="EX158">
        <v>-0.5</v>
      </c>
      <c r="EZ158" s="1">
        <v>42369</v>
      </c>
      <c r="FA158">
        <v>2</v>
      </c>
      <c r="FB158">
        <v>20160107</v>
      </c>
      <c r="FC158">
        <v>1.7</v>
      </c>
      <c r="FE158" s="1">
        <v>42369</v>
      </c>
      <c r="FF158">
        <v>9.5</v>
      </c>
      <c r="FG158">
        <v>20160107</v>
      </c>
      <c r="FH158">
        <v>9.5</v>
      </c>
      <c r="FJ158" s="1">
        <v>39447</v>
      </c>
      <c r="FK158">
        <v>1.6</v>
      </c>
      <c r="FL158">
        <v>20080130</v>
      </c>
      <c r="FM158">
        <v>1.5</v>
      </c>
      <c r="FO158" s="1">
        <v>39447</v>
      </c>
      <c r="FP158">
        <v>12.8</v>
      </c>
      <c r="FQ158">
        <v>20080130</v>
      </c>
      <c r="FR158">
        <v>12.3</v>
      </c>
      <c r="FT158" s="1">
        <v>42400</v>
      </c>
      <c r="FU158">
        <v>8.1</v>
      </c>
      <c r="FV158">
        <v>20160322</v>
      </c>
      <c r="FW158">
        <v>7.9</v>
      </c>
      <c r="FY158" s="1">
        <v>39447</v>
      </c>
      <c r="FZ158">
        <v>0.30299999999999999</v>
      </c>
      <c r="GA158" t="s">
        <v>302</v>
      </c>
      <c r="GB158" t="s">
        <v>302</v>
      </c>
    </row>
    <row r="159" spans="1:184" x14ac:dyDescent="0.25">
      <c r="F159" s="1">
        <v>39478</v>
      </c>
      <c r="G159">
        <v>0.8</v>
      </c>
      <c r="H159">
        <v>20080310</v>
      </c>
      <c r="I159">
        <v>0.4</v>
      </c>
      <c r="K159" s="1">
        <v>39478</v>
      </c>
      <c r="L159">
        <v>0.2</v>
      </c>
      <c r="M159">
        <v>20080310</v>
      </c>
      <c r="N159">
        <v>-0.1</v>
      </c>
      <c r="P159" s="1">
        <v>39478</v>
      </c>
      <c r="Q159">
        <v>5.2</v>
      </c>
      <c r="R159">
        <v>20080319</v>
      </c>
      <c r="S159">
        <v>5.2</v>
      </c>
      <c r="U159" s="1">
        <v>39478</v>
      </c>
      <c r="V159">
        <v>1.2</v>
      </c>
      <c r="W159">
        <v>20080221</v>
      </c>
      <c r="X159">
        <v>0.8</v>
      </c>
      <c r="Z159" s="1">
        <v>39478</v>
      </c>
      <c r="AA159">
        <v>-0.7</v>
      </c>
      <c r="AB159">
        <v>20080212</v>
      </c>
      <c r="AC159">
        <v>-0.7</v>
      </c>
      <c r="AE159" s="1">
        <v>39478</v>
      </c>
      <c r="AF159">
        <v>2.2000000000000002</v>
      </c>
      <c r="AG159">
        <v>20080212</v>
      </c>
      <c r="AH159">
        <v>2.2000000000000002</v>
      </c>
      <c r="AJ159" s="1">
        <v>40209</v>
      </c>
      <c r="AK159">
        <v>3.1</v>
      </c>
      <c r="AL159">
        <v>20100216</v>
      </c>
      <c r="AM159">
        <v>3.1</v>
      </c>
      <c r="AO159" s="1">
        <v>39844</v>
      </c>
      <c r="AP159">
        <v>-0.2</v>
      </c>
      <c r="AQ159">
        <v>20090206</v>
      </c>
      <c r="AR159">
        <v>0.1</v>
      </c>
      <c r="AT159" s="1">
        <v>39844</v>
      </c>
      <c r="AU159">
        <v>3.3</v>
      </c>
      <c r="AV159">
        <v>20090206</v>
      </c>
      <c r="AW159">
        <v>3.5</v>
      </c>
      <c r="AY159" s="1">
        <v>39478</v>
      </c>
      <c r="AZ159">
        <v>-0.2</v>
      </c>
      <c r="BA159">
        <v>20080310</v>
      </c>
      <c r="BB159">
        <v>0.4</v>
      </c>
      <c r="BD159" s="1">
        <v>39478</v>
      </c>
      <c r="BE159">
        <v>-0.2</v>
      </c>
      <c r="BF159">
        <v>20080310</v>
      </c>
      <c r="BG159">
        <v>0.6</v>
      </c>
      <c r="BX159" s="1">
        <v>39507</v>
      </c>
      <c r="BY159">
        <v>-17</v>
      </c>
      <c r="BZ159">
        <v>20080228</v>
      </c>
      <c r="CA159">
        <v>-17</v>
      </c>
      <c r="CC159" s="1">
        <v>39478</v>
      </c>
      <c r="CD159">
        <v>3</v>
      </c>
      <c r="CE159">
        <v>20080221</v>
      </c>
      <c r="CF159">
        <v>5.6</v>
      </c>
      <c r="CH159" s="1">
        <v>41729</v>
      </c>
      <c r="CI159">
        <v>1.9</v>
      </c>
      <c r="CJ159">
        <v>20140514</v>
      </c>
      <c r="CK159">
        <v>1.7</v>
      </c>
      <c r="CM159" s="1">
        <v>42035</v>
      </c>
      <c r="CN159">
        <v>49</v>
      </c>
      <c r="CO159">
        <v>20150204</v>
      </c>
      <c r="CP159">
        <v>49</v>
      </c>
      <c r="CR159" s="1">
        <v>39478</v>
      </c>
      <c r="CS159">
        <v>-0.5</v>
      </c>
      <c r="CT159">
        <v>20080212</v>
      </c>
      <c r="CU159">
        <v>-0.5</v>
      </c>
      <c r="CW159" s="1">
        <v>39478</v>
      </c>
      <c r="CX159">
        <v>4.0999999999999996</v>
      </c>
      <c r="CY159">
        <v>20080212</v>
      </c>
      <c r="CZ159">
        <v>4.0999999999999996</v>
      </c>
      <c r="DG159" s="1">
        <v>39844</v>
      </c>
      <c r="DH159">
        <v>0.8</v>
      </c>
      <c r="DI159">
        <v>20090206</v>
      </c>
      <c r="DJ159">
        <v>1.5</v>
      </c>
      <c r="DL159" s="1">
        <v>39844</v>
      </c>
      <c r="DM159">
        <v>-0.1</v>
      </c>
      <c r="DN159">
        <v>20090206</v>
      </c>
      <c r="DO159">
        <v>0.4</v>
      </c>
      <c r="DQ159" s="1">
        <v>39478</v>
      </c>
      <c r="DR159">
        <v>-54</v>
      </c>
      <c r="DS159">
        <v>20080212</v>
      </c>
      <c r="DT159">
        <v>-54.7</v>
      </c>
      <c r="DV159" s="1">
        <v>39872</v>
      </c>
      <c r="DW159">
        <v>-1.8</v>
      </c>
      <c r="DX159" t="s">
        <v>302</v>
      </c>
      <c r="DY159" t="s">
        <v>302</v>
      </c>
      <c r="EA159" s="1">
        <v>40209</v>
      </c>
      <c r="EB159">
        <v>-3.4</v>
      </c>
      <c r="EC159" t="s">
        <v>302</v>
      </c>
      <c r="ED159" t="s">
        <v>302</v>
      </c>
      <c r="EF159" s="1">
        <v>39478</v>
      </c>
      <c r="EG159">
        <v>-2.1</v>
      </c>
      <c r="EH159" t="s">
        <v>302</v>
      </c>
      <c r="EI159" t="s">
        <v>302</v>
      </c>
      <c r="EK159" s="1">
        <v>39478</v>
      </c>
      <c r="EL159">
        <v>72.045000000000002</v>
      </c>
      <c r="EM159">
        <v>20080229</v>
      </c>
      <c r="EN159">
        <v>74</v>
      </c>
      <c r="EP159" s="1">
        <v>39478</v>
      </c>
      <c r="EQ159">
        <v>4.2</v>
      </c>
      <c r="ER159">
        <v>20080131</v>
      </c>
      <c r="ES159">
        <v>4.2</v>
      </c>
      <c r="EU159" s="1">
        <v>39478</v>
      </c>
      <c r="EV159">
        <v>-0.5</v>
      </c>
      <c r="EW159">
        <v>20080131</v>
      </c>
      <c r="EX159">
        <v>-0.1</v>
      </c>
      <c r="EZ159" s="1">
        <v>42400</v>
      </c>
      <c r="FA159">
        <v>1.7</v>
      </c>
      <c r="FB159">
        <v>20160204</v>
      </c>
      <c r="FC159">
        <v>1.7</v>
      </c>
      <c r="FE159" s="1">
        <v>42400</v>
      </c>
      <c r="FF159">
        <v>9.6999999999999993</v>
      </c>
      <c r="FG159">
        <v>20160204</v>
      </c>
      <c r="FH159">
        <v>9.6999999999999993</v>
      </c>
      <c r="FJ159" s="1">
        <v>39478</v>
      </c>
      <c r="FK159">
        <v>1.1000000000000001</v>
      </c>
      <c r="FL159">
        <v>20080229</v>
      </c>
      <c r="FM159">
        <v>1.4</v>
      </c>
      <c r="FO159" s="1">
        <v>39478</v>
      </c>
      <c r="FP159">
        <v>13.4</v>
      </c>
      <c r="FQ159">
        <v>20080229</v>
      </c>
      <c r="FR159">
        <v>13.1</v>
      </c>
      <c r="FT159" s="1">
        <v>42429</v>
      </c>
      <c r="FU159">
        <v>7.6</v>
      </c>
      <c r="FV159">
        <v>20160412</v>
      </c>
      <c r="FW159">
        <v>7.6</v>
      </c>
      <c r="FY159" s="1">
        <v>39478</v>
      </c>
      <c r="FZ159">
        <v>0.63500000000000001</v>
      </c>
      <c r="GA159" t="s">
        <v>302</v>
      </c>
      <c r="GB159" t="s">
        <v>302</v>
      </c>
    </row>
    <row r="160" spans="1:184" x14ac:dyDescent="0.25">
      <c r="F160" s="1">
        <v>39507</v>
      </c>
      <c r="G160">
        <v>0</v>
      </c>
      <c r="H160">
        <v>20080409</v>
      </c>
      <c r="I160">
        <v>0.4</v>
      </c>
      <c r="K160" s="1">
        <v>39507</v>
      </c>
      <c r="L160">
        <v>0.2</v>
      </c>
      <c r="M160">
        <v>20080409</v>
      </c>
      <c r="N160">
        <v>0.3</v>
      </c>
      <c r="P160" s="1">
        <v>39507</v>
      </c>
      <c r="Q160">
        <v>5.2</v>
      </c>
      <c r="R160">
        <v>20080416</v>
      </c>
      <c r="S160">
        <v>5.2</v>
      </c>
      <c r="U160" s="1">
        <v>39507</v>
      </c>
      <c r="V160">
        <v>2.7</v>
      </c>
      <c r="W160">
        <v>20080320</v>
      </c>
      <c r="X160">
        <v>1</v>
      </c>
      <c r="Z160" s="1">
        <v>39507</v>
      </c>
      <c r="AA160">
        <v>0.7</v>
      </c>
      <c r="AB160">
        <v>20080318</v>
      </c>
      <c r="AC160">
        <v>0.7</v>
      </c>
      <c r="AE160" s="1">
        <v>39507</v>
      </c>
      <c r="AF160">
        <v>2.5</v>
      </c>
      <c r="AG160">
        <v>20080318</v>
      </c>
      <c r="AH160">
        <v>2.5</v>
      </c>
      <c r="AJ160" s="1">
        <v>40237</v>
      </c>
      <c r="AK160">
        <v>2.9</v>
      </c>
      <c r="AL160">
        <v>20100323</v>
      </c>
      <c r="AM160">
        <v>2.9</v>
      </c>
      <c r="AO160" s="1">
        <v>39872</v>
      </c>
      <c r="AP160">
        <v>-0.1</v>
      </c>
      <c r="AQ160">
        <v>20090306</v>
      </c>
      <c r="AR160">
        <v>0.1</v>
      </c>
      <c r="AT160" s="1">
        <v>39872</v>
      </c>
      <c r="AU160">
        <v>2.9</v>
      </c>
      <c r="AV160">
        <v>20090306</v>
      </c>
      <c r="AW160">
        <v>3.1</v>
      </c>
      <c r="AY160" s="1">
        <v>39507</v>
      </c>
      <c r="AZ160">
        <v>0.7</v>
      </c>
      <c r="BA160">
        <v>20080409</v>
      </c>
      <c r="BB160">
        <v>1.3</v>
      </c>
      <c r="BD160" s="1">
        <v>39507</v>
      </c>
      <c r="BE160">
        <v>1.7</v>
      </c>
      <c r="BF160">
        <v>20080409</v>
      </c>
      <c r="BG160">
        <v>1.9</v>
      </c>
      <c r="BX160" s="1">
        <v>39538</v>
      </c>
      <c r="BY160">
        <v>-19</v>
      </c>
      <c r="BZ160">
        <v>20080327</v>
      </c>
      <c r="CA160">
        <v>-19</v>
      </c>
      <c r="CC160" s="1">
        <v>39507</v>
      </c>
      <c r="CD160">
        <v>4.4000000000000004</v>
      </c>
      <c r="CE160">
        <v>20080320</v>
      </c>
      <c r="CF160">
        <v>5.5</v>
      </c>
      <c r="CH160" s="1">
        <v>41759</v>
      </c>
      <c r="CI160">
        <v>0.8</v>
      </c>
      <c r="CJ160">
        <v>20140611</v>
      </c>
      <c r="CK160">
        <v>0.7</v>
      </c>
      <c r="CM160" s="1">
        <v>42063</v>
      </c>
      <c r="CN160">
        <v>42</v>
      </c>
      <c r="CO160" t="s">
        <v>302</v>
      </c>
      <c r="CP160" t="s">
        <v>302</v>
      </c>
      <c r="CR160" s="1">
        <v>39507</v>
      </c>
      <c r="CS160">
        <v>0.8</v>
      </c>
      <c r="CT160">
        <v>20080318</v>
      </c>
      <c r="CU160">
        <v>0.8</v>
      </c>
      <c r="CW160" s="1">
        <v>39507</v>
      </c>
      <c r="CX160">
        <v>4.0999999999999996</v>
      </c>
      <c r="CY160">
        <v>20080318</v>
      </c>
      <c r="CZ160">
        <v>4.0999999999999996</v>
      </c>
      <c r="DG160" s="1">
        <v>39872</v>
      </c>
      <c r="DH160">
        <v>0</v>
      </c>
      <c r="DI160">
        <v>20090306</v>
      </c>
      <c r="DJ160">
        <v>0.6</v>
      </c>
      <c r="DL160" s="1">
        <v>39872</v>
      </c>
      <c r="DM160">
        <v>-0.2</v>
      </c>
      <c r="DN160">
        <v>20090306</v>
      </c>
      <c r="DO160">
        <v>0</v>
      </c>
      <c r="DQ160" s="1">
        <v>39507</v>
      </c>
      <c r="DR160">
        <v>-61.4</v>
      </c>
      <c r="DS160">
        <v>20080310</v>
      </c>
      <c r="DT160">
        <v>-64.099999999999994</v>
      </c>
      <c r="DV160" s="1">
        <v>39903</v>
      </c>
      <c r="DW160">
        <v>0.5</v>
      </c>
      <c r="DX160" t="s">
        <v>302</v>
      </c>
      <c r="DY160" t="s">
        <v>302</v>
      </c>
      <c r="EA160" s="1">
        <v>40237</v>
      </c>
      <c r="EB160">
        <v>1.1000000000000001</v>
      </c>
      <c r="EC160">
        <v>20100325</v>
      </c>
      <c r="ED160">
        <v>3.5</v>
      </c>
      <c r="EF160" s="1">
        <v>39507</v>
      </c>
      <c r="EG160">
        <v>-5.4</v>
      </c>
      <c r="EH160" t="s">
        <v>302</v>
      </c>
      <c r="EI160" t="s">
        <v>302</v>
      </c>
      <c r="EK160" s="1">
        <v>39507</v>
      </c>
      <c r="EL160">
        <v>69.016000000000005</v>
      </c>
      <c r="EM160">
        <v>20080402</v>
      </c>
      <c r="EN160">
        <v>73</v>
      </c>
      <c r="EP160" s="1">
        <v>39507</v>
      </c>
      <c r="EQ160">
        <v>2.7</v>
      </c>
      <c r="ER160">
        <v>20080229</v>
      </c>
      <c r="ES160">
        <v>2.7</v>
      </c>
      <c r="EU160" s="1">
        <v>39507</v>
      </c>
      <c r="EV160">
        <v>-0.5</v>
      </c>
      <c r="EW160">
        <v>20080229</v>
      </c>
      <c r="EX160">
        <v>-0.5</v>
      </c>
      <c r="EZ160" s="1">
        <v>42429</v>
      </c>
      <c r="FA160">
        <v>-1.5</v>
      </c>
      <c r="FB160">
        <v>20160303</v>
      </c>
      <c r="FC160">
        <v>-1.4</v>
      </c>
      <c r="FE160" s="1">
        <v>42429</v>
      </c>
      <c r="FF160">
        <v>9.6999999999999993</v>
      </c>
      <c r="FG160">
        <v>20160303</v>
      </c>
      <c r="FH160">
        <v>9.6999999999999993</v>
      </c>
      <c r="FJ160" s="1">
        <v>39507</v>
      </c>
      <c r="FK160">
        <v>0.2</v>
      </c>
      <c r="FL160">
        <v>20080402</v>
      </c>
      <c r="FM160">
        <v>0.2</v>
      </c>
      <c r="FO160" s="1">
        <v>39507</v>
      </c>
      <c r="FP160">
        <v>12.6</v>
      </c>
      <c r="FQ160">
        <v>20080402</v>
      </c>
      <c r="FR160">
        <v>12.4</v>
      </c>
      <c r="FT160" s="1">
        <v>42460</v>
      </c>
      <c r="FU160">
        <v>9</v>
      </c>
      <c r="FV160">
        <v>20160517</v>
      </c>
      <c r="FW160">
        <v>9</v>
      </c>
      <c r="FY160" s="1">
        <v>39507</v>
      </c>
      <c r="FZ160">
        <v>1.5</v>
      </c>
      <c r="GA160" t="s">
        <v>302</v>
      </c>
      <c r="GB160" t="s">
        <v>302</v>
      </c>
    </row>
    <row r="161" spans="6:184" x14ac:dyDescent="0.25">
      <c r="F161" s="1">
        <v>39538</v>
      </c>
      <c r="G161">
        <v>-2.2999999999999998</v>
      </c>
      <c r="H161">
        <v>20080507</v>
      </c>
      <c r="I161">
        <v>-0.5</v>
      </c>
      <c r="K161" s="1">
        <v>39538</v>
      </c>
      <c r="L161">
        <v>-1.9</v>
      </c>
      <c r="M161">
        <v>20080507</v>
      </c>
      <c r="N161">
        <v>-0.5</v>
      </c>
      <c r="P161" s="1">
        <v>39538</v>
      </c>
      <c r="Q161">
        <v>5.2</v>
      </c>
      <c r="R161">
        <v>20080514</v>
      </c>
      <c r="S161">
        <v>5.2</v>
      </c>
      <c r="U161" s="1">
        <v>39538</v>
      </c>
      <c r="V161">
        <v>-2.2999999999999998</v>
      </c>
      <c r="W161">
        <v>20080424</v>
      </c>
      <c r="X161">
        <v>-0.4</v>
      </c>
      <c r="Z161" s="1">
        <v>39538</v>
      </c>
      <c r="AA161">
        <v>0.4</v>
      </c>
      <c r="AB161">
        <v>20080415</v>
      </c>
      <c r="AC161">
        <v>0.4</v>
      </c>
      <c r="AE161" s="1">
        <v>39538</v>
      </c>
      <c r="AF161">
        <v>2.5</v>
      </c>
      <c r="AG161">
        <v>20080415</v>
      </c>
      <c r="AH161">
        <v>2.5</v>
      </c>
      <c r="AJ161" s="1">
        <v>40268</v>
      </c>
      <c r="AK161">
        <v>3</v>
      </c>
      <c r="AL161">
        <v>20100420</v>
      </c>
      <c r="AM161">
        <v>3</v>
      </c>
      <c r="AO161" s="1">
        <v>39903</v>
      </c>
      <c r="AP161">
        <v>-0.1</v>
      </c>
      <c r="AQ161">
        <v>20090409</v>
      </c>
      <c r="AR161">
        <v>0.1</v>
      </c>
      <c r="AT161" s="1">
        <v>39903</v>
      </c>
      <c r="AU161">
        <v>1.7</v>
      </c>
      <c r="AV161">
        <v>20090409</v>
      </c>
      <c r="AW161">
        <v>2</v>
      </c>
      <c r="AY161" s="1">
        <v>39538</v>
      </c>
      <c r="AZ161">
        <v>-1.3</v>
      </c>
      <c r="BA161">
        <v>20080507</v>
      </c>
      <c r="BB161">
        <v>0.2</v>
      </c>
      <c r="BD161" s="1">
        <v>39538</v>
      </c>
      <c r="BE161">
        <v>-0.9</v>
      </c>
      <c r="BF161">
        <v>20080507</v>
      </c>
      <c r="BG161">
        <v>0.6</v>
      </c>
      <c r="BX161" s="1">
        <v>39568</v>
      </c>
      <c r="BY161">
        <v>-24</v>
      </c>
      <c r="BZ161">
        <v>20080429</v>
      </c>
      <c r="CA161">
        <v>-24</v>
      </c>
      <c r="CC161" s="1">
        <v>39538</v>
      </c>
      <c r="CD161">
        <v>1.2</v>
      </c>
      <c r="CE161">
        <v>20080424</v>
      </c>
      <c r="CF161">
        <v>4.5999999999999996</v>
      </c>
      <c r="CH161" s="1">
        <v>41790</v>
      </c>
      <c r="CI161">
        <v>0.3</v>
      </c>
      <c r="CJ161">
        <v>20140716</v>
      </c>
      <c r="CK161">
        <v>0.3</v>
      </c>
      <c r="CM161" s="1">
        <v>42094</v>
      </c>
      <c r="CN161">
        <v>61</v>
      </c>
      <c r="CO161" t="s">
        <v>302</v>
      </c>
      <c r="CP161" t="s">
        <v>302</v>
      </c>
      <c r="CR161" s="1">
        <v>39538</v>
      </c>
      <c r="CS161">
        <v>0.3</v>
      </c>
      <c r="CT161">
        <v>20080415</v>
      </c>
      <c r="CU161">
        <v>0.3</v>
      </c>
      <c r="CW161" s="1">
        <v>39538</v>
      </c>
      <c r="CX161">
        <v>3.8</v>
      </c>
      <c r="CY161">
        <v>20080415</v>
      </c>
      <c r="CZ161">
        <v>3.8</v>
      </c>
      <c r="DG161" s="1">
        <v>39903</v>
      </c>
      <c r="DH161">
        <v>1.2</v>
      </c>
      <c r="DI161">
        <v>20090409</v>
      </c>
      <c r="DJ161">
        <v>1</v>
      </c>
      <c r="DL161" s="1">
        <v>39903</v>
      </c>
      <c r="DM161">
        <v>0</v>
      </c>
      <c r="DN161">
        <v>20090409</v>
      </c>
      <c r="DO161">
        <v>0.2</v>
      </c>
      <c r="DQ161" s="1">
        <v>39538</v>
      </c>
      <c r="DR161">
        <v>-72.7</v>
      </c>
      <c r="DS161">
        <v>20080414</v>
      </c>
      <c r="DT161">
        <v>-78.5</v>
      </c>
      <c r="DV161" s="1">
        <v>39933</v>
      </c>
      <c r="DW161">
        <v>1.2</v>
      </c>
      <c r="DX161" t="s">
        <v>302</v>
      </c>
      <c r="DY161" t="s">
        <v>302</v>
      </c>
      <c r="EA161" s="1">
        <v>40268</v>
      </c>
      <c r="EB161">
        <v>0.3</v>
      </c>
      <c r="EC161">
        <v>20100422</v>
      </c>
      <c r="ED161">
        <v>2.2000000000000002</v>
      </c>
      <c r="EF161" s="1">
        <v>39538</v>
      </c>
      <c r="EG161">
        <v>0.5</v>
      </c>
      <c r="EH161" t="s">
        <v>302</v>
      </c>
      <c r="EI161" t="s">
        <v>302</v>
      </c>
      <c r="EK161" s="1">
        <v>39538</v>
      </c>
      <c r="EL161">
        <v>60.567999999999998</v>
      </c>
      <c r="EM161">
        <v>20080429</v>
      </c>
      <c r="EN161">
        <v>64</v>
      </c>
      <c r="EP161" s="1">
        <v>39538</v>
      </c>
      <c r="EQ161">
        <v>1.1000000000000001</v>
      </c>
      <c r="ER161">
        <v>20080328</v>
      </c>
      <c r="ES161">
        <v>1.1000000000000001</v>
      </c>
      <c r="EU161" s="1">
        <v>39538</v>
      </c>
      <c r="EV161">
        <v>-1.2</v>
      </c>
      <c r="EW161">
        <v>20080328</v>
      </c>
      <c r="EX161">
        <v>-0.6</v>
      </c>
      <c r="EZ161" s="1">
        <v>42460</v>
      </c>
      <c r="FA161">
        <v>2.2000000000000002</v>
      </c>
      <c r="FB161">
        <v>20160407</v>
      </c>
      <c r="FC161">
        <v>2.6</v>
      </c>
      <c r="FE161" s="1">
        <v>42460</v>
      </c>
      <c r="FF161">
        <v>10</v>
      </c>
      <c r="FG161">
        <v>20160407</v>
      </c>
      <c r="FH161">
        <v>10.1</v>
      </c>
      <c r="FJ161" s="1">
        <v>39538</v>
      </c>
      <c r="FK161">
        <v>1.1000000000000001</v>
      </c>
      <c r="FL161">
        <v>20080429</v>
      </c>
      <c r="FM161">
        <v>0.8</v>
      </c>
      <c r="FO161" s="1">
        <v>39538</v>
      </c>
      <c r="FP161">
        <v>12.1</v>
      </c>
      <c r="FQ161">
        <v>20080429</v>
      </c>
      <c r="FR161">
        <v>11.9</v>
      </c>
      <c r="FY161" s="1">
        <v>39538</v>
      </c>
      <c r="FZ161">
        <v>0.60499999999999998</v>
      </c>
      <c r="GA161" t="s">
        <v>302</v>
      </c>
      <c r="GB161" t="s">
        <v>302</v>
      </c>
    </row>
    <row r="162" spans="6:184" x14ac:dyDescent="0.25">
      <c r="F162" s="1">
        <v>39568</v>
      </c>
      <c r="G162">
        <v>0.9</v>
      </c>
      <c r="H162">
        <v>20080610</v>
      </c>
      <c r="I162">
        <v>0.1</v>
      </c>
      <c r="K162" s="1">
        <v>39568</v>
      </c>
      <c r="L162">
        <v>1.5</v>
      </c>
      <c r="M162">
        <v>20080610</v>
      </c>
      <c r="N162">
        <v>0.2</v>
      </c>
      <c r="P162" s="1">
        <v>39568</v>
      </c>
      <c r="Q162">
        <v>5.3</v>
      </c>
      <c r="R162">
        <v>20080611</v>
      </c>
      <c r="S162">
        <v>5.3</v>
      </c>
      <c r="U162" s="1">
        <v>39568</v>
      </c>
      <c r="V162">
        <v>-0.5</v>
      </c>
      <c r="W162">
        <v>20080522</v>
      </c>
      <c r="X162">
        <v>-0.2</v>
      </c>
      <c r="Z162" s="1">
        <v>39568</v>
      </c>
      <c r="AA162">
        <v>0.8</v>
      </c>
      <c r="AB162">
        <v>20080513</v>
      </c>
      <c r="AC162">
        <v>0.8</v>
      </c>
      <c r="AE162" s="1">
        <v>39568</v>
      </c>
      <c r="AF162">
        <v>3</v>
      </c>
      <c r="AG162">
        <v>20080513</v>
      </c>
      <c r="AH162">
        <v>3</v>
      </c>
      <c r="AJ162" s="1">
        <v>40298</v>
      </c>
      <c r="AK162">
        <v>3.1</v>
      </c>
      <c r="AL162">
        <v>20100518</v>
      </c>
      <c r="AM162">
        <v>3.1</v>
      </c>
      <c r="AO162" s="1">
        <v>39933</v>
      </c>
      <c r="AP162">
        <v>0.4</v>
      </c>
      <c r="AQ162">
        <v>20090508</v>
      </c>
      <c r="AR162">
        <v>0.6</v>
      </c>
      <c r="AT162" s="1">
        <v>39933</v>
      </c>
      <c r="AU162">
        <v>1.1000000000000001</v>
      </c>
      <c r="AV162">
        <v>20090508</v>
      </c>
      <c r="AW162">
        <v>1.2</v>
      </c>
      <c r="AY162" s="1">
        <v>39568</v>
      </c>
      <c r="AZ162">
        <v>0.7</v>
      </c>
      <c r="BA162">
        <v>20080610</v>
      </c>
      <c r="BB162">
        <v>0.2</v>
      </c>
      <c r="BD162" s="1">
        <v>39568</v>
      </c>
      <c r="BE162">
        <v>-0.2</v>
      </c>
      <c r="BF162">
        <v>20080610</v>
      </c>
      <c r="BG162">
        <v>0.1</v>
      </c>
      <c r="BX162" s="1">
        <v>39599</v>
      </c>
      <c r="BY162">
        <v>-29</v>
      </c>
      <c r="BZ162">
        <v>20080529</v>
      </c>
      <c r="CA162">
        <v>-29</v>
      </c>
      <c r="CC162" s="1">
        <v>39568</v>
      </c>
      <c r="CD162">
        <v>0.4</v>
      </c>
      <c r="CE162">
        <v>20080522</v>
      </c>
      <c r="CF162">
        <v>4.2</v>
      </c>
      <c r="CH162" s="1">
        <v>41820</v>
      </c>
      <c r="CI162">
        <v>-0.1</v>
      </c>
      <c r="CJ162">
        <v>20140813</v>
      </c>
      <c r="CK162">
        <v>-0.2</v>
      </c>
      <c r="CM162" s="1">
        <v>42124</v>
      </c>
      <c r="CN162">
        <v>58</v>
      </c>
      <c r="CO162" t="s">
        <v>302</v>
      </c>
      <c r="CP162" t="s">
        <v>302</v>
      </c>
      <c r="CR162" s="1">
        <v>39568</v>
      </c>
      <c r="CS162">
        <v>0.9</v>
      </c>
      <c r="CT162">
        <v>20080513</v>
      </c>
      <c r="CU162">
        <v>0.9</v>
      </c>
      <c r="CW162" s="1">
        <v>39568</v>
      </c>
      <c r="CX162">
        <v>4.2</v>
      </c>
      <c r="CY162">
        <v>20080513</v>
      </c>
      <c r="CZ162">
        <v>4.2</v>
      </c>
      <c r="DG162" s="1">
        <v>39933</v>
      </c>
      <c r="DH162">
        <v>-2.5</v>
      </c>
      <c r="DI162">
        <v>20090508</v>
      </c>
      <c r="DJ162">
        <v>-1</v>
      </c>
      <c r="DL162" s="1">
        <v>39933</v>
      </c>
      <c r="DM162">
        <v>0</v>
      </c>
      <c r="DN162">
        <v>20090508</v>
      </c>
      <c r="DO162">
        <v>0.4</v>
      </c>
      <c r="DQ162" s="1">
        <v>39568</v>
      </c>
      <c r="DR162">
        <v>-92.4</v>
      </c>
      <c r="DS162">
        <v>20080512</v>
      </c>
      <c r="DT162">
        <v>-95.1</v>
      </c>
      <c r="DV162" s="1">
        <v>39964</v>
      </c>
      <c r="DW162">
        <v>-0.5</v>
      </c>
      <c r="DX162" t="s">
        <v>302</v>
      </c>
      <c r="DY162" t="s">
        <v>302</v>
      </c>
      <c r="EA162" s="1">
        <v>40298</v>
      </c>
      <c r="EB162">
        <v>-0.8</v>
      </c>
      <c r="EC162">
        <v>20100520</v>
      </c>
      <c r="ED162">
        <v>1.8</v>
      </c>
      <c r="EF162" s="1">
        <v>39568</v>
      </c>
      <c r="EG162">
        <v>3.2</v>
      </c>
      <c r="EH162" t="s">
        <v>302</v>
      </c>
      <c r="EI162" t="s">
        <v>302</v>
      </c>
      <c r="EK162" s="1">
        <v>39568</v>
      </c>
      <c r="EL162">
        <v>55.64</v>
      </c>
      <c r="EM162">
        <v>20080602</v>
      </c>
      <c r="EN162">
        <v>58</v>
      </c>
      <c r="EP162" s="1">
        <v>39568</v>
      </c>
      <c r="EQ162">
        <v>-1</v>
      </c>
      <c r="ER162">
        <v>20080430</v>
      </c>
      <c r="ES162">
        <v>-1</v>
      </c>
      <c r="EU162" s="1">
        <v>39568</v>
      </c>
      <c r="EV162">
        <v>-1.1000000000000001</v>
      </c>
      <c r="EW162">
        <v>20080430</v>
      </c>
      <c r="EX162">
        <v>-1.1000000000000001</v>
      </c>
      <c r="EZ162" s="1">
        <v>42490</v>
      </c>
      <c r="FA162">
        <v>-0.8</v>
      </c>
      <c r="FB162">
        <v>20160509</v>
      </c>
      <c r="FC162">
        <v>-0.8</v>
      </c>
      <c r="FE162" s="1">
        <v>42490</v>
      </c>
      <c r="FF162">
        <v>9.1999999999999993</v>
      </c>
      <c r="FG162">
        <v>20160509</v>
      </c>
      <c r="FH162">
        <v>9.1999999999999993</v>
      </c>
      <c r="FJ162" s="1">
        <v>39568</v>
      </c>
      <c r="FK162">
        <v>0.6</v>
      </c>
      <c r="FL162">
        <v>20080602</v>
      </c>
      <c r="FM162">
        <v>0.6</v>
      </c>
      <c r="FO162" s="1">
        <v>39568</v>
      </c>
      <c r="FP162">
        <v>11.2</v>
      </c>
      <c r="FQ162">
        <v>20080602</v>
      </c>
      <c r="FR162">
        <v>11.1</v>
      </c>
      <c r="FY162" s="1">
        <v>39568</v>
      </c>
      <c r="FZ162">
        <v>0.77800000000000002</v>
      </c>
      <c r="GA162" t="s">
        <v>302</v>
      </c>
      <c r="GB162" t="s">
        <v>302</v>
      </c>
    </row>
    <row r="163" spans="6:184" x14ac:dyDescent="0.25">
      <c r="F163" s="1">
        <v>39599</v>
      </c>
      <c r="G163">
        <v>-0.6</v>
      </c>
      <c r="H163">
        <v>20080707</v>
      </c>
      <c r="I163">
        <v>-0.5</v>
      </c>
      <c r="K163" s="1">
        <v>39599</v>
      </c>
      <c r="L163">
        <v>-1.1000000000000001</v>
      </c>
      <c r="M163">
        <v>20080707</v>
      </c>
      <c r="N163">
        <v>-0.8</v>
      </c>
      <c r="P163" s="1">
        <v>39599</v>
      </c>
      <c r="Q163">
        <v>5.2</v>
      </c>
      <c r="R163">
        <v>20080716</v>
      </c>
      <c r="S163">
        <v>5.2</v>
      </c>
      <c r="U163" s="1">
        <v>39599</v>
      </c>
      <c r="V163">
        <v>3.3</v>
      </c>
      <c r="W163">
        <v>20080619</v>
      </c>
      <c r="X163">
        <v>3.5</v>
      </c>
      <c r="Z163" s="1">
        <v>39599</v>
      </c>
      <c r="AA163">
        <v>0.6</v>
      </c>
      <c r="AB163">
        <v>20080617</v>
      </c>
      <c r="AC163">
        <v>0.6</v>
      </c>
      <c r="AE163" s="1">
        <v>39599</v>
      </c>
      <c r="AF163">
        <v>3.3</v>
      </c>
      <c r="AG163">
        <v>20080617</v>
      </c>
      <c r="AH163">
        <v>3.3</v>
      </c>
      <c r="AJ163" s="1">
        <v>40329</v>
      </c>
      <c r="AK163">
        <v>2.9</v>
      </c>
      <c r="AL163">
        <v>20100615</v>
      </c>
      <c r="AM163">
        <v>2.9</v>
      </c>
      <c r="AO163" s="1">
        <v>39964</v>
      </c>
      <c r="AP163">
        <v>0.1</v>
      </c>
      <c r="AQ163">
        <v>20090605</v>
      </c>
      <c r="AR163">
        <v>0.4</v>
      </c>
      <c r="AT163" s="1">
        <v>39964</v>
      </c>
      <c r="AU163">
        <v>-0.2</v>
      </c>
      <c r="AV163">
        <v>20090605</v>
      </c>
      <c r="AW163">
        <v>-0.3</v>
      </c>
      <c r="AY163" s="1">
        <v>39599</v>
      </c>
      <c r="AZ163">
        <v>-2</v>
      </c>
      <c r="BA163">
        <v>20080707</v>
      </c>
      <c r="BB163">
        <v>-1.6</v>
      </c>
      <c r="BD163" s="1">
        <v>39599</v>
      </c>
      <c r="BE163">
        <v>-1.6</v>
      </c>
      <c r="BF163">
        <v>20080707</v>
      </c>
      <c r="BG163">
        <v>-0.8</v>
      </c>
      <c r="BX163" s="1">
        <v>39629</v>
      </c>
      <c r="BY163">
        <v>-34</v>
      </c>
      <c r="BZ163">
        <v>20080629</v>
      </c>
      <c r="CA163">
        <v>-34</v>
      </c>
      <c r="CC163" s="1">
        <v>39599</v>
      </c>
      <c r="CD163">
        <v>4.0999999999999996</v>
      </c>
      <c r="CE163">
        <v>20080619</v>
      </c>
      <c r="CF163">
        <v>8.1</v>
      </c>
      <c r="CH163" s="1">
        <v>41851</v>
      </c>
      <c r="CI163">
        <v>0.6</v>
      </c>
      <c r="CJ163">
        <v>20140917</v>
      </c>
      <c r="CK163">
        <v>0.6</v>
      </c>
      <c r="CM163" s="1">
        <v>42155</v>
      </c>
      <c r="CN163">
        <v>61</v>
      </c>
      <c r="CO163" t="s">
        <v>302</v>
      </c>
      <c r="CP163" t="s">
        <v>302</v>
      </c>
      <c r="CR163" s="1">
        <v>39599</v>
      </c>
      <c r="CS163">
        <v>0.5</v>
      </c>
      <c r="CT163">
        <v>20080617</v>
      </c>
      <c r="CU163">
        <v>0.5</v>
      </c>
      <c r="CW163" s="1">
        <v>39599</v>
      </c>
      <c r="CX163">
        <v>4.3</v>
      </c>
      <c r="CY163">
        <v>20080617</v>
      </c>
      <c r="CZ163">
        <v>4.3</v>
      </c>
      <c r="DG163" s="1">
        <v>39964</v>
      </c>
      <c r="DH163">
        <v>0.4</v>
      </c>
      <c r="DI163">
        <v>20090605</v>
      </c>
      <c r="DJ163">
        <v>0.4</v>
      </c>
      <c r="DL163" s="1">
        <v>39964</v>
      </c>
      <c r="DM163">
        <v>0</v>
      </c>
      <c r="DN163">
        <v>20090605</v>
      </c>
      <c r="DO163">
        <v>0.2</v>
      </c>
      <c r="DQ163" s="1">
        <v>39599</v>
      </c>
      <c r="DR163">
        <v>-89</v>
      </c>
      <c r="DS163">
        <v>20080609</v>
      </c>
      <c r="DT163">
        <v>-92.9</v>
      </c>
      <c r="DV163" s="1">
        <v>39994</v>
      </c>
      <c r="DW163">
        <v>1.1000000000000001</v>
      </c>
      <c r="DX163" t="s">
        <v>302</v>
      </c>
      <c r="DY163" t="s">
        <v>302</v>
      </c>
      <c r="EA163" s="1">
        <v>40329</v>
      </c>
      <c r="EB163">
        <v>0.2</v>
      </c>
      <c r="EC163">
        <v>20100617</v>
      </c>
      <c r="ED163">
        <v>2.2000000000000002</v>
      </c>
      <c r="EF163" s="1">
        <v>39599</v>
      </c>
      <c r="EG163">
        <v>-3.5</v>
      </c>
      <c r="EH163" t="s">
        <v>302</v>
      </c>
      <c r="EI163" t="s">
        <v>302</v>
      </c>
      <c r="EK163" s="1">
        <v>39599</v>
      </c>
      <c r="EL163">
        <v>40.485999999999997</v>
      </c>
      <c r="EM163">
        <v>20080630</v>
      </c>
      <c r="EN163">
        <v>42</v>
      </c>
      <c r="EP163" s="1">
        <v>39599</v>
      </c>
      <c r="EQ163">
        <v>-4.4000000000000004</v>
      </c>
      <c r="ER163">
        <v>20080529</v>
      </c>
      <c r="ES163">
        <v>-4.4000000000000004</v>
      </c>
      <c r="EU163" s="1">
        <v>39599</v>
      </c>
      <c r="EV163">
        <v>-3.1</v>
      </c>
      <c r="EW163">
        <v>20080529</v>
      </c>
      <c r="EX163">
        <v>-2.5</v>
      </c>
      <c r="EZ163" s="1">
        <v>42521</v>
      </c>
      <c r="FA163">
        <v>0.9</v>
      </c>
      <c r="FB163">
        <v>20160607</v>
      </c>
      <c r="FC163">
        <v>0.6</v>
      </c>
      <c r="FE163" s="1">
        <v>42521</v>
      </c>
      <c r="FF163">
        <v>9.1999999999999993</v>
      </c>
      <c r="FG163">
        <v>20160607</v>
      </c>
      <c r="FH163">
        <v>9.1999999999999993</v>
      </c>
      <c r="FJ163" s="1">
        <v>39599</v>
      </c>
      <c r="FK163">
        <v>0.8</v>
      </c>
      <c r="FL163">
        <v>20080630</v>
      </c>
      <c r="FM163">
        <v>0.4</v>
      </c>
      <c r="FO163" s="1">
        <v>39599</v>
      </c>
      <c r="FP163">
        <v>10.6</v>
      </c>
      <c r="FQ163">
        <v>20080630</v>
      </c>
      <c r="FR163">
        <v>10</v>
      </c>
      <c r="FY163" s="1">
        <v>39599</v>
      </c>
      <c r="FZ163">
        <v>1.0529999999999999</v>
      </c>
      <c r="GA163" t="s">
        <v>302</v>
      </c>
      <c r="GB163" t="s">
        <v>302</v>
      </c>
    </row>
    <row r="164" spans="6:184" x14ac:dyDescent="0.25">
      <c r="F164" s="1">
        <v>39629</v>
      </c>
      <c r="G164">
        <v>-1.3</v>
      </c>
      <c r="H164">
        <v>20080805</v>
      </c>
      <c r="I164">
        <v>-0.5</v>
      </c>
      <c r="K164" s="1">
        <v>39629</v>
      </c>
      <c r="L164">
        <v>-1</v>
      </c>
      <c r="M164">
        <v>20080805</v>
      </c>
      <c r="N164">
        <v>-0.2</v>
      </c>
      <c r="P164" s="1">
        <v>39629</v>
      </c>
      <c r="Q164">
        <v>5.4</v>
      </c>
      <c r="R164">
        <v>20080813</v>
      </c>
      <c r="S164">
        <v>5.4</v>
      </c>
      <c r="U164" s="1">
        <v>39629</v>
      </c>
      <c r="V164">
        <v>-3.8</v>
      </c>
      <c r="W164">
        <v>20080724</v>
      </c>
      <c r="X164">
        <v>-3.9</v>
      </c>
      <c r="Z164" s="1">
        <v>39629</v>
      </c>
      <c r="AA164">
        <v>0.7</v>
      </c>
      <c r="AB164">
        <v>20080715</v>
      </c>
      <c r="AC164">
        <v>0.7</v>
      </c>
      <c r="AE164" s="1">
        <v>39629</v>
      </c>
      <c r="AF164">
        <v>3.8</v>
      </c>
      <c r="AG164">
        <v>20080715</v>
      </c>
      <c r="AH164">
        <v>3.8</v>
      </c>
      <c r="AJ164" s="1">
        <v>40359</v>
      </c>
      <c r="AK164">
        <v>3.1</v>
      </c>
      <c r="AL164">
        <v>20100713</v>
      </c>
      <c r="AM164">
        <v>3.1</v>
      </c>
      <c r="AO164" s="1">
        <v>39994</v>
      </c>
      <c r="AP164">
        <v>0.2</v>
      </c>
      <c r="AQ164">
        <v>20090710</v>
      </c>
      <c r="AR164">
        <v>-0.2</v>
      </c>
      <c r="AT164" s="1">
        <v>39994</v>
      </c>
      <c r="AU164">
        <v>-0.8</v>
      </c>
      <c r="AV164">
        <v>20090710</v>
      </c>
      <c r="AW164">
        <v>-1.2</v>
      </c>
      <c r="AY164" s="1">
        <v>39629</v>
      </c>
      <c r="AZ164">
        <v>-2</v>
      </c>
      <c r="BA164">
        <v>20080805</v>
      </c>
      <c r="BB164">
        <v>-1.6</v>
      </c>
      <c r="BD164" s="1">
        <v>39629</v>
      </c>
      <c r="BE164">
        <v>-2.5</v>
      </c>
      <c r="BF164">
        <v>20080805</v>
      </c>
      <c r="BG164">
        <v>-1.3</v>
      </c>
      <c r="BX164" s="1">
        <v>39660</v>
      </c>
      <c r="BY164">
        <v>-39</v>
      </c>
      <c r="BZ164">
        <v>20080730</v>
      </c>
      <c r="CA164">
        <v>-39</v>
      </c>
      <c r="CC164" s="1">
        <v>39629</v>
      </c>
      <c r="CD164">
        <v>-0.1</v>
      </c>
      <c r="CE164">
        <v>20080724</v>
      </c>
      <c r="CF164">
        <v>2.2000000000000002</v>
      </c>
      <c r="CH164" s="1">
        <v>41882</v>
      </c>
      <c r="CI164">
        <v>0.7</v>
      </c>
      <c r="CJ164">
        <v>20141015</v>
      </c>
      <c r="CK164">
        <v>0.7</v>
      </c>
      <c r="CM164" s="1">
        <v>42185</v>
      </c>
      <c r="CN164">
        <v>59</v>
      </c>
      <c r="CO164" t="s">
        <v>302</v>
      </c>
      <c r="CP164" t="s">
        <v>302</v>
      </c>
      <c r="CR164" s="1">
        <v>39629</v>
      </c>
      <c r="CS164">
        <v>0.8</v>
      </c>
      <c r="CT164">
        <v>20080715</v>
      </c>
      <c r="CU164">
        <v>0.8</v>
      </c>
      <c r="CW164" s="1">
        <v>39629</v>
      </c>
      <c r="CX164">
        <v>4.5999999999999996</v>
      </c>
      <c r="CY164">
        <v>20080715</v>
      </c>
      <c r="CZ164">
        <v>4.5999999999999996</v>
      </c>
      <c r="DG164" s="1">
        <v>39994</v>
      </c>
      <c r="DH164">
        <v>0</v>
      </c>
      <c r="DI164">
        <v>20090710</v>
      </c>
      <c r="DJ164">
        <v>1.5</v>
      </c>
      <c r="DL164" s="1">
        <v>39994</v>
      </c>
      <c r="DM164">
        <v>-0.3</v>
      </c>
      <c r="DN164">
        <v>20090710</v>
      </c>
      <c r="DO164">
        <v>-0.8</v>
      </c>
      <c r="DQ164" s="1">
        <v>39629</v>
      </c>
      <c r="DR164">
        <v>-88.5</v>
      </c>
      <c r="DS164">
        <v>20080714</v>
      </c>
      <c r="DT164">
        <v>-88</v>
      </c>
      <c r="DV164" s="1">
        <v>40025</v>
      </c>
      <c r="DW164">
        <v>-0.1</v>
      </c>
      <c r="DX164" t="s">
        <v>302</v>
      </c>
      <c r="DY164" t="s">
        <v>302</v>
      </c>
      <c r="EA164" s="1">
        <v>40359</v>
      </c>
      <c r="EB164">
        <v>-0.6</v>
      </c>
      <c r="EC164">
        <v>20100722</v>
      </c>
      <c r="ED164">
        <v>1.3</v>
      </c>
      <c r="EF164" s="1">
        <v>39629</v>
      </c>
      <c r="EG164">
        <v>-6.1</v>
      </c>
      <c r="EH164" t="s">
        <v>302</v>
      </c>
      <c r="EI164" t="s">
        <v>302</v>
      </c>
      <c r="EK164" s="1">
        <v>39629</v>
      </c>
      <c r="EL164">
        <v>35.389000000000003</v>
      </c>
      <c r="EM164">
        <v>20080729</v>
      </c>
      <c r="EN164">
        <v>36</v>
      </c>
      <c r="EP164" s="1">
        <v>39629</v>
      </c>
      <c r="EQ164">
        <v>-6.3</v>
      </c>
      <c r="ER164">
        <v>20080701</v>
      </c>
      <c r="ES164">
        <v>-6.3</v>
      </c>
      <c r="EU164" s="1">
        <v>39629</v>
      </c>
      <c r="EV164">
        <v>-1.1000000000000001</v>
      </c>
      <c r="EW164">
        <v>20080701</v>
      </c>
      <c r="EX164">
        <v>-0.9</v>
      </c>
      <c r="EZ164" s="1">
        <v>42551</v>
      </c>
      <c r="FA164">
        <v>1.3</v>
      </c>
      <c r="FB164">
        <v>20160707</v>
      </c>
      <c r="FC164">
        <v>1.3</v>
      </c>
      <c r="FE164" s="1">
        <v>42551</v>
      </c>
      <c r="FF164">
        <v>8.4</v>
      </c>
      <c r="FG164">
        <v>20160707</v>
      </c>
      <c r="FH164">
        <v>8.4</v>
      </c>
      <c r="FJ164" s="1">
        <v>39629</v>
      </c>
      <c r="FK164">
        <v>1.3</v>
      </c>
      <c r="FL164">
        <v>20080729</v>
      </c>
      <c r="FM164">
        <v>1.8</v>
      </c>
      <c r="FO164" s="1">
        <v>39629</v>
      </c>
      <c r="FP164">
        <v>11.2</v>
      </c>
      <c r="FQ164">
        <v>20080729</v>
      </c>
      <c r="FR164">
        <v>11.4</v>
      </c>
      <c r="FY164" s="1">
        <v>39629</v>
      </c>
      <c r="FZ164">
        <v>0.59</v>
      </c>
      <c r="GA164" t="s">
        <v>302</v>
      </c>
      <c r="GB164" t="s">
        <v>302</v>
      </c>
    </row>
    <row r="165" spans="6:184" x14ac:dyDescent="0.25">
      <c r="F165" s="1">
        <v>39660</v>
      </c>
      <c r="G165">
        <v>0.3</v>
      </c>
      <c r="H165">
        <v>20080909</v>
      </c>
      <c r="I165">
        <v>-0.2</v>
      </c>
      <c r="K165" s="1">
        <v>39660</v>
      </c>
      <c r="L165">
        <v>-0.6</v>
      </c>
      <c r="M165">
        <v>20080909</v>
      </c>
      <c r="N165">
        <v>-0.4</v>
      </c>
      <c r="P165" s="1">
        <v>39660</v>
      </c>
      <c r="Q165">
        <v>5.5</v>
      </c>
      <c r="R165">
        <v>20080917</v>
      </c>
      <c r="S165">
        <v>5.5</v>
      </c>
      <c r="U165" s="1">
        <v>39660</v>
      </c>
      <c r="V165">
        <v>-0.1</v>
      </c>
      <c r="W165">
        <v>20080821</v>
      </c>
      <c r="X165">
        <v>0.8</v>
      </c>
      <c r="Z165" s="1">
        <v>39660</v>
      </c>
      <c r="AA165">
        <v>0</v>
      </c>
      <c r="AB165">
        <v>20080812</v>
      </c>
      <c r="AC165">
        <v>0</v>
      </c>
      <c r="AE165" s="1">
        <v>39660</v>
      </c>
      <c r="AF165">
        <v>4.4000000000000004</v>
      </c>
      <c r="AG165">
        <v>20080812</v>
      </c>
      <c r="AH165">
        <v>4.4000000000000004</v>
      </c>
      <c r="AJ165" s="1">
        <v>40390</v>
      </c>
      <c r="AK165">
        <v>2.6</v>
      </c>
      <c r="AL165">
        <v>20100817</v>
      </c>
      <c r="AM165">
        <v>2.6</v>
      </c>
      <c r="AO165" s="1">
        <v>40025</v>
      </c>
      <c r="AP165">
        <v>-0.1</v>
      </c>
      <c r="AQ165">
        <v>20090807</v>
      </c>
      <c r="AR165">
        <v>0.3</v>
      </c>
      <c r="AT165" s="1">
        <v>40025</v>
      </c>
      <c r="AU165">
        <v>-1.6</v>
      </c>
      <c r="AV165">
        <v>20090807</v>
      </c>
      <c r="AW165">
        <v>-1.3</v>
      </c>
      <c r="AY165" s="1">
        <v>39660</v>
      </c>
      <c r="AZ165">
        <v>-2.4</v>
      </c>
      <c r="BA165">
        <v>20080909</v>
      </c>
      <c r="BB165">
        <v>-1.9</v>
      </c>
      <c r="BD165" s="1">
        <v>39660</v>
      </c>
      <c r="BE165">
        <v>-1.7</v>
      </c>
      <c r="BF165">
        <v>20080909</v>
      </c>
      <c r="BG165">
        <v>-1.4</v>
      </c>
      <c r="BX165" s="1">
        <v>39691</v>
      </c>
      <c r="BY165">
        <v>-36</v>
      </c>
      <c r="BZ165">
        <v>20080828</v>
      </c>
      <c r="CA165">
        <v>-36</v>
      </c>
      <c r="CC165" s="1">
        <v>39660</v>
      </c>
      <c r="CD165">
        <v>-0.7</v>
      </c>
      <c r="CE165">
        <v>20080821</v>
      </c>
      <c r="CF165">
        <v>2.1</v>
      </c>
      <c r="CH165" s="1">
        <v>41912</v>
      </c>
      <c r="CI165">
        <v>1</v>
      </c>
      <c r="CJ165">
        <v>20141112</v>
      </c>
      <c r="CK165">
        <v>1</v>
      </c>
      <c r="CM165" s="1">
        <v>42216</v>
      </c>
      <c r="CN165">
        <v>51</v>
      </c>
      <c r="CO165" t="s">
        <v>302</v>
      </c>
      <c r="CP165" t="s">
        <v>302</v>
      </c>
      <c r="CR165" s="1">
        <v>39660</v>
      </c>
      <c r="CS165">
        <v>-0.1</v>
      </c>
      <c r="CT165">
        <v>20080812</v>
      </c>
      <c r="CU165">
        <v>-0.1</v>
      </c>
      <c r="CW165" s="1">
        <v>39660</v>
      </c>
      <c r="CX165">
        <v>5</v>
      </c>
      <c r="CY165">
        <v>20080812</v>
      </c>
      <c r="CZ165">
        <v>5</v>
      </c>
      <c r="DG165" s="1">
        <v>40025</v>
      </c>
      <c r="DH165">
        <v>-1.1000000000000001</v>
      </c>
      <c r="DI165">
        <v>20090807</v>
      </c>
      <c r="DJ165">
        <v>-1.4</v>
      </c>
      <c r="DL165" s="1">
        <v>40025</v>
      </c>
      <c r="DM165">
        <v>-0.1</v>
      </c>
      <c r="DN165">
        <v>20090807</v>
      </c>
      <c r="DO165">
        <v>0.5</v>
      </c>
      <c r="DQ165" s="1">
        <v>39660</v>
      </c>
      <c r="DR165">
        <v>-84.9</v>
      </c>
      <c r="DS165">
        <v>20080811</v>
      </c>
      <c r="DT165">
        <v>-83.9</v>
      </c>
      <c r="DV165" s="1">
        <v>40056</v>
      </c>
      <c r="DW165">
        <v>0.3</v>
      </c>
      <c r="DX165" t="s">
        <v>302</v>
      </c>
      <c r="DY165" t="s">
        <v>302</v>
      </c>
      <c r="EA165" s="1">
        <v>40390</v>
      </c>
      <c r="EB165">
        <v>-0.1</v>
      </c>
      <c r="EC165">
        <v>20100819</v>
      </c>
      <c r="ED165">
        <v>1.3</v>
      </c>
      <c r="EF165" s="1">
        <v>39660</v>
      </c>
      <c r="EG165">
        <v>-13</v>
      </c>
      <c r="EH165" t="s">
        <v>302</v>
      </c>
      <c r="EI165" t="s">
        <v>302</v>
      </c>
      <c r="EK165" s="1">
        <v>39660</v>
      </c>
      <c r="EL165">
        <v>33.100999999999999</v>
      </c>
      <c r="EM165">
        <v>20080901</v>
      </c>
      <c r="EN165">
        <v>33</v>
      </c>
      <c r="EP165" s="1">
        <v>39660</v>
      </c>
      <c r="EQ165">
        <v>-8.1</v>
      </c>
      <c r="ER165">
        <v>20080731</v>
      </c>
      <c r="ES165">
        <v>-8.1</v>
      </c>
      <c r="EU165" s="1">
        <v>39660</v>
      </c>
      <c r="EV165">
        <v>-1.9</v>
      </c>
      <c r="EW165">
        <v>20080731</v>
      </c>
      <c r="EX165">
        <v>-1.7</v>
      </c>
      <c r="FJ165" s="1">
        <v>39660</v>
      </c>
      <c r="FK165">
        <v>0.8</v>
      </c>
      <c r="FL165">
        <v>20080901</v>
      </c>
      <c r="FM165">
        <v>0.9</v>
      </c>
      <c r="FO165" s="1">
        <v>39660</v>
      </c>
      <c r="FP165">
        <v>10.7</v>
      </c>
      <c r="FQ165">
        <v>20080901</v>
      </c>
      <c r="FR165">
        <v>11.2</v>
      </c>
      <c r="FY165" s="1">
        <v>39660</v>
      </c>
      <c r="FZ165">
        <v>0.66500000000000004</v>
      </c>
      <c r="GA165" t="s">
        <v>302</v>
      </c>
      <c r="GB165" t="s">
        <v>302</v>
      </c>
    </row>
    <row r="166" spans="6:184" x14ac:dyDescent="0.25">
      <c r="F166" s="1">
        <v>39691</v>
      </c>
      <c r="G166">
        <v>0.1</v>
      </c>
      <c r="H166">
        <v>20081007</v>
      </c>
      <c r="I166">
        <v>-0.4</v>
      </c>
      <c r="K166" s="1">
        <v>39691</v>
      </c>
      <c r="L166">
        <v>0.9</v>
      </c>
      <c r="M166">
        <v>20081007</v>
      </c>
      <c r="N166">
        <v>-0.6</v>
      </c>
      <c r="P166" s="1">
        <v>39691</v>
      </c>
      <c r="Q166">
        <v>5.7</v>
      </c>
      <c r="R166">
        <v>20081015</v>
      </c>
      <c r="S166">
        <v>5.7</v>
      </c>
      <c r="U166" s="1">
        <v>39691</v>
      </c>
      <c r="V166">
        <v>0.4</v>
      </c>
      <c r="W166">
        <v>20080918</v>
      </c>
      <c r="X166">
        <v>1.2</v>
      </c>
      <c r="Z166" s="1">
        <v>39691</v>
      </c>
      <c r="AA166">
        <v>0.6</v>
      </c>
      <c r="AB166">
        <v>20080916</v>
      </c>
      <c r="AC166">
        <v>0.6</v>
      </c>
      <c r="AE166" s="1">
        <v>39691</v>
      </c>
      <c r="AF166">
        <v>4.7</v>
      </c>
      <c r="AG166">
        <v>20080916</v>
      </c>
      <c r="AH166">
        <v>4.7</v>
      </c>
      <c r="AJ166" s="1">
        <v>40421</v>
      </c>
      <c r="AK166">
        <v>2.8</v>
      </c>
      <c r="AL166">
        <v>20100914</v>
      </c>
      <c r="AM166">
        <v>2.8</v>
      </c>
      <c r="AO166" s="1">
        <v>40056</v>
      </c>
      <c r="AP166">
        <v>0</v>
      </c>
      <c r="AQ166">
        <v>20090911</v>
      </c>
      <c r="AR166">
        <v>0.2</v>
      </c>
      <c r="AT166" s="1">
        <v>40056</v>
      </c>
      <c r="AU166">
        <v>-1.4</v>
      </c>
      <c r="AV166">
        <v>20090911</v>
      </c>
      <c r="AW166">
        <v>-0.4</v>
      </c>
      <c r="AY166" s="1">
        <v>39691</v>
      </c>
      <c r="AZ166">
        <v>-1.9</v>
      </c>
      <c r="BA166">
        <v>20081007</v>
      </c>
      <c r="BB166">
        <v>-2.2999999999999998</v>
      </c>
      <c r="BD166" s="1">
        <v>39691</v>
      </c>
      <c r="BE166">
        <v>-2.7</v>
      </c>
      <c r="BF166">
        <v>20081007</v>
      </c>
      <c r="BG166">
        <v>-1.9</v>
      </c>
      <c r="BX166" s="1">
        <v>39721</v>
      </c>
      <c r="BY166">
        <v>-32</v>
      </c>
      <c r="BZ166">
        <v>20080929</v>
      </c>
      <c r="CA166">
        <v>-32</v>
      </c>
      <c r="CC166" s="1">
        <v>39691</v>
      </c>
      <c r="CD166">
        <v>-0.6</v>
      </c>
      <c r="CE166">
        <v>20080918</v>
      </c>
      <c r="CF166">
        <v>3.3</v>
      </c>
      <c r="CH166" s="1">
        <v>41943</v>
      </c>
      <c r="CI166">
        <v>1.5</v>
      </c>
      <c r="CJ166">
        <v>20141217</v>
      </c>
      <c r="CK166">
        <v>1.4</v>
      </c>
      <c r="CM166" s="1">
        <v>42247</v>
      </c>
      <c r="CN166">
        <v>40</v>
      </c>
      <c r="CO166" t="s">
        <v>302</v>
      </c>
      <c r="CP166" t="s">
        <v>302</v>
      </c>
      <c r="CR166" s="1">
        <v>39691</v>
      </c>
      <c r="CS166">
        <v>0.3</v>
      </c>
      <c r="CT166">
        <v>20080916</v>
      </c>
      <c r="CU166">
        <v>0.3</v>
      </c>
      <c r="CW166" s="1">
        <v>39691</v>
      </c>
      <c r="CX166">
        <v>4.8</v>
      </c>
      <c r="CY166">
        <v>20080916</v>
      </c>
      <c r="CZ166">
        <v>4.8</v>
      </c>
      <c r="DG166" s="1">
        <v>40056</v>
      </c>
      <c r="DH166">
        <v>1.7</v>
      </c>
      <c r="DI166">
        <v>20090911</v>
      </c>
      <c r="DJ166">
        <v>2.2000000000000002</v>
      </c>
      <c r="DL166" s="1">
        <v>40056</v>
      </c>
      <c r="DM166">
        <v>0</v>
      </c>
      <c r="DN166">
        <v>20090911</v>
      </c>
      <c r="DO166">
        <v>0.2</v>
      </c>
      <c r="DQ166" s="1">
        <v>39691</v>
      </c>
      <c r="DR166">
        <v>-83.7</v>
      </c>
      <c r="DS166">
        <v>20080908</v>
      </c>
      <c r="DT166">
        <v>-81</v>
      </c>
      <c r="DV166" s="1">
        <v>40086</v>
      </c>
      <c r="DW166">
        <v>-0.1</v>
      </c>
      <c r="DX166" t="s">
        <v>302</v>
      </c>
      <c r="DY166" t="s">
        <v>302</v>
      </c>
      <c r="EA166" s="1">
        <v>40421</v>
      </c>
      <c r="EB166">
        <v>-0.3</v>
      </c>
      <c r="EC166">
        <v>20100916</v>
      </c>
      <c r="ED166">
        <v>0.4</v>
      </c>
      <c r="EF166" s="1">
        <v>39691</v>
      </c>
      <c r="EG166">
        <v>-18.600000000000001</v>
      </c>
      <c r="EH166" t="s">
        <v>302</v>
      </c>
      <c r="EI166" t="s">
        <v>302</v>
      </c>
      <c r="EK166" s="1">
        <v>39691</v>
      </c>
      <c r="EL166">
        <v>32.447000000000003</v>
      </c>
      <c r="EM166">
        <v>20080929</v>
      </c>
      <c r="EN166">
        <v>32</v>
      </c>
      <c r="EP166" s="1">
        <v>39691</v>
      </c>
      <c r="EQ166">
        <v>-10.5</v>
      </c>
      <c r="ER166">
        <v>20080828</v>
      </c>
      <c r="ES166">
        <v>-10.5</v>
      </c>
      <c r="EU166" s="1">
        <v>39691</v>
      </c>
      <c r="EV166">
        <v>-1.9</v>
      </c>
      <c r="EW166">
        <v>20080828</v>
      </c>
      <c r="EX166">
        <v>-1.9</v>
      </c>
      <c r="FJ166" s="1">
        <v>39691</v>
      </c>
      <c r="FK166">
        <v>1.5</v>
      </c>
      <c r="FL166">
        <v>20080929</v>
      </c>
      <c r="FM166">
        <v>1.4</v>
      </c>
      <c r="FO166" s="1">
        <v>39691</v>
      </c>
      <c r="FP166">
        <v>10.1</v>
      </c>
      <c r="FQ166">
        <v>20080929</v>
      </c>
      <c r="FR166">
        <v>11.5</v>
      </c>
      <c r="FY166" s="1">
        <v>39691</v>
      </c>
      <c r="FZ166">
        <v>0.876</v>
      </c>
      <c r="GA166" t="s">
        <v>302</v>
      </c>
      <c r="GB166" t="s">
        <v>302</v>
      </c>
    </row>
    <row r="167" spans="6:184" x14ac:dyDescent="0.25">
      <c r="F167" s="1">
        <v>39721</v>
      </c>
      <c r="G167">
        <v>-1.9</v>
      </c>
      <c r="H167">
        <v>20081105</v>
      </c>
      <c r="I167">
        <v>-0.8</v>
      </c>
      <c r="K167" s="1">
        <v>39721</v>
      </c>
      <c r="L167">
        <v>-1.1000000000000001</v>
      </c>
      <c r="M167">
        <v>20081105</v>
      </c>
      <c r="N167">
        <v>-0.2</v>
      </c>
      <c r="P167" s="1">
        <v>39721</v>
      </c>
      <c r="Q167">
        <v>5.9</v>
      </c>
      <c r="R167">
        <v>20081112</v>
      </c>
      <c r="S167">
        <v>5.8</v>
      </c>
      <c r="U167" s="1">
        <v>39721</v>
      </c>
      <c r="V167">
        <v>-0.3</v>
      </c>
      <c r="W167">
        <v>20081023</v>
      </c>
      <c r="X167">
        <v>-0.4</v>
      </c>
      <c r="Z167" s="1">
        <v>39721</v>
      </c>
      <c r="AA167">
        <v>0.5</v>
      </c>
      <c r="AB167">
        <v>20081014</v>
      </c>
      <c r="AC167">
        <v>0.5</v>
      </c>
      <c r="AE167" s="1">
        <v>39721</v>
      </c>
      <c r="AF167">
        <v>5.2</v>
      </c>
      <c r="AG167">
        <v>20081014</v>
      </c>
      <c r="AH167">
        <v>5.2</v>
      </c>
      <c r="AJ167" s="1">
        <v>40451</v>
      </c>
      <c r="AK167">
        <v>2.7</v>
      </c>
      <c r="AL167">
        <v>20101012</v>
      </c>
      <c r="AM167">
        <v>2.7</v>
      </c>
      <c r="AO167" s="1">
        <v>40086</v>
      </c>
      <c r="AP167">
        <v>0.4</v>
      </c>
      <c r="AQ167">
        <v>20091009</v>
      </c>
      <c r="AR167">
        <v>0.5</v>
      </c>
      <c r="AT167" s="1">
        <v>40086</v>
      </c>
      <c r="AU167">
        <v>-1.1000000000000001</v>
      </c>
      <c r="AV167">
        <v>20091009</v>
      </c>
      <c r="AW167">
        <v>0.4</v>
      </c>
      <c r="AY167" s="1">
        <v>39721</v>
      </c>
      <c r="AZ167">
        <v>-2.1</v>
      </c>
      <c r="BA167">
        <v>20081105</v>
      </c>
      <c r="BB167">
        <v>-2.2000000000000002</v>
      </c>
      <c r="BD167" s="1">
        <v>39721</v>
      </c>
      <c r="BE167">
        <v>-3.6</v>
      </c>
      <c r="BF167">
        <v>20081105</v>
      </c>
      <c r="BG167">
        <v>-2.2999999999999998</v>
      </c>
      <c r="BX167" s="1">
        <v>39752</v>
      </c>
      <c r="BY167">
        <v>-36</v>
      </c>
      <c r="BZ167">
        <v>20081030</v>
      </c>
      <c r="CA167">
        <v>-36</v>
      </c>
      <c r="CC167" s="1">
        <v>39721</v>
      </c>
      <c r="CD167">
        <v>-1.1000000000000001</v>
      </c>
      <c r="CE167">
        <v>20081023</v>
      </c>
      <c r="CF167">
        <v>1.8</v>
      </c>
      <c r="CH167" s="1">
        <v>41973</v>
      </c>
      <c r="CI167">
        <v>1.9</v>
      </c>
      <c r="CJ167">
        <v>20150121</v>
      </c>
      <c r="CK167">
        <v>1.7</v>
      </c>
      <c r="CM167" s="1">
        <v>42277</v>
      </c>
      <c r="CN167">
        <v>34</v>
      </c>
      <c r="CO167" t="s">
        <v>302</v>
      </c>
      <c r="CP167" t="s">
        <v>302</v>
      </c>
      <c r="CR167" s="1">
        <v>39721</v>
      </c>
      <c r="CS167">
        <v>0.6</v>
      </c>
      <c r="CT167">
        <v>20081014</v>
      </c>
      <c r="CU167">
        <v>0.6</v>
      </c>
      <c r="CW167" s="1">
        <v>39721</v>
      </c>
      <c r="CX167">
        <v>5</v>
      </c>
      <c r="CY167">
        <v>20081014</v>
      </c>
      <c r="CZ167">
        <v>5</v>
      </c>
      <c r="DG167" s="1">
        <v>40086</v>
      </c>
      <c r="DH167">
        <v>0</v>
      </c>
      <c r="DI167">
        <v>20091009</v>
      </c>
      <c r="DJ167">
        <v>-0.5</v>
      </c>
      <c r="DL167" s="1">
        <v>40086</v>
      </c>
      <c r="DM167">
        <v>0.3</v>
      </c>
      <c r="DN167">
        <v>20091009</v>
      </c>
      <c r="DO167">
        <v>0.5</v>
      </c>
      <c r="DQ167" s="1">
        <v>39721</v>
      </c>
      <c r="DR167">
        <v>-86.1</v>
      </c>
      <c r="DS167">
        <v>20081013</v>
      </c>
      <c r="DT167">
        <v>-84</v>
      </c>
      <c r="DV167" s="1">
        <v>40117</v>
      </c>
      <c r="DW167">
        <v>0.5</v>
      </c>
      <c r="DX167" t="s">
        <v>302</v>
      </c>
      <c r="DY167" t="s">
        <v>302</v>
      </c>
      <c r="EA167" s="1">
        <v>40451</v>
      </c>
      <c r="EB167">
        <v>-1.3</v>
      </c>
      <c r="EC167">
        <v>20101021</v>
      </c>
      <c r="ED167">
        <v>0.5</v>
      </c>
      <c r="EF167" s="1">
        <v>39721</v>
      </c>
      <c r="EG167">
        <v>-21.2</v>
      </c>
      <c r="EH167" t="s">
        <v>302</v>
      </c>
      <c r="EI167" t="s">
        <v>302</v>
      </c>
      <c r="EK167" s="1">
        <v>39721</v>
      </c>
      <c r="EL167">
        <v>32.814</v>
      </c>
      <c r="EM167">
        <v>20081029</v>
      </c>
      <c r="EN167">
        <v>33</v>
      </c>
      <c r="EP167" s="1">
        <v>39721</v>
      </c>
      <c r="EQ167">
        <v>-12.4</v>
      </c>
      <c r="ER167">
        <v>20081002</v>
      </c>
      <c r="ES167">
        <v>-12.4</v>
      </c>
      <c r="EU167" s="1">
        <v>39721</v>
      </c>
      <c r="EV167">
        <v>-1.8</v>
      </c>
      <c r="EW167">
        <v>20081002</v>
      </c>
      <c r="EX167">
        <v>-1.7</v>
      </c>
      <c r="FJ167" s="1">
        <v>39721</v>
      </c>
      <c r="FK167">
        <v>1.4</v>
      </c>
      <c r="FL167">
        <v>20081029</v>
      </c>
      <c r="FM167">
        <v>1.5</v>
      </c>
      <c r="FO167" s="1">
        <v>39721</v>
      </c>
      <c r="FP167">
        <v>10.9</v>
      </c>
      <c r="FQ167">
        <v>20081029</v>
      </c>
      <c r="FR167">
        <v>12.4</v>
      </c>
      <c r="FY167" s="1">
        <v>39721</v>
      </c>
      <c r="FZ167">
        <v>-5.0000000000000001E-3</v>
      </c>
      <c r="GA167" t="s">
        <v>302</v>
      </c>
      <c r="GB167" t="s">
        <v>302</v>
      </c>
    </row>
    <row r="168" spans="6:184" x14ac:dyDescent="0.25">
      <c r="F168" s="1">
        <v>39752</v>
      </c>
      <c r="G168">
        <v>-0.7</v>
      </c>
      <c r="H168">
        <v>20081209</v>
      </c>
      <c r="I168">
        <v>-1.4</v>
      </c>
      <c r="K168" s="1">
        <v>39752</v>
      </c>
      <c r="L168">
        <v>-1.7</v>
      </c>
      <c r="M168">
        <v>20081209</v>
      </c>
      <c r="N168">
        <v>-1.7</v>
      </c>
      <c r="P168" s="1">
        <v>39752</v>
      </c>
      <c r="Q168">
        <v>6</v>
      </c>
      <c r="R168">
        <v>20081217</v>
      </c>
      <c r="S168">
        <v>6</v>
      </c>
      <c r="U168" s="1">
        <v>39752</v>
      </c>
      <c r="V168">
        <v>-0.2</v>
      </c>
      <c r="W168">
        <v>20081120</v>
      </c>
      <c r="X168">
        <v>-0.1</v>
      </c>
      <c r="Z168" s="1">
        <v>39752</v>
      </c>
      <c r="AA168">
        <v>-0.2</v>
      </c>
      <c r="AB168">
        <v>20081118</v>
      </c>
      <c r="AC168">
        <v>-0.2</v>
      </c>
      <c r="AE168" s="1">
        <v>39752</v>
      </c>
      <c r="AF168">
        <v>4.5</v>
      </c>
      <c r="AG168">
        <v>20081118</v>
      </c>
      <c r="AH168">
        <v>4.5</v>
      </c>
      <c r="AJ168" s="1">
        <v>40482</v>
      </c>
      <c r="AK168">
        <v>2.7</v>
      </c>
      <c r="AL168">
        <v>20101116</v>
      </c>
      <c r="AM168">
        <v>2.7</v>
      </c>
      <c r="AO168" s="1">
        <v>40117</v>
      </c>
      <c r="AP168">
        <v>0.2</v>
      </c>
      <c r="AQ168">
        <v>20091106</v>
      </c>
      <c r="AR168">
        <v>0.2</v>
      </c>
      <c r="AT168" s="1">
        <v>40117</v>
      </c>
      <c r="AU168">
        <v>-0.1</v>
      </c>
      <c r="AV168">
        <v>20091106</v>
      </c>
      <c r="AW168">
        <v>1.7</v>
      </c>
      <c r="AY168" s="1">
        <v>39752</v>
      </c>
      <c r="AZ168">
        <v>-4.5</v>
      </c>
      <c r="BA168">
        <v>20081209</v>
      </c>
      <c r="BB168">
        <v>-5.2</v>
      </c>
      <c r="BD168" s="1">
        <v>39752</v>
      </c>
      <c r="BE168">
        <v>-4.0999999999999996</v>
      </c>
      <c r="BF168">
        <v>20081209</v>
      </c>
      <c r="BG168">
        <v>-4.9000000000000004</v>
      </c>
      <c r="BX168" s="1">
        <v>39782</v>
      </c>
      <c r="BY168">
        <v>-35</v>
      </c>
      <c r="BZ168">
        <v>20081127</v>
      </c>
      <c r="CA168">
        <v>-35</v>
      </c>
      <c r="CC168" s="1">
        <v>39752</v>
      </c>
      <c r="CD168">
        <v>-0.2</v>
      </c>
      <c r="CE168">
        <v>20081120</v>
      </c>
      <c r="CF168">
        <v>1.9</v>
      </c>
      <c r="CH168" s="1">
        <v>42004</v>
      </c>
      <c r="CI168">
        <v>2.1</v>
      </c>
      <c r="CJ168">
        <v>20150218</v>
      </c>
      <c r="CK168">
        <v>2.1</v>
      </c>
      <c r="CM168" s="1">
        <v>42308</v>
      </c>
      <c r="CN168">
        <v>41</v>
      </c>
      <c r="CO168" t="s">
        <v>302</v>
      </c>
      <c r="CP168" t="s">
        <v>302</v>
      </c>
      <c r="CR168" s="1">
        <v>39752</v>
      </c>
      <c r="CS168">
        <v>-0.3</v>
      </c>
      <c r="CT168">
        <v>20081118</v>
      </c>
      <c r="CU168">
        <v>-0.3</v>
      </c>
      <c r="CW168" s="1">
        <v>39752</v>
      </c>
      <c r="CX168">
        <v>4.2</v>
      </c>
      <c r="CY168">
        <v>20081118</v>
      </c>
      <c r="CZ168">
        <v>4.2</v>
      </c>
      <c r="DG168" s="1">
        <v>40117</v>
      </c>
      <c r="DH168">
        <v>2.6</v>
      </c>
      <c r="DI168">
        <v>20091106</v>
      </c>
      <c r="DJ168">
        <v>2.6</v>
      </c>
      <c r="DL168" s="1">
        <v>40117</v>
      </c>
      <c r="DM168">
        <v>0.2</v>
      </c>
      <c r="DN168">
        <v>20091106</v>
      </c>
      <c r="DO168">
        <v>0.3</v>
      </c>
      <c r="DQ168" s="1">
        <v>39752</v>
      </c>
      <c r="DR168">
        <v>-84.7</v>
      </c>
      <c r="DS168">
        <v>20081110</v>
      </c>
      <c r="DT168">
        <v>-82</v>
      </c>
      <c r="DV168" s="1">
        <v>40147</v>
      </c>
      <c r="DW168">
        <v>-0.6</v>
      </c>
      <c r="DX168" t="s">
        <v>302</v>
      </c>
      <c r="DY168" t="s">
        <v>302</v>
      </c>
      <c r="EA168" s="1">
        <v>40482</v>
      </c>
      <c r="EB168">
        <v>-1.2</v>
      </c>
      <c r="EC168">
        <v>20101118</v>
      </c>
      <c r="ED168">
        <v>-0.1</v>
      </c>
      <c r="EF168" s="1">
        <v>39752</v>
      </c>
      <c r="EG168">
        <v>-23</v>
      </c>
      <c r="EH168" t="s">
        <v>302</v>
      </c>
      <c r="EI168" t="s">
        <v>302</v>
      </c>
      <c r="EK168" s="1">
        <v>39752</v>
      </c>
      <c r="EL168">
        <v>31.728999999999999</v>
      </c>
      <c r="EM168">
        <v>20081201</v>
      </c>
      <c r="EN168">
        <v>32</v>
      </c>
      <c r="EP168" s="1">
        <v>39752</v>
      </c>
      <c r="EQ168">
        <v>-14.6</v>
      </c>
      <c r="ER168">
        <v>20081030</v>
      </c>
      <c r="ES168">
        <v>-14.6</v>
      </c>
      <c r="EU168" s="1">
        <v>39752</v>
      </c>
      <c r="EV168">
        <v>-1.2</v>
      </c>
      <c r="EW168">
        <v>20081030</v>
      </c>
      <c r="EX168">
        <v>-1.4</v>
      </c>
      <c r="FJ168" s="1">
        <v>39752</v>
      </c>
      <c r="FK168">
        <v>2.7</v>
      </c>
      <c r="FL168">
        <v>20081201</v>
      </c>
      <c r="FM168">
        <v>2.8</v>
      </c>
      <c r="FO168" s="1">
        <v>39752</v>
      </c>
      <c r="FP168">
        <v>14.2</v>
      </c>
      <c r="FQ168">
        <v>20081201</v>
      </c>
      <c r="FR168">
        <v>15.3</v>
      </c>
      <c r="FY168" s="1">
        <v>39752</v>
      </c>
      <c r="FZ168">
        <v>0.41699999999999998</v>
      </c>
      <c r="GA168" t="s">
        <v>302</v>
      </c>
      <c r="GB168" t="s">
        <v>302</v>
      </c>
    </row>
    <row r="169" spans="6:184" x14ac:dyDescent="0.25">
      <c r="F169" s="1">
        <v>39782</v>
      </c>
      <c r="G169">
        <v>-3.2</v>
      </c>
      <c r="H169">
        <v>20090109</v>
      </c>
      <c r="I169">
        <v>-2.9</v>
      </c>
      <c r="K169" s="1">
        <v>39782</v>
      </c>
      <c r="L169">
        <v>-3.1</v>
      </c>
      <c r="M169">
        <v>20090109</v>
      </c>
      <c r="N169">
        <v>-2.2999999999999998</v>
      </c>
      <c r="P169" s="1">
        <v>39782</v>
      </c>
      <c r="Q169">
        <v>6.2</v>
      </c>
      <c r="R169">
        <v>20090121</v>
      </c>
      <c r="S169">
        <v>6.1</v>
      </c>
      <c r="U169" s="1">
        <v>39782</v>
      </c>
      <c r="V169">
        <v>0</v>
      </c>
      <c r="W169">
        <v>20081218</v>
      </c>
      <c r="X169">
        <v>0.3</v>
      </c>
      <c r="Z169" s="1">
        <v>39782</v>
      </c>
      <c r="AA169">
        <v>-0.1</v>
      </c>
      <c r="AB169">
        <v>20081216</v>
      </c>
      <c r="AC169">
        <v>-0.1</v>
      </c>
      <c r="AE169" s="1">
        <v>39782</v>
      </c>
      <c r="AF169">
        <v>4.0999999999999996</v>
      </c>
      <c r="AG169">
        <v>20081216</v>
      </c>
      <c r="AH169">
        <v>4.0999999999999996</v>
      </c>
      <c r="AJ169" s="1">
        <v>40512</v>
      </c>
      <c r="AK169">
        <v>2.7</v>
      </c>
      <c r="AL169">
        <v>20101214</v>
      </c>
      <c r="AM169">
        <v>2.7</v>
      </c>
      <c r="AO169" s="1">
        <v>40147</v>
      </c>
      <c r="AP169">
        <v>0.3</v>
      </c>
      <c r="AQ169">
        <v>20091211</v>
      </c>
      <c r="AR169">
        <v>0.2</v>
      </c>
      <c r="AT169" s="1">
        <v>40147</v>
      </c>
      <c r="AU169">
        <v>1</v>
      </c>
      <c r="AV169">
        <v>20091211</v>
      </c>
      <c r="AW169">
        <v>2.9</v>
      </c>
      <c r="AY169" s="1">
        <v>39782</v>
      </c>
      <c r="AZ169">
        <v>-7.7</v>
      </c>
      <c r="BA169">
        <v>20090109</v>
      </c>
      <c r="BB169">
        <v>-6.9</v>
      </c>
      <c r="BD169" s="1">
        <v>39782</v>
      </c>
      <c r="BE169">
        <v>-8</v>
      </c>
      <c r="BF169">
        <v>20090109</v>
      </c>
      <c r="BG169">
        <v>-7.4</v>
      </c>
      <c r="BX169" s="1">
        <v>39813</v>
      </c>
      <c r="BY169">
        <v>-33</v>
      </c>
      <c r="BZ169">
        <v>20081218</v>
      </c>
      <c r="CA169">
        <v>-33</v>
      </c>
      <c r="CC169" s="1">
        <v>39782</v>
      </c>
      <c r="CD169">
        <v>-0.8</v>
      </c>
      <c r="CE169">
        <v>20081218</v>
      </c>
      <c r="CF169">
        <v>1.5</v>
      </c>
      <c r="CH169" s="1">
        <v>42035</v>
      </c>
      <c r="CI169">
        <v>1.9</v>
      </c>
      <c r="CJ169">
        <v>20150318</v>
      </c>
      <c r="CK169">
        <v>1.8</v>
      </c>
      <c r="CM169" s="1">
        <v>42338</v>
      </c>
      <c r="CN169">
        <v>58</v>
      </c>
      <c r="CO169" t="s">
        <v>302</v>
      </c>
      <c r="CP169" t="s">
        <v>302</v>
      </c>
      <c r="CR169" s="1">
        <v>39782</v>
      </c>
      <c r="CS169">
        <v>-0.8</v>
      </c>
      <c r="CT169">
        <v>20081216</v>
      </c>
      <c r="CU169">
        <v>-0.8</v>
      </c>
      <c r="CW169" s="1">
        <v>39782</v>
      </c>
      <c r="CX169">
        <v>3</v>
      </c>
      <c r="CY169">
        <v>20081216</v>
      </c>
      <c r="CZ169">
        <v>3</v>
      </c>
      <c r="DG169" s="1">
        <v>40147</v>
      </c>
      <c r="DH169">
        <v>0.2</v>
      </c>
      <c r="DI169">
        <v>20091211</v>
      </c>
      <c r="DJ169">
        <v>0.1</v>
      </c>
      <c r="DL169" s="1">
        <v>40147</v>
      </c>
      <c r="DM169">
        <v>0.1</v>
      </c>
      <c r="DN169">
        <v>20091211</v>
      </c>
      <c r="DO169">
        <v>-0.1</v>
      </c>
      <c r="DQ169" s="1">
        <v>39782</v>
      </c>
      <c r="DR169">
        <v>-78.8</v>
      </c>
      <c r="DS169">
        <v>20081208</v>
      </c>
      <c r="DT169">
        <v>-76</v>
      </c>
      <c r="DV169" s="1">
        <v>40178</v>
      </c>
      <c r="DW169">
        <v>-0.5</v>
      </c>
      <c r="DX169" t="s">
        <v>302</v>
      </c>
      <c r="DY169" t="s">
        <v>302</v>
      </c>
      <c r="EA169" s="1">
        <v>40512</v>
      </c>
      <c r="EB169">
        <v>-0.5</v>
      </c>
      <c r="EC169">
        <v>20101216</v>
      </c>
      <c r="ED169">
        <v>1.1000000000000001</v>
      </c>
      <c r="EF169" s="1">
        <v>39782</v>
      </c>
      <c r="EG169">
        <v>-36.799999999999997</v>
      </c>
      <c r="EH169" t="s">
        <v>302</v>
      </c>
      <c r="EI169" t="s">
        <v>302</v>
      </c>
      <c r="EK169" s="1">
        <v>39782</v>
      </c>
      <c r="EL169">
        <v>26.695</v>
      </c>
      <c r="EM169">
        <v>20090102</v>
      </c>
      <c r="EN169">
        <v>27</v>
      </c>
      <c r="EP169" s="1">
        <v>39782</v>
      </c>
      <c r="EQ169">
        <v>-13.9</v>
      </c>
      <c r="ER169">
        <v>20081127</v>
      </c>
      <c r="ES169">
        <v>-13.9</v>
      </c>
      <c r="EU169" s="1">
        <v>39782</v>
      </c>
      <c r="EV169">
        <v>-0.1</v>
      </c>
      <c r="EW169">
        <v>20081127</v>
      </c>
      <c r="EX169">
        <v>-0.4</v>
      </c>
      <c r="FJ169" s="1">
        <v>39782</v>
      </c>
      <c r="FK169">
        <v>1.3</v>
      </c>
      <c r="FL169">
        <v>20090102</v>
      </c>
      <c r="FM169">
        <v>1.2</v>
      </c>
      <c r="FO169" s="1">
        <v>39782</v>
      </c>
      <c r="FP169">
        <v>15.1</v>
      </c>
      <c r="FQ169">
        <v>20090102</v>
      </c>
      <c r="FR169">
        <v>16.399999999999999</v>
      </c>
      <c r="FY169" s="1">
        <v>39782</v>
      </c>
      <c r="FZ169">
        <v>0.35599999999999998</v>
      </c>
      <c r="GA169" t="s">
        <v>302</v>
      </c>
      <c r="GB169" t="s">
        <v>302</v>
      </c>
    </row>
    <row r="170" spans="6:184" x14ac:dyDescent="0.25">
      <c r="F170" s="1">
        <v>39813</v>
      </c>
      <c r="G170">
        <v>-1.8</v>
      </c>
      <c r="H170">
        <v>20090206</v>
      </c>
      <c r="I170">
        <v>-2.2000000000000002</v>
      </c>
      <c r="K170" s="1">
        <v>39813</v>
      </c>
      <c r="L170">
        <v>-1</v>
      </c>
      <c r="M170">
        <v>20090206</v>
      </c>
      <c r="N170">
        <v>-1.7</v>
      </c>
      <c r="P170" s="1">
        <v>39813</v>
      </c>
      <c r="Q170">
        <v>6.4</v>
      </c>
      <c r="R170">
        <v>20090211</v>
      </c>
      <c r="S170">
        <v>6.3</v>
      </c>
      <c r="U170" s="1">
        <v>39813</v>
      </c>
      <c r="V170">
        <v>1.3</v>
      </c>
      <c r="W170">
        <v>20090123</v>
      </c>
      <c r="X170">
        <v>1.6</v>
      </c>
      <c r="Z170" s="1">
        <v>39813</v>
      </c>
      <c r="AA170">
        <v>-0.4</v>
      </c>
      <c r="AB170">
        <v>20090120</v>
      </c>
      <c r="AC170">
        <v>-0.4</v>
      </c>
      <c r="AE170" s="1">
        <v>39813</v>
      </c>
      <c r="AF170">
        <v>3.1</v>
      </c>
      <c r="AG170">
        <v>20090120</v>
      </c>
      <c r="AH170">
        <v>3.1</v>
      </c>
      <c r="AJ170" s="1">
        <v>40543</v>
      </c>
      <c r="AK170">
        <v>2.9</v>
      </c>
      <c r="AL170">
        <v>20110118</v>
      </c>
      <c r="AM170">
        <v>2.9</v>
      </c>
      <c r="AO170" s="1">
        <v>40178</v>
      </c>
      <c r="AP170">
        <v>0.1</v>
      </c>
      <c r="AQ170">
        <v>20100108</v>
      </c>
      <c r="AR170">
        <v>0.5</v>
      </c>
      <c r="AT170" s="1">
        <v>40178</v>
      </c>
      <c r="AU170">
        <v>1.2</v>
      </c>
      <c r="AV170">
        <v>20100108</v>
      </c>
      <c r="AW170">
        <v>3.5</v>
      </c>
      <c r="AY170" s="1">
        <v>39813</v>
      </c>
      <c r="AZ170">
        <v>-8.5</v>
      </c>
      <c r="BA170">
        <v>20090206</v>
      </c>
      <c r="BB170">
        <v>-9.4</v>
      </c>
      <c r="BD170" s="1">
        <v>39813</v>
      </c>
      <c r="BE170">
        <v>-9.5</v>
      </c>
      <c r="BF170">
        <v>20090206</v>
      </c>
      <c r="BG170">
        <v>-10.199999999999999</v>
      </c>
      <c r="BX170" s="1">
        <v>39844</v>
      </c>
      <c r="BY170">
        <v>-37</v>
      </c>
      <c r="BZ170">
        <v>20090129</v>
      </c>
      <c r="CA170">
        <v>-37</v>
      </c>
      <c r="CC170" s="1">
        <v>39813</v>
      </c>
      <c r="CD170">
        <v>1.4</v>
      </c>
      <c r="CE170">
        <v>20090123</v>
      </c>
      <c r="CF170">
        <v>3.9</v>
      </c>
      <c r="CH170" s="1">
        <v>42063</v>
      </c>
      <c r="CI170">
        <v>1.9</v>
      </c>
      <c r="CJ170">
        <v>20150417</v>
      </c>
      <c r="CK170">
        <v>1.7</v>
      </c>
      <c r="CM170" s="1">
        <v>42369</v>
      </c>
      <c r="CN170">
        <v>44</v>
      </c>
      <c r="CO170" t="s">
        <v>302</v>
      </c>
      <c r="CP170" t="s">
        <v>302</v>
      </c>
      <c r="CR170" s="1">
        <v>39813</v>
      </c>
      <c r="CS170">
        <v>-1.4</v>
      </c>
      <c r="CT170">
        <v>20090120</v>
      </c>
      <c r="CU170">
        <v>-1.4</v>
      </c>
      <c r="CW170" s="1">
        <v>39813</v>
      </c>
      <c r="CX170">
        <v>0.9</v>
      </c>
      <c r="CY170">
        <v>20090120</v>
      </c>
      <c r="CZ170">
        <v>0.9</v>
      </c>
      <c r="DG170" s="1">
        <v>40178</v>
      </c>
      <c r="DH170">
        <v>0.5</v>
      </c>
      <c r="DI170">
        <v>20100108</v>
      </c>
      <c r="DJ170">
        <v>0.1</v>
      </c>
      <c r="DL170" s="1">
        <v>40178</v>
      </c>
      <c r="DM170">
        <v>0.2</v>
      </c>
      <c r="DN170">
        <v>20100108</v>
      </c>
      <c r="DO170">
        <v>0.7</v>
      </c>
      <c r="DQ170" s="1">
        <v>39813</v>
      </c>
      <c r="DR170">
        <v>-74.3</v>
      </c>
      <c r="DS170">
        <v>20090112</v>
      </c>
      <c r="DT170">
        <v>-73</v>
      </c>
      <c r="DV170" s="1">
        <v>40209</v>
      </c>
      <c r="DW170">
        <v>-3.2</v>
      </c>
      <c r="DX170" t="s">
        <v>302</v>
      </c>
      <c r="DY170" t="s">
        <v>302</v>
      </c>
      <c r="EA170" s="1">
        <v>40543</v>
      </c>
      <c r="EB170">
        <v>-2.2999999999999998</v>
      </c>
      <c r="EC170">
        <v>20110121</v>
      </c>
      <c r="ED170">
        <v>0</v>
      </c>
      <c r="EF170" s="1">
        <v>39813</v>
      </c>
      <c r="EG170">
        <v>-21.2</v>
      </c>
      <c r="EH170" t="s">
        <v>302</v>
      </c>
      <c r="EI170" t="s">
        <v>302</v>
      </c>
      <c r="EK170" s="1">
        <v>39813</v>
      </c>
      <c r="EL170">
        <v>32.183</v>
      </c>
      <c r="EM170">
        <v>20090130</v>
      </c>
      <c r="EN170">
        <v>31</v>
      </c>
      <c r="EP170" s="1">
        <v>39813</v>
      </c>
      <c r="EQ170">
        <v>-15.9</v>
      </c>
      <c r="ER170">
        <v>20090106</v>
      </c>
      <c r="ES170">
        <v>-15.9</v>
      </c>
      <c r="EU170" s="1">
        <v>39813</v>
      </c>
      <c r="EV170">
        <v>-2.6</v>
      </c>
      <c r="EW170">
        <v>20090106</v>
      </c>
      <c r="EX170">
        <v>-2.5</v>
      </c>
      <c r="FJ170" s="1">
        <v>39813</v>
      </c>
      <c r="FK170">
        <v>1.9</v>
      </c>
      <c r="FL170">
        <v>20090130</v>
      </c>
      <c r="FM170">
        <v>1.4</v>
      </c>
      <c r="FO170" s="1">
        <v>39813</v>
      </c>
      <c r="FP170">
        <v>15.5</v>
      </c>
      <c r="FQ170">
        <v>20090130</v>
      </c>
      <c r="FR170">
        <v>16.100000000000001</v>
      </c>
      <c r="FY170" s="1">
        <v>39813</v>
      </c>
      <c r="FZ170">
        <v>-0.14899999999999999</v>
      </c>
      <c r="GA170" t="s">
        <v>302</v>
      </c>
      <c r="GB170" t="s">
        <v>302</v>
      </c>
    </row>
    <row r="171" spans="6:184" x14ac:dyDescent="0.25">
      <c r="F171" s="1">
        <v>39844</v>
      </c>
      <c r="G171">
        <v>-3</v>
      </c>
      <c r="H171">
        <v>20090310</v>
      </c>
      <c r="I171">
        <v>-2.9</v>
      </c>
      <c r="K171" s="1">
        <v>39844</v>
      </c>
      <c r="L171">
        <v>-2.5</v>
      </c>
      <c r="M171">
        <v>20090310</v>
      </c>
      <c r="N171">
        <v>-2.6</v>
      </c>
      <c r="P171" s="1">
        <v>39844</v>
      </c>
      <c r="Q171">
        <v>6.5</v>
      </c>
      <c r="R171">
        <v>20090318</v>
      </c>
      <c r="S171">
        <v>6.5</v>
      </c>
      <c r="U171" s="1">
        <v>39844</v>
      </c>
      <c r="V171">
        <v>-0.4</v>
      </c>
      <c r="W171">
        <v>20090220</v>
      </c>
      <c r="X171">
        <v>0.7</v>
      </c>
      <c r="Z171" s="1">
        <v>39844</v>
      </c>
      <c r="AA171">
        <v>-0.7</v>
      </c>
      <c r="AB171">
        <v>20090217</v>
      </c>
      <c r="AC171">
        <v>-0.7</v>
      </c>
      <c r="AE171" s="1">
        <v>39844</v>
      </c>
      <c r="AF171">
        <v>3</v>
      </c>
      <c r="AG171">
        <v>20090217</v>
      </c>
      <c r="AH171">
        <v>3</v>
      </c>
      <c r="AJ171" s="1">
        <v>40574</v>
      </c>
      <c r="AK171">
        <v>3</v>
      </c>
      <c r="AL171">
        <v>20110215</v>
      </c>
      <c r="AM171">
        <v>3</v>
      </c>
      <c r="AO171" s="1">
        <v>40209</v>
      </c>
      <c r="AP171">
        <v>0.1</v>
      </c>
      <c r="AQ171">
        <v>20100205</v>
      </c>
      <c r="AR171">
        <v>0.4</v>
      </c>
      <c r="AT171" s="1">
        <v>40209</v>
      </c>
      <c r="AU171">
        <v>1.5</v>
      </c>
      <c r="AV171">
        <v>20100205</v>
      </c>
      <c r="AW171">
        <v>3.8</v>
      </c>
      <c r="AY171" s="1">
        <v>39844</v>
      </c>
      <c r="AZ171">
        <v>-10.9</v>
      </c>
      <c r="BA171">
        <v>20090310</v>
      </c>
      <c r="BB171">
        <v>-11.4</v>
      </c>
      <c r="BD171" s="1">
        <v>39844</v>
      </c>
      <c r="BE171">
        <v>-12.9</v>
      </c>
      <c r="BF171">
        <v>20090310</v>
      </c>
      <c r="BG171">
        <v>-12.8</v>
      </c>
      <c r="BX171" s="1">
        <v>39872</v>
      </c>
      <c r="BY171">
        <v>-35</v>
      </c>
      <c r="BZ171">
        <v>20090226</v>
      </c>
      <c r="CA171">
        <v>-35</v>
      </c>
      <c r="CC171" s="1">
        <v>39844</v>
      </c>
      <c r="CD171">
        <v>-0.2</v>
      </c>
      <c r="CE171">
        <v>20090220</v>
      </c>
      <c r="CF171">
        <v>3.6</v>
      </c>
      <c r="CH171" s="1">
        <v>42094</v>
      </c>
      <c r="CI171">
        <v>2.4</v>
      </c>
      <c r="CJ171">
        <v>20150513</v>
      </c>
      <c r="CK171">
        <v>1.9</v>
      </c>
      <c r="CM171" s="1">
        <v>42400</v>
      </c>
      <c r="CN171">
        <v>34</v>
      </c>
      <c r="CO171" t="s">
        <v>302</v>
      </c>
      <c r="CP171" t="s">
        <v>302</v>
      </c>
      <c r="CR171" s="1">
        <v>39844</v>
      </c>
      <c r="CS171">
        <v>-1.3</v>
      </c>
      <c r="CT171">
        <v>20090217</v>
      </c>
      <c r="CU171">
        <v>-1.3</v>
      </c>
      <c r="CW171" s="1">
        <v>39844</v>
      </c>
      <c r="CX171">
        <v>0.1</v>
      </c>
      <c r="CY171">
        <v>20090217</v>
      </c>
      <c r="CZ171">
        <v>0.1</v>
      </c>
      <c r="DG171" s="1">
        <v>40209</v>
      </c>
      <c r="DH171">
        <v>1.1000000000000001</v>
      </c>
      <c r="DI171">
        <v>20100205</v>
      </c>
      <c r="DJ171">
        <v>2</v>
      </c>
      <c r="DL171" s="1">
        <v>40209</v>
      </c>
      <c r="DM171">
        <v>-0.1</v>
      </c>
      <c r="DN171">
        <v>20100205</v>
      </c>
      <c r="DO171">
        <v>0.3</v>
      </c>
      <c r="DQ171" s="1">
        <v>39844</v>
      </c>
      <c r="DR171">
        <v>-77.2</v>
      </c>
      <c r="DS171">
        <v>20090209</v>
      </c>
      <c r="DT171">
        <v>-76</v>
      </c>
      <c r="DV171" s="1">
        <v>40237</v>
      </c>
      <c r="DW171">
        <v>2.8</v>
      </c>
      <c r="DX171">
        <v>20100325</v>
      </c>
      <c r="DY171">
        <v>2.1</v>
      </c>
      <c r="EA171" s="1">
        <v>40574</v>
      </c>
      <c r="EB171">
        <v>3.3</v>
      </c>
      <c r="EC171">
        <v>20110218</v>
      </c>
      <c r="ED171">
        <v>5.3</v>
      </c>
      <c r="EF171" s="1">
        <v>39844</v>
      </c>
      <c r="EG171">
        <v>-30.9</v>
      </c>
      <c r="EH171" t="s">
        <v>302</v>
      </c>
      <c r="EI171" t="s">
        <v>302</v>
      </c>
      <c r="EK171" s="1">
        <v>39844</v>
      </c>
      <c r="EL171">
        <v>33.076999999999998</v>
      </c>
      <c r="EM171">
        <v>20090302</v>
      </c>
      <c r="EN171">
        <v>31</v>
      </c>
      <c r="EP171" s="1">
        <v>39844</v>
      </c>
      <c r="EQ171">
        <v>-16.600000000000001</v>
      </c>
      <c r="ER171">
        <v>20090129</v>
      </c>
      <c r="ES171">
        <v>-16.600000000000001</v>
      </c>
      <c r="EU171" s="1">
        <v>39844</v>
      </c>
      <c r="EV171">
        <v>-1.3</v>
      </c>
      <c r="EW171">
        <v>20090129</v>
      </c>
      <c r="EX171">
        <v>-1.3</v>
      </c>
      <c r="FJ171" s="1">
        <v>39844</v>
      </c>
      <c r="FK171">
        <v>1.8</v>
      </c>
      <c r="FL171">
        <v>20090302</v>
      </c>
      <c r="FM171">
        <v>2.5</v>
      </c>
      <c r="FO171" s="1">
        <v>39844</v>
      </c>
      <c r="FP171">
        <v>16.399999999999999</v>
      </c>
      <c r="FQ171">
        <v>20090302</v>
      </c>
      <c r="FR171">
        <v>17.5</v>
      </c>
      <c r="FY171" s="1">
        <v>39844</v>
      </c>
      <c r="FZ171">
        <v>0.40400000000000003</v>
      </c>
      <c r="GA171" t="s">
        <v>302</v>
      </c>
      <c r="GB171" t="s">
        <v>302</v>
      </c>
    </row>
    <row r="172" spans="6:184" x14ac:dyDescent="0.25">
      <c r="F172" s="1">
        <v>39872</v>
      </c>
      <c r="G172">
        <v>-0.3</v>
      </c>
      <c r="H172">
        <v>20090407</v>
      </c>
      <c r="I172">
        <v>-0.9</v>
      </c>
      <c r="K172" s="1">
        <v>39872</v>
      </c>
      <c r="L172">
        <v>-0.3</v>
      </c>
      <c r="M172">
        <v>20090407</v>
      </c>
      <c r="N172">
        <v>-1</v>
      </c>
      <c r="P172" s="1">
        <v>39872</v>
      </c>
      <c r="Q172">
        <v>6.7</v>
      </c>
      <c r="R172">
        <v>20090422</v>
      </c>
      <c r="S172">
        <v>6.7</v>
      </c>
      <c r="U172" s="1">
        <v>39872</v>
      </c>
      <c r="V172">
        <v>-1.4</v>
      </c>
      <c r="W172">
        <v>20090326</v>
      </c>
      <c r="X172">
        <v>-1.9</v>
      </c>
      <c r="Z172" s="1">
        <v>39872</v>
      </c>
      <c r="AA172">
        <v>0.9</v>
      </c>
      <c r="AB172">
        <v>20090324</v>
      </c>
      <c r="AC172">
        <v>0.9</v>
      </c>
      <c r="AE172" s="1">
        <v>39872</v>
      </c>
      <c r="AF172">
        <v>3.2</v>
      </c>
      <c r="AG172">
        <v>20090324</v>
      </c>
      <c r="AH172">
        <v>3.2</v>
      </c>
      <c r="AJ172" s="1">
        <v>40602</v>
      </c>
      <c r="AK172">
        <v>3.4</v>
      </c>
      <c r="AL172">
        <v>20110322</v>
      </c>
      <c r="AM172">
        <v>3.4</v>
      </c>
      <c r="AO172" s="1">
        <v>40237</v>
      </c>
      <c r="AP172">
        <v>0.1</v>
      </c>
      <c r="AQ172">
        <v>20100305</v>
      </c>
      <c r="AR172">
        <v>0.3</v>
      </c>
      <c r="AT172" s="1">
        <v>40237</v>
      </c>
      <c r="AU172">
        <v>1.8</v>
      </c>
      <c r="AV172">
        <v>20100305</v>
      </c>
      <c r="AW172">
        <v>4.0999999999999996</v>
      </c>
      <c r="AY172" s="1">
        <v>39872</v>
      </c>
      <c r="AZ172">
        <v>-11.3</v>
      </c>
      <c r="BA172">
        <v>20090407</v>
      </c>
      <c r="BB172">
        <v>-12.5</v>
      </c>
      <c r="BD172" s="1">
        <v>39872</v>
      </c>
      <c r="BE172">
        <v>-13.2</v>
      </c>
      <c r="BF172">
        <v>20090407</v>
      </c>
      <c r="BG172">
        <v>-13.8</v>
      </c>
      <c r="BX172" s="1">
        <v>39903</v>
      </c>
      <c r="BY172">
        <v>-30</v>
      </c>
      <c r="BZ172">
        <v>20090330</v>
      </c>
      <c r="CA172">
        <v>-30</v>
      </c>
      <c r="CC172" s="1">
        <v>39872</v>
      </c>
      <c r="CD172">
        <v>-4.2</v>
      </c>
      <c r="CE172">
        <v>20090326</v>
      </c>
      <c r="CF172">
        <v>0.4</v>
      </c>
      <c r="CH172" s="1">
        <v>42124</v>
      </c>
      <c r="CI172">
        <v>2.8</v>
      </c>
      <c r="CJ172">
        <v>20150617</v>
      </c>
      <c r="CK172">
        <v>2.7</v>
      </c>
      <c r="CM172" s="1">
        <v>42429</v>
      </c>
      <c r="CN172">
        <v>15</v>
      </c>
      <c r="CO172" t="s">
        <v>302</v>
      </c>
      <c r="CP172" t="s">
        <v>302</v>
      </c>
      <c r="CR172" s="1">
        <v>39872</v>
      </c>
      <c r="CS172">
        <v>0.6</v>
      </c>
      <c r="CT172">
        <v>20090324</v>
      </c>
      <c r="CU172">
        <v>0.6</v>
      </c>
      <c r="CW172" s="1">
        <v>39872</v>
      </c>
      <c r="CX172">
        <v>0</v>
      </c>
      <c r="CY172">
        <v>20090324</v>
      </c>
      <c r="CZ172">
        <v>0</v>
      </c>
      <c r="DG172" s="1">
        <v>40237</v>
      </c>
      <c r="DH172">
        <v>0.5</v>
      </c>
      <c r="DI172">
        <v>20100305</v>
      </c>
      <c r="DJ172">
        <v>0.1</v>
      </c>
      <c r="DL172" s="1">
        <v>40237</v>
      </c>
      <c r="DM172">
        <v>0.1</v>
      </c>
      <c r="DN172">
        <v>20100305</v>
      </c>
      <c r="DO172">
        <v>0.3</v>
      </c>
      <c r="DQ172" s="1">
        <v>39872</v>
      </c>
      <c r="DR172">
        <v>-74.3</v>
      </c>
      <c r="DS172">
        <v>20090309</v>
      </c>
      <c r="DT172">
        <v>-78.3</v>
      </c>
      <c r="DV172" s="1">
        <v>40268</v>
      </c>
      <c r="DW172">
        <v>-0.4</v>
      </c>
      <c r="DX172">
        <v>20100422</v>
      </c>
      <c r="DY172">
        <v>0.4</v>
      </c>
      <c r="EA172" s="1">
        <v>40602</v>
      </c>
      <c r="EB172">
        <v>-0.3</v>
      </c>
      <c r="EC172">
        <v>20110324</v>
      </c>
      <c r="ED172">
        <v>1.3</v>
      </c>
      <c r="EF172" s="1">
        <v>39872</v>
      </c>
      <c r="EG172">
        <v>-21.9</v>
      </c>
      <c r="EH172">
        <v>20090305</v>
      </c>
      <c r="EI172">
        <v>-21.9</v>
      </c>
      <c r="EK172" s="1">
        <v>39872</v>
      </c>
      <c r="EL172">
        <v>39.704000000000001</v>
      </c>
      <c r="EM172">
        <v>20090330</v>
      </c>
      <c r="EN172">
        <v>38</v>
      </c>
      <c r="EP172" s="1">
        <v>39872</v>
      </c>
      <c r="EQ172">
        <v>-17.600000000000001</v>
      </c>
      <c r="ER172">
        <v>20090226</v>
      </c>
      <c r="ES172">
        <v>-17.600000000000001</v>
      </c>
      <c r="EU172" s="1">
        <v>39872</v>
      </c>
      <c r="EV172">
        <v>-1.7</v>
      </c>
      <c r="EW172">
        <v>20090226</v>
      </c>
      <c r="EX172">
        <v>-1.8</v>
      </c>
      <c r="FJ172" s="1">
        <v>39872</v>
      </c>
      <c r="FK172">
        <v>1.2</v>
      </c>
      <c r="FL172">
        <v>20090330</v>
      </c>
      <c r="FM172">
        <v>1.4</v>
      </c>
      <c r="FO172" s="1">
        <v>39872</v>
      </c>
      <c r="FP172">
        <v>17.600000000000001</v>
      </c>
      <c r="FQ172">
        <v>20090330</v>
      </c>
      <c r="FR172">
        <v>18.7</v>
      </c>
      <c r="FY172" s="1">
        <v>39872</v>
      </c>
      <c r="FZ172">
        <v>0.375</v>
      </c>
      <c r="GA172" t="s">
        <v>302</v>
      </c>
      <c r="GB172" t="s">
        <v>302</v>
      </c>
    </row>
    <row r="173" spans="6:184" x14ac:dyDescent="0.25">
      <c r="F173" s="1">
        <v>39903</v>
      </c>
      <c r="G173">
        <v>0.1</v>
      </c>
      <c r="H173">
        <v>20090512</v>
      </c>
      <c r="I173">
        <v>-0.1</v>
      </c>
      <c r="K173" s="1">
        <v>39903</v>
      </c>
      <c r="L173">
        <v>-0.4</v>
      </c>
      <c r="M173">
        <v>20090512</v>
      </c>
      <c r="N173">
        <v>-0.6</v>
      </c>
      <c r="P173" s="1">
        <v>39903</v>
      </c>
      <c r="Q173">
        <v>7.1</v>
      </c>
      <c r="R173">
        <v>20090512</v>
      </c>
      <c r="S173">
        <v>7.1</v>
      </c>
      <c r="U173" s="1">
        <v>39903</v>
      </c>
      <c r="V173">
        <v>0.7</v>
      </c>
      <c r="W173">
        <v>20090424</v>
      </c>
      <c r="X173">
        <v>0.3</v>
      </c>
      <c r="Z173" s="1">
        <v>39903</v>
      </c>
      <c r="AA173">
        <v>0.2</v>
      </c>
      <c r="AB173">
        <v>20090421</v>
      </c>
      <c r="AC173">
        <v>0.2</v>
      </c>
      <c r="AE173" s="1">
        <v>39903</v>
      </c>
      <c r="AF173">
        <v>2.9</v>
      </c>
      <c r="AG173">
        <v>20090421</v>
      </c>
      <c r="AH173">
        <v>2.9</v>
      </c>
      <c r="AJ173" s="1">
        <v>40633</v>
      </c>
      <c r="AK173">
        <v>3.2</v>
      </c>
      <c r="AL173">
        <v>20110412</v>
      </c>
      <c r="AM173">
        <v>3.2</v>
      </c>
      <c r="AO173" s="1">
        <v>40268</v>
      </c>
      <c r="AP173">
        <v>0.6</v>
      </c>
      <c r="AQ173">
        <v>20100409</v>
      </c>
      <c r="AR173">
        <v>0.9</v>
      </c>
      <c r="AT173" s="1">
        <v>40268</v>
      </c>
      <c r="AU173">
        <v>2.5</v>
      </c>
      <c r="AV173">
        <v>20100409</v>
      </c>
      <c r="AW173">
        <v>5</v>
      </c>
      <c r="AY173" s="1">
        <v>39903</v>
      </c>
      <c r="AZ173">
        <v>-10</v>
      </c>
      <c r="BA173">
        <v>20090512</v>
      </c>
      <c r="BB173">
        <v>-12.4</v>
      </c>
      <c r="BD173" s="1">
        <v>39903</v>
      </c>
      <c r="BE173">
        <v>-11</v>
      </c>
      <c r="BF173">
        <v>20090512</v>
      </c>
      <c r="BG173">
        <v>-12.9</v>
      </c>
      <c r="BX173" s="1">
        <v>39933</v>
      </c>
      <c r="BY173">
        <v>-27</v>
      </c>
      <c r="BZ173">
        <v>20090429</v>
      </c>
      <c r="CA173">
        <v>-27</v>
      </c>
      <c r="CC173" s="1">
        <v>39903</v>
      </c>
      <c r="CD173">
        <v>-1.2</v>
      </c>
      <c r="CE173">
        <v>20090424</v>
      </c>
      <c r="CF173">
        <v>1.5</v>
      </c>
      <c r="CH173" s="1">
        <v>42155</v>
      </c>
      <c r="CI173">
        <v>3</v>
      </c>
      <c r="CJ173">
        <v>20150715</v>
      </c>
      <c r="CK173">
        <v>3.2</v>
      </c>
      <c r="CM173" s="1">
        <v>42460</v>
      </c>
      <c r="CN173">
        <v>39</v>
      </c>
      <c r="CO173" t="s">
        <v>302</v>
      </c>
      <c r="CP173" t="s">
        <v>302</v>
      </c>
      <c r="CR173" s="1">
        <v>39903</v>
      </c>
      <c r="CS173">
        <v>0</v>
      </c>
      <c r="CT173">
        <v>20090421</v>
      </c>
      <c r="CU173">
        <v>0</v>
      </c>
      <c r="CW173" s="1">
        <v>39903</v>
      </c>
      <c r="CX173">
        <v>-0.4</v>
      </c>
      <c r="CY173">
        <v>20090421</v>
      </c>
      <c r="CZ173">
        <v>-0.4</v>
      </c>
      <c r="DG173" s="1">
        <v>40268</v>
      </c>
      <c r="DH173">
        <v>3.3</v>
      </c>
      <c r="DI173">
        <v>20100409</v>
      </c>
      <c r="DJ173">
        <v>3.6</v>
      </c>
      <c r="DL173" s="1">
        <v>40268</v>
      </c>
      <c r="DM173">
        <v>0.4</v>
      </c>
      <c r="DN173">
        <v>20100409</v>
      </c>
      <c r="DO173">
        <v>0.7</v>
      </c>
      <c r="DQ173" s="1">
        <v>39903</v>
      </c>
      <c r="DR173">
        <v>-66.7</v>
      </c>
      <c r="DS173">
        <v>20090414</v>
      </c>
      <c r="DT173">
        <v>-73.099999999999994</v>
      </c>
      <c r="DV173" s="1">
        <v>40298</v>
      </c>
      <c r="DW173">
        <v>0.1</v>
      </c>
      <c r="DX173">
        <v>20100520</v>
      </c>
      <c r="DY173">
        <v>0.3</v>
      </c>
      <c r="EA173" s="1">
        <v>40633</v>
      </c>
      <c r="EB173">
        <v>-0.4</v>
      </c>
      <c r="EC173">
        <v>20110421</v>
      </c>
      <c r="ED173">
        <v>1.3</v>
      </c>
      <c r="EF173" s="1">
        <v>39903</v>
      </c>
      <c r="EG173">
        <v>-30.5</v>
      </c>
      <c r="EH173">
        <v>20090406</v>
      </c>
      <c r="EI173">
        <v>-30.5</v>
      </c>
      <c r="EK173" s="1">
        <v>39903</v>
      </c>
      <c r="EL173">
        <v>41.317999999999998</v>
      </c>
      <c r="EM173">
        <v>20090501</v>
      </c>
      <c r="EN173">
        <v>39</v>
      </c>
      <c r="EP173" s="1">
        <v>39903</v>
      </c>
      <c r="EQ173">
        <v>-15.7</v>
      </c>
      <c r="ER173">
        <v>20090402</v>
      </c>
      <c r="ES173">
        <v>-15.7</v>
      </c>
      <c r="EU173" s="1">
        <v>39903</v>
      </c>
      <c r="EV173">
        <v>1</v>
      </c>
      <c r="EW173">
        <v>20090402</v>
      </c>
      <c r="EX173">
        <v>0.9</v>
      </c>
      <c r="FJ173" s="1">
        <v>39903</v>
      </c>
      <c r="FK173">
        <v>0.6</v>
      </c>
      <c r="FL173">
        <v>20090501</v>
      </c>
      <c r="FM173">
        <v>0.2</v>
      </c>
      <c r="FO173" s="1">
        <v>39903</v>
      </c>
      <c r="FP173">
        <v>17.100000000000001</v>
      </c>
      <c r="FQ173">
        <v>20090501</v>
      </c>
      <c r="FR173">
        <v>17.8</v>
      </c>
      <c r="FY173" s="1">
        <v>39903</v>
      </c>
      <c r="FZ173">
        <v>-0.39800000000000002</v>
      </c>
      <c r="GA173" t="s">
        <v>302</v>
      </c>
      <c r="GB173" t="s">
        <v>302</v>
      </c>
    </row>
    <row r="174" spans="6:184" x14ac:dyDescent="0.25">
      <c r="F174" s="1">
        <v>39933</v>
      </c>
      <c r="G174">
        <v>1.6</v>
      </c>
      <c r="H174">
        <v>20090610</v>
      </c>
      <c r="I174">
        <v>0.2</v>
      </c>
      <c r="K174" s="1">
        <v>39933</v>
      </c>
      <c r="L174">
        <v>1.5</v>
      </c>
      <c r="M174">
        <v>20090610</v>
      </c>
      <c r="N174">
        <v>0.3</v>
      </c>
      <c r="P174" s="1">
        <v>39933</v>
      </c>
      <c r="Q174">
        <v>7.3</v>
      </c>
      <c r="R174">
        <v>20090617</v>
      </c>
      <c r="S174">
        <v>7.2</v>
      </c>
      <c r="U174" s="1">
        <v>39933</v>
      </c>
      <c r="V174">
        <v>1.2</v>
      </c>
      <c r="W174">
        <v>20090521</v>
      </c>
      <c r="X174">
        <v>0.9</v>
      </c>
      <c r="Z174" s="1">
        <v>39933</v>
      </c>
      <c r="AA174">
        <v>0.2</v>
      </c>
      <c r="AB174">
        <v>20090519</v>
      </c>
      <c r="AC174">
        <v>0.2</v>
      </c>
      <c r="AE174" s="1">
        <v>39933</v>
      </c>
      <c r="AF174">
        <v>2.2999999999999998</v>
      </c>
      <c r="AG174">
        <v>20090519</v>
      </c>
      <c r="AH174">
        <v>2.2999999999999998</v>
      </c>
      <c r="AJ174" s="1">
        <v>40663</v>
      </c>
      <c r="AK174">
        <v>3.7</v>
      </c>
      <c r="AL174">
        <v>20110517</v>
      </c>
      <c r="AM174">
        <v>3.7</v>
      </c>
      <c r="AO174" s="1">
        <v>40298</v>
      </c>
      <c r="AP174">
        <v>0.8</v>
      </c>
      <c r="AQ174">
        <v>20100507</v>
      </c>
      <c r="AR174">
        <v>1.4</v>
      </c>
      <c r="AT174" s="1">
        <v>40298</v>
      </c>
      <c r="AU174">
        <v>2.9</v>
      </c>
      <c r="AV174">
        <v>20100507</v>
      </c>
      <c r="AW174">
        <v>5.7</v>
      </c>
      <c r="AY174" s="1">
        <v>39933</v>
      </c>
      <c r="AZ174">
        <v>-9.9</v>
      </c>
      <c r="BA174">
        <v>20090610</v>
      </c>
      <c r="BB174">
        <v>-12.3</v>
      </c>
      <c r="BD174" s="1">
        <v>39933</v>
      </c>
      <c r="BE174">
        <v>-10.4</v>
      </c>
      <c r="BF174">
        <v>20090610</v>
      </c>
      <c r="BG174">
        <v>-12.7</v>
      </c>
      <c r="BX174" s="1">
        <v>39964</v>
      </c>
      <c r="BY174">
        <v>-27</v>
      </c>
      <c r="BZ174">
        <v>20090528</v>
      </c>
      <c r="CA174">
        <v>-27</v>
      </c>
      <c r="CC174" s="1">
        <v>39933</v>
      </c>
      <c r="CD174">
        <v>0.5</v>
      </c>
      <c r="CE174">
        <v>20090521</v>
      </c>
      <c r="CF174">
        <v>2.6</v>
      </c>
      <c r="CH174" s="1">
        <v>42185</v>
      </c>
      <c r="CI174">
        <v>2.5</v>
      </c>
      <c r="CJ174">
        <v>20150812</v>
      </c>
      <c r="CK174">
        <v>2.4</v>
      </c>
      <c r="CM174" s="1">
        <v>42490</v>
      </c>
      <c r="CN174">
        <v>27</v>
      </c>
      <c r="CO174" t="s">
        <v>302</v>
      </c>
      <c r="CP174" t="s">
        <v>302</v>
      </c>
      <c r="CR174" s="1">
        <v>39933</v>
      </c>
      <c r="CS174">
        <v>0.1</v>
      </c>
      <c r="CT174">
        <v>20090519</v>
      </c>
      <c r="CU174">
        <v>0.1</v>
      </c>
      <c r="CW174" s="1">
        <v>39933</v>
      </c>
      <c r="CX174">
        <v>-1.2</v>
      </c>
      <c r="CY174">
        <v>20090519</v>
      </c>
      <c r="CZ174">
        <v>-1.2</v>
      </c>
      <c r="DG174" s="1">
        <v>40298</v>
      </c>
      <c r="DH174">
        <v>-0.1</v>
      </c>
      <c r="DI174">
        <v>20100507</v>
      </c>
      <c r="DJ174">
        <v>0.6</v>
      </c>
      <c r="DL174" s="1">
        <v>40298</v>
      </c>
      <c r="DM174">
        <v>0.3</v>
      </c>
      <c r="DN174">
        <v>20100507</v>
      </c>
      <c r="DO174">
        <v>1.1000000000000001</v>
      </c>
      <c r="DQ174" s="1">
        <v>39933</v>
      </c>
      <c r="DR174">
        <v>-53.3</v>
      </c>
      <c r="DS174">
        <v>20090511</v>
      </c>
      <c r="DT174">
        <v>-59.9</v>
      </c>
      <c r="DV174" s="1">
        <v>40329</v>
      </c>
      <c r="DW174">
        <v>0.6</v>
      </c>
      <c r="DX174">
        <v>20100617</v>
      </c>
      <c r="DY174">
        <v>0.6</v>
      </c>
      <c r="EA174" s="1">
        <v>40663</v>
      </c>
      <c r="EB174">
        <v>1.8</v>
      </c>
      <c r="EC174">
        <v>20110519</v>
      </c>
      <c r="ED174">
        <v>2.8</v>
      </c>
      <c r="EF174" s="1">
        <v>39933</v>
      </c>
      <c r="EG174">
        <v>-24</v>
      </c>
      <c r="EH174">
        <v>20090507</v>
      </c>
      <c r="EI174">
        <v>-24</v>
      </c>
      <c r="EK174" s="1">
        <v>39933</v>
      </c>
      <c r="EL174">
        <v>45.237000000000002</v>
      </c>
      <c r="EM174">
        <v>20090602</v>
      </c>
      <c r="EN174">
        <v>43.2</v>
      </c>
      <c r="EP174" s="1">
        <v>39933</v>
      </c>
      <c r="EQ174">
        <v>-15</v>
      </c>
      <c r="ER174">
        <v>20090430</v>
      </c>
      <c r="ES174">
        <v>-15</v>
      </c>
      <c r="EU174" s="1">
        <v>39933</v>
      </c>
      <c r="EV174">
        <v>-0.2</v>
      </c>
      <c r="EW174">
        <v>20090430</v>
      </c>
      <c r="EX174">
        <v>-0.4</v>
      </c>
      <c r="FJ174" s="1">
        <v>39933</v>
      </c>
      <c r="FK174">
        <v>-0.1</v>
      </c>
      <c r="FL174">
        <v>20090602</v>
      </c>
      <c r="FM174">
        <v>0.2</v>
      </c>
      <c r="FO174" s="1">
        <v>39933</v>
      </c>
      <c r="FP174">
        <v>16.3</v>
      </c>
      <c r="FQ174">
        <v>20090602</v>
      </c>
      <c r="FR174">
        <v>17.399999999999999</v>
      </c>
      <c r="FY174" s="1">
        <v>39933</v>
      </c>
      <c r="FZ174">
        <v>5.8999999999999997E-2</v>
      </c>
      <c r="GA174" t="s">
        <v>302</v>
      </c>
      <c r="GB174" t="s">
        <v>302</v>
      </c>
    </row>
    <row r="175" spans="6:184" x14ac:dyDescent="0.25">
      <c r="F175" s="1">
        <v>39964</v>
      </c>
      <c r="G175">
        <v>-2</v>
      </c>
      <c r="H175">
        <v>20090707</v>
      </c>
      <c r="I175">
        <v>-0.5</v>
      </c>
      <c r="K175" s="1">
        <v>39964</v>
      </c>
      <c r="L175">
        <v>-1.7</v>
      </c>
      <c r="M175">
        <v>20090707</v>
      </c>
      <c r="N175">
        <v>-0.6</v>
      </c>
      <c r="P175" s="1">
        <v>39964</v>
      </c>
      <c r="Q175">
        <v>7.6</v>
      </c>
      <c r="R175">
        <v>20090715</v>
      </c>
      <c r="S175">
        <v>7.6</v>
      </c>
      <c r="U175" s="1">
        <v>39964</v>
      </c>
      <c r="V175">
        <v>-0.6</v>
      </c>
      <c r="W175">
        <v>20090618</v>
      </c>
      <c r="X175">
        <v>-0.6</v>
      </c>
      <c r="Z175" s="1">
        <v>39964</v>
      </c>
      <c r="AA175">
        <v>0.6</v>
      </c>
      <c r="AB175">
        <v>20090616</v>
      </c>
      <c r="AC175">
        <v>0.6</v>
      </c>
      <c r="AE175" s="1">
        <v>39964</v>
      </c>
      <c r="AF175">
        <v>2.2000000000000002</v>
      </c>
      <c r="AG175">
        <v>20090616</v>
      </c>
      <c r="AH175">
        <v>2.2000000000000002</v>
      </c>
      <c r="AJ175" s="1">
        <v>40694</v>
      </c>
      <c r="AK175">
        <v>3.3</v>
      </c>
      <c r="AL175">
        <v>20110614</v>
      </c>
      <c r="AM175">
        <v>3.3</v>
      </c>
      <c r="AO175" s="1">
        <v>40329</v>
      </c>
      <c r="AP175">
        <v>0.2</v>
      </c>
      <c r="AQ175">
        <v>20100611</v>
      </c>
      <c r="AR175">
        <v>0.3</v>
      </c>
      <c r="AT175" s="1">
        <v>40329</v>
      </c>
      <c r="AU175">
        <v>3</v>
      </c>
      <c r="AV175">
        <v>20100611</v>
      </c>
      <c r="AW175">
        <v>5.7</v>
      </c>
      <c r="AY175" s="1">
        <v>39964</v>
      </c>
      <c r="AZ175">
        <v>-10.5</v>
      </c>
      <c r="BA175">
        <v>20090707</v>
      </c>
      <c r="BB175">
        <v>-11.9</v>
      </c>
      <c r="BD175" s="1">
        <v>39964</v>
      </c>
      <c r="BE175">
        <v>-11.6</v>
      </c>
      <c r="BF175">
        <v>20090707</v>
      </c>
      <c r="BG175">
        <v>-12.7</v>
      </c>
      <c r="BX175" s="1">
        <v>39994</v>
      </c>
      <c r="BY175">
        <v>-25</v>
      </c>
      <c r="BZ175">
        <v>20090629</v>
      </c>
      <c r="CA175">
        <v>-25</v>
      </c>
      <c r="CC175" s="1">
        <v>39964</v>
      </c>
      <c r="CD175">
        <v>-3.3</v>
      </c>
      <c r="CE175">
        <v>20090618</v>
      </c>
      <c r="CF175">
        <v>-1.6</v>
      </c>
      <c r="CH175" s="1">
        <v>42216</v>
      </c>
      <c r="CI175">
        <v>2.9</v>
      </c>
      <c r="CJ175">
        <v>20150916</v>
      </c>
      <c r="CK175">
        <v>2.9</v>
      </c>
      <c r="CM175" s="1">
        <v>42521</v>
      </c>
      <c r="CN175">
        <v>26</v>
      </c>
      <c r="CO175" t="s">
        <v>302</v>
      </c>
      <c r="CP175" t="s">
        <v>302</v>
      </c>
      <c r="CR175" s="1">
        <v>39964</v>
      </c>
      <c r="CS175">
        <v>0.6</v>
      </c>
      <c r="CT175">
        <v>20090616</v>
      </c>
      <c r="CU175">
        <v>0.6</v>
      </c>
      <c r="CW175" s="1">
        <v>39964</v>
      </c>
      <c r="CX175">
        <v>-1.1000000000000001</v>
      </c>
      <c r="CY175">
        <v>20090616</v>
      </c>
      <c r="CZ175">
        <v>-1.1000000000000001</v>
      </c>
      <c r="DG175" s="1">
        <v>40329</v>
      </c>
      <c r="DH175">
        <v>0.2</v>
      </c>
      <c r="DI175">
        <v>20100611</v>
      </c>
      <c r="DJ175">
        <v>-0.6</v>
      </c>
      <c r="DL175" s="1">
        <v>40329</v>
      </c>
      <c r="DM175">
        <v>0.1</v>
      </c>
      <c r="DN175">
        <v>20100611</v>
      </c>
      <c r="DO175">
        <v>0.1</v>
      </c>
      <c r="DQ175" s="1">
        <v>39964</v>
      </c>
      <c r="DR175">
        <v>-42.1</v>
      </c>
      <c r="DS175">
        <v>20090608</v>
      </c>
      <c r="DT175">
        <v>-44.1</v>
      </c>
      <c r="DV175" s="1">
        <v>40359</v>
      </c>
      <c r="DW175">
        <v>0.3</v>
      </c>
      <c r="DX175">
        <v>20100722</v>
      </c>
      <c r="DY175">
        <v>0.7</v>
      </c>
      <c r="EA175" s="1">
        <v>40694</v>
      </c>
      <c r="EB175">
        <v>-1.2</v>
      </c>
      <c r="EC175">
        <v>20110616</v>
      </c>
      <c r="ED175">
        <v>0.2</v>
      </c>
      <c r="EF175" s="1">
        <v>39964</v>
      </c>
      <c r="EG175">
        <v>-24.8</v>
      </c>
      <c r="EH175">
        <v>20090604</v>
      </c>
      <c r="EI175">
        <v>-24.8</v>
      </c>
      <c r="EK175" s="1">
        <v>39964</v>
      </c>
      <c r="EL175">
        <v>46.753</v>
      </c>
      <c r="EM175">
        <v>20090629</v>
      </c>
      <c r="EN175">
        <v>43.414000000000001</v>
      </c>
      <c r="EP175" s="1">
        <v>39964</v>
      </c>
      <c r="EQ175">
        <v>-11.3</v>
      </c>
      <c r="ER175">
        <v>20090529</v>
      </c>
      <c r="ES175">
        <v>-11.3</v>
      </c>
      <c r="EU175" s="1">
        <v>39964</v>
      </c>
      <c r="EV175">
        <v>0.9</v>
      </c>
      <c r="EW175">
        <v>20090529</v>
      </c>
      <c r="EX175">
        <v>1.2</v>
      </c>
      <c r="FJ175" s="1">
        <v>39964</v>
      </c>
      <c r="FK175">
        <v>0.3</v>
      </c>
      <c r="FL175">
        <v>20090629</v>
      </c>
      <c r="FM175">
        <v>0.2</v>
      </c>
      <c r="FO175" s="1">
        <v>39964</v>
      </c>
      <c r="FP175">
        <v>15.8</v>
      </c>
      <c r="FQ175">
        <v>20090629</v>
      </c>
      <c r="FR175">
        <v>16.600000000000001</v>
      </c>
      <c r="FY175" s="1">
        <v>39964</v>
      </c>
      <c r="FZ175">
        <v>-0.26400000000000001</v>
      </c>
      <c r="GA175" t="s">
        <v>302</v>
      </c>
      <c r="GB175" t="s">
        <v>302</v>
      </c>
    </row>
    <row r="176" spans="6:184" x14ac:dyDescent="0.25">
      <c r="F176" s="1">
        <v>39994</v>
      </c>
      <c r="G176">
        <v>0</v>
      </c>
      <c r="H176">
        <v>20090805</v>
      </c>
      <c r="I176">
        <v>0.4</v>
      </c>
      <c r="K176" s="1">
        <v>39994</v>
      </c>
      <c r="L176">
        <v>0.6</v>
      </c>
      <c r="M176">
        <v>20090805</v>
      </c>
      <c r="N176">
        <v>0.5</v>
      </c>
      <c r="P176" s="1">
        <v>39994</v>
      </c>
      <c r="Q176">
        <v>7.8</v>
      </c>
      <c r="R176">
        <v>20090812</v>
      </c>
      <c r="S176">
        <v>7.8</v>
      </c>
      <c r="U176" s="1">
        <v>39994</v>
      </c>
      <c r="V176">
        <v>0.8</v>
      </c>
      <c r="W176">
        <v>20090723</v>
      </c>
      <c r="X176">
        <v>1.2</v>
      </c>
      <c r="Z176" s="1">
        <v>39994</v>
      </c>
      <c r="AA176">
        <v>0.3</v>
      </c>
      <c r="AB176">
        <v>20090714</v>
      </c>
      <c r="AC176">
        <v>0.3</v>
      </c>
      <c r="AE176" s="1">
        <v>39994</v>
      </c>
      <c r="AF176">
        <v>1.8</v>
      </c>
      <c r="AG176">
        <v>20090714</v>
      </c>
      <c r="AH176">
        <v>1.8</v>
      </c>
      <c r="AJ176" s="1">
        <v>40724</v>
      </c>
      <c r="AK176">
        <v>2.8</v>
      </c>
      <c r="AL176">
        <v>20110712</v>
      </c>
      <c r="AM176">
        <v>2.8</v>
      </c>
      <c r="AO176" s="1">
        <v>40359</v>
      </c>
      <c r="AP176">
        <v>0</v>
      </c>
      <c r="AQ176">
        <v>20100709</v>
      </c>
      <c r="AR176">
        <v>-0.3</v>
      </c>
      <c r="AT176" s="1">
        <v>40359</v>
      </c>
      <c r="AU176">
        <v>2.8</v>
      </c>
      <c r="AV176">
        <v>20100709</v>
      </c>
      <c r="AW176">
        <v>5.0999999999999996</v>
      </c>
      <c r="AY176" s="1">
        <v>39994</v>
      </c>
      <c r="AZ176">
        <v>-9</v>
      </c>
      <c r="BA176">
        <v>20090805</v>
      </c>
      <c r="BB176">
        <v>-11.1</v>
      </c>
      <c r="BD176" s="1">
        <v>39994</v>
      </c>
      <c r="BE176">
        <v>-10.4</v>
      </c>
      <c r="BF176">
        <v>20090805</v>
      </c>
      <c r="BG176">
        <v>-11.7</v>
      </c>
      <c r="BX176" s="1">
        <v>40025</v>
      </c>
      <c r="BY176">
        <v>-25</v>
      </c>
      <c r="BZ176">
        <v>20090730</v>
      </c>
      <c r="CA176">
        <v>-25</v>
      </c>
      <c r="CC176" s="1">
        <v>39994</v>
      </c>
      <c r="CD176">
        <v>1.4</v>
      </c>
      <c r="CE176">
        <v>20090723</v>
      </c>
      <c r="CF176">
        <v>2.9</v>
      </c>
      <c r="CH176" s="1">
        <v>42247</v>
      </c>
      <c r="CI176">
        <v>3</v>
      </c>
      <c r="CJ176">
        <v>20151014</v>
      </c>
      <c r="CK176">
        <v>3</v>
      </c>
      <c r="CM176" s="1">
        <v>42551</v>
      </c>
      <c r="CN176">
        <v>-11</v>
      </c>
      <c r="CO176" t="s">
        <v>302</v>
      </c>
      <c r="CP176" t="s">
        <v>302</v>
      </c>
      <c r="CR176" s="1">
        <v>39994</v>
      </c>
      <c r="CS176">
        <v>0.3</v>
      </c>
      <c r="CT176">
        <v>20090714</v>
      </c>
      <c r="CU176">
        <v>0.3</v>
      </c>
      <c r="CW176" s="1">
        <v>39994</v>
      </c>
      <c r="CX176">
        <v>-1.6</v>
      </c>
      <c r="CY176">
        <v>20090714</v>
      </c>
      <c r="CZ176">
        <v>-1.6</v>
      </c>
      <c r="DG176" s="1">
        <v>40359</v>
      </c>
      <c r="DH176">
        <v>-0.8</v>
      </c>
      <c r="DI176">
        <v>20100709</v>
      </c>
      <c r="DJ176">
        <v>-0.2</v>
      </c>
      <c r="DL176" s="1">
        <v>40359</v>
      </c>
      <c r="DM176">
        <v>0.4</v>
      </c>
      <c r="DN176">
        <v>20100709</v>
      </c>
      <c r="DO176">
        <v>-0.3</v>
      </c>
      <c r="DQ176" s="1">
        <v>39994</v>
      </c>
      <c r="DR176">
        <v>-19</v>
      </c>
      <c r="DS176">
        <v>20090713</v>
      </c>
      <c r="DT176">
        <v>-18.100000000000001</v>
      </c>
      <c r="DV176" s="1">
        <v>40390</v>
      </c>
      <c r="DW176">
        <v>0.4</v>
      </c>
      <c r="DX176">
        <v>20100819</v>
      </c>
      <c r="DY176">
        <v>1.1000000000000001</v>
      </c>
      <c r="EA176" s="1">
        <v>40724</v>
      </c>
      <c r="EB176">
        <v>-1.2</v>
      </c>
      <c r="EC176">
        <v>20110721</v>
      </c>
      <c r="ED176">
        <v>0.4</v>
      </c>
      <c r="EF176" s="1">
        <v>39994</v>
      </c>
      <c r="EG176">
        <v>-15.7</v>
      </c>
      <c r="EH176">
        <v>20090706</v>
      </c>
      <c r="EI176">
        <v>-15.7</v>
      </c>
      <c r="EK176" s="1">
        <v>39994</v>
      </c>
      <c r="EL176">
        <v>50.912999999999997</v>
      </c>
      <c r="EM176">
        <v>20090729</v>
      </c>
      <c r="EN176">
        <v>47.584000000000003</v>
      </c>
      <c r="EP176" s="1">
        <v>39994</v>
      </c>
      <c r="EQ176">
        <v>-9.3000000000000007</v>
      </c>
      <c r="ER176">
        <v>20090630</v>
      </c>
      <c r="ES176">
        <v>-9.3000000000000007</v>
      </c>
      <c r="EU176" s="1">
        <v>39994</v>
      </c>
      <c r="EV176">
        <v>1.1000000000000001</v>
      </c>
      <c r="EW176">
        <v>20090630</v>
      </c>
      <c r="EX176">
        <v>0.9</v>
      </c>
      <c r="FJ176" s="1">
        <v>39994</v>
      </c>
      <c r="FK176">
        <v>-0.7</v>
      </c>
      <c r="FL176">
        <v>20090729</v>
      </c>
      <c r="FM176">
        <v>-0.2</v>
      </c>
      <c r="FO176" s="1">
        <v>39994</v>
      </c>
      <c r="FP176">
        <v>13.5</v>
      </c>
      <c r="FQ176">
        <v>20090729</v>
      </c>
      <c r="FR176">
        <v>13.8</v>
      </c>
      <c r="FY176" s="1">
        <v>39994</v>
      </c>
      <c r="FZ176">
        <v>-0.13800000000000001</v>
      </c>
      <c r="GA176" t="s">
        <v>302</v>
      </c>
      <c r="GB176" t="s">
        <v>302</v>
      </c>
    </row>
    <row r="177" spans="6:184" x14ac:dyDescent="0.25">
      <c r="F177" s="1">
        <v>40025</v>
      </c>
      <c r="G177">
        <v>0.3</v>
      </c>
      <c r="H177">
        <v>20090908</v>
      </c>
      <c r="I177">
        <v>0.9</v>
      </c>
      <c r="K177" s="1">
        <v>40025</v>
      </c>
      <c r="L177">
        <v>0.5</v>
      </c>
      <c r="M177">
        <v>20090908</v>
      </c>
      <c r="N177">
        <v>0.5</v>
      </c>
      <c r="P177" s="1">
        <v>40025</v>
      </c>
      <c r="Q177">
        <v>7.9</v>
      </c>
      <c r="R177">
        <v>20090916</v>
      </c>
      <c r="S177">
        <v>7.9</v>
      </c>
      <c r="U177" s="1">
        <v>40025</v>
      </c>
      <c r="V177">
        <v>0.4</v>
      </c>
      <c r="W177">
        <v>20090820</v>
      </c>
      <c r="X177">
        <v>0.4</v>
      </c>
      <c r="Z177" s="1">
        <v>40025</v>
      </c>
      <c r="AA177">
        <v>0</v>
      </c>
      <c r="AB177">
        <v>20090818</v>
      </c>
      <c r="AC177">
        <v>0</v>
      </c>
      <c r="AE177" s="1">
        <v>40025</v>
      </c>
      <c r="AF177">
        <v>1.8</v>
      </c>
      <c r="AG177">
        <v>20090818</v>
      </c>
      <c r="AH177">
        <v>1.8</v>
      </c>
      <c r="AJ177" s="1">
        <v>40755</v>
      </c>
      <c r="AK177">
        <v>3.1</v>
      </c>
      <c r="AL177">
        <v>20110816</v>
      </c>
      <c r="AM177">
        <v>3.1</v>
      </c>
      <c r="AO177" s="1">
        <v>40390</v>
      </c>
      <c r="AP177">
        <v>0.1</v>
      </c>
      <c r="AQ177">
        <v>20100806</v>
      </c>
      <c r="AR177">
        <v>0.1</v>
      </c>
      <c r="AT177" s="1">
        <v>40390</v>
      </c>
      <c r="AU177">
        <v>3</v>
      </c>
      <c r="AV177">
        <v>20100806</v>
      </c>
      <c r="AW177">
        <v>5</v>
      </c>
      <c r="AY177" s="1">
        <v>40025</v>
      </c>
      <c r="AZ177">
        <v>-8</v>
      </c>
      <c r="BA177">
        <v>20090908</v>
      </c>
      <c r="BB177">
        <v>-9.3000000000000007</v>
      </c>
      <c r="BD177" s="1">
        <v>40025</v>
      </c>
      <c r="BE177">
        <v>-10.4</v>
      </c>
      <c r="BF177">
        <v>20090908</v>
      </c>
      <c r="BG177">
        <v>-10.1</v>
      </c>
      <c r="BX177" s="1">
        <v>40056</v>
      </c>
      <c r="BY177">
        <v>-25</v>
      </c>
      <c r="BZ177">
        <v>20090827</v>
      </c>
      <c r="CA177">
        <v>-25</v>
      </c>
      <c r="CC177" s="1">
        <v>40025</v>
      </c>
      <c r="CD177">
        <v>1.9</v>
      </c>
      <c r="CE177">
        <v>20090820</v>
      </c>
      <c r="CF177">
        <v>3.3</v>
      </c>
      <c r="CH177" s="1">
        <v>42277</v>
      </c>
      <c r="CI177">
        <v>3</v>
      </c>
      <c r="CJ177">
        <v>20151111</v>
      </c>
      <c r="CK177">
        <v>3</v>
      </c>
      <c r="CR177" s="1">
        <v>40025</v>
      </c>
      <c r="CS177">
        <v>0</v>
      </c>
      <c r="CT177">
        <v>20090818</v>
      </c>
      <c r="CU177">
        <v>0</v>
      </c>
      <c r="CW177" s="1">
        <v>40025</v>
      </c>
      <c r="CX177">
        <v>-1.4</v>
      </c>
      <c r="CY177">
        <v>20090818</v>
      </c>
      <c r="CZ177">
        <v>-1.4</v>
      </c>
      <c r="DG177" s="1">
        <v>40390</v>
      </c>
      <c r="DH177">
        <v>-0.5</v>
      </c>
      <c r="DI177">
        <v>20100806</v>
      </c>
      <c r="DJ177">
        <v>-1</v>
      </c>
      <c r="DL177" s="1">
        <v>40390</v>
      </c>
      <c r="DM177">
        <v>0.3</v>
      </c>
      <c r="DN177">
        <v>20100806</v>
      </c>
      <c r="DO177">
        <v>0.2</v>
      </c>
      <c r="DQ177" s="1">
        <v>40025</v>
      </c>
      <c r="DR177">
        <v>-7</v>
      </c>
      <c r="DS177">
        <v>20090810</v>
      </c>
      <c r="DT177">
        <v>-8.1</v>
      </c>
      <c r="DV177" s="1">
        <v>40421</v>
      </c>
      <c r="DW177">
        <v>0</v>
      </c>
      <c r="DX177">
        <v>20100916</v>
      </c>
      <c r="DY177">
        <v>-0.5</v>
      </c>
      <c r="EA177" s="1">
        <v>40755</v>
      </c>
      <c r="EB177">
        <v>-1.4</v>
      </c>
      <c r="EC177">
        <v>20110818</v>
      </c>
      <c r="ED177">
        <v>0</v>
      </c>
      <c r="EF177" s="1">
        <v>40025</v>
      </c>
      <c r="EG177">
        <v>2.4</v>
      </c>
      <c r="EH177">
        <v>20090806</v>
      </c>
      <c r="EI177">
        <v>2.4</v>
      </c>
      <c r="EK177" s="1">
        <v>40025</v>
      </c>
      <c r="EL177">
        <v>53.347000000000001</v>
      </c>
      <c r="EM177">
        <v>20090901</v>
      </c>
      <c r="EN177">
        <v>50.122999999999998</v>
      </c>
      <c r="EP177" s="1">
        <v>40025</v>
      </c>
      <c r="EQ177">
        <v>-6.2</v>
      </c>
      <c r="ER177">
        <v>20090730</v>
      </c>
      <c r="ES177">
        <v>-6.2</v>
      </c>
      <c r="EU177" s="1">
        <v>40025</v>
      </c>
      <c r="EV177">
        <v>1.6</v>
      </c>
      <c r="EW177">
        <v>20090730</v>
      </c>
      <c r="EX177">
        <v>1.3</v>
      </c>
      <c r="FJ177" s="1">
        <v>40025</v>
      </c>
      <c r="FK177">
        <v>0.9</v>
      </c>
      <c r="FL177">
        <v>20090901</v>
      </c>
      <c r="FM177">
        <v>1.5</v>
      </c>
      <c r="FO177" s="1">
        <v>40025</v>
      </c>
      <c r="FP177">
        <v>13.7</v>
      </c>
      <c r="FQ177">
        <v>20090901</v>
      </c>
      <c r="FR177">
        <v>14.5</v>
      </c>
      <c r="FY177" s="1">
        <v>40025</v>
      </c>
      <c r="FZ177">
        <v>-0.48299999999999998</v>
      </c>
      <c r="GA177" t="s">
        <v>302</v>
      </c>
      <c r="GB177" t="s">
        <v>302</v>
      </c>
    </row>
    <row r="178" spans="6:184" x14ac:dyDescent="0.25">
      <c r="F178" s="1">
        <v>40056</v>
      </c>
      <c r="G178">
        <v>-0.7</v>
      </c>
      <c r="H178">
        <v>20091006</v>
      </c>
      <c r="I178">
        <v>-1.9</v>
      </c>
      <c r="K178" s="1">
        <v>40056</v>
      </c>
      <c r="L178">
        <v>-2.5</v>
      </c>
      <c r="M178">
        <v>20091006</v>
      </c>
      <c r="N178">
        <v>-2.5</v>
      </c>
      <c r="P178" s="1">
        <v>40056</v>
      </c>
      <c r="Q178">
        <v>7.9</v>
      </c>
      <c r="R178">
        <v>20091014</v>
      </c>
      <c r="S178">
        <v>7.9</v>
      </c>
      <c r="U178" s="1">
        <v>40056</v>
      </c>
      <c r="V178">
        <v>0.1</v>
      </c>
      <c r="W178">
        <v>20090917</v>
      </c>
      <c r="X178">
        <v>0</v>
      </c>
      <c r="Z178" s="1">
        <v>40056</v>
      </c>
      <c r="AA178">
        <v>0.4</v>
      </c>
      <c r="AB178">
        <v>20090915</v>
      </c>
      <c r="AC178">
        <v>0.4</v>
      </c>
      <c r="AE178" s="1">
        <v>40056</v>
      </c>
      <c r="AF178">
        <v>1.6</v>
      </c>
      <c r="AG178">
        <v>20090915</v>
      </c>
      <c r="AH178">
        <v>1.6</v>
      </c>
      <c r="AJ178" s="1">
        <v>40786</v>
      </c>
      <c r="AK178">
        <v>3.1</v>
      </c>
      <c r="AL178">
        <v>20110913</v>
      </c>
      <c r="AM178">
        <v>3.1</v>
      </c>
      <c r="AO178" s="1">
        <v>40421</v>
      </c>
      <c r="AP178">
        <v>0</v>
      </c>
      <c r="AQ178">
        <v>20100910</v>
      </c>
      <c r="AR178">
        <v>0</v>
      </c>
      <c r="AT178" s="1">
        <v>40421</v>
      </c>
      <c r="AU178">
        <v>3</v>
      </c>
      <c r="AV178">
        <v>20100910</v>
      </c>
      <c r="AW178">
        <v>4.7</v>
      </c>
      <c r="AY178" s="1">
        <v>40056</v>
      </c>
      <c r="AZ178">
        <v>-11.1</v>
      </c>
      <c r="BA178">
        <v>20091006</v>
      </c>
      <c r="BB178">
        <v>-11.2</v>
      </c>
      <c r="BD178" s="1">
        <v>40056</v>
      </c>
      <c r="BE178">
        <v>-11.1</v>
      </c>
      <c r="BF178">
        <v>20091006</v>
      </c>
      <c r="BG178">
        <v>-11.3</v>
      </c>
      <c r="BX178" s="1">
        <v>40086</v>
      </c>
      <c r="BY178">
        <v>-16</v>
      </c>
      <c r="BZ178">
        <v>20090929</v>
      </c>
      <c r="CA178">
        <v>-16</v>
      </c>
      <c r="CC178" s="1">
        <v>40056</v>
      </c>
      <c r="CD178">
        <v>1.6</v>
      </c>
      <c r="CE178">
        <v>20090917</v>
      </c>
      <c r="CF178">
        <v>2.1</v>
      </c>
      <c r="CH178" s="1">
        <v>42308</v>
      </c>
      <c r="CI178">
        <v>2.4</v>
      </c>
      <c r="CJ178">
        <v>20151216</v>
      </c>
      <c r="CK178">
        <v>2.4</v>
      </c>
      <c r="CR178" s="1">
        <v>40056</v>
      </c>
      <c r="CS178">
        <v>0.5</v>
      </c>
      <c r="CT178">
        <v>20090915</v>
      </c>
      <c r="CU178">
        <v>0.5</v>
      </c>
      <c r="CW178" s="1">
        <v>40056</v>
      </c>
      <c r="CX178">
        <v>-1.3</v>
      </c>
      <c r="CY178">
        <v>20090915</v>
      </c>
      <c r="CZ178">
        <v>-1.3</v>
      </c>
      <c r="DG178" s="1">
        <v>40421</v>
      </c>
      <c r="DH178">
        <v>0.3</v>
      </c>
      <c r="DI178">
        <v>20100910</v>
      </c>
      <c r="DJ178">
        <v>-0.5</v>
      </c>
      <c r="DL178" s="1">
        <v>40421</v>
      </c>
      <c r="DM178">
        <v>-0.1</v>
      </c>
      <c r="DN178">
        <v>20100910</v>
      </c>
      <c r="DO178">
        <v>0.1</v>
      </c>
      <c r="DQ178" s="1">
        <v>40056</v>
      </c>
      <c r="DR178">
        <v>11.9</v>
      </c>
      <c r="DS178">
        <v>20090914</v>
      </c>
      <c r="DT178">
        <v>10.7</v>
      </c>
      <c r="DV178" s="1">
        <v>40451</v>
      </c>
      <c r="DW178">
        <v>-1</v>
      </c>
      <c r="DX178">
        <v>20101021</v>
      </c>
      <c r="DY178">
        <v>-0.2</v>
      </c>
      <c r="EA178" s="1">
        <v>40786</v>
      </c>
      <c r="EB178">
        <v>-1.6</v>
      </c>
      <c r="EC178">
        <v>20110915</v>
      </c>
      <c r="ED178">
        <v>0</v>
      </c>
      <c r="EF178" s="1">
        <v>40056</v>
      </c>
      <c r="EG178">
        <v>6</v>
      </c>
      <c r="EH178">
        <v>20090904</v>
      </c>
      <c r="EI178">
        <v>6</v>
      </c>
      <c r="EK178" s="1">
        <v>40056</v>
      </c>
      <c r="EL178">
        <v>53.241999999999997</v>
      </c>
      <c r="EM178">
        <v>20090929</v>
      </c>
      <c r="EN178">
        <v>52.317</v>
      </c>
      <c r="EP178" s="1">
        <v>40056</v>
      </c>
      <c r="EQ178">
        <v>-2.7</v>
      </c>
      <c r="ER178">
        <v>20090827</v>
      </c>
      <c r="ES178">
        <v>-2.7</v>
      </c>
      <c r="EU178" s="1">
        <v>40056</v>
      </c>
      <c r="EV178">
        <v>1.7</v>
      </c>
      <c r="EW178">
        <v>20090827</v>
      </c>
      <c r="EX178">
        <v>1.6</v>
      </c>
      <c r="FJ178" s="1">
        <v>40056</v>
      </c>
      <c r="FK178">
        <v>-0.2</v>
      </c>
      <c r="FL178">
        <v>20090929</v>
      </c>
      <c r="FM178">
        <v>0.1</v>
      </c>
      <c r="FO178" s="1">
        <v>40056</v>
      </c>
      <c r="FP178">
        <v>11.8</v>
      </c>
      <c r="FQ178">
        <v>20090929</v>
      </c>
      <c r="FR178">
        <v>12.5</v>
      </c>
      <c r="FY178" s="1">
        <v>40056</v>
      </c>
      <c r="FZ178">
        <v>-1.087</v>
      </c>
      <c r="GA178" t="s">
        <v>302</v>
      </c>
      <c r="GB178" t="s">
        <v>302</v>
      </c>
    </row>
    <row r="179" spans="6:184" x14ac:dyDescent="0.25">
      <c r="F179" s="1">
        <v>40086</v>
      </c>
      <c r="G179">
        <v>1.3</v>
      </c>
      <c r="H179">
        <v>20091105</v>
      </c>
      <c r="I179">
        <v>1.7</v>
      </c>
      <c r="K179" s="1">
        <v>40086</v>
      </c>
      <c r="L179">
        <v>1</v>
      </c>
      <c r="M179">
        <v>20091105</v>
      </c>
      <c r="N179">
        <v>1.6</v>
      </c>
      <c r="P179" s="1">
        <v>40086</v>
      </c>
      <c r="Q179">
        <v>7.8</v>
      </c>
      <c r="R179">
        <v>20091111</v>
      </c>
      <c r="S179">
        <v>7.8</v>
      </c>
      <c r="U179" s="1">
        <v>40086</v>
      </c>
      <c r="V179">
        <v>0.1</v>
      </c>
      <c r="W179">
        <v>20091022</v>
      </c>
      <c r="X179">
        <v>0</v>
      </c>
      <c r="Z179" s="1">
        <v>40086</v>
      </c>
      <c r="AA179">
        <v>0</v>
      </c>
      <c r="AB179">
        <v>20091013</v>
      </c>
      <c r="AC179">
        <v>0</v>
      </c>
      <c r="AE179" s="1">
        <v>40086</v>
      </c>
      <c r="AF179">
        <v>1.1000000000000001</v>
      </c>
      <c r="AG179">
        <v>20091013</v>
      </c>
      <c r="AH179">
        <v>1.1000000000000001</v>
      </c>
      <c r="AJ179" s="1">
        <v>40816</v>
      </c>
      <c r="AK179">
        <v>3.3</v>
      </c>
      <c r="AL179">
        <v>20111018</v>
      </c>
      <c r="AM179">
        <v>3.3</v>
      </c>
      <c r="AO179" s="1">
        <v>40451</v>
      </c>
      <c r="AP179">
        <v>0.1</v>
      </c>
      <c r="AQ179">
        <v>20101008</v>
      </c>
      <c r="AR179">
        <v>0.3</v>
      </c>
      <c r="AT179" s="1">
        <v>40451</v>
      </c>
      <c r="AU179">
        <v>2.7</v>
      </c>
      <c r="AV179">
        <v>20101008</v>
      </c>
      <c r="AW179">
        <v>4.4000000000000004</v>
      </c>
      <c r="AY179" s="1">
        <v>40086</v>
      </c>
      <c r="AZ179">
        <v>-9.1999999999999993</v>
      </c>
      <c r="BA179">
        <v>20091105</v>
      </c>
      <c r="BB179">
        <v>-10.3</v>
      </c>
      <c r="BD179" s="1">
        <v>40086</v>
      </c>
      <c r="BE179">
        <v>-8.1</v>
      </c>
      <c r="BF179">
        <v>20091105</v>
      </c>
      <c r="BG179">
        <v>-9.3000000000000007</v>
      </c>
      <c r="BX179" s="1">
        <v>40117</v>
      </c>
      <c r="BY179">
        <v>-13</v>
      </c>
      <c r="BZ179">
        <v>20091029</v>
      </c>
      <c r="CA179">
        <v>-13</v>
      </c>
      <c r="CC179" s="1">
        <v>40086</v>
      </c>
      <c r="CD179">
        <v>2</v>
      </c>
      <c r="CE179">
        <v>20091022</v>
      </c>
      <c r="CF179">
        <v>2.4</v>
      </c>
      <c r="CH179" s="1">
        <v>42338</v>
      </c>
      <c r="CI179">
        <v>2.1</v>
      </c>
      <c r="CJ179">
        <v>20160120</v>
      </c>
      <c r="CK179">
        <v>2</v>
      </c>
      <c r="CR179" s="1">
        <v>40086</v>
      </c>
      <c r="CS179">
        <v>0.4</v>
      </c>
      <c r="CT179">
        <v>20091013</v>
      </c>
      <c r="CU179">
        <v>0.4</v>
      </c>
      <c r="CW179" s="1">
        <v>40086</v>
      </c>
      <c r="CX179">
        <v>-1.4</v>
      </c>
      <c r="CY179">
        <v>20091013</v>
      </c>
      <c r="CZ179">
        <v>-1.4</v>
      </c>
      <c r="DG179" s="1">
        <v>40451</v>
      </c>
      <c r="DH179">
        <v>0.7</v>
      </c>
      <c r="DI179">
        <v>20101008</v>
      </c>
      <c r="DJ179">
        <v>0.7</v>
      </c>
      <c r="DL179" s="1">
        <v>40451</v>
      </c>
      <c r="DM179">
        <v>0.2</v>
      </c>
      <c r="DN179">
        <v>20101008</v>
      </c>
      <c r="DO179">
        <v>0.4</v>
      </c>
      <c r="DQ179" s="1">
        <v>40086</v>
      </c>
      <c r="DR179">
        <v>20.8</v>
      </c>
      <c r="DS179">
        <v>20091012</v>
      </c>
      <c r="DT179">
        <v>22</v>
      </c>
      <c r="DV179" s="1">
        <v>40482</v>
      </c>
      <c r="DW179">
        <v>0.6</v>
      </c>
      <c r="DX179">
        <v>20101118</v>
      </c>
      <c r="DY179">
        <v>0.5</v>
      </c>
      <c r="EA179" s="1">
        <v>40816</v>
      </c>
      <c r="EB179">
        <v>-0.3</v>
      </c>
      <c r="EC179">
        <v>20111020</v>
      </c>
      <c r="ED179">
        <v>0.6</v>
      </c>
      <c r="EF179" s="1">
        <v>40086</v>
      </c>
      <c r="EG179">
        <v>11.4</v>
      </c>
      <c r="EH179">
        <v>20091006</v>
      </c>
      <c r="EI179">
        <v>11.4</v>
      </c>
      <c r="EK179" s="1">
        <v>40086</v>
      </c>
      <c r="EL179">
        <v>55.625</v>
      </c>
      <c r="EM179">
        <v>20091029</v>
      </c>
      <c r="EN179">
        <v>56.215000000000003</v>
      </c>
      <c r="EP179" s="1">
        <v>40086</v>
      </c>
      <c r="EQ179">
        <v>0</v>
      </c>
      <c r="ER179">
        <v>20091002</v>
      </c>
      <c r="ES179">
        <v>0</v>
      </c>
      <c r="EU179" s="1">
        <v>40086</v>
      </c>
      <c r="EV179">
        <v>0.9</v>
      </c>
      <c r="EW179">
        <v>20091002</v>
      </c>
      <c r="EX179">
        <v>0.9</v>
      </c>
      <c r="FJ179" s="1">
        <v>40086</v>
      </c>
      <c r="FK179">
        <v>1.3</v>
      </c>
      <c r="FL179">
        <v>20091029</v>
      </c>
      <c r="FM179">
        <v>0.8</v>
      </c>
      <c r="FO179" s="1">
        <v>40086</v>
      </c>
      <c r="FP179">
        <v>11.7</v>
      </c>
      <c r="FQ179">
        <v>20091029</v>
      </c>
      <c r="FR179">
        <v>11.6</v>
      </c>
      <c r="FY179" s="1">
        <v>40086</v>
      </c>
      <c r="FZ179">
        <v>-0.112</v>
      </c>
      <c r="GA179" t="s">
        <v>302</v>
      </c>
      <c r="GB179" t="s">
        <v>302</v>
      </c>
    </row>
    <row r="180" spans="6:184" x14ac:dyDescent="0.25">
      <c r="F180" s="1">
        <v>40117</v>
      </c>
      <c r="G180">
        <v>0.2</v>
      </c>
      <c r="H180">
        <v>20091208</v>
      </c>
      <c r="I180">
        <v>0</v>
      </c>
      <c r="K180" s="1">
        <v>40117</v>
      </c>
      <c r="L180">
        <v>0.6</v>
      </c>
      <c r="M180">
        <v>20091208</v>
      </c>
      <c r="N180">
        <v>0</v>
      </c>
      <c r="P180" s="1">
        <v>40117</v>
      </c>
      <c r="Q180">
        <v>7.9</v>
      </c>
      <c r="R180">
        <v>20091216</v>
      </c>
      <c r="S180">
        <v>7.9</v>
      </c>
      <c r="U180" s="1">
        <v>40117</v>
      </c>
      <c r="V180">
        <v>0.2</v>
      </c>
      <c r="W180">
        <v>20091119</v>
      </c>
      <c r="X180">
        <v>0.4</v>
      </c>
      <c r="Z180" s="1">
        <v>40117</v>
      </c>
      <c r="AA180">
        <v>0.2</v>
      </c>
      <c r="AB180">
        <v>20091117</v>
      </c>
      <c r="AC180">
        <v>0.2</v>
      </c>
      <c r="AE180" s="1">
        <v>40117</v>
      </c>
      <c r="AF180">
        <v>1.5</v>
      </c>
      <c r="AG180">
        <v>20091117</v>
      </c>
      <c r="AH180">
        <v>1.5</v>
      </c>
      <c r="AJ180" s="1">
        <v>40847</v>
      </c>
      <c r="AK180">
        <v>3.4</v>
      </c>
      <c r="AL180">
        <v>20111115</v>
      </c>
      <c r="AM180">
        <v>3.4</v>
      </c>
      <c r="AO180" s="1">
        <v>40482</v>
      </c>
      <c r="AP180">
        <v>0.4</v>
      </c>
      <c r="AQ180">
        <v>20101105</v>
      </c>
      <c r="AR180">
        <v>0.6</v>
      </c>
      <c r="AT180" s="1">
        <v>40482</v>
      </c>
      <c r="AU180">
        <v>2.9</v>
      </c>
      <c r="AV180">
        <v>20101105</v>
      </c>
      <c r="AW180">
        <v>4</v>
      </c>
      <c r="AY180" s="1">
        <v>40117</v>
      </c>
      <c r="AZ180">
        <v>-7.1</v>
      </c>
      <c r="BA180">
        <v>20091208</v>
      </c>
      <c r="BB180">
        <v>-8.4</v>
      </c>
      <c r="BD180" s="1">
        <v>40117</v>
      </c>
      <c r="BE180">
        <v>-7.3</v>
      </c>
      <c r="BF180">
        <v>20091208</v>
      </c>
      <c r="BG180">
        <v>-7.8</v>
      </c>
      <c r="BX180" s="1">
        <v>40147</v>
      </c>
      <c r="BY180">
        <v>-17</v>
      </c>
      <c r="BZ180">
        <v>20091129</v>
      </c>
      <c r="CA180">
        <v>-17</v>
      </c>
      <c r="CC180" s="1">
        <v>40117</v>
      </c>
      <c r="CD180">
        <v>2.4</v>
      </c>
      <c r="CE180">
        <v>20091119</v>
      </c>
      <c r="CF180">
        <v>3.4</v>
      </c>
      <c r="CH180" s="1">
        <v>42369</v>
      </c>
      <c r="CI180">
        <v>1.9</v>
      </c>
      <c r="CJ180">
        <v>20160217</v>
      </c>
      <c r="CK180">
        <v>1.9</v>
      </c>
      <c r="CR180" s="1">
        <v>40117</v>
      </c>
      <c r="CS180">
        <v>0.3</v>
      </c>
      <c r="CT180">
        <v>20091117</v>
      </c>
      <c r="CU180">
        <v>0.3</v>
      </c>
      <c r="CW180" s="1">
        <v>40117</v>
      </c>
      <c r="CX180">
        <v>-0.8</v>
      </c>
      <c r="CY180">
        <v>20091117</v>
      </c>
      <c r="CZ180">
        <v>-0.8</v>
      </c>
      <c r="DG180" s="1">
        <v>40482</v>
      </c>
      <c r="DH180">
        <v>2.5</v>
      </c>
      <c r="DI180">
        <v>20101105</v>
      </c>
      <c r="DJ180">
        <v>2.1</v>
      </c>
      <c r="DL180" s="1">
        <v>40482</v>
      </c>
      <c r="DM180">
        <v>0.1</v>
      </c>
      <c r="DN180">
        <v>20101105</v>
      </c>
      <c r="DO180">
        <v>0.4</v>
      </c>
      <c r="DQ180" s="1">
        <v>40117</v>
      </c>
      <c r="DR180">
        <v>33.700000000000003</v>
      </c>
      <c r="DS180">
        <v>20091109</v>
      </c>
      <c r="DT180">
        <v>34</v>
      </c>
      <c r="DV180" s="1">
        <v>40512</v>
      </c>
      <c r="DW180">
        <v>0.1</v>
      </c>
      <c r="DX180">
        <v>20101216</v>
      </c>
      <c r="DY180">
        <v>0.3</v>
      </c>
      <c r="EA180" s="1">
        <v>40847</v>
      </c>
      <c r="EB180">
        <v>0</v>
      </c>
      <c r="EC180">
        <v>20111117</v>
      </c>
      <c r="ED180">
        <v>0.9</v>
      </c>
      <c r="EF180" s="1">
        <v>40117</v>
      </c>
      <c r="EG180">
        <v>31.6</v>
      </c>
      <c r="EH180">
        <v>20091105</v>
      </c>
      <c r="EI180">
        <v>31.6</v>
      </c>
      <c r="EK180" s="1">
        <v>40117</v>
      </c>
      <c r="EL180">
        <v>56.601999999999997</v>
      </c>
      <c r="EM180">
        <v>20091130</v>
      </c>
      <c r="EN180">
        <v>57.344999999999999</v>
      </c>
      <c r="EP180" s="1">
        <v>40117</v>
      </c>
      <c r="EQ180">
        <v>2</v>
      </c>
      <c r="ER180">
        <v>20091030</v>
      </c>
      <c r="ES180">
        <v>2</v>
      </c>
      <c r="EU180" s="1">
        <v>40117</v>
      </c>
      <c r="EV180">
        <v>0.7</v>
      </c>
      <c r="EW180">
        <v>20091030</v>
      </c>
      <c r="EX180">
        <v>0.4</v>
      </c>
      <c r="FJ180" s="1">
        <v>40117</v>
      </c>
      <c r="FK180">
        <v>2.4</v>
      </c>
      <c r="FL180">
        <v>20091130</v>
      </c>
      <c r="FM180">
        <v>1.6</v>
      </c>
      <c r="FO180" s="1">
        <v>40117</v>
      </c>
      <c r="FP180">
        <v>11.4</v>
      </c>
      <c r="FQ180">
        <v>20091130</v>
      </c>
      <c r="FR180">
        <v>10.8</v>
      </c>
      <c r="FY180" s="1">
        <v>40117</v>
      </c>
      <c r="FZ180">
        <v>-0.59699999999999998</v>
      </c>
      <c r="GA180" t="s">
        <v>302</v>
      </c>
      <c r="GB180" t="s">
        <v>302</v>
      </c>
    </row>
    <row r="181" spans="6:184" x14ac:dyDescent="0.25">
      <c r="F181" s="1">
        <v>40147</v>
      </c>
      <c r="G181">
        <v>1.2</v>
      </c>
      <c r="H181">
        <v>20100113</v>
      </c>
      <c r="I181">
        <v>0</v>
      </c>
      <c r="K181" s="1">
        <v>40147</v>
      </c>
      <c r="L181">
        <v>0.7</v>
      </c>
      <c r="M181">
        <v>20100113</v>
      </c>
      <c r="N181">
        <v>0.4</v>
      </c>
      <c r="P181" s="1">
        <v>40147</v>
      </c>
      <c r="Q181">
        <v>7.8</v>
      </c>
      <c r="R181">
        <v>20100120</v>
      </c>
      <c r="S181">
        <v>7.8</v>
      </c>
      <c r="U181" s="1">
        <v>40147</v>
      </c>
      <c r="V181">
        <v>0.1</v>
      </c>
      <c r="W181">
        <v>20091217</v>
      </c>
      <c r="X181">
        <v>-0.3</v>
      </c>
      <c r="Z181" s="1">
        <v>40147</v>
      </c>
      <c r="AA181">
        <v>0.3</v>
      </c>
      <c r="AB181">
        <v>20091215</v>
      </c>
      <c r="AC181">
        <v>0.3</v>
      </c>
      <c r="AE181" s="1">
        <v>40147</v>
      </c>
      <c r="AF181">
        <v>1.9</v>
      </c>
      <c r="AG181">
        <v>20091215</v>
      </c>
      <c r="AH181">
        <v>1.9</v>
      </c>
      <c r="AJ181" s="1">
        <v>40877</v>
      </c>
      <c r="AK181">
        <v>3.2</v>
      </c>
      <c r="AL181">
        <v>20111213</v>
      </c>
      <c r="AM181">
        <v>3.2</v>
      </c>
      <c r="AO181" s="1">
        <v>40512</v>
      </c>
      <c r="AP181">
        <v>0.4</v>
      </c>
      <c r="AQ181">
        <v>20101210</v>
      </c>
      <c r="AR181">
        <v>0.3</v>
      </c>
      <c r="AT181" s="1">
        <v>40512</v>
      </c>
      <c r="AU181">
        <v>3</v>
      </c>
      <c r="AV181">
        <v>20101210</v>
      </c>
      <c r="AW181">
        <v>3.9</v>
      </c>
      <c r="AY181" s="1">
        <v>40147</v>
      </c>
      <c r="AZ181">
        <v>-3.4</v>
      </c>
      <c r="BA181">
        <v>20100113</v>
      </c>
      <c r="BB181">
        <v>-6</v>
      </c>
      <c r="BD181" s="1">
        <v>40147</v>
      </c>
      <c r="BE181">
        <v>-3.1</v>
      </c>
      <c r="BF181">
        <v>20100113</v>
      </c>
      <c r="BG181">
        <v>-5.4</v>
      </c>
      <c r="BX181" s="1">
        <v>40178</v>
      </c>
      <c r="BY181">
        <v>-19</v>
      </c>
      <c r="BZ181">
        <v>20091217</v>
      </c>
      <c r="CA181">
        <v>-19</v>
      </c>
      <c r="CC181" s="1">
        <v>40147</v>
      </c>
      <c r="CD181">
        <v>2.6</v>
      </c>
      <c r="CE181">
        <v>20091217</v>
      </c>
      <c r="CF181">
        <v>3.1</v>
      </c>
      <c r="CH181" s="1">
        <v>42400</v>
      </c>
      <c r="CI181">
        <v>2.2000000000000002</v>
      </c>
      <c r="CJ181">
        <v>20160316</v>
      </c>
      <c r="CK181">
        <v>2.1</v>
      </c>
      <c r="CR181" s="1">
        <v>40147</v>
      </c>
      <c r="CS181">
        <v>0.3</v>
      </c>
      <c r="CT181">
        <v>20091215</v>
      </c>
      <c r="CU181">
        <v>0.3</v>
      </c>
      <c r="CW181" s="1">
        <v>40147</v>
      </c>
      <c r="CX181">
        <v>0.3</v>
      </c>
      <c r="CY181">
        <v>20091215</v>
      </c>
      <c r="CZ181">
        <v>0.3</v>
      </c>
      <c r="DG181" s="1">
        <v>40512</v>
      </c>
      <c r="DH181">
        <v>0.9</v>
      </c>
      <c r="DI181">
        <v>20101213</v>
      </c>
      <c r="DJ181">
        <v>0.9</v>
      </c>
      <c r="DL181" s="1">
        <v>40512</v>
      </c>
      <c r="DM181">
        <v>0.2</v>
      </c>
      <c r="DN181">
        <v>20101210</v>
      </c>
      <c r="DO181">
        <v>0.2</v>
      </c>
      <c r="DQ181" s="1">
        <v>40147</v>
      </c>
      <c r="DR181">
        <v>33.9</v>
      </c>
      <c r="DS181">
        <v>20091214</v>
      </c>
      <c r="DT181">
        <v>35</v>
      </c>
      <c r="DV181" s="1">
        <v>40543</v>
      </c>
      <c r="DW181">
        <v>-2.4</v>
      </c>
      <c r="DX181">
        <v>20110121</v>
      </c>
      <c r="DY181">
        <v>-0.8</v>
      </c>
      <c r="EA181" s="1">
        <v>40877</v>
      </c>
      <c r="EB181">
        <v>-0.2</v>
      </c>
      <c r="EC181">
        <v>20111215</v>
      </c>
      <c r="ED181">
        <v>0.7</v>
      </c>
      <c r="EF181" s="1">
        <v>40147</v>
      </c>
      <c r="EG181">
        <v>57.6</v>
      </c>
      <c r="EH181">
        <v>20091204</v>
      </c>
      <c r="EI181">
        <v>57.6</v>
      </c>
      <c r="EK181" s="1">
        <v>40147</v>
      </c>
      <c r="EL181">
        <v>58.195</v>
      </c>
      <c r="EM181">
        <v>20100104</v>
      </c>
      <c r="EN181">
        <v>60.518000000000001</v>
      </c>
      <c r="EP181" s="1">
        <v>40147</v>
      </c>
      <c r="EQ181">
        <v>2.7</v>
      </c>
      <c r="ER181">
        <v>20091201</v>
      </c>
      <c r="ES181">
        <v>2.7</v>
      </c>
      <c r="EU181" s="1">
        <v>40147</v>
      </c>
      <c r="EV181">
        <v>0.6</v>
      </c>
      <c r="EW181">
        <v>20091201</v>
      </c>
      <c r="EX181">
        <v>0.5</v>
      </c>
      <c r="FJ181" s="1">
        <v>40147</v>
      </c>
      <c r="FK181">
        <v>-0.3</v>
      </c>
      <c r="FL181">
        <v>20100104</v>
      </c>
      <c r="FM181">
        <v>0.1</v>
      </c>
      <c r="FO181" s="1">
        <v>40147</v>
      </c>
      <c r="FP181">
        <v>9.6999999999999993</v>
      </c>
      <c r="FQ181">
        <v>20100104</v>
      </c>
      <c r="FR181">
        <v>9.3000000000000007</v>
      </c>
      <c r="FY181" s="1">
        <v>40147</v>
      </c>
      <c r="FZ181">
        <v>-0.26200000000000001</v>
      </c>
      <c r="GA181" t="s">
        <v>302</v>
      </c>
      <c r="GB181" t="s">
        <v>302</v>
      </c>
    </row>
    <row r="182" spans="6:184" x14ac:dyDescent="0.25">
      <c r="F182" s="1">
        <v>40178</v>
      </c>
      <c r="G182">
        <v>-0.2</v>
      </c>
      <c r="H182">
        <v>20100210</v>
      </c>
      <c r="I182">
        <v>0.9</v>
      </c>
      <c r="K182" s="1">
        <v>40178</v>
      </c>
      <c r="L182">
        <v>-0.1</v>
      </c>
      <c r="M182">
        <v>20100210</v>
      </c>
      <c r="N182">
        <v>0.5</v>
      </c>
      <c r="P182" s="1">
        <v>40178</v>
      </c>
      <c r="Q182">
        <v>7.8</v>
      </c>
      <c r="R182">
        <v>20100217</v>
      </c>
      <c r="S182">
        <v>7.8</v>
      </c>
      <c r="U182" s="1">
        <v>40178</v>
      </c>
      <c r="V182">
        <v>-0.3</v>
      </c>
      <c r="W182">
        <v>20100122</v>
      </c>
      <c r="X182">
        <v>0.3</v>
      </c>
      <c r="Z182" s="1">
        <v>40178</v>
      </c>
      <c r="AA182">
        <v>0.6</v>
      </c>
      <c r="AB182">
        <v>20100119</v>
      </c>
      <c r="AC182">
        <v>0.6</v>
      </c>
      <c r="AE182" s="1">
        <v>40178</v>
      </c>
      <c r="AF182">
        <v>2.9</v>
      </c>
      <c r="AG182">
        <v>20100119</v>
      </c>
      <c r="AH182">
        <v>2.9</v>
      </c>
      <c r="AJ182" s="1">
        <v>40908</v>
      </c>
      <c r="AK182">
        <v>3</v>
      </c>
      <c r="AL182">
        <v>20120117</v>
      </c>
      <c r="AM182">
        <v>3</v>
      </c>
      <c r="AO182" s="1">
        <v>40543</v>
      </c>
      <c r="AP182">
        <v>0.5</v>
      </c>
      <c r="AQ182">
        <v>20110114</v>
      </c>
      <c r="AR182">
        <v>0.5</v>
      </c>
      <c r="AT182" s="1">
        <v>40543</v>
      </c>
      <c r="AU182">
        <v>3.4</v>
      </c>
      <c r="AV182">
        <v>20110114</v>
      </c>
      <c r="AW182">
        <v>4.2</v>
      </c>
      <c r="AY182" s="1">
        <v>40178</v>
      </c>
      <c r="AZ182">
        <v>-2.6</v>
      </c>
      <c r="BA182">
        <v>20100210</v>
      </c>
      <c r="BB182">
        <v>-3.6</v>
      </c>
      <c r="BD182" s="1">
        <v>40178</v>
      </c>
      <c r="BE182">
        <v>-1.5</v>
      </c>
      <c r="BF182">
        <v>20100210</v>
      </c>
      <c r="BG182">
        <v>-1.9</v>
      </c>
      <c r="BX182" s="1">
        <v>40209</v>
      </c>
      <c r="BY182">
        <v>-17</v>
      </c>
      <c r="BZ182">
        <v>20100128</v>
      </c>
      <c r="CA182">
        <v>-17</v>
      </c>
      <c r="CC182" s="1">
        <v>40178</v>
      </c>
      <c r="CD182">
        <v>1</v>
      </c>
      <c r="CE182">
        <v>20100122</v>
      </c>
      <c r="CF182">
        <v>2.1</v>
      </c>
      <c r="CH182" s="1">
        <v>42429</v>
      </c>
      <c r="CI182">
        <v>1.9</v>
      </c>
      <c r="CJ182">
        <v>20160420</v>
      </c>
      <c r="CK182">
        <v>1.8</v>
      </c>
      <c r="CR182" s="1">
        <v>40178</v>
      </c>
      <c r="CS182">
        <v>0.6</v>
      </c>
      <c r="CT182">
        <v>20100119</v>
      </c>
      <c r="CU182">
        <v>0.6</v>
      </c>
      <c r="CW182" s="1">
        <v>40178</v>
      </c>
      <c r="CX182">
        <v>2.4</v>
      </c>
      <c r="CY182">
        <v>20100119</v>
      </c>
      <c r="CZ182">
        <v>2.4</v>
      </c>
      <c r="DG182" s="1">
        <v>40543</v>
      </c>
      <c r="DH182">
        <v>3.5</v>
      </c>
      <c r="DI182">
        <v>20110114</v>
      </c>
      <c r="DJ182">
        <v>3.4</v>
      </c>
      <c r="DL182" s="1">
        <v>40543</v>
      </c>
      <c r="DM182">
        <v>0.1</v>
      </c>
      <c r="DN182">
        <v>20110114</v>
      </c>
      <c r="DO182">
        <v>0.2</v>
      </c>
      <c r="DQ182" s="1">
        <v>40178</v>
      </c>
      <c r="DR182">
        <v>28.6</v>
      </c>
      <c r="DS182">
        <v>20100111</v>
      </c>
      <c r="DT182">
        <v>30</v>
      </c>
      <c r="DV182" s="1">
        <v>40574</v>
      </c>
      <c r="DW182">
        <v>2.4</v>
      </c>
      <c r="DX182">
        <v>20110218</v>
      </c>
      <c r="DY182">
        <v>1.9</v>
      </c>
      <c r="EA182" s="1">
        <v>40908</v>
      </c>
      <c r="EB182">
        <v>2</v>
      </c>
      <c r="EC182">
        <v>20120120</v>
      </c>
      <c r="ED182">
        <v>2.6</v>
      </c>
      <c r="EF182" s="1">
        <v>40178</v>
      </c>
      <c r="EG182">
        <v>38.9</v>
      </c>
      <c r="EH182">
        <v>20100107</v>
      </c>
      <c r="EI182">
        <v>38.9</v>
      </c>
      <c r="EK182" s="1">
        <v>40178</v>
      </c>
      <c r="EL182">
        <v>58.716000000000001</v>
      </c>
      <c r="EM182">
        <v>20100201</v>
      </c>
      <c r="EN182">
        <v>59.023000000000003</v>
      </c>
      <c r="EP182" s="1">
        <v>40178</v>
      </c>
      <c r="EQ182">
        <v>5.9</v>
      </c>
      <c r="ER182">
        <v>20091231</v>
      </c>
      <c r="ES182">
        <v>5.9</v>
      </c>
      <c r="EU182" s="1">
        <v>40178</v>
      </c>
      <c r="EV182">
        <v>0.5</v>
      </c>
      <c r="EW182">
        <v>20091231</v>
      </c>
      <c r="EX182">
        <v>0.4</v>
      </c>
      <c r="FJ182" s="1">
        <v>40178</v>
      </c>
      <c r="FK182">
        <v>-0.5</v>
      </c>
      <c r="FL182">
        <v>20100201</v>
      </c>
      <c r="FM182">
        <v>-1.1000000000000001</v>
      </c>
      <c r="FO182" s="1">
        <v>40178</v>
      </c>
      <c r="FP182">
        <v>7</v>
      </c>
      <c r="FQ182">
        <v>20100201</v>
      </c>
      <c r="FR182">
        <v>6.4</v>
      </c>
      <c r="FY182" s="1">
        <v>40178</v>
      </c>
      <c r="FZ182">
        <v>0.27600000000000002</v>
      </c>
      <c r="GA182" t="s">
        <v>302</v>
      </c>
      <c r="GB182" t="s">
        <v>302</v>
      </c>
    </row>
    <row r="183" spans="6:184" x14ac:dyDescent="0.25">
      <c r="F183" s="1">
        <v>40209</v>
      </c>
      <c r="G183">
        <v>-0.4</v>
      </c>
      <c r="H183">
        <v>20100310</v>
      </c>
      <c r="I183">
        <v>-0.9</v>
      </c>
      <c r="K183" s="1">
        <v>40209</v>
      </c>
      <c r="L183">
        <v>0.4</v>
      </c>
      <c r="M183">
        <v>20100310</v>
      </c>
      <c r="N183">
        <v>-0.4</v>
      </c>
      <c r="P183" s="1">
        <v>40209</v>
      </c>
      <c r="Q183">
        <v>7.7</v>
      </c>
      <c r="R183">
        <v>20100317</v>
      </c>
      <c r="S183">
        <v>7.8</v>
      </c>
      <c r="U183" s="1">
        <v>40209</v>
      </c>
      <c r="V183">
        <v>-2.9</v>
      </c>
      <c r="W183">
        <v>20100219</v>
      </c>
      <c r="X183">
        <v>-1.2</v>
      </c>
      <c r="Z183" s="1">
        <v>40209</v>
      </c>
      <c r="AA183">
        <v>-0.2</v>
      </c>
      <c r="AB183">
        <v>20100216</v>
      </c>
      <c r="AC183">
        <v>-0.2</v>
      </c>
      <c r="AE183" s="1">
        <v>40209</v>
      </c>
      <c r="AF183">
        <v>3.5</v>
      </c>
      <c r="AG183">
        <v>20100216</v>
      </c>
      <c r="AH183">
        <v>3.5</v>
      </c>
      <c r="AJ183" s="1">
        <v>40939</v>
      </c>
      <c r="AK183">
        <v>2.6</v>
      </c>
      <c r="AL183">
        <v>20120214</v>
      </c>
      <c r="AM183">
        <v>2.6</v>
      </c>
      <c r="AO183" s="1">
        <v>40574</v>
      </c>
      <c r="AP183">
        <v>0.7</v>
      </c>
      <c r="AQ183">
        <v>20110211</v>
      </c>
      <c r="AR183">
        <v>1</v>
      </c>
      <c r="AT183" s="1">
        <v>40574</v>
      </c>
      <c r="AU183">
        <v>4</v>
      </c>
      <c r="AV183">
        <v>20110211</v>
      </c>
      <c r="AW183">
        <v>4.8</v>
      </c>
      <c r="AY183" s="1">
        <v>40209</v>
      </c>
      <c r="AZ183">
        <v>0.3</v>
      </c>
      <c r="BA183">
        <v>20100310</v>
      </c>
      <c r="BB183">
        <v>-1.5</v>
      </c>
      <c r="BD183" s="1">
        <v>40209</v>
      </c>
      <c r="BE183">
        <v>1.1000000000000001</v>
      </c>
      <c r="BF183">
        <v>20100310</v>
      </c>
      <c r="BG183">
        <v>0.2</v>
      </c>
      <c r="BX183" s="1">
        <v>40237</v>
      </c>
      <c r="BY183">
        <v>-14</v>
      </c>
      <c r="BZ183">
        <v>20100225</v>
      </c>
      <c r="CA183">
        <v>-14</v>
      </c>
      <c r="CC183" s="1">
        <v>40209</v>
      </c>
      <c r="CD183">
        <v>-1.6</v>
      </c>
      <c r="CE183">
        <v>20100219</v>
      </c>
      <c r="CF183">
        <v>2.6</v>
      </c>
      <c r="CH183" s="1">
        <v>42460</v>
      </c>
      <c r="CI183">
        <v>2</v>
      </c>
      <c r="CJ183">
        <v>20160518</v>
      </c>
      <c r="CK183">
        <v>2</v>
      </c>
      <c r="CR183" s="1">
        <v>40209</v>
      </c>
      <c r="CS183">
        <v>0</v>
      </c>
      <c r="CT183">
        <v>20100216</v>
      </c>
      <c r="CU183">
        <v>0</v>
      </c>
      <c r="CW183" s="1">
        <v>40209</v>
      </c>
      <c r="CX183">
        <v>3.7</v>
      </c>
      <c r="CY183">
        <v>20100216</v>
      </c>
      <c r="CZ183">
        <v>3.7</v>
      </c>
      <c r="DG183" s="1">
        <v>40574</v>
      </c>
      <c r="DH183">
        <v>2.1</v>
      </c>
      <c r="DI183">
        <v>20110211</v>
      </c>
      <c r="DJ183">
        <v>1.7</v>
      </c>
      <c r="DL183" s="1">
        <v>40574</v>
      </c>
      <c r="DM183">
        <v>0.3</v>
      </c>
      <c r="DN183">
        <v>20110211</v>
      </c>
      <c r="DO183">
        <v>0.7</v>
      </c>
      <c r="DQ183" s="1">
        <v>40209</v>
      </c>
      <c r="DR183">
        <v>28.9</v>
      </c>
      <c r="DS183">
        <v>20100208</v>
      </c>
      <c r="DT183">
        <v>32</v>
      </c>
      <c r="DV183" s="1">
        <v>40602</v>
      </c>
      <c r="DW183">
        <v>-0.9</v>
      </c>
      <c r="DX183">
        <v>20110324</v>
      </c>
      <c r="DY183">
        <v>-0.8</v>
      </c>
      <c r="EA183" s="1">
        <v>40939</v>
      </c>
      <c r="EB183">
        <v>0.4</v>
      </c>
      <c r="EC183">
        <v>20120217</v>
      </c>
      <c r="ED183">
        <v>2</v>
      </c>
      <c r="EF183" s="1">
        <v>40209</v>
      </c>
      <c r="EG183">
        <v>29.8</v>
      </c>
      <c r="EH183">
        <v>20100204</v>
      </c>
      <c r="EI183">
        <v>29.8</v>
      </c>
      <c r="EK183" s="1">
        <v>40209</v>
      </c>
      <c r="EL183">
        <v>46.828000000000003</v>
      </c>
      <c r="EM183">
        <v>20100301</v>
      </c>
      <c r="EN183">
        <v>48.198</v>
      </c>
      <c r="EP183" s="1">
        <v>40209</v>
      </c>
      <c r="EQ183">
        <v>8.6</v>
      </c>
      <c r="ER183">
        <v>20100129</v>
      </c>
      <c r="ES183">
        <v>8.6</v>
      </c>
      <c r="EU183" s="1">
        <v>40209</v>
      </c>
      <c r="EV183">
        <v>1.3</v>
      </c>
      <c r="EW183">
        <v>20100129</v>
      </c>
      <c r="EX183">
        <v>1.2</v>
      </c>
      <c r="FJ183" s="1">
        <v>40209</v>
      </c>
      <c r="FK183">
        <v>0.5</v>
      </c>
      <c r="FL183">
        <v>20100301</v>
      </c>
      <c r="FM183">
        <v>0.4</v>
      </c>
      <c r="FO183" s="1">
        <v>40209</v>
      </c>
      <c r="FP183">
        <v>5.6</v>
      </c>
      <c r="FQ183">
        <v>20100301</v>
      </c>
      <c r="FR183">
        <v>4.9000000000000004</v>
      </c>
      <c r="FY183" s="1">
        <v>40209</v>
      </c>
      <c r="FZ183">
        <v>3.9E-2</v>
      </c>
      <c r="GA183" t="s">
        <v>302</v>
      </c>
      <c r="GB183" t="s">
        <v>302</v>
      </c>
    </row>
    <row r="184" spans="6:184" x14ac:dyDescent="0.25">
      <c r="F184" s="1">
        <v>40237</v>
      </c>
      <c r="G184">
        <v>1</v>
      </c>
      <c r="H184">
        <v>20100408</v>
      </c>
      <c r="I184">
        <v>1.3</v>
      </c>
      <c r="K184" s="1">
        <v>40237</v>
      </c>
      <c r="L184">
        <v>0.9</v>
      </c>
      <c r="M184">
        <v>20100408</v>
      </c>
      <c r="N184">
        <v>1</v>
      </c>
      <c r="P184" s="1">
        <v>40237</v>
      </c>
      <c r="Q184">
        <v>7.9</v>
      </c>
      <c r="R184">
        <v>20100421</v>
      </c>
      <c r="S184">
        <v>8</v>
      </c>
      <c r="U184" s="1">
        <v>40237</v>
      </c>
      <c r="V184">
        <v>2.8</v>
      </c>
      <c r="W184">
        <v>20100325</v>
      </c>
      <c r="X184">
        <v>1.6</v>
      </c>
      <c r="Z184" s="1">
        <v>40237</v>
      </c>
      <c r="AA184">
        <v>0.4</v>
      </c>
      <c r="AB184">
        <v>20100323</v>
      </c>
      <c r="AC184">
        <v>0.4</v>
      </c>
      <c r="AE184" s="1">
        <v>40237</v>
      </c>
      <c r="AF184">
        <v>3</v>
      </c>
      <c r="AG184">
        <v>20100323</v>
      </c>
      <c r="AH184">
        <v>3</v>
      </c>
      <c r="AJ184" s="1">
        <v>40968</v>
      </c>
      <c r="AK184">
        <v>2.4</v>
      </c>
      <c r="AL184">
        <v>20120320</v>
      </c>
      <c r="AM184">
        <v>2.4</v>
      </c>
      <c r="AO184" s="1">
        <v>40602</v>
      </c>
      <c r="AP184">
        <v>0.5</v>
      </c>
      <c r="AQ184">
        <v>20110311</v>
      </c>
      <c r="AR184">
        <v>0.5</v>
      </c>
      <c r="AT184" s="1">
        <v>40602</v>
      </c>
      <c r="AU184">
        <v>4.4000000000000004</v>
      </c>
      <c r="AV184">
        <v>20110311</v>
      </c>
      <c r="AW184">
        <v>5.3</v>
      </c>
      <c r="AY184" s="1">
        <v>40237</v>
      </c>
      <c r="AZ184">
        <v>1.6</v>
      </c>
      <c r="BA184">
        <v>20100408</v>
      </c>
      <c r="BB184">
        <v>-0.1</v>
      </c>
      <c r="BD184" s="1">
        <v>40237</v>
      </c>
      <c r="BE184">
        <v>2.5</v>
      </c>
      <c r="BF184">
        <v>20100408</v>
      </c>
      <c r="BG184">
        <v>1.4</v>
      </c>
      <c r="BX184" s="1">
        <v>40268</v>
      </c>
      <c r="BY184">
        <v>-15</v>
      </c>
      <c r="BZ184">
        <v>20100330</v>
      </c>
      <c r="CA184">
        <v>-15</v>
      </c>
      <c r="CC184" s="1">
        <v>40237</v>
      </c>
      <c r="CD184">
        <v>2.6</v>
      </c>
      <c r="CE184">
        <v>20100325</v>
      </c>
      <c r="CF184">
        <v>5.4</v>
      </c>
      <c r="CH184" s="1">
        <v>42490</v>
      </c>
      <c r="CI184">
        <v>2</v>
      </c>
      <c r="CJ184">
        <v>20160615</v>
      </c>
      <c r="CK184">
        <v>2</v>
      </c>
      <c r="CR184" s="1">
        <v>40237</v>
      </c>
      <c r="CS184">
        <v>0.6</v>
      </c>
      <c r="CT184">
        <v>20100323</v>
      </c>
      <c r="CU184">
        <v>0.6</v>
      </c>
      <c r="CW184" s="1">
        <v>40237</v>
      </c>
      <c r="CX184">
        <v>3.7</v>
      </c>
      <c r="CY184">
        <v>20100323</v>
      </c>
      <c r="CZ184">
        <v>3.7</v>
      </c>
      <c r="DG184" s="1">
        <v>40602</v>
      </c>
      <c r="DH184">
        <v>1.1000000000000001</v>
      </c>
      <c r="DI184">
        <v>20110311</v>
      </c>
      <c r="DJ184">
        <v>1.1000000000000001</v>
      </c>
      <c r="DL184" s="1">
        <v>40602</v>
      </c>
      <c r="DM184">
        <v>0.2</v>
      </c>
      <c r="DN184">
        <v>20110311</v>
      </c>
      <c r="DO184">
        <v>0.1</v>
      </c>
      <c r="DQ184" s="1">
        <v>40237</v>
      </c>
      <c r="DR184">
        <v>15.9</v>
      </c>
      <c r="DS184">
        <v>20100308</v>
      </c>
      <c r="DT184">
        <v>17</v>
      </c>
      <c r="DV184" s="1">
        <v>40633</v>
      </c>
      <c r="DW184">
        <v>-0.5</v>
      </c>
      <c r="DX184">
        <v>20110421</v>
      </c>
      <c r="DY184">
        <v>0.2</v>
      </c>
      <c r="EA184" s="1">
        <v>40968</v>
      </c>
      <c r="EB184">
        <v>0</v>
      </c>
      <c r="EC184">
        <v>20120322</v>
      </c>
      <c r="ED184">
        <v>1</v>
      </c>
      <c r="EF184" s="1">
        <v>40237</v>
      </c>
      <c r="EG184">
        <v>26.4</v>
      </c>
      <c r="EH184">
        <v>20100304</v>
      </c>
      <c r="EI184">
        <v>26.4</v>
      </c>
      <c r="EK184" s="1">
        <v>40237</v>
      </c>
      <c r="EL184">
        <v>46.585000000000001</v>
      </c>
      <c r="EM184">
        <v>20100329</v>
      </c>
      <c r="EN184">
        <v>47.094000000000001</v>
      </c>
      <c r="EP184" s="1">
        <v>40237</v>
      </c>
      <c r="EQ184">
        <v>9.1999999999999993</v>
      </c>
      <c r="ER184">
        <v>20100226</v>
      </c>
      <c r="ES184">
        <v>9.1999999999999993</v>
      </c>
      <c r="EU184" s="1">
        <v>40237</v>
      </c>
      <c r="EV184">
        <v>-1.2</v>
      </c>
      <c r="EW184">
        <v>20100226</v>
      </c>
      <c r="EX184">
        <v>-1</v>
      </c>
      <c r="FJ184" s="1">
        <v>40237</v>
      </c>
      <c r="FK184">
        <v>0</v>
      </c>
      <c r="FL184">
        <v>20100329</v>
      </c>
      <c r="FM184">
        <v>0.2</v>
      </c>
      <c r="FO184" s="1">
        <v>40237</v>
      </c>
      <c r="FP184">
        <v>4.3</v>
      </c>
      <c r="FQ184">
        <v>20100329</v>
      </c>
      <c r="FR184">
        <v>3.9</v>
      </c>
      <c r="FY184" s="1">
        <v>40237</v>
      </c>
      <c r="FZ184">
        <v>-0.505</v>
      </c>
      <c r="GA184" t="s">
        <v>302</v>
      </c>
      <c r="GB184" t="s">
        <v>302</v>
      </c>
    </row>
    <row r="185" spans="6:184" x14ac:dyDescent="0.25">
      <c r="F185" s="1">
        <v>40268</v>
      </c>
      <c r="G185">
        <v>1.8</v>
      </c>
      <c r="H185">
        <v>20100511</v>
      </c>
      <c r="I185">
        <v>2.2999999999999998</v>
      </c>
      <c r="K185" s="1">
        <v>40268</v>
      </c>
      <c r="L185">
        <v>1.9</v>
      </c>
      <c r="M185">
        <v>20100511</v>
      </c>
      <c r="N185">
        <v>2</v>
      </c>
      <c r="P185" s="1">
        <v>40268</v>
      </c>
      <c r="Q185">
        <v>8</v>
      </c>
      <c r="R185">
        <v>20100512</v>
      </c>
      <c r="S185">
        <v>8</v>
      </c>
      <c r="U185" s="1">
        <v>40268</v>
      </c>
      <c r="V185">
        <v>-0.5</v>
      </c>
      <c r="W185">
        <v>20100422</v>
      </c>
      <c r="X185">
        <v>0.2</v>
      </c>
      <c r="Z185" s="1">
        <v>40268</v>
      </c>
      <c r="AA185">
        <v>0.6</v>
      </c>
      <c r="AB185">
        <v>20100420</v>
      </c>
      <c r="AC185">
        <v>0.6</v>
      </c>
      <c r="AE185" s="1">
        <v>40268</v>
      </c>
      <c r="AF185">
        <v>3.4</v>
      </c>
      <c r="AG185">
        <v>20100420</v>
      </c>
      <c r="AH185">
        <v>3.4</v>
      </c>
      <c r="AJ185" s="1">
        <v>40999</v>
      </c>
      <c r="AK185">
        <v>2.5</v>
      </c>
      <c r="AL185">
        <v>20120417</v>
      </c>
      <c r="AM185">
        <v>2.5</v>
      </c>
      <c r="AO185" s="1">
        <v>40633</v>
      </c>
      <c r="AP185">
        <v>1</v>
      </c>
      <c r="AQ185">
        <v>20110408</v>
      </c>
      <c r="AR185">
        <v>0.9</v>
      </c>
      <c r="AT185" s="1">
        <v>40633</v>
      </c>
      <c r="AU185">
        <v>4.7</v>
      </c>
      <c r="AV185">
        <v>20110408</v>
      </c>
      <c r="AW185">
        <v>5.4</v>
      </c>
      <c r="AY185" s="1">
        <v>40268</v>
      </c>
      <c r="AZ185">
        <v>3.9</v>
      </c>
      <c r="BA185">
        <v>20100511</v>
      </c>
      <c r="BB185">
        <v>2</v>
      </c>
      <c r="BD185" s="1">
        <v>40268</v>
      </c>
      <c r="BE185">
        <v>4.2</v>
      </c>
      <c r="BF185">
        <v>20100511</v>
      </c>
      <c r="BG185">
        <v>3.3</v>
      </c>
      <c r="BX185" s="1">
        <v>40298</v>
      </c>
      <c r="BY185">
        <v>-16</v>
      </c>
      <c r="BZ185">
        <v>20100429</v>
      </c>
      <c r="CA185">
        <v>-16</v>
      </c>
      <c r="CC185" s="1">
        <v>40268</v>
      </c>
      <c r="CD185">
        <v>1.4</v>
      </c>
      <c r="CE185">
        <v>20100422</v>
      </c>
      <c r="CF185">
        <v>4</v>
      </c>
      <c r="CH185" s="1">
        <v>42521</v>
      </c>
      <c r="CI185" t="s">
        <v>302</v>
      </c>
      <c r="CJ185">
        <v>20160720</v>
      </c>
      <c r="CK185" t="s">
        <v>302</v>
      </c>
      <c r="CR185" s="1">
        <v>40268</v>
      </c>
      <c r="CS185">
        <v>0.7</v>
      </c>
      <c r="CT185">
        <v>20100420</v>
      </c>
      <c r="CU185">
        <v>0.7</v>
      </c>
      <c r="CW185" s="1">
        <v>40268</v>
      </c>
      <c r="CX185">
        <v>4.4000000000000004</v>
      </c>
      <c r="CY185">
        <v>20100420</v>
      </c>
      <c r="CZ185">
        <v>4.4000000000000004</v>
      </c>
      <c r="DG185" s="1">
        <v>40633</v>
      </c>
      <c r="DH185">
        <v>3</v>
      </c>
      <c r="DI185">
        <v>20110408</v>
      </c>
      <c r="DJ185">
        <v>3.7</v>
      </c>
      <c r="DL185" s="1">
        <v>40633</v>
      </c>
      <c r="DM185">
        <v>0.4</v>
      </c>
      <c r="DN185">
        <v>20110408</v>
      </c>
      <c r="DO185">
        <v>0.4</v>
      </c>
      <c r="DQ185" s="1">
        <v>40268</v>
      </c>
      <c r="DR185">
        <v>8.8000000000000007</v>
      </c>
      <c r="DS185">
        <v>20100412</v>
      </c>
      <c r="DT185">
        <v>9</v>
      </c>
      <c r="DV185" s="1">
        <v>40663</v>
      </c>
      <c r="DW185">
        <v>2.2999999999999998</v>
      </c>
      <c r="DX185">
        <v>20110519</v>
      </c>
      <c r="DY185">
        <v>1.1000000000000001</v>
      </c>
      <c r="EA185" s="1">
        <v>40999</v>
      </c>
      <c r="EB185">
        <v>2.1</v>
      </c>
      <c r="EC185">
        <v>20120420</v>
      </c>
      <c r="ED185">
        <v>3.3</v>
      </c>
      <c r="EF185" s="1">
        <v>40268</v>
      </c>
      <c r="EG185">
        <v>26.6</v>
      </c>
      <c r="EH185">
        <v>20100408</v>
      </c>
      <c r="EI185">
        <v>26.6</v>
      </c>
      <c r="EK185" s="1">
        <v>40268</v>
      </c>
      <c r="EL185">
        <v>48.555999999999997</v>
      </c>
      <c r="EM185">
        <v>20100504</v>
      </c>
      <c r="EN185">
        <v>48.901000000000003</v>
      </c>
      <c r="EP185" s="1">
        <v>40268</v>
      </c>
      <c r="EQ185">
        <v>9</v>
      </c>
      <c r="ER185">
        <v>20100330</v>
      </c>
      <c r="ES185">
        <v>9</v>
      </c>
      <c r="EU185" s="1">
        <v>40268</v>
      </c>
      <c r="EV185">
        <v>0.8</v>
      </c>
      <c r="EW185">
        <v>20100330</v>
      </c>
      <c r="EX185">
        <v>0.7</v>
      </c>
      <c r="FJ185" s="1">
        <v>40268</v>
      </c>
      <c r="FK185">
        <v>-0.3</v>
      </c>
      <c r="FL185">
        <v>20100504</v>
      </c>
      <c r="FM185">
        <v>0.2</v>
      </c>
      <c r="FO185" s="1">
        <v>40268</v>
      </c>
      <c r="FP185">
        <v>3.4</v>
      </c>
      <c r="FQ185">
        <v>20100504</v>
      </c>
      <c r="FR185">
        <v>3.6</v>
      </c>
      <c r="FY185" s="1">
        <v>40268</v>
      </c>
      <c r="FZ185">
        <v>-0.43099999999999999</v>
      </c>
      <c r="GA185" t="s">
        <v>302</v>
      </c>
      <c r="GB185" t="s">
        <v>302</v>
      </c>
    </row>
    <row r="186" spans="6:184" x14ac:dyDescent="0.25">
      <c r="F186" s="1">
        <v>40298</v>
      </c>
      <c r="G186">
        <v>0.1</v>
      </c>
      <c r="H186">
        <v>20100611</v>
      </c>
      <c r="I186">
        <v>-0.4</v>
      </c>
      <c r="K186" s="1">
        <v>40298</v>
      </c>
      <c r="L186">
        <v>-0.1</v>
      </c>
      <c r="M186">
        <v>20100611</v>
      </c>
      <c r="N186">
        <v>-0.4</v>
      </c>
      <c r="P186" s="1">
        <v>40298</v>
      </c>
      <c r="Q186">
        <v>8</v>
      </c>
      <c r="R186">
        <v>20100616</v>
      </c>
      <c r="S186">
        <v>7.9</v>
      </c>
      <c r="U186" s="1">
        <v>40298</v>
      </c>
      <c r="V186">
        <v>0</v>
      </c>
      <c r="W186">
        <v>20100520</v>
      </c>
      <c r="X186">
        <v>0.1</v>
      </c>
      <c r="Z186" s="1">
        <v>40298</v>
      </c>
      <c r="AA186">
        <v>0.6</v>
      </c>
      <c r="AB186">
        <v>20100518</v>
      </c>
      <c r="AC186">
        <v>0.6</v>
      </c>
      <c r="AE186" s="1">
        <v>40298</v>
      </c>
      <c r="AF186">
        <v>3.7</v>
      </c>
      <c r="AG186">
        <v>20100518</v>
      </c>
      <c r="AH186">
        <v>3.7</v>
      </c>
      <c r="AJ186" s="1">
        <v>41029</v>
      </c>
      <c r="AK186">
        <v>2.1</v>
      </c>
      <c r="AL186">
        <v>20120522</v>
      </c>
      <c r="AM186">
        <v>2.1</v>
      </c>
      <c r="AO186" s="1">
        <v>40663</v>
      </c>
      <c r="AP186">
        <v>1</v>
      </c>
      <c r="AQ186">
        <v>20110506</v>
      </c>
      <c r="AR186">
        <v>0.8</v>
      </c>
      <c r="AT186" s="1">
        <v>40663</v>
      </c>
      <c r="AU186">
        <v>4.9000000000000004</v>
      </c>
      <c r="AV186">
        <v>20110506</v>
      </c>
      <c r="AW186">
        <v>5.3</v>
      </c>
      <c r="AY186" s="1">
        <v>40298</v>
      </c>
      <c r="AZ186">
        <v>2.2000000000000002</v>
      </c>
      <c r="BA186">
        <v>20100611</v>
      </c>
      <c r="BB186">
        <v>2.1</v>
      </c>
      <c r="BD186" s="1">
        <v>40298</v>
      </c>
      <c r="BE186">
        <v>2.7</v>
      </c>
      <c r="BF186">
        <v>20100611</v>
      </c>
      <c r="BG186">
        <v>3.4</v>
      </c>
      <c r="BX186" s="1">
        <v>40329</v>
      </c>
      <c r="BY186">
        <v>-18</v>
      </c>
      <c r="BZ186">
        <v>20100527</v>
      </c>
      <c r="CA186">
        <v>-18</v>
      </c>
      <c r="CC186" s="1">
        <v>40298</v>
      </c>
      <c r="CD186">
        <v>0.2</v>
      </c>
      <c r="CE186">
        <v>20100520</v>
      </c>
      <c r="CF186">
        <v>3</v>
      </c>
      <c r="CH186" s="1">
        <v>42551</v>
      </c>
      <c r="CI186" t="s">
        <v>302</v>
      </c>
      <c r="CJ186">
        <v>20160817</v>
      </c>
      <c r="CK186" t="s">
        <v>302</v>
      </c>
      <c r="CR186" s="1">
        <v>40298</v>
      </c>
      <c r="CS186">
        <v>1</v>
      </c>
      <c r="CT186">
        <v>20100518</v>
      </c>
      <c r="CU186">
        <v>1</v>
      </c>
      <c r="CW186" s="1">
        <v>40298</v>
      </c>
      <c r="CX186">
        <v>5.3</v>
      </c>
      <c r="CY186">
        <v>20100518</v>
      </c>
      <c r="CZ186">
        <v>5.3</v>
      </c>
      <c r="DG186" s="1">
        <v>40663</v>
      </c>
      <c r="DH186">
        <v>2.8</v>
      </c>
      <c r="DI186">
        <v>20110506</v>
      </c>
      <c r="DJ186">
        <v>2.6</v>
      </c>
      <c r="DL186" s="1">
        <v>40663</v>
      </c>
      <c r="DM186">
        <v>0.8</v>
      </c>
      <c r="DN186">
        <v>20110506</v>
      </c>
      <c r="DO186">
        <v>0.6</v>
      </c>
      <c r="DQ186" s="1">
        <v>40298</v>
      </c>
      <c r="DR186">
        <v>17</v>
      </c>
      <c r="DS186">
        <v>20100510</v>
      </c>
      <c r="DT186">
        <v>17</v>
      </c>
      <c r="DV186" s="1">
        <v>40694</v>
      </c>
      <c r="DW186">
        <v>-2.4</v>
      </c>
      <c r="DX186">
        <v>20110616</v>
      </c>
      <c r="DY186">
        <v>-1.4</v>
      </c>
      <c r="EA186" s="1">
        <v>41029</v>
      </c>
      <c r="EB186">
        <v>-2.1</v>
      </c>
      <c r="EC186">
        <v>20120523</v>
      </c>
      <c r="ED186">
        <v>-1.1000000000000001</v>
      </c>
      <c r="EF186" s="1">
        <v>40298</v>
      </c>
      <c r="EG186">
        <v>11.5</v>
      </c>
      <c r="EH186">
        <v>20100507</v>
      </c>
      <c r="EI186">
        <v>11.5</v>
      </c>
      <c r="EK186" s="1">
        <v>40298</v>
      </c>
      <c r="EL186">
        <v>49.902000000000001</v>
      </c>
      <c r="EM186">
        <v>20100602</v>
      </c>
      <c r="EN186">
        <v>49.871000000000002</v>
      </c>
      <c r="EP186" s="1">
        <v>40298</v>
      </c>
      <c r="EQ186">
        <v>10.5</v>
      </c>
      <c r="ER186">
        <v>20100429</v>
      </c>
      <c r="ES186">
        <v>10.5</v>
      </c>
      <c r="EU186" s="1">
        <v>40298</v>
      </c>
      <c r="EV186">
        <v>1.3</v>
      </c>
      <c r="EW186">
        <v>20100429</v>
      </c>
      <c r="EX186">
        <v>1</v>
      </c>
      <c r="FJ186" s="1">
        <v>40298</v>
      </c>
      <c r="FK186">
        <v>-0.3</v>
      </c>
      <c r="FL186">
        <v>20100602</v>
      </c>
      <c r="FM186">
        <v>0</v>
      </c>
      <c r="FO186" s="1">
        <v>40298</v>
      </c>
      <c r="FP186">
        <v>3.2</v>
      </c>
      <c r="FQ186">
        <v>20100602</v>
      </c>
      <c r="FR186">
        <v>3.3</v>
      </c>
      <c r="FY186" s="1">
        <v>40298</v>
      </c>
      <c r="FZ186">
        <v>-0.50800000000000001</v>
      </c>
      <c r="GA186" t="s">
        <v>302</v>
      </c>
      <c r="GB186" t="s">
        <v>302</v>
      </c>
    </row>
    <row r="187" spans="6:184" x14ac:dyDescent="0.25">
      <c r="F187" s="1">
        <v>40329</v>
      </c>
      <c r="G187">
        <v>-0.1</v>
      </c>
      <c r="H187">
        <v>20100708</v>
      </c>
      <c r="I187">
        <v>0.3</v>
      </c>
      <c r="K187" s="1">
        <v>40329</v>
      </c>
      <c r="L187">
        <v>-0.2</v>
      </c>
      <c r="M187">
        <v>20100708</v>
      </c>
      <c r="N187">
        <v>0.7</v>
      </c>
      <c r="P187" s="1">
        <v>40329</v>
      </c>
      <c r="Q187">
        <v>7.9</v>
      </c>
      <c r="R187">
        <v>20100714</v>
      </c>
      <c r="S187">
        <v>7.8</v>
      </c>
      <c r="U187" s="1">
        <v>40329</v>
      </c>
      <c r="V187">
        <v>0.5</v>
      </c>
      <c r="W187">
        <v>20100617</v>
      </c>
      <c r="X187">
        <v>0.5</v>
      </c>
      <c r="Z187" s="1">
        <v>40329</v>
      </c>
      <c r="AA187">
        <v>0.2</v>
      </c>
      <c r="AB187">
        <v>20100615</v>
      </c>
      <c r="AC187">
        <v>0.2</v>
      </c>
      <c r="AE187" s="1">
        <v>40329</v>
      </c>
      <c r="AF187">
        <v>3.4</v>
      </c>
      <c r="AG187">
        <v>20100615</v>
      </c>
      <c r="AH187">
        <v>3.4</v>
      </c>
      <c r="AJ187" s="1">
        <v>41060</v>
      </c>
      <c r="AK187">
        <v>2.2000000000000002</v>
      </c>
      <c r="AL187">
        <v>20120619</v>
      </c>
      <c r="AM187">
        <v>2.2000000000000002</v>
      </c>
      <c r="AO187" s="1">
        <v>40694</v>
      </c>
      <c r="AP187">
        <v>0.1</v>
      </c>
      <c r="AQ187">
        <v>20110610</v>
      </c>
      <c r="AR187">
        <v>0.2</v>
      </c>
      <c r="AT187" s="1">
        <v>40694</v>
      </c>
      <c r="AU187">
        <v>4.8</v>
      </c>
      <c r="AV187">
        <v>20110610</v>
      </c>
      <c r="AW187">
        <v>5.3</v>
      </c>
      <c r="AY187" s="1">
        <v>40329</v>
      </c>
      <c r="AZ187">
        <v>3.8</v>
      </c>
      <c r="BA187">
        <v>20100708</v>
      </c>
      <c r="BB187">
        <v>2.6</v>
      </c>
      <c r="BD187" s="1">
        <v>40329</v>
      </c>
      <c r="BE187">
        <v>4.7</v>
      </c>
      <c r="BF187">
        <v>20100708</v>
      </c>
      <c r="BG187">
        <v>4.3</v>
      </c>
      <c r="BX187" s="1">
        <v>40359</v>
      </c>
      <c r="BY187">
        <v>-19</v>
      </c>
      <c r="BZ187">
        <v>20100629</v>
      </c>
      <c r="CA187">
        <v>-19</v>
      </c>
      <c r="CC187" s="1">
        <v>40329</v>
      </c>
      <c r="CD187">
        <v>1.3</v>
      </c>
      <c r="CE187">
        <v>20100617</v>
      </c>
      <c r="CF187">
        <v>3.4</v>
      </c>
      <c r="CR187" s="1">
        <v>40329</v>
      </c>
      <c r="CS187">
        <v>0.4</v>
      </c>
      <c r="CT187">
        <v>20100615</v>
      </c>
      <c r="CU187">
        <v>0.4</v>
      </c>
      <c r="CW187" s="1">
        <v>40329</v>
      </c>
      <c r="CX187">
        <v>5.0999999999999996</v>
      </c>
      <c r="CY187">
        <v>20100615</v>
      </c>
      <c r="CZ187">
        <v>5.0999999999999996</v>
      </c>
      <c r="DG187" s="1">
        <v>40694</v>
      </c>
      <c r="DH187">
        <v>-1.1000000000000001</v>
      </c>
      <c r="DI187">
        <v>20110610</v>
      </c>
      <c r="DJ187">
        <v>-2</v>
      </c>
      <c r="DL187" s="1">
        <v>40694</v>
      </c>
      <c r="DM187">
        <v>0.1</v>
      </c>
      <c r="DN187">
        <v>20110610</v>
      </c>
      <c r="DO187">
        <v>0.2</v>
      </c>
      <c r="DQ187" s="1">
        <v>40329</v>
      </c>
      <c r="DR187">
        <v>20</v>
      </c>
      <c r="DS187">
        <v>20100614</v>
      </c>
      <c r="DT187">
        <v>22</v>
      </c>
      <c r="DV187" s="1">
        <v>40724</v>
      </c>
      <c r="DW187">
        <v>0.3</v>
      </c>
      <c r="DX187">
        <v>20110721</v>
      </c>
      <c r="DY187">
        <v>0.7</v>
      </c>
      <c r="EA187" s="1">
        <v>41060</v>
      </c>
      <c r="EB187">
        <v>1.1000000000000001</v>
      </c>
      <c r="EC187">
        <v>20120621</v>
      </c>
      <c r="ED187">
        <v>2.4</v>
      </c>
      <c r="EF187" s="1">
        <v>40329</v>
      </c>
      <c r="EG187">
        <v>13.5</v>
      </c>
      <c r="EH187">
        <v>20100604</v>
      </c>
      <c r="EI187">
        <v>13.5</v>
      </c>
      <c r="EK187" s="1">
        <v>40329</v>
      </c>
      <c r="EL187">
        <v>50.097000000000001</v>
      </c>
      <c r="EM187">
        <v>20100629</v>
      </c>
      <c r="EN187">
        <v>49.814999999999998</v>
      </c>
      <c r="EP187" s="1">
        <v>40329</v>
      </c>
      <c r="EQ187">
        <v>9.8000000000000007</v>
      </c>
      <c r="ER187">
        <v>20100603</v>
      </c>
      <c r="ES187">
        <v>9.8000000000000007</v>
      </c>
      <c r="EU187" s="1">
        <v>40329</v>
      </c>
      <c r="EV187">
        <v>0.1</v>
      </c>
      <c r="EW187">
        <v>20100603</v>
      </c>
      <c r="EX187">
        <v>0.5</v>
      </c>
      <c r="FJ187" s="1">
        <v>40329</v>
      </c>
      <c r="FK187">
        <v>-0.6</v>
      </c>
      <c r="FL187">
        <v>20100629</v>
      </c>
      <c r="FM187">
        <v>0</v>
      </c>
      <c r="FO187" s="1">
        <v>40329</v>
      </c>
      <c r="FP187">
        <v>2.2999999999999998</v>
      </c>
      <c r="FQ187">
        <v>20100629</v>
      </c>
      <c r="FR187">
        <v>2.8</v>
      </c>
      <c r="FY187" s="1">
        <v>40329</v>
      </c>
      <c r="FZ187">
        <v>-0.216</v>
      </c>
      <c r="GA187" t="s">
        <v>302</v>
      </c>
      <c r="GB187" t="s">
        <v>302</v>
      </c>
    </row>
    <row r="188" spans="6:184" x14ac:dyDescent="0.25">
      <c r="F188" s="1">
        <v>40359</v>
      </c>
      <c r="G188">
        <v>0.8</v>
      </c>
      <c r="H188">
        <v>20100806</v>
      </c>
      <c r="I188">
        <v>0.3</v>
      </c>
      <c r="K188" s="1">
        <v>40359</v>
      </c>
      <c r="L188">
        <v>-0.9</v>
      </c>
      <c r="M188">
        <v>20100806</v>
      </c>
      <c r="N188">
        <v>-0.5</v>
      </c>
      <c r="P188" s="1">
        <v>40359</v>
      </c>
      <c r="Q188">
        <v>7.9</v>
      </c>
      <c r="R188">
        <v>20100811</v>
      </c>
      <c r="S188">
        <v>7.8</v>
      </c>
      <c r="U188" s="1">
        <v>40359</v>
      </c>
      <c r="V188">
        <v>0.3</v>
      </c>
      <c r="W188">
        <v>20100722</v>
      </c>
      <c r="X188">
        <v>1</v>
      </c>
      <c r="Z188" s="1">
        <v>40359</v>
      </c>
      <c r="AA188">
        <v>0.1</v>
      </c>
      <c r="AB188">
        <v>20100713</v>
      </c>
      <c r="AC188">
        <v>0.1</v>
      </c>
      <c r="AE188" s="1">
        <v>40359</v>
      </c>
      <c r="AF188">
        <v>3.2</v>
      </c>
      <c r="AG188">
        <v>20100713</v>
      </c>
      <c r="AH188">
        <v>3.2</v>
      </c>
      <c r="AJ188" s="1">
        <v>41090</v>
      </c>
      <c r="AK188">
        <v>2.1</v>
      </c>
      <c r="AL188">
        <v>20120717</v>
      </c>
      <c r="AM188">
        <v>2.1</v>
      </c>
      <c r="AO188" s="1">
        <v>40724</v>
      </c>
      <c r="AP188">
        <v>0.2</v>
      </c>
      <c r="AQ188">
        <v>20110708</v>
      </c>
      <c r="AR188">
        <v>0.1</v>
      </c>
      <c r="AT188" s="1">
        <v>40724</v>
      </c>
      <c r="AU188">
        <v>5</v>
      </c>
      <c r="AV188">
        <v>20110708</v>
      </c>
      <c r="AW188">
        <v>5.7</v>
      </c>
      <c r="AY188" s="1">
        <v>40359</v>
      </c>
      <c r="AZ188">
        <v>2.2000000000000002</v>
      </c>
      <c r="BA188">
        <v>20100806</v>
      </c>
      <c r="BB188">
        <v>1.3</v>
      </c>
      <c r="BD188" s="1">
        <v>40359</v>
      </c>
      <c r="BE188">
        <v>5.5</v>
      </c>
      <c r="BF188">
        <v>20100806</v>
      </c>
      <c r="BG188">
        <v>4.0999999999999996</v>
      </c>
      <c r="BX188" s="1">
        <v>40390</v>
      </c>
      <c r="BY188">
        <v>-22</v>
      </c>
      <c r="BZ188">
        <v>20100729</v>
      </c>
      <c r="CA188">
        <v>-22</v>
      </c>
      <c r="CC188" s="1">
        <v>40359</v>
      </c>
      <c r="CD188">
        <v>0.8</v>
      </c>
      <c r="CE188">
        <v>20100722</v>
      </c>
      <c r="CF188">
        <v>3.1</v>
      </c>
      <c r="CR188" s="1">
        <v>40359</v>
      </c>
      <c r="CS188">
        <v>0.2</v>
      </c>
      <c r="CT188">
        <v>20100713</v>
      </c>
      <c r="CU188">
        <v>0.2</v>
      </c>
      <c r="CW188" s="1">
        <v>40359</v>
      </c>
      <c r="CX188">
        <v>5</v>
      </c>
      <c r="CY188">
        <v>20100713</v>
      </c>
      <c r="CZ188">
        <v>5</v>
      </c>
      <c r="DG188" s="1">
        <v>40724</v>
      </c>
      <c r="DH188">
        <v>0.2</v>
      </c>
      <c r="DI188">
        <v>20110708</v>
      </c>
      <c r="DJ188">
        <v>0.4</v>
      </c>
      <c r="DL188" s="1">
        <v>40724</v>
      </c>
      <c r="DM188">
        <v>0.2</v>
      </c>
      <c r="DN188">
        <v>20110708</v>
      </c>
      <c r="DO188">
        <v>0.2</v>
      </c>
      <c r="DQ188" s="1">
        <v>40359</v>
      </c>
      <c r="DR188">
        <v>5</v>
      </c>
      <c r="DS188">
        <v>20100712</v>
      </c>
      <c r="DT188">
        <v>9</v>
      </c>
      <c r="DV188" s="1">
        <v>40755</v>
      </c>
      <c r="DW188">
        <v>0.2</v>
      </c>
      <c r="DX188">
        <v>20110818</v>
      </c>
      <c r="DY188">
        <v>0.2</v>
      </c>
      <c r="EA188" s="1">
        <v>41090</v>
      </c>
      <c r="EB188">
        <v>1.6</v>
      </c>
      <c r="EC188">
        <v>20120719</v>
      </c>
      <c r="ED188">
        <v>1.6</v>
      </c>
      <c r="EF188" s="1">
        <v>40359</v>
      </c>
      <c r="EG188">
        <v>10.8</v>
      </c>
      <c r="EH188">
        <v>20100706</v>
      </c>
      <c r="EI188">
        <v>10.8</v>
      </c>
      <c r="EK188" s="1">
        <v>40359</v>
      </c>
      <c r="EL188">
        <v>49.203000000000003</v>
      </c>
      <c r="EM188">
        <v>20100729</v>
      </c>
      <c r="EN188">
        <v>47.643000000000001</v>
      </c>
      <c r="EP188" s="1">
        <v>40359</v>
      </c>
      <c r="EQ188">
        <v>8.6999999999999993</v>
      </c>
      <c r="ER188">
        <v>20100630</v>
      </c>
      <c r="ES188">
        <v>8.6999999999999993</v>
      </c>
      <c r="EU188" s="1">
        <v>40359</v>
      </c>
      <c r="EV188">
        <v>0.1</v>
      </c>
      <c r="EW188">
        <v>20100630</v>
      </c>
      <c r="EX188">
        <v>0.1</v>
      </c>
      <c r="FJ188" s="1">
        <v>40359</v>
      </c>
      <c r="FK188">
        <v>0</v>
      </c>
      <c r="FL188">
        <v>20100729</v>
      </c>
      <c r="FM188">
        <v>0</v>
      </c>
      <c r="FO188" s="1">
        <v>40359</v>
      </c>
      <c r="FP188">
        <v>3</v>
      </c>
      <c r="FQ188">
        <v>20100729</v>
      </c>
      <c r="FR188">
        <v>3</v>
      </c>
      <c r="FY188" s="1">
        <v>40359</v>
      </c>
      <c r="FZ188">
        <v>-0.38500000000000001</v>
      </c>
      <c r="GA188" t="s">
        <v>302</v>
      </c>
      <c r="GB188" t="s">
        <v>302</v>
      </c>
    </row>
    <row r="189" spans="6:184" x14ac:dyDescent="0.25">
      <c r="F189" s="1">
        <v>40390</v>
      </c>
      <c r="G189">
        <v>0.2</v>
      </c>
      <c r="H189">
        <v>20100908</v>
      </c>
      <c r="I189">
        <v>0.3</v>
      </c>
      <c r="K189" s="1">
        <v>40390</v>
      </c>
      <c r="L189">
        <v>0.3</v>
      </c>
      <c r="M189">
        <v>20100908</v>
      </c>
      <c r="N189">
        <v>0.3</v>
      </c>
      <c r="P189" s="1">
        <v>40390</v>
      </c>
      <c r="Q189">
        <v>7.8</v>
      </c>
      <c r="R189">
        <v>20100915</v>
      </c>
      <c r="S189">
        <v>7.8</v>
      </c>
      <c r="U189" s="1">
        <v>40390</v>
      </c>
      <c r="V189">
        <v>0.4</v>
      </c>
      <c r="W189">
        <v>20100819</v>
      </c>
      <c r="X189">
        <v>0.9</v>
      </c>
      <c r="Z189" s="1">
        <v>40390</v>
      </c>
      <c r="AA189">
        <v>-0.2</v>
      </c>
      <c r="AB189">
        <v>20100817</v>
      </c>
      <c r="AC189">
        <v>-0.2</v>
      </c>
      <c r="AE189" s="1">
        <v>40390</v>
      </c>
      <c r="AF189">
        <v>3.1</v>
      </c>
      <c r="AG189">
        <v>20100817</v>
      </c>
      <c r="AH189">
        <v>3.1</v>
      </c>
      <c r="AJ189" s="1">
        <v>41121</v>
      </c>
      <c r="AK189">
        <v>2.2999999999999998</v>
      </c>
      <c r="AL189">
        <v>20120814</v>
      </c>
      <c r="AM189">
        <v>2.2999999999999998</v>
      </c>
      <c r="AO189" s="1">
        <v>40755</v>
      </c>
      <c r="AP189">
        <v>0.3</v>
      </c>
      <c r="AQ189">
        <v>20110805</v>
      </c>
      <c r="AR189">
        <v>0.2</v>
      </c>
      <c r="AT189" s="1">
        <v>40755</v>
      </c>
      <c r="AU189">
        <v>5.2</v>
      </c>
      <c r="AV189">
        <v>20110805</v>
      </c>
      <c r="AW189">
        <v>5.9</v>
      </c>
      <c r="AY189" s="1">
        <v>40390</v>
      </c>
      <c r="AZ189">
        <v>2</v>
      </c>
      <c r="BA189">
        <v>20100908</v>
      </c>
      <c r="BB189">
        <v>1.9</v>
      </c>
      <c r="BD189" s="1">
        <v>40390</v>
      </c>
      <c r="BE189">
        <v>5.3</v>
      </c>
      <c r="BF189">
        <v>20100908</v>
      </c>
      <c r="BG189">
        <v>4.9000000000000004</v>
      </c>
      <c r="BX189" s="1">
        <v>40421</v>
      </c>
      <c r="BY189">
        <v>-18</v>
      </c>
      <c r="BZ189">
        <v>20100830</v>
      </c>
      <c r="CA189">
        <v>-18</v>
      </c>
      <c r="CC189" s="1">
        <v>40390</v>
      </c>
      <c r="CD189">
        <v>0.7</v>
      </c>
      <c r="CE189">
        <v>20100819</v>
      </c>
      <c r="CF189">
        <v>2.4</v>
      </c>
      <c r="CR189" s="1">
        <v>40390</v>
      </c>
      <c r="CS189">
        <v>-0.2</v>
      </c>
      <c r="CT189">
        <v>20100817</v>
      </c>
      <c r="CU189">
        <v>-0.2</v>
      </c>
      <c r="CW189" s="1">
        <v>40390</v>
      </c>
      <c r="CX189">
        <v>4.8</v>
      </c>
      <c r="CY189">
        <v>20100817</v>
      </c>
      <c r="CZ189">
        <v>4.8</v>
      </c>
      <c r="DG189" s="1">
        <v>40755</v>
      </c>
      <c r="DH189">
        <v>0.5</v>
      </c>
      <c r="DI189">
        <v>20110805</v>
      </c>
      <c r="DJ189">
        <v>0.6</v>
      </c>
      <c r="DL189" s="1">
        <v>40755</v>
      </c>
      <c r="DM189">
        <v>0.3</v>
      </c>
      <c r="DN189">
        <v>20110805</v>
      </c>
      <c r="DO189">
        <v>0.3</v>
      </c>
      <c r="DQ189" s="1">
        <v>40390</v>
      </c>
      <c r="DR189">
        <v>-12</v>
      </c>
      <c r="DS189">
        <v>20100809</v>
      </c>
      <c r="DT189">
        <v>-8</v>
      </c>
      <c r="DV189" s="1">
        <v>40786</v>
      </c>
      <c r="DW189">
        <v>-0.2</v>
      </c>
      <c r="DX189">
        <v>20110915</v>
      </c>
      <c r="DY189">
        <v>-0.2</v>
      </c>
      <c r="EA189" s="1">
        <v>41121</v>
      </c>
      <c r="EB189">
        <v>1.4</v>
      </c>
      <c r="EC189">
        <v>20120816</v>
      </c>
      <c r="ED189">
        <v>2.8</v>
      </c>
      <c r="EF189" s="1">
        <v>40390</v>
      </c>
      <c r="EG189">
        <v>-13.2</v>
      </c>
      <c r="EH189">
        <v>20100805</v>
      </c>
      <c r="EI189">
        <v>-13.2</v>
      </c>
      <c r="EK189" s="1">
        <v>40390</v>
      </c>
      <c r="EL189">
        <v>49.119</v>
      </c>
      <c r="EM189">
        <v>20100831</v>
      </c>
      <c r="EN189">
        <v>48.722000000000001</v>
      </c>
      <c r="EP189" s="1">
        <v>40390</v>
      </c>
      <c r="EQ189">
        <v>6.6</v>
      </c>
      <c r="ER189">
        <v>20100729</v>
      </c>
      <c r="ES189">
        <v>6.6</v>
      </c>
      <c r="EU189" s="1">
        <v>40390</v>
      </c>
      <c r="EV189">
        <v>-0.4</v>
      </c>
      <c r="EW189">
        <v>20100729</v>
      </c>
      <c r="EX189">
        <v>-0.5</v>
      </c>
      <c r="FJ189" s="1">
        <v>40390</v>
      </c>
      <c r="FK189">
        <v>0.3</v>
      </c>
      <c r="FL189">
        <v>20100831</v>
      </c>
      <c r="FM189">
        <v>0.4</v>
      </c>
      <c r="FO189" s="1">
        <v>40390</v>
      </c>
      <c r="FP189">
        <v>2.2999999999999998</v>
      </c>
      <c r="FQ189">
        <v>20100831</v>
      </c>
      <c r="FR189">
        <v>2.2999999999999998</v>
      </c>
      <c r="FY189" s="1">
        <v>40390</v>
      </c>
      <c r="FZ189">
        <v>-0.19</v>
      </c>
      <c r="GA189" t="s">
        <v>302</v>
      </c>
      <c r="GB189" t="s">
        <v>302</v>
      </c>
    </row>
    <row r="190" spans="6:184" x14ac:dyDescent="0.25">
      <c r="F190" s="1">
        <v>40421</v>
      </c>
      <c r="G190">
        <v>0.8</v>
      </c>
      <c r="H190">
        <v>20101007</v>
      </c>
      <c r="I190">
        <v>0.3</v>
      </c>
      <c r="K190" s="1">
        <v>40421</v>
      </c>
      <c r="L190">
        <v>1</v>
      </c>
      <c r="M190">
        <v>20101007</v>
      </c>
      <c r="N190">
        <v>0.3</v>
      </c>
      <c r="P190" s="1">
        <v>40421</v>
      </c>
      <c r="Q190">
        <v>7.8</v>
      </c>
      <c r="R190">
        <v>20101013</v>
      </c>
      <c r="S190">
        <v>7.7</v>
      </c>
      <c r="U190" s="1">
        <v>40421</v>
      </c>
      <c r="V190">
        <v>0.1</v>
      </c>
      <c r="W190">
        <v>20100916</v>
      </c>
      <c r="X190">
        <v>-0.4</v>
      </c>
      <c r="Z190" s="1">
        <v>40421</v>
      </c>
      <c r="AA190">
        <v>0.5</v>
      </c>
      <c r="AB190">
        <v>20100914</v>
      </c>
      <c r="AC190">
        <v>0.5</v>
      </c>
      <c r="AE190" s="1">
        <v>40421</v>
      </c>
      <c r="AF190">
        <v>3.1</v>
      </c>
      <c r="AG190">
        <v>20100914</v>
      </c>
      <c r="AH190">
        <v>3.1</v>
      </c>
      <c r="AJ190" s="1">
        <v>41152</v>
      </c>
      <c r="AK190">
        <v>2.1</v>
      </c>
      <c r="AL190">
        <v>20120918</v>
      </c>
      <c r="AM190">
        <v>2.1</v>
      </c>
      <c r="AO190" s="1">
        <v>40786</v>
      </c>
      <c r="AP190">
        <v>0</v>
      </c>
      <c r="AQ190">
        <v>20110909</v>
      </c>
      <c r="AR190">
        <v>0.1</v>
      </c>
      <c r="AT190" s="1">
        <v>40786</v>
      </c>
      <c r="AU190">
        <v>5.2</v>
      </c>
      <c r="AV190">
        <v>20110909</v>
      </c>
      <c r="AW190">
        <v>6.1</v>
      </c>
      <c r="AY190" s="1">
        <v>40421</v>
      </c>
      <c r="AZ190">
        <v>5.6</v>
      </c>
      <c r="BA190">
        <v>20101007</v>
      </c>
      <c r="BB190">
        <v>4.2</v>
      </c>
      <c r="BD190" s="1">
        <v>40421</v>
      </c>
      <c r="BE190">
        <v>6.9</v>
      </c>
      <c r="BF190">
        <v>20101007</v>
      </c>
      <c r="BG190">
        <v>6</v>
      </c>
      <c r="BX190" s="1">
        <v>40451</v>
      </c>
      <c r="BY190">
        <v>-20</v>
      </c>
      <c r="BZ190">
        <v>20100929</v>
      </c>
      <c r="CA190">
        <v>-20</v>
      </c>
      <c r="CC190" s="1">
        <v>40421</v>
      </c>
      <c r="CD190">
        <v>0.7</v>
      </c>
      <c r="CE190">
        <v>20100916</v>
      </c>
      <c r="CF190">
        <v>1.9</v>
      </c>
      <c r="CR190" s="1">
        <v>40421</v>
      </c>
      <c r="CS190">
        <v>0.4</v>
      </c>
      <c r="CT190">
        <v>20100914</v>
      </c>
      <c r="CU190">
        <v>0.4</v>
      </c>
      <c r="CW190" s="1">
        <v>40421</v>
      </c>
      <c r="CX190">
        <v>4.7</v>
      </c>
      <c r="CY190">
        <v>20100914</v>
      </c>
      <c r="CZ190">
        <v>4.7</v>
      </c>
      <c r="DG190" s="1">
        <v>40786</v>
      </c>
      <c r="DH190">
        <v>-1.5</v>
      </c>
      <c r="DI190">
        <v>20110909</v>
      </c>
      <c r="DJ190">
        <v>-1.9</v>
      </c>
      <c r="DL190" s="1">
        <v>40786</v>
      </c>
      <c r="DM190">
        <v>0.3</v>
      </c>
      <c r="DN190">
        <v>20110909</v>
      </c>
      <c r="DO190">
        <v>0.2</v>
      </c>
      <c r="DQ190" s="1">
        <v>40421</v>
      </c>
      <c r="DR190">
        <v>-29</v>
      </c>
      <c r="DS190">
        <v>20100913</v>
      </c>
      <c r="DT190">
        <v>-32</v>
      </c>
      <c r="DV190" s="1">
        <v>40816</v>
      </c>
      <c r="DW190">
        <v>0.3</v>
      </c>
      <c r="DX190">
        <v>20111020</v>
      </c>
      <c r="DY190">
        <v>0.6</v>
      </c>
      <c r="EA190" s="1">
        <v>41152</v>
      </c>
      <c r="EB190">
        <v>1.8</v>
      </c>
      <c r="EC190">
        <v>20120920</v>
      </c>
      <c r="ED190">
        <v>2.7</v>
      </c>
      <c r="EF190" s="1">
        <v>40421</v>
      </c>
      <c r="EG190">
        <v>-17.5</v>
      </c>
      <c r="EH190">
        <v>20100906</v>
      </c>
      <c r="EI190">
        <v>-17.5</v>
      </c>
      <c r="EK190" s="1">
        <v>40421</v>
      </c>
      <c r="EL190">
        <v>47.515000000000001</v>
      </c>
      <c r="EM190">
        <v>20100929</v>
      </c>
      <c r="EN190">
        <v>47.372</v>
      </c>
      <c r="EP190" s="1">
        <v>40421</v>
      </c>
      <c r="EQ190">
        <v>3.9</v>
      </c>
      <c r="ER190">
        <v>20100902</v>
      </c>
      <c r="ES190">
        <v>3.9</v>
      </c>
      <c r="EU190" s="1">
        <v>40421</v>
      </c>
      <c r="EV190">
        <v>-0.8</v>
      </c>
      <c r="EW190">
        <v>20100902</v>
      </c>
      <c r="EX190">
        <v>-0.9</v>
      </c>
      <c r="FJ190" s="1">
        <v>40421</v>
      </c>
      <c r="FK190">
        <v>-0.7</v>
      </c>
      <c r="FL190">
        <v>20100929</v>
      </c>
      <c r="FM190">
        <v>-0.1</v>
      </c>
      <c r="FO190" s="1">
        <v>40421</v>
      </c>
      <c r="FP190">
        <v>1.8</v>
      </c>
      <c r="FQ190">
        <v>20100929</v>
      </c>
      <c r="FR190">
        <v>1.9</v>
      </c>
      <c r="FY190" s="1">
        <v>40421</v>
      </c>
      <c r="FZ190">
        <v>-0.434</v>
      </c>
      <c r="GA190" t="s">
        <v>302</v>
      </c>
      <c r="GB190" t="s">
        <v>302</v>
      </c>
    </row>
    <row r="191" spans="6:184" x14ac:dyDescent="0.25">
      <c r="F191" s="1">
        <v>40451</v>
      </c>
      <c r="G191">
        <v>-0.1</v>
      </c>
      <c r="H191">
        <v>20101109</v>
      </c>
      <c r="I191">
        <v>0.1</v>
      </c>
      <c r="K191" s="1">
        <v>40451</v>
      </c>
      <c r="L191">
        <v>0.2</v>
      </c>
      <c r="M191">
        <v>20101109</v>
      </c>
      <c r="N191">
        <v>0.4</v>
      </c>
      <c r="P191" s="1">
        <v>40451</v>
      </c>
      <c r="Q191">
        <v>7.8</v>
      </c>
      <c r="R191">
        <v>20101117</v>
      </c>
      <c r="S191">
        <v>7.7</v>
      </c>
      <c r="U191" s="1">
        <v>40451</v>
      </c>
      <c r="V191">
        <v>-1.1000000000000001</v>
      </c>
      <c r="W191">
        <v>20101021</v>
      </c>
      <c r="X191">
        <v>0</v>
      </c>
      <c r="Z191" s="1">
        <v>40451</v>
      </c>
      <c r="AA191">
        <v>0</v>
      </c>
      <c r="AB191">
        <v>20101012</v>
      </c>
      <c r="AC191">
        <v>0</v>
      </c>
      <c r="AE191" s="1">
        <v>40451</v>
      </c>
      <c r="AF191">
        <v>3.1</v>
      </c>
      <c r="AG191">
        <v>20101012</v>
      </c>
      <c r="AH191">
        <v>3.1</v>
      </c>
      <c r="AJ191" s="1">
        <v>41182</v>
      </c>
      <c r="AK191">
        <v>2.1</v>
      </c>
      <c r="AL191">
        <v>20121016</v>
      </c>
      <c r="AM191">
        <v>2.1</v>
      </c>
      <c r="AO191" s="1">
        <v>40816</v>
      </c>
      <c r="AP191">
        <v>0.2</v>
      </c>
      <c r="AQ191">
        <v>20111007</v>
      </c>
      <c r="AR191">
        <v>0.3</v>
      </c>
      <c r="AT191" s="1">
        <v>40816</v>
      </c>
      <c r="AU191">
        <v>5.3</v>
      </c>
      <c r="AV191">
        <v>20111007</v>
      </c>
      <c r="AW191">
        <v>6.3</v>
      </c>
      <c r="AY191" s="1">
        <v>40451</v>
      </c>
      <c r="AZ191">
        <v>4.8</v>
      </c>
      <c r="BA191">
        <v>20101109</v>
      </c>
      <c r="BB191">
        <v>3.8</v>
      </c>
      <c r="BD191" s="1">
        <v>40451</v>
      </c>
      <c r="BE191">
        <v>5.4</v>
      </c>
      <c r="BF191">
        <v>20101109</v>
      </c>
      <c r="BG191">
        <v>4.8</v>
      </c>
      <c r="BX191" s="1">
        <v>40482</v>
      </c>
      <c r="BY191">
        <v>-19</v>
      </c>
      <c r="BZ191">
        <v>20101028</v>
      </c>
      <c r="CA191">
        <v>-19</v>
      </c>
      <c r="CC191" s="1">
        <v>40451</v>
      </c>
      <c r="CD191">
        <v>-0.4</v>
      </c>
      <c r="CE191">
        <v>20101021</v>
      </c>
      <c r="CF191">
        <v>1.8</v>
      </c>
      <c r="CR191" s="1">
        <v>40451</v>
      </c>
      <c r="CS191">
        <v>0.4</v>
      </c>
      <c r="CT191">
        <v>20101012</v>
      </c>
      <c r="CU191">
        <v>0.4</v>
      </c>
      <c r="CW191" s="1">
        <v>40451</v>
      </c>
      <c r="CX191">
        <v>4.5999999999999996</v>
      </c>
      <c r="CY191">
        <v>20101012</v>
      </c>
      <c r="CZ191">
        <v>4.5999999999999996</v>
      </c>
      <c r="DG191" s="1">
        <v>40816</v>
      </c>
      <c r="DH191">
        <v>1.8</v>
      </c>
      <c r="DI191">
        <v>20111007</v>
      </c>
      <c r="DJ191">
        <v>1.7</v>
      </c>
      <c r="DL191" s="1">
        <v>40816</v>
      </c>
      <c r="DM191">
        <v>0.1</v>
      </c>
      <c r="DN191">
        <v>20111007</v>
      </c>
      <c r="DO191">
        <v>0.3</v>
      </c>
      <c r="DQ191" s="1">
        <v>40451</v>
      </c>
      <c r="DR191">
        <v>-33</v>
      </c>
      <c r="DS191">
        <v>20101011</v>
      </c>
      <c r="DT191">
        <v>-36</v>
      </c>
      <c r="DV191" s="1">
        <v>40847</v>
      </c>
      <c r="DW191">
        <v>0.9</v>
      </c>
      <c r="DX191">
        <v>20111117</v>
      </c>
      <c r="DY191">
        <v>0.6</v>
      </c>
      <c r="EA191" s="1">
        <v>41182</v>
      </c>
      <c r="EB191">
        <v>1.7</v>
      </c>
      <c r="EC191">
        <v>20121018</v>
      </c>
      <c r="ED191">
        <v>2.5</v>
      </c>
      <c r="EF191" s="1">
        <v>40451</v>
      </c>
      <c r="EG191">
        <v>-8.9</v>
      </c>
      <c r="EH191">
        <v>20101006</v>
      </c>
      <c r="EI191">
        <v>-8.9</v>
      </c>
      <c r="EK191" s="1">
        <v>40451</v>
      </c>
      <c r="EL191">
        <v>47.128999999999998</v>
      </c>
      <c r="EM191">
        <v>20101029</v>
      </c>
      <c r="EN191">
        <v>47.5</v>
      </c>
      <c r="EP191" s="1">
        <v>40451</v>
      </c>
      <c r="EQ191">
        <v>3.1</v>
      </c>
      <c r="ER191">
        <v>20100930</v>
      </c>
      <c r="ES191">
        <v>3.1</v>
      </c>
      <c r="EU191" s="1">
        <v>40451</v>
      </c>
      <c r="EV191">
        <v>0.1</v>
      </c>
      <c r="EW191">
        <v>20100930</v>
      </c>
      <c r="EX191">
        <v>0.1</v>
      </c>
      <c r="FJ191" s="1">
        <v>40451</v>
      </c>
      <c r="FK191">
        <v>0.5</v>
      </c>
      <c r="FL191">
        <v>20101029</v>
      </c>
      <c r="FM191">
        <v>-0.2</v>
      </c>
      <c r="FO191" s="1">
        <v>40451</v>
      </c>
      <c r="FP191">
        <v>1</v>
      </c>
      <c r="FQ191">
        <v>20101029</v>
      </c>
      <c r="FR191">
        <v>1</v>
      </c>
      <c r="FY191" s="1">
        <v>40451</v>
      </c>
      <c r="FZ191">
        <v>-0.186</v>
      </c>
      <c r="GA191" t="s">
        <v>302</v>
      </c>
      <c r="GB191" t="s">
        <v>302</v>
      </c>
    </row>
    <row r="192" spans="6:184" x14ac:dyDescent="0.25">
      <c r="F192" s="1">
        <v>40482</v>
      </c>
      <c r="G192">
        <v>1</v>
      </c>
      <c r="H192">
        <v>20101207</v>
      </c>
      <c r="I192">
        <v>0.6</v>
      </c>
      <c r="K192" s="1">
        <v>40482</v>
      </c>
      <c r="L192">
        <v>0.3</v>
      </c>
      <c r="M192">
        <v>20101207</v>
      </c>
      <c r="N192">
        <v>-0.2</v>
      </c>
      <c r="P192" s="1">
        <v>40482</v>
      </c>
      <c r="Q192">
        <v>7.9</v>
      </c>
      <c r="R192">
        <v>20101215</v>
      </c>
      <c r="S192">
        <v>7.9</v>
      </c>
      <c r="U192" s="1">
        <v>40482</v>
      </c>
      <c r="V192">
        <v>0.4</v>
      </c>
      <c r="W192">
        <v>20101118</v>
      </c>
      <c r="X192">
        <v>0.3</v>
      </c>
      <c r="Z192" s="1">
        <v>40482</v>
      </c>
      <c r="AA192">
        <v>0.3</v>
      </c>
      <c r="AB192">
        <v>20101116</v>
      </c>
      <c r="AC192">
        <v>0.3</v>
      </c>
      <c r="AE192" s="1">
        <v>40482</v>
      </c>
      <c r="AF192">
        <v>3.2</v>
      </c>
      <c r="AG192">
        <v>20101116</v>
      </c>
      <c r="AH192">
        <v>3.2</v>
      </c>
      <c r="AJ192" s="1">
        <v>41213</v>
      </c>
      <c r="AK192">
        <v>2.6</v>
      </c>
      <c r="AL192">
        <v>20121113</v>
      </c>
      <c r="AM192">
        <v>2.6</v>
      </c>
      <c r="AO192" s="1">
        <v>40847</v>
      </c>
      <c r="AP192">
        <v>0</v>
      </c>
      <c r="AQ192">
        <v>20111111</v>
      </c>
      <c r="AR192">
        <v>0</v>
      </c>
      <c r="AT192" s="1">
        <v>40847</v>
      </c>
      <c r="AU192">
        <v>4.9000000000000004</v>
      </c>
      <c r="AV192">
        <v>20111111</v>
      </c>
      <c r="AW192">
        <v>5.7</v>
      </c>
      <c r="AY192" s="1">
        <v>40482</v>
      </c>
      <c r="AZ192">
        <v>4.4000000000000004</v>
      </c>
      <c r="BA192">
        <v>20101207</v>
      </c>
      <c r="BB192">
        <v>3.3</v>
      </c>
      <c r="BD192" s="1">
        <v>40482</v>
      </c>
      <c r="BE192">
        <v>6.2</v>
      </c>
      <c r="BF192">
        <v>20101207</v>
      </c>
      <c r="BG192">
        <v>5.8</v>
      </c>
      <c r="BX192" s="1">
        <v>40512</v>
      </c>
      <c r="BY192">
        <v>-21</v>
      </c>
      <c r="BZ192">
        <v>20101129</v>
      </c>
      <c r="CA192">
        <v>-21</v>
      </c>
      <c r="CC192" s="1">
        <v>40482</v>
      </c>
      <c r="CD192">
        <v>-0.2</v>
      </c>
      <c r="CE192">
        <v>20101118</v>
      </c>
      <c r="CF192">
        <v>1.2</v>
      </c>
      <c r="CR192" s="1">
        <v>40482</v>
      </c>
      <c r="CS192">
        <v>0.2</v>
      </c>
      <c r="CT192">
        <v>20101116</v>
      </c>
      <c r="CU192">
        <v>0.2</v>
      </c>
      <c r="CW192" s="1">
        <v>40482</v>
      </c>
      <c r="CX192">
        <v>4.5</v>
      </c>
      <c r="CY192">
        <v>20101116</v>
      </c>
      <c r="CZ192">
        <v>4.5</v>
      </c>
      <c r="DG192" s="1">
        <v>40847</v>
      </c>
      <c r="DH192">
        <v>-0.5</v>
      </c>
      <c r="DI192">
        <v>20111111</v>
      </c>
      <c r="DJ192">
        <v>-0.8</v>
      </c>
      <c r="DL192" s="1">
        <v>40847</v>
      </c>
      <c r="DM192">
        <v>-0.1</v>
      </c>
      <c r="DN192">
        <v>20111111</v>
      </c>
      <c r="DO192">
        <v>-0.1</v>
      </c>
      <c r="DQ192" s="1">
        <v>40482</v>
      </c>
      <c r="DR192">
        <v>-44</v>
      </c>
      <c r="DS192">
        <v>20101108</v>
      </c>
      <c r="DT192">
        <v>-49</v>
      </c>
      <c r="DV192" s="1">
        <v>40877</v>
      </c>
      <c r="DW192">
        <v>-0.2</v>
      </c>
      <c r="DX192">
        <v>20111215</v>
      </c>
      <c r="DY192">
        <v>-0.4</v>
      </c>
      <c r="EA192" s="1">
        <v>41213</v>
      </c>
      <c r="EB192">
        <v>-0.1</v>
      </c>
      <c r="EC192">
        <v>20121115</v>
      </c>
      <c r="ED192">
        <v>0.6</v>
      </c>
      <c r="EF192" s="1">
        <v>40482</v>
      </c>
      <c r="EG192">
        <v>-22.2</v>
      </c>
      <c r="EH192">
        <v>20101104</v>
      </c>
      <c r="EI192">
        <v>-22.2</v>
      </c>
      <c r="EK192" s="1">
        <v>40482</v>
      </c>
      <c r="EL192">
        <v>46.55</v>
      </c>
      <c r="EM192">
        <v>20101129</v>
      </c>
      <c r="EN192">
        <v>47.185000000000002</v>
      </c>
      <c r="EP192" s="1">
        <v>40482</v>
      </c>
      <c r="EQ192">
        <v>1.4</v>
      </c>
      <c r="ER192">
        <v>20101028</v>
      </c>
      <c r="ES192">
        <v>1.4</v>
      </c>
      <c r="EU192" s="1">
        <v>40482</v>
      </c>
      <c r="EV192">
        <v>-1</v>
      </c>
      <c r="EW192">
        <v>20101028</v>
      </c>
      <c r="EX192">
        <v>-0.7</v>
      </c>
      <c r="FJ192" s="1">
        <v>40482</v>
      </c>
      <c r="FK192">
        <v>0.7</v>
      </c>
      <c r="FL192">
        <v>20101129</v>
      </c>
      <c r="FM192">
        <v>0.7</v>
      </c>
      <c r="FO192" s="1">
        <v>40482</v>
      </c>
      <c r="FP192">
        <v>-0.7</v>
      </c>
      <c r="FQ192">
        <v>20101129</v>
      </c>
      <c r="FR192">
        <v>-0.7</v>
      </c>
      <c r="FY192" s="1">
        <v>40482</v>
      </c>
      <c r="FZ192">
        <v>5.6000000000000001E-2</v>
      </c>
      <c r="GA192" t="s">
        <v>302</v>
      </c>
      <c r="GB192" t="s">
        <v>302</v>
      </c>
    </row>
    <row r="193" spans="6:184" x14ac:dyDescent="0.25">
      <c r="F193" s="1">
        <v>40512</v>
      </c>
      <c r="G193">
        <v>0.3</v>
      </c>
      <c r="H193">
        <v>20110113</v>
      </c>
      <c r="I193">
        <v>0.6</v>
      </c>
      <c r="K193" s="1">
        <v>40512</v>
      </c>
      <c r="L193">
        <v>0.4</v>
      </c>
      <c r="M193">
        <v>20110113</v>
      </c>
      <c r="N193">
        <v>0.4</v>
      </c>
      <c r="P193" s="1">
        <v>40512</v>
      </c>
      <c r="Q193">
        <v>7.9</v>
      </c>
      <c r="R193">
        <v>20110119</v>
      </c>
      <c r="S193">
        <v>7.9</v>
      </c>
      <c r="U193" s="1">
        <v>40512</v>
      </c>
      <c r="V193">
        <v>0.1</v>
      </c>
      <c r="W193">
        <v>20101216</v>
      </c>
      <c r="X193">
        <v>0.3</v>
      </c>
      <c r="Z193" s="1">
        <v>40512</v>
      </c>
      <c r="AA193">
        <v>0.4</v>
      </c>
      <c r="AB193">
        <v>20101214</v>
      </c>
      <c r="AC193">
        <v>0.4</v>
      </c>
      <c r="AE193" s="1">
        <v>40512</v>
      </c>
      <c r="AF193">
        <v>3.3</v>
      </c>
      <c r="AG193">
        <v>20101214</v>
      </c>
      <c r="AH193">
        <v>3.3</v>
      </c>
      <c r="AJ193" s="1">
        <v>41243</v>
      </c>
      <c r="AK193">
        <v>2.6</v>
      </c>
      <c r="AL193">
        <v>20121218</v>
      </c>
      <c r="AM193">
        <v>2.6</v>
      </c>
      <c r="AO193" s="1">
        <v>40877</v>
      </c>
      <c r="AP193">
        <v>0.2</v>
      </c>
      <c r="AQ193">
        <v>20111209</v>
      </c>
      <c r="AR193">
        <v>0.2</v>
      </c>
      <c r="AT193" s="1">
        <v>40877</v>
      </c>
      <c r="AU193">
        <v>4.5999999999999996</v>
      </c>
      <c r="AV193">
        <v>20111209</v>
      </c>
      <c r="AW193">
        <v>5.4</v>
      </c>
      <c r="AY193" s="1">
        <v>40512</v>
      </c>
      <c r="AZ193">
        <v>4.0999999999999996</v>
      </c>
      <c r="BA193">
        <v>20110113</v>
      </c>
      <c r="BB193">
        <v>3.3</v>
      </c>
      <c r="BD193" s="1">
        <v>40512</v>
      </c>
      <c r="BE193">
        <v>5.3</v>
      </c>
      <c r="BF193">
        <v>20110113</v>
      </c>
      <c r="BG193">
        <v>5.6</v>
      </c>
      <c r="BX193" s="1">
        <v>40543</v>
      </c>
      <c r="BY193">
        <v>-21</v>
      </c>
      <c r="BZ193">
        <v>20101220</v>
      </c>
      <c r="CA193">
        <v>-21</v>
      </c>
      <c r="CC193" s="1">
        <v>40512</v>
      </c>
      <c r="CD193">
        <v>-0.3</v>
      </c>
      <c r="CE193">
        <v>20101216</v>
      </c>
      <c r="CF193">
        <v>1.8</v>
      </c>
      <c r="CR193" s="1">
        <v>40512</v>
      </c>
      <c r="CS193">
        <v>0.4</v>
      </c>
      <c r="CT193">
        <v>20101214</v>
      </c>
      <c r="CU193">
        <v>0.4</v>
      </c>
      <c r="CW193" s="1">
        <v>40512</v>
      </c>
      <c r="CX193">
        <v>4.7</v>
      </c>
      <c r="CY193">
        <v>20101214</v>
      </c>
      <c r="CZ193">
        <v>4.7</v>
      </c>
      <c r="DG193" s="1">
        <v>40877</v>
      </c>
      <c r="DH193">
        <v>0.3</v>
      </c>
      <c r="DI193">
        <v>20111209</v>
      </c>
      <c r="DJ193">
        <v>0.1</v>
      </c>
      <c r="DL193" s="1">
        <v>40877</v>
      </c>
      <c r="DM193">
        <v>-0.1</v>
      </c>
      <c r="DN193">
        <v>20111209</v>
      </c>
      <c r="DO193">
        <v>0</v>
      </c>
      <c r="DQ193" s="1">
        <v>40512</v>
      </c>
      <c r="DR193">
        <v>-40</v>
      </c>
      <c r="DS193">
        <v>20101213</v>
      </c>
      <c r="DT193">
        <v>-44</v>
      </c>
      <c r="DV193" s="1">
        <v>40908</v>
      </c>
      <c r="DW193">
        <v>-0.1</v>
      </c>
      <c r="DX193">
        <v>20120120</v>
      </c>
      <c r="DY193">
        <v>0.6</v>
      </c>
      <c r="EA193" s="1">
        <v>41243</v>
      </c>
      <c r="EB193">
        <v>0.1</v>
      </c>
      <c r="EC193">
        <v>20121220</v>
      </c>
      <c r="ED193">
        <v>0.9</v>
      </c>
      <c r="EF193" s="1">
        <v>40512</v>
      </c>
      <c r="EG193">
        <v>-11.5</v>
      </c>
      <c r="EH193">
        <v>20101206</v>
      </c>
      <c r="EI193">
        <v>-11.5</v>
      </c>
      <c r="EK193" s="1">
        <v>40512</v>
      </c>
      <c r="EL193">
        <v>47.2</v>
      </c>
      <c r="EM193">
        <v>20110104</v>
      </c>
      <c r="EN193">
        <v>48</v>
      </c>
      <c r="EP193" s="1">
        <v>40512</v>
      </c>
      <c r="EQ193">
        <v>0.2</v>
      </c>
      <c r="ER193">
        <v>20101201</v>
      </c>
      <c r="ES193">
        <v>0.4</v>
      </c>
      <c r="EU193" s="1">
        <v>40512</v>
      </c>
      <c r="EV193">
        <v>-0.5</v>
      </c>
      <c r="EW193">
        <v>20101201</v>
      </c>
      <c r="EX193">
        <v>-0.3</v>
      </c>
      <c r="FJ193" s="1">
        <v>40512</v>
      </c>
      <c r="FK193">
        <v>-0.8</v>
      </c>
      <c r="FL193">
        <v>20110104</v>
      </c>
      <c r="FM193">
        <v>-0.8</v>
      </c>
      <c r="FO193" s="1">
        <v>40512</v>
      </c>
      <c r="FP193">
        <v>-1.2</v>
      </c>
      <c r="FQ193">
        <v>20110104</v>
      </c>
      <c r="FR193">
        <v>-1.4</v>
      </c>
      <c r="FY193" s="1">
        <v>40512</v>
      </c>
      <c r="FZ193">
        <v>-0.27200000000000002</v>
      </c>
      <c r="GA193" t="s">
        <v>302</v>
      </c>
      <c r="GB193" t="s">
        <v>302</v>
      </c>
    </row>
    <row r="194" spans="6:184" x14ac:dyDescent="0.25">
      <c r="F194" s="1">
        <v>40543</v>
      </c>
      <c r="G194">
        <v>-0.9</v>
      </c>
      <c r="H194">
        <v>20110210</v>
      </c>
      <c r="I194">
        <v>-0.1</v>
      </c>
      <c r="K194" s="1">
        <v>40543</v>
      </c>
      <c r="L194">
        <v>-0.1</v>
      </c>
      <c r="M194">
        <v>20110210</v>
      </c>
      <c r="N194">
        <v>0.5</v>
      </c>
      <c r="P194" s="1">
        <v>40543</v>
      </c>
      <c r="Q194">
        <v>7.9</v>
      </c>
      <c r="R194">
        <v>20110216</v>
      </c>
      <c r="S194">
        <v>7.9</v>
      </c>
      <c r="U194" s="1">
        <v>40543</v>
      </c>
      <c r="V194">
        <v>-2</v>
      </c>
      <c r="W194">
        <v>20110121</v>
      </c>
      <c r="X194">
        <v>-0.3</v>
      </c>
      <c r="Z194" s="1">
        <v>40543</v>
      </c>
      <c r="AA194">
        <v>1</v>
      </c>
      <c r="AB194">
        <v>20110118</v>
      </c>
      <c r="AC194">
        <v>1</v>
      </c>
      <c r="AE194" s="1">
        <v>40543</v>
      </c>
      <c r="AF194">
        <v>3.7</v>
      </c>
      <c r="AG194">
        <v>20110118</v>
      </c>
      <c r="AH194">
        <v>3.7</v>
      </c>
      <c r="AJ194" s="1">
        <v>41274</v>
      </c>
      <c r="AK194">
        <v>2.4</v>
      </c>
      <c r="AL194">
        <v>20130115</v>
      </c>
      <c r="AM194">
        <v>2.4</v>
      </c>
      <c r="AO194" s="1">
        <v>40908</v>
      </c>
      <c r="AP194">
        <v>-0.1</v>
      </c>
      <c r="AQ194">
        <v>20120113</v>
      </c>
      <c r="AR194">
        <v>-0.2</v>
      </c>
      <c r="AT194" s="1">
        <v>40908</v>
      </c>
      <c r="AU194">
        <v>4</v>
      </c>
      <c r="AV194">
        <v>20120113</v>
      </c>
      <c r="AW194">
        <v>4.8</v>
      </c>
      <c r="AY194" s="1">
        <v>40543</v>
      </c>
      <c r="AZ194">
        <v>4.2</v>
      </c>
      <c r="BA194">
        <v>20110210</v>
      </c>
      <c r="BB194">
        <v>3.6</v>
      </c>
      <c r="BD194" s="1">
        <v>40543</v>
      </c>
      <c r="BE194">
        <v>4.5</v>
      </c>
      <c r="BF194">
        <v>20110210</v>
      </c>
      <c r="BG194">
        <v>4.4000000000000004</v>
      </c>
      <c r="BX194" s="1">
        <v>40574</v>
      </c>
      <c r="BY194">
        <v>-29</v>
      </c>
      <c r="BZ194">
        <v>20110127</v>
      </c>
      <c r="CA194">
        <v>-29</v>
      </c>
      <c r="CC194" s="1">
        <v>40543</v>
      </c>
      <c r="CD194">
        <v>-2</v>
      </c>
      <c r="CE194">
        <v>20110121</v>
      </c>
      <c r="CF194">
        <v>1</v>
      </c>
      <c r="CR194" s="1">
        <v>40543</v>
      </c>
      <c r="CS194">
        <v>0.7</v>
      </c>
      <c r="CT194">
        <v>20110118</v>
      </c>
      <c r="CU194">
        <v>0.7</v>
      </c>
      <c r="CW194" s="1">
        <v>40543</v>
      </c>
      <c r="CX194">
        <v>4.8</v>
      </c>
      <c r="CY194">
        <v>20110118</v>
      </c>
      <c r="CZ194">
        <v>4.8</v>
      </c>
      <c r="DG194" s="1">
        <v>40908</v>
      </c>
      <c r="DH194">
        <v>-0.3</v>
      </c>
      <c r="DI194">
        <v>20120113</v>
      </c>
      <c r="DJ194">
        <v>-0.6</v>
      </c>
      <c r="DL194" s="1">
        <v>40908</v>
      </c>
      <c r="DM194">
        <v>0.1</v>
      </c>
      <c r="DN194">
        <v>20120113</v>
      </c>
      <c r="DO194">
        <v>-0.1</v>
      </c>
      <c r="DQ194" s="1">
        <v>40543</v>
      </c>
      <c r="DR194">
        <v>-38</v>
      </c>
      <c r="DS194">
        <v>20110117</v>
      </c>
      <c r="DT194">
        <v>-39</v>
      </c>
      <c r="DV194" s="1">
        <v>40939</v>
      </c>
      <c r="DW194">
        <v>0.7</v>
      </c>
      <c r="DX194">
        <v>20120217</v>
      </c>
      <c r="DY194">
        <v>0.9</v>
      </c>
      <c r="EA194" s="1">
        <v>41274</v>
      </c>
      <c r="EB194">
        <v>-0.7</v>
      </c>
      <c r="EC194">
        <v>20130118</v>
      </c>
      <c r="ED194">
        <v>0.3</v>
      </c>
      <c r="EF194" s="1">
        <v>40543</v>
      </c>
      <c r="EG194">
        <v>-18</v>
      </c>
      <c r="EH194">
        <v>20110107</v>
      </c>
      <c r="EI194">
        <v>-18</v>
      </c>
      <c r="EK194" s="1">
        <v>40543</v>
      </c>
      <c r="EL194">
        <v>41.847000000000001</v>
      </c>
      <c r="EM194">
        <v>20110201</v>
      </c>
      <c r="EN194">
        <v>42.563000000000002</v>
      </c>
      <c r="EP194" s="1">
        <v>40543</v>
      </c>
      <c r="EQ194">
        <v>0.1</v>
      </c>
      <c r="ER194">
        <v>20101231</v>
      </c>
      <c r="ES194">
        <v>0.4</v>
      </c>
      <c r="EU194" s="1">
        <v>40543</v>
      </c>
      <c r="EV194">
        <v>0.3</v>
      </c>
      <c r="EW194">
        <v>20101231</v>
      </c>
      <c r="EX194">
        <v>0.4</v>
      </c>
      <c r="FJ194" s="1">
        <v>40543</v>
      </c>
      <c r="FK194">
        <v>-0.9</v>
      </c>
      <c r="FL194">
        <v>20110201</v>
      </c>
      <c r="FM194">
        <v>-1.3</v>
      </c>
      <c r="FO194" s="1">
        <v>40543</v>
      </c>
      <c r="FP194">
        <v>-1.5</v>
      </c>
      <c r="FQ194">
        <v>20110201</v>
      </c>
      <c r="FR194">
        <v>-1.5</v>
      </c>
      <c r="FY194" s="1">
        <v>40543</v>
      </c>
      <c r="FZ194">
        <v>0.55700000000000005</v>
      </c>
      <c r="GA194" t="s">
        <v>302</v>
      </c>
      <c r="GB194" t="s">
        <v>302</v>
      </c>
    </row>
    <row r="195" spans="6:184" x14ac:dyDescent="0.25">
      <c r="F195" s="1">
        <v>40574</v>
      </c>
      <c r="G195">
        <v>1</v>
      </c>
      <c r="H195">
        <v>20110310</v>
      </c>
      <c r="I195">
        <v>1</v>
      </c>
      <c r="K195" s="1">
        <v>40574</v>
      </c>
      <c r="L195">
        <v>0.7</v>
      </c>
      <c r="M195">
        <v>20110310</v>
      </c>
      <c r="N195">
        <v>0.5</v>
      </c>
      <c r="P195" s="1">
        <v>40574</v>
      </c>
      <c r="Q195">
        <v>7.9</v>
      </c>
      <c r="R195">
        <v>20110316</v>
      </c>
      <c r="S195">
        <v>8</v>
      </c>
      <c r="U195" s="1">
        <v>40574</v>
      </c>
      <c r="V195">
        <v>1.9</v>
      </c>
      <c r="W195">
        <v>20110218</v>
      </c>
      <c r="X195">
        <v>1.6</v>
      </c>
      <c r="Z195" s="1">
        <v>40574</v>
      </c>
      <c r="AA195">
        <v>0.1</v>
      </c>
      <c r="AB195">
        <v>20110215</v>
      </c>
      <c r="AC195">
        <v>0.1</v>
      </c>
      <c r="AE195" s="1">
        <v>40574</v>
      </c>
      <c r="AF195">
        <v>4</v>
      </c>
      <c r="AG195">
        <v>20110215</v>
      </c>
      <c r="AH195">
        <v>4</v>
      </c>
      <c r="AJ195" s="1">
        <v>41305</v>
      </c>
      <c r="AK195">
        <v>2.2999999999999998</v>
      </c>
      <c r="AL195">
        <v>20130212</v>
      </c>
      <c r="AM195">
        <v>2.2999999999999998</v>
      </c>
      <c r="AO195" s="1">
        <v>40939</v>
      </c>
      <c r="AP195">
        <v>0.2</v>
      </c>
      <c r="AQ195">
        <v>20120210</v>
      </c>
      <c r="AR195">
        <v>0.5</v>
      </c>
      <c r="AT195" s="1">
        <v>40939</v>
      </c>
      <c r="AU195">
        <v>3.5</v>
      </c>
      <c r="AV195">
        <v>20120210</v>
      </c>
      <c r="AW195">
        <v>4.0999999999999996</v>
      </c>
      <c r="AY195" s="1">
        <v>40574</v>
      </c>
      <c r="AZ195">
        <v>4.4000000000000004</v>
      </c>
      <c r="BA195">
        <v>20110310</v>
      </c>
      <c r="BB195">
        <v>4.4000000000000004</v>
      </c>
      <c r="BD195" s="1">
        <v>40574</v>
      </c>
      <c r="BE195">
        <v>6</v>
      </c>
      <c r="BF195">
        <v>20110310</v>
      </c>
      <c r="BG195">
        <v>6.8</v>
      </c>
      <c r="BX195" s="1">
        <v>40602</v>
      </c>
      <c r="BY195">
        <v>-28</v>
      </c>
      <c r="BZ195">
        <v>20110224</v>
      </c>
      <c r="CA195">
        <v>-28</v>
      </c>
      <c r="CC195" s="1">
        <v>40574</v>
      </c>
      <c r="CD195">
        <v>2.9</v>
      </c>
      <c r="CE195">
        <v>20110218</v>
      </c>
      <c r="CF195">
        <v>5.3</v>
      </c>
      <c r="CR195" s="1">
        <v>40574</v>
      </c>
      <c r="CS195">
        <v>0.3</v>
      </c>
      <c r="CT195">
        <v>20110215</v>
      </c>
      <c r="CU195">
        <v>0.3</v>
      </c>
      <c r="CW195" s="1">
        <v>40574</v>
      </c>
      <c r="CX195">
        <v>5.0999999999999996</v>
      </c>
      <c r="CY195">
        <v>20110215</v>
      </c>
      <c r="CZ195">
        <v>5.0999999999999996</v>
      </c>
      <c r="DG195" s="1">
        <v>40939</v>
      </c>
      <c r="DH195">
        <v>0</v>
      </c>
      <c r="DI195">
        <v>20120210</v>
      </c>
      <c r="DJ195">
        <v>0.5</v>
      </c>
      <c r="DL195" s="1">
        <v>40939</v>
      </c>
      <c r="DM195">
        <v>-0.1</v>
      </c>
      <c r="DN195">
        <v>20120210</v>
      </c>
      <c r="DO195">
        <v>0.3</v>
      </c>
      <c r="DQ195" s="1">
        <v>40574</v>
      </c>
      <c r="DR195">
        <v>-31</v>
      </c>
      <c r="DS195">
        <v>20110207</v>
      </c>
      <c r="DT195">
        <v>-31</v>
      </c>
      <c r="DV195" s="1">
        <v>40968</v>
      </c>
      <c r="DW195">
        <v>-1.3</v>
      </c>
      <c r="DX195">
        <v>20120322</v>
      </c>
      <c r="DY195">
        <v>-0.8</v>
      </c>
      <c r="EA195" s="1">
        <v>41305</v>
      </c>
      <c r="EB195">
        <v>-1.4</v>
      </c>
      <c r="EC195">
        <v>20130215</v>
      </c>
      <c r="ED195">
        <v>-0.6</v>
      </c>
      <c r="EF195" s="1">
        <v>40574</v>
      </c>
      <c r="EG195">
        <v>-11.5</v>
      </c>
      <c r="EH195">
        <v>20110204</v>
      </c>
      <c r="EI195">
        <v>-11.5</v>
      </c>
      <c r="EK195" s="1">
        <v>40574</v>
      </c>
      <c r="EL195">
        <v>44.012</v>
      </c>
      <c r="EM195">
        <v>20110301</v>
      </c>
      <c r="EN195">
        <v>45.722999999999999</v>
      </c>
      <c r="EP195" s="1">
        <v>40574</v>
      </c>
      <c r="EQ195">
        <v>-1.4</v>
      </c>
      <c r="ER195">
        <v>20110201</v>
      </c>
      <c r="ES195">
        <v>-1.1000000000000001</v>
      </c>
      <c r="EU195" s="1">
        <v>40574</v>
      </c>
      <c r="EV195">
        <v>-0.2</v>
      </c>
      <c r="EW195">
        <v>20110201</v>
      </c>
      <c r="EX195">
        <v>-0.1</v>
      </c>
      <c r="FJ195" s="1">
        <v>40574</v>
      </c>
      <c r="FK195">
        <v>0.2</v>
      </c>
      <c r="FL195">
        <v>20110301</v>
      </c>
      <c r="FM195">
        <v>0.8</v>
      </c>
      <c r="FO195" s="1">
        <v>40574</v>
      </c>
      <c r="FP195">
        <v>-1.8</v>
      </c>
      <c r="FQ195">
        <v>20110301</v>
      </c>
      <c r="FR195">
        <v>-1.7</v>
      </c>
      <c r="FY195" s="1">
        <v>40574</v>
      </c>
      <c r="FZ195">
        <v>-0.56999999999999995</v>
      </c>
      <c r="GA195" t="s">
        <v>302</v>
      </c>
      <c r="GB195" t="s">
        <v>302</v>
      </c>
    </row>
    <row r="196" spans="6:184" x14ac:dyDescent="0.25">
      <c r="F196" s="1">
        <v>40602</v>
      </c>
      <c r="G196">
        <v>0.3</v>
      </c>
      <c r="H196">
        <v>20110406</v>
      </c>
      <c r="I196">
        <v>0</v>
      </c>
      <c r="K196" s="1">
        <v>40602</v>
      </c>
      <c r="L196">
        <v>-2.1</v>
      </c>
      <c r="M196">
        <v>20110406</v>
      </c>
      <c r="N196">
        <v>-1.2</v>
      </c>
      <c r="P196" s="1">
        <v>40602</v>
      </c>
      <c r="Q196">
        <v>7.8</v>
      </c>
      <c r="R196">
        <v>20110413</v>
      </c>
      <c r="S196">
        <v>7.8</v>
      </c>
      <c r="U196" s="1">
        <v>40602</v>
      </c>
      <c r="V196">
        <v>-0.9</v>
      </c>
      <c r="W196">
        <v>20110324</v>
      </c>
      <c r="X196">
        <v>-1</v>
      </c>
      <c r="Z196" s="1">
        <v>40602</v>
      </c>
      <c r="AA196">
        <v>0.7</v>
      </c>
      <c r="AB196">
        <v>20110322</v>
      </c>
      <c r="AC196">
        <v>0.7</v>
      </c>
      <c r="AE196" s="1">
        <v>40602</v>
      </c>
      <c r="AF196">
        <v>4.4000000000000004</v>
      </c>
      <c r="AG196">
        <v>20110322</v>
      </c>
      <c r="AH196">
        <v>4.4000000000000004</v>
      </c>
      <c r="AJ196" s="1">
        <v>41333</v>
      </c>
      <c r="AK196">
        <v>2.2999999999999998</v>
      </c>
      <c r="AL196">
        <v>20130319</v>
      </c>
      <c r="AM196">
        <v>2.2999999999999998</v>
      </c>
      <c r="AO196" s="1">
        <v>40968</v>
      </c>
      <c r="AP196">
        <v>0.4</v>
      </c>
      <c r="AQ196">
        <v>20120309</v>
      </c>
      <c r="AR196">
        <v>0.6</v>
      </c>
      <c r="AT196" s="1">
        <v>40968</v>
      </c>
      <c r="AU196">
        <v>3.4</v>
      </c>
      <c r="AV196">
        <v>20120309</v>
      </c>
      <c r="AW196">
        <v>4.0999999999999996</v>
      </c>
      <c r="AY196" s="1">
        <v>40602</v>
      </c>
      <c r="AZ196">
        <v>1.3</v>
      </c>
      <c r="BA196">
        <v>20110406</v>
      </c>
      <c r="BB196">
        <v>2.4</v>
      </c>
      <c r="BD196" s="1">
        <v>40602</v>
      </c>
      <c r="BE196">
        <v>5.2</v>
      </c>
      <c r="BF196">
        <v>20110406</v>
      </c>
      <c r="BG196">
        <v>4.9000000000000004</v>
      </c>
      <c r="BX196" s="1">
        <v>40633</v>
      </c>
      <c r="BY196">
        <v>-28</v>
      </c>
      <c r="BZ196">
        <v>20110330</v>
      </c>
      <c r="CA196">
        <v>-28</v>
      </c>
      <c r="CC196" s="1">
        <v>40602</v>
      </c>
      <c r="CD196">
        <v>-0.9</v>
      </c>
      <c r="CE196">
        <v>20110324</v>
      </c>
      <c r="CF196">
        <v>1.2</v>
      </c>
      <c r="CR196" s="1">
        <v>40602</v>
      </c>
      <c r="CS196">
        <v>1</v>
      </c>
      <c r="CT196">
        <v>20110322</v>
      </c>
      <c r="CU196">
        <v>1</v>
      </c>
      <c r="CW196" s="1">
        <v>40602</v>
      </c>
      <c r="CX196">
        <v>5.5</v>
      </c>
      <c r="CY196">
        <v>20110322</v>
      </c>
      <c r="CZ196">
        <v>5.5</v>
      </c>
      <c r="DG196" s="1">
        <v>40968</v>
      </c>
      <c r="DH196">
        <v>2.2000000000000002</v>
      </c>
      <c r="DI196">
        <v>20120309</v>
      </c>
      <c r="DJ196">
        <v>2.1</v>
      </c>
      <c r="DL196" s="1">
        <v>40968</v>
      </c>
      <c r="DM196">
        <v>0.3</v>
      </c>
      <c r="DN196">
        <v>20120309</v>
      </c>
      <c r="DO196">
        <v>0.5</v>
      </c>
      <c r="DQ196" s="1">
        <v>40602</v>
      </c>
      <c r="DR196">
        <v>-27</v>
      </c>
      <c r="DS196">
        <v>20110307</v>
      </c>
      <c r="DT196">
        <v>-26</v>
      </c>
      <c r="DV196" s="1">
        <v>40999</v>
      </c>
      <c r="DW196">
        <v>1.6</v>
      </c>
      <c r="DX196">
        <v>20120420</v>
      </c>
      <c r="DY196">
        <v>1.8</v>
      </c>
      <c r="EA196" s="1">
        <v>41333</v>
      </c>
      <c r="EB196">
        <v>1.5</v>
      </c>
      <c r="EC196">
        <v>20130321</v>
      </c>
      <c r="ED196">
        <v>2.6</v>
      </c>
      <c r="EF196" s="1">
        <v>40602</v>
      </c>
      <c r="EG196">
        <v>-7.7</v>
      </c>
      <c r="EH196">
        <v>20110304</v>
      </c>
      <c r="EI196">
        <v>-7.7</v>
      </c>
      <c r="EK196" s="1">
        <v>40602</v>
      </c>
      <c r="EL196">
        <v>46.457999999999998</v>
      </c>
      <c r="EM196">
        <v>20110329</v>
      </c>
      <c r="EN196">
        <v>46.966999999999999</v>
      </c>
      <c r="EP196" s="1">
        <v>40602</v>
      </c>
      <c r="EQ196">
        <v>-0.1</v>
      </c>
      <c r="ER196">
        <v>20110301</v>
      </c>
      <c r="ES196">
        <v>-0.1</v>
      </c>
      <c r="EU196" s="1">
        <v>40602</v>
      </c>
      <c r="EV196">
        <v>0.1</v>
      </c>
      <c r="EW196">
        <v>20110301</v>
      </c>
      <c r="EX196">
        <v>0.3</v>
      </c>
      <c r="FJ196" s="1">
        <v>40602</v>
      </c>
      <c r="FK196">
        <v>0.1</v>
      </c>
      <c r="FL196">
        <v>20110329</v>
      </c>
      <c r="FM196">
        <v>-0.3</v>
      </c>
      <c r="FO196" s="1">
        <v>40602</v>
      </c>
      <c r="FP196">
        <v>-1.6</v>
      </c>
      <c r="FQ196">
        <v>20110329</v>
      </c>
      <c r="FR196">
        <v>-1.5</v>
      </c>
      <c r="FY196" s="1">
        <v>40602</v>
      </c>
      <c r="FZ196">
        <v>-0.06</v>
      </c>
      <c r="GA196" t="s">
        <v>302</v>
      </c>
      <c r="GB196" t="s">
        <v>302</v>
      </c>
    </row>
    <row r="197" spans="6:184" x14ac:dyDescent="0.25">
      <c r="F197" s="1">
        <v>40633</v>
      </c>
      <c r="G197">
        <v>-0.6</v>
      </c>
      <c r="H197">
        <v>20110512</v>
      </c>
      <c r="I197">
        <v>0.2</v>
      </c>
      <c r="K197" s="1">
        <v>40633</v>
      </c>
      <c r="L197">
        <v>-0.2</v>
      </c>
      <c r="M197">
        <v>20110512</v>
      </c>
      <c r="N197">
        <v>0.3</v>
      </c>
      <c r="P197" s="1">
        <v>40633</v>
      </c>
      <c r="Q197">
        <v>7.8</v>
      </c>
      <c r="R197">
        <v>20110518</v>
      </c>
      <c r="S197">
        <v>7.7</v>
      </c>
      <c r="U197" s="1">
        <v>40633</v>
      </c>
      <c r="V197">
        <v>-0.4</v>
      </c>
      <c r="W197">
        <v>20110421</v>
      </c>
      <c r="X197">
        <v>0.2</v>
      </c>
      <c r="Z197" s="1">
        <v>40633</v>
      </c>
      <c r="AA197">
        <v>0.3</v>
      </c>
      <c r="AB197">
        <v>20110412</v>
      </c>
      <c r="AC197">
        <v>0.3</v>
      </c>
      <c r="AE197" s="1">
        <v>40633</v>
      </c>
      <c r="AF197">
        <v>4</v>
      </c>
      <c r="AG197">
        <v>20110412</v>
      </c>
      <c r="AH197">
        <v>4</v>
      </c>
      <c r="AJ197" s="1">
        <v>41364</v>
      </c>
      <c r="AK197">
        <v>2.4</v>
      </c>
      <c r="AL197">
        <v>20130416</v>
      </c>
      <c r="AM197">
        <v>2.4</v>
      </c>
      <c r="AO197" s="1">
        <v>40999</v>
      </c>
      <c r="AP197">
        <v>0.5</v>
      </c>
      <c r="AQ197">
        <v>20120413</v>
      </c>
      <c r="AR197">
        <v>0.6</v>
      </c>
      <c r="AT197" s="1">
        <v>40999</v>
      </c>
      <c r="AU197">
        <v>2.9</v>
      </c>
      <c r="AV197">
        <v>20120413</v>
      </c>
      <c r="AW197">
        <v>3.6</v>
      </c>
      <c r="AY197" s="1">
        <v>40633</v>
      </c>
      <c r="AZ197">
        <v>-0.8</v>
      </c>
      <c r="BA197">
        <v>20110512</v>
      </c>
      <c r="BB197">
        <v>0.7</v>
      </c>
      <c r="BD197" s="1">
        <v>40633</v>
      </c>
      <c r="BE197">
        <v>2.7</v>
      </c>
      <c r="BF197">
        <v>20110512</v>
      </c>
      <c r="BG197">
        <v>2.7</v>
      </c>
      <c r="BX197" s="1">
        <v>40663</v>
      </c>
      <c r="BY197">
        <v>-31</v>
      </c>
      <c r="BZ197">
        <v>20110427</v>
      </c>
      <c r="CA197">
        <v>-31</v>
      </c>
      <c r="CC197" s="1">
        <v>40633</v>
      </c>
      <c r="CD197">
        <v>-0.7</v>
      </c>
      <c r="CE197">
        <v>20110421</v>
      </c>
      <c r="CF197">
        <v>0.9</v>
      </c>
      <c r="CR197" s="1">
        <v>40633</v>
      </c>
      <c r="CS197">
        <v>0.5</v>
      </c>
      <c r="CT197">
        <v>20110412</v>
      </c>
      <c r="CU197">
        <v>0.5</v>
      </c>
      <c r="CW197" s="1">
        <v>40633</v>
      </c>
      <c r="CX197">
        <v>5.3</v>
      </c>
      <c r="CY197">
        <v>20110412</v>
      </c>
      <c r="CZ197">
        <v>5.3</v>
      </c>
      <c r="DG197" s="1">
        <v>40999</v>
      </c>
      <c r="DH197">
        <v>1.3</v>
      </c>
      <c r="DI197">
        <v>20120413</v>
      </c>
      <c r="DJ197">
        <v>1.9</v>
      </c>
      <c r="DL197" s="1">
        <v>40999</v>
      </c>
      <c r="DM197">
        <v>0.1</v>
      </c>
      <c r="DN197">
        <v>20120413</v>
      </c>
      <c r="DO197">
        <v>0.1</v>
      </c>
      <c r="DQ197" s="1">
        <v>40633</v>
      </c>
      <c r="DR197">
        <v>-26</v>
      </c>
      <c r="DS197">
        <v>20110411</v>
      </c>
      <c r="DT197">
        <v>-23</v>
      </c>
      <c r="DV197" s="1">
        <v>41029</v>
      </c>
      <c r="DW197">
        <v>-1.9</v>
      </c>
      <c r="DX197">
        <v>20120523</v>
      </c>
      <c r="DY197">
        <v>-2.2999999999999998</v>
      </c>
      <c r="EA197" s="1">
        <v>41364</v>
      </c>
      <c r="EB197">
        <v>-0.9</v>
      </c>
      <c r="EC197">
        <v>20130418</v>
      </c>
      <c r="ED197">
        <v>-0.5</v>
      </c>
      <c r="EF197" s="1">
        <v>40633</v>
      </c>
      <c r="EG197">
        <v>-7.9</v>
      </c>
      <c r="EH197">
        <v>20110406</v>
      </c>
      <c r="EI197">
        <v>-7.9</v>
      </c>
      <c r="EK197" s="1">
        <v>40633</v>
      </c>
      <c r="EL197">
        <v>47.545999999999999</v>
      </c>
      <c r="EM197">
        <v>20110504</v>
      </c>
      <c r="EN197">
        <v>47.6</v>
      </c>
      <c r="EP197" s="1">
        <v>40633</v>
      </c>
      <c r="EQ197">
        <v>0.1</v>
      </c>
      <c r="ER197">
        <v>20110331</v>
      </c>
      <c r="ES197">
        <v>0.1</v>
      </c>
      <c r="EU197" s="1">
        <v>40633</v>
      </c>
      <c r="EV197">
        <v>1</v>
      </c>
      <c r="EW197">
        <v>20110331</v>
      </c>
      <c r="EX197">
        <v>0.5</v>
      </c>
      <c r="FJ197" s="1">
        <v>40633</v>
      </c>
      <c r="FK197">
        <v>0</v>
      </c>
      <c r="FL197">
        <v>20110504</v>
      </c>
      <c r="FM197">
        <v>0.1</v>
      </c>
      <c r="FO197" s="1">
        <v>40633</v>
      </c>
      <c r="FP197">
        <v>-1.3</v>
      </c>
      <c r="FQ197">
        <v>20110504</v>
      </c>
      <c r="FR197">
        <v>-1.1000000000000001</v>
      </c>
      <c r="FY197" s="1">
        <v>40633</v>
      </c>
      <c r="FZ197">
        <v>-4.2000000000000003E-2</v>
      </c>
      <c r="GA197" t="s">
        <v>302</v>
      </c>
      <c r="GB197" t="s">
        <v>302</v>
      </c>
    </row>
    <row r="198" spans="6:184" x14ac:dyDescent="0.25">
      <c r="F198" s="1">
        <v>40663</v>
      </c>
      <c r="G198">
        <v>0.1</v>
      </c>
      <c r="H198">
        <v>20110610</v>
      </c>
      <c r="I198">
        <v>-1.5</v>
      </c>
      <c r="K198" s="1">
        <v>40663</v>
      </c>
      <c r="L198">
        <v>-0.4</v>
      </c>
      <c r="M198">
        <v>20110610</v>
      </c>
      <c r="N198">
        <v>-1.7</v>
      </c>
      <c r="P198" s="1">
        <v>40663</v>
      </c>
      <c r="Q198">
        <v>7.7</v>
      </c>
      <c r="R198">
        <v>20110615</v>
      </c>
      <c r="S198">
        <v>7.7</v>
      </c>
      <c r="U198" s="1">
        <v>40663</v>
      </c>
      <c r="V198">
        <v>2.2000000000000002</v>
      </c>
      <c r="W198">
        <v>20110519</v>
      </c>
      <c r="X198">
        <v>1.2</v>
      </c>
      <c r="Z198" s="1">
        <v>40663</v>
      </c>
      <c r="AA198">
        <v>1</v>
      </c>
      <c r="AB198">
        <v>20110517</v>
      </c>
      <c r="AC198">
        <v>1</v>
      </c>
      <c r="AE198" s="1">
        <v>40663</v>
      </c>
      <c r="AF198">
        <v>4.5</v>
      </c>
      <c r="AG198">
        <v>20110517</v>
      </c>
      <c r="AH198">
        <v>4.5</v>
      </c>
      <c r="AJ198" s="1">
        <v>41394</v>
      </c>
      <c r="AK198">
        <v>2</v>
      </c>
      <c r="AL198">
        <v>20130521</v>
      </c>
      <c r="AM198">
        <v>2</v>
      </c>
      <c r="AO198" s="1">
        <v>41029</v>
      </c>
      <c r="AP198">
        <v>0.4</v>
      </c>
      <c r="AQ198">
        <v>20120511</v>
      </c>
      <c r="AR198">
        <v>0.7</v>
      </c>
      <c r="AT198" s="1">
        <v>41029</v>
      </c>
      <c r="AU198">
        <v>2.2999999999999998</v>
      </c>
      <c r="AV198">
        <v>20120511</v>
      </c>
      <c r="AW198">
        <v>3.3</v>
      </c>
      <c r="AY198" s="1">
        <v>40663</v>
      </c>
      <c r="AZ198">
        <v>-1.1000000000000001</v>
      </c>
      <c r="BA198">
        <v>20110610</v>
      </c>
      <c r="BB198">
        <v>-1.2</v>
      </c>
      <c r="BD198" s="1">
        <v>40663</v>
      </c>
      <c r="BE198">
        <v>2.7</v>
      </c>
      <c r="BF198">
        <v>20110610</v>
      </c>
      <c r="BG198">
        <v>1.3</v>
      </c>
      <c r="BX198" s="1">
        <v>40694</v>
      </c>
      <c r="BY198">
        <v>-21</v>
      </c>
      <c r="BZ198">
        <v>20110526</v>
      </c>
      <c r="CA198">
        <v>-21</v>
      </c>
      <c r="CC198" s="1">
        <v>40663</v>
      </c>
      <c r="CD198">
        <v>1.4</v>
      </c>
      <c r="CE198">
        <v>20110519</v>
      </c>
      <c r="CF198">
        <v>2.7</v>
      </c>
      <c r="CR198" s="1">
        <v>40663</v>
      </c>
      <c r="CS198">
        <v>0.8</v>
      </c>
      <c r="CT198">
        <v>20110517</v>
      </c>
      <c r="CU198">
        <v>0.8</v>
      </c>
      <c r="CW198" s="1">
        <v>40663</v>
      </c>
      <c r="CX198">
        <v>5.2</v>
      </c>
      <c r="CY198">
        <v>20110517</v>
      </c>
      <c r="CZ198">
        <v>5.2</v>
      </c>
      <c r="DG198" s="1">
        <v>41029</v>
      </c>
      <c r="DH198">
        <v>-1.3</v>
      </c>
      <c r="DI198">
        <v>20120511</v>
      </c>
      <c r="DJ198">
        <v>-1.5</v>
      </c>
      <c r="DL198" s="1">
        <v>41029</v>
      </c>
      <c r="DM198">
        <v>0.2</v>
      </c>
      <c r="DN198">
        <v>20120511</v>
      </c>
      <c r="DO198">
        <v>0.6</v>
      </c>
      <c r="DQ198" s="1">
        <v>40663</v>
      </c>
      <c r="DR198">
        <v>-22</v>
      </c>
      <c r="DS198">
        <v>20110509</v>
      </c>
      <c r="DT198">
        <v>-21</v>
      </c>
      <c r="DV198" s="1">
        <v>41060</v>
      </c>
      <c r="DW198">
        <v>0.8</v>
      </c>
      <c r="DX198">
        <v>20120621</v>
      </c>
      <c r="DY198">
        <v>1.4</v>
      </c>
      <c r="EA198" s="1">
        <v>41394</v>
      </c>
      <c r="EB198">
        <v>0</v>
      </c>
      <c r="EC198">
        <v>20130522</v>
      </c>
      <c r="ED198">
        <v>0.5</v>
      </c>
      <c r="EF198" s="1">
        <v>40663</v>
      </c>
      <c r="EG198">
        <v>-7.4</v>
      </c>
      <c r="EH198">
        <v>20110506</v>
      </c>
      <c r="EI198">
        <v>-7.4</v>
      </c>
      <c r="EK198" s="1">
        <v>40663</v>
      </c>
      <c r="EL198">
        <v>45.860999999999997</v>
      </c>
      <c r="EM198">
        <v>20110601</v>
      </c>
      <c r="EN198">
        <v>45.165999999999997</v>
      </c>
      <c r="EP198" s="1">
        <v>40663</v>
      </c>
      <c r="EQ198">
        <v>-1.3</v>
      </c>
      <c r="ER198">
        <v>20110504</v>
      </c>
      <c r="ES198">
        <v>-1.3</v>
      </c>
      <c r="EU198" s="1">
        <v>40663</v>
      </c>
      <c r="EV198">
        <v>-0.1</v>
      </c>
      <c r="EW198">
        <v>20110504</v>
      </c>
      <c r="EX198">
        <v>-0.2</v>
      </c>
      <c r="FJ198" s="1">
        <v>40663</v>
      </c>
      <c r="FK198">
        <v>0.1</v>
      </c>
      <c r="FL198">
        <v>20110601</v>
      </c>
      <c r="FM198">
        <v>0.1</v>
      </c>
      <c r="FO198" s="1">
        <v>40663</v>
      </c>
      <c r="FP198">
        <v>-1</v>
      </c>
      <c r="FQ198">
        <v>20110601</v>
      </c>
      <c r="FR198">
        <v>-0.9</v>
      </c>
      <c r="FY198" s="1">
        <v>40663</v>
      </c>
      <c r="FZ198">
        <v>0.372</v>
      </c>
      <c r="GA198" t="s">
        <v>302</v>
      </c>
      <c r="GB198" t="s">
        <v>302</v>
      </c>
    </row>
    <row r="199" spans="6:184" x14ac:dyDescent="0.25">
      <c r="F199" s="1">
        <v>40694</v>
      </c>
      <c r="G199">
        <v>1.2</v>
      </c>
      <c r="H199">
        <v>20110707</v>
      </c>
      <c r="I199">
        <v>1.8</v>
      </c>
      <c r="K199" s="1">
        <v>40694</v>
      </c>
      <c r="L199">
        <v>0.4</v>
      </c>
      <c r="M199">
        <v>20110707</v>
      </c>
      <c r="N199">
        <v>0.9</v>
      </c>
      <c r="P199" s="1">
        <v>40694</v>
      </c>
      <c r="Q199">
        <v>7.8</v>
      </c>
      <c r="R199">
        <v>20110713</v>
      </c>
      <c r="S199">
        <v>7.7</v>
      </c>
      <c r="U199" s="1">
        <v>40694</v>
      </c>
      <c r="V199">
        <v>-2.5</v>
      </c>
      <c r="W199">
        <v>20110616</v>
      </c>
      <c r="X199">
        <v>-1.6</v>
      </c>
      <c r="Z199" s="1">
        <v>40694</v>
      </c>
      <c r="AA199">
        <v>0.2</v>
      </c>
      <c r="AB199">
        <v>20110614</v>
      </c>
      <c r="AC199">
        <v>0.2</v>
      </c>
      <c r="AE199" s="1">
        <v>40694</v>
      </c>
      <c r="AF199">
        <v>4.5</v>
      </c>
      <c r="AG199">
        <v>20110614</v>
      </c>
      <c r="AH199">
        <v>4.5</v>
      </c>
      <c r="AJ199" s="1">
        <v>41425</v>
      </c>
      <c r="AK199">
        <v>2.2000000000000002</v>
      </c>
      <c r="AL199">
        <v>20130618</v>
      </c>
      <c r="AM199">
        <v>2.2000000000000002</v>
      </c>
      <c r="AO199" s="1">
        <v>41060</v>
      </c>
      <c r="AP199">
        <v>-0.2</v>
      </c>
      <c r="AQ199">
        <v>20120608</v>
      </c>
      <c r="AR199">
        <v>-0.2</v>
      </c>
      <c r="AT199" s="1">
        <v>41060</v>
      </c>
      <c r="AU199">
        <v>2</v>
      </c>
      <c r="AV199">
        <v>20120608</v>
      </c>
      <c r="AW199">
        <v>2.8</v>
      </c>
      <c r="AY199" s="1">
        <v>40694</v>
      </c>
      <c r="AZ199">
        <v>-0.5</v>
      </c>
      <c r="BA199">
        <v>20110707</v>
      </c>
      <c r="BB199">
        <v>-0.8</v>
      </c>
      <c r="BD199" s="1">
        <v>40694</v>
      </c>
      <c r="BE199">
        <v>4</v>
      </c>
      <c r="BF199">
        <v>20110707</v>
      </c>
      <c r="BG199">
        <v>2.8</v>
      </c>
      <c r="BX199" s="1">
        <v>40724</v>
      </c>
      <c r="BY199">
        <v>-25</v>
      </c>
      <c r="BZ199">
        <v>20110629</v>
      </c>
      <c r="CA199">
        <v>-25</v>
      </c>
      <c r="CC199" s="1">
        <v>40694</v>
      </c>
      <c r="CD199">
        <v>-1.6</v>
      </c>
      <c r="CE199">
        <v>20110616</v>
      </c>
      <c r="CF199">
        <v>0</v>
      </c>
      <c r="CR199" s="1">
        <v>40694</v>
      </c>
      <c r="CS199">
        <v>0.3</v>
      </c>
      <c r="CT199">
        <v>20110614</v>
      </c>
      <c r="CU199">
        <v>0.3</v>
      </c>
      <c r="CW199" s="1">
        <v>40694</v>
      </c>
      <c r="CX199">
        <v>5.2</v>
      </c>
      <c r="CY199">
        <v>20110614</v>
      </c>
      <c r="CZ199">
        <v>5.2</v>
      </c>
      <c r="DG199" s="1">
        <v>41060</v>
      </c>
      <c r="DH199">
        <v>-2.4</v>
      </c>
      <c r="DI199">
        <v>20120608</v>
      </c>
      <c r="DJ199">
        <v>-2.5</v>
      </c>
      <c r="DL199" s="1">
        <v>41060</v>
      </c>
      <c r="DM199">
        <v>0</v>
      </c>
      <c r="DN199">
        <v>20120608</v>
      </c>
      <c r="DO199">
        <v>0</v>
      </c>
      <c r="DQ199" s="1">
        <v>40694</v>
      </c>
      <c r="DR199">
        <v>-30</v>
      </c>
      <c r="DS199">
        <v>20110613</v>
      </c>
      <c r="DT199">
        <v>-28</v>
      </c>
      <c r="DV199" s="1">
        <v>41090</v>
      </c>
      <c r="DW199">
        <v>0.7</v>
      </c>
      <c r="DX199">
        <v>20120719</v>
      </c>
      <c r="DY199">
        <v>0.1</v>
      </c>
      <c r="EA199" s="1">
        <v>41425</v>
      </c>
      <c r="EB199">
        <v>1.8</v>
      </c>
      <c r="EC199">
        <v>20130620</v>
      </c>
      <c r="ED199">
        <v>1.9</v>
      </c>
      <c r="EF199" s="1">
        <v>40694</v>
      </c>
      <c r="EG199">
        <v>-1.7</v>
      </c>
      <c r="EH199">
        <v>20110606</v>
      </c>
      <c r="EI199">
        <v>-1.7</v>
      </c>
      <c r="EK199" s="1">
        <v>40694</v>
      </c>
      <c r="EL199">
        <v>46.835000000000001</v>
      </c>
      <c r="EM199">
        <v>20110629</v>
      </c>
      <c r="EN199">
        <v>45.94</v>
      </c>
      <c r="EP199" s="1">
        <v>40694</v>
      </c>
      <c r="EQ199">
        <v>-1.2</v>
      </c>
      <c r="ER199">
        <v>20110527</v>
      </c>
      <c r="ES199">
        <v>-1.2</v>
      </c>
      <c r="EU199" s="1">
        <v>40694</v>
      </c>
      <c r="EV199">
        <v>0.1</v>
      </c>
      <c r="EW199">
        <v>20110527</v>
      </c>
      <c r="EX199">
        <v>0.3</v>
      </c>
      <c r="FJ199" s="1">
        <v>40694</v>
      </c>
      <c r="FK199">
        <v>0.1</v>
      </c>
      <c r="FL199">
        <v>20110629</v>
      </c>
      <c r="FM199">
        <v>0.1</v>
      </c>
      <c r="FO199" s="1">
        <v>40694</v>
      </c>
      <c r="FP199">
        <v>-0.3</v>
      </c>
      <c r="FQ199">
        <v>20110629</v>
      </c>
      <c r="FR199">
        <v>-0.2</v>
      </c>
      <c r="FY199" s="1">
        <v>40694</v>
      </c>
      <c r="FZ199">
        <v>-0.46</v>
      </c>
      <c r="GA199" t="s">
        <v>302</v>
      </c>
      <c r="GB199" t="s">
        <v>302</v>
      </c>
    </row>
    <row r="200" spans="6:184" x14ac:dyDescent="0.25">
      <c r="F200" s="1">
        <v>40724</v>
      </c>
      <c r="G200">
        <v>-0.9</v>
      </c>
      <c r="H200">
        <v>20110809</v>
      </c>
      <c r="I200">
        <v>-0.4</v>
      </c>
      <c r="K200" s="1">
        <v>40724</v>
      </c>
      <c r="L200">
        <v>-0.1</v>
      </c>
      <c r="M200">
        <v>20110809</v>
      </c>
      <c r="N200">
        <v>0</v>
      </c>
      <c r="P200" s="1">
        <v>40724</v>
      </c>
      <c r="Q200">
        <v>7.9</v>
      </c>
      <c r="R200">
        <v>20110817</v>
      </c>
      <c r="S200">
        <v>7.9</v>
      </c>
      <c r="U200" s="1">
        <v>40724</v>
      </c>
      <c r="V200">
        <v>0.2</v>
      </c>
      <c r="W200">
        <v>20110721</v>
      </c>
      <c r="X200">
        <v>0.8</v>
      </c>
      <c r="Z200" s="1">
        <v>40724</v>
      </c>
      <c r="AA200">
        <v>-0.1</v>
      </c>
      <c r="AB200">
        <v>20110712</v>
      </c>
      <c r="AC200">
        <v>-0.1</v>
      </c>
      <c r="AE200" s="1">
        <v>40724</v>
      </c>
      <c r="AF200">
        <v>4.2</v>
      </c>
      <c r="AG200">
        <v>20110712</v>
      </c>
      <c r="AH200">
        <v>4.2</v>
      </c>
      <c r="AJ200" s="1">
        <v>41455</v>
      </c>
      <c r="AK200">
        <v>2.2999999999999998</v>
      </c>
      <c r="AL200">
        <v>20130716</v>
      </c>
      <c r="AM200">
        <v>2.2999999999999998</v>
      </c>
      <c r="AO200" s="1">
        <v>41090</v>
      </c>
      <c r="AP200">
        <v>-0.4</v>
      </c>
      <c r="AQ200">
        <v>20120706</v>
      </c>
      <c r="AR200">
        <v>-0.4</v>
      </c>
      <c r="AT200" s="1">
        <v>41090</v>
      </c>
      <c r="AU200">
        <v>1.4</v>
      </c>
      <c r="AV200">
        <v>20120706</v>
      </c>
      <c r="AW200">
        <v>2.2999999999999998</v>
      </c>
      <c r="AY200" s="1">
        <v>40724</v>
      </c>
      <c r="AZ200">
        <v>0.4</v>
      </c>
      <c r="BA200">
        <v>20110809</v>
      </c>
      <c r="BB200">
        <v>-0.3</v>
      </c>
      <c r="BD200" s="1">
        <v>40724</v>
      </c>
      <c r="BE200">
        <v>2.2999999999999998</v>
      </c>
      <c r="BF200">
        <v>20110809</v>
      </c>
      <c r="BG200">
        <v>2.1</v>
      </c>
      <c r="BX200" s="1">
        <v>40755</v>
      </c>
      <c r="BY200">
        <v>-30</v>
      </c>
      <c r="BZ200">
        <v>20110728</v>
      </c>
      <c r="CA200">
        <v>-30</v>
      </c>
      <c r="CC200" s="1">
        <v>40724</v>
      </c>
      <c r="CD200">
        <v>-1.7</v>
      </c>
      <c r="CE200">
        <v>20110721</v>
      </c>
      <c r="CF200">
        <v>0.2</v>
      </c>
      <c r="CR200" s="1">
        <v>40724</v>
      </c>
      <c r="CS200">
        <v>0</v>
      </c>
      <c r="CT200">
        <v>20110712</v>
      </c>
      <c r="CU200">
        <v>0</v>
      </c>
      <c r="CW200" s="1">
        <v>40724</v>
      </c>
      <c r="CX200">
        <v>5</v>
      </c>
      <c r="CY200">
        <v>20110712</v>
      </c>
      <c r="CZ200">
        <v>5</v>
      </c>
      <c r="DG200" s="1">
        <v>41090</v>
      </c>
      <c r="DH200">
        <v>-1.8</v>
      </c>
      <c r="DI200">
        <v>20120706</v>
      </c>
      <c r="DJ200">
        <v>-2.2000000000000002</v>
      </c>
      <c r="DL200" s="1">
        <v>41090</v>
      </c>
      <c r="DM200">
        <v>-0.1</v>
      </c>
      <c r="DN200">
        <v>20120706</v>
      </c>
      <c r="DO200">
        <v>-0.2</v>
      </c>
      <c r="DQ200" s="1">
        <v>40724</v>
      </c>
      <c r="DR200">
        <v>-26</v>
      </c>
      <c r="DS200">
        <v>20110711</v>
      </c>
      <c r="DT200">
        <v>-27</v>
      </c>
      <c r="DV200" s="1">
        <v>41121</v>
      </c>
      <c r="DW200">
        <v>0.1</v>
      </c>
      <c r="DX200">
        <v>20120816</v>
      </c>
      <c r="DY200">
        <v>0.3</v>
      </c>
      <c r="EA200" s="1">
        <v>41455</v>
      </c>
      <c r="EB200">
        <v>1.4</v>
      </c>
      <c r="EC200">
        <v>20130718</v>
      </c>
      <c r="ED200">
        <v>2.2000000000000002</v>
      </c>
      <c r="EF200" s="1">
        <v>40724</v>
      </c>
      <c r="EG200">
        <v>-6.2</v>
      </c>
      <c r="EH200">
        <v>20110706</v>
      </c>
      <c r="EI200">
        <v>-6.2</v>
      </c>
      <c r="EK200" s="1">
        <v>40724</v>
      </c>
      <c r="EL200">
        <v>49.456000000000003</v>
      </c>
      <c r="EM200">
        <v>20110729</v>
      </c>
      <c r="EN200">
        <v>48.420999999999999</v>
      </c>
      <c r="EP200" s="1">
        <v>40724</v>
      </c>
      <c r="EQ200">
        <v>-1.1000000000000001</v>
      </c>
      <c r="ER200">
        <v>20110630</v>
      </c>
      <c r="ES200">
        <v>-1.1000000000000001</v>
      </c>
      <c r="EU200" s="1">
        <v>40724</v>
      </c>
      <c r="EV200">
        <v>0.3</v>
      </c>
      <c r="EW200">
        <v>20110630</v>
      </c>
      <c r="EX200">
        <v>0</v>
      </c>
      <c r="FJ200" s="1">
        <v>40724</v>
      </c>
      <c r="FK200">
        <v>-0.4</v>
      </c>
      <c r="FL200">
        <v>20110729</v>
      </c>
      <c r="FM200">
        <v>-0.5</v>
      </c>
      <c r="FO200" s="1">
        <v>40724</v>
      </c>
      <c r="FP200">
        <v>-0.6</v>
      </c>
      <c r="FQ200">
        <v>20110729</v>
      </c>
      <c r="FR200">
        <v>-0.7</v>
      </c>
      <c r="FY200" s="1">
        <v>40724</v>
      </c>
      <c r="FZ200">
        <v>0.115</v>
      </c>
      <c r="GA200" t="s">
        <v>302</v>
      </c>
      <c r="GB200" t="s">
        <v>302</v>
      </c>
    </row>
    <row r="201" spans="6:184" x14ac:dyDescent="0.25">
      <c r="F201" s="1">
        <v>40755</v>
      </c>
      <c r="G201">
        <v>-0.3</v>
      </c>
      <c r="H201">
        <v>20110907</v>
      </c>
      <c r="I201">
        <v>0.1</v>
      </c>
      <c r="K201" s="1">
        <v>40755</v>
      </c>
      <c r="L201">
        <v>-0.2</v>
      </c>
      <c r="M201">
        <v>20110907</v>
      </c>
      <c r="N201">
        <v>-0.2</v>
      </c>
      <c r="P201" s="1">
        <v>40755</v>
      </c>
      <c r="Q201">
        <v>8</v>
      </c>
      <c r="R201">
        <v>20110914</v>
      </c>
      <c r="S201">
        <v>7.9</v>
      </c>
      <c r="U201" s="1">
        <v>40755</v>
      </c>
      <c r="V201">
        <v>0.3</v>
      </c>
      <c r="W201">
        <v>20110818</v>
      </c>
      <c r="X201">
        <v>0.2</v>
      </c>
      <c r="Z201" s="1">
        <v>40755</v>
      </c>
      <c r="AA201">
        <v>0</v>
      </c>
      <c r="AB201">
        <v>20110816</v>
      </c>
      <c r="AC201">
        <v>0</v>
      </c>
      <c r="AE201" s="1">
        <v>40755</v>
      </c>
      <c r="AF201">
        <v>4.4000000000000004</v>
      </c>
      <c r="AG201">
        <v>20110816</v>
      </c>
      <c r="AH201">
        <v>4.4000000000000004</v>
      </c>
      <c r="AJ201" s="1">
        <v>41486</v>
      </c>
      <c r="AK201">
        <v>2</v>
      </c>
      <c r="AL201">
        <v>20130813</v>
      </c>
      <c r="AM201">
        <v>2</v>
      </c>
      <c r="AO201" s="1">
        <v>41121</v>
      </c>
      <c r="AP201">
        <v>0.2</v>
      </c>
      <c r="AQ201">
        <v>20120810</v>
      </c>
      <c r="AR201">
        <v>0</v>
      </c>
      <c r="AT201" s="1">
        <v>41121</v>
      </c>
      <c r="AU201">
        <v>1.3</v>
      </c>
      <c r="AV201">
        <v>20120810</v>
      </c>
      <c r="AW201">
        <v>1.7</v>
      </c>
      <c r="AY201" s="1">
        <v>40755</v>
      </c>
      <c r="AZ201">
        <v>-0.1</v>
      </c>
      <c r="BA201">
        <v>20110907</v>
      </c>
      <c r="BB201">
        <v>-0.7</v>
      </c>
      <c r="BD201" s="1">
        <v>40755</v>
      </c>
      <c r="BE201">
        <v>1.8</v>
      </c>
      <c r="BF201">
        <v>20110907</v>
      </c>
      <c r="BG201">
        <v>1.9</v>
      </c>
      <c r="BX201" s="1">
        <v>40786</v>
      </c>
      <c r="BY201">
        <v>-31</v>
      </c>
      <c r="BZ201">
        <v>20110830</v>
      </c>
      <c r="CA201">
        <v>-31</v>
      </c>
      <c r="CC201" s="1">
        <v>40755</v>
      </c>
      <c r="CD201">
        <v>-1.8</v>
      </c>
      <c r="CE201">
        <v>20110818</v>
      </c>
      <c r="CF201">
        <v>-0.2</v>
      </c>
      <c r="CR201" s="1">
        <v>40755</v>
      </c>
      <c r="CS201">
        <v>-0.2</v>
      </c>
      <c r="CT201">
        <v>20110816</v>
      </c>
      <c r="CU201">
        <v>-0.2</v>
      </c>
      <c r="CW201" s="1">
        <v>40755</v>
      </c>
      <c r="CX201">
        <v>5</v>
      </c>
      <c r="CY201">
        <v>20110816</v>
      </c>
      <c r="CZ201">
        <v>5</v>
      </c>
      <c r="DG201" s="1">
        <v>41121</v>
      </c>
      <c r="DH201">
        <v>-0.3</v>
      </c>
      <c r="DI201">
        <v>20120810</v>
      </c>
      <c r="DJ201">
        <v>1.3</v>
      </c>
      <c r="DL201" s="1">
        <v>41121</v>
      </c>
      <c r="DM201">
        <v>0.1</v>
      </c>
      <c r="DN201">
        <v>20120810</v>
      </c>
      <c r="DO201">
        <v>0</v>
      </c>
      <c r="DQ201" s="1">
        <v>40755</v>
      </c>
      <c r="DR201">
        <v>-22</v>
      </c>
      <c r="DS201">
        <v>20110808</v>
      </c>
      <c r="DT201">
        <v>-22</v>
      </c>
      <c r="DV201" s="1">
        <v>41152</v>
      </c>
      <c r="DW201">
        <v>0.2</v>
      </c>
      <c r="DX201">
        <v>20120920</v>
      </c>
      <c r="DY201">
        <v>-0.2</v>
      </c>
      <c r="EA201" s="1">
        <v>41486</v>
      </c>
      <c r="EB201">
        <v>2.2000000000000002</v>
      </c>
      <c r="EC201">
        <v>20130815</v>
      </c>
      <c r="ED201">
        <v>3</v>
      </c>
      <c r="EF201" s="1">
        <v>40755</v>
      </c>
      <c r="EG201">
        <v>-3.5</v>
      </c>
      <c r="EH201">
        <v>20110804</v>
      </c>
      <c r="EI201">
        <v>-3.5</v>
      </c>
      <c r="EK201" s="1">
        <v>40755</v>
      </c>
      <c r="EL201">
        <v>50.438000000000002</v>
      </c>
      <c r="EM201">
        <v>20110830</v>
      </c>
      <c r="EN201">
        <v>49.238999999999997</v>
      </c>
      <c r="EP201" s="1">
        <v>40755</v>
      </c>
      <c r="EQ201">
        <v>-0.4</v>
      </c>
      <c r="ER201">
        <v>20110729</v>
      </c>
      <c r="ES201">
        <v>-0.4</v>
      </c>
      <c r="EU201" s="1">
        <v>40755</v>
      </c>
      <c r="EV201">
        <v>0.4</v>
      </c>
      <c r="EW201">
        <v>20110729</v>
      </c>
      <c r="EX201">
        <v>0.2</v>
      </c>
      <c r="FJ201" s="1">
        <v>40755</v>
      </c>
      <c r="FK201">
        <v>-0.1</v>
      </c>
      <c r="FL201">
        <v>20110830</v>
      </c>
      <c r="FM201">
        <v>-0.1</v>
      </c>
      <c r="FO201" s="1">
        <v>40755</v>
      </c>
      <c r="FP201">
        <v>-1</v>
      </c>
      <c r="FQ201">
        <v>20110830</v>
      </c>
      <c r="FR201">
        <v>-1.1000000000000001</v>
      </c>
      <c r="FY201" s="1">
        <v>40755</v>
      </c>
      <c r="FZ201">
        <v>-3.1E-2</v>
      </c>
      <c r="GA201" t="s">
        <v>302</v>
      </c>
      <c r="GB201" t="s">
        <v>302</v>
      </c>
    </row>
    <row r="202" spans="6:184" x14ac:dyDescent="0.25">
      <c r="F202" s="1">
        <v>40786</v>
      </c>
      <c r="G202">
        <v>0.1</v>
      </c>
      <c r="H202">
        <v>20111011</v>
      </c>
      <c r="I202">
        <v>-0.3</v>
      </c>
      <c r="K202" s="1">
        <v>40786</v>
      </c>
      <c r="L202">
        <v>-0.2</v>
      </c>
      <c r="M202">
        <v>20111011</v>
      </c>
      <c r="N202">
        <v>0.2</v>
      </c>
      <c r="P202" s="1">
        <v>40786</v>
      </c>
      <c r="Q202">
        <v>8.1999999999999993</v>
      </c>
      <c r="R202">
        <v>20111012</v>
      </c>
      <c r="S202">
        <v>8.1</v>
      </c>
      <c r="U202" s="1">
        <v>40786</v>
      </c>
      <c r="V202">
        <v>-0.1</v>
      </c>
      <c r="W202">
        <v>20110915</v>
      </c>
      <c r="X202">
        <v>-0.1</v>
      </c>
      <c r="Z202" s="1">
        <v>40786</v>
      </c>
      <c r="AA202">
        <v>0.6</v>
      </c>
      <c r="AB202">
        <v>20110913</v>
      </c>
      <c r="AC202">
        <v>0.6</v>
      </c>
      <c r="AE202" s="1">
        <v>40786</v>
      </c>
      <c r="AF202">
        <v>4.5</v>
      </c>
      <c r="AG202">
        <v>20110913</v>
      </c>
      <c r="AH202">
        <v>4.5</v>
      </c>
      <c r="AJ202" s="1">
        <v>41517</v>
      </c>
      <c r="AK202">
        <v>2</v>
      </c>
      <c r="AL202">
        <v>20130917</v>
      </c>
      <c r="AM202">
        <v>2</v>
      </c>
      <c r="AO202" s="1">
        <v>41152</v>
      </c>
      <c r="AP202">
        <v>0.4</v>
      </c>
      <c r="AQ202">
        <v>20120907</v>
      </c>
      <c r="AR202">
        <v>0.5</v>
      </c>
      <c r="AT202" s="1">
        <v>41152</v>
      </c>
      <c r="AU202">
        <v>1.7</v>
      </c>
      <c r="AV202">
        <v>20120907</v>
      </c>
      <c r="AW202">
        <v>2.2000000000000002</v>
      </c>
      <c r="AY202" s="1">
        <v>40786</v>
      </c>
      <c r="AZ202">
        <v>-1.3</v>
      </c>
      <c r="BA202">
        <v>20111011</v>
      </c>
      <c r="BB202">
        <v>-1</v>
      </c>
      <c r="BD202" s="1">
        <v>40786</v>
      </c>
      <c r="BE202">
        <v>1.1000000000000001</v>
      </c>
      <c r="BF202">
        <v>20111011</v>
      </c>
      <c r="BG202">
        <v>1.5</v>
      </c>
      <c r="BX202" s="1">
        <v>40816</v>
      </c>
      <c r="BY202">
        <v>-30</v>
      </c>
      <c r="BZ202">
        <v>20110929</v>
      </c>
      <c r="CA202">
        <v>-30</v>
      </c>
      <c r="CC202" s="1">
        <v>40786</v>
      </c>
      <c r="CD202">
        <v>-2</v>
      </c>
      <c r="CE202">
        <v>20110915</v>
      </c>
      <c r="CF202">
        <v>-0.1</v>
      </c>
      <c r="CR202" s="1">
        <v>40786</v>
      </c>
      <c r="CS202">
        <v>0.6</v>
      </c>
      <c r="CT202">
        <v>20110913</v>
      </c>
      <c r="CU202">
        <v>0.6</v>
      </c>
      <c r="CW202" s="1">
        <v>40786</v>
      </c>
      <c r="CX202">
        <v>5.2</v>
      </c>
      <c r="CY202">
        <v>20110913</v>
      </c>
      <c r="CZ202">
        <v>5.2</v>
      </c>
      <c r="DG202" s="1">
        <v>41152</v>
      </c>
      <c r="DH202">
        <v>1.8</v>
      </c>
      <c r="DI202">
        <v>20120907</v>
      </c>
      <c r="DJ202">
        <v>2</v>
      </c>
      <c r="DL202" s="1">
        <v>41152</v>
      </c>
      <c r="DM202">
        <v>0</v>
      </c>
      <c r="DN202">
        <v>20120907</v>
      </c>
      <c r="DO202">
        <v>0.1</v>
      </c>
      <c r="DQ202" s="1">
        <v>40786</v>
      </c>
      <c r="DR202">
        <v>-22</v>
      </c>
      <c r="DS202">
        <v>20110912</v>
      </c>
      <c r="DT202">
        <v>-23</v>
      </c>
      <c r="DV202" s="1">
        <v>41182</v>
      </c>
      <c r="DW202">
        <v>0.2</v>
      </c>
      <c r="DX202">
        <v>20121018</v>
      </c>
      <c r="DY202">
        <v>0.6</v>
      </c>
      <c r="EA202" s="1">
        <v>41517</v>
      </c>
      <c r="EB202">
        <v>1.5</v>
      </c>
      <c r="EC202">
        <v>20130919</v>
      </c>
      <c r="ED202">
        <v>2.1</v>
      </c>
      <c r="EF202" s="1">
        <v>40786</v>
      </c>
      <c r="EG202">
        <v>7.3</v>
      </c>
      <c r="EH202">
        <v>20110906</v>
      </c>
      <c r="EI202">
        <v>7.3</v>
      </c>
      <c r="EK202" s="1">
        <v>40786</v>
      </c>
      <c r="EL202">
        <v>53.51</v>
      </c>
      <c r="EM202">
        <v>20110929</v>
      </c>
      <c r="EN202">
        <v>52.41</v>
      </c>
      <c r="EP202" s="1">
        <v>40786</v>
      </c>
      <c r="EQ202">
        <v>-0.4</v>
      </c>
      <c r="ER202">
        <v>20110901</v>
      </c>
      <c r="ES202">
        <v>-0.4</v>
      </c>
      <c r="EU202" s="1">
        <v>40786</v>
      </c>
      <c r="EV202">
        <v>-0.9</v>
      </c>
      <c r="EW202">
        <v>20110901</v>
      </c>
      <c r="EX202">
        <v>-0.6</v>
      </c>
      <c r="FJ202" s="1">
        <v>40786</v>
      </c>
      <c r="FK202">
        <v>-0.4</v>
      </c>
      <c r="FL202">
        <v>20110929</v>
      </c>
      <c r="FM202">
        <v>-0.2</v>
      </c>
      <c r="FO202" s="1">
        <v>40786</v>
      </c>
      <c r="FP202">
        <v>-0.7</v>
      </c>
      <c r="FQ202">
        <v>20110929</v>
      </c>
      <c r="FR202">
        <v>-0.6</v>
      </c>
      <c r="FY202" s="1">
        <v>40786</v>
      </c>
      <c r="FZ202">
        <v>0.107</v>
      </c>
      <c r="GA202" t="s">
        <v>302</v>
      </c>
      <c r="GB202" t="s">
        <v>302</v>
      </c>
    </row>
    <row r="203" spans="6:184" x14ac:dyDescent="0.25">
      <c r="F203" s="1">
        <v>40816</v>
      </c>
      <c r="G203">
        <v>-0.3</v>
      </c>
      <c r="H203">
        <v>20111108</v>
      </c>
      <c r="I203">
        <v>0.2</v>
      </c>
      <c r="K203" s="1">
        <v>40816</v>
      </c>
      <c r="L203">
        <v>-0.4</v>
      </c>
      <c r="M203">
        <v>20111108</v>
      </c>
      <c r="N203">
        <v>0</v>
      </c>
      <c r="P203" s="1">
        <v>40816</v>
      </c>
      <c r="Q203">
        <v>8.3000000000000007</v>
      </c>
      <c r="R203">
        <v>20111116</v>
      </c>
      <c r="S203">
        <v>8.3000000000000007</v>
      </c>
      <c r="U203" s="1">
        <v>40816</v>
      </c>
      <c r="V203">
        <v>0.2</v>
      </c>
      <c r="W203">
        <v>20111020</v>
      </c>
      <c r="X203">
        <v>0.7</v>
      </c>
      <c r="Z203" s="1">
        <v>40816</v>
      </c>
      <c r="AA203">
        <v>0.6</v>
      </c>
      <c r="AB203">
        <v>20111018</v>
      </c>
      <c r="AC203">
        <v>0.6</v>
      </c>
      <c r="AE203" s="1">
        <v>40816</v>
      </c>
      <c r="AF203">
        <v>5.2</v>
      </c>
      <c r="AG203">
        <v>20111018</v>
      </c>
      <c r="AH203">
        <v>5.2</v>
      </c>
      <c r="AJ203" s="1">
        <v>41547</v>
      </c>
      <c r="AK203">
        <v>2.2000000000000002</v>
      </c>
      <c r="AL203">
        <v>20131015</v>
      </c>
      <c r="AM203">
        <v>2.2000000000000002</v>
      </c>
      <c r="AO203" s="1">
        <v>41182</v>
      </c>
      <c r="AP203">
        <v>0.3</v>
      </c>
      <c r="AQ203">
        <v>20121016</v>
      </c>
      <c r="AR203">
        <v>0.5</v>
      </c>
      <c r="AT203" s="1">
        <v>41182</v>
      </c>
      <c r="AU203">
        <v>1.8</v>
      </c>
      <c r="AV203">
        <v>20121016</v>
      </c>
      <c r="AW203">
        <v>2.5</v>
      </c>
      <c r="AY203" s="1">
        <v>40816</v>
      </c>
      <c r="AZ203">
        <v>-1.9</v>
      </c>
      <c r="BA203">
        <v>20111108</v>
      </c>
      <c r="BB203">
        <v>-0.7</v>
      </c>
      <c r="BD203" s="1">
        <v>40816</v>
      </c>
      <c r="BE203">
        <v>0.9</v>
      </c>
      <c r="BF203">
        <v>20111108</v>
      </c>
      <c r="BG203">
        <v>2</v>
      </c>
      <c r="BX203" s="1">
        <v>40847</v>
      </c>
      <c r="BY203">
        <v>-32</v>
      </c>
      <c r="BZ203">
        <v>20111027</v>
      </c>
      <c r="CA203">
        <v>-32</v>
      </c>
      <c r="CC203" s="1">
        <v>40816</v>
      </c>
      <c r="CD203">
        <v>-0.7</v>
      </c>
      <c r="CE203">
        <v>20111020</v>
      </c>
      <c r="CF203">
        <v>0.4</v>
      </c>
      <c r="CR203" s="1">
        <v>40816</v>
      </c>
      <c r="CS203">
        <v>0.8</v>
      </c>
      <c r="CT203">
        <v>20111018</v>
      </c>
      <c r="CU203">
        <v>0.8</v>
      </c>
      <c r="CW203" s="1">
        <v>40816</v>
      </c>
      <c r="CX203">
        <v>5.6</v>
      </c>
      <c r="CY203">
        <v>20111018</v>
      </c>
      <c r="CZ203">
        <v>5.6</v>
      </c>
      <c r="DG203" s="1">
        <v>41182</v>
      </c>
      <c r="DH203">
        <v>-0.1</v>
      </c>
      <c r="DI203">
        <v>20121016</v>
      </c>
      <c r="DJ203">
        <v>-0.2</v>
      </c>
      <c r="DL203" s="1">
        <v>41182</v>
      </c>
      <c r="DM203">
        <v>0.1</v>
      </c>
      <c r="DN203">
        <v>20121016</v>
      </c>
      <c r="DO203">
        <v>0.3</v>
      </c>
      <c r="DQ203" s="1">
        <v>40816</v>
      </c>
      <c r="DR203">
        <v>-23</v>
      </c>
      <c r="DS203">
        <v>20111010</v>
      </c>
      <c r="DT203">
        <v>-23</v>
      </c>
      <c r="DV203" s="1">
        <v>41213</v>
      </c>
      <c r="DW203">
        <v>-0.9</v>
      </c>
      <c r="DX203">
        <v>20121115</v>
      </c>
      <c r="DY203">
        <v>-0.8</v>
      </c>
      <c r="EA203" s="1">
        <v>41547</v>
      </c>
      <c r="EB203">
        <v>1.9</v>
      </c>
      <c r="EC203">
        <v>20131017</v>
      </c>
      <c r="ED203">
        <v>2.2000000000000002</v>
      </c>
      <c r="EF203" s="1">
        <v>40816</v>
      </c>
      <c r="EG203">
        <v>-0.8</v>
      </c>
      <c r="EH203">
        <v>20111006</v>
      </c>
      <c r="EI203">
        <v>-0.8</v>
      </c>
      <c r="EK203" s="1">
        <v>40816</v>
      </c>
      <c r="EL203">
        <v>50.968000000000004</v>
      </c>
      <c r="EM203">
        <v>20111031</v>
      </c>
      <c r="EN203">
        <v>50.966999999999999</v>
      </c>
      <c r="EP203" s="1">
        <v>40816</v>
      </c>
      <c r="EQ203">
        <v>-0.3</v>
      </c>
      <c r="ER203">
        <v>20110929</v>
      </c>
      <c r="ES203">
        <v>-0.3</v>
      </c>
      <c r="EU203" s="1">
        <v>40816</v>
      </c>
      <c r="EV203">
        <v>0.2</v>
      </c>
      <c r="EW203">
        <v>20110929</v>
      </c>
      <c r="EX203">
        <v>0.1</v>
      </c>
      <c r="FJ203" s="1">
        <v>40816</v>
      </c>
      <c r="FK203">
        <v>-0.4</v>
      </c>
      <c r="FL203">
        <v>20111031</v>
      </c>
      <c r="FM203">
        <v>-0.4</v>
      </c>
      <c r="FO203" s="1">
        <v>40816</v>
      </c>
      <c r="FP203">
        <v>-1.6</v>
      </c>
      <c r="FQ203">
        <v>20111031</v>
      </c>
      <c r="FR203">
        <v>-1.7</v>
      </c>
      <c r="FY203" s="1">
        <v>40816</v>
      </c>
      <c r="FZ203">
        <v>-6.6000000000000003E-2</v>
      </c>
      <c r="GA203" t="s">
        <v>302</v>
      </c>
      <c r="GB203" t="s">
        <v>302</v>
      </c>
    </row>
    <row r="204" spans="6:184" x14ac:dyDescent="0.25">
      <c r="F204" s="1">
        <v>40847</v>
      </c>
      <c r="G204">
        <v>-0.6</v>
      </c>
      <c r="H204">
        <v>20111207</v>
      </c>
      <c r="I204">
        <v>-0.7</v>
      </c>
      <c r="K204" s="1">
        <v>40847</v>
      </c>
      <c r="L204">
        <v>0.1</v>
      </c>
      <c r="M204">
        <v>20111207</v>
      </c>
      <c r="N204">
        <v>-0.7</v>
      </c>
      <c r="P204" s="1">
        <v>40847</v>
      </c>
      <c r="Q204">
        <v>8.4</v>
      </c>
      <c r="R204">
        <v>20111214</v>
      </c>
      <c r="S204">
        <v>8.3000000000000007</v>
      </c>
      <c r="U204" s="1">
        <v>40847</v>
      </c>
      <c r="V204">
        <v>0.9</v>
      </c>
      <c r="W204">
        <v>20111117</v>
      </c>
      <c r="X204">
        <v>0.6</v>
      </c>
      <c r="Z204" s="1">
        <v>40847</v>
      </c>
      <c r="AA204">
        <v>0.1</v>
      </c>
      <c r="AB204">
        <v>20111115</v>
      </c>
      <c r="AC204">
        <v>0.1</v>
      </c>
      <c r="AE204" s="1">
        <v>40847</v>
      </c>
      <c r="AF204">
        <v>5</v>
      </c>
      <c r="AG204">
        <v>20111115</v>
      </c>
      <c r="AH204">
        <v>5</v>
      </c>
      <c r="AJ204" s="1">
        <v>41578</v>
      </c>
      <c r="AK204">
        <v>1.7</v>
      </c>
      <c r="AL204">
        <v>20131112</v>
      </c>
      <c r="AM204">
        <v>1.7</v>
      </c>
      <c r="AO204" s="1">
        <v>41213</v>
      </c>
      <c r="AP204">
        <v>0.1</v>
      </c>
      <c r="AQ204">
        <v>20121113</v>
      </c>
      <c r="AR204">
        <v>0.1</v>
      </c>
      <c r="AT204" s="1">
        <v>41213</v>
      </c>
      <c r="AU204">
        <v>1.9</v>
      </c>
      <c r="AV204">
        <v>20121113</v>
      </c>
      <c r="AW204">
        <v>2.5</v>
      </c>
      <c r="AY204" s="1">
        <v>40847</v>
      </c>
      <c r="AZ204">
        <v>-2</v>
      </c>
      <c r="BA204">
        <v>20111207</v>
      </c>
      <c r="BB204">
        <v>-1.7</v>
      </c>
      <c r="BD204" s="1">
        <v>40847</v>
      </c>
      <c r="BE204">
        <v>-0.6</v>
      </c>
      <c r="BF204">
        <v>20111207</v>
      </c>
      <c r="BG204">
        <v>0.3</v>
      </c>
      <c r="BX204" s="1">
        <v>40877</v>
      </c>
      <c r="BY204">
        <v>-31</v>
      </c>
      <c r="BZ204">
        <v>20111129</v>
      </c>
      <c r="CA204">
        <v>-31</v>
      </c>
      <c r="CC204" s="1">
        <v>40847</v>
      </c>
      <c r="CD204">
        <v>-0.3</v>
      </c>
      <c r="CE204">
        <v>20111117</v>
      </c>
      <c r="CF204">
        <v>0.9</v>
      </c>
      <c r="CR204" s="1">
        <v>40847</v>
      </c>
      <c r="CS204">
        <v>0</v>
      </c>
      <c r="CT204">
        <v>20111115</v>
      </c>
      <c r="CU204">
        <v>0</v>
      </c>
      <c r="CW204" s="1">
        <v>40847</v>
      </c>
      <c r="CX204">
        <v>5.4</v>
      </c>
      <c r="CY204">
        <v>20111115</v>
      </c>
      <c r="CZ204">
        <v>5.4</v>
      </c>
      <c r="DG204" s="1">
        <v>41213</v>
      </c>
      <c r="DH204">
        <v>0.5</v>
      </c>
      <c r="DI204">
        <v>20121113</v>
      </c>
      <c r="DJ204">
        <v>0.4</v>
      </c>
      <c r="DL204" s="1">
        <v>41213</v>
      </c>
      <c r="DM204">
        <v>0</v>
      </c>
      <c r="DN204">
        <v>20121113</v>
      </c>
      <c r="DO204">
        <v>0.1</v>
      </c>
      <c r="DQ204" s="1">
        <v>40847</v>
      </c>
      <c r="DR204">
        <v>-23</v>
      </c>
      <c r="DS204">
        <v>20111107</v>
      </c>
      <c r="DT204">
        <v>-24</v>
      </c>
      <c r="DV204" s="1">
        <v>41243</v>
      </c>
      <c r="DW204">
        <v>0</v>
      </c>
      <c r="DX204">
        <v>20121220</v>
      </c>
      <c r="DY204">
        <v>0</v>
      </c>
      <c r="EA204" s="1">
        <v>41578</v>
      </c>
      <c r="EB204">
        <v>1.9</v>
      </c>
      <c r="EC204">
        <v>20131114</v>
      </c>
      <c r="ED204">
        <v>1.8</v>
      </c>
      <c r="EF204" s="1">
        <v>40847</v>
      </c>
      <c r="EG204">
        <v>2.6</v>
      </c>
      <c r="EH204">
        <v>20111104</v>
      </c>
      <c r="EI204">
        <v>2.6</v>
      </c>
      <c r="EK204" s="1">
        <v>40847</v>
      </c>
      <c r="EL204">
        <v>52.167999999999999</v>
      </c>
      <c r="EM204">
        <v>20111129</v>
      </c>
      <c r="EN204">
        <v>52.743000000000002</v>
      </c>
      <c r="EP204" s="1">
        <v>40847</v>
      </c>
      <c r="EQ204">
        <v>0.8</v>
      </c>
      <c r="ER204">
        <v>20111101</v>
      </c>
      <c r="ES204">
        <v>0.8</v>
      </c>
      <c r="EU204" s="1">
        <v>40847</v>
      </c>
      <c r="EV204">
        <v>0</v>
      </c>
      <c r="EW204">
        <v>20111101</v>
      </c>
      <c r="EX204">
        <v>0.4</v>
      </c>
      <c r="FJ204" s="1">
        <v>40847</v>
      </c>
      <c r="FK204">
        <v>-0.4</v>
      </c>
      <c r="FL204">
        <v>20111129</v>
      </c>
      <c r="FM204">
        <v>-0.3</v>
      </c>
      <c r="FO204" s="1">
        <v>40847</v>
      </c>
      <c r="FP204">
        <v>-2.7</v>
      </c>
      <c r="FQ204">
        <v>20111129</v>
      </c>
      <c r="FR204">
        <v>-2.7</v>
      </c>
      <c r="FY204" s="1">
        <v>40847</v>
      </c>
      <c r="FZ204">
        <v>-0.114</v>
      </c>
      <c r="GA204" t="s">
        <v>302</v>
      </c>
      <c r="GB204" t="s">
        <v>302</v>
      </c>
    </row>
    <row r="205" spans="6:184" x14ac:dyDescent="0.25">
      <c r="F205" s="1">
        <v>40877</v>
      </c>
      <c r="G205">
        <v>0.4</v>
      </c>
      <c r="H205">
        <v>20120112</v>
      </c>
      <c r="I205">
        <v>-0.2</v>
      </c>
      <c r="K205" s="1">
        <v>40877</v>
      </c>
      <c r="L205">
        <v>-0.4</v>
      </c>
      <c r="M205">
        <v>20120112</v>
      </c>
      <c r="N205">
        <v>-0.6</v>
      </c>
      <c r="P205" s="1">
        <v>40877</v>
      </c>
      <c r="Q205">
        <v>8.5</v>
      </c>
      <c r="R205">
        <v>20120118</v>
      </c>
      <c r="S205">
        <v>8.4</v>
      </c>
      <c r="U205" s="1">
        <v>40877</v>
      </c>
      <c r="V205">
        <v>-0.6</v>
      </c>
      <c r="W205">
        <v>20111215</v>
      </c>
      <c r="X205">
        <v>-0.7</v>
      </c>
      <c r="Z205" s="1">
        <v>40877</v>
      </c>
      <c r="AA205">
        <v>0.2</v>
      </c>
      <c r="AB205">
        <v>20111213</v>
      </c>
      <c r="AC205">
        <v>0.2</v>
      </c>
      <c r="AE205" s="1">
        <v>40877</v>
      </c>
      <c r="AF205">
        <v>4.8</v>
      </c>
      <c r="AG205">
        <v>20111213</v>
      </c>
      <c r="AH205">
        <v>4.8</v>
      </c>
      <c r="AJ205" s="1">
        <v>41608</v>
      </c>
      <c r="AK205">
        <v>1.8</v>
      </c>
      <c r="AL205">
        <v>20131217</v>
      </c>
      <c r="AM205">
        <v>1.8</v>
      </c>
      <c r="AO205" s="1">
        <v>41243</v>
      </c>
      <c r="AP205">
        <v>-0.2</v>
      </c>
      <c r="AQ205">
        <v>20121218</v>
      </c>
      <c r="AR205">
        <v>-0.2</v>
      </c>
      <c r="AT205" s="1">
        <v>41243</v>
      </c>
      <c r="AU205">
        <v>1.5</v>
      </c>
      <c r="AV205">
        <v>20121218</v>
      </c>
      <c r="AW205">
        <v>2.2000000000000002</v>
      </c>
      <c r="AY205" s="1">
        <v>40877</v>
      </c>
      <c r="AZ205">
        <v>-2.8</v>
      </c>
      <c r="BA205">
        <v>20120112</v>
      </c>
      <c r="BB205">
        <v>-3.1</v>
      </c>
      <c r="BD205" s="1">
        <v>40877</v>
      </c>
      <c r="BE205">
        <v>-0.5</v>
      </c>
      <c r="BF205">
        <v>20120112</v>
      </c>
      <c r="BG205">
        <v>-0.6</v>
      </c>
      <c r="BX205" s="1">
        <v>40908</v>
      </c>
      <c r="BY205">
        <v>-33</v>
      </c>
      <c r="BZ205">
        <v>20111220</v>
      </c>
      <c r="CA205">
        <v>-33</v>
      </c>
      <c r="CC205" s="1">
        <v>40877</v>
      </c>
      <c r="CD205">
        <v>-0.9</v>
      </c>
      <c r="CE205">
        <v>20111215</v>
      </c>
      <c r="CF205">
        <v>0.5</v>
      </c>
      <c r="CR205" s="1">
        <v>40877</v>
      </c>
      <c r="CS205">
        <v>0.2</v>
      </c>
      <c r="CT205">
        <v>20111213</v>
      </c>
      <c r="CU205">
        <v>0.2</v>
      </c>
      <c r="CW205" s="1">
        <v>40877</v>
      </c>
      <c r="CX205">
        <v>5.2</v>
      </c>
      <c r="CY205">
        <v>20111213</v>
      </c>
      <c r="CZ205">
        <v>5.2</v>
      </c>
      <c r="DG205" s="1">
        <v>41243</v>
      </c>
      <c r="DH205">
        <v>0.3</v>
      </c>
      <c r="DI205">
        <v>20121218</v>
      </c>
      <c r="DJ205">
        <v>0.1</v>
      </c>
      <c r="DL205" s="1">
        <v>41243</v>
      </c>
      <c r="DM205">
        <v>0</v>
      </c>
      <c r="DN205">
        <v>20121218</v>
      </c>
      <c r="DO205">
        <v>0</v>
      </c>
      <c r="DQ205" s="1">
        <v>40877</v>
      </c>
      <c r="DR205">
        <v>-16</v>
      </c>
      <c r="DS205">
        <v>20111212</v>
      </c>
      <c r="DT205">
        <v>-17</v>
      </c>
      <c r="DV205" s="1">
        <v>41274</v>
      </c>
      <c r="DW205">
        <v>-0.9</v>
      </c>
      <c r="DX205">
        <v>20130118</v>
      </c>
      <c r="DY205">
        <v>-0.1</v>
      </c>
      <c r="EA205" s="1">
        <v>41608</v>
      </c>
      <c r="EB205">
        <v>1.3</v>
      </c>
      <c r="EC205">
        <v>20131219</v>
      </c>
      <c r="ED205">
        <v>2</v>
      </c>
      <c r="EF205" s="1">
        <v>40877</v>
      </c>
      <c r="EG205">
        <v>-4.2</v>
      </c>
      <c r="EH205">
        <v>20111206</v>
      </c>
      <c r="EI205">
        <v>-4.2</v>
      </c>
      <c r="EK205" s="1">
        <v>40877</v>
      </c>
      <c r="EL205">
        <v>52.424999999999997</v>
      </c>
      <c r="EM205">
        <v>20120104</v>
      </c>
      <c r="EN205">
        <v>52.853999999999999</v>
      </c>
      <c r="EP205" s="1">
        <v>40877</v>
      </c>
      <c r="EQ205">
        <v>1.6</v>
      </c>
      <c r="ER205">
        <v>20111129</v>
      </c>
      <c r="ES205">
        <v>1.6</v>
      </c>
      <c r="EU205" s="1">
        <v>40877</v>
      </c>
      <c r="EV205">
        <v>0.4</v>
      </c>
      <c r="EW205">
        <v>20111129</v>
      </c>
      <c r="EX205">
        <v>0.4</v>
      </c>
      <c r="FJ205" s="1">
        <v>40877</v>
      </c>
      <c r="FK205">
        <v>-0.5</v>
      </c>
      <c r="FL205">
        <v>20120104</v>
      </c>
      <c r="FM205">
        <v>-0.6</v>
      </c>
      <c r="FO205" s="1">
        <v>40877</v>
      </c>
      <c r="FP205">
        <v>-2.5</v>
      </c>
      <c r="FQ205">
        <v>20120104</v>
      </c>
      <c r="FR205">
        <v>-2.6</v>
      </c>
      <c r="FY205" s="1">
        <v>40877</v>
      </c>
      <c r="FZ205">
        <v>0.21</v>
      </c>
      <c r="GA205" t="s">
        <v>302</v>
      </c>
      <c r="GB205" t="s">
        <v>302</v>
      </c>
    </row>
    <row r="206" spans="6:184" x14ac:dyDescent="0.25">
      <c r="F206" s="1">
        <v>40908</v>
      </c>
      <c r="G206">
        <v>0.6</v>
      </c>
      <c r="H206">
        <v>20120209</v>
      </c>
      <c r="I206">
        <v>1</v>
      </c>
      <c r="K206" s="1">
        <v>40908</v>
      </c>
      <c r="L206">
        <v>0</v>
      </c>
      <c r="M206">
        <v>20120209</v>
      </c>
      <c r="N206">
        <v>0.5</v>
      </c>
      <c r="P206" s="1">
        <v>40908</v>
      </c>
      <c r="Q206">
        <v>8.4</v>
      </c>
      <c r="R206">
        <v>20120215</v>
      </c>
      <c r="S206">
        <v>8.4</v>
      </c>
      <c r="U206" s="1">
        <v>40908</v>
      </c>
      <c r="V206">
        <v>0.1</v>
      </c>
      <c r="W206">
        <v>20120120</v>
      </c>
      <c r="X206">
        <v>0.6</v>
      </c>
      <c r="Z206" s="1">
        <v>40908</v>
      </c>
      <c r="AA206">
        <v>0.4</v>
      </c>
      <c r="AB206">
        <v>20120117</v>
      </c>
      <c r="AC206">
        <v>0.4</v>
      </c>
      <c r="AE206" s="1">
        <v>40908</v>
      </c>
      <c r="AF206">
        <v>4.2</v>
      </c>
      <c r="AG206">
        <v>20120117</v>
      </c>
      <c r="AH206">
        <v>4.2</v>
      </c>
      <c r="AJ206" s="1">
        <v>41639</v>
      </c>
      <c r="AK206">
        <v>1.7</v>
      </c>
      <c r="AL206">
        <v>20140114</v>
      </c>
      <c r="AM206">
        <v>1.7</v>
      </c>
      <c r="AO206" s="1">
        <v>41274</v>
      </c>
      <c r="AP206">
        <v>-0.2</v>
      </c>
      <c r="AQ206">
        <v>20130115</v>
      </c>
      <c r="AR206">
        <v>-0.1</v>
      </c>
      <c r="AT206" s="1">
        <v>41274</v>
      </c>
      <c r="AU206">
        <v>1.4</v>
      </c>
      <c r="AV206">
        <v>20130115</v>
      </c>
      <c r="AW206">
        <v>2.2000000000000002</v>
      </c>
      <c r="AY206" s="1">
        <v>40908</v>
      </c>
      <c r="AZ206">
        <v>-2.7</v>
      </c>
      <c r="BA206">
        <v>20120209</v>
      </c>
      <c r="BB206">
        <v>-3.3</v>
      </c>
      <c r="BD206" s="1">
        <v>40908</v>
      </c>
      <c r="BE206">
        <v>1</v>
      </c>
      <c r="BF206">
        <v>20120209</v>
      </c>
      <c r="BG206">
        <v>0.8</v>
      </c>
      <c r="BX206" s="1">
        <v>40939</v>
      </c>
      <c r="BY206">
        <v>-29</v>
      </c>
      <c r="BZ206">
        <v>20120130</v>
      </c>
      <c r="CA206">
        <v>-29</v>
      </c>
      <c r="CC206" s="1">
        <v>40908</v>
      </c>
      <c r="CD206">
        <v>1.2</v>
      </c>
      <c r="CE206">
        <v>20120120</v>
      </c>
      <c r="CF206">
        <v>1.7</v>
      </c>
      <c r="CR206" s="1">
        <v>40908</v>
      </c>
      <c r="CS206">
        <v>0.4</v>
      </c>
      <c r="CT206">
        <v>20120117</v>
      </c>
      <c r="CU206">
        <v>0.4</v>
      </c>
      <c r="CW206" s="1">
        <v>40908</v>
      </c>
      <c r="CX206">
        <v>4.8</v>
      </c>
      <c r="CY206">
        <v>20120117</v>
      </c>
      <c r="CZ206">
        <v>4.8</v>
      </c>
      <c r="DG206" s="1">
        <v>41274</v>
      </c>
      <c r="DH206">
        <v>0.3</v>
      </c>
      <c r="DI206">
        <v>20130115</v>
      </c>
      <c r="DJ206">
        <v>-0.2</v>
      </c>
      <c r="DL206" s="1">
        <v>41274</v>
      </c>
      <c r="DM206">
        <v>-0.2</v>
      </c>
      <c r="DN206">
        <v>20130115</v>
      </c>
      <c r="DO206">
        <v>0</v>
      </c>
      <c r="DQ206" s="1">
        <v>40908</v>
      </c>
      <c r="DR206">
        <v>-18</v>
      </c>
      <c r="DS206">
        <v>20120109</v>
      </c>
      <c r="DT206">
        <v>-16</v>
      </c>
      <c r="DV206" s="1">
        <v>41305</v>
      </c>
      <c r="DW206">
        <v>0</v>
      </c>
      <c r="DX206">
        <v>20130215</v>
      </c>
      <c r="DY206">
        <v>-0.6</v>
      </c>
      <c r="EA206" s="1">
        <v>41639</v>
      </c>
      <c r="EB206">
        <v>5.2</v>
      </c>
      <c r="EC206">
        <v>20140117</v>
      </c>
      <c r="ED206">
        <v>5.3</v>
      </c>
      <c r="EF206" s="1">
        <v>40908</v>
      </c>
      <c r="EG206">
        <v>-3.7</v>
      </c>
      <c r="EH206">
        <v>20120106</v>
      </c>
      <c r="EI206">
        <v>-3.7</v>
      </c>
      <c r="EK206" s="1">
        <v>40908</v>
      </c>
      <c r="EL206">
        <v>52.119</v>
      </c>
      <c r="EM206">
        <v>20120131</v>
      </c>
      <c r="EN206">
        <v>52.939</v>
      </c>
      <c r="EP206" s="1">
        <v>40908</v>
      </c>
      <c r="EQ206">
        <v>1</v>
      </c>
      <c r="ER206">
        <v>20111230</v>
      </c>
      <c r="ES206">
        <v>1</v>
      </c>
      <c r="EU206" s="1">
        <v>40908</v>
      </c>
      <c r="EV206">
        <v>-0.4</v>
      </c>
      <c r="EW206">
        <v>20111230</v>
      </c>
      <c r="EX206">
        <v>-0.2</v>
      </c>
      <c r="FJ206" s="1">
        <v>40908</v>
      </c>
      <c r="FK206">
        <v>-0.9</v>
      </c>
      <c r="FL206">
        <v>20120131</v>
      </c>
      <c r="FM206">
        <v>-1.4</v>
      </c>
      <c r="FO206" s="1">
        <v>40908</v>
      </c>
      <c r="FP206">
        <v>-2.5</v>
      </c>
      <c r="FQ206">
        <v>20120131</v>
      </c>
      <c r="FR206">
        <v>-2.5</v>
      </c>
      <c r="FY206" s="1">
        <v>40908</v>
      </c>
      <c r="FZ206">
        <v>-0.83899999999999997</v>
      </c>
      <c r="GA206" t="s">
        <v>302</v>
      </c>
      <c r="GB206" t="s">
        <v>302</v>
      </c>
    </row>
    <row r="207" spans="6:184" x14ac:dyDescent="0.25">
      <c r="F207" s="1">
        <v>40939</v>
      </c>
      <c r="G207">
        <v>1</v>
      </c>
      <c r="H207">
        <v>20120309</v>
      </c>
      <c r="I207">
        <v>0.1</v>
      </c>
      <c r="K207" s="1">
        <v>40939</v>
      </c>
      <c r="L207">
        <v>0.1</v>
      </c>
      <c r="M207">
        <v>20120309</v>
      </c>
      <c r="N207">
        <v>-0.4</v>
      </c>
      <c r="P207" s="1">
        <v>40939</v>
      </c>
      <c r="Q207">
        <v>8.3000000000000007</v>
      </c>
      <c r="R207">
        <v>20120314</v>
      </c>
      <c r="S207">
        <v>8.4</v>
      </c>
      <c r="U207" s="1">
        <v>40939</v>
      </c>
      <c r="V207">
        <v>0.8</v>
      </c>
      <c r="W207">
        <v>20120217</v>
      </c>
      <c r="X207">
        <v>1.2</v>
      </c>
      <c r="Z207" s="1">
        <v>40939</v>
      </c>
      <c r="AA207">
        <v>-0.5</v>
      </c>
      <c r="AB207">
        <v>20120214</v>
      </c>
      <c r="AC207">
        <v>-0.5</v>
      </c>
      <c r="AE207" s="1">
        <v>40939</v>
      </c>
      <c r="AF207">
        <v>3.6</v>
      </c>
      <c r="AG207">
        <v>20120214</v>
      </c>
      <c r="AH207">
        <v>3.6</v>
      </c>
      <c r="AJ207" s="1">
        <v>41670</v>
      </c>
      <c r="AK207">
        <v>1.6</v>
      </c>
      <c r="AL207">
        <v>20140218</v>
      </c>
      <c r="AM207">
        <v>1.6</v>
      </c>
      <c r="AO207" s="1">
        <v>41305</v>
      </c>
      <c r="AP207">
        <v>0.4</v>
      </c>
      <c r="AQ207">
        <v>20130212</v>
      </c>
      <c r="AR207">
        <v>0.2</v>
      </c>
      <c r="AT207" s="1">
        <v>41305</v>
      </c>
      <c r="AU207">
        <v>1.6</v>
      </c>
      <c r="AV207">
        <v>20130212</v>
      </c>
      <c r="AW207">
        <v>2</v>
      </c>
      <c r="AY207" s="1">
        <v>40939</v>
      </c>
      <c r="AZ207">
        <v>-3.3</v>
      </c>
      <c r="BA207">
        <v>20120309</v>
      </c>
      <c r="BB207">
        <v>-3.8</v>
      </c>
      <c r="BD207" s="1">
        <v>40939</v>
      </c>
      <c r="BE207">
        <v>1</v>
      </c>
      <c r="BF207">
        <v>20120309</v>
      </c>
      <c r="BG207">
        <v>0.3</v>
      </c>
      <c r="BX207" s="1">
        <v>40968</v>
      </c>
      <c r="BY207">
        <v>-29</v>
      </c>
      <c r="BZ207">
        <v>20120228</v>
      </c>
      <c r="CA207">
        <v>-29</v>
      </c>
      <c r="CC207" s="1">
        <v>40939</v>
      </c>
      <c r="CD207">
        <v>0.1</v>
      </c>
      <c r="CE207">
        <v>20120217</v>
      </c>
      <c r="CF207">
        <v>1.9</v>
      </c>
      <c r="CR207" s="1">
        <v>40939</v>
      </c>
      <c r="CS207">
        <v>-0.6</v>
      </c>
      <c r="CT207">
        <v>20120214</v>
      </c>
      <c r="CU207">
        <v>-0.6</v>
      </c>
      <c r="CW207" s="1">
        <v>40939</v>
      </c>
      <c r="CX207">
        <v>3.9</v>
      </c>
      <c r="CY207">
        <v>20120214</v>
      </c>
      <c r="CZ207">
        <v>3.9</v>
      </c>
      <c r="DG207" s="1">
        <v>41305</v>
      </c>
      <c r="DH207">
        <v>1.2</v>
      </c>
      <c r="DI207">
        <v>20130212</v>
      </c>
      <c r="DJ207">
        <v>1.3</v>
      </c>
      <c r="DL207" s="1">
        <v>41305</v>
      </c>
      <c r="DM207">
        <v>0.3</v>
      </c>
      <c r="DN207">
        <v>20130212</v>
      </c>
      <c r="DO207">
        <v>0.2</v>
      </c>
      <c r="DQ207" s="1">
        <v>40939</v>
      </c>
      <c r="DR207">
        <v>-15</v>
      </c>
      <c r="DS207">
        <v>20120213</v>
      </c>
      <c r="DT207">
        <v>-16</v>
      </c>
      <c r="DV207" s="1">
        <v>41333</v>
      </c>
      <c r="DW207">
        <v>1.6</v>
      </c>
      <c r="DX207">
        <v>20130321</v>
      </c>
      <c r="DY207">
        <v>2.1</v>
      </c>
      <c r="EA207" s="1">
        <v>41670</v>
      </c>
      <c r="EB207">
        <v>3.2</v>
      </c>
      <c r="EC207">
        <v>20140221</v>
      </c>
      <c r="ED207">
        <v>4.3</v>
      </c>
      <c r="EF207" s="1">
        <v>40939</v>
      </c>
      <c r="EG207">
        <v>0</v>
      </c>
      <c r="EH207">
        <v>20120206</v>
      </c>
      <c r="EI207">
        <v>0</v>
      </c>
      <c r="EK207" s="1">
        <v>40939</v>
      </c>
      <c r="EL207">
        <v>56.54</v>
      </c>
      <c r="EM207">
        <v>20120229</v>
      </c>
      <c r="EN207">
        <v>58.728000000000002</v>
      </c>
      <c r="EP207" s="1">
        <v>40939</v>
      </c>
      <c r="EQ207">
        <v>0.6</v>
      </c>
      <c r="ER207">
        <v>20120201</v>
      </c>
      <c r="ES207">
        <v>0.6</v>
      </c>
      <c r="EU207" s="1">
        <v>40939</v>
      </c>
      <c r="EV207">
        <v>-0.5</v>
      </c>
      <c r="EW207">
        <v>20120201</v>
      </c>
      <c r="EX207">
        <v>-0.2</v>
      </c>
      <c r="FJ207" s="1">
        <v>40939</v>
      </c>
      <c r="FK207">
        <v>0.3</v>
      </c>
      <c r="FL207">
        <v>20120229</v>
      </c>
      <c r="FM207">
        <v>1.6</v>
      </c>
      <c r="FO207" s="1">
        <v>40939</v>
      </c>
      <c r="FP207">
        <v>-2.5</v>
      </c>
      <c r="FQ207">
        <v>20120229</v>
      </c>
      <c r="FR207">
        <v>-1.8</v>
      </c>
      <c r="FY207" s="1">
        <v>40939</v>
      </c>
      <c r="FZ207">
        <v>-0.186</v>
      </c>
      <c r="GA207" t="s">
        <v>302</v>
      </c>
      <c r="GB207" t="s">
        <v>302</v>
      </c>
    </row>
    <row r="208" spans="6:184" x14ac:dyDescent="0.25">
      <c r="F208" s="1">
        <v>40968</v>
      </c>
      <c r="G208">
        <v>-1.2</v>
      </c>
      <c r="H208">
        <v>20120405</v>
      </c>
      <c r="I208">
        <v>-1</v>
      </c>
      <c r="K208" s="1">
        <v>40968</v>
      </c>
      <c r="L208">
        <v>-0.2</v>
      </c>
      <c r="M208">
        <v>20120405</v>
      </c>
      <c r="N208">
        <v>0.4</v>
      </c>
      <c r="P208" s="1">
        <v>40968</v>
      </c>
      <c r="Q208">
        <v>8.3000000000000007</v>
      </c>
      <c r="R208">
        <v>20120418</v>
      </c>
      <c r="S208">
        <v>8.3000000000000007</v>
      </c>
      <c r="U208" s="1">
        <v>40968</v>
      </c>
      <c r="V208">
        <v>-1.1000000000000001</v>
      </c>
      <c r="W208">
        <v>20120322</v>
      </c>
      <c r="X208">
        <v>-0.8</v>
      </c>
      <c r="Z208" s="1">
        <v>40968</v>
      </c>
      <c r="AA208">
        <v>0.6</v>
      </c>
      <c r="AB208">
        <v>20120320</v>
      </c>
      <c r="AC208">
        <v>0.6</v>
      </c>
      <c r="AE208" s="1">
        <v>40968</v>
      </c>
      <c r="AF208">
        <v>3.4</v>
      </c>
      <c r="AG208">
        <v>20120320</v>
      </c>
      <c r="AH208">
        <v>3.4</v>
      </c>
      <c r="AJ208" s="1">
        <v>41698</v>
      </c>
      <c r="AK208">
        <v>1.7</v>
      </c>
      <c r="AL208">
        <v>20140325</v>
      </c>
      <c r="AM208">
        <v>1.7</v>
      </c>
      <c r="AO208" s="1">
        <v>41333</v>
      </c>
      <c r="AP208">
        <v>0.5</v>
      </c>
      <c r="AQ208">
        <v>20130319</v>
      </c>
      <c r="AR208">
        <v>0.8</v>
      </c>
      <c r="AT208" s="1">
        <v>41333</v>
      </c>
      <c r="AU208">
        <v>1.7</v>
      </c>
      <c r="AV208">
        <v>20130319</v>
      </c>
      <c r="AW208">
        <v>2.2999999999999998</v>
      </c>
      <c r="AY208" s="1">
        <v>40968</v>
      </c>
      <c r="AZ208">
        <v>-1.5</v>
      </c>
      <c r="BA208">
        <v>20120405</v>
      </c>
      <c r="BB208">
        <v>-2.2999999999999998</v>
      </c>
      <c r="BD208" s="1">
        <v>40968</v>
      </c>
      <c r="BE208">
        <v>-0.5</v>
      </c>
      <c r="BF208">
        <v>20120405</v>
      </c>
      <c r="BG208">
        <v>-1.4</v>
      </c>
      <c r="BX208" s="1">
        <v>40999</v>
      </c>
      <c r="BY208">
        <v>-31</v>
      </c>
      <c r="BZ208">
        <v>20120329</v>
      </c>
      <c r="CA208">
        <v>-31</v>
      </c>
      <c r="CC208" s="1">
        <v>40968</v>
      </c>
      <c r="CD208">
        <v>-0.1</v>
      </c>
      <c r="CE208">
        <v>20120322</v>
      </c>
      <c r="CF208">
        <v>1</v>
      </c>
      <c r="CR208" s="1">
        <v>40968</v>
      </c>
      <c r="CS208">
        <v>0.8</v>
      </c>
      <c r="CT208">
        <v>20120320</v>
      </c>
      <c r="CU208">
        <v>0.8</v>
      </c>
      <c r="CW208" s="1">
        <v>40968</v>
      </c>
      <c r="CX208">
        <v>3.7</v>
      </c>
      <c r="CY208">
        <v>20120320</v>
      </c>
      <c r="CZ208">
        <v>3.7</v>
      </c>
      <c r="DG208" s="1">
        <v>41333</v>
      </c>
      <c r="DH208">
        <v>2.5</v>
      </c>
      <c r="DI208">
        <v>20130319</v>
      </c>
      <c r="DJ208">
        <v>3.2</v>
      </c>
      <c r="DL208" s="1">
        <v>41333</v>
      </c>
      <c r="DM208">
        <v>0.2</v>
      </c>
      <c r="DN208">
        <v>20130319</v>
      </c>
      <c r="DO208">
        <v>0.3</v>
      </c>
      <c r="DQ208" s="1">
        <v>40968</v>
      </c>
      <c r="DR208">
        <v>-13</v>
      </c>
      <c r="DS208">
        <v>20120312</v>
      </c>
      <c r="DT208">
        <v>-13</v>
      </c>
      <c r="DV208" s="1">
        <v>41364</v>
      </c>
      <c r="DW208">
        <v>-0.8</v>
      </c>
      <c r="DX208">
        <v>20130418</v>
      </c>
      <c r="DY208">
        <v>-0.7</v>
      </c>
      <c r="EA208" s="1">
        <v>41698</v>
      </c>
      <c r="EB208">
        <v>2.8</v>
      </c>
      <c r="EC208">
        <v>20140327</v>
      </c>
      <c r="ED208">
        <v>3.7</v>
      </c>
      <c r="EF208" s="1">
        <v>40968</v>
      </c>
      <c r="EG208">
        <v>-2.5</v>
      </c>
      <c r="EH208">
        <v>20120306</v>
      </c>
      <c r="EI208">
        <v>-2.5</v>
      </c>
      <c r="EK208" s="1">
        <v>40968</v>
      </c>
      <c r="EL208">
        <v>49.457000000000001</v>
      </c>
      <c r="EM208">
        <v>20120329</v>
      </c>
      <c r="EN208">
        <v>48.985999999999997</v>
      </c>
      <c r="EP208" s="1">
        <v>40968</v>
      </c>
      <c r="EQ208">
        <v>0.9</v>
      </c>
      <c r="ER208">
        <v>20120301</v>
      </c>
      <c r="ES208">
        <v>0.9</v>
      </c>
      <c r="EU208" s="1">
        <v>40968</v>
      </c>
      <c r="EV208">
        <v>0.4</v>
      </c>
      <c r="EW208">
        <v>20120301</v>
      </c>
      <c r="EX208">
        <v>0.6</v>
      </c>
      <c r="FJ208" s="1">
        <v>40968</v>
      </c>
      <c r="FK208">
        <v>-1.5</v>
      </c>
      <c r="FL208">
        <v>20120329</v>
      </c>
      <c r="FM208">
        <v>-1.9</v>
      </c>
      <c r="FO208" s="1">
        <v>40968</v>
      </c>
      <c r="FP208">
        <v>-4</v>
      </c>
      <c r="FQ208">
        <v>20120329</v>
      </c>
      <c r="FR208">
        <v>-3.4</v>
      </c>
      <c r="FY208" s="1">
        <v>40968</v>
      </c>
      <c r="FZ208">
        <v>-0.27400000000000002</v>
      </c>
      <c r="GA208" t="s">
        <v>302</v>
      </c>
      <c r="GB208" t="s">
        <v>302</v>
      </c>
    </row>
    <row r="209" spans="6:184" x14ac:dyDescent="0.25">
      <c r="F209" s="1">
        <v>40999</v>
      </c>
      <c r="G209">
        <v>-0.7</v>
      </c>
      <c r="H209">
        <v>20120510</v>
      </c>
      <c r="I209">
        <v>0.9</v>
      </c>
      <c r="K209" s="1">
        <v>40999</v>
      </c>
      <c r="L209">
        <v>-1</v>
      </c>
      <c r="M209">
        <v>20120510</v>
      </c>
      <c r="N209">
        <v>-0.3</v>
      </c>
      <c r="P209" s="1">
        <v>40999</v>
      </c>
      <c r="Q209">
        <v>8.1999999999999993</v>
      </c>
      <c r="R209">
        <v>20120516</v>
      </c>
      <c r="S209">
        <v>8.1999999999999993</v>
      </c>
      <c r="U209" s="1">
        <v>40999</v>
      </c>
      <c r="V209">
        <v>1.3</v>
      </c>
      <c r="W209">
        <v>20120420</v>
      </c>
      <c r="X209">
        <v>1.5</v>
      </c>
      <c r="Z209" s="1">
        <v>40999</v>
      </c>
      <c r="AA209">
        <v>0.3</v>
      </c>
      <c r="AB209">
        <v>20120417</v>
      </c>
      <c r="AC209">
        <v>0.3</v>
      </c>
      <c r="AE209" s="1">
        <v>40999</v>
      </c>
      <c r="AF209">
        <v>3.5</v>
      </c>
      <c r="AG209">
        <v>20120417</v>
      </c>
      <c r="AH209">
        <v>3.5</v>
      </c>
      <c r="AJ209" s="1">
        <v>41729</v>
      </c>
      <c r="AK209">
        <v>1.6</v>
      </c>
      <c r="AL209">
        <v>20140415</v>
      </c>
      <c r="AM209">
        <v>1.6</v>
      </c>
      <c r="AO209" s="1">
        <v>41364</v>
      </c>
      <c r="AP209">
        <v>0.3</v>
      </c>
      <c r="AQ209">
        <v>20130416</v>
      </c>
      <c r="AR209">
        <v>0.3</v>
      </c>
      <c r="AT209" s="1">
        <v>41364</v>
      </c>
      <c r="AU209">
        <v>1.5</v>
      </c>
      <c r="AV209">
        <v>20130416</v>
      </c>
      <c r="AW209">
        <v>2</v>
      </c>
      <c r="AY209" s="1">
        <v>40999</v>
      </c>
      <c r="AZ209">
        <v>-2.2999999999999998</v>
      </c>
      <c r="BA209">
        <v>20120510</v>
      </c>
      <c r="BB209">
        <v>-2.6</v>
      </c>
      <c r="BD209" s="1">
        <v>40999</v>
      </c>
      <c r="BE209">
        <v>-0.6</v>
      </c>
      <c r="BF209">
        <v>20120510</v>
      </c>
      <c r="BG209">
        <v>-0.9</v>
      </c>
      <c r="BX209" s="1">
        <v>41029</v>
      </c>
      <c r="BY209">
        <v>-31</v>
      </c>
      <c r="BZ209">
        <v>20120426</v>
      </c>
      <c r="CA209">
        <v>-31</v>
      </c>
      <c r="CC209" s="1">
        <v>40999</v>
      </c>
      <c r="CD209">
        <v>1.6</v>
      </c>
      <c r="CE209">
        <v>20120420</v>
      </c>
      <c r="CF209">
        <v>2.8</v>
      </c>
      <c r="CR209" s="1">
        <v>40999</v>
      </c>
      <c r="CS209">
        <v>0.4</v>
      </c>
      <c r="CT209">
        <v>20120417</v>
      </c>
      <c r="CU209">
        <v>0.4</v>
      </c>
      <c r="CW209" s="1">
        <v>40999</v>
      </c>
      <c r="CX209">
        <v>3.6</v>
      </c>
      <c r="CY209">
        <v>20120417</v>
      </c>
      <c r="CZ209">
        <v>3.6</v>
      </c>
      <c r="DG209" s="1">
        <v>41364</v>
      </c>
      <c r="DH209">
        <v>0.2</v>
      </c>
      <c r="DI209">
        <v>20130416</v>
      </c>
      <c r="DJ209">
        <v>-0.1</v>
      </c>
      <c r="DL209" s="1">
        <v>41364</v>
      </c>
      <c r="DM209">
        <v>0.3</v>
      </c>
      <c r="DN209">
        <v>20130416</v>
      </c>
      <c r="DO209">
        <v>0.1</v>
      </c>
      <c r="DQ209" s="1">
        <v>40999</v>
      </c>
      <c r="DR209">
        <v>-11</v>
      </c>
      <c r="DS209">
        <v>20120409</v>
      </c>
      <c r="DT209">
        <v>-10</v>
      </c>
      <c r="DV209" s="1">
        <v>41394</v>
      </c>
      <c r="DW209">
        <v>-1</v>
      </c>
      <c r="DX209">
        <v>20130522</v>
      </c>
      <c r="DY209">
        <v>-1.3</v>
      </c>
      <c r="EA209" s="1">
        <v>41729</v>
      </c>
      <c r="EB209">
        <v>4</v>
      </c>
      <c r="EC209">
        <v>20140425</v>
      </c>
      <c r="ED209">
        <v>4.2</v>
      </c>
      <c r="EF209" s="1">
        <v>40999</v>
      </c>
      <c r="EG209">
        <v>1.8</v>
      </c>
      <c r="EH209">
        <v>20120405</v>
      </c>
      <c r="EI209">
        <v>1.8</v>
      </c>
      <c r="EK209" s="1">
        <v>40999</v>
      </c>
      <c r="EL209">
        <v>50.856999999999999</v>
      </c>
      <c r="EM209">
        <v>20120502</v>
      </c>
      <c r="EN209">
        <v>49.86</v>
      </c>
      <c r="EP209" s="1">
        <v>40999</v>
      </c>
      <c r="EQ209">
        <v>-0.9</v>
      </c>
      <c r="ER209">
        <v>20120329</v>
      </c>
      <c r="ES209">
        <v>-0.9</v>
      </c>
      <c r="EU209" s="1">
        <v>40999</v>
      </c>
      <c r="EV209">
        <v>-0.7</v>
      </c>
      <c r="EW209">
        <v>20120329</v>
      </c>
      <c r="EX209">
        <v>-1</v>
      </c>
      <c r="FJ209" s="1">
        <v>40999</v>
      </c>
      <c r="FK209">
        <v>-0.7</v>
      </c>
      <c r="FL209">
        <v>20120502</v>
      </c>
      <c r="FM209">
        <v>-0.8</v>
      </c>
      <c r="FO209" s="1">
        <v>40999</v>
      </c>
      <c r="FP209">
        <v>-4.7</v>
      </c>
      <c r="FQ209">
        <v>20120502</v>
      </c>
      <c r="FR209">
        <v>-5</v>
      </c>
      <c r="FY209" s="1">
        <v>40999</v>
      </c>
      <c r="FZ209">
        <v>0.31</v>
      </c>
      <c r="GA209" t="s">
        <v>302</v>
      </c>
      <c r="GB209" t="s">
        <v>302</v>
      </c>
    </row>
    <row r="210" spans="6:184" x14ac:dyDescent="0.25">
      <c r="F210" s="1">
        <v>41029</v>
      </c>
      <c r="G210">
        <v>-0.8</v>
      </c>
      <c r="H210">
        <v>20120612</v>
      </c>
      <c r="I210">
        <v>-0.7</v>
      </c>
      <c r="K210" s="1">
        <v>41029</v>
      </c>
      <c r="L210">
        <v>-0.2</v>
      </c>
      <c r="M210">
        <v>20120612</v>
      </c>
      <c r="N210">
        <v>0</v>
      </c>
      <c r="P210" s="1">
        <v>41029</v>
      </c>
      <c r="Q210">
        <v>8.1999999999999993</v>
      </c>
      <c r="R210">
        <v>20120620</v>
      </c>
      <c r="S210">
        <v>8.1999999999999993</v>
      </c>
      <c r="U210" s="1">
        <v>41029</v>
      </c>
      <c r="V210">
        <v>-1</v>
      </c>
      <c r="W210">
        <v>20120523</v>
      </c>
      <c r="X210">
        <v>-1</v>
      </c>
      <c r="Z210" s="1">
        <v>41029</v>
      </c>
      <c r="AA210">
        <v>0.6</v>
      </c>
      <c r="AB210">
        <v>20120522</v>
      </c>
      <c r="AC210">
        <v>0.6</v>
      </c>
      <c r="AE210" s="1">
        <v>41029</v>
      </c>
      <c r="AF210">
        <v>3</v>
      </c>
      <c r="AG210">
        <v>20120522</v>
      </c>
      <c r="AH210">
        <v>3</v>
      </c>
      <c r="AJ210" s="1">
        <v>41759</v>
      </c>
      <c r="AK210">
        <v>2</v>
      </c>
      <c r="AL210">
        <v>20140520</v>
      </c>
      <c r="AM210">
        <v>2</v>
      </c>
      <c r="AO210" s="1">
        <v>41394</v>
      </c>
      <c r="AP210">
        <v>-0.1</v>
      </c>
      <c r="AQ210">
        <v>20130521</v>
      </c>
      <c r="AR210">
        <v>-0.1</v>
      </c>
      <c r="AT210" s="1">
        <v>41394</v>
      </c>
      <c r="AU210">
        <v>1</v>
      </c>
      <c r="AV210">
        <v>20130521</v>
      </c>
      <c r="AW210">
        <v>1.1000000000000001</v>
      </c>
      <c r="AY210" s="1">
        <v>41029</v>
      </c>
      <c r="AZ210">
        <v>-2.1</v>
      </c>
      <c r="BA210">
        <v>20120612</v>
      </c>
      <c r="BB210">
        <v>-1</v>
      </c>
      <c r="BD210" s="1">
        <v>41029</v>
      </c>
      <c r="BE210">
        <v>-1.5</v>
      </c>
      <c r="BF210">
        <v>20120612</v>
      </c>
      <c r="BG210">
        <v>-0.3</v>
      </c>
      <c r="BX210" s="1">
        <v>41060</v>
      </c>
      <c r="BY210">
        <v>-29</v>
      </c>
      <c r="BZ210">
        <v>20120530</v>
      </c>
      <c r="CA210">
        <v>-29</v>
      </c>
      <c r="CC210" s="1">
        <v>41029</v>
      </c>
      <c r="CD210">
        <v>-1.6</v>
      </c>
      <c r="CE210">
        <v>20120523</v>
      </c>
      <c r="CF210">
        <v>-0.3</v>
      </c>
      <c r="CR210" s="1">
        <v>41029</v>
      </c>
      <c r="CS210">
        <v>0.7</v>
      </c>
      <c r="CT210">
        <v>20120522</v>
      </c>
      <c r="CU210">
        <v>0.7</v>
      </c>
      <c r="CW210" s="1">
        <v>41029</v>
      </c>
      <c r="CX210">
        <v>3.5</v>
      </c>
      <c r="CY210">
        <v>20120522</v>
      </c>
      <c r="CZ210">
        <v>3.5</v>
      </c>
      <c r="DG210" s="1">
        <v>41394</v>
      </c>
      <c r="DH210">
        <v>-1.9</v>
      </c>
      <c r="DI210">
        <v>20130521</v>
      </c>
      <c r="DJ210">
        <v>-2.2999999999999998</v>
      </c>
      <c r="DL210" s="1">
        <v>41394</v>
      </c>
      <c r="DM210">
        <v>0.1</v>
      </c>
      <c r="DN210">
        <v>20130521</v>
      </c>
      <c r="DO210">
        <v>0.1</v>
      </c>
      <c r="DQ210" s="1">
        <v>41029</v>
      </c>
      <c r="DR210">
        <v>-18</v>
      </c>
      <c r="DS210">
        <v>20120507</v>
      </c>
      <c r="DT210">
        <v>-19</v>
      </c>
      <c r="DV210" s="1">
        <v>41425</v>
      </c>
      <c r="DW210">
        <v>2.5</v>
      </c>
      <c r="DX210">
        <v>20130620</v>
      </c>
      <c r="DY210">
        <v>2.1</v>
      </c>
      <c r="EA210" s="1">
        <v>41759</v>
      </c>
      <c r="EB210">
        <v>6.2</v>
      </c>
      <c r="EC210">
        <v>20140521</v>
      </c>
      <c r="ED210">
        <v>6.9</v>
      </c>
      <c r="EF210" s="1">
        <v>41029</v>
      </c>
      <c r="EG210">
        <v>3.3</v>
      </c>
      <c r="EH210">
        <v>20120504</v>
      </c>
      <c r="EI210">
        <v>3.3</v>
      </c>
      <c r="EK210" s="1">
        <v>41029</v>
      </c>
      <c r="EL210">
        <v>51.598999999999997</v>
      </c>
      <c r="EM210">
        <v>20120530</v>
      </c>
      <c r="EN210">
        <v>51.823</v>
      </c>
      <c r="EP210" s="1">
        <v>41029</v>
      </c>
      <c r="EQ210">
        <v>-0.9</v>
      </c>
      <c r="ER210">
        <v>20120503</v>
      </c>
      <c r="ES210">
        <v>-0.9</v>
      </c>
      <c r="EU210" s="1">
        <v>41029</v>
      </c>
      <c r="EV210">
        <v>-0.2</v>
      </c>
      <c r="EW210">
        <v>20120503</v>
      </c>
      <c r="EX210">
        <v>-0.2</v>
      </c>
      <c r="FJ210" s="1">
        <v>41029</v>
      </c>
      <c r="FK210">
        <v>0.6</v>
      </c>
      <c r="FL210">
        <v>20120530</v>
      </c>
      <c r="FM210">
        <v>1.1000000000000001</v>
      </c>
      <c r="FO210" s="1">
        <v>41029</v>
      </c>
      <c r="FP210">
        <v>-4.2</v>
      </c>
      <c r="FQ210">
        <v>20120530</v>
      </c>
      <c r="FR210">
        <v>-3.8</v>
      </c>
      <c r="FY210" s="1">
        <v>41029</v>
      </c>
      <c r="FZ210">
        <v>-0.13500000000000001</v>
      </c>
      <c r="GA210" t="s">
        <v>302</v>
      </c>
      <c r="GB210" t="s">
        <v>302</v>
      </c>
    </row>
    <row r="211" spans="6:184" x14ac:dyDescent="0.25">
      <c r="F211" s="1">
        <v>41060</v>
      </c>
      <c r="G211">
        <v>1.3</v>
      </c>
      <c r="H211">
        <v>20120710</v>
      </c>
      <c r="I211">
        <v>1.2</v>
      </c>
      <c r="K211" s="1">
        <v>41060</v>
      </c>
      <c r="L211">
        <v>0.4</v>
      </c>
      <c r="M211">
        <v>20120710</v>
      </c>
      <c r="N211">
        <v>1</v>
      </c>
      <c r="P211" s="1">
        <v>41060</v>
      </c>
      <c r="Q211">
        <v>8.1</v>
      </c>
      <c r="R211">
        <v>20120718</v>
      </c>
      <c r="S211">
        <v>8.1</v>
      </c>
      <c r="U211" s="1">
        <v>41060</v>
      </c>
      <c r="V211">
        <v>0.6</v>
      </c>
      <c r="W211">
        <v>20120621</v>
      </c>
      <c r="X211">
        <v>0.9</v>
      </c>
      <c r="Z211" s="1">
        <v>41060</v>
      </c>
      <c r="AA211">
        <v>-0.1</v>
      </c>
      <c r="AB211">
        <v>20120619</v>
      </c>
      <c r="AC211">
        <v>-0.1</v>
      </c>
      <c r="AE211" s="1">
        <v>41060</v>
      </c>
      <c r="AF211">
        <v>2.8</v>
      </c>
      <c r="AG211">
        <v>20120619</v>
      </c>
      <c r="AH211">
        <v>2.8</v>
      </c>
      <c r="AJ211" s="1">
        <v>41790</v>
      </c>
      <c r="AK211">
        <v>1.6</v>
      </c>
      <c r="AL211">
        <v>20140617</v>
      </c>
      <c r="AM211">
        <v>1.6</v>
      </c>
      <c r="AO211" s="1">
        <v>41425</v>
      </c>
      <c r="AP211">
        <v>0</v>
      </c>
      <c r="AQ211">
        <v>20130618</v>
      </c>
      <c r="AR211">
        <v>0</v>
      </c>
      <c r="AT211" s="1">
        <v>41425</v>
      </c>
      <c r="AU211">
        <v>1.2</v>
      </c>
      <c r="AV211">
        <v>20130618</v>
      </c>
      <c r="AW211">
        <v>1.2</v>
      </c>
      <c r="AY211" s="1">
        <v>41060</v>
      </c>
      <c r="AZ211">
        <v>-2.1</v>
      </c>
      <c r="BA211">
        <v>20120710</v>
      </c>
      <c r="BB211">
        <v>-1.6</v>
      </c>
      <c r="BD211" s="1">
        <v>41060</v>
      </c>
      <c r="BE211">
        <v>-1.4</v>
      </c>
      <c r="BF211">
        <v>20120710</v>
      </c>
      <c r="BG211">
        <v>-1.7</v>
      </c>
      <c r="BX211" s="1">
        <v>41090</v>
      </c>
      <c r="BY211">
        <v>-29</v>
      </c>
      <c r="BZ211">
        <v>20120628</v>
      </c>
      <c r="CA211">
        <v>-29</v>
      </c>
      <c r="CC211" s="1">
        <v>41060</v>
      </c>
      <c r="CD211">
        <v>1.6</v>
      </c>
      <c r="CE211">
        <v>20120621</v>
      </c>
      <c r="CF211">
        <v>3</v>
      </c>
      <c r="CR211" s="1">
        <v>41060</v>
      </c>
      <c r="CS211">
        <v>0</v>
      </c>
      <c r="CT211">
        <v>20120619</v>
      </c>
      <c r="CU211">
        <v>0</v>
      </c>
      <c r="CW211" s="1">
        <v>41060</v>
      </c>
      <c r="CX211">
        <v>3.1</v>
      </c>
      <c r="CY211">
        <v>20120619</v>
      </c>
      <c r="CZ211">
        <v>3.1</v>
      </c>
      <c r="DG211" s="1">
        <v>41425</v>
      </c>
      <c r="DH211">
        <v>-1.3</v>
      </c>
      <c r="DI211">
        <v>20130618</v>
      </c>
      <c r="DJ211">
        <v>-0.3</v>
      </c>
      <c r="DL211" s="1">
        <v>41425</v>
      </c>
      <c r="DM211">
        <v>0</v>
      </c>
      <c r="DN211">
        <v>20130618</v>
      </c>
      <c r="DO211">
        <v>0.1</v>
      </c>
      <c r="DQ211" s="1">
        <v>41060</v>
      </c>
      <c r="DR211">
        <v>-16</v>
      </c>
      <c r="DS211">
        <v>20120611</v>
      </c>
      <c r="DT211">
        <v>-16</v>
      </c>
      <c r="DV211" s="1">
        <v>41455</v>
      </c>
      <c r="DW211">
        <v>0.4</v>
      </c>
      <c r="DX211">
        <v>20130718</v>
      </c>
      <c r="DY211">
        <v>0.2</v>
      </c>
      <c r="EA211" s="1">
        <v>41790</v>
      </c>
      <c r="EB211">
        <v>3.5</v>
      </c>
      <c r="EC211">
        <v>20140619</v>
      </c>
      <c r="ED211">
        <v>3.9</v>
      </c>
      <c r="EF211" s="1">
        <v>41060</v>
      </c>
      <c r="EG211">
        <v>7.9</v>
      </c>
      <c r="EH211">
        <v>20120608</v>
      </c>
      <c r="EI211">
        <v>7.9</v>
      </c>
      <c r="EK211" s="1">
        <v>41060</v>
      </c>
      <c r="EL211">
        <v>49.293999999999997</v>
      </c>
      <c r="EM211">
        <v>20120703</v>
      </c>
      <c r="EN211">
        <v>51.097999999999999</v>
      </c>
      <c r="EP211" s="1">
        <v>41060</v>
      </c>
      <c r="EQ211">
        <v>-0.7</v>
      </c>
      <c r="ER211">
        <v>20120531</v>
      </c>
      <c r="ES211">
        <v>-0.7</v>
      </c>
      <c r="EU211" s="1">
        <v>41060</v>
      </c>
      <c r="EV211">
        <v>0.2</v>
      </c>
      <c r="EW211">
        <v>20120531</v>
      </c>
      <c r="EX211">
        <v>0.3</v>
      </c>
      <c r="FJ211" s="1">
        <v>41060</v>
      </c>
      <c r="FK211">
        <v>0</v>
      </c>
      <c r="FL211">
        <v>20120703</v>
      </c>
      <c r="FM211">
        <v>-0.1</v>
      </c>
      <c r="FO211" s="1">
        <v>41060</v>
      </c>
      <c r="FP211">
        <v>-4.3</v>
      </c>
      <c r="FQ211">
        <v>20120703</v>
      </c>
      <c r="FR211">
        <v>-4.0999999999999996</v>
      </c>
      <c r="FY211" s="1">
        <v>41060</v>
      </c>
      <c r="FZ211">
        <v>0.20899999999999999</v>
      </c>
      <c r="GA211" t="s">
        <v>302</v>
      </c>
      <c r="GB211" t="s">
        <v>302</v>
      </c>
    </row>
    <row r="212" spans="6:184" x14ac:dyDescent="0.25">
      <c r="F212" s="1">
        <v>41090</v>
      </c>
      <c r="G212">
        <v>-2.7</v>
      </c>
      <c r="H212">
        <v>20120807</v>
      </c>
      <c r="I212">
        <v>-2.9</v>
      </c>
      <c r="K212" s="1">
        <v>41090</v>
      </c>
      <c r="L212">
        <v>-1.7</v>
      </c>
      <c r="M212">
        <v>20120807</v>
      </c>
      <c r="N212">
        <v>-2.5</v>
      </c>
      <c r="P212" s="1">
        <v>41090</v>
      </c>
      <c r="Q212">
        <v>8</v>
      </c>
      <c r="R212">
        <v>20120815</v>
      </c>
      <c r="S212">
        <v>8</v>
      </c>
      <c r="U212" s="1">
        <v>41090</v>
      </c>
      <c r="V212">
        <v>1</v>
      </c>
      <c r="W212">
        <v>20120719</v>
      </c>
      <c r="X212">
        <v>0.3</v>
      </c>
      <c r="Z212" s="1">
        <v>41090</v>
      </c>
      <c r="AA212">
        <v>-0.4</v>
      </c>
      <c r="AB212">
        <v>20120717</v>
      </c>
      <c r="AC212">
        <v>-0.4</v>
      </c>
      <c r="AE212" s="1">
        <v>41090</v>
      </c>
      <c r="AF212">
        <v>2.4</v>
      </c>
      <c r="AG212">
        <v>20120717</v>
      </c>
      <c r="AH212">
        <v>2.4</v>
      </c>
      <c r="AJ212" s="1">
        <v>41820</v>
      </c>
      <c r="AK212">
        <v>2</v>
      </c>
      <c r="AL212">
        <v>20140715</v>
      </c>
      <c r="AM212">
        <v>2</v>
      </c>
      <c r="AO212" s="1">
        <v>41455</v>
      </c>
      <c r="AP212">
        <v>0.1</v>
      </c>
      <c r="AQ212">
        <v>20130716</v>
      </c>
      <c r="AR212">
        <v>0.1</v>
      </c>
      <c r="AT212" s="1">
        <v>41455</v>
      </c>
      <c r="AU212">
        <v>1.7</v>
      </c>
      <c r="AV212">
        <v>20130716</v>
      </c>
      <c r="AW212">
        <v>2</v>
      </c>
      <c r="AY212" s="1">
        <v>41090</v>
      </c>
      <c r="AZ212">
        <v>-3.7</v>
      </c>
      <c r="BA212">
        <v>20120807</v>
      </c>
      <c r="BB212">
        <v>-4.3</v>
      </c>
      <c r="BD212" s="1">
        <v>41090</v>
      </c>
      <c r="BE212">
        <v>-3.2</v>
      </c>
      <c r="BF212">
        <v>20120807</v>
      </c>
      <c r="BG212">
        <v>-4.3</v>
      </c>
      <c r="BX212" s="1">
        <v>41121</v>
      </c>
      <c r="BY212">
        <v>-29</v>
      </c>
      <c r="BZ212">
        <v>20120730</v>
      </c>
      <c r="CA212">
        <v>-29</v>
      </c>
      <c r="CC212" s="1">
        <v>41090</v>
      </c>
      <c r="CD212">
        <v>2.4</v>
      </c>
      <c r="CE212">
        <v>20120719</v>
      </c>
      <c r="CF212">
        <v>2.2000000000000002</v>
      </c>
      <c r="CR212" s="1">
        <v>41090</v>
      </c>
      <c r="CS212">
        <v>-0.2</v>
      </c>
      <c r="CT212">
        <v>20120717</v>
      </c>
      <c r="CU212">
        <v>-0.2</v>
      </c>
      <c r="CW212" s="1">
        <v>41090</v>
      </c>
      <c r="CX212">
        <v>2.8</v>
      </c>
      <c r="CY212">
        <v>20120717</v>
      </c>
      <c r="CZ212">
        <v>2.8</v>
      </c>
      <c r="DG212" s="1">
        <v>41455</v>
      </c>
      <c r="DH212">
        <v>-0.3</v>
      </c>
      <c r="DI212">
        <v>20130716</v>
      </c>
      <c r="DJ212">
        <v>0.2</v>
      </c>
      <c r="DL212" s="1">
        <v>41455</v>
      </c>
      <c r="DM212">
        <v>0</v>
      </c>
      <c r="DN212">
        <v>20130716</v>
      </c>
      <c r="DO212">
        <v>0</v>
      </c>
      <c r="DQ212" s="1">
        <v>41090</v>
      </c>
      <c r="DR212">
        <v>-20</v>
      </c>
      <c r="DS212">
        <v>20120709</v>
      </c>
      <c r="DT212">
        <v>-22</v>
      </c>
      <c r="DV212" s="1">
        <v>41486</v>
      </c>
      <c r="DW212">
        <v>0.9</v>
      </c>
      <c r="DX212">
        <v>20130815</v>
      </c>
      <c r="DY212">
        <v>1.1000000000000001</v>
      </c>
      <c r="EA212" s="1">
        <v>41820</v>
      </c>
      <c r="EB212">
        <v>3.5</v>
      </c>
      <c r="EC212">
        <v>20140724</v>
      </c>
      <c r="ED212">
        <v>3.6</v>
      </c>
      <c r="EF212" s="1">
        <v>41090</v>
      </c>
      <c r="EG212">
        <v>3.5</v>
      </c>
      <c r="EH212">
        <v>20120705</v>
      </c>
      <c r="EI212">
        <v>3.5</v>
      </c>
      <c r="EK212" s="1">
        <v>41090</v>
      </c>
      <c r="EL212">
        <v>47.9</v>
      </c>
      <c r="EM212">
        <v>20120730</v>
      </c>
      <c r="EN212">
        <v>44.192</v>
      </c>
      <c r="EP212" s="1">
        <v>41090</v>
      </c>
      <c r="EQ212">
        <v>-1.5</v>
      </c>
      <c r="ER212">
        <v>20120628</v>
      </c>
      <c r="ES212">
        <v>-1.5</v>
      </c>
      <c r="EU212" s="1">
        <v>41090</v>
      </c>
      <c r="EV212">
        <v>-0.4</v>
      </c>
      <c r="EW212">
        <v>20120628</v>
      </c>
      <c r="EX212">
        <v>-0.6</v>
      </c>
      <c r="FJ212" s="1">
        <v>41090</v>
      </c>
      <c r="FK212">
        <v>-1.5</v>
      </c>
      <c r="FL212">
        <v>20120730</v>
      </c>
      <c r="FM212">
        <v>-1.6</v>
      </c>
      <c r="FO212" s="1">
        <v>41090</v>
      </c>
      <c r="FP212">
        <v>-5.4</v>
      </c>
      <c r="FQ212">
        <v>20120730</v>
      </c>
      <c r="FR212">
        <v>-5.2</v>
      </c>
      <c r="FY212" s="1">
        <v>41090</v>
      </c>
      <c r="FZ212">
        <v>0.26500000000000001</v>
      </c>
      <c r="GA212" t="s">
        <v>302</v>
      </c>
      <c r="GB212" t="s">
        <v>302</v>
      </c>
    </row>
    <row r="213" spans="6:184" x14ac:dyDescent="0.25">
      <c r="F213" s="1">
        <v>41121</v>
      </c>
      <c r="G213">
        <v>2.5</v>
      </c>
      <c r="H213">
        <v>20120907</v>
      </c>
      <c r="I213">
        <v>3.2</v>
      </c>
      <c r="K213" s="1">
        <v>41121</v>
      </c>
      <c r="L213">
        <v>2.6</v>
      </c>
      <c r="M213">
        <v>20120907</v>
      </c>
      <c r="N213">
        <v>2.9</v>
      </c>
      <c r="P213" s="1">
        <v>41121</v>
      </c>
      <c r="Q213">
        <v>8.1</v>
      </c>
      <c r="R213">
        <v>20120912</v>
      </c>
      <c r="S213">
        <v>8.1</v>
      </c>
      <c r="U213" s="1">
        <v>41121</v>
      </c>
      <c r="V213">
        <v>-0.2</v>
      </c>
      <c r="W213">
        <v>20120816</v>
      </c>
      <c r="X213">
        <v>0</v>
      </c>
      <c r="Z213" s="1">
        <v>41121</v>
      </c>
      <c r="AA213">
        <v>0.1</v>
      </c>
      <c r="AB213">
        <v>20120814</v>
      </c>
      <c r="AC213">
        <v>0.1</v>
      </c>
      <c r="AE213" s="1">
        <v>41121</v>
      </c>
      <c r="AF213">
        <v>2.6</v>
      </c>
      <c r="AG213">
        <v>20120814</v>
      </c>
      <c r="AH213">
        <v>2.6</v>
      </c>
      <c r="AJ213" s="1">
        <v>41851</v>
      </c>
      <c r="AK213">
        <v>1.8</v>
      </c>
      <c r="AL213">
        <v>20140819</v>
      </c>
      <c r="AM213">
        <v>1.8</v>
      </c>
      <c r="AO213" s="1">
        <v>41486</v>
      </c>
      <c r="AP213">
        <v>0.3</v>
      </c>
      <c r="AQ213">
        <v>20130813</v>
      </c>
      <c r="AR213">
        <v>0.2</v>
      </c>
      <c r="AT213" s="1">
        <v>41486</v>
      </c>
      <c r="AU213">
        <v>1.8</v>
      </c>
      <c r="AV213">
        <v>20130813</v>
      </c>
      <c r="AW213">
        <v>2.1</v>
      </c>
      <c r="AY213" s="1">
        <v>41121</v>
      </c>
      <c r="AZ213">
        <v>-1</v>
      </c>
      <c r="BA213">
        <v>20120907</v>
      </c>
      <c r="BB213">
        <v>-0.8</v>
      </c>
      <c r="BD213" s="1">
        <v>41121</v>
      </c>
      <c r="BE213">
        <v>-0.5</v>
      </c>
      <c r="BF213">
        <v>20120907</v>
      </c>
      <c r="BG213">
        <v>-0.5</v>
      </c>
      <c r="BX213" s="1">
        <v>41152</v>
      </c>
      <c r="BY213">
        <v>-29</v>
      </c>
      <c r="BZ213">
        <v>20120830</v>
      </c>
      <c r="CA213">
        <v>-29</v>
      </c>
      <c r="CC213" s="1">
        <v>41121</v>
      </c>
      <c r="CD213">
        <v>1.9</v>
      </c>
      <c r="CE213">
        <v>20120816</v>
      </c>
      <c r="CF213">
        <v>3.3</v>
      </c>
      <c r="CR213" s="1">
        <v>41121</v>
      </c>
      <c r="CS213">
        <v>0.1</v>
      </c>
      <c r="CT213">
        <v>20120814</v>
      </c>
      <c r="CU213">
        <v>0.1</v>
      </c>
      <c r="CW213" s="1">
        <v>41121</v>
      </c>
      <c r="CX213">
        <v>3.2</v>
      </c>
      <c r="CY213">
        <v>20120814</v>
      </c>
      <c r="CZ213">
        <v>3.2</v>
      </c>
      <c r="DG213" s="1">
        <v>41486</v>
      </c>
      <c r="DH213">
        <v>1.4</v>
      </c>
      <c r="DI213">
        <v>20130813</v>
      </c>
      <c r="DJ213">
        <v>1.1000000000000001</v>
      </c>
      <c r="DL213" s="1">
        <v>41486</v>
      </c>
      <c r="DM213">
        <v>0.1</v>
      </c>
      <c r="DN213">
        <v>20130813</v>
      </c>
      <c r="DO213">
        <v>0.1</v>
      </c>
      <c r="DQ213" s="1">
        <v>41121</v>
      </c>
      <c r="DR213">
        <v>-25</v>
      </c>
      <c r="DS213">
        <v>20120813</v>
      </c>
      <c r="DT213">
        <v>-24</v>
      </c>
      <c r="DV213" s="1">
        <v>41517</v>
      </c>
      <c r="DW213">
        <v>-0.5</v>
      </c>
      <c r="DX213">
        <v>20130919</v>
      </c>
      <c r="DY213">
        <v>-0.9</v>
      </c>
      <c r="EA213" s="1">
        <v>41851</v>
      </c>
      <c r="EB213">
        <v>2.6</v>
      </c>
      <c r="EC213">
        <v>20140821</v>
      </c>
      <c r="ED213">
        <v>2.6</v>
      </c>
      <c r="EF213" s="1">
        <v>41121</v>
      </c>
      <c r="EG213">
        <v>9.3000000000000007</v>
      </c>
      <c r="EH213">
        <v>20120806</v>
      </c>
      <c r="EI213">
        <v>9.3000000000000007</v>
      </c>
      <c r="EK213" s="1">
        <v>41121</v>
      </c>
      <c r="EL213">
        <v>47.103999999999999</v>
      </c>
      <c r="EM213">
        <v>20120830</v>
      </c>
      <c r="EN213">
        <v>47.311999999999998</v>
      </c>
      <c r="EP213" s="1">
        <v>41121</v>
      </c>
      <c r="EQ213">
        <v>-2.6</v>
      </c>
      <c r="ER213">
        <v>20120801</v>
      </c>
      <c r="ES213">
        <v>-2.6</v>
      </c>
      <c r="EU213" s="1">
        <v>41121</v>
      </c>
      <c r="EV213">
        <v>-0.7</v>
      </c>
      <c r="EW213">
        <v>20120801</v>
      </c>
      <c r="EX213">
        <v>-0.7</v>
      </c>
      <c r="FJ213" s="1">
        <v>41121</v>
      </c>
      <c r="FK213">
        <v>0.4</v>
      </c>
      <c r="FL213">
        <v>20120830</v>
      </c>
      <c r="FM213">
        <v>0.5</v>
      </c>
      <c r="FO213" s="1">
        <v>41121</v>
      </c>
      <c r="FP213">
        <v>-4.9000000000000004</v>
      </c>
      <c r="FQ213">
        <v>20120830</v>
      </c>
      <c r="FR213">
        <v>-4.5999999999999996</v>
      </c>
      <c r="FY213" s="1">
        <v>41121</v>
      </c>
      <c r="FZ213">
        <v>-0.111</v>
      </c>
      <c r="GA213" t="s">
        <v>302</v>
      </c>
      <c r="GB213" t="s">
        <v>302</v>
      </c>
    </row>
    <row r="214" spans="6:184" x14ac:dyDescent="0.25">
      <c r="F214" s="1">
        <v>41152</v>
      </c>
      <c r="G214">
        <v>-1.1000000000000001</v>
      </c>
      <c r="H214">
        <v>20121009</v>
      </c>
      <c r="I214">
        <v>-1.1000000000000001</v>
      </c>
      <c r="K214" s="1">
        <v>41152</v>
      </c>
      <c r="L214">
        <v>-0.3</v>
      </c>
      <c r="M214">
        <v>20121009</v>
      </c>
      <c r="N214">
        <v>-0.5</v>
      </c>
      <c r="P214" s="1">
        <v>41152</v>
      </c>
      <c r="Q214">
        <v>7.9</v>
      </c>
      <c r="R214">
        <v>20121017</v>
      </c>
      <c r="S214">
        <v>7.9</v>
      </c>
      <c r="U214" s="1">
        <v>41152</v>
      </c>
      <c r="V214">
        <v>0.2</v>
      </c>
      <c r="W214">
        <v>20120920</v>
      </c>
      <c r="X214">
        <v>-0.3</v>
      </c>
      <c r="Z214" s="1">
        <v>41152</v>
      </c>
      <c r="AA214">
        <v>0.5</v>
      </c>
      <c r="AB214">
        <v>20120918</v>
      </c>
      <c r="AC214">
        <v>0.5</v>
      </c>
      <c r="AE214" s="1">
        <v>41152</v>
      </c>
      <c r="AF214">
        <v>2.5</v>
      </c>
      <c r="AG214">
        <v>20120918</v>
      </c>
      <c r="AH214">
        <v>2.5</v>
      </c>
      <c r="AJ214" s="1">
        <v>41882</v>
      </c>
      <c r="AK214">
        <v>1.9</v>
      </c>
      <c r="AL214">
        <v>20140916</v>
      </c>
      <c r="AM214">
        <v>1.9</v>
      </c>
      <c r="AO214" s="1">
        <v>41517</v>
      </c>
      <c r="AP214">
        <v>0.1</v>
      </c>
      <c r="AQ214">
        <v>20130917</v>
      </c>
      <c r="AR214">
        <v>0.1</v>
      </c>
      <c r="AT214" s="1">
        <v>41517</v>
      </c>
      <c r="AU214">
        <v>1.5</v>
      </c>
      <c r="AV214">
        <v>20130917</v>
      </c>
      <c r="AW214">
        <v>1.6</v>
      </c>
      <c r="AY214" s="1">
        <v>41152</v>
      </c>
      <c r="AZ214">
        <v>-1.1000000000000001</v>
      </c>
      <c r="BA214">
        <v>20121009</v>
      </c>
      <c r="BB214">
        <v>-1.2</v>
      </c>
      <c r="BD214" s="1">
        <v>41152</v>
      </c>
      <c r="BE214">
        <v>-1.7</v>
      </c>
      <c r="BF214">
        <v>20121009</v>
      </c>
      <c r="BG214">
        <v>-1.2</v>
      </c>
      <c r="BX214" s="1">
        <v>41182</v>
      </c>
      <c r="BY214">
        <v>-28</v>
      </c>
      <c r="BZ214">
        <v>20120927</v>
      </c>
      <c r="CA214">
        <v>-28</v>
      </c>
      <c r="CC214" s="1">
        <v>41152</v>
      </c>
      <c r="CD214">
        <v>2.2000000000000002</v>
      </c>
      <c r="CE214">
        <v>20120920</v>
      </c>
      <c r="CF214">
        <v>3.1</v>
      </c>
      <c r="CR214" s="1">
        <v>41152</v>
      </c>
      <c r="CS214">
        <v>0.4</v>
      </c>
      <c r="CT214">
        <v>20120918</v>
      </c>
      <c r="CU214">
        <v>0.4</v>
      </c>
      <c r="CW214" s="1">
        <v>41152</v>
      </c>
      <c r="CX214">
        <v>2.9</v>
      </c>
      <c r="CY214">
        <v>20120918</v>
      </c>
      <c r="CZ214">
        <v>2.9</v>
      </c>
      <c r="DG214" s="1">
        <v>41517</v>
      </c>
      <c r="DH214">
        <v>-1</v>
      </c>
      <c r="DI214">
        <v>20130917</v>
      </c>
      <c r="DJ214">
        <v>-0.2</v>
      </c>
      <c r="DL214" s="1">
        <v>41517</v>
      </c>
      <c r="DM214">
        <v>0</v>
      </c>
      <c r="DN214">
        <v>20130917</v>
      </c>
      <c r="DO214">
        <v>0</v>
      </c>
      <c r="DQ214" s="1">
        <v>41152</v>
      </c>
      <c r="DR214">
        <v>-19</v>
      </c>
      <c r="DS214">
        <v>20120910</v>
      </c>
      <c r="DT214">
        <v>-19</v>
      </c>
      <c r="DV214" s="1">
        <v>41547</v>
      </c>
      <c r="DW214">
        <v>0.6</v>
      </c>
      <c r="DX214">
        <v>20131017</v>
      </c>
      <c r="DY214">
        <v>0.6</v>
      </c>
      <c r="EA214" s="1">
        <v>41882</v>
      </c>
      <c r="EB214">
        <v>3.9</v>
      </c>
      <c r="EC214">
        <v>20140918</v>
      </c>
      <c r="ED214">
        <v>3.9</v>
      </c>
      <c r="EF214" s="1">
        <v>41152</v>
      </c>
      <c r="EG214">
        <v>0.1</v>
      </c>
      <c r="EH214">
        <v>20120906</v>
      </c>
      <c r="EI214">
        <v>0.1</v>
      </c>
      <c r="EK214" s="1">
        <v>41152</v>
      </c>
      <c r="EL214">
        <v>48.061999999999998</v>
      </c>
      <c r="EM214">
        <v>20121001</v>
      </c>
      <c r="EN214">
        <v>47.664999999999999</v>
      </c>
      <c r="EP214" s="1">
        <v>41152</v>
      </c>
      <c r="EQ214">
        <v>-0.7</v>
      </c>
      <c r="ER214">
        <v>20120831</v>
      </c>
      <c r="ES214">
        <v>-0.7</v>
      </c>
      <c r="EU214" s="1">
        <v>41152</v>
      </c>
      <c r="EV214">
        <v>1</v>
      </c>
      <c r="EW214">
        <v>20120831</v>
      </c>
      <c r="EX214">
        <v>1.3</v>
      </c>
      <c r="FJ214" s="1">
        <v>41152</v>
      </c>
      <c r="FK214">
        <v>0.4</v>
      </c>
      <c r="FL214">
        <v>20121001</v>
      </c>
      <c r="FM214">
        <v>0.2</v>
      </c>
      <c r="FO214" s="1">
        <v>41152</v>
      </c>
      <c r="FP214">
        <v>-4.2</v>
      </c>
      <c r="FQ214">
        <v>20121001</v>
      </c>
      <c r="FR214">
        <v>-4.0999999999999996</v>
      </c>
      <c r="FY214" s="1">
        <v>41152</v>
      </c>
      <c r="FZ214">
        <v>-0.154</v>
      </c>
      <c r="GA214">
        <v>20121001</v>
      </c>
      <c r="GB214">
        <v>-0.1</v>
      </c>
    </row>
    <row r="215" spans="6:184" x14ac:dyDescent="0.25">
      <c r="F215" s="1">
        <v>41182</v>
      </c>
      <c r="G215">
        <v>0.2</v>
      </c>
      <c r="H215">
        <v>20121106</v>
      </c>
      <c r="I215">
        <v>0.1</v>
      </c>
      <c r="K215" s="1">
        <v>41182</v>
      </c>
      <c r="L215">
        <v>-3.6</v>
      </c>
      <c r="M215">
        <v>20121106</v>
      </c>
      <c r="N215">
        <v>-1.7</v>
      </c>
      <c r="P215" s="1">
        <v>41182</v>
      </c>
      <c r="Q215">
        <v>7.9</v>
      </c>
      <c r="R215">
        <v>20121114</v>
      </c>
      <c r="S215">
        <v>7.8</v>
      </c>
      <c r="U215" s="1">
        <v>41182</v>
      </c>
      <c r="V215">
        <v>0.1</v>
      </c>
      <c r="W215">
        <v>20121018</v>
      </c>
      <c r="X215">
        <v>0.6</v>
      </c>
      <c r="Z215" s="1">
        <v>41182</v>
      </c>
      <c r="AA215">
        <v>0.4</v>
      </c>
      <c r="AB215">
        <v>20121016</v>
      </c>
      <c r="AC215">
        <v>0.4</v>
      </c>
      <c r="AE215" s="1">
        <v>41182</v>
      </c>
      <c r="AF215">
        <v>2.2000000000000002</v>
      </c>
      <c r="AG215">
        <v>20121016</v>
      </c>
      <c r="AH215">
        <v>2.2000000000000002</v>
      </c>
      <c r="AJ215" s="1">
        <v>41912</v>
      </c>
      <c r="AK215">
        <v>1.5</v>
      </c>
      <c r="AL215">
        <v>20141014</v>
      </c>
      <c r="AM215">
        <v>1.5</v>
      </c>
      <c r="AO215" s="1">
        <v>41547</v>
      </c>
      <c r="AP215">
        <v>0</v>
      </c>
      <c r="AQ215">
        <v>20131015</v>
      </c>
      <c r="AR215">
        <v>-0.1</v>
      </c>
      <c r="AT215" s="1">
        <v>41547</v>
      </c>
      <c r="AU215">
        <v>1.2</v>
      </c>
      <c r="AV215">
        <v>20131015</v>
      </c>
      <c r="AW215">
        <v>1.2</v>
      </c>
      <c r="AY215" s="1">
        <v>41182</v>
      </c>
      <c r="AZ215">
        <v>-4.3</v>
      </c>
      <c r="BA215">
        <v>20121106</v>
      </c>
      <c r="BB215">
        <v>-2.6</v>
      </c>
      <c r="BD215" s="1">
        <v>41182</v>
      </c>
      <c r="BE215">
        <v>-1.3</v>
      </c>
      <c r="BF215">
        <v>20121106</v>
      </c>
      <c r="BG215">
        <v>-1</v>
      </c>
      <c r="BX215" s="1">
        <v>41213</v>
      </c>
      <c r="BY215">
        <v>-30</v>
      </c>
      <c r="BZ215">
        <v>20121030</v>
      </c>
      <c r="CA215">
        <v>-30</v>
      </c>
      <c r="CC215" s="1">
        <v>41182</v>
      </c>
      <c r="CD215">
        <v>2</v>
      </c>
      <c r="CE215">
        <v>20121018</v>
      </c>
      <c r="CF215">
        <v>2.9</v>
      </c>
      <c r="CR215" s="1">
        <v>41182</v>
      </c>
      <c r="CS215">
        <v>0.5</v>
      </c>
      <c r="CT215">
        <v>20121016</v>
      </c>
      <c r="CU215">
        <v>0.5</v>
      </c>
      <c r="CW215" s="1">
        <v>41182</v>
      </c>
      <c r="CX215">
        <v>2.6</v>
      </c>
      <c r="CY215">
        <v>20121016</v>
      </c>
      <c r="CZ215">
        <v>2.6</v>
      </c>
      <c r="DG215" s="1">
        <v>41547</v>
      </c>
      <c r="DH215">
        <v>-0.9</v>
      </c>
      <c r="DI215">
        <v>20131015</v>
      </c>
      <c r="DJ215">
        <v>-1.2</v>
      </c>
      <c r="DL215" s="1">
        <v>41547</v>
      </c>
      <c r="DM215">
        <v>0</v>
      </c>
      <c r="DN215">
        <v>20131015</v>
      </c>
      <c r="DO215">
        <v>-0.1</v>
      </c>
      <c r="DQ215" s="1">
        <v>41182</v>
      </c>
      <c r="DR215">
        <v>-17</v>
      </c>
      <c r="DS215">
        <v>20121008</v>
      </c>
      <c r="DT215">
        <v>-15</v>
      </c>
      <c r="DV215" s="1">
        <v>41578</v>
      </c>
      <c r="DW215">
        <v>-0.9</v>
      </c>
      <c r="DX215">
        <v>20131114</v>
      </c>
      <c r="DY215">
        <v>-0.7</v>
      </c>
      <c r="EA215" s="1">
        <v>41912</v>
      </c>
      <c r="EB215">
        <v>2.2999999999999998</v>
      </c>
      <c r="EC215">
        <v>20141023</v>
      </c>
      <c r="ED215">
        <v>2.7</v>
      </c>
      <c r="EF215" s="1">
        <v>41182</v>
      </c>
      <c r="EG215">
        <v>8.1999999999999993</v>
      </c>
      <c r="EH215">
        <v>20121004</v>
      </c>
      <c r="EI215">
        <v>8.1999999999999993</v>
      </c>
      <c r="EK215" s="1">
        <v>41182</v>
      </c>
      <c r="EL215">
        <v>50.122999999999998</v>
      </c>
      <c r="EM215">
        <v>20121029</v>
      </c>
      <c r="EN215">
        <v>50</v>
      </c>
      <c r="EP215" s="1">
        <v>41182</v>
      </c>
      <c r="EQ215">
        <v>-1.4</v>
      </c>
      <c r="ER215">
        <v>20121002</v>
      </c>
      <c r="ES215">
        <v>-1.4</v>
      </c>
      <c r="EU215" s="1">
        <v>41182</v>
      </c>
      <c r="EV215">
        <v>-0.3</v>
      </c>
      <c r="EW215">
        <v>20121002</v>
      </c>
      <c r="EX215">
        <v>-0.4</v>
      </c>
      <c r="FJ215" s="1">
        <v>41182</v>
      </c>
      <c r="FK215">
        <v>0.1</v>
      </c>
      <c r="FL215">
        <v>20121029</v>
      </c>
      <c r="FM215">
        <v>0.2</v>
      </c>
      <c r="FO215" s="1">
        <v>41182</v>
      </c>
      <c r="FP215">
        <v>-3.7</v>
      </c>
      <c r="FQ215">
        <v>20121029</v>
      </c>
      <c r="FR215">
        <v>-3.5</v>
      </c>
      <c r="FY215" s="1">
        <v>41182</v>
      </c>
      <c r="FZ215">
        <v>1.135</v>
      </c>
      <c r="GA215">
        <v>20121029</v>
      </c>
      <c r="GB215">
        <v>1.2</v>
      </c>
    </row>
    <row r="216" spans="6:184" x14ac:dyDescent="0.25">
      <c r="F216" s="1">
        <v>41213</v>
      </c>
      <c r="G216">
        <v>-1.7</v>
      </c>
      <c r="H216">
        <v>20121207</v>
      </c>
      <c r="I216">
        <v>-1.3</v>
      </c>
      <c r="K216" s="1">
        <v>41213</v>
      </c>
      <c r="L216">
        <v>-0.7</v>
      </c>
      <c r="M216">
        <v>20121207</v>
      </c>
      <c r="N216">
        <v>-0.8</v>
      </c>
      <c r="P216" s="1">
        <v>41213</v>
      </c>
      <c r="Q216">
        <v>7.9</v>
      </c>
      <c r="R216">
        <v>20121212</v>
      </c>
      <c r="S216">
        <v>7.8</v>
      </c>
      <c r="U216" s="1">
        <v>41213</v>
      </c>
      <c r="V216">
        <v>-0.6</v>
      </c>
      <c r="W216">
        <v>20121115</v>
      </c>
      <c r="X216">
        <v>-0.7</v>
      </c>
      <c r="Z216" s="1">
        <v>41213</v>
      </c>
      <c r="AA216">
        <v>0.5</v>
      </c>
      <c r="AB216">
        <v>20121113</v>
      </c>
      <c r="AC216">
        <v>0.5</v>
      </c>
      <c r="AE216" s="1">
        <v>41213</v>
      </c>
      <c r="AF216">
        <v>2.7</v>
      </c>
      <c r="AG216">
        <v>20121113</v>
      </c>
      <c r="AH216">
        <v>2.7</v>
      </c>
      <c r="AJ216" s="1">
        <v>41943</v>
      </c>
      <c r="AK216">
        <v>1.5</v>
      </c>
      <c r="AL216">
        <v>20141118</v>
      </c>
      <c r="AM216">
        <v>1.5</v>
      </c>
      <c r="AO216" s="1">
        <v>41578</v>
      </c>
      <c r="AP216">
        <v>-0.3</v>
      </c>
      <c r="AQ216">
        <v>20131112</v>
      </c>
      <c r="AR216">
        <v>-0.3</v>
      </c>
      <c r="AT216" s="1">
        <v>41578</v>
      </c>
      <c r="AU216">
        <v>0.8</v>
      </c>
      <c r="AV216">
        <v>20131112</v>
      </c>
      <c r="AW216">
        <v>0.8</v>
      </c>
      <c r="AY216" s="1">
        <v>41213</v>
      </c>
      <c r="AZ216">
        <v>-5.0999999999999996</v>
      </c>
      <c r="BA216">
        <v>20121207</v>
      </c>
      <c r="BB216">
        <v>-3</v>
      </c>
      <c r="BD216" s="1">
        <v>41213</v>
      </c>
      <c r="BE216">
        <v>-2.4</v>
      </c>
      <c r="BF216">
        <v>20121207</v>
      </c>
      <c r="BG216">
        <v>-2.1</v>
      </c>
      <c r="BX216" s="1">
        <v>41243</v>
      </c>
      <c r="BY216">
        <v>-22</v>
      </c>
      <c r="BZ216">
        <v>20121129</v>
      </c>
      <c r="CA216">
        <v>-22</v>
      </c>
      <c r="CC216" s="1">
        <v>41213</v>
      </c>
      <c r="CD216">
        <v>0.6</v>
      </c>
      <c r="CE216">
        <v>20121115</v>
      </c>
      <c r="CF216">
        <v>1.1000000000000001</v>
      </c>
      <c r="CR216" s="1">
        <v>41213</v>
      </c>
      <c r="CS216">
        <v>0.6</v>
      </c>
      <c r="CT216">
        <v>20121113</v>
      </c>
      <c r="CU216">
        <v>0.6</v>
      </c>
      <c r="CW216" s="1">
        <v>41213</v>
      </c>
      <c r="CX216">
        <v>3.2</v>
      </c>
      <c r="CY216">
        <v>20121113</v>
      </c>
      <c r="CZ216">
        <v>3.2</v>
      </c>
      <c r="DG216" s="1">
        <v>41578</v>
      </c>
      <c r="DH216">
        <v>-0.4</v>
      </c>
      <c r="DI216">
        <v>20131112</v>
      </c>
      <c r="DJ216">
        <v>-0.6</v>
      </c>
      <c r="DL216" s="1">
        <v>41578</v>
      </c>
      <c r="DM216">
        <v>0</v>
      </c>
      <c r="DN216">
        <v>20131112</v>
      </c>
      <c r="DO216">
        <v>0.1</v>
      </c>
      <c r="DQ216" s="1">
        <v>41213</v>
      </c>
      <c r="DR216">
        <v>-7</v>
      </c>
      <c r="DS216">
        <v>20121112</v>
      </c>
      <c r="DT216">
        <v>-7</v>
      </c>
      <c r="DV216" s="1">
        <v>41608</v>
      </c>
      <c r="DW216">
        <v>-0.6</v>
      </c>
      <c r="DX216">
        <v>20131219</v>
      </c>
      <c r="DY216">
        <v>0.3</v>
      </c>
      <c r="EA216" s="1">
        <v>41943</v>
      </c>
      <c r="EB216">
        <v>4.9000000000000004</v>
      </c>
      <c r="EC216">
        <v>20141120</v>
      </c>
      <c r="ED216">
        <v>4.3</v>
      </c>
      <c r="EF216" s="1">
        <v>41213</v>
      </c>
      <c r="EG216">
        <v>12.1</v>
      </c>
      <c r="EH216">
        <v>20121106</v>
      </c>
      <c r="EI216">
        <v>12.1</v>
      </c>
      <c r="EK216" s="1">
        <v>41213</v>
      </c>
      <c r="EL216">
        <v>52.664999999999999</v>
      </c>
      <c r="EM216">
        <v>20121128</v>
      </c>
      <c r="EN216">
        <v>53</v>
      </c>
      <c r="EP216" s="1">
        <v>41213</v>
      </c>
      <c r="EQ216">
        <v>-0.9</v>
      </c>
      <c r="ER216">
        <v>20121101</v>
      </c>
      <c r="ES216">
        <v>-0.9</v>
      </c>
      <c r="EU216" s="1">
        <v>41213</v>
      </c>
      <c r="EV216">
        <v>0.4</v>
      </c>
      <c r="EW216">
        <v>20121101</v>
      </c>
      <c r="EX216">
        <v>0.6</v>
      </c>
      <c r="FJ216" s="1">
        <v>41213</v>
      </c>
      <c r="FK216">
        <v>0.1</v>
      </c>
      <c r="FL216">
        <v>20121129</v>
      </c>
      <c r="FM216">
        <v>0.2</v>
      </c>
      <c r="FO216" s="1">
        <v>41213</v>
      </c>
      <c r="FP216">
        <v>-3.2</v>
      </c>
      <c r="FQ216">
        <v>20121129</v>
      </c>
      <c r="FR216">
        <v>-3.2</v>
      </c>
      <c r="FY216" s="1">
        <v>41213</v>
      </c>
      <c r="FZ216">
        <v>-0.24</v>
      </c>
      <c r="GA216">
        <v>20121128</v>
      </c>
      <c r="GB216">
        <v>-0.5</v>
      </c>
    </row>
    <row r="217" spans="6:184" x14ac:dyDescent="0.25">
      <c r="F217" s="1">
        <v>41243</v>
      </c>
      <c r="G217">
        <v>0</v>
      </c>
      <c r="H217">
        <v>20130111</v>
      </c>
      <c r="I217">
        <v>-0.3</v>
      </c>
      <c r="K217" s="1">
        <v>41243</v>
      </c>
      <c r="L217">
        <v>1.3</v>
      </c>
      <c r="M217">
        <v>20130111</v>
      </c>
      <c r="N217">
        <v>0.3</v>
      </c>
      <c r="P217" s="1">
        <v>41243</v>
      </c>
      <c r="Q217">
        <v>7.8</v>
      </c>
      <c r="R217">
        <v>20130123</v>
      </c>
      <c r="S217">
        <v>7.7</v>
      </c>
      <c r="U217" s="1">
        <v>41243</v>
      </c>
      <c r="V217">
        <v>0.2</v>
      </c>
      <c r="W217">
        <v>20121220</v>
      </c>
      <c r="X217">
        <v>0.1</v>
      </c>
      <c r="Z217" s="1">
        <v>41243</v>
      </c>
      <c r="AA217">
        <v>0.2</v>
      </c>
      <c r="AB217">
        <v>20121218</v>
      </c>
      <c r="AC217">
        <v>0.2</v>
      </c>
      <c r="AE217" s="1">
        <v>41243</v>
      </c>
      <c r="AF217">
        <v>2.7</v>
      </c>
      <c r="AG217">
        <v>20121218</v>
      </c>
      <c r="AH217">
        <v>2.7</v>
      </c>
      <c r="AJ217" s="1">
        <v>41973</v>
      </c>
      <c r="AK217">
        <v>1.2</v>
      </c>
      <c r="AL217">
        <v>20141216</v>
      </c>
      <c r="AM217">
        <v>1.2</v>
      </c>
      <c r="AO217" s="1">
        <v>41608</v>
      </c>
      <c r="AP217">
        <v>-0.2</v>
      </c>
      <c r="AQ217">
        <v>20131217</v>
      </c>
      <c r="AR217">
        <v>-0.2</v>
      </c>
      <c r="AT217" s="1">
        <v>41608</v>
      </c>
      <c r="AU217">
        <v>0.8</v>
      </c>
      <c r="AV217">
        <v>20131217</v>
      </c>
      <c r="AW217">
        <v>0.8</v>
      </c>
      <c r="AY217" s="1">
        <v>41243</v>
      </c>
      <c r="AZ217">
        <v>-3.5</v>
      </c>
      <c r="BA217">
        <v>20130111</v>
      </c>
      <c r="BB217">
        <v>-2.4</v>
      </c>
      <c r="BD217" s="1">
        <v>41243</v>
      </c>
      <c r="BE217">
        <v>-2.7</v>
      </c>
      <c r="BF217">
        <v>20130111</v>
      </c>
      <c r="BG217">
        <v>-2.1</v>
      </c>
      <c r="BX217" s="1">
        <v>41274</v>
      </c>
      <c r="BY217">
        <v>-29</v>
      </c>
      <c r="BZ217">
        <v>20121220</v>
      </c>
      <c r="CA217">
        <v>-29</v>
      </c>
      <c r="CC217" s="1">
        <v>41243</v>
      </c>
      <c r="CD217">
        <v>1.3</v>
      </c>
      <c r="CE217">
        <v>20121220</v>
      </c>
      <c r="CF217">
        <v>2</v>
      </c>
      <c r="CR217" s="1">
        <v>41243</v>
      </c>
      <c r="CS217">
        <v>0</v>
      </c>
      <c r="CT217">
        <v>20121218</v>
      </c>
      <c r="CU217">
        <v>0</v>
      </c>
      <c r="CW217" s="1">
        <v>41243</v>
      </c>
      <c r="CX217">
        <v>3</v>
      </c>
      <c r="CY217">
        <v>20121218</v>
      </c>
      <c r="CZ217">
        <v>3</v>
      </c>
      <c r="DG217" s="1">
        <v>41608</v>
      </c>
      <c r="DH217">
        <v>-0.6</v>
      </c>
      <c r="DI217">
        <v>20131217</v>
      </c>
      <c r="DJ217">
        <v>-0.7</v>
      </c>
      <c r="DL217" s="1">
        <v>41608</v>
      </c>
      <c r="DM217">
        <v>-0.1</v>
      </c>
      <c r="DN217">
        <v>20131217</v>
      </c>
      <c r="DO217">
        <v>-0.1</v>
      </c>
      <c r="DQ217" s="1">
        <v>41243</v>
      </c>
      <c r="DR217">
        <v>-9</v>
      </c>
      <c r="DS217">
        <v>20121210</v>
      </c>
      <c r="DT217">
        <v>-9</v>
      </c>
      <c r="DV217" s="1">
        <v>41639</v>
      </c>
      <c r="DW217">
        <v>2.9</v>
      </c>
      <c r="DX217">
        <v>20140117</v>
      </c>
      <c r="DY217">
        <v>2.6</v>
      </c>
      <c r="EA217" s="1">
        <v>41973</v>
      </c>
      <c r="EB217">
        <v>6.6</v>
      </c>
      <c r="EC217">
        <v>20141218</v>
      </c>
      <c r="ED217">
        <v>6.4</v>
      </c>
      <c r="EF217" s="1">
        <v>41243</v>
      </c>
      <c r="EG217">
        <v>11.3</v>
      </c>
      <c r="EH217">
        <v>20121206</v>
      </c>
      <c r="EI217">
        <v>11.3</v>
      </c>
      <c r="EK217" s="1">
        <v>41243</v>
      </c>
      <c r="EL217">
        <v>53.523000000000003</v>
      </c>
      <c r="EM217">
        <v>20130104</v>
      </c>
      <c r="EN217">
        <v>54.036000000000001</v>
      </c>
      <c r="EP217" s="1">
        <v>41243</v>
      </c>
      <c r="EQ217">
        <v>-1.2</v>
      </c>
      <c r="ER217">
        <v>20121129</v>
      </c>
      <c r="ES217">
        <v>-1.2</v>
      </c>
      <c r="EU217" s="1">
        <v>41243</v>
      </c>
      <c r="EV217">
        <v>0.1</v>
      </c>
      <c r="EW217">
        <v>20121129</v>
      </c>
      <c r="EX217">
        <v>0</v>
      </c>
      <c r="FJ217" s="1">
        <v>41243</v>
      </c>
      <c r="FK217">
        <v>-0.1</v>
      </c>
      <c r="FL217">
        <v>20130104</v>
      </c>
      <c r="FM217">
        <v>-0.2</v>
      </c>
      <c r="FO217" s="1">
        <v>41243</v>
      </c>
      <c r="FP217">
        <v>-2.9</v>
      </c>
      <c r="FQ217">
        <v>20130104</v>
      </c>
      <c r="FR217">
        <v>-2.8</v>
      </c>
      <c r="FY217" s="1">
        <v>41243</v>
      </c>
      <c r="FZ217">
        <v>0.245</v>
      </c>
      <c r="GA217">
        <v>20130104</v>
      </c>
      <c r="GB217">
        <v>0.1</v>
      </c>
    </row>
    <row r="218" spans="6:184" x14ac:dyDescent="0.25">
      <c r="F218" s="1">
        <v>41274</v>
      </c>
      <c r="G218">
        <v>0.7</v>
      </c>
      <c r="H218">
        <v>20130207</v>
      </c>
      <c r="I218">
        <v>1.6</v>
      </c>
      <c r="K218" s="1">
        <v>41274</v>
      </c>
      <c r="L218">
        <v>0.6</v>
      </c>
      <c r="M218">
        <v>20130207</v>
      </c>
      <c r="N218">
        <v>1.1000000000000001</v>
      </c>
      <c r="P218" s="1">
        <v>41274</v>
      </c>
      <c r="Q218">
        <v>7.8</v>
      </c>
      <c r="R218">
        <v>20130220</v>
      </c>
      <c r="S218">
        <v>7.8</v>
      </c>
      <c r="U218" s="1">
        <v>41274</v>
      </c>
      <c r="V218">
        <v>-0.8</v>
      </c>
      <c r="W218">
        <v>20130118</v>
      </c>
      <c r="X218">
        <v>-0.3</v>
      </c>
      <c r="Z218" s="1">
        <v>41274</v>
      </c>
      <c r="AA218">
        <v>0.5</v>
      </c>
      <c r="AB218">
        <v>20130115</v>
      </c>
      <c r="AC218">
        <v>0.5</v>
      </c>
      <c r="AE218" s="1">
        <v>41274</v>
      </c>
      <c r="AF218">
        <v>2.7</v>
      </c>
      <c r="AG218">
        <v>20130115</v>
      </c>
      <c r="AH218">
        <v>2.7</v>
      </c>
      <c r="AJ218" s="1">
        <v>42004</v>
      </c>
      <c r="AK218">
        <v>1.3</v>
      </c>
      <c r="AL218">
        <v>20150113</v>
      </c>
      <c r="AM218">
        <v>1.3</v>
      </c>
      <c r="AO218" s="1">
        <v>41639</v>
      </c>
      <c r="AP218">
        <v>0</v>
      </c>
      <c r="AQ218">
        <v>20140114</v>
      </c>
      <c r="AR218">
        <v>0</v>
      </c>
      <c r="AT218" s="1">
        <v>41639</v>
      </c>
      <c r="AU218">
        <v>1</v>
      </c>
      <c r="AV218">
        <v>20140114</v>
      </c>
      <c r="AW218">
        <v>1</v>
      </c>
      <c r="AY218" s="1">
        <v>41274</v>
      </c>
      <c r="AZ218">
        <v>-2.9</v>
      </c>
      <c r="BA218">
        <v>20130207</v>
      </c>
      <c r="BB218">
        <v>-1.7</v>
      </c>
      <c r="BD218" s="1">
        <v>41274</v>
      </c>
      <c r="BE218">
        <v>-2.7</v>
      </c>
      <c r="BF218">
        <v>20130207</v>
      </c>
      <c r="BG218">
        <v>-1.5</v>
      </c>
      <c r="BX218" s="1">
        <v>41305</v>
      </c>
      <c r="BY218">
        <v>-26</v>
      </c>
      <c r="BZ218">
        <v>20130130</v>
      </c>
      <c r="CA218">
        <v>-26</v>
      </c>
      <c r="CC218" s="1">
        <v>41274</v>
      </c>
      <c r="CD218">
        <v>0.4</v>
      </c>
      <c r="CE218">
        <v>20130118</v>
      </c>
      <c r="CF218">
        <v>1.1000000000000001</v>
      </c>
      <c r="CR218" s="1">
        <v>41274</v>
      </c>
      <c r="CS218">
        <v>0.5</v>
      </c>
      <c r="CT218">
        <v>20130115</v>
      </c>
      <c r="CU218">
        <v>0.5</v>
      </c>
      <c r="CW218" s="1">
        <v>41274</v>
      </c>
      <c r="CX218">
        <v>3.1</v>
      </c>
      <c r="CY218">
        <v>20130115</v>
      </c>
      <c r="CZ218">
        <v>3.1</v>
      </c>
      <c r="DG218" s="1">
        <v>41639</v>
      </c>
      <c r="DH218">
        <v>0.3</v>
      </c>
      <c r="DI218">
        <v>20140114</v>
      </c>
      <c r="DJ218">
        <v>0.1</v>
      </c>
      <c r="DL218" s="1">
        <v>41639</v>
      </c>
      <c r="DM218">
        <v>0.1</v>
      </c>
      <c r="DN218">
        <v>20140114</v>
      </c>
      <c r="DO218">
        <v>0.1</v>
      </c>
      <c r="DQ218" s="1">
        <v>41274</v>
      </c>
      <c r="DR218">
        <v>-1</v>
      </c>
      <c r="DS218">
        <v>20130114</v>
      </c>
      <c r="DT218">
        <v>0</v>
      </c>
      <c r="DV218" s="1">
        <v>41670</v>
      </c>
      <c r="DW218">
        <v>-1.9</v>
      </c>
      <c r="DX218">
        <v>20140221</v>
      </c>
      <c r="DY218">
        <v>-1.5</v>
      </c>
      <c r="EA218" s="1">
        <v>42004</v>
      </c>
      <c r="EB218">
        <v>4.2</v>
      </c>
      <c r="EC218">
        <v>20150123</v>
      </c>
      <c r="ED218">
        <v>4.3</v>
      </c>
      <c r="EF218" s="1">
        <v>41274</v>
      </c>
      <c r="EG218">
        <v>3.7</v>
      </c>
      <c r="EH218">
        <v>20130107</v>
      </c>
      <c r="EI218">
        <v>3.7</v>
      </c>
      <c r="EK218" s="1">
        <v>41274</v>
      </c>
      <c r="EL218">
        <v>55.015999999999998</v>
      </c>
      <c r="EM218">
        <v>20130130</v>
      </c>
      <c r="EN218">
        <v>55.784999999999997</v>
      </c>
      <c r="EP218" s="1">
        <v>41274</v>
      </c>
      <c r="EQ218">
        <v>-1</v>
      </c>
      <c r="ER218">
        <v>20130103</v>
      </c>
      <c r="ES218">
        <v>-1</v>
      </c>
      <c r="EU218" s="1">
        <v>41274</v>
      </c>
      <c r="EV218">
        <v>-0.2</v>
      </c>
      <c r="EW218">
        <v>20130103</v>
      </c>
      <c r="EX218">
        <v>-0.1</v>
      </c>
      <c r="FJ218" s="1">
        <v>41274</v>
      </c>
      <c r="FK218">
        <v>1.1000000000000001</v>
      </c>
      <c r="FL218">
        <v>20130130</v>
      </c>
      <c r="FM218">
        <v>0.7</v>
      </c>
      <c r="FO218" s="1">
        <v>41274</v>
      </c>
      <c r="FP218">
        <v>-0.9</v>
      </c>
      <c r="FQ218">
        <v>20130130</v>
      </c>
      <c r="FR218">
        <v>-1</v>
      </c>
      <c r="FY218" s="1">
        <v>41274</v>
      </c>
      <c r="FZ218">
        <v>1.0089999999999999</v>
      </c>
      <c r="GA218">
        <v>20130130</v>
      </c>
      <c r="GB218">
        <v>0.6</v>
      </c>
    </row>
    <row r="219" spans="6:184" x14ac:dyDescent="0.25">
      <c r="F219" s="1">
        <v>41305</v>
      </c>
      <c r="G219">
        <v>-0.8</v>
      </c>
      <c r="H219">
        <v>20130312</v>
      </c>
      <c r="I219">
        <v>-1.5</v>
      </c>
      <c r="K219" s="1">
        <v>41305</v>
      </c>
      <c r="L219">
        <v>-0.6</v>
      </c>
      <c r="M219">
        <v>20130312</v>
      </c>
      <c r="N219">
        <v>-1.2</v>
      </c>
      <c r="P219" s="1">
        <v>41305</v>
      </c>
      <c r="Q219">
        <v>7.8</v>
      </c>
      <c r="R219">
        <v>20130320</v>
      </c>
      <c r="S219">
        <v>7.8</v>
      </c>
      <c r="U219" s="1">
        <v>41305</v>
      </c>
      <c r="V219">
        <v>-0.1</v>
      </c>
      <c r="W219">
        <v>20130215</v>
      </c>
      <c r="X219">
        <v>-0.5</v>
      </c>
      <c r="Z219" s="1">
        <v>41305</v>
      </c>
      <c r="AA219">
        <v>-0.5</v>
      </c>
      <c r="AB219">
        <v>20130212</v>
      </c>
      <c r="AC219">
        <v>-0.5</v>
      </c>
      <c r="AE219" s="1">
        <v>41305</v>
      </c>
      <c r="AF219">
        <v>2.7</v>
      </c>
      <c r="AG219">
        <v>20130212</v>
      </c>
      <c r="AH219">
        <v>2.7</v>
      </c>
      <c r="AJ219" s="1">
        <v>42035</v>
      </c>
      <c r="AK219">
        <v>1.4</v>
      </c>
      <c r="AL219">
        <v>20150217</v>
      </c>
      <c r="AM219">
        <v>1.4</v>
      </c>
      <c r="AO219" s="1">
        <v>41670</v>
      </c>
      <c r="AP219">
        <v>0.3</v>
      </c>
      <c r="AQ219">
        <v>20140218</v>
      </c>
      <c r="AR219">
        <v>0.3</v>
      </c>
      <c r="AT219" s="1">
        <v>41670</v>
      </c>
      <c r="AU219">
        <v>0.9</v>
      </c>
      <c r="AV219">
        <v>20140218</v>
      </c>
      <c r="AW219">
        <v>0.9</v>
      </c>
      <c r="AY219" s="1">
        <v>41305</v>
      </c>
      <c r="AZ219">
        <v>-3.5</v>
      </c>
      <c r="BA219">
        <v>20130312</v>
      </c>
      <c r="BB219">
        <v>-2.9</v>
      </c>
      <c r="BD219" s="1">
        <v>41305</v>
      </c>
      <c r="BE219">
        <v>-4.4000000000000004</v>
      </c>
      <c r="BF219">
        <v>20130312</v>
      </c>
      <c r="BG219">
        <v>-3</v>
      </c>
      <c r="BX219" s="1">
        <v>41333</v>
      </c>
      <c r="BY219">
        <v>-26</v>
      </c>
      <c r="BZ219">
        <v>20130227</v>
      </c>
      <c r="CA219">
        <v>-26</v>
      </c>
      <c r="CC219" s="1">
        <v>41305</v>
      </c>
      <c r="CD219">
        <v>-0.4</v>
      </c>
      <c r="CE219">
        <v>20130215</v>
      </c>
      <c r="CF219">
        <v>0.2</v>
      </c>
      <c r="CR219" s="1">
        <v>41305</v>
      </c>
      <c r="CS219">
        <v>-0.4</v>
      </c>
      <c r="CT219">
        <v>20130212</v>
      </c>
      <c r="CU219">
        <v>-0.4</v>
      </c>
      <c r="CW219" s="1">
        <v>41305</v>
      </c>
      <c r="CX219">
        <v>3.3</v>
      </c>
      <c r="CY219">
        <v>20130212</v>
      </c>
      <c r="CZ219">
        <v>3.3</v>
      </c>
      <c r="DG219" s="1">
        <v>41670</v>
      </c>
      <c r="DH219">
        <v>-0.9</v>
      </c>
      <c r="DI219">
        <v>20140218</v>
      </c>
      <c r="DJ219">
        <v>-0.9</v>
      </c>
      <c r="DL219" s="1">
        <v>41670</v>
      </c>
      <c r="DM219">
        <v>0.5</v>
      </c>
      <c r="DN219">
        <v>20140218</v>
      </c>
      <c r="DO219">
        <v>0.5</v>
      </c>
      <c r="DQ219" s="1">
        <v>41305</v>
      </c>
      <c r="DR219">
        <v>-1</v>
      </c>
      <c r="DS219">
        <v>20130211</v>
      </c>
      <c r="DT219">
        <v>-4</v>
      </c>
      <c r="DV219" s="1">
        <v>41698</v>
      </c>
      <c r="DW219">
        <v>1.2</v>
      </c>
      <c r="DX219">
        <v>20140327</v>
      </c>
      <c r="DY219">
        <v>1.7</v>
      </c>
      <c r="EA219" s="1">
        <v>42035</v>
      </c>
      <c r="EB219">
        <v>6.2</v>
      </c>
      <c r="EC219">
        <v>20150220</v>
      </c>
      <c r="ED219">
        <v>5.4</v>
      </c>
      <c r="EF219" s="1">
        <v>41305</v>
      </c>
      <c r="EG219">
        <v>11.5</v>
      </c>
      <c r="EH219">
        <v>20130206</v>
      </c>
      <c r="EI219">
        <v>11.5</v>
      </c>
      <c r="EK219" s="1">
        <v>41305</v>
      </c>
      <c r="EL219">
        <v>53.277000000000001</v>
      </c>
      <c r="EM219">
        <v>20130301</v>
      </c>
      <c r="EN219">
        <v>54.719000000000001</v>
      </c>
      <c r="EP219" s="1">
        <v>41305</v>
      </c>
      <c r="EQ219">
        <v>0</v>
      </c>
      <c r="ER219">
        <v>20130131</v>
      </c>
      <c r="ES219">
        <v>0</v>
      </c>
      <c r="EU219" s="1">
        <v>41305</v>
      </c>
      <c r="EV219">
        <v>0.5</v>
      </c>
      <c r="EW219">
        <v>20130131</v>
      </c>
      <c r="EX219">
        <v>0.5</v>
      </c>
      <c r="FJ219" s="1">
        <v>41305</v>
      </c>
      <c r="FK219">
        <v>0.5</v>
      </c>
      <c r="FL219">
        <v>20130301</v>
      </c>
      <c r="FM219">
        <v>0.9</v>
      </c>
      <c r="FO219" s="1">
        <v>41305</v>
      </c>
      <c r="FP219">
        <v>-0.7</v>
      </c>
      <c r="FQ219">
        <v>20130301</v>
      </c>
      <c r="FR219">
        <v>-0.8</v>
      </c>
      <c r="FY219" s="1">
        <v>41305</v>
      </c>
      <c r="FZ219">
        <v>0.51500000000000001</v>
      </c>
      <c r="GA219">
        <v>20130301</v>
      </c>
      <c r="GB219">
        <v>0.4</v>
      </c>
    </row>
    <row r="220" spans="6:184" x14ac:dyDescent="0.25">
      <c r="F220" s="1">
        <v>41333</v>
      </c>
      <c r="G220">
        <v>-0.3</v>
      </c>
      <c r="H220">
        <v>20130409</v>
      </c>
      <c r="I220">
        <v>0.8</v>
      </c>
      <c r="K220" s="1">
        <v>41333</v>
      </c>
      <c r="L220">
        <v>0.1</v>
      </c>
      <c r="M220">
        <v>20130409</v>
      </c>
      <c r="N220">
        <v>1</v>
      </c>
      <c r="P220" s="1">
        <v>41333</v>
      </c>
      <c r="Q220">
        <v>8</v>
      </c>
      <c r="R220">
        <v>20130417</v>
      </c>
      <c r="S220">
        <v>7.9</v>
      </c>
      <c r="U220" s="1">
        <v>41333</v>
      </c>
      <c r="V220">
        <v>1.6</v>
      </c>
      <c r="W220">
        <v>20130321</v>
      </c>
      <c r="X220">
        <v>1.9</v>
      </c>
      <c r="Z220" s="1">
        <v>41333</v>
      </c>
      <c r="AA220">
        <v>0.7</v>
      </c>
      <c r="AB220">
        <v>20130319</v>
      </c>
      <c r="AC220">
        <v>0.7</v>
      </c>
      <c r="AE220" s="1">
        <v>41333</v>
      </c>
      <c r="AF220">
        <v>2.8</v>
      </c>
      <c r="AG220">
        <v>20130319</v>
      </c>
      <c r="AH220">
        <v>2.8</v>
      </c>
      <c r="AJ220" s="1">
        <v>42063</v>
      </c>
      <c r="AK220">
        <v>1.2</v>
      </c>
      <c r="AL220">
        <v>20150324</v>
      </c>
      <c r="AM220">
        <v>1.2</v>
      </c>
      <c r="AO220" s="1">
        <v>41698</v>
      </c>
      <c r="AP220">
        <v>0.1</v>
      </c>
      <c r="AQ220">
        <v>20140325</v>
      </c>
      <c r="AR220">
        <v>0</v>
      </c>
      <c r="AT220" s="1">
        <v>41698</v>
      </c>
      <c r="AU220">
        <v>0.6</v>
      </c>
      <c r="AV220">
        <v>20140325</v>
      </c>
      <c r="AW220">
        <v>0.5</v>
      </c>
      <c r="AY220" s="1">
        <v>41333</v>
      </c>
      <c r="AZ220">
        <v>-3.2</v>
      </c>
      <c r="BA220">
        <v>20130409</v>
      </c>
      <c r="BB220">
        <v>-2.2000000000000002</v>
      </c>
      <c r="BD220" s="1">
        <v>41333</v>
      </c>
      <c r="BE220">
        <v>-3.5</v>
      </c>
      <c r="BF220">
        <v>20130409</v>
      </c>
      <c r="BG220">
        <v>-1.4</v>
      </c>
      <c r="BX220" s="1">
        <v>41364</v>
      </c>
      <c r="BY220">
        <v>-26</v>
      </c>
      <c r="BZ220">
        <v>20130327</v>
      </c>
      <c r="CA220">
        <v>-26</v>
      </c>
      <c r="CC220" s="1">
        <v>41333</v>
      </c>
      <c r="CD220">
        <v>2.2999999999999998</v>
      </c>
      <c r="CE220">
        <v>20130321</v>
      </c>
      <c r="CF220">
        <v>3.3</v>
      </c>
      <c r="CR220" s="1">
        <v>41333</v>
      </c>
      <c r="CS220">
        <v>0.7</v>
      </c>
      <c r="CT220">
        <v>20130319</v>
      </c>
      <c r="CU220">
        <v>0.7</v>
      </c>
      <c r="CW220" s="1">
        <v>41333</v>
      </c>
      <c r="CX220">
        <v>3.2</v>
      </c>
      <c r="CY220">
        <v>20130319</v>
      </c>
      <c r="CZ220">
        <v>3.2</v>
      </c>
      <c r="DG220" s="1">
        <v>41698</v>
      </c>
      <c r="DH220">
        <v>-0.5</v>
      </c>
      <c r="DI220">
        <v>20140325</v>
      </c>
      <c r="DJ220">
        <v>-0.4</v>
      </c>
      <c r="DL220" s="1">
        <v>41698</v>
      </c>
      <c r="DM220">
        <v>0.2</v>
      </c>
      <c r="DN220">
        <v>20140325</v>
      </c>
      <c r="DO220">
        <v>0.1</v>
      </c>
      <c r="DQ220" s="1">
        <v>41333</v>
      </c>
      <c r="DR220">
        <v>-1</v>
      </c>
      <c r="DS220">
        <v>20130311</v>
      </c>
      <c r="DT220">
        <v>-6</v>
      </c>
      <c r="DV220" s="1">
        <v>41729</v>
      </c>
      <c r="DW220">
        <v>0.5</v>
      </c>
      <c r="DX220">
        <v>20140425</v>
      </c>
      <c r="DY220">
        <v>0.1</v>
      </c>
      <c r="EA220" s="1">
        <v>42063</v>
      </c>
      <c r="EB220">
        <v>5.7</v>
      </c>
      <c r="EC220">
        <v>20150326</v>
      </c>
      <c r="ED220">
        <v>5.7</v>
      </c>
      <c r="EF220" s="1">
        <v>41333</v>
      </c>
      <c r="EG220">
        <v>7.9</v>
      </c>
      <c r="EH220">
        <v>20130306</v>
      </c>
      <c r="EI220">
        <v>7.9</v>
      </c>
      <c r="EK220" s="1">
        <v>41333</v>
      </c>
      <c r="EL220">
        <v>52.057000000000002</v>
      </c>
      <c r="EM220">
        <v>20130402</v>
      </c>
      <c r="EN220">
        <v>51.652999999999999</v>
      </c>
      <c r="EP220" s="1">
        <v>41333</v>
      </c>
      <c r="EQ220">
        <v>0</v>
      </c>
      <c r="ER220">
        <v>20130301</v>
      </c>
      <c r="ES220">
        <v>0</v>
      </c>
      <c r="EU220" s="1">
        <v>41333</v>
      </c>
      <c r="EV220">
        <v>0.3</v>
      </c>
      <c r="EW220">
        <v>20130301</v>
      </c>
      <c r="EX220">
        <v>0.2</v>
      </c>
      <c r="FJ220" s="1">
        <v>41333</v>
      </c>
      <c r="FK220">
        <v>-0.2</v>
      </c>
      <c r="FL220">
        <v>20130402</v>
      </c>
      <c r="FM220">
        <v>-0.5</v>
      </c>
      <c r="FO220" s="1">
        <v>41333</v>
      </c>
      <c r="FP220">
        <v>0.6</v>
      </c>
      <c r="FQ220">
        <v>20130402</v>
      </c>
      <c r="FR220">
        <v>0.5</v>
      </c>
      <c r="FY220" s="1">
        <v>41333</v>
      </c>
      <c r="FZ220">
        <v>0.56999999999999995</v>
      </c>
      <c r="GA220">
        <v>20130402</v>
      </c>
      <c r="GB220">
        <v>0.6</v>
      </c>
    </row>
    <row r="221" spans="6:184" x14ac:dyDescent="0.25">
      <c r="F221" s="1">
        <v>41364</v>
      </c>
      <c r="G221">
        <v>1.1000000000000001</v>
      </c>
      <c r="H221">
        <v>20130509</v>
      </c>
      <c r="I221">
        <v>1.1000000000000001</v>
      </c>
      <c r="K221" s="1">
        <v>41364</v>
      </c>
      <c r="L221">
        <v>0.3</v>
      </c>
      <c r="M221">
        <v>20130509</v>
      </c>
      <c r="N221">
        <v>0.7</v>
      </c>
      <c r="P221" s="1">
        <v>41364</v>
      </c>
      <c r="Q221">
        <v>7.8</v>
      </c>
      <c r="R221">
        <v>20130515</v>
      </c>
      <c r="S221">
        <v>7.8</v>
      </c>
      <c r="U221" s="1">
        <v>41364</v>
      </c>
      <c r="V221">
        <v>-1</v>
      </c>
      <c r="W221">
        <v>20130418</v>
      </c>
      <c r="X221">
        <v>-0.8</v>
      </c>
      <c r="Z221" s="1">
        <v>41364</v>
      </c>
      <c r="AA221">
        <v>0.3</v>
      </c>
      <c r="AB221">
        <v>20130416</v>
      </c>
      <c r="AC221">
        <v>0.3</v>
      </c>
      <c r="AE221" s="1">
        <v>41364</v>
      </c>
      <c r="AF221">
        <v>2.8</v>
      </c>
      <c r="AG221">
        <v>20130416</v>
      </c>
      <c r="AH221">
        <v>2.8</v>
      </c>
      <c r="AJ221" s="1">
        <v>42094</v>
      </c>
      <c r="AK221">
        <v>1</v>
      </c>
      <c r="AL221">
        <v>20150414</v>
      </c>
      <c r="AM221">
        <v>1</v>
      </c>
      <c r="AO221" s="1">
        <v>41729</v>
      </c>
      <c r="AP221">
        <v>0.1</v>
      </c>
      <c r="AQ221">
        <v>20140415</v>
      </c>
      <c r="AR221">
        <v>0.2</v>
      </c>
      <c r="AT221" s="1">
        <v>41729</v>
      </c>
      <c r="AU221">
        <v>0.4</v>
      </c>
      <c r="AV221">
        <v>20140415</v>
      </c>
      <c r="AW221">
        <v>0.5</v>
      </c>
      <c r="AY221" s="1">
        <v>41364</v>
      </c>
      <c r="AZ221">
        <v>-1.9</v>
      </c>
      <c r="BA221">
        <v>20130509</v>
      </c>
      <c r="BB221">
        <v>-1.4</v>
      </c>
      <c r="BD221" s="1">
        <v>41364</v>
      </c>
      <c r="BE221">
        <v>-1.7</v>
      </c>
      <c r="BF221">
        <v>20130509</v>
      </c>
      <c r="BG221">
        <v>-1.4</v>
      </c>
      <c r="BX221" s="1">
        <v>41394</v>
      </c>
      <c r="BY221">
        <v>-27</v>
      </c>
      <c r="BZ221">
        <v>20130429</v>
      </c>
      <c r="CA221">
        <v>-27</v>
      </c>
      <c r="CC221" s="1">
        <v>41364</v>
      </c>
      <c r="CD221">
        <v>0</v>
      </c>
      <c r="CE221">
        <v>20130418</v>
      </c>
      <c r="CF221">
        <v>0.4</v>
      </c>
      <c r="CR221" s="1">
        <v>41364</v>
      </c>
      <c r="CS221">
        <v>0.4</v>
      </c>
      <c r="CT221">
        <v>20130416</v>
      </c>
      <c r="CU221">
        <v>0.4</v>
      </c>
      <c r="CW221" s="1">
        <v>41364</v>
      </c>
      <c r="CX221">
        <v>3.3</v>
      </c>
      <c r="CY221">
        <v>20130416</v>
      </c>
      <c r="CZ221">
        <v>3.3</v>
      </c>
      <c r="DG221" s="1">
        <v>41729</v>
      </c>
      <c r="DH221">
        <v>-0.4</v>
      </c>
      <c r="DI221">
        <v>20140415</v>
      </c>
      <c r="DJ221">
        <v>-0.6</v>
      </c>
      <c r="DL221" s="1">
        <v>41729</v>
      </c>
      <c r="DM221">
        <v>0.2</v>
      </c>
      <c r="DN221">
        <v>20140415</v>
      </c>
      <c r="DO221">
        <v>0.1</v>
      </c>
      <c r="DQ221" s="1">
        <v>41364</v>
      </c>
      <c r="DR221">
        <v>1</v>
      </c>
      <c r="DS221">
        <v>20130408</v>
      </c>
      <c r="DT221">
        <v>-1</v>
      </c>
      <c r="DV221" s="1">
        <v>41759</v>
      </c>
      <c r="DW221">
        <v>1.1000000000000001</v>
      </c>
      <c r="DX221">
        <v>20140521</v>
      </c>
      <c r="DY221">
        <v>1.3</v>
      </c>
      <c r="EA221" s="1">
        <v>42094</v>
      </c>
      <c r="EB221">
        <v>4.4000000000000004</v>
      </c>
      <c r="EC221">
        <v>20150423</v>
      </c>
      <c r="ED221">
        <v>4.2</v>
      </c>
      <c r="EF221" s="1">
        <v>41364</v>
      </c>
      <c r="EG221">
        <v>5.9</v>
      </c>
      <c r="EH221">
        <v>20130405</v>
      </c>
      <c r="EI221">
        <v>5.9</v>
      </c>
      <c r="EK221" s="1">
        <v>41364</v>
      </c>
      <c r="EL221">
        <v>54.073999999999998</v>
      </c>
      <c r="EM221">
        <v>20130430</v>
      </c>
      <c r="EN221">
        <v>53.503999999999998</v>
      </c>
      <c r="EP221" s="1">
        <v>41364</v>
      </c>
      <c r="EQ221">
        <v>0.8</v>
      </c>
      <c r="ER221">
        <v>20130328</v>
      </c>
      <c r="ES221">
        <v>0.8</v>
      </c>
      <c r="EU221" s="1">
        <v>41364</v>
      </c>
      <c r="EV221">
        <v>0.2</v>
      </c>
      <c r="EW221">
        <v>20130328</v>
      </c>
      <c r="EX221">
        <v>0</v>
      </c>
      <c r="FJ221" s="1">
        <v>41364</v>
      </c>
      <c r="FK221">
        <v>-1</v>
      </c>
      <c r="FL221">
        <v>20130430</v>
      </c>
      <c r="FM221">
        <v>-0.9</v>
      </c>
      <c r="FO221" s="1">
        <v>41364</v>
      </c>
      <c r="FP221">
        <v>0.3</v>
      </c>
      <c r="FQ221">
        <v>20130430</v>
      </c>
      <c r="FR221">
        <v>0.3</v>
      </c>
      <c r="FY221" s="1">
        <v>41364</v>
      </c>
      <c r="FZ221">
        <v>0.66600000000000004</v>
      </c>
      <c r="GA221">
        <v>20130430</v>
      </c>
      <c r="GB221">
        <v>0.5</v>
      </c>
    </row>
    <row r="222" spans="6:184" x14ac:dyDescent="0.25">
      <c r="F222" s="1">
        <v>41394</v>
      </c>
      <c r="G222">
        <v>-0.5</v>
      </c>
      <c r="H222">
        <v>20130611</v>
      </c>
      <c r="I222">
        <v>-0.2</v>
      </c>
      <c r="K222" s="1">
        <v>41394</v>
      </c>
      <c r="L222">
        <v>0</v>
      </c>
      <c r="M222">
        <v>20130611</v>
      </c>
      <c r="N222">
        <v>0.1</v>
      </c>
      <c r="P222" s="1">
        <v>41394</v>
      </c>
      <c r="Q222">
        <v>7.8</v>
      </c>
      <c r="R222">
        <v>20130612</v>
      </c>
      <c r="S222">
        <v>7.8</v>
      </c>
      <c r="U222" s="1">
        <v>41394</v>
      </c>
      <c r="V222">
        <v>-0.8</v>
      </c>
      <c r="W222">
        <v>20130522</v>
      </c>
      <c r="X222">
        <v>-1.4</v>
      </c>
      <c r="Z222" s="1">
        <v>41394</v>
      </c>
      <c r="AA222">
        <v>0.2</v>
      </c>
      <c r="AB222">
        <v>20130521</v>
      </c>
      <c r="AC222">
        <v>0.2</v>
      </c>
      <c r="AE222" s="1">
        <v>41394</v>
      </c>
      <c r="AF222">
        <v>2.4</v>
      </c>
      <c r="AG222">
        <v>20130521</v>
      </c>
      <c r="AH222">
        <v>2.4</v>
      </c>
      <c r="AJ222" s="1">
        <v>42124</v>
      </c>
      <c r="AK222">
        <v>0.8</v>
      </c>
      <c r="AL222">
        <v>20150519</v>
      </c>
      <c r="AM222">
        <v>0.8</v>
      </c>
      <c r="AO222" s="1">
        <v>41759</v>
      </c>
      <c r="AP222">
        <v>0.1</v>
      </c>
      <c r="AQ222">
        <v>20140520</v>
      </c>
      <c r="AR222">
        <v>0</v>
      </c>
      <c r="AT222" s="1">
        <v>41759</v>
      </c>
      <c r="AU222">
        <v>0.6</v>
      </c>
      <c r="AV222">
        <v>20140520</v>
      </c>
      <c r="AW222">
        <v>0.6</v>
      </c>
      <c r="AY222" s="1">
        <v>41394</v>
      </c>
      <c r="AZ222">
        <v>-1.7</v>
      </c>
      <c r="BA222">
        <v>20130611</v>
      </c>
      <c r="BB222">
        <v>-0.6</v>
      </c>
      <c r="BD222" s="1">
        <v>41394</v>
      </c>
      <c r="BE222">
        <v>-1.5</v>
      </c>
      <c r="BF222">
        <v>20130611</v>
      </c>
      <c r="BG222">
        <v>-0.5</v>
      </c>
      <c r="BX222" s="1">
        <v>41425</v>
      </c>
      <c r="BY222">
        <v>-22</v>
      </c>
      <c r="BZ222">
        <v>20130530</v>
      </c>
      <c r="CA222">
        <v>-22</v>
      </c>
      <c r="CC222" s="1">
        <v>41394</v>
      </c>
      <c r="CD222">
        <v>0.1</v>
      </c>
      <c r="CE222">
        <v>20130522</v>
      </c>
      <c r="CF222">
        <v>0.2</v>
      </c>
      <c r="CR222" s="1">
        <v>41394</v>
      </c>
      <c r="CS222">
        <v>0.3</v>
      </c>
      <c r="CT222">
        <v>20130521</v>
      </c>
      <c r="CU222">
        <v>0.3</v>
      </c>
      <c r="CW222" s="1">
        <v>41394</v>
      </c>
      <c r="CX222">
        <v>2.9</v>
      </c>
      <c r="CY222">
        <v>20130521</v>
      </c>
      <c r="CZ222">
        <v>2.9</v>
      </c>
      <c r="DG222" s="1">
        <v>41759</v>
      </c>
      <c r="DH222">
        <v>-0.9</v>
      </c>
      <c r="DI222">
        <v>20140520</v>
      </c>
      <c r="DJ222">
        <v>-1.1000000000000001</v>
      </c>
      <c r="DL222" s="1">
        <v>41759</v>
      </c>
      <c r="DM222">
        <v>0</v>
      </c>
      <c r="DN222">
        <v>20140520</v>
      </c>
      <c r="DO222">
        <v>0</v>
      </c>
      <c r="DQ222" s="1">
        <v>41394</v>
      </c>
      <c r="DR222">
        <v>3</v>
      </c>
      <c r="DS222">
        <v>20130513</v>
      </c>
      <c r="DT222">
        <v>1</v>
      </c>
      <c r="DV222" s="1">
        <v>41790</v>
      </c>
      <c r="DW222">
        <v>0</v>
      </c>
      <c r="DX222">
        <v>20140619</v>
      </c>
      <c r="DY222">
        <v>-0.5</v>
      </c>
      <c r="EA222" s="1">
        <v>42124</v>
      </c>
      <c r="EB222">
        <v>4.2</v>
      </c>
      <c r="EC222">
        <v>20150521</v>
      </c>
      <c r="ED222">
        <v>4.7</v>
      </c>
      <c r="EF222" s="1">
        <v>41394</v>
      </c>
      <c r="EG222">
        <v>14.8</v>
      </c>
      <c r="EH222">
        <v>20130507</v>
      </c>
      <c r="EI222">
        <v>14.8</v>
      </c>
      <c r="EK222" s="1">
        <v>41394</v>
      </c>
      <c r="EL222">
        <v>55.478999999999999</v>
      </c>
      <c r="EM222">
        <v>20130531</v>
      </c>
      <c r="EN222">
        <v>53.71</v>
      </c>
      <c r="EP222" s="1">
        <v>41394</v>
      </c>
      <c r="EQ222">
        <v>0.9</v>
      </c>
      <c r="ER222">
        <v>20130501</v>
      </c>
      <c r="ES222">
        <v>0.9</v>
      </c>
      <c r="EU222" s="1">
        <v>41394</v>
      </c>
      <c r="EV222">
        <v>-0.1</v>
      </c>
      <c r="EW222">
        <v>20130501</v>
      </c>
      <c r="EX222">
        <v>-0.1</v>
      </c>
      <c r="FJ222" s="1">
        <v>41394</v>
      </c>
      <c r="FK222">
        <v>0.2</v>
      </c>
      <c r="FL222">
        <v>20130531</v>
      </c>
      <c r="FM222">
        <v>0.3</v>
      </c>
      <c r="FO222" s="1">
        <v>41394</v>
      </c>
      <c r="FP222">
        <v>-0.1</v>
      </c>
      <c r="FQ222">
        <v>20130531</v>
      </c>
      <c r="FR222">
        <v>-0.1</v>
      </c>
      <c r="FY222" s="1">
        <v>41394</v>
      </c>
      <c r="FZ222">
        <v>0.42399999999999999</v>
      </c>
      <c r="GA222">
        <v>20130531</v>
      </c>
      <c r="GB222">
        <v>0.5</v>
      </c>
    </row>
    <row r="223" spans="6:184" x14ac:dyDescent="0.25">
      <c r="F223" s="1">
        <v>41425</v>
      </c>
      <c r="G223">
        <v>0.4</v>
      </c>
      <c r="H223">
        <v>20130709</v>
      </c>
      <c r="I223">
        <v>-0.8</v>
      </c>
      <c r="K223" s="1">
        <v>41425</v>
      </c>
      <c r="L223">
        <v>0.3</v>
      </c>
      <c r="M223">
        <v>20130709</v>
      </c>
      <c r="N223">
        <v>0</v>
      </c>
      <c r="P223" s="1">
        <v>41425</v>
      </c>
      <c r="Q223">
        <v>7.8</v>
      </c>
      <c r="R223">
        <v>20130717</v>
      </c>
      <c r="S223">
        <v>7.8</v>
      </c>
      <c r="U223" s="1">
        <v>41425</v>
      </c>
      <c r="V223">
        <v>2.2999999999999998</v>
      </c>
      <c r="W223">
        <v>20130620</v>
      </c>
      <c r="X223">
        <v>2.1</v>
      </c>
      <c r="Z223" s="1">
        <v>41425</v>
      </c>
      <c r="AA223">
        <v>0.2</v>
      </c>
      <c r="AB223">
        <v>20130618</v>
      </c>
      <c r="AC223">
        <v>0.2</v>
      </c>
      <c r="AE223" s="1">
        <v>41425</v>
      </c>
      <c r="AF223">
        <v>2.7</v>
      </c>
      <c r="AG223">
        <v>20130618</v>
      </c>
      <c r="AH223">
        <v>2.7</v>
      </c>
      <c r="AJ223" s="1">
        <v>42155</v>
      </c>
      <c r="AK223">
        <v>0.9</v>
      </c>
      <c r="AL223">
        <v>20150616</v>
      </c>
      <c r="AM223">
        <v>0.9</v>
      </c>
      <c r="AO223" s="1">
        <v>41790</v>
      </c>
      <c r="AP223">
        <v>-0.1</v>
      </c>
      <c r="AQ223">
        <v>20140617</v>
      </c>
      <c r="AR223">
        <v>-0.1</v>
      </c>
      <c r="AT223" s="1">
        <v>41790</v>
      </c>
      <c r="AU223">
        <v>0.5</v>
      </c>
      <c r="AV223">
        <v>20140617</v>
      </c>
      <c r="AW223">
        <v>0.5</v>
      </c>
      <c r="AY223" s="1">
        <v>41425</v>
      </c>
      <c r="AZ223">
        <v>-1.8</v>
      </c>
      <c r="BA223">
        <v>20130709</v>
      </c>
      <c r="BB223">
        <v>-2.2999999999999998</v>
      </c>
      <c r="BD223" s="1">
        <v>41425</v>
      </c>
      <c r="BE223">
        <v>-2.4</v>
      </c>
      <c r="BF223">
        <v>20130709</v>
      </c>
      <c r="BG223">
        <v>-2.9</v>
      </c>
      <c r="BX223" s="1">
        <v>41455</v>
      </c>
      <c r="BY223">
        <v>-21</v>
      </c>
      <c r="BZ223">
        <v>20130627</v>
      </c>
      <c r="CA223">
        <v>-21</v>
      </c>
      <c r="CC223" s="1">
        <v>41425</v>
      </c>
      <c r="CD223">
        <v>1.8</v>
      </c>
      <c r="CE223">
        <v>20130620</v>
      </c>
      <c r="CF223">
        <v>2.1</v>
      </c>
      <c r="CR223" s="1">
        <v>41425</v>
      </c>
      <c r="CS223">
        <v>0.2</v>
      </c>
      <c r="CT223">
        <v>20130618</v>
      </c>
      <c r="CU223">
        <v>0.2</v>
      </c>
      <c r="CW223" s="1">
        <v>41425</v>
      </c>
      <c r="CX223">
        <v>3.1</v>
      </c>
      <c r="CY223">
        <v>20130618</v>
      </c>
      <c r="CZ223">
        <v>3.1</v>
      </c>
      <c r="DG223" s="1">
        <v>41790</v>
      </c>
      <c r="DH223">
        <v>0.2</v>
      </c>
      <c r="DI223">
        <v>20140617</v>
      </c>
      <c r="DJ223">
        <v>-0.9</v>
      </c>
      <c r="DL223" s="1">
        <v>41790</v>
      </c>
      <c r="DM223">
        <v>0</v>
      </c>
      <c r="DN223">
        <v>20140617</v>
      </c>
      <c r="DO223">
        <v>0</v>
      </c>
      <c r="DQ223" s="1">
        <v>41425</v>
      </c>
      <c r="DR223">
        <v>7</v>
      </c>
      <c r="DS223">
        <v>20130610</v>
      </c>
      <c r="DT223">
        <v>5</v>
      </c>
      <c r="DV223" s="1">
        <v>41820</v>
      </c>
      <c r="DW223">
        <v>0.3</v>
      </c>
      <c r="DX223">
        <v>20140724</v>
      </c>
      <c r="DY223">
        <v>0.1</v>
      </c>
      <c r="EA223" s="1">
        <v>42155</v>
      </c>
      <c r="EB223">
        <v>4.5999999999999996</v>
      </c>
      <c r="EC223">
        <v>20150618</v>
      </c>
      <c r="ED223">
        <v>4.5999999999999996</v>
      </c>
      <c r="EF223" s="1">
        <v>41425</v>
      </c>
      <c r="EG223">
        <v>10.98</v>
      </c>
      <c r="EH223">
        <v>20130606</v>
      </c>
      <c r="EI223">
        <v>11</v>
      </c>
      <c r="EK223" s="1">
        <v>41425</v>
      </c>
      <c r="EL223">
        <v>59.045000000000002</v>
      </c>
      <c r="EM223">
        <v>20130701</v>
      </c>
      <c r="EN223">
        <v>58.241999999999997</v>
      </c>
      <c r="EP223" s="1">
        <v>41425</v>
      </c>
      <c r="EQ223">
        <v>1.1000000000000001</v>
      </c>
      <c r="ER223">
        <v>20130530</v>
      </c>
      <c r="ES223">
        <v>1.1000000000000001</v>
      </c>
      <c r="EU223" s="1">
        <v>41425</v>
      </c>
      <c r="EV223">
        <v>0.5</v>
      </c>
      <c r="EW223">
        <v>20130530</v>
      </c>
      <c r="EX223">
        <v>0.4</v>
      </c>
      <c r="FJ223" s="1">
        <v>41425</v>
      </c>
      <c r="FK223">
        <v>0.1</v>
      </c>
      <c r="FL223">
        <v>20130701</v>
      </c>
      <c r="FM223">
        <v>-0.1</v>
      </c>
      <c r="FO223" s="1">
        <v>41425</v>
      </c>
      <c r="FP223">
        <v>0</v>
      </c>
      <c r="FQ223">
        <v>20130701</v>
      </c>
      <c r="FR223">
        <v>-0.1</v>
      </c>
      <c r="FY223" s="1">
        <v>41425</v>
      </c>
      <c r="FZ223">
        <v>0.73399999999999999</v>
      </c>
      <c r="GA223">
        <v>20130701</v>
      </c>
      <c r="GB223">
        <v>0.7</v>
      </c>
    </row>
    <row r="224" spans="6:184" x14ac:dyDescent="0.25">
      <c r="F224" s="1">
        <v>41455</v>
      </c>
      <c r="G224">
        <v>1</v>
      </c>
      <c r="H224">
        <v>20130806</v>
      </c>
      <c r="I224">
        <v>1.9</v>
      </c>
      <c r="K224" s="1">
        <v>41455</v>
      </c>
      <c r="L224">
        <v>0.8</v>
      </c>
      <c r="M224">
        <v>20130806</v>
      </c>
      <c r="N224">
        <v>1.1000000000000001</v>
      </c>
      <c r="P224" s="1">
        <v>41455</v>
      </c>
      <c r="Q224">
        <v>7.7</v>
      </c>
      <c r="R224">
        <v>20130814</v>
      </c>
      <c r="S224">
        <v>7.8</v>
      </c>
      <c r="U224" s="1">
        <v>41455</v>
      </c>
      <c r="V224">
        <v>0.7</v>
      </c>
      <c r="W224">
        <v>20130718</v>
      </c>
      <c r="X224">
        <v>0.2</v>
      </c>
      <c r="Z224" s="1">
        <v>41455</v>
      </c>
      <c r="AA224">
        <v>-0.2</v>
      </c>
      <c r="AB224">
        <v>20130716</v>
      </c>
      <c r="AC224">
        <v>-0.2</v>
      </c>
      <c r="AE224" s="1">
        <v>41455</v>
      </c>
      <c r="AF224">
        <v>2.9</v>
      </c>
      <c r="AG224">
        <v>20130716</v>
      </c>
      <c r="AH224">
        <v>2.9</v>
      </c>
      <c r="AJ224" s="1">
        <v>42185</v>
      </c>
      <c r="AK224">
        <v>0.8</v>
      </c>
      <c r="AL224">
        <v>20150714</v>
      </c>
      <c r="AM224">
        <v>0.8</v>
      </c>
      <c r="AO224" s="1">
        <v>41820</v>
      </c>
      <c r="AP224">
        <v>-0.1</v>
      </c>
      <c r="AQ224">
        <v>20140715</v>
      </c>
      <c r="AR224">
        <v>-0.2</v>
      </c>
      <c r="AT224" s="1">
        <v>41820</v>
      </c>
      <c r="AU224">
        <v>0.3</v>
      </c>
      <c r="AV224">
        <v>20140715</v>
      </c>
      <c r="AW224">
        <v>0.2</v>
      </c>
      <c r="AY224" s="1">
        <v>41455</v>
      </c>
      <c r="AZ224">
        <v>0.6</v>
      </c>
      <c r="BA224">
        <v>20130806</v>
      </c>
      <c r="BB224">
        <v>1.2</v>
      </c>
      <c r="BD224" s="1">
        <v>41455</v>
      </c>
      <c r="BE224">
        <v>1.3</v>
      </c>
      <c r="BF224">
        <v>20130806</v>
      </c>
      <c r="BG224">
        <v>2</v>
      </c>
      <c r="BX224" s="1">
        <v>41486</v>
      </c>
      <c r="BY224">
        <v>-16</v>
      </c>
      <c r="BZ224">
        <v>20130730</v>
      </c>
      <c r="CA224">
        <v>-16</v>
      </c>
      <c r="CC224" s="1">
        <v>41455</v>
      </c>
      <c r="CD224">
        <v>1.5</v>
      </c>
      <c r="CE224">
        <v>20130718</v>
      </c>
      <c r="CF224">
        <v>2.1</v>
      </c>
      <c r="CR224" s="1">
        <v>41455</v>
      </c>
      <c r="CS224">
        <v>-0.1</v>
      </c>
      <c r="CT224">
        <v>20130716</v>
      </c>
      <c r="CU224">
        <v>-0.1</v>
      </c>
      <c r="CW224" s="1">
        <v>41455</v>
      </c>
      <c r="CX224">
        <v>3.3</v>
      </c>
      <c r="CY224">
        <v>20130716</v>
      </c>
      <c r="CZ224">
        <v>3.3</v>
      </c>
      <c r="DG224" s="1">
        <v>41820</v>
      </c>
      <c r="DH224">
        <v>-1</v>
      </c>
      <c r="DI224">
        <v>20140715</v>
      </c>
      <c r="DJ224">
        <v>-0.8</v>
      </c>
      <c r="DL224" s="1">
        <v>41820</v>
      </c>
      <c r="DM224">
        <v>0</v>
      </c>
      <c r="DN224">
        <v>20140715</v>
      </c>
      <c r="DO224">
        <v>0</v>
      </c>
      <c r="DQ224" s="1">
        <v>41455</v>
      </c>
      <c r="DR224">
        <v>22</v>
      </c>
      <c r="DS224">
        <v>20130708</v>
      </c>
      <c r="DT224">
        <v>21</v>
      </c>
      <c r="DV224" s="1">
        <v>41851</v>
      </c>
      <c r="DW224">
        <v>0</v>
      </c>
      <c r="DX224">
        <v>20140821</v>
      </c>
      <c r="DY224">
        <v>0.1</v>
      </c>
      <c r="EA224" s="1">
        <v>42185</v>
      </c>
      <c r="EB224">
        <v>4.2</v>
      </c>
      <c r="EC224">
        <v>20150723</v>
      </c>
      <c r="ED224">
        <v>4</v>
      </c>
      <c r="EF224" s="1">
        <v>41455</v>
      </c>
      <c r="EG224">
        <v>13.4</v>
      </c>
      <c r="EH224">
        <v>20130704</v>
      </c>
      <c r="EI224">
        <v>13.4</v>
      </c>
      <c r="EK224" s="1">
        <v>41455</v>
      </c>
      <c r="EL224">
        <v>58.49</v>
      </c>
      <c r="EM224">
        <v>20130729</v>
      </c>
      <c r="EN224">
        <v>57.667000000000002</v>
      </c>
      <c r="EP224" s="1">
        <v>41455</v>
      </c>
      <c r="EQ224">
        <v>1.9</v>
      </c>
      <c r="ER224">
        <v>20130628</v>
      </c>
      <c r="ES224">
        <v>1.9</v>
      </c>
      <c r="EU224" s="1">
        <v>41455</v>
      </c>
      <c r="EV224">
        <v>0.4</v>
      </c>
      <c r="EW224">
        <v>20130628</v>
      </c>
      <c r="EX224">
        <v>0.3</v>
      </c>
      <c r="FJ224" s="1">
        <v>41455</v>
      </c>
      <c r="FK224">
        <v>0</v>
      </c>
      <c r="FL224">
        <v>20130729</v>
      </c>
      <c r="FM224">
        <v>0.1</v>
      </c>
      <c r="FO224" s="1">
        <v>41455</v>
      </c>
      <c r="FP224">
        <v>1.5</v>
      </c>
      <c r="FQ224">
        <v>20130729</v>
      </c>
      <c r="FR224">
        <v>1.5</v>
      </c>
      <c r="FY224" s="1">
        <v>41455</v>
      </c>
      <c r="FZ224">
        <v>0.61</v>
      </c>
      <c r="GA224">
        <v>20130729</v>
      </c>
      <c r="GB224">
        <v>0.5</v>
      </c>
    </row>
    <row r="225" spans="6:184" x14ac:dyDescent="0.25">
      <c r="F225" s="1">
        <v>41486</v>
      </c>
      <c r="G225">
        <v>-0.5</v>
      </c>
      <c r="H225">
        <v>20130906</v>
      </c>
      <c r="I225">
        <v>0.2</v>
      </c>
      <c r="K225" s="1">
        <v>41486</v>
      </c>
      <c r="L225">
        <v>-0.3</v>
      </c>
      <c r="M225">
        <v>20130906</v>
      </c>
      <c r="N225">
        <v>0</v>
      </c>
      <c r="P225" s="1">
        <v>41486</v>
      </c>
      <c r="Q225">
        <v>7.7</v>
      </c>
      <c r="R225">
        <v>20130911</v>
      </c>
      <c r="S225">
        <v>7.7</v>
      </c>
      <c r="U225" s="1">
        <v>41486</v>
      </c>
      <c r="V225">
        <v>0.6</v>
      </c>
      <c r="W225">
        <v>20130815</v>
      </c>
      <c r="X225">
        <v>1.1000000000000001</v>
      </c>
      <c r="Z225" s="1">
        <v>41486</v>
      </c>
      <c r="AA225">
        <v>0</v>
      </c>
      <c r="AB225">
        <v>20130813</v>
      </c>
      <c r="AC225">
        <v>0</v>
      </c>
      <c r="AE225" s="1">
        <v>41486</v>
      </c>
      <c r="AF225">
        <v>2.8</v>
      </c>
      <c r="AG225">
        <v>20130813</v>
      </c>
      <c r="AH225">
        <v>2.8</v>
      </c>
      <c r="AJ225" s="1">
        <v>42216</v>
      </c>
      <c r="AK225">
        <v>1.2</v>
      </c>
      <c r="AL225">
        <v>20150818</v>
      </c>
      <c r="AM225">
        <v>1.2</v>
      </c>
      <c r="AO225" s="1">
        <v>41851</v>
      </c>
      <c r="AP225">
        <v>-0.1</v>
      </c>
      <c r="AQ225">
        <v>20140819</v>
      </c>
      <c r="AR225">
        <v>-0.1</v>
      </c>
      <c r="AT225" s="1">
        <v>41851</v>
      </c>
      <c r="AU225">
        <v>-0.1</v>
      </c>
      <c r="AV225">
        <v>20140819</v>
      </c>
      <c r="AW225">
        <v>-0.1</v>
      </c>
      <c r="AY225" s="1">
        <v>41486</v>
      </c>
      <c r="AZ225">
        <v>-2.1</v>
      </c>
      <c r="BA225">
        <v>20130906</v>
      </c>
      <c r="BB225">
        <v>-1.6</v>
      </c>
      <c r="BD225" s="1">
        <v>41486</v>
      </c>
      <c r="BE225">
        <v>-1.6</v>
      </c>
      <c r="BF225">
        <v>20130906</v>
      </c>
      <c r="BG225">
        <v>-0.7</v>
      </c>
      <c r="BX225" s="1">
        <v>41517</v>
      </c>
      <c r="BY225">
        <v>-13</v>
      </c>
      <c r="BZ225">
        <v>20130829</v>
      </c>
      <c r="CA225">
        <v>-13</v>
      </c>
      <c r="CC225" s="1">
        <v>41486</v>
      </c>
      <c r="CD225">
        <v>2.4</v>
      </c>
      <c r="CE225">
        <v>20130815</v>
      </c>
      <c r="CF225">
        <v>3.1</v>
      </c>
      <c r="CR225" s="1">
        <v>41486</v>
      </c>
      <c r="CS225">
        <v>0</v>
      </c>
      <c r="CT225">
        <v>20130813</v>
      </c>
      <c r="CU225">
        <v>0</v>
      </c>
      <c r="CW225" s="1">
        <v>41486</v>
      </c>
      <c r="CX225">
        <v>3.1</v>
      </c>
      <c r="CY225">
        <v>20130813</v>
      </c>
      <c r="CZ225">
        <v>3.1</v>
      </c>
      <c r="DG225" s="1">
        <v>41851</v>
      </c>
      <c r="DH225">
        <v>-1.7</v>
      </c>
      <c r="DI225">
        <v>20140819</v>
      </c>
      <c r="DJ225">
        <v>-1.6</v>
      </c>
      <c r="DL225" s="1">
        <v>41851</v>
      </c>
      <c r="DM225">
        <v>-0.1</v>
      </c>
      <c r="DN225">
        <v>20140819</v>
      </c>
      <c r="DO225">
        <v>0</v>
      </c>
      <c r="DQ225" s="1">
        <v>41486</v>
      </c>
      <c r="DR225">
        <v>33</v>
      </c>
      <c r="DS225">
        <v>20130812</v>
      </c>
      <c r="DT225">
        <v>36</v>
      </c>
      <c r="DV225" s="1">
        <v>41882</v>
      </c>
      <c r="DW225">
        <v>0.8</v>
      </c>
      <c r="DX225">
        <v>20140918</v>
      </c>
      <c r="DY225">
        <v>0.4</v>
      </c>
      <c r="EA225" s="1">
        <v>42216</v>
      </c>
      <c r="EB225">
        <v>4.5999999999999996</v>
      </c>
      <c r="EC225">
        <v>20150820</v>
      </c>
      <c r="ED225">
        <v>4.2</v>
      </c>
      <c r="EF225" s="1">
        <v>41486</v>
      </c>
      <c r="EG225">
        <v>12.7</v>
      </c>
      <c r="EH225">
        <v>20130806</v>
      </c>
      <c r="EI225">
        <v>12.7</v>
      </c>
      <c r="EK225" s="1">
        <v>41486</v>
      </c>
      <c r="EL225">
        <v>60.932000000000002</v>
      </c>
      <c r="EM225">
        <v>20130830</v>
      </c>
      <c r="EN225">
        <v>60.624000000000002</v>
      </c>
      <c r="EP225" s="1">
        <v>41486</v>
      </c>
      <c r="EQ225">
        <v>3.9</v>
      </c>
      <c r="ER225">
        <v>20130802</v>
      </c>
      <c r="ES225">
        <v>3.9</v>
      </c>
      <c r="EU225" s="1">
        <v>41486</v>
      </c>
      <c r="EV225">
        <v>1.3</v>
      </c>
      <c r="EW225">
        <v>20130802</v>
      </c>
      <c r="EX225">
        <v>0.8</v>
      </c>
      <c r="FJ225" s="1">
        <v>41486</v>
      </c>
      <c r="FK225">
        <v>0.6</v>
      </c>
      <c r="FL225">
        <v>20130830</v>
      </c>
      <c r="FM225">
        <v>0.6</v>
      </c>
      <c r="FO225" s="1">
        <v>41486</v>
      </c>
      <c r="FP225">
        <v>1.8</v>
      </c>
      <c r="FQ225">
        <v>20130830</v>
      </c>
      <c r="FR225">
        <v>1.8</v>
      </c>
      <c r="FY225" s="1">
        <v>41486</v>
      </c>
      <c r="FZ225">
        <v>0.54</v>
      </c>
      <c r="GA225">
        <v>20130830</v>
      </c>
      <c r="GB225">
        <v>0.6</v>
      </c>
    </row>
    <row r="226" spans="6:184" x14ac:dyDescent="0.25">
      <c r="F226" s="1">
        <v>41517</v>
      </c>
      <c r="G226">
        <v>-0.5</v>
      </c>
      <c r="H226">
        <v>20131009</v>
      </c>
      <c r="I226">
        <v>-1.2</v>
      </c>
      <c r="K226" s="1">
        <v>41517</v>
      </c>
      <c r="L226">
        <v>-0.4</v>
      </c>
      <c r="M226">
        <v>20131009</v>
      </c>
      <c r="N226">
        <v>-1.1000000000000001</v>
      </c>
      <c r="P226" s="1">
        <v>41517</v>
      </c>
      <c r="Q226">
        <v>7.7</v>
      </c>
      <c r="R226">
        <v>20131016</v>
      </c>
      <c r="S226">
        <v>7.7</v>
      </c>
      <c r="U226" s="1">
        <v>41517</v>
      </c>
      <c r="V226">
        <v>-0.4</v>
      </c>
      <c r="W226">
        <v>20130919</v>
      </c>
      <c r="X226">
        <v>-1</v>
      </c>
      <c r="Z226" s="1">
        <v>41517</v>
      </c>
      <c r="AA226">
        <v>0.4</v>
      </c>
      <c r="AB226">
        <v>20130917</v>
      </c>
      <c r="AC226">
        <v>0.4</v>
      </c>
      <c r="AE226" s="1">
        <v>41517</v>
      </c>
      <c r="AF226">
        <v>2.7</v>
      </c>
      <c r="AG226">
        <v>20130917</v>
      </c>
      <c r="AH226">
        <v>2.7</v>
      </c>
      <c r="AJ226" s="1">
        <v>42247</v>
      </c>
      <c r="AK226">
        <v>1</v>
      </c>
      <c r="AL226">
        <v>20150915</v>
      </c>
      <c r="AM226">
        <v>1</v>
      </c>
      <c r="AO226" s="1">
        <v>41882</v>
      </c>
      <c r="AP226">
        <v>-0.1</v>
      </c>
      <c r="AQ226">
        <v>20140916</v>
      </c>
      <c r="AR226">
        <v>-0.1</v>
      </c>
      <c r="AT226" s="1">
        <v>41882</v>
      </c>
      <c r="AU226">
        <v>-0.3</v>
      </c>
      <c r="AV226">
        <v>20140916</v>
      </c>
      <c r="AW226">
        <v>-0.3</v>
      </c>
      <c r="AY226" s="1">
        <v>41517</v>
      </c>
      <c r="AZ226">
        <v>-2.2000000000000002</v>
      </c>
      <c r="BA226">
        <v>20131009</v>
      </c>
      <c r="BB226">
        <v>-1.5</v>
      </c>
      <c r="BD226" s="1">
        <v>41517</v>
      </c>
      <c r="BE226">
        <v>-1</v>
      </c>
      <c r="BF226">
        <v>20131009</v>
      </c>
      <c r="BG226">
        <v>-0.2</v>
      </c>
      <c r="BX226" s="1">
        <v>41547</v>
      </c>
      <c r="BY226">
        <v>-10</v>
      </c>
      <c r="BZ226">
        <v>20130926</v>
      </c>
      <c r="CA226">
        <v>-10</v>
      </c>
      <c r="CC226" s="1">
        <v>41517</v>
      </c>
      <c r="CD226">
        <v>1.8</v>
      </c>
      <c r="CE226">
        <v>20130919</v>
      </c>
      <c r="CF226">
        <v>2.2999999999999998</v>
      </c>
      <c r="CR226" s="1">
        <v>41517</v>
      </c>
      <c r="CS226">
        <v>0.5</v>
      </c>
      <c r="CT226">
        <v>20130917</v>
      </c>
      <c r="CU226">
        <v>0.5</v>
      </c>
      <c r="CW226" s="1">
        <v>41517</v>
      </c>
      <c r="CX226">
        <v>3.3</v>
      </c>
      <c r="CY226">
        <v>20130917</v>
      </c>
      <c r="CZ226">
        <v>3.3</v>
      </c>
      <c r="DG226" s="1">
        <v>41882</v>
      </c>
      <c r="DH226">
        <v>-1</v>
      </c>
      <c r="DI226">
        <v>20140916</v>
      </c>
      <c r="DJ226">
        <v>-0.6</v>
      </c>
      <c r="DL226" s="1">
        <v>41882</v>
      </c>
      <c r="DM226">
        <v>0.1</v>
      </c>
      <c r="DN226">
        <v>20140916</v>
      </c>
      <c r="DO226">
        <v>0.1</v>
      </c>
      <c r="DQ226" s="1">
        <v>41517</v>
      </c>
      <c r="DR226">
        <v>36</v>
      </c>
      <c r="DS226">
        <v>20130909</v>
      </c>
      <c r="DT226">
        <v>40</v>
      </c>
      <c r="DV226" s="1">
        <v>41912</v>
      </c>
      <c r="DW226">
        <v>-0.9</v>
      </c>
      <c r="DX226">
        <v>20141023</v>
      </c>
      <c r="DY226">
        <v>-0.3</v>
      </c>
      <c r="EA226" s="1">
        <v>42247</v>
      </c>
      <c r="EB226">
        <v>3.6</v>
      </c>
      <c r="EC226">
        <v>20150917</v>
      </c>
      <c r="ED226">
        <v>3.7</v>
      </c>
      <c r="EF226" s="1">
        <v>41517</v>
      </c>
      <c r="EG226">
        <v>10.9</v>
      </c>
      <c r="EH226">
        <v>20130905</v>
      </c>
      <c r="EI226">
        <v>10.9</v>
      </c>
      <c r="EK226" s="1">
        <v>41517</v>
      </c>
      <c r="EL226">
        <v>63.052999999999997</v>
      </c>
      <c r="EM226">
        <v>20130930</v>
      </c>
      <c r="EN226">
        <v>62.225999999999999</v>
      </c>
      <c r="EP226" s="1">
        <v>41517</v>
      </c>
      <c r="EQ226">
        <v>3.5</v>
      </c>
      <c r="ER226">
        <v>20130830</v>
      </c>
      <c r="ES226">
        <v>3.5</v>
      </c>
      <c r="EU226" s="1">
        <v>41517</v>
      </c>
      <c r="EV226">
        <v>0.5</v>
      </c>
      <c r="EW226">
        <v>20130830</v>
      </c>
      <c r="EX226">
        <v>0.6</v>
      </c>
      <c r="FJ226" s="1">
        <v>41517</v>
      </c>
      <c r="FK226">
        <v>0.8</v>
      </c>
      <c r="FL226">
        <v>20130930</v>
      </c>
      <c r="FM226">
        <v>0.7</v>
      </c>
      <c r="FO226" s="1">
        <v>41517</v>
      </c>
      <c r="FP226">
        <v>2.2000000000000002</v>
      </c>
      <c r="FQ226">
        <v>20130930</v>
      </c>
      <c r="FR226">
        <v>2.1</v>
      </c>
      <c r="FY226" s="1">
        <v>41517</v>
      </c>
      <c r="FZ226">
        <v>0.80800000000000005</v>
      </c>
      <c r="GA226">
        <v>20130930</v>
      </c>
      <c r="GB226">
        <v>0.6</v>
      </c>
    </row>
    <row r="227" spans="6:184" x14ac:dyDescent="0.25">
      <c r="F227" s="1">
        <v>41547</v>
      </c>
      <c r="G227">
        <v>0.8</v>
      </c>
      <c r="H227">
        <v>20131106</v>
      </c>
      <c r="I227">
        <v>1.2</v>
      </c>
      <c r="K227" s="1">
        <v>41547</v>
      </c>
      <c r="L227">
        <v>0.8</v>
      </c>
      <c r="M227">
        <v>20131106</v>
      </c>
      <c r="N227">
        <v>0.9</v>
      </c>
      <c r="P227" s="1">
        <v>41547</v>
      </c>
      <c r="Q227">
        <v>7.6</v>
      </c>
      <c r="R227">
        <v>20131113</v>
      </c>
      <c r="S227">
        <v>7.6</v>
      </c>
      <c r="U227" s="1">
        <v>41547</v>
      </c>
      <c r="V227">
        <v>0.8</v>
      </c>
      <c r="W227">
        <v>20131017</v>
      </c>
      <c r="X227">
        <v>0.7</v>
      </c>
      <c r="Z227" s="1">
        <v>41547</v>
      </c>
      <c r="AA227">
        <v>0.4</v>
      </c>
      <c r="AB227">
        <v>20131015</v>
      </c>
      <c r="AC227">
        <v>0.4</v>
      </c>
      <c r="AE227" s="1">
        <v>41547</v>
      </c>
      <c r="AF227">
        <v>2.7</v>
      </c>
      <c r="AG227">
        <v>20131015</v>
      </c>
      <c r="AH227">
        <v>2.7</v>
      </c>
      <c r="AJ227" s="1">
        <v>42277</v>
      </c>
      <c r="AK227">
        <v>1</v>
      </c>
      <c r="AL227">
        <v>20151013</v>
      </c>
      <c r="AM227">
        <v>1</v>
      </c>
      <c r="AO227" s="1">
        <v>41912</v>
      </c>
      <c r="AP227">
        <v>-0.2</v>
      </c>
      <c r="AQ227">
        <v>20141014</v>
      </c>
      <c r="AR227">
        <v>-0.1</v>
      </c>
      <c r="AT227" s="1">
        <v>41912</v>
      </c>
      <c r="AU227">
        <v>-0.5</v>
      </c>
      <c r="AV227">
        <v>20141014</v>
      </c>
      <c r="AW227">
        <v>-0.4</v>
      </c>
      <c r="AY227" s="1">
        <v>41547</v>
      </c>
      <c r="AZ227">
        <v>2.2999999999999998</v>
      </c>
      <c r="BA227">
        <v>20131106</v>
      </c>
      <c r="BB227">
        <v>2.2000000000000002</v>
      </c>
      <c r="BD227" s="1">
        <v>41547</v>
      </c>
      <c r="BE227">
        <v>-0.3</v>
      </c>
      <c r="BF227">
        <v>20131106</v>
      </c>
      <c r="BG227">
        <v>0.8</v>
      </c>
      <c r="BX227" s="1">
        <v>41578</v>
      </c>
      <c r="BY227">
        <v>-11</v>
      </c>
      <c r="BZ227">
        <v>20131030</v>
      </c>
      <c r="CA227">
        <v>-11</v>
      </c>
      <c r="CC227" s="1">
        <v>41547</v>
      </c>
      <c r="CD227">
        <v>2.6</v>
      </c>
      <c r="CE227">
        <v>20131017</v>
      </c>
      <c r="CF227">
        <v>2.8</v>
      </c>
      <c r="CR227" s="1">
        <v>41547</v>
      </c>
      <c r="CS227">
        <v>0.4</v>
      </c>
      <c r="CT227">
        <v>20131015</v>
      </c>
      <c r="CU227">
        <v>0.4</v>
      </c>
      <c r="CW227" s="1">
        <v>41547</v>
      </c>
      <c r="CX227">
        <v>3.2</v>
      </c>
      <c r="CY227">
        <v>20131015</v>
      </c>
      <c r="CZ227">
        <v>3.2</v>
      </c>
      <c r="DG227" s="1">
        <v>41912</v>
      </c>
      <c r="DH227">
        <v>-0.8</v>
      </c>
      <c r="DI227">
        <v>20141014</v>
      </c>
      <c r="DJ227">
        <v>-0.6</v>
      </c>
      <c r="DL227" s="1">
        <v>41912</v>
      </c>
      <c r="DM227">
        <v>-0.1</v>
      </c>
      <c r="DN227">
        <v>20141014</v>
      </c>
      <c r="DO227">
        <v>-0.1</v>
      </c>
      <c r="DQ227" s="1">
        <v>41547</v>
      </c>
      <c r="DR227">
        <v>50</v>
      </c>
      <c r="DS227">
        <v>20131007</v>
      </c>
      <c r="DT227">
        <v>54</v>
      </c>
      <c r="DV227" s="1">
        <v>41943</v>
      </c>
      <c r="DW227">
        <v>1.7</v>
      </c>
      <c r="DX227">
        <v>20141120</v>
      </c>
      <c r="DY227">
        <v>0.8</v>
      </c>
      <c r="EA227" s="1">
        <v>42277</v>
      </c>
      <c r="EB227">
        <v>6.4</v>
      </c>
      <c r="EC227">
        <v>20151022</v>
      </c>
      <c r="ED227">
        <v>6.5</v>
      </c>
      <c r="EF227" s="1">
        <v>41547</v>
      </c>
      <c r="EG227">
        <v>12.1</v>
      </c>
      <c r="EH227">
        <v>20131004</v>
      </c>
      <c r="EI227">
        <v>12.1</v>
      </c>
      <c r="EK227" s="1">
        <v>41547</v>
      </c>
      <c r="EL227">
        <v>67.143000000000001</v>
      </c>
      <c r="EM227">
        <v>20131029</v>
      </c>
      <c r="EN227">
        <v>66.734999999999999</v>
      </c>
      <c r="EP227" s="1">
        <v>41547</v>
      </c>
      <c r="EQ227">
        <v>5</v>
      </c>
      <c r="ER227">
        <v>20130927</v>
      </c>
      <c r="ES227">
        <v>5</v>
      </c>
      <c r="EU227" s="1">
        <v>41547</v>
      </c>
      <c r="EV227">
        <v>1.2</v>
      </c>
      <c r="EW227">
        <v>20130927</v>
      </c>
      <c r="EX227">
        <v>0.9</v>
      </c>
      <c r="FJ227" s="1">
        <v>41547</v>
      </c>
      <c r="FK227">
        <v>0.5</v>
      </c>
      <c r="FL227">
        <v>20131029</v>
      </c>
      <c r="FM227">
        <v>0.6</v>
      </c>
      <c r="FO227" s="1">
        <v>41547</v>
      </c>
      <c r="FP227">
        <v>2.7</v>
      </c>
      <c r="FQ227">
        <v>20131029</v>
      </c>
      <c r="FR227">
        <v>2.6</v>
      </c>
      <c r="FY227" s="1">
        <v>41547</v>
      </c>
      <c r="FZ227">
        <v>0.877</v>
      </c>
      <c r="GA227">
        <v>20131029</v>
      </c>
      <c r="GB227">
        <v>0.9</v>
      </c>
    </row>
    <row r="228" spans="6:184" x14ac:dyDescent="0.25">
      <c r="F228" s="1">
        <v>41578</v>
      </c>
      <c r="G228">
        <v>0</v>
      </c>
      <c r="H228">
        <v>20131210</v>
      </c>
      <c r="I228">
        <v>0.4</v>
      </c>
      <c r="K228" s="1">
        <v>41578</v>
      </c>
      <c r="L228">
        <v>-0.3</v>
      </c>
      <c r="M228">
        <v>20131210</v>
      </c>
      <c r="N228">
        <v>0.4</v>
      </c>
      <c r="P228" s="1">
        <v>41578</v>
      </c>
      <c r="Q228">
        <v>7.4</v>
      </c>
      <c r="R228">
        <v>20131218</v>
      </c>
      <c r="S228">
        <v>7.4</v>
      </c>
      <c r="U228" s="1">
        <v>41578</v>
      </c>
      <c r="V228">
        <v>-0.7</v>
      </c>
      <c r="W228">
        <v>20131114</v>
      </c>
      <c r="X228">
        <v>-0.6</v>
      </c>
      <c r="Z228" s="1">
        <v>41578</v>
      </c>
      <c r="AA228">
        <v>0.1</v>
      </c>
      <c r="AB228">
        <v>20131112</v>
      </c>
      <c r="AC228">
        <v>0.1</v>
      </c>
      <c r="AE228" s="1">
        <v>41578</v>
      </c>
      <c r="AF228">
        <v>2.2000000000000002</v>
      </c>
      <c r="AG228">
        <v>20131112</v>
      </c>
      <c r="AH228">
        <v>2.2000000000000002</v>
      </c>
      <c r="AJ228" s="1">
        <v>42308</v>
      </c>
      <c r="AK228">
        <v>1.1000000000000001</v>
      </c>
      <c r="AL228">
        <v>20151117</v>
      </c>
      <c r="AM228">
        <v>1.1000000000000001</v>
      </c>
      <c r="AO228" s="1">
        <v>41943</v>
      </c>
      <c r="AP228">
        <v>-0.6</v>
      </c>
      <c r="AQ228">
        <v>20141118</v>
      </c>
      <c r="AR228">
        <v>-0.3</v>
      </c>
      <c r="AT228" s="1">
        <v>41943</v>
      </c>
      <c r="AU228">
        <v>-0.7</v>
      </c>
      <c r="AV228">
        <v>20141118</v>
      </c>
      <c r="AW228">
        <v>-0.5</v>
      </c>
      <c r="AY228" s="1">
        <v>41578</v>
      </c>
      <c r="AZ228">
        <v>2.7</v>
      </c>
      <c r="BA228">
        <v>20131210</v>
      </c>
      <c r="BB228">
        <v>3.2</v>
      </c>
      <c r="BD228" s="1">
        <v>41578</v>
      </c>
      <c r="BE228">
        <v>1.4</v>
      </c>
      <c r="BF228">
        <v>20131210</v>
      </c>
      <c r="BG228">
        <v>2.7</v>
      </c>
      <c r="BX228" s="1">
        <v>41608</v>
      </c>
      <c r="BY228">
        <v>-12</v>
      </c>
      <c r="BZ228">
        <v>20131128</v>
      </c>
      <c r="CA228">
        <v>-12</v>
      </c>
      <c r="CC228" s="1">
        <v>41578</v>
      </c>
      <c r="CD228">
        <v>2.4</v>
      </c>
      <c r="CE228">
        <v>20131114</v>
      </c>
      <c r="CF228">
        <v>2.2999999999999998</v>
      </c>
      <c r="CR228" s="1">
        <v>41578</v>
      </c>
      <c r="CS228">
        <v>0</v>
      </c>
      <c r="CT228">
        <v>20131112</v>
      </c>
      <c r="CU228">
        <v>0</v>
      </c>
      <c r="CW228" s="1">
        <v>41578</v>
      </c>
      <c r="CX228">
        <v>2.6</v>
      </c>
      <c r="CY228">
        <v>20131112</v>
      </c>
      <c r="CZ228">
        <v>2.6</v>
      </c>
      <c r="DG228" s="1">
        <v>41943</v>
      </c>
      <c r="DH228">
        <v>-1.2</v>
      </c>
      <c r="DI228">
        <v>20141118</v>
      </c>
      <c r="DJ228">
        <v>-1.5</v>
      </c>
      <c r="DL228" s="1">
        <v>41943</v>
      </c>
      <c r="DM228">
        <v>-0.2</v>
      </c>
      <c r="DN228">
        <v>20141118</v>
      </c>
      <c r="DO228">
        <v>0.1</v>
      </c>
      <c r="DQ228" s="1">
        <v>41578</v>
      </c>
      <c r="DR228">
        <v>54</v>
      </c>
      <c r="DS228">
        <v>20131111</v>
      </c>
      <c r="DT228">
        <v>57</v>
      </c>
      <c r="DV228" s="1">
        <v>41973</v>
      </c>
      <c r="DW228">
        <v>1</v>
      </c>
      <c r="DX228">
        <v>20141218</v>
      </c>
      <c r="DY228">
        <v>1.6</v>
      </c>
      <c r="EA228" s="1">
        <v>42308</v>
      </c>
      <c r="EB228">
        <v>4.2</v>
      </c>
      <c r="EC228">
        <v>20151119</v>
      </c>
      <c r="ED228">
        <v>3.8</v>
      </c>
      <c r="EF228" s="1">
        <v>41578</v>
      </c>
      <c r="EG228">
        <v>4.01</v>
      </c>
      <c r="EH228">
        <v>20131106</v>
      </c>
      <c r="EI228">
        <v>4</v>
      </c>
      <c r="EK228" s="1">
        <v>41578</v>
      </c>
      <c r="EL228">
        <v>68.671000000000006</v>
      </c>
      <c r="EM228">
        <v>20131129</v>
      </c>
      <c r="EN228">
        <v>67.700999999999993</v>
      </c>
      <c r="EP228" s="1">
        <v>41578</v>
      </c>
      <c r="EQ228">
        <v>5.8</v>
      </c>
      <c r="ER228">
        <v>20131031</v>
      </c>
      <c r="ES228">
        <v>5.8</v>
      </c>
      <c r="EU228" s="1">
        <v>41578</v>
      </c>
      <c r="EV228">
        <v>1</v>
      </c>
      <c r="EW228">
        <v>20131031</v>
      </c>
      <c r="EX228">
        <v>1</v>
      </c>
      <c r="FJ228" s="1">
        <v>41578</v>
      </c>
      <c r="FK228">
        <v>-0.1</v>
      </c>
      <c r="FL228">
        <v>20131129</v>
      </c>
      <c r="FM228">
        <v>0.1</v>
      </c>
      <c r="FO228" s="1">
        <v>41578</v>
      </c>
      <c r="FP228">
        <v>2.4</v>
      </c>
      <c r="FQ228">
        <v>20131129</v>
      </c>
      <c r="FR228">
        <v>2.4</v>
      </c>
      <c r="FY228" s="1">
        <v>41578</v>
      </c>
      <c r="FZ228">
        <v>0.56799999999999995</v>
      </c>
      <c r="GA228">
        <v>20131129</v>
      </c>
      <c r="GB228">
        <v>0.5</v>
      </c>
    </row>
    <row r="229" spans="6:184" x14ac:dyDescent="0.25">
      <c r="F229" s="1">
        <v>41608</v>
      </c>
      <c r="G229">
        <v>-0.3</v>
      </c>
      <c r="H229">
        <v>20140110</v>
      </c>
      <c r="I229">
        <v>0</v>
      </c>
      <c r="K229" s="1">
        <v>41608</v>
      </c>
      <c r="L229">
        <v>0.2</v>
      </c>
      <c r="M229">
        <v>20140110</v>
      </c>
      <c r="N229">
        <v>0</v>
      </c>
      <c r="P229" s="1">
        <v>41608</v>
      </c>
      <c r="Q229">
        <v>7.2</v>
      </c>
      <c r="R229">
        <v>20140122</v>
      </c>
      <c r="S229">
        <v>7.1</v>
      </c>
      <c r="U229" s="1">
        <v>41608</v>
      </c>
      <c r="V229">
        <v>-0.7</v>
      </c>
      <c r="W229">
        <v>20131219</v>
      </c>
      <c r="X229">
        <v>0.4</v>
      </c>
      <c r="Z229" s="1">
        <v>41608</v>
      </c>
      <c r="AA229">
        <v>0.1</v>
      </c>
      <c r="AB229">
        <v>20131217</v>
      </c>
      <c r="AC229">
        <v>0.1</v>
      </c>
      <c r="AE229" s="1">
        <v>41608</v>
      </c>
      <c r="AF229">
        <v>2.1</v>
      </c>
      <c r="AG229">
        <v>20131217</v>
      </c>
      <c r="AH229">
        <v>2.1</v>
      </c>
      <c r="AJ229" s="1">
        <v>42338</v>
      </c>
      <c r="AK229">
        <v>1.2</v>
      </c>
      <c r="AL229">
        <v>20151215</v>
      </c>
      <c r="AM229">
        <v>1.2</v>
      </c>
      <c r="AO229" s="1">
        <v>41973</v>
      </c>
      <c r="AP229">
        <v>-0.1</v>
      </c>
      <c r="AQ229">
        <v>20141216</v>
      </c>
      <c r="AR229">
        <v>0.2</v>
      </c>
      <c r="AT229" s="1">
        <v>41973</v>
      </c>
      <c r="AU229">
        <v>-0.6</v>
      </c>
      <c r="AV229">
        <v>20141216</v>
      </c>
      <c r="AW229">
        <v>-0.1</v>
      </c>
      <c r="AY229" s="1">
        <v>41608</v>
      </c>
      <c r="AZ229">
        <v>1.5</v>
      </c>
      <c r="BA229">
        <v>20140110</v>
      </c>
      <c r="BB229">
        <v>2.5</v>
      </c>
      <c r="BD229" s="1">
        <v>41608</v>
      </c>
      <c r="BE229">
        <v>1.1000000000000001</v>
      </c>
      <c r="BF229">
        <v>20140110</v>
      </c>
      <c r="BG229">
        <v>2.8</v>
      </c>
      <c r="BX229" s="1">
        <v>41639</v>
      </c>
      <c r="BY229">
        <v>-13</v>
      </c>
      <c r="BZ229">
        <v>20131219</v>
      </c>
      <c r="CA229">
        <v>-13</v>
      </c>
      <c r="CC229" s="1">
        <v>41608</v>
      </c>
      <c r="CD229">
        <v>1.5</v>
      </c>
      <c r="CE229">
        <v>20131219</v>
      </c>
      <c r="CF229">
        <v>2.2999999999999998</v>
      </c>
      <c r="CR229" s="1">
        <v>41608</v>
      </c>
      <c r="CS229">
        <v>0.1</v>
      </c>
      <c r="CT229">
        <v>20131217</v>
      </c>
      <c r="CU229">
        <v>0.1</v>
      </c>
      <c r="CW229" s="1">
        <v>41608</v>
      </c>
      <c r="CX229">
        <v>2.6</v>
      </c>
      <c r="CY229">
        <v>20131217</v>
      </c>
      <c r="CZ229">
        <v>2.6</v>
      </c>
      <c r="DG229" s="1">
        <v>41973</v>
      </c>
      <c r="DH229">
        <v>-0.8</v>
      </c>
      <c r="DI229">
        <v>20141216</v>
      </c>
      <c r="DJ229">
        <v>-1</v>
      </c>
      <c r="DL229" s="1">
        <v>41973</v>
      </c>
      <c r="DM229">
        <v>0.2</v>
      </c>
      <c r="DN229">
        <v>20141216</v>
      </c>
      <c r="DO229">
        <v>0.5</v>
      </c>
      <c r="DQ229" s="1">
        <v>41608</v>
      </c>
      <c r="DR229">
        <v>59</v>
      </c>
      <c r="DS229">
        <v>20131209</v>
      </c>
      <c r="DT229">
        <v>58</v>
      </c>
      <c r="DV229" s="1">
        <v>42004</v>
      </c>
      <c r="DW229">
        <v>0.6</v>
      </c>
      <c r="DX229">
        <v>20150123</v>
      </c>
      <c r="DY229">
        <v>0.4</v>
      </c>
      <c r="EA229" s="1">
        <v>42338</v>
      </c>
      <c r="EB229">
        <v>5</v>
      </c>
      <c r="EC229">
        <v>20151217</v>
      </c>
      <c r="ED229">
        <v>5</v>
      </c>
      <c r="EF229" s="1">
        <v>41608</v>
      </c>
      <c r="EG229">
        <v>7</v>
      </c>
      <c r="EH229">
        <v>20131205</v>
      </c>
      <c r="EI229">
        <v>7</v>
      </c>
      <c r="EK229" s="1">
        <v>41608</v>
      </c>
      <c r="EL229">
        <v>71.08</v>
      </c>
      <c r="EM229">
        <v>20140103</v>
      </c>
      <c r="EN229">
        <v>70.757999999999996</v>
      </c>
      <c r="EP229" s="1">
        <v>41608</v>
      </c>
      <c r="EQ229">
        <v>6.5</v>
      </c>
      <c r="ER229">
        <v>20131129</v>
      </c>
      <c r="ES229">
        <v>6.5</v>
      </c>
      <c r="EU229" s="1">
        <v>41608</v>
      </c>
      <c r="EV229">
        <v>0.8</v>
      </c>
      <c r="EW229">
        <v>20131129</v>
      </c>
      <c r="EX229">
        <v>0.6</v>
      </c>
      <c r="FJ229" s="1">
        <v>41608</v>
      </c>
      <c r="FK229">
        <v>0.4</v>
      </c>
      <c r="FL229">
        <v>20140103</v>
      </c>
      <c r="FM229">
        <v>0</v>
      </c>
      <c r="FO229" s="1">
        <v>41608</v>
      </c>
      <c r="FP229">
        <v>3</v>
      </c>
      <c r="FQ229">
        <v>20140103</v>
      </c>
      <c r="FR229">
        <v>2.7</v>
      </c>
      <c r="FY229" s="1">
        <v>41608</v>
      </c>
      <c r="FZ229">
        <v>0.56999999999999995</v>
      </c>
      <c r="GA229">
        <v>20140103</v>
      </c>
      <c r="GB229">
        <v>0.6</v>
      </c>
    </row>
    <row r="230" spans="6:184" x14ac:dyDescent="0.25">
      <c r="F230" s="1">
        <v>41639</v>
      </c>
      <c r="G230">
        <v>0.7</v>
      </c>
      <c r="H230">
        <v>20140207</v>
      </c>
      <c r="I230">
        <v>0.3</v>
      </c>
      <c r="K230" s="1">
        <v>41639</v>
      </c>
      <c r="L230">
        <v>0.5</v>
      </c>
      <c r="M230">
        <v>20140207</v>
      </c>
      <c r="N230">
        <v>0.4</v>
      </c>
      <c r="P230" s="1">
        <v>41639</v>
      </c>
      <c r="Q230">
        <v>7.2</v>
      </c>
      <c r="R230">
        <v>20140219</v>
      </c>
      <c r="S230">
        <v>7.2</v>
      </c>
      <c r="U230" s="1">
        <v>41639</v>
      </c>
      <c r="V230">
        <v>3.2</v>
      </c>
      <c r="W230">
        <v>20140117</v>
      </c>
      <c r="X230">
        <v>2.8</v>
      </c>
      <c r="Z230" s="1">
        <v>41639</v>
      </c>
      <c r="AA230">
        <v>0.4</v>
      </c>
      <c r="AB230">
        <v>20140114</v>
      </c>
      <c r="AC230">
        <v>0.4</v>
      </c>
      <c r="AE230" s="1">
        <v>41639</v>
      </c>
      <c r="AF230">
        <v>2</v>
      </c>
      <c r="AG230">
        <v>20140114</v>
      </c>
      <c r="AH230">
        <v>2</v>
      </c>
      <c r="AJ230" s="1">
        <v>42369</v>
      </c>
      <c r="AK230">
        <v>1.4</v>
      </c>
      <c r="AL230">
        <v>20160119</v>
      </c>
      <c r="AM230">
        <v>1.4</v>
      </c>
      <c r="AO230" s="1">
        <v>42004</v>
      </c>
      <c r="AP230">
        <v>-0.5</v>
      </c>
      <c r="AQ230">
        <v>20150113</v>
      </c>
      <c r="AR230">
        <v>-0.3</v>
      </c>
      <c r="AT230" s="1">
        <v>42004</v>
      </c>
      <c r="AU230">
        <v>-1.1000000000000001</v>
      </c>
      <c r="AV230">
        <v>20150113</v>
      </c>
      <c r="AW230">
        <v>-0.8</v>
      </c>
      <c r="AY230" s="1">
        <v>41639</v>
      </c>
      <c r="AZ230">
        <v>1.5</v>
      </c>
      <c r="BA230">
        <v>20140207</v>
      </c>
      <c r="BB230">
        <v>1.8</v>
      </c>
      <c r="BD230" s="1">
        <v>41639</v>
      </c>
      <c r="BE230">
        <v>1.1000000000000001</v>
      </c>
      <c r="BF230">
        <v>20140207</v>
      </c>
      <c r="BG230">
        <v>1.5</v>
      </c>
      <c r="BX230" s="1">
        <v>41670</v>
      </c>
      <c r="BY230">
        <v>-7</v>
      </c>
      <c r="BZ230">
        <v>20140130</v>
      </c>
      <c r="CA230">
        <v>-7</v>
      </c>
      <c r="CC230" s="1">
        <v>41639</v>
      </c>
      <c r="CD230">
        <v>5.6</v>
      </c>
      <c r="CE230">
        <v>20140117</v>
      </c>
      <c r="CF230">
        <v>6.1</v>
      </c>
      <c r="CR230" s="1">
        <v>41639</v>
      </c>
      <c r="CS230">
        <v>0.5</v>
      </c>
      <c r="CT230">
        <v>20140114</v>
      </c>
      <c r="CU230">
        <v>0.5</v>
      </c>
      <c r="CW230" s="1">
        <v>41639</v>
      </c>
      <c r="CX230">
        <v>2.7</v>
      </c>
      <c r="CY230">
        <v>20140114</v>
      </c>
      <c r="CZ230">
        <v>2.7</v>
      </c>
      <c r="DG230" s="1">
        <v>42004</v>
      </c>
      <c r="DH230">
        <v>-3.3</v>
      </c>
      <c r="DI230">
        <v>20150113</v>
      </c>
      <c r="DJ230">
        <v>-2.4</v>
      </c>
      <c r="DL230" s="1">
        <v>42004</v>
      </c>
      <c r="DM230">
        <v>0</v>
      </c>
      <c r="DN230">
        <v>20150113</v>
      </c>
      <c r="DO230">
        <v>0</v>
      </c>
      <c r="DQ230" s="1">
        <v>41639</v>
      </c>
      <c r="DR230">
        <v>57</v>
      </c>
      <c r="DS230">
        <v>20140115</v>
      </c>
      <c r="DT230">
        <v>56</v>
      </c>
      <c r="DV230" s="1">
        <v>42035</v>
      </c>
      <c r="DW230">
        <v>0</v>
      </c>
      <c r="DX230">
        <v>20150220</v>
      </c>
      <c r="DY230">
        <v>-0.3</v>
      </c>
      <c r="EA230" s="1">
        <v>42369</v>
      </c>
      <c r="EB230">
        <v>2.4</v>
      </c>
      <c r="EC230">
        <v>20160122</v>
      </c>
      <c r="ED230">
        <v>2.6</v>
      </c>
      <c r="EF230" s="1">
        <v>41639</v>
      </c>
      <c r="EG230">
        <v>23.76</v>
      </c>
      <c r="EH230">
        <v>20140107</v>
      </c>
      <c r="EI230">
        <v>23.8</v>
      </c>
      <c r="EK230" s="1">
        <v>41639</v>
      </c>
      <c r="EL230">
        <v>71.819000000000003</v>
      </c>
      <c r="EM230">
        <v>20140130</v>
      </c>
      <c r="EN230">
        <v>71.638000000000005</v>
      </c>
      <c r="EP230" s="1">
        <v>41639</v>
      </c>
      <c r="EQ230">
        <v>8.4</v>
      </c>
      <c r="ER230">
        <v>20140103</v>
      </c>
      <c r="ES230">
        <v>8.4</v>
      </c>
      <c r="EU230" s="1">
        <v>41639</v>
      </c>
      <c r="EV230">
        <v>1.4</v>
      </c>
      <c r="EW230">
        <v>20140103</v>
      </c>
      <c r="EX230">
        <v>1.4</v>
      </c>
      <c r="FJ230" s="1">
        <v>41639</v>
      </c>
      <c r="FK230">
        <v>-1.7</v>
      </c>
      <c r="FL230">
        <v>20140130</v>
      </c>
      <c r="FM230">
        <v>-1.4</v>
      </c>
      <c r="FO230" s="1">
        <v>41639</v>
      </c>
      <c r="FP230">
        <v>0.2</v>
      </c>
      <c r="FQ230">
        <v>20140130</v>
      </c>
      <c r="FR230">
        <v>0.2</v>
      </c>
      <c r="FY230" s="1">
        <v>41639</v>
      </c>
      <c r="FZ230">
        <v>0.77800000000000002</v>
      </c>
      <c r="GA230">
        <v>20140130</v>
      </c>
      <c r="GB230">
        <v>0.6</v>
      </c>
    </row>
    <row r="231" spans="6:184" x14ac:dyDescent="0.25">
      <c r="F231" s="1">
        <v>41670</v>
      </c>
      <c r="G231">
        <v>0.6</v>
      </c>
      <c r="H231">
        <v>20140311</v>
      </c>
      <c r="I231">
        <v>0.4</v>
      </c>
      <c r="K231" s="1">
        <v>41670</v>
      </c>
      <c r="L231">
        <v>-0.4</v>
      </c>
      <c r="M231">
        <v>20140311</v>
      </c>
      <c r="N231">
        <v>0.1</v>
      </c>
      <c r="P231" s="1">
        <v>41670</v>
      </c>
      <c r="Q231">
        <v>7.2</v>
      </c>
      <c r="R231">
        <v>20140319</v>
      </c>
      <c r="S231">
        <v>7.2</v>
      </c>
      <c r="U231" s="1">
        <v>41670</v>
      </c>
      <c r="V231">
        <v>-1.9</v>
      </c>
      <c r="W231">
        <v>20140221</v>
      </c>
      <c r="X231">
        <v>-1.5</v>
      </c>
      <c r="Z231" s="1">
        <v>41670</v>
      </c>
      <c r="AA231">
        <v>-0.6</v>
      </c>
      <c r="AB231">
        <v>20140218</v>
      </c>
      <c r="AC231">
        <v>-0.6</v>
      </c>
      <c r="AE231" s="1">
        <v>41670</v>
      </c>
      <c r="AF231">
        <v>1.9</v>
      </c>
      <c r="AG231">
        <v>20140218</v>
      </c>
      <c r="AH231">
        <v>1.9</v>
      </c>
      <c r="AJ231" s="1">
        <v>42400</v>
      </c>
      <c r="AK231">
        <v>1.2</v>
      </c>
      <c r="AL231">
        <v>20160216</v>
      </c>
      <c r="AM231">
        <v>1.2</v>
      </c>
      <c r="AO231" s="1">
        <v>42035</v>
      </c>
      <c r="AP231">
        <v>-0.5</v>
      </c>
      <c r="AQ231">
        <v>20150217</v>
      </c>
      <c r="AR231">
        <v>-0.5</v>
      </c>
      <c r="AT231" s="1">
        <v>42035</v>
      </c>
      <c r="AU231">
        <v>-1.8</v>
      </c>
      <c r="AV231">
        <v>20150217</v>
      </c>
      <c r="AW231">
        <v>-1.8</v>
      </c>
      <c r="AY231" s="1">
        <v>41670</v>
      </c>
      <c r="AZ231">
        <v>1.7</v>
      </c>
      <c r="BA231">
        <v>20140311</v>
      </c>
      <c r="BB231">
        <v>2.9</v>
      </c>
      <c r="BD231" s="1">
        <v>41670</v>
      </c>
      <c r="BE231">
        <v>2.6</v>
      </c>
      <c r="BF231">
        <v>20140311</v>
      </c>
      <c r="BG231">
        <v>3.3</v>
      </c>
      <c r="BX231" s="1">
        <v>41698</v>
      </c>
      <c r="BY231">
        <v>-7</v>
      </c>
      <c r="BZ231">
        <v>20140227</v>
      </c>
      <c r="CA231">
        <v>-7</v>
      </c>
      <c r="CC231" s="1">
        <v>41670</v>
      </c>
      <c r="CD231">
        <v>3.7</v>
      </c>
      <c r="CE231">
        <v>20140221</v>
      </c>
      <c r="CF231">
        <v>4.8</v>
      </c>
      <c r="CR231" s="1">
        <v>41670</v>
      </c>
      <c r="CS231">
        <v>-0.3</v>
      </c>
      <c r="CT231">
        <v>20140218</v>
      </c>
      <c r="CU231">
        <v>-0.3</v>
      </c>
      <c r="CW231" s="1">
        <v>41670</v>
      </c>
      <c r="CX231">
        <v>2.8</v>
      </c>
      <c r="CY231">
        <v>20140218</v>
      </c>
      <c r="CZ231">
        <v>2.8</v>
      </c>
      <c r="DG231" s="1">
        <v>42035</v>
      </c>
      <c r="DH231">
        <v>-3.6</v>
      </c>
      <c r="DI231">
        <v>20150217</v>
      </c>
      <c r="DJ231">
        <v>-3.7</v>
      </c>
      <c r="DL231" s="1">
        <v>42035</v>
      </c>
      <c r="DM231">
        <v>0.2</v>
      </c>
      <c r="DN231">
        <v>20150217</v>
      </c>
      <c r="DO231">
        <v>0.2</v>
      </c>
      <c r="DQ231" s="1">
        <v>41670</v>
      </c>
      <c r="DR231">
        <v>57</v>
      </c>
      <c r="DS231">
        <v>20140212</v>
      </c>
      <c r="DT231">
        <v>53</v>
      </c>
      <c r="DV231" s="1">
        <v>42063</v>
      </c>
      <c r="DW231">
        <v>0.7</v>
      </c>
      <c r="DX231">
        <v>20150326</v>
      </c>
      <c r="DY231">
        <v>0.7</v>
      </c>
      <c r="EA231" s="1">
        <v>42400</v>
      </c>
      <c r="EB231">
        <v>5.4</v>
      </c>
      <c r="EC231">
        <v>20160219</v>
      </c>
      <c r="ED231">
        <v>5.2</v>
      </c>
      <c r="EF231" s="1">
        <v>41670</v>
      </c>
      <c r="EG231">
        <v>7.6</v>
      </c>
      <c r="EH231">
        <v>20140206</v>
      </c>
      <c r="EI231">
        <v>7.6</v>
      </c>
      <c r="EK231" s="1">
        <v>41670</v>
      </c>
      <c r="EL231">
        <v>75.090999999999994</v>
      </c>
      <c r="EM231">
        <v>20140303</v>
      </c>
      <c r="EN231">
        <v>76.947000000000003</v>
      </c>
      <c r="EP231" s="1">
        <v>41670</v>
      </c>
      <c r="EQ231">
        <v>8.8000000000000007</v>
      </c>
      <c r="ER231">
        <v>20140129</v>
      </c>
      <c r="ES231">
        <v>8.8000000000000007</v>
      </c>
      <c r="EU231" s="1">
        <v>41670</v>
      </c>
      <c r="EV231">
        <v>0.8</v>
      </c>
      <c r="EW231">
        <v>20140129</v>
      </c>
      <c r="EX231">
        <v>0.7</v>
      </c>
      <c r="FJ231" s="1">
        <v>41670</v>
      </c>
      <c r="FK231">
        <v>0.4</v>
      </c>
      <c r="FL231">
        <v>20140303</v>
      </c>
      <c r="FM231">
        <v>0.3</v>
      </c>
      <c r="FO231" s="1">
        <v>41670</v>
      </c>
      <c r="FP231">
        <v>0.1</v>
      </c>
      <c r="FQ231">
        <v>20140303</v>
      </c>
      <c r="FR231">
        <v>-0.3</v>
      </c>
      <c r="FY231" s="1">
        <v>41670</v>
      </c>
      <c r="FZ231">
        <v>0.76200000000000001</v>
      </c>
      <c r="GA231">
        <v>20140303</v>
      </c>
      <c r="GB231">
        <v>0.7</v>
      </c>
    </row>
    <row r="232" spans="6:184" x14ac:dyDescent="0.25">
      <c r="F232" s="1">
        <v>41698</v>
      </c>
      <c r="G232">
        <v>0.8</v>
      </c>
      <c r="H232">
        <v>20140408</v>
      </c>
      <c r="I232">
        <v>1</v>
      </c>
      <c r="K232" s="1">
        <v>41698</v>
      </c>
      <c r="L232">
        <v>0.6</v>
      </c>
      <c r="M232">
        <v>20140408</v>
      </c>
      <c r="N232">
        <v>0.9</v>
      </c>
      <c r="P232" s="1">
        <v>41698</v>
      </c>
      <c r="Q232">
        <v>6.9</v>
      </c>
      <c r="R232">
        <v>20140416</v>
      </c>
      <c r="S232">
        <v>6.9</v>
      </c>
      <c r="U232" s="1">
        <v>41698</v>
      </c>
      <c r="V232">
        <v>1.2</v>
      </c>
      <c r="W232">
        <v>20140327</v>
      </c>
      <c r="X232">
        <v>1.8</v>
      </c>
      <c r="Z232" s="1">
        <v>41698</v>
      </c>
      <c r="AA232">
        <v>0.5</v>
      </c>
      <c r="AB232">
        <v>20140325</v>
      </c>
      <c r="AC232">
        <v>0.5</v>
      </c>
      <c r="AE232" s="1">
        <v>41698</v>
      </c>
      <c r="AF232">
        <v>1.7</v>
      </c>
      <c r="AG232">
        <v>20140325</v>
      </c>
      <c r="AH232">
        <v>1.7</v>
      </c>
      <c r="AJ232" s="1">
        <v>42429</v>
      </c>
      <c r="AK232">
        <v>1.2</v>
      </c>
      <c r="AL232">
        <v>20160322</v>
      </c>
      <c r="AM232">
        <v>1.2</v>
      </c>
      <c r="AO232" s="1">
        <v>42063</v>
      </c>
      <c r="AP232">
        <v>0.2</v>
      </c>
      <c r="AQ232">
        <v>20150324</v>
      </c>
      <c r="AR232">
        <v>0.2</v>
      </c>
      <c r="AT232" s="1">
        <v>42063</v>
      </c>
      <c r="AU232">
        <v>-1.7</v>
      </c>
      <c r="AV232">
        <v>20150324</v>
      </c>
      <c r="AW232">
        <v>-1.8</v>
      </c>
      <c r="AY232" s="1">
        <v>41698</v>
      </c>
      <c r="AZ232">
        <v>2.2000000000000002</v>
      </c>
      <c r="BA232">
        <v>20140408</v>
      </c>
      <c r="BB232">
        <v>2.7</v>
      </c>
      <c r="BD232" s="1">
        <v>41698</v>
      </c>
      <c r="BE232">
        <v>3.7</v>
      </c>
      <c r="BF232">
        <v>20140408</v>
      </c>
      <c r="BG232">
        <v>3.8</v>
      </c>
      <c r="BX232" s="1">
        <v>41729</v>
      </c>
      <c r="BY232">
        <v>-5</v>
      </c>
      <c r="BZ232">
        <v>20140327</v>
      </c>
      <c r="CA232">
        <v>-5</v>
      </c>
      <c r="CC232" s="1">
        <v>41698</v>
      </c>
      <c r="CD232">
        <v>3.3</v>
      </c>
      <c r="CE232">
        <v>20140327</v>
      </c>
      <c r="CF232">
        <v>4.2</v>
      </c>
      <c r="CR232" s="1">
        <v>41698</v>
      </c>
      <c r="CS232">
        <v>0.6</v>
      </c>
      <c r="CT232">
        <v>20140325</v>
      </c>
      <c r="CU232">
        <v>0.6</v>
      </c>
      <c r="CW232" s="1">
        <v>41698</v>
      </c>
      <c r="CX232">
        <v>2.7</v>
      </c>
      <c r="CY232">
        <v>20140325</v>
      </c>
      <c r="CZ232">
        <v>2.7</v>
      </c>
      <c r="DG232" s="1">
        <v>42063</v>
      </c>
      <c r="DH232">
        <v>0.2</v>
      </c>
      <c r="DI232">
        <v>20150324</v>
      </c>
      <c r="DJ232">
        <v>0.2</v>
      </c>
      <c r="DL232" s="1">
        <v>42063</v>
      </c>
      <c r="DM232">
        <v>0</v>
      </c>
      <c r="DN232">
        <v>20150324</v>
      </c>
      <c r="DO232">
        <v>0.1</v>
      </c>
      <c r="DQ232" s="1">
        <v>41698</v>
      </c>
      <c r="DR232">
        <v>51</v>
      </c>
      <c r="DS232">
        <v>20140312</v>
      </c>
      <c r="DT232">
        <v>45</v>
      </c>
      <c r="DV232" s="1">
        <v>42094</v>
      </c>
      <c r="DW232">
        <v>-0.7</v>
      </c>
      <c r="DX232">
        <v>20150423</v>
      </c>
      <c r="DY232">
        <v>-0.5</v>
      </c>
      <c r="EA232" s="1">
        <v>42429</v>
      </c>
      <c r="EB232">
        <v>4.3</v>
      </c>
      <c r="EC232">
        <v>20160324</v>
      </c>
      <c r="ED232">
        <v>3.8</v>
      </c>
      <c r="EF232" s="1">
        <v>41698</v>
      </c>
      <c r="EG232">
        <v>2.98</v>
      </c>
      <c r="EH232">
        <v>20140306</v>
      </c>
      <c r="EI232">
        <v>3</v>
      </c>
      <c r="EK232" s="1">
        <v>41698</v>
      </c>
      <c r="EL232">
        <v>69.533000000000001</v>
      </c>
      <c r="EM232">
        <v>20140331</v>
      </c>
      <c r="EN232">
        <v>70.308999999999997</v>
      </c>
      <c r="EP232" s="1">
        <v>41698</v>
      </c>
      <c r="EQ232">
        <v>9.4</v>
      </c>
      <c r="ER232">
        <v>20140228</v>
      </c>
      <c r="ES232">
        <v>9.4</v>
      </c>
      <c r="EU232" s="1">
        <v>41698</v>
      </c>
      <c r="EV232">
        <v>0.9</v>
      </c>
      <c r="EW232">
        <v>20140228</v>
      </c>
      <c r="EX232">
        <v>0.6</v>
      </c>
      <c r="FJ232" s="1">
        <v>41698</v>
      </c>
      <c r="FK232">
        <v>0.8</v>
      </c>
      <c r="FL232">
        <v>20140331</v>
      </c>
      <c r="FM232">
        <v>0.7</v>
      </c>
      <c r="FO232" s="1">
        <v>41698</v>
      </c>
      <c r="FP232">
        <v>1.1000000000000001</v>
      </c>
      <c r="FQ232">
        <v>20140331</v>
      </c>
      <c r="FR232">
        <v>0.7</v>
      </c>
      <c r="FY232" s="1">
        <v>41698</v>
      </c>
      <c r="FZ232">
        <v>0.70699999999999996</v>
      </c>
      <c r="GA232">
        <v>20140331</v>
      </c>
      <c r="GB232">
        <v>0.6</v>
      </c>
    </row>
    <row r="233" spans="6:184" x14ac:dyDescent="0.25">
      <c r="F233" s="1">
        <v>41729</v>
      </c>
      <c r="G233">
        <v>0.1</v>
      </c>
      <c r="H233">
        <v>20140509</v>
      </c>
      <c r="I233">
        <v>0.5</v>
      </c>
      <c r="K233" s="1">
        <v>41729</v>
      </c>
      <c r="L233">
        <v>0</v>
      </c>
      <c r="M233">
        <v>20140509</v>
      </c>
      <c r="N233">
        <v>-0.1</v>
      </c>
      <c r="P233" s="1">
        <v>41729</v>
      </c>
      <c r="Q233">
        <v>6.8</v>
      </c>
      <c r="R233">
        <v>20140514</v>
      </c>
      <c r="S233">
        <v>6.8</v>
      </c>
      <c r="U233" s="1">
        <v>41729</v>
      </c>
      <c r="V233">
        <v>-0.1</v>
      </c>
      <c r="W233">
        <v>20140425</v>
      </c>
      <c r="X233">
        <v>-0.4</v>
      </c>
      <c r="Z233" s="1">
        <v>41729</v>
      </c>
      <c r="AA233">
        <v>0.2</v>
      </c>
      <c r="AB233">
        <v>20140415</v>
      </c>
      <c r="AC233">
        <v>0.2</v>
      </c>
      <c r="AE233" s="1">
        <v>41729</v>
      </c>
      <c r="AF233">
        <v>1.6</v>
      </c>
      <c r="AG233">
        <v>20140415</v>
      </c>
      <c r="AH233">
        <v>1.6</v>
      </c>
      <c r="AJ233" s="1">
        <v>42460</v>
      </c>
      <c r="AK233">
        <v>1.5</v>
      </c>
      <c r="AL233">
        <v>20160412</v>
      </c>
      <c r="AM233">
        <v>1.5</v>
      </c>
      <c r="AO233" s="1">
        <v>42094</v>
      </c>
      <c r="AP233">
        <v>0.1</v>
      </c>
      <c r="AQ233">
        <v>20150414</v>
      </c>
      <c r="AR233">
        <v>0.2</v>
      </c>
      <c r="AT233" s="1">
        <v>42094</v>
      </c>
      <c r="AU233">
        <v>-1.7</v>
      </c>
      <c r="AV233">
        <v>20150414</v>
      </c>
      <c r="AW233">
        <v>-1.7</v>
      </c>
      <c r="AY233" s="1">
        <v>41729</v>
      </c>
      <c r="AZ233">
        <v>1.9</v>
      </c>
      <c r="BA233">
        <v>20140509</v>
      </c>
      <c r="BB233">
        <v>2.2999999999999998</v>
      </c>
      <c r="BD233" s="1">
        <v>41729</v>
      </c>
      <c r="BE233">
        <v>2.7</v>
      </c>
      <c r="BF233">
        <v>20140509</v>
      </c>
      <c r="BG233">
        <v>3.3</v>
      </c>
      <c r="BX233" s="1">
        <v>41759</v>
      </c>
      <c r="BY233">
        <v>-3</v>
      </c>
      <c r="BZ233">
        <v>20140429</v>
      </c>
      <c r="CA233">
        <v>-3</v>
      </c>
      <c r="CC233" s="1">
        <v>41729</v>
      </c>
      <c r="CD233">
        <v>4.2</v>
      </c>
      <c r="CE233">
        <v>20140425</v>
      </c>
      <c r="CF233">
        <v>4.2</v>
      </c>
      <c r="CR233" s="1">
        <v>41729</v>
      </c>
      <c r="CS233">
        <v>0.2</v>
      </c>
      <c r="CT233">
        <v>20140415</v>
      </c>
      <c r="CU233">
        <v>0.2</v>
      </c>
      <c r="CW233" s="1">
        <v>41729</v>
      </c>
      <c r="CX233">
        <v>2.5</v>
      </c>
      <c r="CY233">
        <v>20140415</v>
      </c>
      <c r="CZ233">
        <v>2.5</v>
      </c>
      <c r="DG233" s="1">
        <v>42094</v>
      </c>
      <c r="DH233">
        <v>0.1</v>
      </c>
      <c r="DI233">
        <v>20150414</v>
      </c>
      <c r="DJ233">
        <v>0.3</v>
      </c>
      <c r="DL233" s="1">
        <v>42094</v>
      </c>
      <c r="DM233">
        <v>0</v>
      </c>
      <c r="DN233">
        <v>20150414</v>
      </c>
      <c r="DO233">
        <v>0</v>
      </c>
      <c r="DQ233" s="1">
        <v>41729</v>
      </c>
      <c r="DR233">
        <v>58</v>
      </c>
      <c r="DS233">
        <v>20140409</v>
      </c>
      <c r="DT233">
        <v>57</v>
      </c>
      <c r="DV233" s="1">
        <v>42124</v>
      </c>
      <c r="DW233">
        <v>0.9</v>
      </c>
      <c r="DX233">
        <v>20150521</v>
      </c>
      <c r="DY233">
        <v>1.2</v>
      </c>
      <c r="EA233" s="1">
        <v>42460</v>
      </c>
      <c r="EB233">
        <v>3.4</v>
      </c>
      <c r="EC233">
        <v>20160421</v>
      </c>
      <c r="ED233">
        <v>2.7</v>
      </c>
      <c r="EF233" s="1">
        <v>41729</v>
      </c>
      <c r="EG233">
        <v>17.7</v>
      </c>
      <c r="EH233">
        <v>20140404</v>
      </c>
      <c r="EI233">
        <v>17.7</v>
      </c>
      <c r="EK233" s="1">
        <v>41729</v>
      </c>
      <c r="EL233">
        <v>67.603999999999999</v>
      </c>
      <c r="EM233">
        <v>20140501</v>
      </c>
      <c r="EN233">
        <v>67.135000000000005</v>
      </c>
      <c r="EP233" s="1">
        <v>41729</v>
      </c>
      <c r="EQ233">
        <v>9.5</v>
      </c>
      <c r="ER233">
        <v>20140402</v>
      </c>
      <c r="ES233">
        <v>9.5</v>
      </c>
      <c r="EU233" s="1">
        <v>41729</v>
      </c>
      <c r="EV233">
        <v>0.4</v>
      </c>
      <c r="EW233">
        <v>20140402</v>
      </c>
      <c r="EX233">
        <v>0.4</v>
      </c>
      <c r="FJ233" s="1">
        <v>41729</v>
      </c>
      <c r="FK233">
        <v>-2.2000000000000002</v>
      </c>
      <c r="FL233">
        <v>20140501</v>
      </c>
      <c r="FM233">
        <v>-2.2999999999999998</v>
      </c>
      <c r="FO233" s="1">
        <v>41729</v>
      </c>
      <c r="FP233">
        <v>-0.2</v>
      </c>
      <c r="FQ233">
        <v>20140501</v>
      </c>
      <c r="FR233">
        <v>-0.3</v>
      </c>
      <c r="FY233" s="1">
        <v>41729</v>
      </c>
      <c r="FZ233">
        <v>1.016</v>
      </c>
      <c r="GA233">
        <v>20140501</v>
      </c>
      <c r="GB233">
        <v>1.1000000000000001</v>
      </c>
    </row>
    <row r="234" spans="6:184" x14ac:dyDescent="0.25">
      <c r="F234" s="1">
        <v>41759</v>
      </c>
      <c r="G234">
        <v>0.9</v>
      </c>
      <c r="H234">
        <v>20140610</v>
      </c>
      <c r="I234">
        <v>0.4</v>
      </c>
      <c r="K234" s="1">
        <v>41759</v>
      </c>
      <c r="L234">
        <v>0.3</v>
      </c>
      <c r="M234">
        <v>20140610</v>
      </c>
      <c r="N234">
        <v>0.4</v>
      </c>
      <c r="P234" s="1">
        <v>41759</v>
      </c>
      <c r="Q234">
        <v>6.6</v>
      </c>
      <c r="R234">
        <v>20140611</v>
      </c>
      <c r="S234">
        <v>6.6</v>
      </c>
      <c r="U234" s="1">
        <v>41759</v>
      </c>
      <c r="V234">
        <v>1.6</v>
      </c>
      <c r="W234">
        <v>20140521</v>
      </c>
      <c r="X234">
        <v>1.8</v>
      </c>
      <c r="Z234" s="1">
        <v>41759</v>
      </c>
      <c r="AA234">
        <v>0.4</v>
      </c>
      <c r="AB234">
        <v>20140520</v>
      </c>
      <c r="AC234">
        <v>0.4</v>
      </c>
      <c r="AE234" s="1">
        <v>41759</v>
      </c>
      <c r="AF234">
        <v>1.8</v>
      </c>
      <c r="AG234">
        <v>20140520</v>
      </c>
      <c r="AH234">
        <v>1.8</v>
      </c>
      <c r="AJ234" s="1">
        <v>42490</v>
      </c>
      <c r="AK234">
        <v>1.2</v>
      </c>
      <c r="AL234">
        <v>20160517</v>
      </c>
      <c r="AM234">
        <v>1.2</v>
      </c>
      <c r="AO234" s="1">
        <v>42124</v>
      </c>
      <c r="AP234">
        <v>0.1</v>
      </c>
      <c r="AQ234">
        <v>20150519</v>
      </c>
      <c r="AR234">
        <v>0.1</v>
      </c>
      <c r="AT234" s="1">
        <v>42124</v>
      </c>
      <c r="AU234">
        <v>-1.7</v>
      </c>
      <c r="AV234">
        <v>20150519</v>
      </c>
      <c r="AW234">
        <v>-1.7</v>
      </c>
      <c r="AY234" s="1">
        <v>41759</v>
      </c>
      <c r="AZ234">
        <v>2.2000000000000002</v>
      </c>
      <c r="BA234">
        <v>20140610</v>
      </c>
      <c r="BB234">
        <v>3</v>
      </c>
      <c r="BD234" s="1">
        <v>41759</v>
      </c>
      <c r="BE234">
        <v>4.2</v>
      </c>
      <c r="BF234">
        <v>20140610</v>
      </c>
      <c r="BG234">
        <v>4.4000000000000004</v>
      </c>
      <c r="BX234" s="1">
        <v>41790</v>
      </c>
      <c r="BY234">
        <v>0</v>
      </c>
      <c r="BZ234">
        <v>20140529</v>
      </c>
      <c r="CA234">
        <v>0</v>
      </c>
      <c r="CC234" s="1">
        <v>41759</v>
      </c>
      <c r="CD234">
        <v>6.7</v>
      </c>
      <c r="CE234">
        <v>20140521</v>
      </c>
      <c r="CF234">
        <v>7.7</v>
      </c>
      <c r="CR234" s="1">
        <v>41759</v>
      </c>
      <c r="CS234">
        <v>0.4</v>
      </c>
      <c r="CT234">
        <v>20140520</v>
      </c>
      <c r="CU234">
        <v>0.4</v>
      </c>
      <c r="CW234" s="1">
        <v>41759</v>
      </c>
      <c r="CX234">
        <v>2.5</v>
      </c>
      <c r="CY234">
        <v>20140520</v>
      </c>
      <c r="CZ234">
        <v>2.5</v>
      </c>
      <c r="DG234" s="1">
        <v>42124</v>
      </c>
      <c r="DH234">
        <v>1.3</v>
      </c>
      <c r="DI234">
        <v>20150519</v>
      </c>
      <c r="DJ234">
        <v>0.4</v>
      </c>
      <c r="DL234" s="1">
        <v>42124</v>
      </c>
      <c r="DM234">
        <v>0</v>
      </c>
      <c r="DN234">
        <v>20150519</v>
      </c>
      <c r="DO234">
        <v>0</v>
      </c>
      <c r="DQ234" s="1">
        <v>41759</v>
      </c>
      <c r="DR234">
        <v>52</v>
      </c>
      <c r="DS234">
        <v>20140507</v>
      </c>
      <c r="DT234">
        <v>54</v>
      </c>
      <c r="DV234" s="1">
        <v>42155</v>
      </c>
      <c r="DW234">
        <v>0.3</v>
      </c>
      <c r="DX234">
        <v>20150618</v>
      </c>
      <c r="DY234">
        <v>0.2</v>
      </c>
      <c r="EA234" s="1">
        <v>42490</v>
      </c>
      <c r="EB234">
        <v>5.2</v>
      </c>
      <c r="EC234">
        <v>20160519</v>
      </c>
      <c r="ED234">
        <v>4.3</v>
      </c>
      <c r="EF234" s="1">
        <v>41759</v>
      </c>
      <c r="EG234">
        <v>8.24</v>
      </c>
      <c r="EH234">
        <v>20140507</v>
      </c>
      <c r="EI234">
        <v>8.1999999999999993</v>
      </c>
      <c r="EK234" s="1">
        <v>41759</v>
      </c>
      <c r="EL234">
        <v>62.814</v>
      </c>
      <c r="EM234">
        <v>20140602</v>
      </c>
      <c r="EN234">
        <v>62.917999999999999</v>
      </c>
      <c r="EP234" s="1">
        <v>41759</v>
      </c>
      <c r="EQ234">
        <v>10.9</v>
      </c>
      <c r="ER234">
        <v>20140501</v>
      </c>
      <c r="ES234">
        <v>10.9</v>
      </c>
      <c r="EU234" s="1">
        <v>41759</v>
      </c>
      <c r="EV234">
        <v>1.1000000000000001</v>
      </c>
      <c r="EW234">
        <v>20140501</v>
      </c>
      <c r="EX234">
        <v>1.2</v>
      </c>
      <c r="FJ234" s="1">
        <v>41759</v>
      </c>
      <c r="FK234">
        <v>-0.3</v>
      </c>
      <c r="FL234">
        <v>20140602</v>
      </c>
      <c r="FM234">
        <v>-0.2</v>
      </c>
      <c r="FO234" s="1">
        <v>41759</v>
      </c>
      <c r="FP234">
        <v>-0.6</v>
      </c>
      <c r="FQ234">
        <v>20140602</v>
      </c>
      <c r="FR234">
        <v>-0.6</v>
      </c>
      <c r="FY234" s="1">
        <v>41759</v>
      </c>
      <c r="FZ234">
        <v>0.7</v>
      </c>
      <c r="GA234">
        <v>20140602</v>
      </c>
      <c r="GB234">
        <v>0.7</v>
      </c>
    </row>
    <row r="235" spans="6:184" x14ac:dyDescent="0.25">
      <c r="F235" s="1">
        <v>41790</v>
      </c>
      <c r="G235">
        <v>-1.2</v>
      </c>
      <c r="H235">
        <v>20140708</v>
      </c>
      <c r="I235">
        <v>-1.3</v>
      </c>
      <c r="K235" s="1">
        <v>41790</v>
      </c>
      <c r="L235">
        <v>-0.3</v>
      </c>
      <c r="M235">
        <v>20140708</v>
      </c>
      <c r="N235">
        <v>-0.7</v>
      </c>
      <c r="P235" s="1">
        <v>41790</v>
      </c>
      <c r="Q235">
        <v>6.4</v>
      </c>
      <c r="R235">
        <v>20140716</v>
      </c>
      <c r="S235">
        <v>6.5</v>
      </c>
      <c r="U235" s="1">
        <v>41790</v>
      </c>
      <c r="V235">
        <v>0.1</v>
      </c>
      <c r="W235">
        <v>20140619</v>
      </c>
      <c r="X235">
        <v>-0.5</v>
      </c>
      <c r="Z235" s="1">
        <v>41790</v>
      </c>
      <c r="AA235">
        <v>-0.1</v>
      </c>
      <c r="AB235">
        <v>20140617</v>
      </c>
      <c r="AC235">
        <v>-0.1</v>
      </c>
      <c r="AE235" s="1">
        <v>41790</v>
      </c>
      <c r="AF235">
        <v>1.5</v>
      </c>
      <c r="AG235">
        <v>20140617</v>
      </c>
      <c r="AH235">
        <v>1.5</v>
      </c>
      <c r="AJ235" s="1">
        <v>42521</v>
      </c>
      <c r="AK235">
        <v>1.2</v>
      </c>
      <c r="AL235">
        <v>20160614</v>
      </c>
      <c r="AM235">
        <v>1.2</v>
      </c>
      <c r="AO235" s="1">
        <v>42155</v>
      </c>
      <c r="AP235">
        <v>0.1</v>
      </c>
      <c r="AQ235">
        <v>20150616</v>
      </c>
      <c r="AR235">
        <v>0.1</v>
      </c>
      <c r="AT235" s="1">
        <v>42155</v>
      </c>
      <c r="AU235">
        <v>-1.6</v>
      </c>
      <c r="AV235">
        <v>20150616</v>
      </c>
      <c r="AW235">
        <v>-1.6</v>
      </c>
      <c r="AY235" s="1">
        <v>41790</v>
      </c>
      <c r="AZ235">
        <v>1.6</v>
      </c>
      <c r="BA235">
        <v>20140708</v>
      </c>
      <c r="BB235">
        <v>2.2999999999999998</v>
      </c>
      <c r="BD235" s="1">
        <v>41790</v>
      </c>
      <c r="BE235">
        <v>2.5</v>
      </c>
      <c r="BF235">
        <v>20140708</v>
      </c>
      <c r="BG235">
        <v>3.7</v>
      </c>
      <c r="BX235" s="1">
        <v>41820</v>
      </c>
      <c r="BY235">
        <v>1</v>
      </c>
      <c r="BZ235">
        <v>20140626</v>
      </c>
      <c r="CA235">
        <v>1</v>
      </c>
      <c r="CC235" s="1">
        <v>41790</v>
      </c>
      <c r="CD235">
        <v>4.4000000000000004</v>
      </c>
      <c r="CE235">
        <v>20140619</v>
      </c>
      <c r="CF235">
        <v>4.7</v>
      </c>
      <c r="CR235" s="1">
        <v>41790</v>
      </c>
      <c r="CS235">
        <v>0.1</v>
      </c>
      <c r="CT235">
        <v>20140617</v>
      </c>
      <c r="CU235">
        <v>0.1</v>
      </c>
      <c r="CW235" s="1">
        <v>41790</v>
      </c>
      <c r="CX235">
        <v>2.4</v>
      </c>
      <c r="CY235">
        <v>20140617</v>
      </c>
      <c r="CZ235">
        <v>2.4</v>
      </c>
      <c r="DG235" s="1">
        <v>42155</v>
      </c>
      <c r="DH235">
        <v>-0.7</v>
      </c>
      <c r="DI235">
        <v>20150616</v>
      </c>
      <c r="DJ235">
        <v>-0.9</v>
      </c>
      <c r="DL235" s="1">
        <v>42155</v>
      </c>
      <c r="DM235">
        <v>0</v>
      </c>
      <c r="DN235">
        <v>20150616</v>
      </c>
      <c r="DO235">
        <v>0</v>
      </c>
      <c r="DQ235" s="1">
        <v>41790</v>
      </c>
      <c r="DR235">
        <v>55</v>
      </c>
      <c r="DS235">
        <v>20140611</v>
      </c>
      <c r="DT235">
        <v>57</v>
      </c>
      <c r="DV235" s="1">
        <v>42185</v>
      </c>
      <c r="DW235">
        <v>-0.1</v>
      </c>
      <c r="DX235">
        <v>20150723</v>
      </c>
      <c r="DY235">
        <v>-0.2</v>
      </c>
      <c r="EA235" s="1">
        <v>42521</v>
      </c>
      <c r="EB235">
        <v>6</v>
      </c>
      <c r="EC235">
        <v>20160616</v>
      </c>
      <c r="ED235">
        <v>6</v>
      </c>
      <c r="EF235" s="1">
        <v>41790</v>
      </c>
      <c r="EG235">
        <v>7.73</v>
      </c>
      <c r="EH235">
        <v>20140605</v>
      </c>
      <c r="EI235">
        <v>7.7</v>
      </c>
      <c r="EK235" s="1">
        <v>41790</v>
      </c>
      <c r="EL235">
        <v>61.923000000000002</v>
      </c>
      <c r="EM235">
        <v>20140630</v>
      </c>
      <c r="EN235">
        <v>61.707000000000001</v>
      </c>
      <c r="EP235" s="1">
        <v>41790</v>
      </c>
      <c r="EQ235">
        <v>11.1</v>
      </c>
      <c r="ER235">
        <v>20140603</v>
      </c>
      <c r="ES235">
        <v>11.1</v>
      </c>
      <c r="EU235" s="1">
        <v>41790</v>
      </c>
      <c r="EV235">
        <v>0.7</v>
      </c>
      <c r="EW235">
        <v>20140603</v>
      </c>
      <c r="EX235">
        <v>0.7</v>
      </c>
      <c r="FJ235" s="1">
        <v>41790</v>
      </c>
      <c r="FK235">
        <v>-0.1</v>
      </c>
      <c r="FL235">
        <v>20140630</v>
      </c>
      <c r="FM235">
        <v>-0.1</v>
      </c>
      <c r="FO235" s="1">
        <v>41790</v>
      </c>
      <c r="FP235">
        <v>-0.8</v>
      </c>
      <c r="FQ235">
        <v>20140630</v>
      </c>
      <c r="FR235">
        <v>-0.9</v>
      </c>
      <c r="FY235" s="1">
        <v>41790</v>
      </c>
      <c r="FZ235">
        <v>0.877</v>
      </c>
      <c r="GA235">
        <v>20140630</v>
      </c>
      <c r="GB235">
        <v>0.7</v>
      </c>
    </row>
    <row r="236" spans="6:184" x14ac:dyDescent="0.25">
      <c r="F236" s="1">
        <v>41820</v>
      </c>
      <c r="G236">
        <v>0.5</v>
      </c>
      <c r="H236">
        <v>20140806</v>
      </c>
      <c r="I236">
        <v>0.3</v>
      </c>
      <c r="K236" s="1">
        <v>41820</v>
      </c>
      <c r="L236">
        <v>0</v>
      </c>
      <c r="M236">
        <v>20140806</v>
      </c>
      <c r="N236">
        <v>0.3</v>
      </c>
      <c r="P236" s="1">
        <v>41820</v>
      </c>
      <c r="Q236">
        <v>6.3</v>
      </c>
      <c r="R236">
        <v>20140813</v>
      </c>
      <c r="S236">
        <v>6.4</v>
      </c>
      <c r="U236" s="1">
        <v>41820</v>
      </c>
      <c r="V236">
        <v>0.1</v>
      </c>
      <c r="W236">
        <v>20140724</v>
      </c>
      <c r="X236">
        <v>-0.1</v>
      </c>
      <c r="Z236" s="1">
        <v>41820</v>
      </c>
      <c r="AA236">
        <v>0.2</v>
      </c>
      <c r="AB236">
        <v>20140715</v>
      </c>
      <c r="AC236">
        <v>0.2</v>
      </c>
      <c r="AE236" s="1">
        <v>41820</v>
      </c>
      <c r="AF236">
        <v>1.9</v>
      </c>
      <c r="AG236">
        <v>20140715</v>
      </c>
      <c r="AH236">
        <v>1.9</v>
      </c>
      <c r="AJ236" s="1">
        <v>42551</v>
      </c>
      <c r="AK236" t="s">
        <v>302</v>
      </c>
      <c r="AL236">
        <v>20160719</v>
      </c>
      <c r="AM236" t="s">
        <v>302</v>
      </c>
      <c r="AO236" s="1">
        <v>42185</v>
      </c>
      <c r="AP236">
        <v>0</v>
      </c>
      <c r="AQ236">
        <v>20150714</v>
      </c>
      <c r="AR236">
        <v>0</v>
      </c>
      <c r="AT236" s="1">
        <v>42185</v>
      </c>
      <c r="AU236">
        <v>-1.5</v>
      </c>
      <c r="AV236">
        <v>20150714</v>
      </c>
      <c r="AW236">
        <v>-1.5</v>
      </c>
      <c r="AY236" s="1">
        <v>41820</v>
      </c>
      <c r="AZ236">
        <v>0.8</v>
      </c>
      <c r="BA236">
        <v>20140806</v>
      </c>
      <c r="BB236">
        <v>1.2</v>
      </c>
      <c r="BD236" s="1">
        <v>41820</v>
      </c>
      <c r="BE236">
        <v>2</v>
      </c>
      <c r="BF236">
        <v>20140806</v>
      </c>
      <c r="BG236">
        <v>1.9</v>
      </c>
      <c r="BX236" s="1">
        <v>41851</v>
      </c>
      <c r="BY236">
        <v>-2</v>
      </c>
      <c r="BZ236">
        <v>20140730</v>
      </c>
      <c r="CA236">
        <v>-2</v>
      </c>
      <c r="CC236" s="1">
        <v>41820</v>
      </c>
      <c r="CD236">
        <v>3.7</v>
      </c>
      <c r="CE236">
        <v>20140724</v>
      </c>
      <c r="CF236">
        <v>4</v>
      </c>
      <c r="CR236" s="1">
        <v>41820</v>
      </c>
      <c r="CS236">
        <v>0.2</v>
      </c>
      <c r="CT236">
        <v>20140715</v>
      </c>
      <c r="CU236">
        <v>0.2</v>
      </c>
      <c r="CW236" s="1">
        <v>41820</v>
      </c>
      <c r="CX236">
        <v>2.6</v>
      </c>
      <c r="CY236">
        <v>20140715</v>
      </c>
      <c r="CZ236">
        <v>2.6</v>
      </c>
      <c r="DG236" s="1">
        <v>42185</v>
      </c>
      <c r="DH236">
        <v>-2.2000000000000002</v>
      </c>
      <c r="DI236">
        <v>20150714</v>
      </c>
      <c r="DJ236">
        <v>-1.3</v>
      </c>
      <c r="DL236" s="1">
        <v>42185</v>
      </c>
      <c r="DM236">
        <v>0</v>
      </c>
      <c r="DN236">
        <v>20150714</v>
      </c>
      <c r="DO236">
        <v>0</v>
      </c>
      <c r="DQ236" s="1">
        <v>41820</v>
      </c>
      <c r="DR236">
        <v>50</v>
      </c>
      <c r="DS236">
        <v>20140709</v>
      </c>
      <c r="DT236">
        <v>53</v>
      </c>
      <c r="DV236" s="1">
        <v>42216</v>
      </c>
      <c r="DW236">
        <v>0.5</v>
      </c>
      <c r="DX236">
        <v>20150820</v>
      </c>
      <c r="DY236">
        <v>0.1</v>
      </c>
      <c r="EA236" s="1">
        <v>42551</v>
      </c>
      <c r="EB236" t="s">
        <v>302</v>
      </c>
      <c r="EC236">
        <v>20160721</v>
      </c>
      <c r="ED236" t="s">
        <v>302</v>
      </c>
      <c r="EF236" s="1">
        <v>41820</v>
      </c>
      <c r="EG236">
        <v>6.2</v>
      </c>
      <c r="EH236">
        <v>20140704</v>
      </c>
      <c r="EI236">
        <v>6.2</v>
      </c>
      <c r="EK236" s="1">
        <v>41820</v>
      </c>
      <c r="EL236">
        <v>66.602000000000004</v>
      </c>
      <c r="EM236">
        <v>20140729</v>
      </c>
      <c r="EN236">
        <v>67.195999999999998</v>
      </c>
      <c r="EP236" s="1">
        <v>41820</v>
      </c>
      <c r="EQ236">
        <v>11.8</v>
      </c>
      <c r="ER236">
        <v>20140702</v>
      </c>
      <c r="ES236">
        <v>11.8</v>
      </c>
      <c r="EU236" s="1">
        <v>41820</v>
      </c>
      <c r="EV236">
        <v>1.2</v>
      </c>
      <c r="EW236">
        <v>20140702</v>
      </c>
      <c r="EX236">
        <v>1</v>
      </c>
      <c r="FJ236" s="1">
        <v>41820</v>
      </c>
      <c r="FK236">
        <v>0.3</v>
      </c>
      <c r="FL236">
        <v>20140729</v>
      </c>
      <c r="FM236">
        <v>0.1</v>
      </c>
      <c r="FO236" s="1">
        <v>41820</v>
      </c>
      <c r="FP236">
        <v>-0.5</v>
      </c>
      <c r="FQ236">
        <v>20140729</v>
      </c>
      <c r="FR236">
        <v>-0.6</v>
      </c>
      <c r="FY236" s="1">
        <v>41820</v>
      </c>
      <c r="FZ236">
        <v>0.7</v>
      </c>
      <c r="GA236">
        <v>20140729</v>
      </c>
      <c r="GB236">
        <v>0.4</v>
      </c>
    </row>
    <row r="237" spans="6:184" x14ac:dyDescent="0.25">
      <c r="F237" s="1">
        <v>41851</v>
      </c>
      <c r="G237">
        <v>0.2</v>
      </c>
      <c r="H237">
        <v>20140909</v>
      </c>
      <c r="I237">
        <v>0.3</v>
      </c>
      <c r="K237" s="1">
        <v>41851</v>
      </c>
      <c r="L237">
        <v>0.3</v>
      </c>
      <c r="M237">
        <v>20140909</v>
      </c>
      <c r="N237">
        <v>0.5</v>
      </c>
      <c r="P237" s="1">
        <v>41851</v>
      </c>
      <c r="Q237">
        <v>6.1</v>
      </c>
      <c r="R237">
        <v>20140917</v>
      </c>
      <c r="S237">
        <v>6.2</v>
      </c>
      <c r="U237" s="1">
        <v>41851</v>
      </c>
      <c r="V237">
        <v>0.2</v>
      </c>
      <c r="W237">
        <v>20140821</v>
      </c>
      <c r="X237">
        <v>0.5</v>
      </c>
      <c r="Z237" s="1">
        <v>41851</v>
      </c>
      <c r="AA237">
        <v>-0.3</v>
      </c>
      <c r="AB237">
        <v>20140819</v>
      </c>
      <c r="AC237">
        <v>-0.3</v>
      </c>
      <c r="AE237" s="1">
        <v>41851</v>
      </c>
      <c r="AF237">
        <v>1.6</v>
      </c>
      <c r="AG237">
        <v>20140819</v>
      </c>
      <c r="AH237">
        <v>1.6</v>
      </c>
      <c r="AO237" s="1">
        <v>42216</v>
      </c>
      <c r="AP237">
        <v>-0.2</v>
      </c>
      <c r="AQ237">
        <v>20150818</v>
      </c>
      <c r="AR237">
        <v>-0.1</v>
      </c>
      <c r="AT237" s="1">
        <v>42216</v>
      </c>
      <c r="AU237">
        <v>-1.6</v>
      </c>
      <c r="AV237">
        <v>20150818</v>
      </c>
      <c r="AW237">
        <v>-1.6</v>
      </c>
      <c r="AY237" s="1">
        <v>41851</v>
      </c>
      <c r="AZ237">
        <v>1.4</v>
      </c>
      <c r="BA237">
        <v>20140909</v>
      </c>
      <c r="BB237">
        <v>1.7</v>
      </c>
      <c r="BD237" s="1">
        <v>41851</v>
      </c>
      <c r="BE237">
        <v>2.8</v>
      </c>
      <c r="BF237">
        <v>20140909</v>
      </c>
      <c r="BG237">
        <v>2.2000000000000002</v>
      </c>
      <c r="BX237" s="1">
        <v>41882</v>
      </c>
      <c r="BY237">
        <v>1</v>
      </c>
      <c r="BZ237">
        <v>20140828</v>
      </c>
      <c r="CA237">
        <v>1</v>
      </c>
      <c r="CC237" s="1">
        <v>41851</v>
      </c>
      <c r="CD237">
        <v>3.3</v>
      </c>
      <c r="CE237">
        <v>20140821</v>
      </c>
      <c r="CF237">
        <v>3.4</v>
      </c>
      <c r="CR237" s="1">
        <v>41851</v>
      </c>
      <c r="CS237">
        <v>-0.1</v>
      </c>
      <c r="CT237">
        <v>20140819</v>
      </c>
      <c r="CU237">
        <v>-0.1</v>
      </c>
      <c r="CW237" s="1">
        <v>41851</v>
      </c>
      <c r="CX237">
        <v>2.5</v>
      </c>
      <c r="CY237">
        <v>20140819</v>
      </c>
      <c r="CZ237">
        <v>2.5</v>
      </c>
      <c r="DG237" s="1">
        <v>42216</v>
      </c>
      <c r="DH237">
        <v>-1.4</v>
      </c>
      <c r="DI237">
        <v>20150818</v>
      </c>
      <c r="DJ237">
        <v>-0.9</v>
      </c>
      <c r="DL237" s="1">
        <v>42216</v>
      </c>
      <c r="DM237">
        <v>0</v>
      </c>
      <c r="DN237">
        <v>20150818</v>
      </c>
      <c r="DO237">
        <v>0.1</v>
      </c>
      <c r="DQ237" s="1">
        <v>41851</v>
      </c>
      <c r="DR237">
        <v>43</v>
      </c>
      <c r="DS237">
        <v>20140813</v>
      </c>
      <c r="DT237">
        <v>49</v>
      </c>
      <c r="DV237" s="1">
        <v>42247</v>
      </c>
      <c r="DW237">
        <v>-0.3</v>
      </c>
      <c r="DX237">
        <v>20150917</v>
      </c>
      <c r="DY237">
        <v>0.2</v>
      </c>
      <c r="EF237" s="1">
        <v>41851</v>
      </c>
      <c r="EG237">
        <v>6.58</v>
      </c>
      <c r="EH237">
        <v>20140806</v>
      </c>
      <c r="EI237">
        <v>6.6</v>
      </c>
      <c r="EK237" s="1">
        <v>41851</v>
      </c>
      <c r="EL237">
        <v>65.680000000000007</v>
      </c>
      <c r="EM237">
        <v>20140901</v>
      </c>
      <c r="EN237">
        <v>66.569000000000003</v>
      </c>
      <c r="EP237" s="1">
        <v>41851</v>
      </c>
      <c r="EQ237">
        <v>10.6</v>
      </c>
      <c r="ER237">
        <v>20140731</v>
      </c>
      <c r="ES237">
        <v>10.6</v>
      </c>
      <c r="EU237" s="1">
        <v>41851</v>
      </c>
      <c r="EV237">
        <v>0.2</v>
      </c>
      <c r="EW237">
        <v>20140731</v>
      </c>
      <c r="EX237">
        <v>0.1</v>
      </c>
      <c r="FJ237" s="1">
        <v>41851</v>
      </c>
      <c r="FK237">
        <v>0.1</v>
      </c>
      <c r="FL237">
        <v>20140901</v>
      </c>
      <c r="FM237">
        <v>0.3</v>
      </c>
      <c r="FO237" s="1">
        <v>41851</v>
      </c>
      <c r="FP237">
        <v>-1.1000000000000001</v>
      </c>
      <c r="FQ237">
        <v>20140901</v>
      </c>
      <c r="FR237">
        <v>-1</v>
      </c>
      <c r="FY237" s="1">
        <v>41851</v>
      </c>
      <c r="FZ237">
        <v>1.0169999999999999</v>
      </c>
      <c r="GA237">
        <v>20140901</v>
      </c>
      <c r="GB237">
        <v>1.1000000000000001</v>
      </c>
    </row>
    <row r="238" spans="6:184" x14ac:dyDescent="0.25">
      <c r="F238" s="1">
        <v>41882</v>
      </c>
      <c r="G238">
        <v>0</v>
      </c>
      <c r="H238">
        <v>20141007</v>
      </c>
      <c r="I238">
        <v>0.1</v>
      </c>
      <c r="K238" s="1">
        <v>41882</v>
      </c>
      <c r="L238">
        <v>-0.2</v>
      </c>
      <c r="M238">
        <v>20141007</v>
      </c>
      <c r="N238">
        <v>0</v>
      </c>
      <c r="P238" s="1">
        <v>41882</v>
      </c>
      <c r="Q238">
        <v>6</v>
      </c>
      <c r="R238">
        <v>20141015</v>
      </c>
      <c r="S238">
        <v>6</v>
      </c>
      <c r="U238" s="1">
        <v>41882</v>
      </c>
      <c r="V238">
        <v>0.8</v>
      </c>
      <c r="W238">
        <v>20140918</v>
      </c>
      <c r="X238">
        <v>0.2</v>
      </c>
      <c r="Z238" s="1">
        <v>41882</v>
      </c>
      <c r="AA238">
        <v>0.4</v>
      </c>
      <c r="AB238">
        <v>20140916</v>
      </c>
      <c r="AC238">
        <v>0.4</v>
      </c>
      <c r="AE238" s="1">
        <v>41882</v>
      </c>
      <c r="AF238">
        <v>1.5</v>
      </c>
      <c r="AG238">
        <v>20140916</v>
      </c>
      <c r="AH238">
        <v>1.5</v>
      </c>
      <c r="AO238" s="1">
        <v>42247</v>
      </c>
      <c r="AP238">
        <v>-0.5</v>
      </c>
      <c r="AQ238">
        <v>20150915</v>
      </c>
      <c r="AR238">
        <v>-0.4</v>
      </c>
      <c r="AT238" s="1">
        <v>42247</v>
      </c>
      <c r="AU238">
        <v>-1.9</v>
      </c>
      <c r="AV238">
        <v>20150915</v>
      </c>
      <c r="AW238">
        <v>-1.8</v>
      </c>
      <c r="AY238" s="1">
        <v>41882</v>
      </c>
      <c r="AZ238">
        <v>1.6</v>
      </c>
      <c r="BA238">
        <v>20141007</v>
      </c>
      <c r="BB238">
        <v>2.5</v>
      </c>
      <c r="BD238" s="1">
        <v>41882</v>
      </c>
      <c r="BE238">
        <v>3.3</v>
      </c>
      <c r="BF238">
        <v>20141007</v>
      </c>
      <c r="BG238">
        <v>3.9</v>
      </c>
      <c r="BX238" s="1">
        <v>41912</v>
      </c>
      <c r="BY238">
        <v>-1</v>
      </c>
      <c r="BZ238">
        <v>20140929</v>
      </c>
      <c r="CA238">
        <v>-1</v>
      </c>
      <c r="CC238" s="1">
        <v>41882</v>
      </c>
      <c r="CD238">
        <v>4.5</v>
      </c>
      <c r="CE238">
        <v>20140918</v>
      </c>
      <c r="CF238">
        <v>4.5</v>
      </c>
      <c r="CR238" s="1">
        <v>41882</v>
      </c>
      <c r="CS238">
        <v>0.4</v>
      </c>
      <c r="CT238">
        <v>20140916</v>
      </c>
      <c r="CU238">
        <v>0.4</v>
      </c>
      <c r="CW238" s="1">
        <v>41882</v>
      </c>
      <c r="CX238">
        <v>2.4</v>
      </c>
      <c r="CY238">
        <v>20140916</v>
      </c>
      <c r="CZ238">
        <v>2.4</v>
      </c>
      <c r="DG238" s="1">
        <v>42247</v>
      </c>
      <c r="DH238">
        <v>-3</v>
      </c>
      <c r="DI238">
        <v>20150915</v>
      </c>
      <c r="DJ238">
        <v>-2.4</v>
      </c>
      <c r="DL238" s="1">
        <v>42247</v>
      </c>
      <c r="DM238">
        <v>-0.1</v>
      </c>
      <c r="DN238">
        <v>20150915</v>
      </c>
      <c r="DO238">
        <v>0</v>
      </c>
      <c r="DQ238" s="1">
        <v>41882</v>
      </c>
      <c r="DR238">
        <v>36</v>
      </c>
      <c r="DS238">
        <v>20140910</v>
      </c>
      <c r="DT238">
        <v>40</v>
      </c>
      <c r="DV238" s="1">
        <v>42277</v>
      </c>
      <c r="DW238">
        <v>1.8</v>
      </c>
      <c r="DX238">
        <v>20151022</v>
      </c>
      <c r="DY238">
        <v>1.9</v>
      </c>
      <c r="EF238" s="1">
        <v>41882</v>
      </c>
      <c r="EG238">
        <v>9.44</v>
      </c>
      <c r="EH238">
        <v>20140904</v>
      </c>
      <c r="EI238">
        <v>9.4</v>
      </c>
      <c r="EK238" s="1">
        <v>41882</v>
      </c>
      <c r="EL238">
        <v>63.444000000000003</v>
      </c>
      <c r="EM238">
        <v>20140929</v>
      </c>
      <c r="EN238">
        <v>64.212000000000003</v>
      </c>
      <c r="EP238" s="1">
        <v>41882</v>
      </c>
      <c r="EQ238">
        <v>11</v>
      </c>
      <c r="ER238">
        <v>20140829</v>
      </c>
      <c r="ES238">
        <v>11</v>
      </c>
      <c r="EU238" s="1">
        <v>41882</v>
      </c>
      <c r="EV238">
        <v>0.8</v>
      </c>
      <c r="EW238">
        <v>20140829</v>
      </c>
      <c r="EX238">
        <v>0.8</v>
      </c>
      <c r="FJ238" s="1">
        <v>41882</v>
      </c>
      <c r="FK238">
        <v>0.4</v>
      </c>
      <c r="FL238">
        <v>20140929</v>
      </c>
      <c r="FM238">
        <v>0.3</v>
      </c>
      <c r="FO238" s="1">
        <v>41882</v>
      </c>
      <c r="FP238">
        <v>-1.4</v>
      </c>
      <c r="FQ238">
        <v>20140929</v>
      </c>
      <c r="FR238">
        <v>-1.5</v>
      </c>
      <c r="FY238" s="1">
        <v>41882</v>
      </c>
      <c r="FZ238">
        <v>0.996</v>
      </c>
      <c r="GA238">
        <v>20140929</v>
      </c>
      <c r="GB238">
        <v>0.9</v>
      </c>
    </row>
    <row r="239" spans="6:184" x14ac:dyDescent="0.25">
      <c r="F239" s="1">
        <v>41912</v>
      </c>
      <c r="G239">
        <v>0.4</v>
      </c>
      <c r="H239">
        <v>20141106</v>
      </c>
      <c r="I239">
        <v>0.4</v>
      </c>
      <c r="K239" s="1">
        <v>41912</v>
      </c>
      <c r="L239">
        <v>0.4</v>
      </c>
      <c r="M239">
        <v>20141106</v>
      </c>
      <c r="N239">
        <v>0.6</v>
      </c>
      <c r="P239" s="1">
        <v>41912</v>
      </c>
      <c r="Q239">
        <v>6</v>
      </c>
      <c r="R239">
        <v>20141112</v>
      </c>
      <c r="S239">
        <v>6</v>
      </c>
      <c r="U239" s="1">
        <v>41912</v>
      </c>
      <c r="V239">
        <v>-0.9</v>
      </c>
      <c r="W239">
        <v>20141023</v>
      </c>
      <c r="X239">
        <v>-0.3</v>
      </c>
      <c r="Z239" s="1">
        <v>41912</v>
      </c>
      <c r="AA239">
        <v>0</v>
      </c>
      <c r="AB239">
        <v>20141014</v>
      </c>
      <c r="AC239">
        <v>0</v>
      </c>
      <c r="AE239" s="1">
        <v>41912</v>
      </c>
      <c r="AF239">
        <v>1.2</v>
      </c>
      <c r="AG239">
        <v>20141014</v>
      </c>
      <c r="AH239">
        <v>1.2</v>
      </c>
      <c r="AO239" s="1">
        <v>42277</v>
      </c>
      <c r="AP239">
        <v>-0.1</v>
      </c>
      <c r="AQ239">
        <v>20151013</v>
      </c>
      <c r="AR239">
        <v>-0.1</v>
      </c>
      <c r="AT239" s="1">
        <v>42277</v>
      </c>
      <c r="AU239">
        <v>-1.8</v>
      </c>
      <c r="AV239">
        <v>20151013</v>
      </c>
      <c r="AW239">
        <v>-1.8</v>
      </c>
      <c r="AY239" s="1">
        <v>41912</v>
      </c>
      <c r="AZ239">
        <v>1.1000000000000001</v>
      </c>
      <c r="BA239">
        <v>20141106</v>
      </c>
      <c r="BB239">
        <v>1.5</v>
      </c>
      <c r="BD239" s="1">
        <v>41912</v>
      </c>
      <c r="BE239">
        <v>2.8</v>
      </c>
      <c r="BF239">
        <v>20141106</v>
      </c>
      <c r="BG239">
        <v>2.9</v>
      </c>
      <c r="BX239" s="1">
        <v>41943</v>
      </c>
      <c r="BY239">
        <v>-2</v>
      </c>
      <c r="BZ239">
        <v>20141030</v>
      </c>
      <c r="CA239">
        <v>-2</v>
      </c>
      <c r="CC239" s="1">
        <v>41912</v>
      </c>
      <c r="CD239">
        <v>2.7</v>
      </c>
      <c r="CE239">
        <v>20141023</v>
      </c>
      <c r="CF239">
        <v>3.1</v>
      </c>
      <c r="CR239" s="1">
        <v>41912</v>
      </c>
      <c r="CS239">
        <v>0.2</v>
      </c>
      <c r="CT239">
        <v>20141014</v>
      </c>
      <c r="CU239">
        <v>0.2</v>
      </c>
      <c r="CW239" s="1">
        <v>41912</v>
      </c>
      <c r="CX239">
        <v>2.2999999999999998</v>
      </c>
      <c r="CY239">
        <v>20141014</v>
      </c>
      <c r="CZ239">
        <v>2.2999999999999998</v>
      </c>
      <c r="DG239" s="1">
        <v>42277</v>
      </c>
      <c r="DH239">
        <v>0.5</v>
      </c>
      <c r="DI239">
        <v>20151013</v>
      </c>
      <c r="DJ239">
        <v>0.6</v>
      </c>
      <c r="DL239" s="1">
        <v>42277</v>
      </c>
      <c r="DM239">
        <v>0.1</v>
      </c>
      <c r="DN239">
        <v>20151013</v>
      </c>
      <c r="DO239">
        <v>0.1</v>
      </c>
      <c r="DQ239" s="1">
        <v>41912</v>
      </c>
      <c r="DR239">
        <v>29</v>
      </c>
      <c r="DS239">
        <v>20141008</v>
      </c>
      <c r="DT239">
        <v>30</v>
      </c>
      <c r="DV239" s="1">
        <v>42308</v>
      </c>
      <c r="DW239">
        <v>-0.5</v>
      </c>
      <c r="DX239">
        <v>20151119</v>
      </c>
      <c r="DY239">
        <v>-0.6</v>
      </c>
      <c r="EF239" s="1">
        <v>41912</v>
      </c>
      <c r="EG239">
        <v>5.64</v>
      </c>
      <c r="EH239">
        <v>20141006</v>
      </c>
      <c r="EI239">
        <v>5.6</v>
      </c>
      <c r="EK239" s="1">
        <v>41912</v>
      </c>
      <c r="EL239">
        <v>61.518000000000001</v>
      </c>
      <c r="EM239">
        <v>20141029</v>
      </c>
      <c r="EN239">
        <v>61.267000000000003</v>
      </c>
      <c r="EP239" s="1">
        <v>41912</v>
      </c>
      <c r="EQ239">
        <v>9.4</v>
      </c>
      <c r="ER239">
        <v>20140930</v>
      </c>
      <c r="ES239">
        <v>9.4</v>
      </c>
      <c r="EU239" s="1">
        <v>41912</v>
      </c>
      <c r="EV239">
        <v>-0.2</v>
      </c>
      <c r="EW239">
        <v>20140930</v>
      </c>
      <c r="EX239">
        <v>-0.2</v>
      </c>
      <c r="FJ239" s="1">
        <v>41912</v>
      </c>
      <c r="FK239">
        <v>-0.6</v>
      </c>
      <c r="FL239">
        <v>20141029</v>
      </c>
      <c r="FM239">
        <v>-0.7</v>
      </c>
      <c r="FO239" s="1">
        <v>41912</v>
      </c>
      <c r="FP239">
        <v>-2.6</v>
      </c>
      <c r="FQ239">
        <v>20141029</v>
      </c>
      <c r="FR239">
        <v>-2.5</v>
      </c>
      <c r="FY239" s="1">
        <v>41912</v>
      </c>
      <c r="FZ239">
        <v>0.82399999999999995</v>
      </c>
      <c r="GA239">
        <v>20141029</v>
      </c>
      <c r="GB239">
        <v>0.9</v>
      </c>
    </row>
    <row r="240" spans="6:184" x14ac:dyDescent="0.25">
      <c r="F240" s="1">
        <v>41943</v>
      </c>
      <c r="G240">
        <v>-0.6</v>
      </c>
      <c r="H240">
        <v>20141209</v>
      </c>
      <c r="I240">
        <v>-0.7</v>
      </c>
      <c r="K240" s="1">
        <v>41943</v>
      </c>
      <c r="L240">
        <v>-0.1</v>
      </c>
      <c r="M240">
        <v>20141209</v>
      </c>
      <c r="N240">
        <v>-0.1</v>
      </c>
      <c r="P240" s="1">
        <v>41943</v>
      </c>
      <c r="Q240">
        <v>6</v>
      </c>
      <c r="R240">
        <v>20141217</v>
      </c>
      <c r="S240">
        <v>6</v>
      </c>
      <c r="U240" s="1">
        <v>41943</v>
      </c>
      <c r="V240">
        <v>1.7</v>
      </c>
      <c r="W240">
        <v>20141120</v>
      </c>
      <c r="X240">
        <v>0.8</v>
      </c>
      <c r="Z240" s="1">
        <v>41943</v>
      </c>
      <c r="AA240">
        <v>0.1</v>
      </c>
      <c r="AB240">
        <v>20141118</v>
      </c>
      <c r="AC240">
        <v>0.1</v>
      </c>
      <c r="AE240" s="1">
        <v>41943</v>
      </c>
      <c r="AF240">
        <v>1.3</v>
      </c>
      <c r="AG240">
        <v>20141118</v>
      </c>
      <c r="AH240">
        <v>1.3</v>
      </c>
      <c r="AO240" s="1">
        <v>42308</v>
      </c>
      <c r="AP240">
        <v>-0.2</v>
      </c>
      <c r="AQ240">
        <v>20151117</v>
      </c>
      <c r="AR240">
        <v>0</v>
      </c>
      <c r="AT240" s="1">
        <v>42308</v>
      </c>
      <c r="AU240">
        <v>-1.5</v>
      </c>
      <c r="AV240">
        <v>20151117</v>
      </c>
      <c r="AW240">
        <v>-1.3</v>
      </c>
      <c r="AY240" s="1">
        <v>41943</v>
      </c>
      <c r="AZ240">
        <v>1.3</v>
      </c>
      <c r="BA240">
        <v>20141209</v>
      </c>
      <c r="BB240">
        <v>1.1000000000000001</v>
      </c>
      <c r="BD240" s="1">
        <v>41943</v>
      </c>
      <c r="BE240">
        <v>2.1</v>
      </c>
      <c r="BF240">
        <v>20141209</v>
      </c>
      <c r="BG240">
        <v>1.7</v>
      </c>
      <c r="BX240" s="1">
        <v>41973</v>
      </c>
      <c r="BY240">
        <v>-2</v>
      </c>
      <c r="BZ240">
        <v>20141127</v>
      </c>
      <c r="CA240">
        <v>-2</v>
      </c>
      <c r="CC240" s="1">
        <v>41943</v>
      </c>
      <c r="CD240">
        <v>5.3</v>
      </c>
      <c r="CE240">
        <v>20141120</v>
      </c>
      <c r="CF240">
        <v>4.5999999999999996</v>
      </c>
      <c r="CR240" s="1">
        <v>41943</v>
      </c>
      <c r="CS240">
        <v>0</v>
      </c>
      <c r="CT240">
        <v>20141118</v>
      </c>
      <c r="CU240">
        <v>0</v>
      </c>
      <c r="CW240" s="1">
        <v>41943</v>
      </c>
      <c r="CX240">
        <v>2.2999999999999998</v>
      </c>
      <c r="CY240">
        <v>20141118</v>
      </c>
      <c r="CZ240">
        <v>2.2999999999999998</v>
      </c>
      <c r="DG240" s="1">
        <v>42308</v>
      </c>
      <c r="DH240">
        <v>0</v>
      </c>
      <c r="DI240">
        <v>20151117</v>
      </c>
      <c r="DJ240">
        <v>0.2</v>
      </c>
      <c r="DL240" s="1">
        <v>42308</v>
      </c>
      <c r="DM240">
        <v>-0.1</v>
      </c>
      <c r="DN240">
        <v>20151117</v>
      </c>
      <c r="DO240">
        <v>-0.1</v>
      </c>
      <c r="DQ240" s="1">
        <v>41943</v>
      </c>
      <c r="DR240">
        <v>21</v>
      </c>
      <c r="DS240">
        <v>20141112</v>
      </c>
      <c r="DT240">
        <v>20</v>
      </c>
      <c r="DV240" s="1">
        <v>42338</v>
      </c>
      <c r="DW240">
        <v>1.7</v>
      </c>
      <c r="DX240">
        <v>20151217</v>
      </c>
      <c r="DY240">
        <v>1.7</v>
      </c>
      <c r="EF240" s="1">
        <v>41943</v>
      </c>
      <c r="EG240">
        <v>14.24</v>
      </c>
      <c r="EH240">
        <v>20141106</v>
      </c>
      <c r="EI240">
        <v>14.2</v>
      </c>
      <c r="EK240" s="1">
        <v>41943</v>
      </c>
      <c r="EL240">
        <v>59.634999999999998</v>
      </c>
      <c r="EM240">
        <v>20141201</v>
      </c>
      <c r="EN240">
        <v>59.426000000000002</v>
      </c>
      <c r="EP240" s="1">
        <v>41943</v>
      </c>
      <c r="EQ240">
        <v>9</v>
      </c>
      <c r="ER240">
        <v>20141030</v>
      </c>
      <c r="ES240">
        <v>9</v>
      </c>
      <c r="EU240" s="1">
        <v>41943</v>
      </c>
      <c r="EV240">
        <v>0.5</v>
      </c>
      <c r="EW240">
        <v>20141030</v>
      </c>
      <c r="EX240">
        <v>0.5</v>
      </c>
      <c r="FJ240" s="1">
        <v>41943</v>
      </c>
      <c r="FK240">
        <v>-0.1</v>
      </c>
      <c r="FL240">
        <v>20141201</v>
      </c>
      <c r="FM240">
        <v>-0.1</v>
      </c>
      <c r="FO240" s="1">
        <v>41943</v>
      </c>
      <c r="FP240">
        <v>-2.6</v>
      </c>
      <c r="FQ240">
        <v>20141201</v>
      </c>
      <c r="FR240">
        <v>-2.6</v>
      </c>
      <c r="FY240" s="1">
        <v>41943</v>
      </c>
      <c r="FZ240">
        <v>1.171</v>
      </c>
      <c r="GA240">
        <v>20141201</v>
      </c>
      <c r="GB240">
        <v>1.1000000000000001</v>
      </c>
    </row>
    <row r="241" spans="6:184" x14ac:dyDescent="0.25">
      <c r="F241" s="1">
        <v>41973</v>
      </c>
      <c r="G241">
        <v>1</v>
      </c>
      <c r="H241">
        <v>20150109</v>
      </c>
      <c r="I241">
        <v>0.7</v>
      </c>
      <c r="K241" s="1">
        <v>41973</v>
      </c>
      <c r="L241">
        <v>0.4</v>
      </c>
      <c r="M241">
        <v>20150109</v>
      </c>
      <c r="N241">
        <v>-0.1</v>
      </c>
      <c r="P241" s="1">
        <v>41973</v>
      </c>
      <c r="Q241">
        <v>5.9</v>
      </c>
      <c r="R241">
        <v>20150121</v>
      </c>
      <c r="S241">
        <v>5.8</v>
      </c>
      <c r="U241" s="1">
        <v>41973</v>
      </c>
      <c r="V241">
        <v>1.1000000000000001</v>
      </c>
      <c r="W241">
        <v>20141218</v>
      </c>
      <c r="X241">
        <v>1.7</v>
      </c>
      <c r="Z241" s="1">
        <v>41973</v>
      </c>
      <c r="AA241">
        <v>-0.3</v>
      </c>
      <c r="AB241">
        <v>20141216</v>
      </c>
      <c r="AC241">
        <v>-0.3</v>
      </c>
      <c r="AE241" s="1">
        <v>41973</v>
      </c>
      <c r="AF241">
        <v>1</v>
      </c>
      <c r="AG241">
        <v>20141216</v>
      </c>
      <c r="AH241">
        <v>1</v>
      </c>
      <c r="AO241" s="1">
        <v>42338</v>
      </c>
      <c r="AP241">
        <v>-0.2</v>
      </c>
      <c r="AQ241">
        <v>20151215</v>
      </c>
      <c r="AR241">
        <v>-0.2</v>
      </c>
      <c r="AT241" s="1">
        <v>42338</v>
      </c>
      <c r="AU241">
        <v>-1.6</v>
      </c>
      <c r="AV241">
        <v>20151215</v>
      </c>
      <c r="AW241">
        <v>-1.5</v>
      </c>
      <c r="AY241" s="1">
        <v>41973</v>
      </c>
      <c r="AZ241">
        <v>1.6</v>
      </c>
      <c r="BA241">
        <v>20150109</v>
      </c>
      <c r="BB241">
        <v>1.1000000000000001</v>
      </c>
      <c r="BD241" s="1">
        <v>41973</v>
      </c>
      <c r="BE241">
        <v>3.5</v>
      </c>
      <c r="BF241">
        <v>20150109</v>
      </c>
      <c r="BG241">
        <v>2.7</v>
      </c>
      <c r="BX241" s="1">
        <v>42004</v>
      </c>
      <c r="BY241">
        <v>-4</v>
      </c>
      <c r="BZ241">
        <v>20141218</v>
      </c>
      <c r="CA241">
        <v>-4</v>
      </c>
      <c r="CC241" s="1">
        <v>41973</v>
      </c>
      <c r="CD241">
        <v>7.1</v>
      </c>
      <c r="CE241">
        <v>20141218</v>
      </c>
      <c r="CF241">
        <v>6.9</v>
      </c>
      <c r="CR241" s="1">
        <v>41973</v>
      </c>
      <c r="CS241">
        <v>-0.2</v>
      </c>
      <c r="CT241">
        <v>20141216</v>
      </c>
      <c r="CU241">
        <v>-0.2</v>
      </c>
      <c r="CW241" s="1">
        <v>41973</v>
      </c>
      <c r="CX241">
        <v>2</v>
      </c>
      <c r="CY241">
        <v>20141216</v>
      </c>
      <c r="CZ241">
        <v>2</v>
      </c>
      <c r="DG241" s="1">
        <v>42338</v>
      </c>
      <c r="DH241">
        <v>-1.6</v>
      </c>
      <c r="DI241">
        <v>20151215</v>
      </c>
      <c r="DJ241">
        <v>-1.6</v>
      </c>
      <c r="DL241" s="1">
        <v>42338</v>
      </c>
      <c r="DM241">
        <v>-0.2</v>
      </c>
      <c r="DN241">
        <v>20151215</v>
      </c>
      <c r="DO241">
        <v>-0.2</v>
      </c>
      <c r="DQ241" s="1">
        <v>41973</v>
      </c>
      <c r="DR241">
        <v>16</v>
      </c>
      <c r="DS241">
        <v>20141210</v>
      </c>
      <c r="DT241">
        <v>13</v>
      </c>
      <c r="DV241" s="1">
        <v>42369</v>
      </c>
      <c r="DW241">
        <v>-1.4</v>
      </c>
      <c r="DX241">
        <v>20160122</v>
      </c>
      <c r="DY241">
        <v>-1</v>
      </c>
      <c r="EF241" s="1">
        <v>41973</v>
      </c>
      <c r="EG241">
        <v>7.99</v>
      </c>
      <c r="EH241">
        <v>20141204</v>
      </c>
      <c r="EI241">
        <v>8</v>
      </c>
      <c r="EK241" s="1">
        <v>41973</v>
      </c>
      <c r="EL241">
        <v>59.195999999999998</v>
      </c>
      <c r="EM241">
        <v>20150102</v>
      </c>
      <c r="EN241">
        <v>59</v>
      </c>
      <c r="EP241" s="1">
        <v>41973</v>
      </c>
      <c r="EQ241">
        <v>8.5</v>
      </c>
      <c r="ER241">
        <v>20141128</v>
      </c>
      <c r="ES241">
        <v>8.5</v>
      </c>
      <c r="EU241" s="1">
        <v>41973</v>
      </c>
      <c r="EV241">
        <v>0.4</v>
      </c>
      <c r="EW241">
        <v>20141128</v>
      </c>
      <c r="EX241">
        <v>0.3</v>
      </c>
      <c r="FJ241" s="1">
        <v>41973</v>
      </c>
      <c r="FK241">
        <v>0.1</v>
      </c>
      <c r="FL241">
        <v>20150102</v>
      </c>
      <c r="FM241">
        <v>0</v>
      </c>
      <c r="FO241" s="1">
        <v>41973</v>
      </c>
      <c r="FP241">
        <v>-2.8</v>
      </c>
      <c r="FQ241">
        <v>20150102</v>
      </c>
      <c r="FR241">
        <v>-2.8</v>
      </c>
      <c r="FY241" s="1">
        <v>41973</v>
      </c>
      <c r="FZ241">
        <v>1.0449999999999999</v>
      </c>
      <c r="GA241">
        <v>20150102</v>
      </c>
      <c r="GB241">
        <v>1.3</v>
      </c>
    </row>
    <row r="242" spans="6:184" x14ac:dyDescent="0.25">
      <c r="F242" s="1">
        <v>42004</v>
      </c>
      <c r="G242">
        <v>-0.1</v>
      </c>
      <c r="H242">
        <v>20150210</v>
      </c>
      <c r="I242">
        <v>0.1</v>
      </c>
      <c r="K242" s="1">
        <v>42004</v>
      </c>
      <c r="L242">
        <v>-0.1</v>
      </c>
      <c r="M242">
        <v>20150210</v>
      </c>
      <c r="N242">
        <v>-0.2</v>
      </c>
      <c r="P242" s="1">
        <v>42004</v>
      </c>
      <c r="Q242">
        <v>5.7</v>
      </c>
      <c r="R242">
        <v>20150218</v>
      </c>
      <c r="S242">
        <v>5.7</v>
      </c>
      <c r="U242" s="1">
        <v>42004</v>
      </c>
      <c r="V242">
        <v>0.1</v>
      </c>
      <c r="W242">
        <v>20150123</v>
      </c>
      <c r="X242">
        <v>0.2</v>
      </c>
      <c r="Z242" s="1">
        <v>42004</v>
      </c>
      <c r="AA242">
        <v>0</v>
      </c>
      <c r="AB242">
        <v>20150113</v>
      </c>
      <c r="AC242">
        <v>0</v>
      </c>
      <c r="AE242" s="1">
        <v>42004</v>
      </c>
      <c r="AF242">
        <v>0.5</v>
      </c>
      <c r="AG242">
        <v>20150113</v>
      </c>
      <c r="AH242">
        <v>0.5</v>
      </c>
      <c r="AO242" s="1">
        <v>42369</v>
      </c>
      <c r="AP242">
        <v>-0.3</v>
      </c>
      <c r="AQ242">
        <v>20160119</v>
      </c>
      <c r="AR242">
        <v>-0.2</v>
      </c>
      <c r="AT242" s="1">
        <v>42369</v>
      </c>
      <c r="AU242">
        <v>-1.4</v>
      </c>
      <c r="AV242">
        <v>20160119</v>
      </c>
      <c r="AW242">
        <v>-1.2</v>
      </c>
      <c r="AY242" s="1">
        <v>42004</v>
      </c>
      <c r="AZ242">
        <v>0.9</v>
      </c>
      <c r="BA242">
        <v>20150210</v>
      </c>
      <c r="BB242">
        <v>0.5</v>
      </c>
      <c r="BD242" s="1">
        <v>42004</v>
      </c>
      <c r="BE242">
        <v>2.6</v>
      </c>
      <c r="BF242">
        <v>20150210</v>
      </c>
      <c r="BG242">
        <v>2.4</v>
      </c>
      <c r="BX242" s="1">
        <v>42035</v>
      </c>
      <c r="BY242">
        <v>1</v>
      </c>
      <c r="BZ242">
        <v>20150129</v>
      </c>
      <c r="CA242">
        <v>1</v>
      </c>
      <c r="CC242" s="1">
        <v>42004</v>
      </c>
      <c r="CD242">
        <v>3.9</v>
      </c>
      <c r="CE242">
        <v>20150123</v>
      </c>
      <c r="CF242">
        <v>4.2</v>
      </c>
      <c r="CR242" s="1">
        <v>42004</v>
      </c>
      <c r="CS242">
        <v>0.2</v>
      </c>
      <c r="CT242">
        <v>20150113</v>
      </c>
      <c r="CU242">
        <v>0.2</v>
      </c>
      <c r="CW242" s="1">
        <v>42004</v>
      </c>
      <c r="CX242">
        <v>1.6</v>
      </c>
      <c r="CY242">
        <v>20150113</v>
      </c>
      <c r="CZ242">
        <v>1.6</v>
      </c>
      <c r="DG242" s="1">
        <v>42369</v>
      </c>
      <c r="DH242">
        <v>-0.3</v>
      </c>
      <c r="DI242">
        <v>20160119</v>
      </c>
      <c r="DJ242">
        <v>-0.8</v>
      </c>
      <c r="DL242" s="1">
        <v>42369</v>
      </c>
      <c r="DM242">
        <v>0.2</v>
      </c>
      <c r="DN242">
        <v>20160119</v>
      </c>
      <c r="DO242">
        <v>0.2</v>
      </c>
      <c r="DQ242" s="1">
        <v>42004</v>
      </c>
      <c r="DR242">
        <v>15</v>
      </c>
      <c r="DS242">
        <v>20150114</v>
      </c>
      <c r="DT242">
        <v>11</v>
      </c>
      <c r="DV242" s="1">
        <v>42400</v>
      </c>
      <c r="DW242">
        <v>2.2999999999999998</v>
      </c>
      <c r="DX242">
        <v>20160219</v>
      </c>
      <c r="DY242">
        <v>2.2999999999999998</v>
      </c>
      <c r="EF242" s="1">
        <v>42004</v>
      </c>
      <c r="EG242">
        <v>8.68</v>
      </c>
      <c r="EH242">
        <v>20150107</v>
      </c>
      <c r="EI242">
        <v>8.6999999999999993</v>
      </c>
      <c r="EK242" s="1">
        <v>42004</v>
      </c>
      <c r="EL242">
        <v>60.052</v>
      </c>
      <c r="EM242">
        <v>20150130</v>
      </c>
      <c r="EN242">
        <v>60.274999999999999</v>
      </c>
      <c r="EP242" s="1">
        <v>42004</v>
      </c>
      <c r="EQ242">
        <v>7.2</v>
      </c>
      <c r="ER242">
        <v>20141230</v>
      </c>
      <c r="ES242">
        <v>7.2</v>
      </c>
      <c r="EU242" s="1">
        <v>42004</v>
      </c>
      <c r="EV242">
        <v>0.1</v>
      </c>
      <c r="EW242">
        <v>20141230</v>
      </c>
      <c r="EX242">
        <v>0.2</v>
      </c>
      <c r="FJ242" s="1">
        <v>42004</v>
      </c>
      <c r="FK242">
        <v>0.1</v>
      </c>
      <c r="FL242">
        <v>20150130</v>
      </c>
      <c r="FM242">
        <v>0.1</v>
      </c>
      <c r="FO242" s="1">
        <v>42004</v>
      </c>
      <c r="FP242">
        <v>-1.1000000000000001</v>
      </c>
      <c r="FQ242">
        <v>20150130</v>
      </c>
      <c r="FR242">
        <v>-1.1000000000000001</v>
      </c>
      <c r="FY242" s="1">
        <v>42004</v>
      </c>
      <c r="FZ242">
        <v>0.71299999999999997</v>
      </c>
      <c r="GA242">
        <v>20150130</v>
      </c>
      <c r="GB242">
        <v>0.6</v>
      </c>
    </row>
    <row r="243" spans="6:184" x14ac:dyDescent="0.25">
      <c r="F243" s="1">
        <v>42035</v>
      </c>
      <c r="G243">
        <v>-0.8</v>
      </c>
      <c r="H243">
        <v>20150311</v>
      </c>
      <c r="I243">
        <v>-0.5</v>
      </c>
      <c r="K243" s="1">
        <v>42035</v>
      </c>
      <c r="L243">
        <v>-0.1</v>
      </c>
      <c r="M243">
        <v>20150311</v>
      </c>
      <c r="N243">
        <v>-0.1</v>
      </c>
      <c r="P243" s="1">
        <v>42035</v>
      </c>
      <c r="Q243">
        <v>5.7</v>
      </c>
      <c r="R243">
        <v>20150318</v>
      </c>
      <c r="S243">
        <v>5.7</v>
      </c>
      <c r="U243" s="1">
        <v>42035</v>
      </c>
      <c r="V243">
        <v>-0.4</v>
      </c>
      <c r="W243">
        <v>20150220</v>
      </c>
      <c r="X243">
        <v>-0.7</v>
      </c>
      <c r="Z243" s="1">
        <v>42035</v>
      </c>
      <c r="AA243">
        <v>-0.9</v>
      </c>
      <c r="AB243">
        <v>20150217</v>
      </c>
      <c r="AC243">
        <v>-0.9</v>
      </c>
      <c r="AE243" s="1">
        <v>42035</v>
      </c>
      <c r="AF243">
        <v>0.3</v>
      </c>
      <c r="AG243">
        <v>20150217</v>
      </c>
      <c r="AH243">
        <v>0.3</v>
      </c>
      <c r="AO243" s="1">
        <v>42400</v>
      </c>
      <c r="AP243">
        <v>-0.1</v>
      </c>
      <c r="AQ243">
        <v>20160216</v>
      </c>
      <c r="AR243">
        <v>-0.1</v>
      </c>
      <c r="AT243" s="1">
        <v>42400</v>
      </c>
      <c r="AU243">
        <v>-1</v>
      </c>
      <c r="AV243">
        <v>20160216</v>
      </c>
      <c r="AW243">
        <v>-1</v>
      </c>
      <c r="AY243" s="1">
        <v>42035</v>
      </c>
      <c r="AZ243">
        <v>1.2</v>
      </c>
      <c r="BA243">
        <v>20150311</v>
      </c>
      <c r="BB243">
        <v>1.3</v>
      </c>
      <c r="BD243" s="1">
        <v>42035</v>
      </c>
      <c r="BE243">
        <v>1.1000000000000001</v>
      </c>
      <c r="BF243">
        <v>20150311</v>
      </c>
      <c r="BG243">
        <v>1.9</v>
      </c>
      <c r="BX243" s="1">
        <v>42063</v>
      </c>
      <c r="BY243">
        <v>1</v>
      </c>
      <c r="BZ243">
        <v>20150226</v>
      </c>
      <c r="CA243">
        <v>1</v>
      </c>
      <c r="CC243" s="1">
        <v>42035</v>
      </c>
      <c r="CD243">
        <v>5.5</v>
      </c>
      <c r="CE243">
        <v>20150220</v>
      </c>
      <c r="CF243">
        <v>4.8</v>
      </c>
      <c r="CR243" s="1">
        <v>42035</v>
      </c>
      <c r="CS243">
        <v>-0.8</v>
      </c>
      <c r="CT243">
        <v>20150217</v>
      </c>
      <c r="CU243">
        <v>-0.8</v>
      </c>
      <c r="CW243" s="1">
        <v>42035</v>
      </c>
      <c r="CX243">
        <v>1.1000000000000001</v>
      </c>
      <c r="CY243">
        <v>20150217</v>
      </c>
      <c r="CZ243">
        <v>1.1000000000000001</v>
      </c>
      <c r="DG243" s="1">
        <v>42400</v>
      </c>
      <c r="DH243">
        <v>-1.3</v>
      </c>
      <c r="DI243">
        <v>20160216</v>
      </c>
      <c r="DJ243">
        <v>-0.7</v>
      </c>
      <c r="DL243" s="1">
        <v>42400</v>
      </c>
      <c r="DM243">
        <v>0.2</v>
      </c>
      <c r="DN243">
        <v>20160216</v>
      </c>
      <c r="DO243">
        <v>0.1</v>
      </c>
      <c r="DQ243" s="1">
        <v>42035</v>
      </c>
      <c r="DR243">
        <v>11</v>
      </c>
      <c r="DS243">
        <v>20150211</v>
      </c>
      <c r="DT243">
        <v>7</v>
      </c>
      <c r="DV243" s="1">
        <v>42429</v>
      </c>
      <c r="DW243">
        <v>-0.5</v>
      </c>
      <c r="DX243">
        <v>20160324</v>
      </c>
      <c r="DY243">
        <v>-0.4</v>
      </c>
      <c r="EF243" s="1">
        <v>42035</v>
      </c>
      <c r="EG243">
        <v>6.7</v>
      </c>
      <c r="EH243">
        <v>20150205</v>
      </c>
      <c r="EI243">
        <v>6.7</v>
      </c>
      <c r="EK243" s="1">
        <v>42035</v>
      </c>
      <c r="EL243">
        <v>60.149000000000001</v>
      </c>
      <c r="EM243">
        <v>20150302</v>
      </c>
      <c r="EN243">
        <v>60.786000000000001</v>
      </c>
      <c r="EP243" s="1">
        <v>42035</v>
      </c>
      <c r="EQ243">
        <v>6.8</v>
      </c>
      <c r="ER243">
        <v>20150129</v>
      </c>
      <c r="ES243">
        <v>6.8</v>
      </c>
      <c r="EU243" s="1">
        <v>42035</v>
      </c>
      <c r="EV243">
        <v>0.4</v>
      </c>
      <c r="EW243">
        <v>20150129</v>
      </c>
      <c r="EX243">
        <v>0.3</v>
      </c>
      <c r="FJ243" s="1">
        <v>42035</v>
      </c>
      <c r="FK243">
        <v>-0.5</v>
      </c>
      <c r="FL243">
        <v>20150302</v>
      </c>
      <c r="FM243">
        <v>-0.8</v>
      </c>
      <c r="FO243" s="1">
        <v>42035</v>
      </c>
      <c r="FP243">
        <v>-2</v>
      </c>
      <c r="FQ243">
        <v>20150302</v>
      </c>
      <c r="FR243">
        <v>-2.2000000000000002</v>
      </c>
      <c r="FY243" s="1">
        <v>42035</v>
      </c>
      <c r="FZ243">
        <v>0.80600000000000005</v>
      </c>
      <c r="GA243">
        <v>20150302</v>
      </c>
      <c r="GB243">
        <v>0.8</v>
      </c>
    </row>
    <row r="244" spans="6:184" x14ac:dyDescent="0.25">
      <c r="F244" s="1">
        <v>42063</v>
      </c>
      <c r="G244">
        <v>0.6</v>
      </c>
      <c r="H244">
        <v>20150410</v>
      </c>
      <c r="I244">
        <v>0.4</v>
      </c>
      <c r="K244" s="1">
        <v>42063</v>
      </c>
      <c r="L244">
        <v>0.4</v>
      </c>
      <c r="M244">
        <v>20150410</v>
      </c>
      <c r="N244">
        <v>0.1</v>
      </c>
      <c r="P244" s="1">
        <v>42063</v>
      </c>
      <c r="Q244">
        <v>5.6</v>
      </c>
      <c r="R244">
        <v>20150417</v>
      </c>
      <c r="S244">
        <v>5.6</v>
      </c>
      <c r="U244" s="1">
        <v>42063</v>
      </c>
      <c r="V244">
        <v>0.7</v>
      </c>
      <c r="W244">
        <v>20150326</v>
      </c>
      <c r="X244">
        <v>0.7</v>
      </c>
      <c r="Z244" s="1">
        <v>42063</v>
      </c>
      <c r="AA244">
        <v>0.3</v>
      </c>
      <c r="AB244">
        <v>20150324</v>
      </c>
      <c r="AC244">
        <v>0.3</v>
      </c>
      <c r="AE244" s="1">
        <v>42063</v>
      </c>
      <c r="AF244">
        <v>0</v>
      </c>
      <c r="AG244">
        <v>20150324</v>
      </c>
      <c r="AH244">
        <v>0</v>
      </c>
      <c r="AO244" s="1">
        <v>42429</v>
      </c>
      <c r="AP244">
        <v>0.1</v>
      </c>
      <c r="AQ244">
        <v>20160322</v>
      </c>
      <c r="AR244">
        <v>0.1</v>
      </c>
      <c r="AT244" s="1">
        <v>42429</v>
      </c>
      <c r="AU244">
        <v>-1.1000000000000001</v>
      </c>
      <c r="AV244">
        <v>20160322</v>
      </c>
      <c r="AW244">
        <v>-1.1000000000000001</v>
      </c>
      <c r="AY244" s="1">
        <v>42063</v>
      </c>
      <c r="AZ244">
        <v>0.9</v>
      </c>
      <c r="BA244">
        <v>20150410</v>
      </c>
      <c r="BB244">
        <v>0.1</v>
      </c>
      <c r="BD244" s="1">
        <v>42063</v>
      </c>
      <c r="BE244">
        <v>1</v>
      </c>
      <c r="BF244">
        <v>20150410</v>
      </c>
      <c r="BG244">
        <v>1.1000000000000001</v>
      </c>
      <c r="BX244" s="1">
        <v>42094</v>
      </c>
      <c r="BY244">
        <v>4</v>
      </c>
      <c r="BZ244">
        <v>20150330</v>
      </c>
      <c r="CA244">
        <v>4</v>
      </c>
      <c r="CC244" s="1">
        <v>42063</v>
      </c>
      <c r="CD244">
        <v>5</v>
      </c>
      <c r="CE244">
        <v>20150326</v>
      </c>
      <c r="CF244">
        <v>5.0999999999999996</v>
      </c>
      <c r="CR244" s="1">
        <v>42063</v>
      </c>
      <c r="CS244">
        <v>0.5</v>
      </c>
      <c r="CT244">
        <v>20150324</v>
      </c>
      <c r="CU244">
        <v>0.5</v>
      </c>
      <c r="CW244" s="1">
        <v>42063</v>
      </c>
      <c r="CX244">
        <v>1</v>
      </c>
      <c r="CY244">
        <v>20150324</v>
      </c>
      <c r="CZ244">
        <v>1</v>
      </c>
      <c r="DG244" s="1">
        <v>42429</v>
      </c>
      <c r="DH244">
        <v>0.4</v>
      </c>
      <c r="DI244">
        <v>20160322</v>
      </c>
      <c r="DJ244">
        <v>0.1</v>
      </c>
      <c r="DL244" s="1">
        <v>42429</v>
      </c>
      <c r="DM244">
        <v>0.1</v>
      </c>
      <c r="DN244">
        <v>20160322</v>
      </c>
      <c r="DO244">
        <v>0.2</v>
      </c>
      <c r="DQ244" s="1">
        <v>42063</v>
      </c>
      <c r="DR244">
        <v>18</v>
      </c>
      <c r="DS244">
        <v>20150311</v>
      </c>
      <c r="DT244">
        <v>14</v>
      </c>
      <c r="DV244" s="1">
        <v>42460</v>
      </c>
      <c r="DW244">
        <v>-0.5</v>
      </c>
      <c r="DX244">
        <v>20160421</v>
      </c>
      <c r="DY244">
        <v>-1.3</v>
      </c>
      <c r="EF244" s="1">
        <v>42063</v>
      </c>
      <c r="EG244">
        <v>11.96</v>
      </c>
      <c r="EH244">
        <v>20150305</v>
      </c>
      <c r="EI244">
        <v>12</v>
      </c>
      <c r="EK244" s="1">
        <v>42063</v>
      </c>
      <c r="EL244">
        <v>61.295999999999999</v>
      </c>
      <c r="EM244">
        <v>20150330</v>
      </c>
      <c r="EN244">
        <v>61.76</v>
      </c>
      <c r="EP244" s="1">
        <v>42063</v>
      </c>
      <c r="EQ244">
        <v>5.7</v>
      </c>
      <c r="ER244">
        <v>20150302</v>
      </c>
      <c r="ES244">
        <v>5.7</v>
      </c>
      <c r="EU244" s="1">
        <v>42063</v>
      </c>
      <c r="EV244">
        <v>0</v>
      </c>
      <c r="EW244">
        <v>20150302</v>
      </c>
      <c r="EX244">
        <v>-0.1</v>
      </c>
      <c r="FJ244" s="1">
        <v>42063</v>
      </c>
      <c r="FK244">
        <v>-0.3</v>
      </c>
      <c r="FL244">
        <v>20150330</v>
      </c>
      <c r="FM244">
        <v>-0.2</v>
      </c>
      <c r="FO244" s="1">
        <v>42063</v>
      </c>
      <c r="FP244">
        <v>-3.1</v>
      </c>
      <c r="FQ244">
        <v>20150330</v>
      </c>
      <c r="FR244">
        <v>-3.2</v>
      </c>
      <c r="FY244" s="1">
        <v>42063</v>
      </c>
      <c r="FZ244">
        <v>0.874</v>
      </c>
      <c r="GA244">
        <v>20150330</v>
      </c>
      <c r="GB244">
        <v>0.7</v>
      </c>
    </row>
    <row r="245" spans="6:184" x14ac:dyDescent="0.25">
      <c r="F245" s="1">
        <v>42094</v>
      </c>
      <c r="G245">
        <v>0.3</v>
      </c>
      <c r="H245">
        <v>20150512</v>
      </c>
      <c r="I245">
        <v>0.4</v>
      </c>
      <c r="K245" s="1">
        <v>42094</v>
      </c>
      <c r="L245">
        <v>0.5</v>
      </c>
      <c r="M245">
        <v>20150512</v>
      </c>
      <c r="N245">
        <v>0.5</v>
      </c>
      <c r="P245" s="1">
        <v>42094</v>
      </c>
      <c r="Q245">
        <v>5.6</v>
      </c>
      <c r="R245">
        <v>20150513</v>
      </c>
      <c r="S245">
        <v>5.5</v>
      </c>
      <c r="U245" s="1">
        <v>42094</v>
      </c>
      <c r="V245">
        <v>-0.1</v>
      </c>
      <c r="W245">
        <v>20150423</v>
      </c>
      <c r="X245">
        <v>0.2</v>
      </c>
      <c r="Z245" s="1">
        <v>42094</v>
      </c>
      <c r="AA245">
        <v>0.2</v>
      </c>
      <c r="AB245">
        <v>20150414</v>
      </c>
      <c r="AC245">
        <v>0.2</v>
      </c>
      <c r="AE245" s="1">
        <v>42094</v>
      </c>
      <c r="AF245">
        <v>0</v>
      </c>
      <c r="AG245">
        <v>20150414</v>
      </c>
      <c r="AH245">
        <v>0</v>
      </c>
      <c r="AO245" s="1">
        <v>42460</v>
      </c>
      <c r="AP245">
        <v>0.4</v>
      </c>
      <c r="AQ245">
        <v>20160412</v>
      </c>
      <c r="AR245">
        <v>0.3</v>
      </c>
      <c r="AT245" s="1">
        <v>42460</v>
      </c>
      <c r="AU245">
        <v>-0.8</v>
      </c>
      <c r="AV245">
        <v>20160412</v>
      </c>
      <c r="AW245">
        <v>-0.9</v>
      </c>
      <c r="AY245" s="1">
        <v>42094</v>
      </c>
      <c r="AZ245">
        <v>1.4</v>
      </c>
      <c r="BA245">
        <v>20150512</v>
      </c>
      <c r="BB245">
        <v>0.7</v>
      </c>
      <c r="BD245" s="1">
        <v>42094</v>
      </c>
      <c r="BE245">
        <v>1.1000000000000001</v>
      </c>
      <c r="BF245">
        <v>20150512</v>
      </c>
      <c r="BG245">
        <v>1.1000000000000001</v>
      </c>
      <c r="BX245" s="1">
        <v>42124</v>
      </c>
      <c r="BY245">
        <v>4</v>
      </c>
      <c r="BZ245">
        <v>20150429</v>
      </c>
      <c r="CA245">
        <v>4</v>
      </c>
      <c r="CC245" s="1">
        <v>42094</v>
      </c>
      <c r="CD245">
        <v>5</v>
      </c>
      <c r="CE245">
        <v>20150423</v>
      </c>
      <c r="CF245">
        <v>5</v>
      </c>
      <c r="CR245" s="1">
        <v>42094</v>
      </c>
      <c r="CS245">
        <v>0.2</v>
      </c>
      <c r="CT245">
        <v>20150414</v>
      </c>
      <c r="CU245">
        <v>0.2</v>
      </c>
      <c r="CW245" s="1">
        <v>42094</v>
      </c>
      <c r="CX245">
        <v>0.9</v>
      </c>
      <c r="CY245">
        <v>20150414</v>
      </c>
      <c r="CZ245">
        <v>0.9</v>
      </c>
      <c r="DG245" s="1">
        <v>42460</v>
      </c>
      <c r="DH245">
        <v>1.7</v>
      </c>
      <c r="DI245">
        <v>20160412</v>
      </c>
      <c r="DJ245">
        <v>2</v>
      </c>
      <c r="DL245" s="1">
        <v>42460</v>
      </c>
      <c r="DM245">
        <v>0.1</v>
      </c>
      <c r="DN245">
        <v>20160412</v>
      </c>
      <c r="DO245">
        <v>0.1</v>
      </c>
      <c r="DQ245" s="1">
        <v>42094</v>
      </c>
      <c r="DR245">
        <v>24</v>
      </c>
      <c r="DS245">
        <v>20150415</v>
      </c>
      <c r="DT245">
        <v>21</v>
      </c>
      <c r="DV245" s="1">
        <v>42490</v>
      </c>
      <c r="DW245">
        <v>1.9</v>
      </c>
      <c r="DX245">
        <v>20160519</v>
      </c>
      <c r="DY245">
        <v>1.3</v>
      </c>
      <c r="EF245" s="1">
        <v>42094</v>
      </c>
      <c r="EG245">
        <v>6.01</v>
      </c>
      <c r="EH245">
        <v>20150408</v>
      </c>
      <c r="EI245">
        <v>6</v>
      </c>
      <c r="EK245" s="1">
        <v>42094</v>
      </c>
      <c r="EL245">
        <v>61.993000000000002</v>
      </c>
      <c r="EM245">
        <v>20150501</v>
      </c>
      <c r="EN245">
        <v>61.341000000000001</v>
      </c>
      <c r="EP245" s="1">
        <v>42094</v>
      </c>
      <c r="EQ245">
        <v>5.0999999999999996</v>
      </c>
      <c r="ER245">
        <v>20150327</v>
      </c>
      <c r="ES245">
        <v>5.0999999999999996</v>
      </c>
      <c r="EU245" s="1">
        <v>42094</v>
      </c>
      <c r="EV245">
        <v>-0.1</v>
      </c>
      <c r="EW245">
        <v>20150327</v>
      </c>
      <c r="EX245">
        <v>0.1</v>
      </c>
      <c r="FJ245" s="1">
        <v>42094</v>
      </c>
      <c r="FK245">
        <v>0.2</v>
      </c>
      <c r="FL245">
        <v>20150501</v>
      </c>
      <c r="FM245">
        <v>0.3</v>
      </c>
      <c r="FO245" s="1">
        <v>42094</v>
      </c>
      <c r="FP245">
        <v>-0.7</v>
      </c>
      <c r="FQ245">
        <v>20150501</v>
      </c>
      <c r="FR245">
        <v>-0.6</v>
      </c>
      <c r="FY245" s="1">
        <v>42094</v>
      </c>
      <c r="FZ245">
        <v>1.393</v>
      </c>
      <c r="GA245">
        <v>20150501</v>
      </c>
      <c r="GB245">
        <v>1.2</v>
      </c>
    </row>
    <row r="246" spans="6:184" x14ac:dyDescent="0.25">
      <c r="F246" s="1">
        <v>42124</v>
      </c>
      <c r="G246">
        <v>-0.5</v>
      </c>
      <c r="H246">
        <v>20150610</v>
      </c>
      <c r="I246">
        <v>-0.4</v>
      </c>
      <c r="K246" s="1">
        <v>42124</v>
      </c>
      <c r="L246">
        <v>0</v>
      </c>
      <c r="M246">
        <v>20150610</v>
      </c>
      <c r="N246">
        <v>0.4</v>
      </c>
      <c r="P246" s="1">
        <v>42124</v>
      </c>
      <c r="Q246">
        <v>5.5</v>
      </c>
      <c r="R246">
        <v>20150617</v>
      </c>
      <c r="S246">
        <v>5.5</v>
      </c>
      <c r="U246" s="1">
        <v>42124</v>
      </c>
      <c r="V246">
        <v>0.7</v>
      </c>
      <c r="W246">
        <v>20150521</v>
      </c>
      <c r="X246">
        <v>1.2</v>
      </c>
      <c r="Z246" s="1">
        <v>42124</v>
      </c>
      <c r="AA246">
        <v>0.2</v>
      </c>
      <c r="AB246">
        <v>20150519</v>
      </c>
      <c r="AC246">
        <v>0.2</v>
      </c>
      <c r="AE246" s="1">
        <v>42124</v>
      </c>
      <c r="AF246">
        <v>-0.1</v>
      </c>
      <c r="AG246">
        <v>20150519</v>
      </c>
      <c r="AH246">
        <v>-0.1</v>
      </c>
      <c r="AO246" s="1">
        <v>42490</v>
      </c>
      <c r="AP246">
        <v>0.3</v>
      </c>
      <c r="AQ246">
        <v>20160517</v>
      </c>
      <c r="AR246">
        <v>0.4</v>
      </c>
      <c r="AT246" s="1">
        <v>42490</v>
      </c>
      <c r="AU246">
        <v>-0.7</v>
      </c>
      <c r="AV246">
        <v>20160517</v>
      </c>
      <c r="AW246">
        <v>-0.7</v>
      </c>
      <c r="AY246" s="1">
        <v>42124</v>
      </c>
      <c r="AZ246">
        <v>1.2</v>
      </c>
      <c r="BA246">
        <v>20150610</v>
      </c>
      <c r="BB246">
        <v>1.2</v>
      </c>
      <c r="BD246" s="1">
        <v>42124</v>
      </c>
      <c r="BE246">
        <v>-0.3</v>
      </c>
      <c r="BF246">
        <v>20150610</v>
      </c>
      <c r="BG246">
        <v>0.2</v>
      </c>
      <c r="BX246" s="1">
        <v>42155</v>
      </c>
      <c r="BY246">
        <v>1</v>
      </c>
      <c r="BZ246">
        <v>20150528</v>
      </c>
      <c r="CA246">
        <v>1</v>
      </c>
      <c r="CC246" s="1">
        <v>42124</v>
      </c>
      <c r="CD246">
        <v>4.0999999999999996</v>
      </c>
      <c r="CE246">
        <v>20150521</v>
      </c>
      <c r="CF246">
        <v>4.7</v>
      </c>
      <c r="CR246" s="1">
        <v>42124</v>
      </c>
      <c r="CS246">
        <v>0.4</v>
      </c>
      <c r="CT246">
        <v>20150519</v>
      </c>
      <c r="CU246">
        <v>0.4</v>
      </c>
      <c r="CW246" s="1">
        <v>42124</v>
      </c>
      <c r="CX246">
        <v>0.9</v>
      </c>
      <c r="CY246">
        <v>20150519</v>
      </c>
      <c r="CZ246">
        <v>0.9</v>
      </c>
      <c r="DG246" s="1">
        <v>42490</v>
      </c>
      <c r="DH246">
        <v>0.9</v>
      </c>
      <c r="DI246">
        <v>20160517</v>
      </c>
      <c r="DJ246">
        <v>0.9</v>
      </c>
      <c r="DL246" s="1">
        <v>42490</v>
      </c>
      <c r="DM246">
        <v>0.2</v>
      </c>
      <c r="DN246">
        <v>20160517</v>
      </c>
      <c r="DO246">
        <v>0.2</v>
      </c>
      <c r="DQ246" s="1">
        <v>42124</v>
      </c>
      <c r="DR246">
        <v>29</v>
      </c>
      <c r="DS246">
        <v>20150513</v>
      </c>
      <c r="DT246">
        <v>33</v>
      </c>
      <c r="DV246" s="1">
        <v>42521</v>
      </c>
      <c r="DW246">
        <v>0.9</v>
      </c>
      <c r="DX246">
        <v>20160616</v>
      </c>
      <c r="DY246">
        <v>0.9</v>
      </c>
      <c r="EF246" s="1">
        <v>42124</v>
      </c>
      <c r="EG246">
        <v>5.07</v>
      </c>
      <c r="EH246">
        <v>20150507</v>
      </c>
      <c r="EI246">
        <v>5.0999999999999996</v>
      </c>
      <c r="EK246" s="1">
        <v>42124</v>
      </c>
      <c r="EL246">
        <v>67.617999999999995</v>
      </c>
      <c r="EM246">
        <v>20150602</v>
      </c>
      <c r="EN246">
        <v>68.075999999999993</v>
      </c>
      <c r="EP246" s="1">
        <v>42124</v>
      </c>
      <c r="EQ246">
        <v>5.2</v>
      </c>
      <c r="ER246">
        <v>20150429</v>
      </c>
      <c r="ES246">
        <v>5.2</v>
      </c>
      <c r="EU246" s="1">
        <v>42124</v>
      </c>
      <c r="EV246">
        <v>1.1000000000000001</v>
      </c>
      <c r="EW246">
        <v>20150429</v>
      </c>
      <c r="EX246">
        <v>1</v>
      </c>
      <c r="FJ246" s="1">
        <v>42124</v>
      </c>
      <c r="FK246">
        <v>0.4</v>
      </c>
      <c r="FL246">
        <v>20150602</v>
      </c>
      <c r="FM246">
        <v>0.4</v>
      </c>
      <c r="FO246" s="1">
        <v>42124</v>
      </c>
      <c r="FP246">
        <v>0</v>
      </c>
      <c r="FQ246">
        <v>20150602</v>
      </c>
      <c r="FR246">
        <v>0</v>
      </c>
      <c r="FY246" s="1">
        <v>42124</v>
      </c>
      <c r="FZ246">
        <v>1.3140000000000001</v>
      </c>
      <c r="GA246">
        <v>20150602</v>
      </c>
      <c r="GB246">
        <v>1.2</v>
      </c>
    </row>
    <row r="247" spans="6:184" x14ac:dyDescent="0.25">
      <c r="F247" s="1">
        <v>42155</v>
      </c>
      <c r="G247">
        <v>-0.7</v>
      </c>
      <c r="H247">
        <v>20150707</v>
      </c>
      <c r="I247">
        <v>-0.6</v>
      </c>
      <c r="K247" s="1">
        <v>42155</v>
      </c>
      <c r="L247">
        <v>0.3</v>
      </c>
      <c r="M247">
        <v>20150707</v>
      </c>
      <c r="N247">
        <v>0.4</v>
      </c>
      <c r="P247" s="1">
        <v>42155</v>
      </c>
      <c r="Q247">
        <v>5.6</v>
      </c>
      <c r="R247">
        <v>20150715</v>
      </c>
      <c r="S247">
        <v>5.6</v>
      </c>
      <c r="U247" s="1">
        <v>42155</v>
      </c>
      <c r="V247">
        <v>0.3</v>
      </c>
      <c r="W247">
        <v>20150618</v>
      </c>
      <c r="X247">
        <v>0.2</v>
      </c>
      <c r="Z247" s="1">
        <v>42155</v>
      </c>
      <c r="AA247">
        <v>0.2</v>
      </c>
      <c r="AB247">
        <v>20150616</v>
      </c>
      <c r="AC247">
        <v>0.2</v>
      </c>
      <c r="AE247" s="1">
        <v>42155</v>
      </c>
      <c r="AF247">
        <v>0.1</v>
      </c>
      <c r="AG247">
        <v>20150616</v>
      </c>
      <c r="AH247">
        <v>0.1</v>
      </c>
      <c r="AO247" s="1">
        <v>42521</v>
      </c>
      <c r="AP247">
        <v>0.1</v>
      </c>
      <c r="AQ247">
        <v>20160614</v>
      </c>
      <c r="AR247">
        <v>0.1</v>
      </c>
      <c r="AT247" s="1">
        <v>42521</v>
      </c>
      <c r="AU247">
        <v>-0.7</v>
      </c>
      <c r="AV247">
        <v>20160614</v>
      </c>
      <c r="AW247">
        <v>-0.7</v>
      </c>
      <c r="AY247" s="1">
        <v>42155</v>
      </c>
      <c r="AZ247">
        <v>1.8</v>
      </c>
      <c r="BA247">
        <v>20150707</v>
      </c>
      <c r="BB247">
        <v>2.1</v>
      </c>
      <c r="BD247" s="1">
        <v>42155</v>
      </c>
      <c r="BE247">
        <v>0.2</v>
      </c>
      <c r="BF247">
        <v>20150707</v>
      </c>
      <c r="BG247">
        <v>1</v>
      </c>
      <c r="BX247" s="1">
        <v>42185</v>
      </c>
      <c r="BY247">
        <v>7</v>
      </c>
      <c r="BZ247">
        <v>20150629</v>
      </c>
      <c r="CA247">
        <v>7</v>
      </c>
      <c r="CC247" s="1">
        <v>42155</v>
      </c>
      <c r="CD247">
        <v>4.4000000000000004</v>
      </c>
      <c r="CE247">
        <v>20150618</v>
      </c>
      <c r="CF247">
        <v>4.4000000000000004</v>
      </c>
      <c r="CR247" s="1">
        <v>42155</v>
      </c>
      <c r="CS247">
        <v>0.2</v>
      </c>
      <c r="CT247">
        <v>20150616</v>
      </c>
      <c r="CU247">
        <v>0.2</v>
      </c>
      <c r="CW247" s="1">
        <v>42155</v>
      </c>
      <c r="CX247">
        <v>1</v>
      </c>
      <c r="CY247">
        <v>20150616</v>
      </c>
      <c r="CZ247">
        <v>1</v>
      </c>
      <c r="DG247" s="1">
        <v>42521</v>
      </c>
      <c r="DH247">
        <v>2.6</v>
      </c>
      <c r="DI247">
        <v>20160614</v>
      </c>
      <c r="DJ247">
        <v>2.6</v>
      </c>
      <c r="DL247" s="1">
        <v>42521</v>
      </c>
      <c r="DM247">
        <v>0</v>
      </c>
      <c r="DN247">
        <v>20160614</v>
      </c>
      <c r="DO247">
        <v>0</v>
      </c>
      <c r="DQ247" s="1">
        <v>42155</v>
      </c>
      <c r="DR247">
        <v>33</v>
      </c>
      <c r="DS247">
        <v>20150610</v>
      </c>
      <c r="DT247">
        <v>34</v>
      </c>
      <c r="DV247" s="1">
        <v>42551</v>
      </c>
      <c r="DW247" t="s">
        <v>302</v>
      </c>
      <c r="DX247">
        <v>20160721</v>
      </c>
      <c r="DY247" t="s">
        <v>302</v>
      </c>
      <c r="EF247" s="1">
        <v>42155</v>
      </c>
      <c r="EG247">
        <v>2.41</v>
      </c>
      <c r="EH247">
        <v>20150604</v>
      </c>
      <c r="EI247">
        <v>2.4</v>
      </c>
      <c r="EK247" s="1">
        <v>42155</v>
      </c>
      <c r="EL247">
        <v>64.447000000000003</v>
      </c>
      <c r="EM247">
        <v>20150629</v>
      </c>
      <c r="EN247">
        <v>64.433999999999997</v>
      </c>
      <c r="EP247" s="1">
        <v>42155</v>
      </c>
      <c r="EQ247">
        <v>4.5999999999999996</v>
      </c>
      <c r="ER247">
        <v>20150603</v>
      </c>
      <c r="ES247">
        <v>4.5999999999999996</v>
      </c>
      <c r="EU247" s="1">
        <v>42155</v>
      </c>
      <c r="EV247">
        <v>0.3</v>
      </c>
      <c r="EW247">
        <v>20150603</v>
      </c>
      <c r="EX247">
        <v>0.3</v>
      </c>
      <c r="FJ247" s="1">
        <v>42155</v>
      </c>
      <c r="FK247">
        <v>0.4</v>
      </c>
      <c r="FL247">
        <v>20150629</v>
      </c>
      <c r="FM247">
        <v>0.5</v>
      </c>
      <c r="FO247" s="1">
        <v>42155</v>
      </c>
      <c r="FP247">
        <v>0.5</v>
      </c>
      <c r="FQ247">
        <v>20150629</v>
      </c>
      <c r="FR247">
        <v>0.7</v>
      </c>
      <c r="FY247" s="1">
        <v>42155</v>
      </c>
      <c r="FZ247">
        <v>1.056</v>
      </c>
      <c r="GA247">
        <v>20150629</v>
      </c>
      <c r="GB247">
        <v>1</v>
      </c>
    </row>
    <row r="248" spans="6:184" x14ac:dyDescent="0.25">
      <c r="F248" s="1">
        <v>42185</v>
      </c>
      <c r="G248">
        <v>0.3</v>
      </c>
      <c r="H248">
        <v>20150806</v>
      </c>
      <c r="I248">
        <v>0.2</v>
      </c>
      <c r="K248" s="1">
        <v>42185</v>
      </c>
      <c r="L248">
        <v>-0.1</v>
      </c>
      <c r="M248">
        <v>20150806</v>
      </c>
      <c r="N248">
        <v>-0.4</v>
      </c>
      <c r="P248" s="1">
        <v>42185</v>
      </c>
      <c r="Q248">
        <v>5.6</v>
      </c>
      <c r="R248">
        <v>20150812</v>
      </c>
      <c r="S248">
        <v>5.6</v>
      </c>
      <c r="U248" s="1">
        <v>42185</v>
      </c>
      <c r="V248">
        <v>-0.2</v>
      </c>
      <c r="W248">
        <v>20150723</v>
      </c>
      <c r="X248">
        <v>-0.2</v>
      </c>
      <c r="Z248" s="1">
        <v>42185</v>
      </c>
      <c r="AA248">
        <v>0</v>
      </c>
      <c r="AB248">
        <v>20150714</v>
      </c>
      <c r="AC248">
        <v>0</v>
      </c>
      <c r="AE248" s="1">
        <v>42185</v>
      </c>
      <c r="AF248">
        <v>0</v>
      </c>
      <c r="AG248">
        <v>20150714</v>
      </c>
      <c r="AH248">
        <v>0</v>
      </c>
      <c r="AO248" s="1">
        <v>42551</v>
      </c>
      <c r="AP248" t="s">
        <v>302</v>
      </c>
      <c r="AQ248">
        <v>20160719</v>
      </c>
      <c r="AR248" t="s">
        <v>302</v>
      </c>
      <c r="AT248" s="1">
        <v>42551</v>
      </c>
      <c r="AU248" t="s">
        <v>302</v>
      </c>
      <c r="AV248">
        <v>20160719</v>
      </c>
      <c r="AW248" t="s">
        <v>302</v>
      </c>
      <c r="AY248" s="1">
        <v>42185</v>
      </c>
      <c r="AZ248">
        <v>1.7</v>
      </c>
      <c r="BA248">
        <v>20150806</v>
      </c>
      <c r="BB248">
        <v>1.5</v>
      </c>
      <c r="BD248" s="1">
        <v>42185</v>
      </c>
      <c r="BE248">
        <v>-0.1</v>
      </c>
      <c r="BF248">
        <v>20150806</v>
      </c>
      <c r="BG248">
        <v>0.5</v>
      </c>
      <c r="BX248" s="1">
        <v>42216</v>
      </c>
      <c r="BY248">
        <v>4</v>
      </c>
      <c r="BZ248">
        <v>20150730</v>
      </c>
      <c r="CA248">
        <v>4</v>
      </c>
      <c r="CC248" s="1">
        <v>42185</v>
      </c>
      <c r="CD248">
        <v>4.0999999999999996</v>
      </c>
      <c r="CE248">
        <v>20150723</v>
      </c>
      <c r="CF248">
        <v>4.2</v>
      </c>
      <c r="CR248" s="1">
        <v>42185</v>
      </c>
      <c r="CS248">
        <v>0.2</v>
      </c>
      <c r="CT248">
        <v>20150714</v>
      </c>
      <c r="CU248">
        <v>0.2</v>
      </c>
      <c r="CW248" s="1">
        <v>42185</v>
      </c>
      <c r="CX248">
        <v>1</v>
      </c>
      <c r="CY248">
        <v>20150714</v>
      </c>
      <c r="CZ248">
        <v>1</v>
      </c>
      <c r="DG248" s="1">
        <v>42551</v>
      </c>
      <c r="DH248" t="s">
        <v>302</v>
      </c>
      <c r="DI248">
        <v>20160719</v>
      </c>
      <c r="DJ248" t="s">
        <v>302</v>
      </c>
      <c r="DL248" s="1">
        <v>42551</v>
      </c>
      <c r="DM248" t="s">
        <v>302</v>
      </c>
      <c r="DN248">
        <v>20160719</v>
      </c>
      <c r="DO248" t="s">
        <v>302</v>
      </c>
      <c r="DQ248" s="1">
        <v>42185</v>
      </c>
      <c r="DR248">
        <v>39</v>
      </c>
      <c r="DS248">
        <v>20150708</v>
      </c>
      <c r="DT248">
        <v>40</v>
      </c>
      <c r="EF248" s="1">
        <v>42185</v>
      </c>
      <c r="EG248">
        <v>12.93</v>
      </c>
      <c r="EH248">
        <v>20150706</v>
      </c>
      <c r="EI248">
        <v>12.9</v>
      </c>
      <c r="EK248" s="1">
        <v>42185</v>
      </c>
      <c r="EL248">
        <v>67.793000000000006</v>
      </c>
      <c r="EM248">
        <v>20150729</v>
      </c>
      <c r="EN248">
        <v>66.581999999999994</v>
      </c>
      <c r="EP248" s="1">
        <v>42185</v>
      </c>
      <c r="EQ248">
        <v>3.3</v>
      </c>
      <c r="ER248">
        <v>20150702</v>
      </c>
      <c r="ES248">
        <v>3.3</v>
      </c>
      <c r="EU248" s="1">
        <v>42185</v>
      </c>
      <c r="EV248">
        <v>-0.1</v>
      </c>
      <c r="EW248">
        <v>20150702</v>
      </c>
      <c r="EX248">
        <v>-0.2</v>
      </c>
      <c r="FJ248" s="1">
        <v>42185</v>
      </c>
      <c r="FK248">
        <v>-0.5</v>
      </c>
      <c r="FL248">
        <v>20150729</v>
      </c>
      <c r="FM248">
        <v>-0.5</v>
      </c>
      <c r="FO248" s="1">
        <v>42185</v>
      </c>
      <c r="FP248">
        <v>-0.2</v>
      </c>
      <c r="FQ248">
        <v>20150729</v>
      </c>
      <c r="FR248">
        <v>-0.3</v>
      </c>
      <c r="FY248" s="1">
        <v>42185</v>
      </c>
      <c r="FZ248">
        <v>1.3029999999999999</v>
      </c>
      <c r="GA248">
        <v>20150729</v>
      </c>
      <c r="GB248">
        <v>1.2</v>
      </c>
    </row>
    <row r="249" spans="6:184" x14ac:dyDescent="0.25">
      <c r="F249" s="1">
        <v>42216</v>
      </c>
      <c r="G249">
        <v>-1</v>
      </c>
      <c r="H249">
        <v>20150909</v>
      </c>
      <c r="I249">
        <v>-0.8</v>
      </c>
      <c r="K249" s="1">
        <v>42216</v>
      </c>
      <c r="L249">
        <v>-0.6</v>
      </c>
      <c r="M249">
        <v>20150909</v>
      </c>
      <c r="N249">
        <v>-0.4</v>
      </c>
      <c r="P249" s="1">
        <v>42216</v>
      </c>
      <c r="Q249">
        <v>5.5</v>
      </c>
      <c r="R249">
        <v>20150916</v>
      </c>
      <c r="S249">
        <v>5.5</v>
      </c>
      <c r="U249" s="1">
        <v>42216</v>
      </c>
      <c r="V249">
        <v>0.7</v>
      </c>
      <c r="W249">
        <v>20150820</v>
      </c>
      <c r="X249">
        <v>0.4</v>
      </c>
      <c r="Z249" s="1">
        <v>42216</v>
      </c>
      <c r="AA249">
        <v>-0.2</v>
      </c>
      <c r="AB249">
        <v>20150818</v>
      </c>
      <c r="AC249">
        <v>-0.2</v>
      </c>
      <c r="AE249" s="1">
        <v>42216</v>
      </c>
      <c r="AF249">
        <v>0.1</v>
      </c>
      <c r="AG249">
        <v>20150818</v>
      </c>
      <c r="AH249">
        <v>0.1</v>
      </c>
      <c r="AY249" s="1">
        <v>42216</v>
      </c>
      <c r="AZ249">
        <v>0.7</v>
      </c>
      <c r="BA249">
        <v>20150909</v>
      </c>
      <c r="BB249">
        <v>0.8</v>
      </c>
      <c r="BD249" s="1">
        <v>42216</v>
      </c>
      <c r="BE249">
        <v>-1.3</v>
      </c>
      <c r="BF249">
        <v>20150909</v>
      </c>
      <c r="BG249">
        <v>-0.5</v>
      </c>
      <c r="BX249" s="1">
        <v>42247</v>
      </c>
      <c r="BY249">
        <v>7</v>
      </c>
      <c r="BZ249">
        <v>20150827</v>
      </c>
      <c r="CA249">
        <v>7</v>
      </c>
      <c r="CC249" s="1">
        <v>42216</v>
      </c>
      <c r="CD249">
        <v>4.5999999999999996</v>
      </c>
      <c r="CE249">
        <v>20150820</v>
      </c>
      <c r="CF249">
        <v>4.3</v>
      </c>
      <c r="CR249" s="1">
        <v>42216</v>
      </c>
      <c r="CS249">
        <v>-0.1</v>
      </c>
      <c r="CT249">
        <v>20150818</v>
      </c>
      <c r="CU249">
        <v>-0.1</v>
      </c>
      <c r="CW249" s="1">
        <v>42216</v>
      </c>
      <c r="CX249">
        <v>1</v>
      </c>
      <c r="CY249">
        <v>20150818</v>
      </c>
      <c r="CZ249">
        <v>1</v>
      </c>
      <c r="DQ249" s="1">
        <v>42216</v>
      </c>
      <c r="DR249">
        <v>43</v>
      </c>
      <c r="DS249">
        <v>20150812</v>
      </c>
      <c r="DT249">
        <v>44</v>
      </c>
      <c r="EF249" s="1">
        <v>42216</v>
      </c>
      <c r="EG249">
        <v>3.19</v>
      </c>
      <c r="EH249">
        <v>20150806</v>
      </c>
      <c r="EI249">
        <v>3.2</v>
      </c>
      <c r="EK249" s="1">
        <v>42216</v>
      </c>
      <c r="EL249">
        <v>69.248000000000005</v>
      </c>
      <c r="EM249">
        <v>20150901</v>
      </c>
      <c r="EN249">
        <v>68.763999999999996</v>
      </c>
      <c r="EP249" s="1">
        <v>42216</v>
      </c>
      <c r="EQ249">
        <v>3.5</v>
      </c>
      <c r="ER249">
        <v>20150804</v>
      </c>
      <c r="ES249">
        <v>3.5</v>
      </c>
      <c r="EU249" s="1">
        <v>42216</v>
      </c>
      <c r="EV249">
        <v>0.5</v>
      </c>
      <c r="EW249">
        <v>20150804</v>
      </c>
      <c r="EX249">
        <v>0.4</v>
      </c>
      <c r="FJ249" s="1">
        <v>42216</v>
      </c>
      <c r="FK249">
        <v>1</v>
      </c>
      <c r="FL249">
        <v>20150901</v>
      </c>
      <c r="FM249">
        <v>1</v>
      </c>
      <c r="FO249" s="1">
        <v>42216</v>
      </c>
      <c r="FP249">
        <v>0.7</v>
      </c>
      <c r="FQ249">
        <v>20150901</v>
      </c>
      <c r="FR249">
        <v>0.6</v>
      </c>
      <c r="FY249" s="1">
        <v>42216</v>
      </c>
      <c r="FZ249">
        <v>1.3220000000000001</v>
      </c>
      <c r="GA249">
        <v>20150901</v>
      </c>
      <c r="GB249">
        <v>1.2</v>
      </c>
    </row>
    <row r="250" spans="6:184" x14ac:dyDescent="0.25">
      <c r="F250" s="1">
        <v>42247</v>
      </c>
      <c r="G250">
        <v>0.5</v>
      </c>
      <c r="H250">
        <v>20151007</v>
      </c>
      <c r="I250">
        <v>0.5</v>
      </c>
      <c r="K250" s="1">
        <v>42247</v>
      </c>
      <c r="L250">
        <v>1.1000000000000001</v>
      </c>
      <c r="M250">
        <v>20151007</v>
      </c>
      <c r="N250">
        <v>1</v>
      </c>
      <c r="P250" s="1">
        <v>42247</v>
      </c>
      <c r="Q250">
        <v>5.4</v>
      </c>
      <c r="R250">
        <v>20151014</v>
      </c>
      <c r="S250">
        <v>5.4</v>
      </c>
      <c r="U250" s="1">
        <v>42247</v>
      </c>
      <c r="V250">
        <v>-0.5</v>
      </c>
      <c r="W250">
        <v>20150917</v>
      </c>
      <c r="X250">
        <v>0.1</v>
      </c>
      <c r="Z250" s="1">
        <v>42247</v>
      </c>
      <c r="AA250">
        <v>0.2</v>
      </c>
      <c r="AB250">
        <v>20150915</v>
      </c>
      <c r="AC250">
        <v>0.2</v>
      </c>
      <c r="AE250" s="1">
        <v>42247</v>
      </c>
      <c r="AF250">
        <v>0</v>
      </c>
      <c r="AG250">
        <v>20150915</v>
      </c>
      <c r="AH250">
        <v>0</v>
      </c>
      <c r="AY250" s="1">
        <v>42247</v>
      </c>
      <c r="AZ250">
        <v>2</v>
      </c>
      <c r="BA250">
        <v>20151007</v>
      </c>
      <c r="BB250">
        <v>1.9</v>
      </c>
      <c r="BD250" s="1">
        <v>42247</v>
      </c>
      <c r="BE250">
        <v>-0.8</v>
      </c>
      <c r="BF250">
        <v>20151007</v>
      </c>
      <c r="BG250">
        <v>-0.8</v>
      </c>
      <c r="BX250" s="1">
        <v>42277</v>
      </c>
      <c r="BY250">
        <v>3</v>
      </c>
      <c r="BZ250">
        <v>20150929</v>
      </c>
      <c r="CA250">
        <v>3</v>
      </c>
      <c r="CC250" s="1">
        <v>42247</v>
      </c>
      <c r="CD250">
        <v>3.3</v>
      </c>
      <c r="CE250">
        <v>20150917</v>
      </c>
      <c r="CF250">
        <v>3.5</v>
      </c>
      <c r="CR250" s="1">
        <v>42247</v>
      </c>
      <c r="CS250">
        <v>0.5</v>
      </c>
      <c r="CT250">
        <v>20150915</v>
      </c>
      <c r="CU250">
        <v>0.5</v>
      </c>
      <c r="CW250" s="1">
        <v>42247</v>
      </c>
      <c r="CX250">
        <v>1.1000000000000001</v>
      </c>
      <c r="CY250">
        <v>20150915</v>
      </c>
      <c r="CZ250">
        <v>1.1000000000000001</v>
      </c>
      <c r="DQ250" s="1">
        <v>42247</v>
      </c>
      <c r="DR250">
        <v>52</v>
      </c>
      <c r="DS250">
        <v>20150909</v>
      </c>
      <c r="DT250">
        <v>53</v>
      </c>
      <c r="EF250" s="1">
        <v>42247</v>
      </c>
      <c r="EG250">
        <v>9.56</v>
      </c>
      <c r="EH250">
        <v>20150904</v>
      </c>
      <c r="EI250">
        <v>9.6</v>
      </c>
      <c r="EK250" s="1">
        <v>42247</v>
      </c>
      <c r="EL250">
        <v>71.265000000000001</v>
      </c>
      <c r="EM250">
        <v>20150929</v>
      </c>
      <c r="EN250">
        <v>71.03</v>
      </c>
      <c r="EP250" s="1">
        <v>42247</v>
      </c>
      <c r="EQ250">
        <v>3.2</v>
      </c>
      <c r="ER250">
        <v>20150827</v>
      </c>
      <c r="ES250">
        <v>3.2</v>
      </c>
      <c r="EU250" s="1">
        <v>42247</v>
      </c>
      <c r="EV250">
        <v>0.4</v>
      </c>
      <c r="EW250">
        <v>20150827</v>
      </c>
      <c r="EX250">
        <v>0.3</v>
      </c>
      <c r="FJ250" s="1">
        <v>42247</v>
      </c>
      <c r="FK250">
        <v>-0.5</v>
      </c>
      <c r="FL250">
        <v>20150929</v>
      </c>
      <c r="FM250">
        <v>-0.4</v>
      </c>
      <c r="FO250" s="1">
        <v>42247</v>
      </c>
      <c r="FP250">
        <v>-0.2</v>
      </c>
      <c r="FQ250">
        <v>20150929</v>
      </c>
      <c r="FR250">
        <v>-0.1</v>
      </c>
      <c r="FY250" s="1">
        <v>42247</v>
      </c>
      <c r="FZ250">
        <v>1.149</v>
      </c>
      <c r="GA250">
        <v>20150929</v>
      </c>
      <c r="GB250">
        <v>0.9</v>
      </c>
    </row>
    <row r="251" spans="6:184" x14ac:dyDescent="0.25">
      <c r="F251" s="1">
        <v>42277</v>
      </c>
      <c r="G251">
        <v>1</v>
      </c>
      <c r="H251">
        <v>20151106</v>
      </c>
      <c r="I251">
        <v>0.8</v>
      </c>
      <c r="K251" s="1">
        <v>42277</v>
      </c>
      <c r="L251">
        <v>0.1</v>
      </c>
      <c r="M251">
        <v>20151106</v>
      </c>
      <c r="N251">
        <v>-0.2</v>
      </c>
      <c r="P251" s="1">
        <v>42277</v>
      </c>
      <c r="Q251">
        <v>5.3</v>
      </c>
      <c r="R251">
        <v>20151111</v>
      </c>
      <c r="S251">
        <v>5.3</v>
      </c>
      <c r="U251" s="1">
        <v>42277</v>
      </c>
      <c r="V251">
        <v>1.6</v>
      </c>
      <c r="W251">
        <v>20151022</v>
      </c>
      <c r="X251">
        <v>1.7</v>
      </c>
      <c r="Z251" s="1">
        <v>42277</v>
      </c>
      <c r="AA251">
        <v>-0.1</v>
      </c>
      <c r="AB251">
        <v>20151013</v>
      </c>
      <c r="AC251">
        <v>-0.1</v>
      </c>
      <c r="AE251" s="1">
        <v>42277</v>
      </c>
      <c r="AF251">
        <v>-0.1</v>
      </c>
      <c r="AG251">
        <v>20151013</v>
      </c>
      <c r="AH251">
        <v>-0.1</v>
      </c>
      <c r="AY251" s="1">
        <v>42277</v>
      </c>
      <c r="AZ251">
        <v>1.7</v>
      </c>
      <c r="BA251">
        <v>20151106</v>
      </c>
      <c r="BB251">
        <v>1.1000000000000001</v>
      </c>
      <c r="BD251" s="1">
        <v>42277</v>
      </c>
      <c r="BE251">
        <v>-0.2</v>
      </c>
      <c r="BF251">
        <v>20151106</v>
      </c>
      <c r="BG251">
        <v>-0.6</v>
      </c>
      <c r="BX251" s="1">
        <v>42308</v>
      </c>
      <c r="BY251">
        <v>2</v>
      </c>
      <c r="BZ251">
        <v>20151029</v>
      </c>
      <c r="CA251">
        <v>2</v>
      </c>
      <c r="CC251" s="1">
        <v>42277</v>
      </c>
      <c r="CD251">
        <v>5.8</v>
      </c>
      <c r="CE251">
        <v>20151022</v>
      </c>
      <c r="CF251">
        <v>5.9</v>
      </c>
      <c r="CR251" s="1">
        <v>42277</v>
      </c>
      <c r="CS251">
        <v>-0.1</v>
      </c>
      <c r="CT251">
        <v>20151013</v>
      </c>
      <c r="CU251">
        <v>-0.1</v>
      </c>
      <c r="CW251" s="1">
        <v>42277</v>
      </c>
      <c r="CX251">
        <v>0.8</v>
      </c>
      <c r="CY251">
        <v>20151013</v>
      </c>
      <c r="CZ251">
        <v>0.8</v>
      </c>
      <c r="DQ251" s="1">
        <v>42277</v>
      </c>
      <c r="DR251">
        <v>44</v>
      </c>
      <c r="DS251">
        <v>20151007</v>
      </c>
      <c r="DT251">
        <v>44</v>
      </c>
      <c r="EF251" s="1">
        <v>42277</v>
      </c>
      <c r="EG251">
        <v>8.61</v>
      </c>
      <c r="EH251">
        <v>20151006</v>
      </c>
      <c r="EI251">
        <v>8.6</v>
      </c>
      <c r="EK251" s="1">
        <v>42277</v>
      </c>
      <c r="EL251">
        <v>69.475999999999999</v>
      </c>
      <c r="EM251">
        <v>20151029</v>
      </c>
      <c r="EN251">
        <v>68.873999999999995</v>
      </c>
      <c r="EP251" s="1">
        <v>42277</v>
      </c>
      <c r="EQ251">
        <v>3.8</v>
      </c>
      <c r="ER251">
        <v>20150930</v>
      </c>
      <c r="ES251">
        <v>3.8</v>
      </c>
      <c r="EU251" s="1">
        <v>42277</v>
      </c>
      <c r="EV251">
        <v>0.5</v>
      </c>
      <c r="EW251">
        <v>20150930</v>
      </c>
      <c r="EX251">
        <v>0.5</v>
      </c>
      <c r="FJ251" s="1">
        <v>42277</v>
      </c>
      <c r="FK251">
        <v>-1</v>
      </c>
      <c r="FL251">
        <v>20151029</v>
      </c>
      <c r="FM251">
        <v>-1</v>
      </c>
      <c r="FO251" s="1">
        <v>42277</v>
      </c>
      <c r="FP251">
        <v>-0.5</v>
      </c>
      <c r="FQ251">
        <v>20151029</v>
      </c>
      <c r="FR251">
        <v>-0.6</v>
      </c>
      <c r="FY251" s="1">
        <v>42277</v>
      </c>
      <c r="FZ251">
        <v>1.409</v>
      </c>
      <c r="GA251">
        <v>20151029</v>
      </c>
      <c r="GB251">
        <v>1.3</v>
      </c>
    </row>
    <row r="252" spans="6:184" x14ac:dyDescent="0.25">
      <c r="F252" s="1">
        <v>42308</v>
      </c>
      <c r="G252">
        <v>-0.4</v>
      </c>
      <c r="H252">
        <v>20151208</v>
      </c>
      <c r="I252">
        <v>-0.4</v>
      </c>
      <c r="K252" s="1">
        <v>42308</v>
      </c>
      <c r="L252">
        <v>0.2</v>
      </c>
      <c r="M252">
        <v>20151208</v>
      </c>
      <c r="N252">
        <v>0.1</v>
      </c>
      <c r="P252" s="1">
        <v>42308</v>
      </c>
      <c r="Q252">
        <v>5.2</v>
      </c>
      <c r="R252">
        <v>20151216</v>
      </c>
      <c r="S252">
        <v>5.2</v>
      </c>
      <c r="U252" s="1">
        <v>42308</v>
      </c>
      <c r="V252">
        <v>-0.8</v>
      </c>
      <c r="W252">
        <v>20151119</v>
      </c>
      <c r="X252">
        <v>-0.9</v>
      </c>
      <c r="Z252" s="1">
        <v>42308</v>
      </c>
      <c r="AA252">
        <v>0.1</v>
      </c>
      <c r="AB252">
        <v>20151117</v>
      </c>
      <c r="AC252">
        <v>0.1</v>
      </c>
      <c r="AE252" s="1">
        <v>42308</v>
      </c>
      <c r="AF252">
        <v>-0.1</v>
      </c>
      <c r="AG252">
        <v>20151117</v>
      </c>
      <c r="AH252">
        <v>-0.1</v>
      </c>
      <c r="AY252" s="1">
        <v>42308</v>
      </c>
      <c r="AZ252">
        <v>2</v>
      </c>
      <c r="BA252">
        <v>20151208</v>
      </c>
      <c r="BB252">
        <v>1.7</v>
      </c>
      <c r="BD252" s="1">
        <v>42308</v>
      </c>
      <c r="BE252">
        <v>0</v>
      </c>
      <c r="BF252">
        <v>20151208</v>
      </c>
      <c r="BG252">
        <v>-0.1</v>
      </c>
      <c r="BX252" s="1">
        <v>42338</v>
      </c>
      <c r="BY252">
        <v>1</v>
      </c>
      <c r="BZ252">
        <v>20151126</v>
      </c>
      <c r="CA252">
        <v>1</v>
      </c>
      <c r="CC252" s="1">
        <v>42308</v>
      </c>
      <c r="CD252">
        <v>3.2</v>
      </c>
      <c r="CE252">
        <v>20151119</v>
      </c>
      <c r="CF252">
        <v>3</v>
      </c>
      <c r="CR252" s="1">
        <v>42308</v>
      </c>
      <c r="CS252">
        <v>0</v>
      </c>
      <c r="CT252">
        <v>20151117</v>
      </c>
      <c r="CU252">
        <v>0</v>
      </c>
      <c r="CW252" s="1">
        <v>42308</v>
      </c>
      <c r="CX252">
        <v>0.7</v>
      </c>
      <c r="CY252">
        <v>20151117</v>
      </c>
      <c r="CZ252">
        <v>0.7</v>
      </c>
      <c r="DQ252" s="1">
        <v>42308</v>
      </c>
      <c r="DR252">
        <v>50</v>
      </c>
      <c r="DS252">
        <v>20151111</v>
      </c>
      <c r="DT252">
        <v>49</v>
      </c>
      <c r="EF252" s="1">
        <v>42308</v>
      </c>
      <c r="EG252">
        <v>-1.1000000000000001</v>
      </c>
      <c r="EH252">
        <v>20151105</v>
      </c>
      <c r="EI252">
        <v>-1.1000000000000001</v>
      </c>
      <c r="EK252" s="1">
        <v>42308</v>
      </c>
      <c r="EL252">
        <v>70.066000000000003</v>
      </c>
      <c r="EM252">
        <v>20151130</v>
      </c>
      <c r="EN252">
        <v>69.63</v>
      </c>
      <c r="EP252" s="1">
        <v>42308</v>
      </c>
      <c r="EQ252">
        <v>3.9</v>
      </c>
      <c r="ER252">
        <v>20151029</v>
      </c>
      <c r="ES252">
        <v>3.9</v>
      </c>
      <c r="EU252" s="1">
        <v>42308</v>
      </c>
      <c r="EV252">
        <v>0.6</v>
      </c>
      <c r="EW252">
        <v>20151029</v>
      </c>
      <c r="EX252">
        <v>0.6</v>
      </c>
      <c r="FJ252" s="1">
        <v>42308</v>
      </c>
      <c r="FK252">
        <v>0.7</v>
      </c>
      <c r="FL252">
        <v>20151130</v>
      </c>
      <c r="FM252">
        <v>0.6</v>
      </c>
      <c r="FO252" s="1">
        <v>42308</v>
      </c>
      <c r="FP252">
        <v>0.3</v>
      </c>
      <c r="FQ252">
        <v>20151130</v>
      </c>
      <c r="FR252">
        <v>0.2</v>
      </c>
      <c r="FY252" s="1">
        <v>42308</v>
      </c>
      <c r="FZ252">
        <v>1.3</v>
      </c>
      <c r="GA252">
        <v>20151130</v>
      </c>
      <c r="GB252">
        <v>1.2</v>
      </c>
    </row>
    <row r="253" spans="6:184" x14ac:dyDescent="0.25">
      <c r="F253" s="1">
        <v>42338</v>
      </c>
      <c r="G253">
        <v>-0.3</v>
      </c>
      <c r="H253">
        <v>20160112</v>
      </c>
      <c r="I253">
        <v>-0.4</v>
      </c>
      <c r="K253" s="1">
        <v>42338</v>
      </c>
      <c r="L253">
        <v>-0.8</v>
      </c>
      <c r="M253">
        <v>20160112</v>
      </c>
      <c r="N253">
        <v>-0.7</v>
      </c>
      <c r="P253" s="1">
        <v>42338</v>
      </c>
      <c r="Q253">
        <v>5.0999999999999996</v>
      </c>
      <c r="R253">
        <v>20160120</v>
      </c>
      <c r="S253">
        <v>5.0999999999999996</v>
      </c>
      <c r="U253" s="1">
        <v>42338</v>
      </c>
      <c r="V253">
        <v>1.7</v>
      </c>
      <c r="W253">
        <v>20151217</v>
      </c>
      <c r="X253">
        <v>1.7</v>
      </c>
      <c r="Z253" s="1">
        <v>42338</v>
      </c>
      <c r="AA253">
        <v>0</v>
      </c>
      <c r="AB253">
        <v>20151215</v>
      </c>
      <c r="AC253">
        <v>0</v>
      </c>
      <c r="AE253" s="1">
        <v>42338</v>
      </c>
      <c r="AF253">
        <v>0.1</v>
      </c>
      <c r="AG253">
        <v>20151215</v>
      </c>
      <c r="AH253">
        <v>0.1</v>
      </c>
      <c r="AY253" s="1">
        <v>42338</v>
      </c>
      <c r="AZ253">
        <v>0.8</v>
      </c>
      <c r="BA253">
        <v>20160112</v>
      </c>
      <c r="BB253">
        <v>0.9</v>
      </c>
      <c r="BD253" s="1">
        <v>42338</v>
      </c>
      <c r="BE253">
        <v>-1.3</v>
      </c>
      <c r="BF253">
        <v>20160112</v>
      </c>
      <c r="BG253">
        <v>-1.2</v>
      </c>
      <c r="BX253" s="1">
        <v>42369</v>
      </c>
      <c r="BY253">
        <v>2</v>
      </c>
      <c r="BZ253">
        <v>20151221</v>
      </c>
      <c r="CA253">
        <v>2</v>
      </c>
      <c r="CC253" s="1">
        <v>42338</v>
      </c>
      <c r="CD253">
        <v>3.9</v>
      </c>
      <c r="CE253">
        <v>20151217</v>
      </c>
      <c r="CF253">
        <v>3.9</v>
      </c>
      <c r="CR253" s="1">
        <v>42338</v>
      </c>
      <c r="CS253">
        <v>0.1</v>
      </c>
      <c r="CT253">
        <v>20151215</v>
      </c>
      <c r="CU253">
        <v>0.1</v>
      </c>
      <c r="CW253" s="1">
        <v>42338</v>
      </c>
      <c r="CX253">
        <v>1.1000000000000001</v>
      </c>
      <c r="CY253">
        <v>20151215</v>
      </c>
      <c r="CZ253">
        <v>1.1000000000000001</v>
      </c>
      <c r="DQ253" s="1">
        <v>42338</v>
      </c>
      <c r="DR253">
        <v>49</v>
      </c>
      <c r="DS253">
        <v>20151209</v>
      </c>
      <c r="DT253">
        <v>49</v>
      </c>
      <c r="EF253" s="1">
        <v>42338</v>
      </c>
      <c r="EG253">
        <v>3.8</v>
      </c>
      <c r="EH253">
        <v>20151204</v>
      </c>
      <c r="EI253">
        <v>3.8</v>
      </c>
      <c r="EK253" s="1">
        <v>42338</v>
      </c>
      <c r="EL253">
        <v>70.253</v>
      </c>
      <c r="EM253">
        <v>20160104</v>
      </c>
      <c r="EN253">
        <v>70.41</v>
      </c>
      <c r="EP253" s="1">
        <v>42338</v>
      </c>
      <c r="EQ253">
        <v>3.7</v>
      </c>
      <c r="ER253">
        <v>20151127</v>
      </c>
      <c r="ES253">
        <v>3.7</v>
      </c>
      <c r="EU253" s="1">
        <v>42338</v>
      </c>
      <c r="EV253">
        <v>0.2</v>
      </c>
      <c r="EW253">
        <v>20151127</v>
      </c>
      <c r="EX253">
        <v>0.1</v>
      </c>
      <c r="FJ253" s="1">
        <v>42338</v>
      </c>
      <c r="FK253">
        <v>0.5</v>
      </c>
      <c r="FL253">
        <v>20160104</v>
      </c>
      <c r="FM253">
        <v>0.4</v>
      </c>
      <c r="FO253" s="1">
        <v>42338</v>
      </c>
      <c r="FP253">
        <v>0.6</v>
      </c>
      <c r="FQ253">
        <v>20160104</v>
      </c>
      <c r="FR253">
        <v>0.5</v>
      </c>
      <c r="FY253" s="1">
        <v>42338</v>
      </c>
      <c r="FZ253">
        <v>1.5</v>
      </c>
      <c r="GA253">
        <v>20160104</v>
      </c>
      <c r="GB253">
        <v>1.5</v>
      </c>
    </row>
    <row r="254" spans="6:184" x14ac:dyDescent="0.25">
      <c r="F254" s="1">
        <v>42369</v>
      </c>
      <c r="G254">
        <v>-0.3</v>
      </c>
      <c r="H254">
        <v>20160210</v>
      </c>
      <c r="I254">
        <v>-0.2</v>
      </c>
      <c r="K254" s="1">
        <v>42369</v>
      </c>
      <c r="L254">
        <v>-1.1000000000000001</v>
      </c>
      <c r="M254">
        <v>20160210</v>
      </c>
      <c r="N254">
        <v>-1.1000000000000001</v>
      </c>
      <c r="P254" s="1">
        <v>42369</v>
      </c>
      <c r="Q254">
        <v>5.0999999999999996</v>
      </c>
      <c r="R254">
        <v>20160217</v>
      </c>
      <c r="S254">
        <v>5.0999999999999996</v>
      </c>
      <c r="U254" s="1">
        <v>42369</v>
      </c>
      <c r="V254">
        <v>-1.4</v>
      </c>
      <c r="W254">
        <v>20160122</v>
      </c>
      <c r="X254">
        <v>-0.9</v>
      </c>
      <c r="Z254" s="1">
        <v>42369</v>
      </c>
      <c r="AA254">
        <v>0.1</v>
      </c>
      <c r="AB254">
        <v>20160119</v>
      </c>
      <c r="AC254">
        <v>0.1</v>
      </c>
      <c r="AE254" s="1">
        <v>42369</v>
      </c>
      <c r="AF254">
        <v>0.2</v>
      </c>
      <c r="AG254">
        <v>20160119</v>
      </c>
      <c r="AH254">
        <v>0.2</v>
      </c>
      <c r="AY254" s="1">
        <v>42369</v>
      </c>
      <c r="AZ254">
        <v>-0.2</v>
      </c>
      <c r="BA254">
        <v>20160210</v>
      </c>
      <c r="BB254">
        <v>-0.4</v>
      </c>
      <c r="BD254" s="1">
        <v>42369</v>
      </c>
      <c r="BE254">
        <v>-1.4</v>
      </c>
      <c r="BF254">
        <v>20160210</v>
      </c>
      <c r="BG254">
        <v>-1.7</v>
      </c>
      <c r="BX254" s="1">
        <v>42400</v>
      </c>
      <c r="BY254">
        <v>4</v>
      </c>
      <c r="BZ254">
        <v>20160128</v>
      </c>
      <c r="CA254">
        <v>4</v>
      </c>
      <c r="CC254" s="1">
        <v>42369</v>
      </c>
      <c r="CD254">
        <v>1.7</v>
      </c>
      <c r="CE254">
        <v>20160122</v>
      </c>
      <c r="CF254">
        <v>2.1</v>
      </c>
      <c r="CR254" s="1">
        <v>42369</v>
      </c>
      <c r="CS254">
        <v>0.3</v>
      </c>
      <c r="CT254">
        <v>20160119</v>
      </c>
      <c r="CU254">
        <v>0.3</v>
      </c>
      <c r="CW254" s="1">
        <v>42369</v>
      </c>
      <c r="CX254">
        <v>1.2</v>
      </c>
      <c r="CY254">
        <v>20160119</v>
      </c>
      <c r="CZ254">
        <v>1.2</v>
      </c>
      <c r="DQ254" s="1">
        <v>42369</v>
      </c>
      <c r="DR254">
        <v>50</v>
      </c>
      <c r="DS254">
        <v>20160120</v>
      </c>
      <c r="DT254">
        <v>50</v>
      </c>
      <c r="EF254" s="1">
        <v>42369</v>
      </c>
      <c r="EG254">
        <v>8.4</v>
      </c>
      <c r="EH254">
        <v>20160107</v>
      </c>
      <c r="EI254">
        <v>8.4</v>
      </c>
      <c r="EK254" s="1">
        <v>42369</v>
      </c>
      <c r="EL254">
        <v>70.501999999999995</v>
      </c>
      <c r="EM254">
        <v>20160201</v>
      </c>
      <c r="EN254">
        <v>70.837000000000003</v>
      </c>
      <c r="EP254" s="1">
        <v>42369</v>
      </c>
      <c r="EQ254">
        <v>4.5</v>
      </c>
      <c r="ER254">
        <v>20151230</v>
      </c>
      <c r="ES254">
        <v>4.5</v>
      </c>
      <c r="EU254" s="1">
        <v>42369</v>
      </c>
      <c r="EV254">
        <v>0.8</v>
      </c>
      <c r="EW254">
        <v>20151230</v>
      </c>
      <c r="EX254">
        <v>0.8</v>
      </c>
      <c r="FJ254" s="1">
        <v>42369</v>
      </c>
      <c r="FK254">
        <v>-0.2</v>
      </c>
      <c r="FL254">
        <v>20160201</v>
      </c>
      <c r="FM254">
        <v>-0.2</v>
      </c>
      <c r="FO254" s="1">
        <v>42369</v>
      </c>
      <c r="FP254">
        <v>0.3</v>
      </c>
      <c r="FQ254">
        <v>20160201</v>
      </c>
      <c r="FR254">
        <v>0.2</v>
      </c>
      <c r="FY254" s="1">
        <v>42369</v>
      </c>
      <c r="FZ254">
        <v>1.2</v>
      </c>
      <c r="GA254">
        <v>20160201</v>
      </c>
      <c r="GB254">
        <v>1.2</v>
      </c>
    </row>
    <row r="255" spans="6:184" x14ac:dyDescent="0.25">
      <c r="F255" s="1">
        <v>42400</v>
      </c>
      <c r="G255">
        <v>0.6</v>
      </c>
      <c r="H255">
        <v>20160309</v>
      </c>
      <c r="I255">
        <v>0.7</v>
      </c>
      <c r="K255" s="1">
        <v>42400</v>
      </c>
      <c r="L255">
        <v>0.8</v>
      </c>
      <c r="M255">
        <v>20160309</v>
      </c>
      <c r="N255">
        <v>0.3</v>
      </c>
      <c r="P255" s="1">
        <v>42400</v>
      </c>
      <c r="Q255">
        <v>5.0999999999999996</v>
      </c>
      <c r="R255">
        <v>20160316</v>
      </c>
      <c r="S255">
        <v>5.0999999999999996</v>
      </c>
      <c r="U255" s="1">
        <v>42400</v>
      </c>
      <c r="V255">
        <v>2.2000000000000002</v>
      </c>
      <c r="W255">
        <v>20160219</v>
      </c>
      <c r="X255">
        <v>2.2999999999999998</v>
      </c>
      <c r="Z255" s="1">
        <v>42400</v>
      </c>
      <c r="AA255">
        <v>-0.8</v>
      </c>
      <c r="AB255">
        <v>20160216</v>
      </c>
      <c r="AC255">
        <v>-0.8</v>
      </c>
      <c r="AE255" s="1">
        <v>42400</v>
      </c>
      <c r="AF255">
        <v>0.3</v>
      </c>
      <c r="AG255">
        <v>20160216</v>
      </c>
      <c r="AH255">
        <v>0.3</v>
      </c>
      <c r="AY255" s="1">
        <v>42400</v>
      </c>
      <c r="AZ255">
        <v>0.7</v>
      </c>
      <c r="BA255">
        <v>20160309</v>
      </c>
      <c r="BB255">
        <v>0.2</v>
      </c>
      <c r="BD255" s="1">
        <v>42400</v>
      </c>
      <c r="BE255">
        <v>0</v>
      </c>
      <c r="BF255">
        <v>20160309</v>
      </c>
      <c r="BG255">
        <v>-0.1</v>
      </c>
      <c r="BX255" s="1">
        <v>42429</v>
      </c>
      <c r="BY255">
        <v>0</v>
      </c>
      <c r="BZ255">
        <v>20160225</v>
      </c>
      <c r="CA255">
        <v>0</v>
      </c>
      <c r="CC255" s="1">
        <v>42400</v>
      </c>
      <c r="CD255">
        <v>5.0999999999999996</v>
      </c>
      <c r="CE255">
        <v>20160219</v>
      </c>
      <c r="CF255">
        <v>5</v>
      </c>
      <c r="CR255" s="1">
        <v>42400</v>
      </c>
      <c r="CS255">
        <v>-0.7</v>
      </c>
      <c r="CT255">
        <v>20160216</v>
      </c>
      <c r="CU255">
        <v>-0.7</v>
      </c>
      <c r="CW255" s="1">
        <v>42400</v>
      </c>
      <c r="CX255">
        <v>1.3</v>
      </c>
      <c r="CY255">
        <v>20160216</v>
      </c>
      <c r="CZ255">
        <v>1.3</v>
      </c>
      <c r="DQ255" s="1">
        <v>42400</v>
      </c>
      <c r="DR255">
        <v>49</v>
      </c>
      <c r="DS255">
        <v>20160210</v>
      </c>
      <c r="DT255">
        <v>49</v>
      </c>
      <c r="EF255" s="1">
        <v>42400</v>
      </c>
      <c r="EG255">
        <v>2.92</v>
      </c>
      <c r="EH255">
        <v>20160204</v>
      </c>
      <c r="EI255">
        <v>2.9</v>
      </c>
      <c r="EK255" s="1">
        <v>42400</v>
      </c>
      <c r="EL255">
        <v>73.281999999999996</v>
      </c>
      <c r="EM255">
        <v>20160229</v>
      </c>
      <c r="EN255">
        <v>74.581000000000003</v>
      </c>
      <c r="EP255" s="1">
        <v>42400</v>
      </c>
      <c r="EQ255">
        <v>4.4000000000000004</v>
      </c>
      <c r="ER255">
        <v>20160127</v>
      </c>
      <c r="ES255">
        <v>4.4000000000000004</v>
      </c>
      <c r="EU255" s="1">
        <v>42400</v>
      </c>
      <c r="EV255">
        <v>0.3</v>
      </c>
      <c r="EW255">
        <v>20160127</v>
      </c>
      <c r="EX255">
        <v>0.3</v>
      </c>
      <c r="FJ255" s="1">
        <v>42400</v>
      </c>
      <c r="FK255">
        <v>0.1</v>
      </c>
      <c r="FL255">
        <v>20160229</v>
      </c>
      <c r="FM255">
        <v>0</v>
      </c>
      <c r="FO255" s="1">
        <v>42400</v>
      </c>
      <c r="FP255">
        <v>1</v>
      </c>
      <c r="FQ255">
        <v>20160229</v>
      </c>
      <c r="FR255">
        <v>0.8</v>
      </c>
      <c r="FY255" s="1">
        <v>42400</v>
      </c>
      <c r="FZ255">
        <v>1.7</v>
      </c>
      <c r="GA255">
        <v>20160229</v>
      </c>
      <c r="GB255">
        <v>1.6</v>
      </c>
    </row>
    <row r="256" spans="6:184" x14ac:dyDescent="0.25">
      <c r="F256" s="1">
        <v>42429</v>
      </c>
      <c r="G256">
        <v>-0.9</v>
      </c>
      <c r="H256">
        <v>20160408</v>
      </c>
      <c r="I256">
        <v>-1.1000000000000001</v>
      </c>
      <c r="K256" s="1">
        <v>42429</v>
      </c>
      <c r="L256">
        <v>-0.2</v>
      </c>
      <c r="M256">
        <v>20160408</v>
      </c>
      <c r="N256">
        <v>-0.3</v>
      </c>
      <c r="P256" s="1">
        <v>42429</v>
      </c>
      <c r="Q256">
        <v>5.0999999999999996</v>
      </c>
      <c r="R256">
        <v>20160420</v>
      </c>
      <c r="S256">
        <v>5.0999999999999996</v>
      </c>
      <c r="U256" s="1">
        <v>42429</v>
      </c>
      <c r="V256">
        <v>-0.2</v>
      </c>
      <c r="W256">
        <v>20160324</v>
      </c>
      <c r="X256">
        <v>-0.2</v>
      </c>
      <c r="Z256" s="1">
        <v>42429</v>
      </c>
      <c r="AA256">
        <v>0.2</v>
      </c>
      <c r="AB256">
        <v>20160322</v>
      </c>
      <c r="AC256">
        <v>0.2</v>
      </c>
      <c r="AE256" s="1">
        <v>42429</v>
      </c>
      <c r="AF256">
        <v>0.3</v>
      </c>
      <c r="AG256">
        <v>20160322</v>
      </c>
      <c r="AH256">
        <v>0.3</v>
      </c>
      <c r="AY256" s="1">
        <v>42429</v>
      </c>
      <c r="AZ256">
        <v>0.1</v>
      </c>
      <c r="BA256">
        <v>20160408</v>
      </c>
      <c r="BB256">
        <v>-0.5</v>
      </c>
      <c r="BD256" s="1">
        <v>42429</v>
      </c>
      <c r="BE256">
        <v>-1.4</v>
      </c>
      <c r="BF256">
        <v>20160408</v>
      </c>
      <c r="BG256">
        <v>-1.8</v>
      </c>
      <c r="BX256" s="1">
        <v>42460</v>
      </c>
      <c r="BY256">
        <v>0</v>
      </c>
      <c r="BZ256">
        <v>20160330</v>
      </c>
      <c r="CA256">
        <v>0</v>
      </c>
      <c r="CC256" s="1">
        <v>42429</v>
      </c>
      <c r="CD256">
        <v>3.9</v>
      </c>
      <c r="CE256">
        <v>20160324</v>
      </c>
      <c r="CF256">
        <v>4.0999999999999996</v>
      </c>
      <c r="CR256" s="1">
        <v>42429</v>
      </c>
      <c r="CS256">
        <v>0.5</v>
      </c>
      <c r="CT256">
        <v>20160322</v>
      </c>
      <c r="CU256">
        <v>0.5</v>
      </c>
      <c r="CW256" s="1">
        <v>42429</v>
      </c>
      <c r="CX256">
        <v>1.3</v>
      </c>
      <c r="CY256">
        <v>20160322</v>
      </c>
      <c r="CZ256">
        <v>1.3</v>
      </c>
      <c r="DQ256" s="1">
        <v>42429</v>
      </c>
      <c r="DR256">
        <v>50</v>
      </c>
      <c r="DS256">
        <v>20160309</v>
      </c>
      <c r="DT256">
        <v>50</v>
      </c>
      <c r="EF256" s="1">
        <v>42429</v>
      </c>
      <c r="EG256">
        <v>8.36</v>
      </c>
      <c r="EH256">
        <v>20160304</v>
      </c>
      <c r="EI256">
        <v>8.4</v>
      </c>
      <c r="EK256" s="1">
        <v>42429</v>
      </c>
      <c r="EL256">
        <v>72.793000000000006</v>
      </c>
      <c r="EM256">
        <v>20160331</v>
      </c>
      <c r="EN256">
        <v>73.870999999999995</v>
      </c>
      <c r="EP256" s="1">
        <v>42429</v>
      </c>
      <c r="EQ256">
        <v>4.8</v>
      </c>
      <c r="ER256">
        <v>20160303</v>
      </c>
      <c r="ES256">
        <v>4.8</v>
      </c>
      <c r="EU256" s="1">
        <v>42429</v>
      </c>
      <c r="EV256">
        <v>0.3</v>
      </c>
      <c r="EW256">
        <v>20160303</v>
      </c>
      <c r="EX256">
        <v>0.3</v>
      </c>
      <c r="FJ256" s="1">
        <v>42429</v>
      </c>
      <c r="FK256">
        <v>1</v>
      </c>
      <c r="FL256">
        <v>20160331</v>
      </c>
      <c r="FM256">
        <v>0.9</v>
      </c>
      <c r="FO256" s="1">
        <v>42429</v>
      </c>
      <c r="FP256">
        <v>2.2000000000000002</v>
      </c>
      <c r="FQ256">
        <v>20160331</v>
      </c>
      <c r="FR256">
        <v>2</v>
      </c>
      <c r="FY256" s="1">
        <v>42429</v>
      </c>
      <c r="FZ256">
        <v>1.4</v>
      </c>
      <c r="GA256">
        <v>20160331</v>
      </c>
      <c r="GB256">
        <v>1.3</v>
      </c>
    </row>
    <row r="257" spans="6:184" x14ac:dyDescent="0.25">
      <c r="F257" s="1">
        <v>42460</v>
      </c>
      <c r="G257">
        <v>0.2</v>
      </c>
      <c r="H257">
        <v>20160511</v>
      </c>
      <c r="I257">
        <v>0.1</v>
      </c>
      <c r="K257" s="1">
        <v>42460</v>
      </c>
      <c r="L257">
        <v>0.5</v>
      </c>
      <c r="M257">
        <v>20160511</v>
      </c>
      <c r="N257">
        <v>0.3</v>
      </c>
      <c r="P257" s="1">
        <v>42460</v>
      </c>
      <c r="Q257">
        <v>5.0999999999999996</v>
      </c>
      <c r="R257">
        <v>20160518</v>
      </c>
      <c r="S257">
        <v>5.0999999999999996</v>
      </c>
      <c r="U257" s="1">
        <v>42460</v>
      </c>
      <c r="V257">
        <v>-0.7</v>
      </c>
      <c r="W257">
        <v>20160421</v>
      </c>
      <c r="X257">
        <v>-1.6</v>
      </c>
      <c r="Z257" s="1">
        <v>42460</v>
      </c>
      <c r="AA257">
        <v>0.4</v>
      </c>
      <c r="AB257">
        <v>20160412</v>
      </c>
      <c r="AC257">
        <v>0.4</v>
      </c>
      <c r="AE257" s="1">
        <v>42460</v>
      </c>
      <c r="AF257">
        <v>0.5</v>
      </c>
      <c r="AG257">
        <v>20160412</v>
      </c>
      <c r="AH257">
        <v>0.5</v>
      </c>
      <c r="AY257" s="1">
        <v>42460</v>
      </c>
      <c r="AZ257">
        <v>0.1</v>
      </c>
      <c r="BA257">
        <v>20160511</v>
      </c>
      <c r="BB257">
        <v>-0.2</v>
      </c>
      <c r="BD257" s="1">
        <v>42460</v>
      </c>
      <c r="BE257">
        <v>-1.5</v>
      </c>
      <c r="BF257">
        <v>20160511</v>
      </c>
      <c r="BG257">
        <v>-1.9</v>
      </c>
      <c r="BX257" s="1">
        <v>42490</v>
      </c>
      <c r="BY257">
        <v>-3</v>
      </c>
      <c r="BZ257">
        <v>20160428</v>
      </c>
      <c r="CA257">
        <v>-3</v>
      </c>
      <c r="CC257" s="1">
        <v>42460</v>
      </c>
      <c r="CD257">
        <v>2.7</v>
      </c>
      <c r="CE257">
        <v>20160421</v>
      </c>
      <c r="CF257">
        <v>1.8</v>
      </c>
      <c r="CR257" s="1">
        <v>42460</v>
      </c>
      <c r="CS257">
        <v>0.4</v>
      </c>
      <c r="CT257">
        <v>20160412</v>
      </c>
      <c r="CU257">
        <v>0.4</v>
      </c>
      <c r="CW257" s="1">
        <v>42460</v>
      </c>
      <c r="CX257">
        <v>1.6</v>
      </c>
      <c r="CY257">
        <v>20160412</v>
      </c>
      <c r="CZ257">
        <v>1.6</v>
      </c>
      <c r="DQ257" s="1">
        <v>42460</v>
      </c>
      <c r="DR257">
        <v>42</v>
      </c>
      <c r="DS257">
        <v>20160413</v>
      </c>
      <c r="DT257">
        <v>42</v>
      </c>
      <c r="EF257" s="1">
        <v>42460</v>
      </c>
      <c r="EG257">
        <v>5.26</v>
      </c>
      <c r="EH257">
        <v>20160406</v>
      </c>
      <c r="EI257">
        <v>5.3</v>
      </c>
      <c r="EK257" s="1">
        <v>42460</v>
      </c>
      <c r="EL257">
        <v>70.552999999999997</v>
      </c>
      <c r="EM257">
        <v>20160429</v>
      </c>
      <c r="EN257">
        <v>71.356999999999999</v>
      </c>
      <c r="EP257" s="1">
        <v>42460</v>
      </c>
      <c r="EQ257">
        <v>5.7</v>
      </c>
      <c r="ER257">
        <v>20160401</v>
      </c>
      <c r="ES257">
        <v>5.7</v>
      </c>
      <c r="EU257" s="1">
        <v>42460</v>
      </c>
      <c r="EV257">
        <v>0.7</v>
      </c>
      <c r="EW257">
        <v>20160401</v>
      </c>
      <c r="EX257">
        <v>0.8</v>
      </c>
      <c r="FJ257" s="1">
        <v>42460</v>
      </c>
      <c r="FK257">
        <v>-0.4</v>
      </c>
      <c r="FL257">
        <v>20160429</v>
      </c>
      <c r="FM257">
        <v>-0.4</v>
      </c>
      <c r="FO257" s="1">
        <v>42460</v>
      </c>
      <c r="FP257">
        <v>1.6</v>
      </c>
      <c r="FQ257">
        <v>20160429</v>
      </c>
      <c r="FR257">
        <v>1.6</v>
      </c>
      <c r="FY257" s="1">
        <v>42460</v>
      </c>
      <c r="FZ257">
        <v>1.8</v>
      </c>
      <c r="GA257">
        <v>20160429</v>
      </c>
      <c r="GB257">
        <v>1.9</v>
      </c>
    </row>
    <row r="258" spans="6:184" x14ac:dyDescent="0.25">
      <c r="F258" s="1">
        <v>42490</v>
      </c>
      <c r="G258">
        <v>2.4</v>
      </c>
      <c r="H258">
        <v>20160608</v>
      </c>
      <c r="I258">
        <v>2.2999999999999998</v>
      </c>
      <c r="K258" s="1">
        <v>42490</v>
      </c>
      <c r="L258">
        <v>2.1</v>
      </c>
      <c r="M258">
        <v>20160608</v>
      </c>
      <c r="N258">
        <v>2</v>
      </c>
      <c r="P258" s="1">
        <v>42490</v>
      </c>
      <c r="Q258">
        <v>5</v>
      </c>
      <c r="R258">
        <v>20160615</v>
      </c>
      <c r="S258">
        <v>5</v>
      </c>
      <c r="U258" s="1">
        <v>42490</v>
      </c>
      <c r="V258">
        <v>2</v>
      </c>
      <c r="W258">
        <v>20160519</v>
      </c>
      <c r="X258">
        <v>1.5</v>
      </c>
      <c r="Z258" s="1">
        <v>42490</v>
      </c>
      <c r="AA258">
        <v>0.1</v>
      </c>
      <c r="AB258">
        <v>20160517</v>
      </c>
      <c r="AC258">
        <v>0.1</v>
      </c>
      <c r="AE258" s="1">
        <v>42490</v>
      </c>
      <c r="AF258">
        <v>0.3</v>
      </c>
      <c r="AG258">
        <v>20160517</v>
      </c>
      <c r="AH258">
        <v>0.3</v>
      </c>
      <c r="AY258" s="1">
        <v>42490</v>
      </c>
      <c r="AZ258">
        <v>2.2000000000000002</v>
      </c>
      <c r="BA258">
        <v>20160608</v>
      </c>
      <c r="BB258">
        <v>1.6</v>
      </c>
      <c r="BD258" s="1">
        <v>42490</v>
      </c>
      <c r="BE258">
        <v>1.5</v>
      </c>
      <c r="BF258">
        <v>20160608</v>
      </c>
      <c r="BG258">
        <v>0.8</v>
      </c>
      <c r="BX258" s="1">
        <v>42521</v>
      </c>
      <c r="BY258">
        <v>-1</v>
      </c>
      <c r="BZ258">
        <v>20160526</v>
      </c>
      <c r="CA258">
        <v>-1</v>
      </c>
      <c r="CC258" s="1">
        <v>42490</v>
      </c>
      <c r="CD258">
        <v>4.8</v>
      </c>
      <c r="CE258">
        <v>20160519</v>
      </c>
      <c r="CF258">
        <v>4.2</v>
      </c>
      <c r="CR258" s="1">
        <v>42490</v>
      </c>
      <c r="CS258">
        <v>0.1</v>
      </c>
      <c r="CT258">
        <v>20160517</v>
      </c>
      <c r="CU258">
        <v>0.1</v>
      </c>
      <c r="CW258" s="1">
        <v>42490</v>
      </c>
      <c r="CX258">
        <v>1.3</v>
      </c>
      <c r="CY258">
        <v>20160517</v>
      </c>
      <c r="CZ258">
        <v>1.3</v>
      </c>
      <c r="DQ258" s="1">
        <v>42490</v>
      </c>
      <c r="DR258">
        <v>38</v>
      </c>
      <c r="DS258">
        <v>20160511</v>
      </c>
      <c r="DT258">
        <v>41</v>
      </c>
      <c r="EF258" s="1">
        <v>42490</v>
      </c>
      <c r="EG258">
        <v>2.0099999999999998</v>
      </c>
      <c r="EH258">
        <v>20160506</v>
      </c>
      <c r="EI258">
        <v>2</v>
      </c>
      <c r="EK258" s="1">
        <v>42490</v>
      </c>
      <c r="EL258">
        <v>66.204999999999998</v>
      </c>
      <c r="EM258">
        <v>20160601</v>
      </c>
      <c r="EN258">
        <v>66.25</v>
      </c>
      <c r="EP258" s="1">
        <v>42490</v>
      </c>
      <c r="EQ258">
        <v>4.9000000000000004</v>
      </c>
      <c r="ER258">
        <v>20160428</v>
      </c>
      <c r="ES258">
        <v>4.9000000000000004</v>
      </c>
      <c r="EU258" s="1">
        <v>42490</v>
      </c>
      <c r="EV258">
        <v>0.2</v>
      </c>
      <c r="EW258">
        <v>20160428</v>
      </c>
      <c r="EX258">
        <v>0.2</v>
      </c>
      <c r="FJ258" s="1">
        <v>42490</v>
      </c>
      <c r="FK258">
        <v>-0.1</v>
      </c>
      <c r="FL258">
        <v>20160601</v>
      </c>
      <c r="FM258">
        <v>-0.1</v>
      </c>
      <c r="FO258" s="1">
        <v>42490</v>
      </c>
      <c r="FP258">
        <v>1.1000000000000001</v>
      </c>
      <c r="FQ258">
        <v>20160601</v>
      </c>
      <c r="FR258">
        <v>1</v>
      </c>
      <c r="FY258" s="1">
        <v>42490</v>
      </c>
      <c r="FZ258">
        <v>1.3</v>
      </c>
      <c r="GA258">
        <v>20160601</v>
      </c>
      <c r="GB258">
        <v>1.3</v>
      </c>
    </row>
    <row r="259" spans="6:184" x14ac:dyDescent="0.25">
      <c r="F259" s="1">
        <v>42521</v>
      </c>
      <c r="G259">
        <v>-0.5</v>
      </c>
      <c r="H259">
        <v>20160707</v>
      </c>
      <c r="I259">
        <v>-0.5</v>
      </c>
      <c r="K259" s="1">
        <v>42521</v>
      </c>
      <c r="L259">
        <v>-0.5</v>
      </c>
      <c r="M259">
        <v>20160707</v>
      </c>
      <c r="N259">
        <v>-0.5</v>
      </c>
      <c r="P259" s="1">
        <v>42521</v>
      </c>
      <c r="Q259">
        <v>5</v>
      </c>
      <c r="R259">
        <v>20160720</v>
      </c>
      <c r="S259" t="s">
        <v>302</v>
      </c>
      <c r="U259" s="1">
        <v>42521</v>
      </c>
      <c r="V259">
        <v>1</v>
      </c>
      <c r="W259">
        <v>20160616</v>
      </c>
      <c r="X259">
        <v>1</v>
      </c>
      <c r="Z259" s="1">
        <v>42521</v>
      </c>
      <c r="AA259">
        <v>0.2</v>
      </c>
      <c r="AB259">
        <v>20160614</v>
      </c>
      <c r="AC259">
        <v>0.2</v>
      </c>
      <c r="AE259" s="1">
        <v>42521</v>
      </c>
      <c r="AF259">
        <v>0.3</v>
      </c>
      <c r="AG259">
        <v>20160614</v>
      </c>
      <c r="AH259">
        <v>0.3</v>
      </c>
      <c r="AY259" s="1">
        <v>42521</v>
      </c>
      <c r="AZ259">
        <v>1.4</v>
      </c>
      <c r="BA259">
        <v>20160707</v>
      </c>
      <c r="BB259">
        <v>1.4</v>
      </c>
      <c r="BD259" s="1">
        <v>42521</v>
      </c>
      <c r="BE259">
        <v>1.7</v>
      </c>
      <c r="BF259">
        <v>20160707</v>
      </c>
      <c r="BG259">
        <v>1.7</v>
      </c>
      <c r="BX259" s="1">
        <v>42551</v>
      </c>
      <c r="BY259">
        <v>-1</v>
      </c>
      <c r="BZ259">
        <v>20160629</v>
      </c>
      <c r="CA259">
        <v>-1</v>
      </c>
      <c r="CC259" s="1">
        <v>42521</v>
      </c>
      <c r="CD259">
        <v>5.7</v>
      </c>
      <c r="CE259">
        <v>20160616</v>
      </c>
      <c r="CF259">
        <v>5.7</v>
      </c>
      <c r="CR259" s="1">
        <v>42521</v>
      </c>
      <c r="CS259">
        <v>0.3</v>
      </c>
      <c r="CT259">
        <v>20160614</v>
      </c>
      <c r="CU259">
        <v>0.3</v>
      </c>
      <c r="CW259" s="1">
        <v>42521</v>
      </c>
      <c r="CX259">
        <v>1.4</v>
      </c>
      <c r="CY259">
        <v>20160614</v>
      </c>
      <c r="CZ259">
        <v>1.4</v>
      </c>
      <c r="DQ259" s="1">
        <v>42521</v>
      </c>
      <c r="DR259">
        <v>19</v>
      </c>
      <c r="DS259">
        <v>20160608</v>
      </c>
      <c r="DT259">
        <v>19</v>
      </c>
      <c r="EF259" s="1">
        <v>42521</v>
      </c>
      <c r="EG259">
        <v>2.46</v>
      </c>
      <c r="EH259">
        <v>20160606</v>
      </c>
      <c r="EI259">
        <v>2.5</v>
      </c>
      <c r="EK259" s="1">
        <v>42521</v>
      </c>
      <c r="EL259">
        <v>67.042000000000002</v>
      </c>
      <c r="EM259">
        <v>20160629</v>
      </c>
      <c r="EN259">
        <v>67.042000000000002</v>
      </c>
      <c r="EP259" s="1">
        <v>42521</v>
      </c>
      <c r="EQ259">
        <v>4.7</v>
      </c>
      <c r="ER259">
        <v>20160601</v>
      </c>
      <c r="ES259">
        <v>4.7</v>
      </c>
      <c r="EU259" s="1">
        <v>42521</v>
      </c>
      <c r="EV259">
        <v>0.2</v>
      </c>
      <c r="EW259">
        <v>20160601</v>
      </c>
      <c r="EX259">
        <v>0.2</v>
      </c>
      <c r="FJ259" s="1">
        <v>42521</v>
      </c>
      <c r="FK259">
        <v>1.2</v>
      </c>
      <c r="FL259">
        <v>20160629</v>
      </c>
      <c r="FM259">
        <v>1.2</v>
      </c>
      <c r="FO259" s="1">
        <v>42521</v>
      </c>
      <c r="FP259">
        <v>1.8</v>
      </c>
      <c r="FQ259">
        <v>20160629</v>
      </c>
      <c r="FR259">
        <v>1.8</v>
      </c>
      <c r="FY259" s="1">
        <v>42521</v>
      </c>
      <c r="FZ259">
        <v>1.5030000000000001</v>
      </c>
      <c r="GA259">
        <v>20160629</v>
      </c>
      <c r="GB259">
        <v>1.5</v>
      </c>
    </row>
    <row r="260" spans="6:184" x14ac:dyDescent="0.25">
      <c r="F260" s="1">
        <v>42551</v>
      </c>
      <c r="G260" t="s">
        <v>302</v>
      </c>
      <c r="H260">
        <v>20160809</v>
      </c>
      <c r="I260" t="s">
        <v>302</v>
      </c>
      <c r="K260" s="1">
        <v>42551</v>
      </c>
      <c r="L260" t="s">
        <v>302</v>
      </c>
      <c r="M260">
        <v>20160809</v>
      </c>
      <c r="N260" t="s">
        <v>302</v>
      </c>
      <c r="P260" s="1">
        <v>42551</v>
      </c>
      <c r="Q260" t="s">
        <v>302</v>
      </c>
      <c r="R260">
        <v>20160817</v>
      </c>
      <c r="S260" t="s">
        <v>302</v>
      </c>
      <c r="U260" s="1">
        <v>42551</v>
      </c>
      <c r="V260" t="s">
        <v>302</v>
      </c>
      <c r="W260">
        <v>20160721</v>
      </c>
      <c r="X260" t="s">
        <v>302</v>
      </c>
      <c r="Z260" s="1">
        <v>42551</v>
      </c>
      <c r="AA260" t="s">
        <v>302</v>
      </c>
      <c r="AB260">
        <v>20160719</v>
      </c>
      <c r="AC260" t="s">
        <v>302</v>
      </c>
      <c r="AE260" s="1">
        <v>42551</v>
      </c>
      <c r="AF260" t="s">
        <v>302</v>
      </c>
      <c r="AG260">
        <v>20160719</v>
      </c>
      <c r="AH260" t="s">
        <v>302</v>
      </c>
      <c r="AY260" s="1">
        <v>42551</v>
      </c>
      <c r="AZ260" t="s">
        <v>302</v>
      </c>
      <c r="BA260">
        <v>20160809</v>
      </c>
      <c r="BB260" t="s">
        <v>302</v>
      </c>
      <c r="BD260" s="1">
        <v>42551</v>
      </c>
      <c r="BE260" t="s">
        <v>302</v>
      </c>
      <c r="BF260">
        <v>20160809</v>
      </c>
      <c r="BG260" t="s">
        <v>302</v>
      </c>
      <c r="CC260" s="1">
        <v>42551</v>
      </c>
      <c r="CD260" t="s">
        <v>302</v>
      </c>
      <c r="CE260">
        <v>20160721</v>
      </c>
      <c r="CF260" t="s">
        <v>302</v>
      </c>
      <c r="CR260" s="1">
        <v>42551</v>
      </c>
      <c r="CS260" t="s">
        <v>302</v>
      </c>
      <c r="CT260">
        <v>20160719</v>
      </c>
      <c r="CU260" t="s">
        <v>302</v>
      </c>
      <c r="CW260" s="1">
        <v>42551</v>
      </c>
      <c r="CX260" t="s">
        <v>302</v>
      </c>
      <c r="CY260">
        <v>20160719</v>
      </c>
      <c r="CZ260" t="s">
        <v>302</v>
      </c>
      <c r="DQ260" s="1">
        <v>42551</v>
      </c>
      <c r="DR260">
        <v>16</v>
      </c>
      <c r="DS260">
        <v>20160713</v>
      </c>
      <c r="DT260">
        <v>16</v>
      </c>
      <c r="EF260" s="1">
        <v>42551</v>
      </c>
      <c r="EG260">
        <v>-0.8</v>
      </c>
      <c r="EH260">
        <v>20160706</v>
      </c>
      <c r="EI260">
        <v>-0.8</v>
      </c>
      <c r="EK260" s="1">
        <v>42551</v>
      </c>
      <c r="EL260" t="s">
        <v>302</v>
      </c>
      <c r="EM260">
        <v>20160729</v>
      </c>
      <c r="EN260" t="s">
        <v>302</v>
      </c>
      <c r="EP260" s="1">
        <v>42551</v>
      </c>
      <c r="EQ260">
        <v>5.0999999999999996</v>
      </c>
      <c r="ER260">
        <v>20160629</v>
      </c>
      <c r="ES260">
        <v>5.0999999999999996</v>
      </c>
      <c r="EU260" s="1">
        <v>42551</v>
      </c>
      <c r="EV260">
        <v>0.2</v>
      </c>
      <c r="EW260">
        <v>20160629</v>
      </c>
      <c r="EX260">
        <v>0.2</v>
      </c>
      <c r="FJ260" s="1">
        <v>42551</v>
      </c>
      <c r="FK260" t="s">
        <v>302</v>
      </c>
      <c r="FL260">
        <v>20160729</v>
      </c>
      <c r="FM260" t="s">
        <v>302</v>
      </c>
      <c r="FO260" s="1">
        <v>42551</v>
      </c>
      <c r="FP260" t="s">
        <v>302</v>
      </c>
      <c r="FQ260">
        <v>20160729</v>
      </c>
      <c r="FR260" t="s">
        <v>302</v>
      </c>
      <c r="FY260" s="1">
        <v>42551</v>
      </c>
      <c r="FZ260" t="s">
        <v>302</v>
      </c>
      <c r="GA260">
        <v>20160729</v>
      </c>
      <c r="GB260" t="s">
        <v>302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FC300"/>
  <sheetViews>
    <sheetView topLeftCell="Y1" workbookViewId="0">
      <selection activeCell="O1" sqref="O1"/>
    </sheetView>
  </sheetViews>
  <sheetFormatPr defaultRowHeight="15" x14ac:dyDescent="0.25"/>
  <cols>
    <col min="26" max="26" width="16.7109375" bestFit="1" customWidth="1"/>
  </cols>
  <sheetData>
    <row r="1" spans="1:159" x14ac:dyDescent="0.25">
      <c r="A1" t="s">
        <v>266</v>
      </c>
      <c r="F1" t="s">
        <v>267</v>
      </c>
      <c r="K1" t="s">
        <v>268</v>
      </c>
      <c r="P1" t="s">
        <v>269</v>
      </c>
      <c r="U1" t="s">
        <v>270</v>
      </c>
      <c r="Z1" t="s">
        <v>271</v>
      </c>
      <c r="AE1" t="s">
        <v>272</v>
      </c>
      <c r="AJ1" t="s">
        <v>273</v>
      </c>
      <c r="AO1" t="s">
        <v>274</v>
      </c>
      <c r="AT1" t="s">
        <v>275</v>
      </c>
      <c r="AY1" t="s">
        <v>276</v>
      </c>
      <c r="BD1" t="s">
        <v>277</v>
      </c>
      <c r="BI1" t="s">
        <v>278</v>
      </c>
      <c r="BN1" t="s">
        <v>279</v>
      </c>
      <c r="BS1" t="s">
        <v>280</v>
      </c>
      <c r="BX1" t="s">
        <v>281</v>
      </c>
      <c r="CC1" t="s">
        <v>282</v>
      </c>
      <c r="CH1" t="s">
        <v>283</v>
      </c>
      <c r="CM1" t="s">
        <v>284</v>
      </c>
      <c r="CR1" t="s">
        <v>285</v>
      </c>
      <c r="CW1" t="s">
        <v>286</v>
      </c>
      <c r="DB1" t="s">
        <v>287</v>
      </c>
      <c r="DG1" t="s">
        <v>288</v>
      </c>
      <c r="DL1" t="s">
        <v>289</v>
      </c>
      <c r="DQ1" t="s">
        <v>290</v>
      </c>
      <c r="DV1" t="s">
        <v>291</v>
      </c>
      <c r="EA1" t="s">
        <v>292</v>
      </c>
      <c r="EF1" t="s">
        <v>293</v>
      </c>
      <c r="EK1" t="s">
        <v>294</v>
      </c>
      <c r="EP1" t="s">
        <v>295</v>
      </c>
      <c r="EU1" t="s">
        <v>296</v>
      </c>
      <c r="EZ1" t="s">
        <v>297</v>
      </c>
    </row>
    <row r="2" spans="1:159" x14ac:dyDescent="0.25">
      <c r="A2" t="s">
        <v>298</v>
      </c>
      <c r="B2" t="s">
        <v>299</v>
      </c>
      <c r="C2" t="s">
        <v>300</v>
      </c>
      <c r="D2" t="s">
        <v>301</v>
      </c>
      <c r="F2" t="s">
        <v>298</v>
      </c>
      <c r="G2" t="s">
        <v>299</v>
      </c>
      <c r="H2" t="s">
        <v>300</v>
      </c>
      <c r="I2" t="s">
        <v>301</v>
      </c>
      <c r="K2" t="s">
        <v>298</v>
      </c>
      <c r="L2" t="s">
        <v>299</v>
      </c>
      <c r="M2" t="s">
        <v>300</v>
      </c>
      <c r="N2" t="s">
        <v>301</v>
      </c>
      <c r="P2" t="s">
        <v>298</v>
      </c>
      <c r="Q2" t="s">
        <v>299</v>
      </c>
      <c r="R2" t="s">
        <v>300</v>
      </c>
      <c r="S2" t="s">
        <v>301</v>
      </c>
      <c r="U2" t="s">
        <v>298</v>
      </c>
      <c r="V2" t="s">
        <v>299</v>
      </c>
      <c r="W2" t="s">
        <v>300</v>
      </c>
      <c r="X2" t="s">
        <v>301</v>
      </c>
      <c r="Z2" t="s">
        <v>298</v>
      </c>
      <c r="AA2" t="s">
        <v>299</v>
      </c>
      <c r="AB2" t="s">
        <v>300</v>
      </c>
      <c r="AC2" t="s">
        <v>301</v>
      </c>
      <c r="AE2" t="s">
        <v>298</v>
      </c>
      <c r="AF2" t="s">
        <v>299</v>
      </c>
      <c r="AG2" t="s">
        <v>300</v>
      </c>
      <c r="AH2" t="s">
        <v>301</v>
      </c>
      <c r="AJ2" t="s">
        <v>298</v>
      </c>
      <c r="AK2" t="s">
        <v>299</v>
      </c>
      <c r="AL2" t="s">
        <v>300</v>
      </c>
      <c r="AM2" t="s">
        <v>301</v>
      </c>
      <c r="AO2" t="s">
        <v>298</v>
      </c>
      <c r="AP2" t="s">
        <v>299</v>
      </c>
      <c r="AQ2" t="s">
        <v>300</v>
      </c>
      <c r="AR2" t="s">
        <v>301</v>
      </c>
      <c r="AT2" t="s">
        <v>298</v>
      </c>
      <c r="AU2" t="s">
        <v>299</v>
      </c>
      <c r="AV2" t="s">
        <v>300</v>
      </c>
      <c r="AW2" t="s">
        <v>301</v>
      </c>
      <c r="AY2" t="s">
        <v>298</v>
      </c>
      <c r="AZ2" t="s">
        <v>299</v>
      </c>
      <c r="BA2" t="s">
        <v>300</v>
      </c>
      <c r="BB2" t="s">
        <v>301</v>
      </c>
      <c r="BD2" t="s">
        <v>298</v>
      </c>
      <c r="BE2" t="s">
        <v>299</v>
      </c>
      <c r="BF2" t="s">
        <v>300</v>
      </c>
      <c r="BG2" t="s">
        <v>301</v>
      </c>
      <c r="BI2" t="s">
        <v>298</v>
      </c>
      <c r="BJ2" t="s">
        <v>299</v>
      </c>
      <c r="BK2" t="s">
        <v>300</v>
      </c>
      <c r="BL2" t="s">
        <v>301</v>
      </c>
      <c r="BN2" t="s">
        <v>298</v>
      </c>
      <c r="BO2" t="s">
        <v>299</v>
      </c>
      <c r="BP2" t="s">
        <v>300</v>
      </c>
      <c r="BQ2" t="s">
        <v>301</v>
      </c>
      <c r="BS2" t="s">
        <v>298</v>
      </c>
      <c r="BT2" t="s">
        <v>299</v>
      </c>
      <c r="BU2" t="s">
        <v>300</v>
      </c>
      <c r="BV2" t="s">
        <v>301</v>
      </c>
      <c r="BX2" t="s">
        <v>298</v>
      </c>
      <c r="BY2" t="s">
        <v>299</v>
      </c>
      <c r="BZ2" t="s">
        <v>300</v>
      </c>
      <c r="CA2" t="s">
        <v>301</v>
      </c>
      <c r="CC2" t="s">
        <v>298</v>
      </c>
      <c r="CD2" t="s">
        <v>299</v>
      </c>
      <c r="CE2" t="s">
        <v>300</v>
      </c>
      <c r="CF2" t="s">
        <v>301</v>
      </c>
      <c r="CH2" t="s">
        <v>298</v>
      </c>
      <c r="CI2" t="s">
        <v>299</v>
      </c>
      <c r="CJ2" t="s">
        <v>300</v>
      </c>
      <c r="CK2" t="s">
        <v>301</v>
      </c>
      <c r="CM2" t="s">
        <v>298</v>
      </c>
      <c r="CN2" t="s">
        <v>299</v>
      </c>
      <c r="CO2" t="s">
        <v>300</v>
      </c>
      <c r="CP2" t="s">
        <v>301</v>
      </c>
      <c r="CR2" t="s">
        <v>298</v>
      </c>
      <c r="CS2" t="s">
        <v>299</v>
      </c>
      <c r="CT2" t="s">
        <v>300</v>
      </c>
      <c r="CU2" t="s">
        <v>301</v>
      </c>
      <c r="CW2" t="s">
        <v>298</v>
      </c>
      <c r="CX2" t="s">
        <v>299</v>
      </c>
      <c r="CY2" t="s">
        <v>300</v>
      </c>
      <c r="CZ2" t="s">
        <v>301</v>
      </c>
      <c r="DB2" t="s">
        <v>298</v>
      </c>
      <c r="DC2" t="s">
        <v>299</v>
      </c>
      <c r="DD2" t="s">
        <v>300</v>
      </c>
      <c r="DE2" t="s">
        <v>301</v>
      </c>
      <c r="DG2" t="s">
        <v>298</v>
      </c>
      <c r="DH2" t="s">
        <v>299</v>
      </c>
      <c r="DI2" t="s">
        <v>300</v>
      </c>
      <c r="DJ2" t="s">
        <v>301</v>
      </c>
      <c r="DL2" t="s">
        <v>298</v>
      </c>
      <c r="DM2" t="s">
        <v>299</v>
      </c>
      <c r="DN2" t="s">
        <v>300</v>
      </c>
      <c r="DO2" t="s">
        <v>301</v>
      </c>
      <c r="DQ2" t="s">
        <v>298</v>
      </c>
      <c r="DR2" t="s">
        <v>299</v>
      </c>
      <c r="DS2" t="s">
        <v>300</v>
      </c>
      <c r="DT2" t="s">
        <v>301</v>
      </c>
      <c r="DV2" t="s">
        <v>298</v>
      </c>
      <c r="DW2" t="s">
        <v>299</v>
      </c>
      <c r="DX2" t="s">
        <v>300</v>
      </c>
      <c r="DY2" t="s">
        <v>301</v>
      </c>
      <c r="EA2" t="s">
        <v>298</v>
      </c>
      <c r="EB2" t="s">
        <v>299</v>
      </c>
      <c r="EC2" t="s">
        <v>300</v>
      </c>
      <c r="ED2" t="s">
        <v>301</v>
      </c>
      <c r="EF2" t="s">
        <v>298</v>
      </c>
      <c r="EG2" t="s">
        <v>299</v>
      </c>
      <c r="EH2" t="s">
        <v>300</v>
      </c>
      <c r="EI2" t="s">
        <v>301</v>
      </c>
      <c r="EK2" t="s">
        <v>298</v>
      </c>
      <c r="EL2" t="s">
        <v>299</v>
      </c>
      <c r="EM2" t="s">
        <v>300</v>
      </c>
      <c r="EN2" t="s">
        <v>301</v>
      </c>
      <c r="EP2" t="s">
        <v>298</v>
      </c>
      <c r="EQ2" t="s">
        <v>299</v>
      </c>
      <c r="ER2" t="s">
        <v>300</v>
      </c>
      <c r="ES2" t="s">
        <v>301</v>
      </c>
      <c r="EU2" t="s">
        <v>298</v>
      </c>
      <c r="EV2" t="s">
        <v>299</v>
      </c>
      <c r="EW2" t="s">
        <v>300</v>
      </c>
      <c r="EX2" t="s">
        <v>301</v>
      </c>
      <c r="EZ2" t="s">
        <v>298</v>
      </c>
      <c r="FA2" t="s">
        <v>299</v>
      </c>
      <c r="FB2" t="s">
        <v>300</v>
      </c>
      <c r="FC2" t="s">
        <v>301</v>
      </c>
    </row>
    <row r="3" spans="1:159" x14ac:dyDescent="0.25">
      <c r="A3" s="1">
        <f>_xll.BDH($A$1,$B$2:$D$2,"1/1/1995","6/30/2016","Dir=V","Dts=S","Sort=A","Quote=C","QtTyp=Y","Days=T","Per=cd","DtFmt=D","UseDPDF=Y","CshAdjNormal=N","CshAdjAbnormal=N","CapChg=N","cols=4;rows=258")</f>
        <v>34730</v>
      </c>
      <c r="B3">
        <v>96.73</v>
      </c>
      <c r="C3" t="s">
        <v>302</v>
      </c>
      <c r="D3" t="s">
        <v>302</v>
      </c>
      <c r="F3" s="1">
        <f>_xll.BDH($F$1,$G$2:$I$2,"1/1/1995","6/30/2016","Dir=V","Dts=S","Sort=A","Quote=C","QtTyp=Y","Days=T","Per=cd","DtFmt=D","UseDPDF=Y","CshAdjNormal=N","CshAdjAbnormal=N","CapChg=N","cols=4;rows=298")</f>
        <v>40363</v>
      </c>
      <c r="G3">
        <v>122.5</v>
      </c>
      <c r="H3" t="s">
        <v>302</v>
      </c>
      <c r="I3" t="s">
        <v>302</v>
      </c>
      <c r="K3" s="1">
        <f>_xll.BDH($K$1,$L$2:$N$2,"1/1/1995","6/30/2016","Dir=V","Dts=S","Sort=A","Quote=C","QtTyp=Y","Days=T","Per=cd","DtFmt=D","UseDPDF=Y","CshAdjNormal=N","CshAdjAbnormal=N","CapChg=N","cols=4;rows=207")</f>
        <v>34789</v>
      </c>
      <c r="L3">
        <v>54.3</v>
      </c>
      <c r="M3" t="s">
        <v>302</v>
      </c>
      <c r="N3" t="s">
        <v>302</v>
      </c>
      <c r="P3" s="1">
        <f>_xll.BDH($P$1,$Q$2:$S$2,"1/1/1995","6/30/2016","Dir=V","Dts=S","Sort=A","Quote=C","QtTyp=Y","Days=T","Per=cd","DtFmt=D","UseDPDF=Y","CshAdjNormal=N","CshAdjAbnormal=N","CapChg=N","cols=4;rows=232")</f>
        <v>35520</v>
      </c>
      <c r="Q3">
        <v>9</v>
      </c>
      <c r="R3" t="s">
        <v>302</v>
      </c>
      <c r="S3" t="s">
        <v>302</v>
      </c>
      <c r="U3" t="str">
        <f>_xll.BDH($U$1,$V$2:$X$2,"1/1/1995","6/30/2016","Dir=V","Dts=S","Sort=A","Quote=C","QtTyp=Y","Days=T","Per=cd","DtFmt=D","UseDPDF=Y","CshAdjNormal=N","CshAdjAbnormal=N","CapChg=N")</f>
        <v>#N/A N/A</v>
      </c>
      <c r="Z3" s="1">
        <f>_xll.BDH($Z$1,$AA$2:$AC$2,"1/1/1995","6/30/2016","Dir=V","Dts=S","Sort=A","Quote=C","QtTyp=Y","Days=T","Per=cd","DtFmt=D","UseDPDF=Y","CshAdjNormal=N","CshAdjAbnormal=N","CapChg=N","cols=4;rows=232")</f>
        <v>35520</v>
      </c>
      <c r="AA3">
        <v>-5</v>
      </c>
      <c r="AB3" t="s">
        <v>302</v>
      </c>
      <c r="AC3" t="s">
        <v>302</v>
      </c>
      <c r="AE3" s="1">
        <f>_xll.BDH($AE$1,$AF$2:$AH$2,"1/1/1995","6/30/2016","Dir=V","Dts=S","Sort=A","Quote=C","QtTyp=Y","Days=T","Per=cd","DtFmt=D","UseDPDF=Y","CshAdjNormal=N","CshAdjAbnormal=N","CapChg=N","cols=4;rows=258")</f>
        <v>34730</v>
      </c>
      <c r="AF3">
        <v>-9.1</v>
      </c>
      <c r="AG3" t="s">
        <v>302</v>
      </c>
      <c r="AH3" t="s">
        <v>302</v>
      </c>
      <c r="AJ3" s="1">
        <f>_xll.BDH($AJ$1,$AK$2:$AM$2,"1/1/1995","6/30/2016","Dir=V","Dts=S","Sort=A","Quote=C","QtTyp=Y","Days=T","Per=cd","DtFmt=D","UseDPDF=Y","CshAdjNormal=N","CshAdjAbnormal=N","CapChg=N","cols=4;rows=258")</f>
        <v>34730</v>
      </c>
      <c r="AK3">
        <v>1.1000000000000001</v>
      </c>
      <c r="AL3" t="s">
        <v>302</v>
      </c>
      <c r="AM3" t="s">
        <v>302</v>
      </c>
      <c r="AO3" s="1">
        <f>_xll.BDH($AO$1,$AP$2:$AR$2,"1/1/1995","6/30/2016","Dir=V","Dts=S","Sort=A","Quote=C","QtTyp=Y","Days=T","Per=cd","DtFmt=D","UseDPDF=Y","CshAdjNormal=N","CshAdjAbnormal=N","CapChg=N","cols=4;rows=86")</f>
        <v>34789</v>
      </c>
      <c r="AP3">
        <v>0.3</v>
      </c>
      <c r="AQ3" t="s">
        <v>302</v>
      </c>
      <c r="AR3" t="s">
        <v>302</v>
      </c>
      <c r="AT3" s="1">
        <f>_xll.BDH($AT$1,$AU$2:$AW$2,"1/1/1995","6/30/2016","Dir=V","Dts=S","Sort=A","Quote=C","QtTyp=Y","Days=T","Per=cd","DtFmt=D","UseDPDF=Y","CshAdjNormal=N","CshAdjAbnormal=N","CapChg=N","cols=4;rows=86")</f>
        <v>34789</v>
      </c>
      <c r="AU3">
        <v>2.9</v>
      </c>
      <c r="AV3" t="s">
        <v>302</v>
      </c>
      <c r="AW3" t="s">
        <v>302</v>
      </c>
      <c r="AY3" s="1">
        <f>_xll.BDH($AY$1,$AZ$2:$BB$2,"1/1/1995","6/30/2016","Dir=V","Dts=S","Sort=A","Quote=C","QtTyp=Y","Days=T","Per=cd","DtFmt=D","UseDPDF=Y","CshAdjNormal=N","CshAdjAbnormal=N","CapChg=N","cols=4;rows=161")</f>
        <v>37680</v>
      </c>
      <c r="AZ3">
        <v>56.8</v>
      </c>
      <c r="BA3" t="s">
        <v>302</v>
      </c>
      <c r="BB3" t="s">
        <v>302</v>
      </c>
      <c r="BD3" s="1">
        <f>_xll.BDH($BD$1,$BE$2:$BG$2,"1/1/1995","6/30/2016","Dir=V","Dts=S","Sort=A","Quote=C","QtTyp=Y","Days=T","Per=cd","DtFmt=D","UseDPDF=Y","CshAdjNormal=N","CshAdjAbnormal=N","CapChg=N","cols=4;rows=130")</f>
        <v>38625</v>
      </c>
      <c r="BE3">
        <v>55.3</v>
      </c>
      <c r="BF3" t="s">
        <v>302</v>
      </c>
      <c r="BG3" t="s">
        <v>302</v>
      </c>
      <c r="BI3" s="1">
        <f>_xll.BDH($BI$1,$BJ$2:$BL$2,"1/1/1995","6/30/2016","Dir=V","Dts=S","Sort=A","Quote=C","QtTyp=Y","Days=T","Per=cd","DtFmt=D","UseDPDF=Y","CshAdjNormal=N","CshAdjAbnormal=N","CapChg=N","cols=4;rows=86")</f>
        <v>34789</v>
      </c>
      <c r="BJ3">
        <v>0.5</v>
      </c>
      <c r="BK3" t="s">
        <v>302</v>
      </c>
      <c r="BL3" t="s">
        <v>302</v>
      </c>
      <c r="BN3" s="1">
        <f>_xll.BDH($BN$1,$BO$2:$BQ$2,"1/1/1995","6/30/2016","Dir=V","Dts=S","Sort=A","Quote=C","QtTyp=Y","Days=T","Per=cd","DtFmt=D","UseDPDF=Y","CshAdjNormal=N","CshAdjAbnormal=N","CapChg=N","cols=4;rows=86")</f>
        <v>34789</v>
      </c>
      <c r="BO3">
        <v>2.1</v>
      </c>
      <c r="BP3" t="s">
        <v>302</v>
      </c>
      <c r="BQ3" t="s">
        <v>302</v>
      </c>
      <c r="BS3" s="1">
        <f>_xll.BDH($BS$1,$BT$2:$BV$2,"1/1/1995","6/30/2016","Dir=V","Dts=S","Sort=A","Quote=C","QtTyp=Y","Days=T","Per=cd","DtFmt=D","UseDPDF=Y","CshAdjNormal=N","CshAdjAbnormal=N","CapChg=N","cols=4;rows=86")</f>
        <v>34789</v>
      </c>
      <c r="BT3">
        <v>7.4</v>
      </c>
      <c r="BU3" t="s">
        <v>302</v>
      </c>
      <c r="BV3" t="s">
        <v>302</v>
      </c>
      <c r="BX3" s="1">
        <f>_xll.BDH($BX$1,$BY$2:$CA$2,"1/1/1995","6/30/2016","Dir=V","Dts=S","Sort=A","Quote=C","QtTyp=Y","Days=T","Per=cd","DtFmt=D","UseDPDF=Y","CshAdjNormal=N","CshAdjAbnormal=N","CapChg=N","cols=4;rows=71")</f>
        <v>36160</v>
      </c>
      <c r="BY3">
        <v>-0.6</v>
      </c>
      <c r="BZ3" t="s">
        <v>302</v>
      </c>
      <c r="CA3" t="s">
        <v>302</v>
      </c>
      <c r="CC3" s="1">
        <f>_xll.BDH($CC$1,$CD$2:$CF$2,"1/1/1995","6/30/2016","Dir=V","Dts=S","Sort=A","Quote=C","QtTyp=Y","Days=T","Per=cd","DtFmt=D","UseDPDF=Y","CshAdjNormal=N","CshAdjAbnormal=N","CapChg=N","cols=4;rows=68")</f>
        <v>36433</v>
      </c>
      <c r="CD3">
        <v>0.3</v>
      </c>
      <c r="CE3" t="s">
        <v>302</v>
      </c>
      <c r="CF3" t="s">
        <v>302</v>
      </c>
      <c r="CH3" s="1">
        <f>_xll.BDH($CH$1,$CI$2:$CK$2,"1/1/1995","6/30/2016","Dir=V","Dts=S","Sort=A","Quote=C","QtTyp=Y","Days=T","Per=cd","DtFmt=D","UseDPDF=Y","CshAdjNormal=N","CshAdjAbnormal=N","CapChg=N","cols=4;rows=86")</f>
        <v>34789</v>
      </c>
      <c r="CI3">
        <v>1.1000000000000001</v>
      </c>
      <c r="CJ3" t="s">
        <v>302</v>
      </c>
      <c r="CK3" t="s">
        <v>302</v>
      </c>
      <c r="CM3" s="1">
        <f>_xll.BDH($CM$1,$CN$2:$CP$2,"1/1/1995","6/30/2016","Dir=V","Dts=S","Sort=A","Quote=C","QtTyp=Y","Days=T","Per=cd","DtFmt=D","UseDPDF=Y","CshAdjNormal=N","CshAdjAbnormal=N","CapChg=N","cols=4;rows=258")</f>
        <v>34730</v>
      </c>
      <c r="CN3">
        <v>9.4</v>
      </c>
      <c r="CO3" t="s">
        <v>302</v>
      </c>
      <c r="CP3" t="s">
        <v>302</v>
      </c>
      <c r="CR3" s="1">
        <f>_xll.BDH($CR$1,$CS$2:$CU$2,"1/1/1995","6/30/2016","Dir=V","Dts=S","Sort=A","Quote=C","QtTyp=Y","Days=T","Per=cd","DtFmt=D","UseDPDF=Y","CshAdjNormal=N","CshAdjAbnormal=N","CapChg=N","cols=4;rows=258")</f>
        <v>34730</v>
      </c>
      <c r="CS3">
        <v>16.3</v>
      </c>
      <c r="CT3" t="s">
        <v>302</v>
      </c>
      <c r="CU3" t="s">
        <v>302</v>
      </c>
      <c r="CW3" s="1">
        <f>_xll.BDH($CW$1,$CX$2:$CZ$2,"1/1/1995","6/30/2016","Dir=V","Dts=S","Sort=A","Quote=C","QtTyp=Y","Days=T","Per=cd","DtFmt=D","UseDPDF=Y","CshAdjNormal=N","CshAdjAbnormal=N","CapChg=N","cols=4;rows=258")</f>
        <v>34730</v>
      </c>
      <c r="CX3">
        <v>-5</v>
      </c>
      <c r="CY3" t="s">
        <v>302</v>
      </c>
      <c r="CZ3" t="s">
        <v>302</v>
      </c>
      <c r="DB3" s="1">
        <f>_xll.BDH($DB$1,$DC$2:$DE$2,"1/1/1995","6/30/2016","Dir=V","Dts=S","Sort=A","Quote=C","QtTyp=Y","Days=T","Per=cd","DtFmt=D","UseDPDF=Y","CshAdjNormal=N","CshAdjAbnormal=N","CapChg=N","cols=4;rows=195")</f>
        <v>36616</v>
      </c>
      <c r="DC3">
        <v>20.5</v>
      </c>
      <c r="DD3" t="s">
        <v>302</v>
      </c>
      <c r="DE3" t="s">
        <v>302</v>
      </c>
      <c r="DG3" s="1">
        <f>_xll.BDH($DG$1,$DH$2:$DJ$2,"1/1/1995","6/30/2016","Dir=V","Dts=S","Sort=A","Quote=C","QtTyp=Y","Days=T","Per=cd","DtFmt=D","UseDPDF=Y","CshAdjNormal=N","CshAdjAbnormal=N","CapChg=N","cols=4;rows=258")</f>
        <v>34730</v>
      </c>
      <c r="DH3">
        <v>-16.399999999999999</v>
      </c>
      <c r="DI3" t="s">
        <v>302</v>
      </c>
      <c r="DJ3" t="s">
        <v>302</v>
      </c>
      <c r="DL3" s="1">
        <f>_xll.BDH($DL$1,$DM$2:$DO$2,"1/1/1995","6/30/2016","Dir=V","Dts=S","Sort=A","Quote=C","QtTyp=Y","Days=T","Per=cd","DtFmt=D","UseDPDF=Y","CshAdjNormal=N","CshAdjAbnormal=N","CapChg=N","cols=4;rows=258")</f>
        <v>34730</v>
      </c>
      <c r="DM3">
        <v>5637</v>
      </c>
      <c r="DN3" t="s">
        <v>302</v>
      </c>
      <c r="DO3" t="s">
        <v>302</v>
      </c>
      <c r="DQ3" s="1">
        <f>_xll.BDH($DQ$1,$DR$2:$DT$2,"1/1/1995","6/30/2016","Dir=V","Dts=S","Sort=A","Quote=C","QtTyp=Y","Days=T","Per=cd","DtFmt=D","UseDPDF=Y","CshAdjNormal=N","CshAdjAbnormal=N","CapChg=N","cols=4;rows=258")</f>
        <v>34730</v>
      </c>
      <c r="DR3">
        <v>1566</v>
      </c>
      <c r="DS3" t="s">
        <v>302</v>
      </c>
      <c r="DT3" t="s">
        <v>302</v>
      </c>
      <c r="DV3" s="1">
        <f>_xll.BDH($DV$1,$DW$2:$DY$2,"1/1/1995","6/30/2016","Dir=V","Dts=S","Sort=A","Quote=C","QtTyp=Y","Days=T","Per=cd","DtFmt=D","UseDPDF=Y","CshAdjNormal=N","CshAdjAbnormal=N","CapChg=N","cols=4;rows=258")</f>
        <v>34730</v>
      </c>
      <c r="DW3">
        <v>-6.9</v>
      </c>
      <c r="DX3" t="s">
        <v>302</v>
      </c>
      <c r="DY3" t="s">
        <v>302</v>
      </c>
      <c r="EA3" s="1">
        <f>_xll.BDH($EA$1,$EB$2:$ED$2,"1/1/1995","6/30/2016","Dir=V","Dts=S","Sort=A","Quote=C","QtTyp=Y","Days=T","Per=cd","DtFmt=D","UseDPDF=Y","CshAdjNormal=N","CshAdjAbnormal=N","CapChg=N","cols=4;rows=56")</f>
        <v>37437</v>
      </c>
      <c r="EB3">
        <v>6</v>
      </c>
      <c r="EC3" t="s">
        <v>302</v>
      </c>
      <c r="ED3" t="s">
        <v>302</v>
      </c>
      <c r="EF3" s="1">
        <f>_xll.BDH($EF$1,$EG$2:$EI$2,"1/1/1995","6/30/2016","Dir=V","Dts=S","Sort=A","Quote=C","QtTyp=Y","Days=T","Per=cd","DtFmt=D","UseDPDF=Y","CshAdjNormal=N","CshAdjAbnormal=N","CapChg=N","cols=4;rows=53")</f>
        <v>37711</v>
      </c>
      <c r="EG3">
        <v>17.5</v>
      </c>
      <c r="EH3" t="s">
        <v>302</v>
      </c>
      <c r="EI3" t="s">
        <v>302</v>
      </c>
      <c r="EK3" s="1">
        <f>_xll.BDH($EK$1,$EL$2:$EN$2,"1/1/1995","6/30/2016","Dir=V","Dts=S","Sort=A","Quote=C","QtTyp=Y","Days=T","Per=cd","DtFmt=D","UseDPDF=Y","CshAdjNormal=N","CshAdjAbnormal=N","CapChg=N","cols=4;rows=258")</f>
        <v>34730</v>
      </c>
      <c r="EL3">
        <v>0.6</v>
      </c>
      <c r="EM3" t="s">
        <v>302</v>
      </c>
      <c r="EN3" t="s">
        <v>302</v>
      </c>
      <c r="EP3" s="1">
        <f>_xll.BDH($EP$1,$EQ$2:$ES$2,"1/1/1995","6/30/2016","Dir=V","Dts=S","Sort=A","Quote=C","QtTyp=Y","Days=T","Per=cd","DtFmt=D","UseDPDF=Y","CshAdjNormal=N","CshAdjAbnormal=N","CapChg=N","cols=4;rows=258")</f>
        <v>34730</v>
      </c>
      <c r="EQ3">
        <v>9.6999999999999993</v>
      </c>
      <c r="ER3" t="s">
        <v>302</v>
      </c>
      <c r="ES3" t="s">
        <v>302</v>
      </c>
      <c r="EU3" s="1">
        <f>_xll.BDH($EU$1,$EV$2:$EX$2,"1/1/1995","6/30/2016","Dir=V","Dts=S","Sort=A","Quote=C","QtTyp=Y","Days=T","Per=cd","DtFmt=D","UseDPDF=Y","CshAdjNormal=N","CshAdjAbnormal=N","CapChg=N","cols=4;rows=258")</f>
        <v>34730</v>
      </c>
      <c r="EV3">
        <v>-11.7</v>
      </c>
      <c r="EW3" t="s">
        <v>302</v>
      </c>
      <c r="EX3" t="s">
        <v>302</v>
      </c>
      <c r="EZ3" s="1">
        <f>_xll.BDH($EZ$1,$FA$2:$FC$2,"1/1/1995","6/30/2016","Dir=V","Dts=S","Sort=A","Quote=C","QtTyp=Y","Days=T","Per=cd","DtFmt=D","UseDPDF=Y","CshAdjNormal=N","CshAdjAbnormal=N","CapChg=N","cols=4;rows=258")</f>
        <v>34730</v>
      </c>
      <c r="FA3">
        <v>-11.3</v>
      </c>
      <c r="FB3" t="s">
        <v>302</v>
      </c>
      <c r="FC3" t="s">
        <v>302</v>
      </c>
    </row>
    <row r="4" spans="1:159" x14ac:dyDescent="0.25">
      <c r="A4" s="1">
        <v>34758</v>
      </c>
      <c r="B4">
        <v>94.26</v>
      </c>
      <c r="C4" t="s">
        <v>302</v>
      </c>
      <c r="D4" t="s">
        <v>302</v>
      </c>
      <c r="F4" s="1">
        <v>40370</v>
      </c>
      <c r="G4">
        <v>125.9</v>
      </c>
      <c r="H4" t="s">
        <v>302</v>
      </c>
      <c r="I4" t="s">
        <v>302</v>
      </c>
      <c r="K4" s="1">
        <v>34880</v>
      </c>
      <c r="L4">
        <v>50.7</v>
      </c>
      <c r="M4" t="s">
        <v>302</v>
      </c>
      <c r="N4" t="s">
        <v>302</v>
      </c>
      <c r="P4" s="1">
        <v>35550</v>
      </c>
      <c r="Q4">
        <v>14</v>
      </c>
      <c r="R4" t="s">
        <v>302</v>
      </c>
      <c r="S4" t="s">
        <v>302</v>
      </c>
      <c r="Z4" s="1">
        <v>35550</v>
      </c>
      <c r="AA4">
        <v>-3</v>
      </c>
      <c r="AB4" t="s">
        <v>302</v>
      </c>
      <c r="AC4" t="s">
        <v>302</v>
      </c>
      <c r="AE4" s="1">
        <v>34758</v>
      </c>
      <c r="AF4">
        <v>-2.5</v>
      </c>
      <c r="AG4" t="s">
        <v>302</v>
      </c>
      <c r="AH4" t="s">
        <v>302</v>
      </c>
      <c r="AJ4" s="1">
        <v>34758</v>
      </c>
      <c r="AK4">
        <v>1.2</v>
      </c>
      <c r="AL4" t="s">
        <v>302</v>
      </c>
      <c r="AM4" t="s">
        <v>302</v>
      </c>
      <c r="AO4" s="1">
        <v>34880</v>
      </c>
      <c r="AP4">
        <v>0.7</v>
      </c>
      <c r="AQ4" t="s">
        <v>302</v>
      </c>
      <c r="AR4" t="s">
        <v>302</v>
      </c>
      <c r="AT4" s="1">
        <v>34880</v>
      </c>
      <c r="AU4">
        <v>2.4</v>
      </c>
      <c r="AV4" t="s">
        <v>302</v>
      </c>
      <c r="AW4" t="s">
        <v>302</v>
      </c>
      <c r="AY4" s="1">
        <v>37711</v>
      </c>
      <c r="AZ4">
        <v>56.5</v>
      </c>
      <c r="BA4" t="s">
        <v>302</v>
      </c>
      <c r="BB4" t="s">
        <v>302</v>
      </c>
      <c r="BD4" s="1">
        <v>38656</v>
      </c>
      <c r="BE4">
        <v>54.1</v>
      </c>
      <c r="BF4" t="s">
        <v>302</v>
      </c>
      <c r="BG4" t="s">
        <v>302</v>
      </c>
      <c r="BI4" s="1">
        <v>34880</v>
      </c>
      <c r="BJ4">
        <v>0.8</v>
      </c>
      <c r="BK4" t="s">
        <v>302</v>
      </c>
      <c r="BL4" t="s">
        <v>302</v>
      </c>
      <c r="BN4" s="1">
        <v>34880</v>
      </c>
      <c r="BO4">
        <v>2.2999999999999998</v>
      </c>
      <c r="BP4" t="s">
        <v>302</v>
      </c>
      <c r="BQ4" t="s">
        <v>302</v>
      </c>
      <c r="BS4" s="1">
        <v>34880</v>
      </c>
      <c r="BT4">
        <v>3.2</v>
      </c>
      <c r="BU4" t="s">
        <v>302</v>
      </c>
      <c r="BV4" t="s">
        <v>302</v>
      </c>
      <c r="BX4" s="1">
        <v>36250</v>
      </c>
      <c r="BY4">
        <v>-0.3</v>
      </c>
      <c r="BZ4" t="s">
        <v>302</v>
      </c>
      <c r="CA4" t="s">
        <v>302</v>
      </c>
      <c r="CC4" s="1">
        <v>36525</v>
      </c>
      <c r="CD4">
        <v>1.7</v>
      </c>
      <c r="CE4" t="s">
        <v>302</v>
      </c>
      <c r="CF4" t="s">
        <v>302</v>
      </c>
      <c r="CH4" s="1">
        <v>34880</v>
      </c>
      <c r="CI4">
        <v>1</v>
      </c>
      <c r="CJ4" t="s">
        <v>302</v>
      </c>
      <c r="CK4" t="s">
        <v>302</v>
      </c>
      <c r="CM4" s="1">
        <v>34758</v>
      </c>
      <c r="CN4">
        <v>-7.3</v>
      </c>
      <c r="CO4" t="s">
        <v>302</v>
      </c>
      <c r="CP4" t="s">
        <v>302</v>
      </c>
      <c r="CR4" s="1">
        <v>34758</v>
      </c>
      <c r="CS4">
        <v>5.7</v>
      </c>
      <c r="CT4" t="s">
        <v>302</v>
      </c>
      <c r="CU4" t="s">
        <v>302</v>
      </c>
      <c r="CW4" s="1">
        <v>34758</v>
      </c>
      <c r="CX4">
        <v>-2.9</v>
      </c>
      <c r="CY4" t="s">
        <v>302</v>
      </c>
      <c r="CZ4" t="s">
        <v>302</v>
      </c>
      <c r="DB4" s="1">
        <v>36646</v>
      </c>
      <c r="DC4">
        <v>6.2</v>
      </c>
      <c r="DD4" t="s">
        <v>302</v>
      </c>
      <c r="DE4" t="s">
        <v>302</v>
      </c>
      <c r="DG4" s="1">
        <v>34758</v>
      </c>
      <c r="DH4">
        <v>-13.7</v>
      </c>
      <c r="DI4" t="s">
        <v>302</v>
      </c>
      <c r="DJ4" t="s">
        <v>302</v>
      </c>
      <c r="DL4" s="1">
        <v>34758</v>
      </c>
      <c r="DM4">
        <v>5618</v>
      </c>
      <c r="DN4" t="s">
        <v>302</v>
      </c>
      <c r="DO4" t="s">
        <v>302</v>
      </c>
      <c r="DQ4" s="1">
        <v>34758</v>
      </c>
      <c r="DR4">
        <v>1410</v>
      </c>
      <c r="DS4" t="s">
        <v>302</v>
      </c>
      <c r="DT4" t="s">
        <v>302</v>
      </c>
      <c r="DV4" s="1">
        <v>34758</v>
      </c>
      <c r="DW4">
        <v>5.8</v>
      </c>
      <c r="DX4" t="s">
        <v>302</v>
      </c>
      <c r="DY4" t="s">
        <v>302</v>
      </c>
      <c r="EA4" s="1">
        <v>37529</v>
      </c>
      <c r="EB4">
        <v>4.2</v>
      </c>
      <c r="EC4" t="s">
        <v>302</v>
      </c>
      <c r="ED4" t="s">
        <v>302</v>
      </c>
      <c r="EF4" s="1">
        <v>37802</v>
      </c>
      <c r="EG4">
        <v>16.8</v>
      </c>
      <c r="EH4" t="s">
        <v>302</v>
      </c>
      <c r="EI4" t="s">
        <v>302</v>
      </c>
      <c r="EK4" s="1">
        <v>34758</v>
      </c>
      <c r="EL4">
        <v>0.8</v>
      </c>
      <c r="EM4" t="s">
        <v>302</v>
      </c>
      <c r="EN4" t="s">
        <v>302</v>
      </c>
      <c r="EP4" s="1">
        <v>34758</v>
      </c>
      <c r="EQ4">
        <v>10</v>
      </c>
      <c r="ER4" t="s">
        <v>302</v>
      </c>
      <c r="ES4" t="s">
        <v>302</v>
      </c>
      <c r="EU4" s="1">
        <v>34758</v>
      </c>
      <c r="EV4">
        <v>1.4</v>
      </c>
      <c r="EW4" t="s">
        <v>302</v>
      </c>
      <c r="EX4" t="s">
        <v>302</v>
      </c>
      <c r="EZ4" s="1">
        <v>34758</v>
      </c>
      <c r="FA4">
        <v>-1.4</v>
      </c>
      <c r="FB4" t="s">
        <v>302</v>
      </c>
      <c r="FC4" t="s">
        <v>302</v>
      </c>
    </row>
    <row r="5" spans="1:159" x14ac:dyDescent="0.25">
      <c r="A5" s="1">
        <v>34789</v>
      </c>
      <c r="B5">
        <v>102.81</v>
      </c>
      <c r="C5" t="s">
        <v>302</v>
      </c>
      <c r="D5" t="s">
        <v>302</v>
      </c>
      <c r="F5" s="1">
        <v>40377</v>
      </c>
      <c r="G5">
        <v>123</v>
      </c>
      <c r="H5" t="s">
        <v>302</v>
      </c>
      <c r="I5" t="s">
        <v>302</v>
      </c>
      <c r="K5" s="1">
        <v>34972</v>
      </c>
      <c r="L5">
        <v>48.4</v>
      </c>
      <c r="M5" t="s">
        <v>302</v>
      </c>
      <c r="N5" t="s">
        <v>302</v>
      </c>
      <c r="P5" s="1">
        <v>35581</v>
      </c>
      <c r="Q5">
        <v>14</v>
      </c>
      <c r="R5" t="s">
        <v>302</v>
      </c>
      <c r="S5" t="s">
        <v>302</v>
      </c>
      <c r="Z5" s="1">
        <v>35581</v>
      </c>
      <c r="AA5">
        <v>-1</v>
      </c>
      <c r="AB5" t="s">
        <v>302</v>
      </c>
      <c r="AC5" t="s">
        <v>302</v>
      </c>
      <c r="AE5" s="1">
        <v>34789</v>
      </c>
      <c r="AF5">
        <v>9.1</v>
      </c>
      <c r="AG5" t="s">
        <v>302</v>
      </c>
      <c r="AH5" t="s">
        <v>302</v>
      </c>
      <c r="AJ5" s="1">
        <v>34789</v>
      </c>
      <c r="AK5">
        <v>0.6</v>
      </c>
      <c r="AL5" t="s">
        <v>302</v>
      </c>
      <c r="AM5" t="s">
        <v>302</v>
      </c>
      <c r="AO5" s="1">
        <v>34972</v>
      </c>
      <c r="AP5">
        <v>1.8</v>
      </c>
      <c r="AQ5" t="s">
        <v>302</v>
      </c>
      <c r="AR5" t="s">
        <v>302</v>
      </c>
      <c r="AT5" s="1">
        <v>34972</v>
      </c>
      <c r="AU5">
        <v>3.3</v>
      </c>
      <c r="AV5" t="s">
        <v>302</v>
      </c>
      <c r="AW5" t="s">
        <v>302</v>
      </c>
      <c r="AY5" s="1">
        <v>37741</v>
      </c>
      <c r="AZ5">
        <v>55.6</v>
      </c>
      <c r="BA5" t="s">
        <v>302</v>
      </c>
      <c r="BB5" t="s">
        <v>302</v>
      </c>
      <c r="BD5" s="1">
        <v>38686</v>
      </c>
      <c r="BE5">
        <v>54</v>
      </c>
      <c r="BF5" t="s">
        <v>302</v>
      </c>
      <c r="BG5" t="s">
        <v>302</v>
      </c>
      <c r="BI5" s="1">
        <v>34972</v>
      </c>
      <c r="BJ5">
        <v>0.9</v>
      </c>
      <c r="BK5" t="s">
        <v>302</v>
      </c>
      <c r="BL5" t="s">
        <v>302</v>
      </c>
      <c r="BN5" s="1">
        <v>34972</v>
      </c>
      <c r="BO5">
        <v>2.6</v>
      </c>
      <c r="BP5" t="s">
        <v>302</v>
      </c>
      <c r="BQ5" t="s">
        <v>302</v>
      </c>
      <c r="BS5" s="1">
        <v>34972</v>
      </c>
      <c r="BT5">
        <v>2.2000000000000002</v>
      </c>
      <c r="BU5" t="s">
        <v>302</v>
      </c>
      <c r="BV5" t="s">
        <v>302</v>
      </c>
      <c r="BX5" s="1">
        <v>36341</v>
      </c>
      <c r="BY5">
        <v>0.3</v>
      </c>
      <c r="BZ5" t="s">
        <v>302</v>
      </c>
      <c r="CA5" t="s">
        <v>302</v>
      </c>
      <c r="CC5" s="1">
        <v>36616</v>
      </c>
      <c r="CD5">
        <v>3.4</v>
      </c>
      <c r="CE5" t="s">
        <v>302</v>
      </c>
      <c r="CF5" t="s">
        <v>302</v>
      </c>
      <c r="CH5" s="1">
        <v>34972</v>
      </c>
      <c r="CI5">
        <v>1.5</v>
      </c>
      <c r="CJ5" t="s">
        <v>302</v>
      </c>
      <c r="CK5" t="s">
        <v>302</v>
      </c>
      <c r="CM5" s="1">
        <v>34789</v>
      </c>
      <c r="CN5">
        <v>4.0999999999999996</v>
      </c>
      <c r="CO5" t="s">
        <v>302</v>
      </c>
      <c r="CP5" t="s">
        <v>302</v>
      </c>
      <c r="CR5" s="1">
        <v>34789</v>
      </c>
      <c r="CS5">
        <v>9.4</v>
      </c>
      <c r="CT5" t="s">
        <v>302</v>
      </c>
      <c r="CU5" t="s">
        <v>302</v>
      </c>
      <c r="CW5" s="1">
        <v>34789</v>
      </c>
      <c r="CX5">
        <v>-5</v>
      </c>
      <c r="CY5" t="s">
        <v>302</v>
      </c>
      <c r="CZ5" t="s">
        <v>302</v>
      </c>
      <c r="DB5" s="1">
        <v>36677</v>
      </c>
      <c r="DC5">
        <v>-15.6</v>
      </c>
      <c r="DD5" t="s">
        <v>302</v>
      </c>
      <c r="DE5" t="s">
        <v>302</v>
      </c>
      <c r="DG5" s="1">
        <v>34789</v>
      </c>
      <c r="DH5">
        <v>-18.899999999999999</v>
      </c>
      <c r="DI5" t="s">
        <v>302</v>
      </c>
      <c r="DJ5" t="s">
        <v>302</v>
      </c>
      <c r="DL5" s="1">
        <v>34789</v>
      </c>
      <c r="DM5">
        <v>5570</v>
      </c>
      <c r="DN5" t="s">
        <v>302</v>
      </c>
      <c r="DO5" t="s">
        <v>302</v>
      </c>
      <c r="DQ5" s="1">
        <v>34789</v>
      </c>
      <c r="DR5">
        <v>1615</v>
      </c>
      <c r="DS5" t="s">
        <v>302</v>
      </c>
      <c r="DT5" t="s">
        <v>302</v>
      </c>
      <c r="DV5" s="1">
        <v>34789</v>
      </c>
      <c r="DW5">
        <v>0.1</v>
      </c>
      <c r="DX5" t="s">
        <v>302</v>
      </c>
      <c r="DY5" t="s">
        <v>302</v>
      </c>
      <c r="EA5" s="1">
        <v>37621</v>
      </c>
      <c r="EB5">
        <v>3.7</v>
      </c>
      <c r="EC5" t="s">
        <v>302</v>
      </c>
      <c r="ED5" t="s">
        <v>302</v>
      </c>
      <c r="EF5" s="1">
        <v>37894</v>
      </c>
      <c r="EG5">
        <v>18.8</v>
      </c>
      <c r="EH5">
        <v>20031203</v>
      </c>
      <c r="EI5">
        <v>17.600000000000001</v>
      </c>
      <c r="EK5" s="1">
        <v>34789</v>
      </c>
      <c r="EL5">
        <v>0.7</v>
      </c>
      <c r="EM5" t="s">
        <v>302</v>
      </c>
      <c r="EN5" t="s">
        <v>302</v>
      </c>
      <c r="EP5" s="1">
        <v>34789</v>
      </c>
      <c r="EQ5">
        <v>9.9</v>
      </c>
      <c r="ER5" t="s">
        <v>302</v>
      </c>
      <c r="ES5" t="s">
        <v>302</v>
      </c>
      <c r="EU5" s="1">
        <v>34789</v>
      </c>
      <c r="EV5">
        <v>-1.4</v>
      </c>
      <c r="EW5" t="s">
        <v>302</v>
      </c>
      <c r="EX5" t="s">
        <v>302</v>
      </c>
      <c r="EZ5" s="1">
        <v>34789</v>
      </c>
      <c r="FA5">
        <v>-2.2000000000000002</v>
      </c>
      <c r="FB5" t="s">
        <v>302</v>
      </c>
      <c r="FC5" t="s">
        <v>302</v>
      </c>
    </row>
    <row r="6" spans="1:159" x14ac:dyDescent="0.25">
      <c r="A6" s="1">
        <v>34819</v>
      </c>
      <c r="B6">
        <v>110.61</v>
      </c>
      <c r="C6" t="s">
        <v>302</v>
      </c>
      <c r="D6" t="s">
        <v>302</v>
      </c>
      <c r="F6" s="1">
        <v>40384</v>
      </c>
      <c r="G6">
        <v>124.1</v>
      </c>
      <c r="H6" t="s">
        <v>302</v>
      </c>
      <c r="I6" t="s">
        <v>302</v>
      </c>
      <c r="K6" s="1">
        <v>35064</v>
      </c>
      <c r="L6">
        <v>43.9</v>
      </c>
      <c r="M6" t="s">
        <v>302</v>
      </c>
      <c r="N6" t="s">
        <v>302</v>
      </c>
      <c r="P6" s="1">
        <v>35611</v>
      </c>
      <c r="Q6">
        <v>14</v>
      </c>
      <c r="R6" t="s">
        <v>302</v>
      </c>
      <c r="S6" t="s">
        <v>302</v>
      </c>
      <c r="Z6" s="1">
        <v>35611</v>
      </c>
      <c r="AA6">
        <v>0</v>
      </c>
      <c r="AB6" t="s">
        <v>302</v>
      </c>
      <c r="AC6" t="s">
        <v>302</v>
      </c>
      <c r="AE6" s="1">
        <v>34819</v>
      </c>
      <c r="AF6">
        <v>7.6</v>
      </c>
      <c r="AG6" t="s">
        <v>302</v>
      </c>
      <c r="AH6" t="s">
        <v>302</v>
      </c>
      <c r="AJ6" s="1">
        <v>34819</v>
      </c>
      <c r="AK6">
        <v>1.5</v>
      </c>
      <c r="AL6" t="s">
        <v>302</v>
      </c>
      <c r="AM6" t="s">
        <v>302</v>
      </c>
      <c r="AO6" s="1">
        <v>35064</v>
      </c>
      <c r="AP6">
        <v>0.4</v>
      </c>
      <c r="AQ6" t="s">
        <v>302</v>
      </c>
      <c r="AR6" t="s">
        <v>302</v>
      </c>
      <c r="AT6" s="1">
        <v>35064</v>
      </c>
      <c r="AU6">
        <v>3.2</v>
      </c>
      <c r="AV6" t="s">
        <v>302</v>
      </c>
      <c r="AW6" t="s">
        <v>302</v>
      </c>
      <c r="AY6" s="1">
        <v>37772</v>
      </c>
      <c r="AZ6">
        <v>58.1</v>
      </c>
      <c r="BA6" t="s">
        <v>302</v>
      </c>
      <c r="BB6" t="s">
        <v>302</v>
      </c>
      <c r="BD6" s="1">
        <v>38717</v>
      </c>
      <c r="BE6">
        <v>55.1</v>
      </c>
      <c r="BF6" t="s">
        <v>302</v>
      </c>
      <c r="BG6" t="s">
        <v>302</v>
      </c>
      <c r="BI6" s="1">
        <v>35064</v>
      </c>
      <c r="BJ6">
        <v>0.6</v>
      </c>
      <c r="BK6" t="s">
        <v>302</v>
      </c>
      <c r="BL6" t="s">
        <v>302</v>
      </c>
      <c r="BN6" s="1">
        <v>35064</v>
      </c>
      <c r="BO6">
        <v>2.8</v>
      </c>
      <c r="BP6" t="s">
        <v>302</v>
      </c>
      <c r="BQ6" t="s">
        <v>302</v>
      </c>
      <c r="BS6" s="1">
        <v>35064</v>
      </c>
      <c r="BT6">
        <v>-0.4</v>
      </c>
      <c r="BU6" t="s">
        <v>302</v>
      </c>
      <c r="BV6" t="s">
        <v>302</v>
      </c>
      <c r="BX6" s="1">
        <v>36433</v>
      </c>
      <c r="BY6">
        <v>0.8</v>
      </c>
      <c r="BZ6" t="s">
        <v>302</v>
      </c>
      <c r="CA6" t="s">
        <v>302</v>
      </c>
      <c r="CC6" s="1">
        <v>36707</v>
      </c>
      <c r="CD6">
        <v>4.9000000000000004</v>
      </c>
      <c r="CE6" t="s">
        <v>302</v>
      </c>
      <c r="CF6" t="s">
        <v>302</v>
      </c>
      <c r="CH6" s="1">
        <v>35064</v>
      </c>
      <c r="CI6">
        <v>1.4</v>
      </c>
      <c r="CJ6" t="s">
        <v>302</v>
      </c>
      <c r="CK6" t="s">
        <v>302</v>
      </c>
      <c r="CM6" s="1">
        <v>34819</v>
      </c>
      <c r="CN6">
        <v>-3.1</v>
      </c>
      <c r="CO6" t="s">
        <v>302</v>
      </c>
      <c r="CP6" t="s">
        <v>302</v>
      </c>
      <c r="CR6" s="1">
        <v>34819</v>
      </c>
      <c r="CS6">
        <v>5</v>
      </c>
      <c r="CT6" t="s">
        <v>302</v>
      </c>
      <c r="CU6" t="s">
        <v>302</v>
      </c>
      <c r="CW6" s="1">
        <v>34819</v>
      </c>
      <c r="CX6">
        <v>-5.7</v>
      </c>
      <c r="CY6" t="s">
        <v>302</v>
      </c>
      <c r="CZ6" t="s">
        <v>302</v>
      </c>
      <c r="DB6" s="1">
        <v>36707</v>
      </c>
      <c r="DC6">
        <v>3</v>
      </c>
      <c r="DD6" t="s">
        <v>302</v>
      </c>
      <c r="DE6" t="s">
        <v>302</v>
      </c>
      <c r="DG6" s="1">
        <v>34819</v>
      </c>
      <c r="DH6">
        <v>-24.1</v>
      </c>
      <c r="DI6" t="s">
        <v>302</v>
      </c>
      <c r="DJ6" t="s">
        <v>302</v>
      </c>
      <c r="DL6" s="1">
        <v>34819</v>
      </c>
      <c r="DM6">
        <v>5680</v>
      </c>
      <c r="DN6" t="s">
        <v>302</v>
      </c>
      <c r="DO6" t="s">
        <v>302</v>
      </c>
      <c r="DQ6" s="1">
        <v>34819</v>
      </c>
      <c r="DR6">
        <v>1436</v>
      </c>
      <c r="DS6" t="s">
        <v>302</v>
      </c>
      <c r="DT6" t="s">
        <v>302</v>
      </c>
      <c r="DV6" s="1">
        <v>34819</v>
      </c>
      <c r="DW6">
        <v>-8.5</v>
      </c>
      <c r="DX6" t="s">
        <v>302</v>
      </c>
      <c r="DY6" t="s">
        <v>302</v>
      </c>
      <c r="EA6" s="1">
        <v>37711</v>
      </c>
      <c r="EB6">
        <v>2.7</v>
      </c>
      <c r="EC6" t="s">
        <v>302</v>
      </c>
      <c r="ED6" t="s">
        <v>302</v>
      </c>
      <c r="EF6" s="1">
        <v>37986</v>
      </c>
      <c r="EG6">
        <v>19.3</v>
      </c>
      <c r="EH6">
        <v>20040303</v>
      </c>
      <c r="EI6">
        <v>18.899999999999999</v>
      </c>
      <c r="EK6" s="1">
        <v>34819</v>
      </c>
      <c r="EL6">
        <v>0.7</v>
      </c>
      <c r="EM6" t="s">
        <v>302</v>
      </c>
      <c r="EN6" t="s">
        <v>302</v>
      </c>
      <c r="EP6" s="1">
        <v>34819</v>
      </c>
      <c r="EQ6">
        <v>9.6999999999999993</v>
      </c>
      <c r="ER6" t="s">
        <v>302</v>
      </c>
      <c r="ES6" t="s">
        <v>302</v>
      </c>
      <c r="EU6" s="1">
        <v>34819</v>
      </c>
      <c r="EV6">
        <v>-2.6</v>
      </c>
      <c r="EW6" t="s">
        <v>302</v>
      </c>
      <c r="EX6" t="s">
        <v>302</v>
      </c>
      <c r="EZ6" s="1">
        <v>34819</v>
      </c>
      <c r="FA6">
        <v>-3.3</v>
      </c>
      <c r="FB6" t="s">
        <v>302</v>
      </c>
      <c r="FC6" t="s">
        <v>302</v>
      </c>
    </row>
    <row r="7" spans="1:159" x14ac:dyDescent="0.25">
      <c r="A7" s="1">
        <v>34850</v>
      </c>
      <c r="B7">
        <v>102.83</v>
      </c>
      <c r="C7" t="s">
        <v>302</v>
      </c>
      <c r="D7" t="s">
        <v>302</v>
      </c>
      <c r="F7" s="1">
        <v>40391</v>
      </c>
      <c r="G7">
        <v>124.2</v>
      </c>
      <c r="H7" t="s">
        <v>302</v>
      </c>
      <c r="I7" t="s">
        <v>302</v>
      </c>
      <c r="K7" s="1">
        <v>35155</v>
      </c>
      <c r="L7">
        <v>45.2</v>
      </c>
      <c r="M7" t="s">
        <v>302</v>
      </c>
      <c r="N7" t="s">
        <v>302</v>
      </c>
      <c r="P7" s="1">
        <v>35642</v>
      </c>
      <c r="Q7">
        <v>15</v>
      </c>
      <c r="R7" t="s">
        <v>302</v>
      </c>
      <c r="S7" t="s">
        <v>302</v>
      </c>
      <c r="Z7" s="1">
        <v>35642</v>
      </c>
      <c r="AA7">
        <v>-5</v>
      </c>
      <c r="AB7" t="s">
        <v>302</v>
      </c>
      <c r="AC7" t="s">
        <v>302</v>
      </c>
      <c r="AE7" s="1">
        <v>34850</v>
      </c>
      <c r="AF7">
        <v>-7</v>
      </c>
      <c r="AG7" t="s">
        <v>302</v>
      </c>
      <c r="AH7" t="s">
        <v>302</v>
      </c>
      <c r="AJ7" s="1">
        <v>34850</v>
      </c>
      <c r="AK7">
        <v>0.5</v>
      </c>
      <c r="AL7" t="s">
        <v>302</v>
      </c>
      <c r="AM7" t="s">
        <v>302</v>
      </c>
      <c r="AO7" s="1">
        <v>35155</v>
      </c>
      <c r="AP7">
        <v>1.9</v>
      </c>
      <c r="AQ7" t="s">
        <v>302</v>
      </c>
      <c r="AR7" t="s">
        <v>302</v>
      </c>
      <c r="AT7" s="1">
        <v>35155</v>
      </c>
      <c r="AU7">
        <v>4.9000000000000004</v>
      </c>
      <c r="AV7" t="s">
        <v>302</v>
      </c>
      <c r="AW7" t="s">
        <v>302</v>
      </c>
      <c r="AY7" s="1">
        <v>37802</v>
      </c>
      <c r="AZ7">
        <v>57.2</v>
      </c>
      <c r="BA7" t="s">
        <v>302</v>
      </c>
      <c r="BB7" t="s">
        <v>302</v>
      </c>
      <c r="BD7" s="1">
        <v>38748</v>
      </c>
      <c r="BE7">
        <v>55</v>
      </c>
      <c r="BF7" t="s">
        <v>302</v>
      </c>
      <c r="BG7" t="s">
        <v>302</v>
      </c>
      <c r="BI7" s="1">
        <v>35155</v>
      </c>
      <c r="BJ7">
        <v>0.6</v>
      </c>
      <c r="BK7" t="s">
        <v>302</v>
      </c>
      <c r="BL7" t="s">
        <v>302</v>
      </c>
      <c r="BN7" s="1">
        <v>35155</v>
      </c>
      <c r="BO7">
        <v>2.8</v>
      </c>
      <c r="BP7" t="s">
        <v>302</v>
      </c>
      <c r="BQ7" t="s">
        <v>302</v>
      </c>
      <c r="BS7" s="1">
        <v>35155</v>
      </c>
      <c r="BT7">
        <v>11.8</v>
      </c>
      <c r="BU7" t="s">
        <v>302</v>
      </c>
      <c r="BV7" t="s">
        <v>302</v>
      </c>
      <c r="BX7" s="1">
        <v>36525</v>
      </c>
      <c r="BY7">
        <v>0.8</v>
      </c>
      <c r="BZ7" t="s">
        <v>302</v>
      </c>
      <c r="CA7" t="s">
        <v>302</v>
      </c>
      <c r="CC7" s="1">
        <v>36799</v>
      </c>
      <c r="CD7">
        <v>4.5999999999999996</v>
      </c>
      <c r="CE7" t="s">
        <v>302</v>
      </c>
      <c r="CF7" t="s">
        <v>302</v>
      </c>
      <c r="CH7" s="1">
        <v>35155</v>
      </c>
      <c r="CI7">
        <v>0.2</v>
      </c>
      <c r="CJ7" t="s">
        <v>302</v>
      </c>
      <c r="CK7" t="s">
        <v>302</v>
      </c>
      <c r="CM7" s="1">
        <v>34850</v>
      </c>
      <c r="CN7">
        <v>14.9</v>
      </c>
      <c r="CO7" t="s">
        <v>302</v>
      </c>
      <c r="CP7" t="s">
        <v>302</v>
      </c>
      <c r="CR7" s="1">
        <v>34850</v>
      </c>
      <c r="CS7">
        <v>19</v>
      </c>
      <c r="CT7" t="s">
        <v>302</v>
      </c>
      <c r="CU7" t="s">
        <v>302</v>
      </c>
      <c r="CW7" s="1">
        <v>34850</v>
      </c>
      <c r="CX7">
        <v>3.7</v>
      </c>
      <c r="CY7" t="s">
        <v>302</v>
      </c>
      <c r="CZ7" t="s">
        <v>302</v>
      </c>
      <c r="DB7" s="1">
        <v>36738</v>
      </c>
      <c r="DC7">
        <v>-36.9</v>
      </c>
      <c r="DD7" t="s">
        <v>302</v>
      </c>
      <c r="DE7" t="s">
        <v>302</v>
      </c>
      <c r="DG7" s="1">
        <v>34850</v>
      </c>
      <c r="DH7">
        <v>-30.2</v>
      </c>
      <c r="DI7" t="s">
        <v>302</v>
      </c>
      <c r="DJ7" t="s">
        <v>302</v>
      </c>
      <c r="DL7" s="1">
        <v>34850</v>
      </c>
      <c r="DM7">
        <v>5772</v>
      </c>
      <c r="DN7" t="s">
        <v>302</v>
      </c>
      <c r="DO7" t="s">
        <v>302</v>
      </c>
      <c r="DQ7" s="1">
        <v>34850</v>
      </c>
      <c r="DR7">
        <v>1784</v>
      </c>
      <c r="DS7" t="s">
        <v>302</v>
      </c>
      <c r="DT7" t="s">
        <v>302</v>
      </c>
      <c r="DV7" s="1">
        <v>34850</v>
      </c>
      <c r="DW7">
        <v>6.1</v>
      </c>
      <c r="DX7" t="s">
        <v>302</v>
      </c>
      <c r="DY7" t="s">
        <v>302</v>
      </c>
      <c r="EA7" s="1">
        <v>37802</v>
      </c>
      <c r="EB7">
        <v>5.4</v>
      </c>
      <c r="EC7" t="s">
        <v>302</v>
      </c>
      <c r="ED7" t="s">
        <v>302</v>
      </c>
      <c r="EF7" s="1">
        <v>38077</v>
      </c>
      <c r="EG7">
        <v>15.8</v>
      </c>
      <c r="EH7">
        <v>20040602</v>
      </c>
      <c r="EI7">
        <v>17.899999999999999</v>
      </c>
      <c r="EK7" s="1">
        <v>34850</v>
      </c>
      <c r="EL7">
        <v>0.9</v>
      </c>
      <c r="EM7" t="s">
        <v>302</v>
      </c>
      <c r="EN7" t="s">
        <v>302</v>
      </c>
      <c r="EP7" s="1">
        <v>34850</v>
      </c>
      <c r="EQ7">
        <v>9.9</v>
      </c>
      <c r="ER7" t="s">
        <v>302</v>
      </c>
      <c r="ES7" t="s">
        <v>302</v>
      </c>
      <c r="EU7" s="1">
        <v>34850</v>
      </c>
      <c r="EV7">
        <v>3.6</v>
      </c>
      <c r="EW7" t="s">
        <v>302</v>
      </c>
      <c r="EX7" t="s">
        <v>302</v>
      </c>
      <c r="EZ7" s="1">
        <v>34850</v>
      </c>
      <c r="FA7">
        <v>2.6</v>
      </c>
      <c r="FB7" t="s">
        <v>302</v>
      </c>
      <c r="FC7" t="s">
        <v>302</v>
      </c>
    </row>
    <row r="8" spans="1:159" x14ac:dyDescent="0.25">
      <c r="A8" s="1">
        <v>34880</v>
      </c>
      <c r="B8">
        <v>104.13</v>
      </c>
      <c r="C8" t="s">
        <v>302</v>
      </c>
      <c r="D8" t="s">
        <v>302</v>
      </c>
      <c r="F8" s="1">
        <v>40398</v>
      </c>
      <c r="G8">
        <v>129</v>
      </c>
      <c r="H8" t="s">
        <v>302</v>
      </c>
      <c r="I8" t="s">
        <v>302</v>
      </c>
      <c r="K8" s="1">
        <v>35246</v>
      </c>
      <c r="L8">
        <v>46.3</v>
      </c>
      <c r="M8" t="s">
        <v>302</v>
      </c>
      <c r="N8" t="s">
        <v>302</v>
      </c>
      <c r="P8" s="1">
        <v>35673</v>
      </c>
      <c r="Q8">
        <v>15</v>
      </c>
      <c r="R8" t="s">
        <v>302</v>
      </c>
      <c r="S8" t="s">
        <v>302</v>
      </c>
      <c r="Z8" s="1">
        <v>35673</v>
      </c>
      <c r="AA8">
        <v>-3</v>
      </c>
      <c r="AB8" t="s">
        <v>302</v>
      </c>
      <c r="AC8" t="s">
        <v>302</v>
      </c>
      <c r="AE8" s="1">
        <v>34880</v>
      </c>
      <c r="AF8">
        <v>1.3</v>
      </c>
      <c r="AG8" t="s">
        <v>302</v>
      </c>
      <c r="AH8" t="s">
        <v>302</v>
      </c>
      <c r="AJ8" s="1">
        <v>34880</v>
      </c>
      <c r="AK8">
        <v>1.2</v>
      </c>
      <c r="AL8" t="s">
        <v>302</v>
      </c>
      <c r="AM8" t="s">
        <v>302</v>
      </c>
      <c r="AO8" s="1">
        <v>35246</v>
      </c>
      <c r="AP8">
        <v>0.2</v>
      </c>
      <c r="AQ8" t="s">
        <v>302</v>
      </c>
      <c r="AR8" t="s">
        <v>302</v>
      </c>
      <c r="AT8" s="1">
        <v>35246</v>
      </c>
      <c r="AU8">
        <v>4.4000000000000004</v>
      </c>
      <c r="AV8" t="s">
        <v>302</v>
      </c>
      <c r="AW8" t="s">
        <v>302</v>
      </c>
      <c r="AY8" s="1">
        <v>37833</v>
      </c>
      <c r="AZ8">
        <v>56.1</v>
      </c>
      <c r="BA8" t="s">
        <v>302</v>
      </c>
      <c r="BB8" t="s">
        <v>302</v>
      </c>
      <c r="BD8" s="1">
        <v>38776</v>
      </c>
      <c r="BE8">
        <v>53.3</v>
      </c>
      <c r="BF8" t="s">
        <v>302</v>
      </c>
      <c r="BG8" t="s">
        <v>302</v>
      </c>
      <c r="BI8" s="1">
        <v>35246</v>
      </c>
      <c r="BJ8">
        <v>0.7</v>
      </c>
      <c r="BK8" t="s">
        <v>302</v>
      </c>
      <c r="BL8" t="s">
        <v>302</v>
      </c>
      <c r="BN8" s="1">
        <v>35246</v>
      </c>
      <c r="BO8">
        <v>2.8</v>
      </c>
      <c r="BP8" t="s">
        <v>302</v>
      </c>
      <c r="BQ8" t="s">
        <v>302</v>
      </c>
      <c r="BS8" s="1">
        <v>35246</v>
      </c>
      <c r="BT8">
        <v>8.6</v>
      </c>
      <c r="BU8" t="s">
        <v>302</v>
      </c>
      <c r="BV8" t="s">
        <v>302</v>
      </c>
      <c r="BX8" s="1">
        <v>36616</v>
      </c>
      <c r="BY8">
        <v>1.4</v>
      </c>
      <c r="BZ8" t="s">
        <v>302</v>
      </c>
      <c r="CA8" t="s">
        <v>302</v>
      </c>
      <c r="CC8" s="1">
        <v>36891</v>
      </c>
      <c r="CD8">
        <v>5.3</v>
      </c>
      <c r="CE8" t="s">
        <v>302</v>
      </c>
      <c r="CF8" t="s">
        <v>302</v>
      </c>
      <c r="CH8" s="1">
        <v>35246</v>
      </c>
      <c r="CI8">
        <v>1.4</v>
      </c>
      <c r="CJ8" t="s">
        <v>302</v>
      </c>
      <c r="CK8" t="s">
        <v>302</v>
      </c>
      <c r="CM8" s="1">
        <v>34880</v>
      </c>
      <c r="CN8">
        <v>-13.6</v>
      </c>
      <c r="CO8" t="s">
        <v>302</v>
      </c>
      <c r="CP8" t="s">
        <v>302</v>
      </c>
      <c r="CR8" s="1">
        <v>34880</v>
      </c>
      <c r="CS8">
        <v>2</v>
      </c>
      <c r="CT8" t="s">
        <v>302</v>
      </c>
      <c r="CU8" t="s">
        <v>302</v>
      </c>
      <c r="CW8" s="1">
        <v>34880</v>
      </c>
      <c r="CX8">
        <v>-5.2</v>
      </c>
      <c r="CY8" t="s">
        <v>302</v>
      </c>
      <c r="CZ8" t="s">
        <v>302</v>
      </c>
      <c r="DB8" s="1">
        <v>36769</v>
      </c>
      <c r="DC8">
        <v>1.3</v>
      </c>
      <c r="DD8" t="s">
        <v>302</v>
      </c>
      <c r="DE8" t="s">
        <v>302</v>
      </c>
      <c r="DG8" s="1">
        <v>34880</v>
      </c>
      <c r="DH8">
        <v>-29.1</v>
      </c>
      <c r="DI8" t="s">
        <v>302</v>
      </c>
      <c r="DJ8" t="s">
        <v>302</v>
      </c>
      <c r="DL8" s="1">
        <v>34880</v>
      </c>
      <c r="DM8">
        <v>5789</v>
      </c>
      <c r="DN8" t="s">
        <v>302</v>
      </c>
      <c r="DO8" t="s">
        <v>302</v>
      </c>
      <c r="DQ8" s="1">
        <v>34880</v>
      </c>
      <c r="DR8">
        <v>1651</v>
      </c>
      <c r="DS8" t="s">
        <v>302</v>
      </c>
      <c r="DT8" t="s">
        <v>302</v>
      </c>
      <c r="DV8" s="1">
        <v>34880</v>
      </c>
      <c r="DW8">
        <v>4.9000000000000004</v>
      </c>
      <c r="DX8" t="s">
        <v>302</v>
      </c>
      <c r="DY8" t="s">
        <v>302</v>
      </c>
      <c r="EA8" s="1">
        <v>37894</v>
      </c>
      <c r="EB8">
        <v>5.9</v>
      </c>
      <c r="EC8">
        <v>20031203</v>
      </c>
      <c r="ED8">
        <v>3.4</v>
      </c>
      <c r="EF8" s="1">
        <v>38168</v>
      </c>
      <c r="EG8">
        <v>8.6999999999999993</v>
      </c>
      <c r="EH8">
        <v>20040901</v>
      </c>
      <c r="EI8">
        <v>10.9</v>
      </c>
      <c r="EK8" s="1">
        <v>34880</v>
      </c>
      <c r="EL8">
        <v>0.9</v>
      </c>
      <c r="EM8" t="s">
        <v>302</v>
      </c>
      <c r="EN8" t="s">
        <v>302</v>
      </c>
      <c r="EP8" s="1">
        <v>34880</v>
      </c>
      <c r="EQ8">
        <v>9.8000000000000007</v>
      </c>
      <c r="ER8" t="s">
        <v>302</v>
      </c>
      <c r="ES8" t="s">
        <v>302</v>
      </c>
      <c r="EU8" s="1">
        <v>34880</v>
      </c>
      <c r="EV8">
        <v>10.199999999999999</v>
      </c>
      <c r="EW8" t="s">
        <v>302</v>
      </c>
      <c r="EX8" t="s">
        <v>302</v>
      </c>
      <c r="EZ8" s="1">
        <v>34880</v>
      </c>
      <c r="FA8">
        <v>10.9</v>
      </c>
      <c r="FB8" t="s">
        <v>302</v>
      </c>
      <c r="FC8" t="s">
        <v>302</v>
      </c>
    </row>
    <row r="9" spans="1:159" x14ac:dyDescent="0.25">
      <c r="A9" s="1">
        <v>34911</v>
      </c>
      <c r="B9">
        <v>101.52</v>
      </c>
      <c r="C9" t="s">
        <v>302</v>
      </c>
      <c r="D9" t="s">
        <v>302</v>
      </c>
      <c r="F9" s="1">
        <v>40405</v>
      </c>
      <c r="G9">
        <v>124.6</v>
      </c>
      <c r="H9" t="s">
        <v>302</v>
      </c>
      <c r="I9" t="s">
        <v>302</v>
      </c>
      <c r="K9" s="1">
        <v>35338</v>
      </c>
      <c r="L9">
        <v>47.3</v>
      </c>
      <c r="M9" t="s">
        <v>302</v>
      </c>
      <c r="N9" t="s">
        <v>302</v>
      </c>
      <c r="P9" s="1">
        <v>35703</v>
      </c>
      <c r="Q9">
        <v>12</v>
      </c>
      <c r="R9" t="s">
        <v>302</v>
      </c>
      <c r="S9" t="s">
        <v>302</v>
      </c>
      <c r="Z9" s="1">
        <v>35703</v>
      </c>
      <c r="AA9">
        <v>0</v>
      </c>
      <c r="AB9" t="s">
        <v>302</v>
      </c>
      <c r="AC9" t="s">
        <v>302</v>
      </c>
      <c r="AE9" s="1">
        <v>34911</v>
      </c>
      <c r="AF9">
        <v>-2.5</v>
      </c>
      <c r="AG9" t="s">
        <v>302</v>
      </c>
      <c r="AH9" t="s">
        <v>302</v>
      </c>
      <c r="AJ9" s="1">
        <v>34911</v>
      </c>
      <c r="AK9">
        <v>0.1</v>
      </c>
      <c r="AL9" t="s">
        <v>302</v>
      </c>
      <c r="AM9" t="s">
        <v>302</v>
      </c>
      <c r="AO9" s="1">
        <v>35338</v>
      </c>
      <c r="AP9">
        <v>1.2</v>
      </c>
      <c r="AQ9" t="s">
        <v>302</v>
      </c>
      <c r="AR9" t="s">
        <v>302</v>
      </c>
      <c r="AT9" s="1">
        <v>35338</v>
      </c>
      <c r="AU9">
        <v>3.8</v>
      </c>
      <c r="AV9" t="s">
        <v>302</v>
      </c>
      <c r="AW9" t="s">
        <v>302</v>
      </c>
      <c r="AY9" s="1">
        <v>37864</v>
      </c>
      <c r="AZ9">
        <v>56.8</v>
      </c>
      <c r="BA9" t="s">
        <v>302</v>
      </c>
      <c r="BB9" t="s">
        <v>302</v>
      </c>
      <c r="BD9" s="1">
        <v>38807</v>
      </c>
      <c r="BE9">
        <v>51</v>
      </c>
      <c r="BF9" t="s">
        <v>302</v>
      </c>
      <c r="BG9" t="s">
        <v>302</v>
      </c>
      <c r="BI9" s="1">
        <v>35338</v>
      </c>
      <c r="BJ9">
        <v>0.6</v>
      </c>
      <c r="BK9" t="s">
        <v>302</v>
      </c>
      <c r="BL9" t="s">
        <v>302</v>
      </c>
      <c r="BN9" s="1">
        <v>35338</v>
      </c>
      <c r="BO9">
        <v>2.5</v>
      </c>
      <c r="BP9" t="s">
        <v>302</v>
      </c>
      <c r="BQ9" t="s">
        <v>302</v>
      </c>
      <c r="BS9" s="1">
        <v>35338</v>
      </c>
      <c r="BT9">
        <v>10.1</v>
      </c>
      <c r="BU9" t="s">
        <v>302</v>
      </c>
      <c r="BV9" t="s">
        <v>302</v>
      </c>
      <c r="BX9" s="1">
        <v>36707</v>
      </c>
      <c r="BY9">
        <v>1.8</v>
      </c>
      <c r="BZ9" t="s">
        <v>302</v>
      </c>
      <c r="CA9" t="s">
        <v>302</v>
      </c>
      <c r="CC9" s="1">
        <v>36981</v>
      </c>
      <c r="CD9">
        <v>3.7</v>
      </c>
      <c r="CE9" t="s">
        <v>302</v>
      </c>
      <c r="CF9" t="s">
        <v>302</v>
      </c>
      <c r="CH9" s="1">
        <v>35338</v>
      </c>
      <c r="CI9">
        <v>2</v>
      </c>
      <c r="CJ9" t="s">
        <v>302</v>
      </c>
      <c r="CK9" t="s">
        <v>302</v>
      </c>
      <c r="CM9" s="1">
        <v>34911</v>
      </c>
      <c r="CN9">
        <v>-1.3</v>
      </c>
      <c r="CO9" t="s">
        <v>302</v>
      </c>
      <c r="CP9" t="s">
        <v>302</v>
      </c>
      <c r="CR9" s="1">
        <v>34911</v>
      </c>
      <c r="CS9">
        <v>-1.9</v>
      </c>
      <c r="CT9" t="s">
        <v>302</v>
      </c>
      <c r="CU9" t="s">
        <v>302</v>
      </c>
      <c r="CW9" s="1">
        <v>34911</v>
      </c>
      <c r="CX9">
        <v>-2.2000000000000002</v>
      </c>
      <c r="CY9" t="s">
        <v>302</v>
      </c>
      <c r="CZ9" t="s">
        <v>302</v>
      </c>
      <c r="DB9" s="1">
        <v>36799</v>
      </c>
      <c r="DC9">
        <v>6.8</v>
      </c>
      <c r="DD9" t="s">
        <v>302</v>
      </c>
      <c r="DE9" t="s">
        <v>302</v>
      </c>
      <c r="DG9" s="1">
        <v>34911</v>
      </c>
      <c r="DH9">
        <v>-26.7</v>
      </c>
      <c r="DI9" t="s">
        <v>302</v>
      </c>
      <c r="DJ9" t="s">
        <v>302</v>
      </c>
      <c r="DL9" s="1">
        <v>34911</v>
      </c>
      <c r="DM9">
        <v>5894</v>
      </c>
      <c r="DN9" t="s">
        <v>302</v>
      </c>
      <c r="DO9" t="s">
        <v>302</v>
      </c>
      <c r="DQ9" s="1">
        <v>34911</v>
      </c>
      <c r="DR9">
        <v>1712</v>
      </c>
      <c r="DS9" t="s">
        <v>302</v>
      </c>
      <c r="DT9" t="s">
        <v>302</v>
      </c>
      <c r="DV9" s="1">
        <v>34911</v>
      </c>
      <c r="DW9">
        <v>-2</v>
      </c>
      <c r="DX9" t="s">
        <v>302</v>
      </c>
      <c r="DY9" t="s">
        <v>302</v>
      </c>
      <c r="EA9" s="1">
        <v>37986</v>
      </c>
      <c r="EB9">
        <v>4.0999999999999996</v>
      </c>
      <c r="EC9">
        <v>20040303</v>
      </c>
      <c r="ED9">
        <v>6</v>
      </c>
      <c r="EF9" s="1">
        <v>38260</v>
      </c>
      <c r="EG9">
        <v>2.6</v>
      </c>
      <c r="EH9">
        <v>20041202</v>
      </c>
      <c r="EI9">
        <v>8.1999999999999993</v>
      </c>
      <c r="EK9" s="1">
        <v>34911</v>
      </c>
      <c r="EL9">
        <v>0.4</v>
      </c>
      <c r="EM9" t="s">
        <v>302</v>
      </c>
      <c r="EN9" t="s">
        <v>302</v>
      </c>
      <c r="EP9" s="1">
        <v>34911</v>
      </c>
      <c r="EQ9">
        <v>9.1999999999999993</v>
      </c>
      <c r="ER9" t="s">
        <v>302</v>
      </c>
      <c r="ES9" t="s">
        <v>302</v>
      </c>
      <c r="EU9" s="1">
        <v>34911</v>
      </c>
      <c r="EV9">
        <v>0.1</v>
      </c>
      <c r="EW9" t="s">
        <v>302</v>
      </c>
      <c r="EX9" t="s">
        <v>302</v>
      </c>
      <c r="EZ9" s="1">
        <v>34911</v>
      </c>
      <c r="FA9">
        <v>0.8</v>
      </c>
      <c r="FB9" t="s">
        <v>302</v>
      </c>
      <c r="FC9" t="s">
        <v>302</v>
      </c>
    </row>
    <row r="10" spans="1:159" x14ac:dyDescent="0.25">
      <c r="A10" s="1">
        <v>34942</v>
      </c>
      <c r="B10">
        <v>102.03</v>
      </c>
      <c r="C10" t="s">
        <v>302</v>
      </c>
      <c r="D10" t="s">
        <v>302</v>
      </c>
      <c r="F10" s="1">
        <v>40412</v>
      </c>
      <c r="G10">
        <v>124.6</v>
      </c>
      <c r="H10" t="s">
        <v>302</v>
      </c>
      <c r="I10" t="s">
        <v>302</v>
      </c>
      <c r="K10" s="1">
        <v>35430</v>
      </c>
      <c r="L10">
        <v>49.4</v>
      </c>
      <c r="M10" t="s">
        <v>302</v>
      </c>
      <c r="N10" t="s">
        <v>302</v>
      </c>
      <c r="P10" s="1">
        <v>35734</v>
      </c>
      <c r="Q10">
        <v>3</v>
      </c>
      <c r="R10" t="s">
        <v>302</v>
      </c>
      <c r="S10" t="s">
        <v>302</v>
      </c>
      <c r="Z10" s="1">
        <v>35734</v>
      </c>
      <c r="AA10">
        <v>3</v>
      </c>
      <c r="AB10" t="s">
        <v>302</v>
      </c>
      <c r="AC10" t="s">
        <v>302</v>
      </c>
      <c r="AE10" s="1">
        <v>34942</v>
      </c>
      <c r="AF10">
        <v>0.5</v>
      </c>
      <c r="AG10" t="s">
        <v>302</v>
      </c>
      <c r="AH10" t="s">
        <v>302</v>
      </c>
      <c r="AJ10" s="1">
        <v>34942</v>
      </c>
      <c r="AK10">
        <v>0.9</v>
      </c>
      <c r="AL10" t="s">
        <v>302</v>
      </c>
      <c r="AM10" t="s">
        <v>302</v>
      </c>
      <c r="AO10" s="1">
        <v>35430</v>
      </c>
      <c r="AP10">
        <v>0.7</v>
      </c>
      <c r="AQ10">
        <v>19970304</v>
      </c>
      <c r="AR10">
        <v>0.5</v>
      </c>
      <c r="AT10" s="1">
        <v>35430</v>
      </c>
      <c r="AU10">
        <v>4.0999999999999996</v>
      </c>
      <c r="AV10">
        <v>19970304</v>
      </c>
      <c r="AW10">
        <v>3.1</v>
      </c>
      <c r="AY10" s="1">
        <v>37894</v>
      </c>
      <c r="AZ10">
        <v>57.7</v>
      </c>
      <c r="BA10" t="s">
        <v>302</v>
      </c>
      <c r="BB10" t="s">
        <v>302</v>
      </c>
      <c r="BD10" s="1">
        <v>38837</v>
      </c>
      <c r="BE10">
        <v>48.1</v>
      </c>
      <c r="BF10" t="s">
        <v>302</v>
      </c>
      <c r="BG10" t="s">
        <v>302</v>
      </c>
      <c r="BI10" s="1">
        <v>35430</v>
      </c>
      <c r="BJ10">
        <v>0.6</v>
      </c>
      <c r="BK10" t="s">
        <v>302</v>
      </c>
      <c r="BL10" t="s">
        <v>302</v>
      </c>
      <c r="BN10" s="1">
        <v>35430</v>
      </c>
      <c r="BO10">
        <v>2.4</v>
      </c>
      <c r="BP10" t="s">
        <v>302</v>
      </c>
      <c r="BQ10" t="s">
        <v>302</v>
      </c>
      <c r="BS10" s="1">
        <v>35430</v>
      </c>
      <c r="BT10">
        <v>9.1</v>
      </c>
      <c r="BU10" t="s">
        <v>302</v>
      </c>
      <c r="BV10" t="s">
        <v>302</v>
      </c>
      <c r="BX10" s="1">
        <v>36799</v>
      </c>
      <c r="BY10">
        <v>0.5</v>
      </c>
      <c r="BZ10" t="s">
        <v>302</v>
      </c>
      <c r="CA10" t="s">
        <v>302</v>
      </c>
      <c r="CC10" s="1">
        <v>37072</v>
      </c>
      <c r="CD10">
        <v>3.5</v>
      </c>
      <c r="CE10" t="s">
        <v>302</v>
      </c>
      <c r="CF10" t="s">
        <v>302</v>
      </c>
      <c r="CH10" s="1">
        <v>35430</v>
      </c>
      <c r="CI10">
        <v>2.4</v>
      </c>
      <c r="CJ10" t="s">
        <v>302</v>
      </c>
      <c r="CK10" t="s">
        <v>302</v>
      </c>
      <c r="CM10" s="1">
        <v>34942</v>
      </c>
      <c r="CN10">
        <v>7.4</v>
      </c>
      <c r="CO10" t="s">
        <v>302</v>
      </c>
      <c r="CP10" t="s">
        <v>302</v>
      </c>
      <c r="CR10" s="1">
        <v>34942</v>
      </c>
      <c r="CS10">
        <v>7.6</v>
      </c>
      <c r="CT10" t="s">
        <v>302</v>
      </c>
      <c r="CU10" t="s">
        <v>302</v>
      </c>
      <c r="CW10" s="1">
        <v>34942</v>
      </c>
      <c r="CX10">
        <v>-5.7</v>
      </c>
      <c r="CY10" t="s">
        <v>302</v>
      </c>
      <c r="CZ10" t="s">
        <v>302</v>
      </c>
      <c r="DB10" s="1">
        <v>36830</v>
      </c>
      <c r="DC10">
        <v>-10.8</v>
      </c>
      <c r="DD10" t="s">
        <v>302</v>
      </c>
      <c r="DE10" t="s">
        <v>302</v>
      </c>
      <c r="DG10" s="1">
        <v>34942</v>
      </c>
      <c r="DH10">
        <v>-39.5</v>
      </c>
      <c r="DI10" t="s">
        <v>302</v>
      </c>
      <c r="DJ10" t="s">
        <v>302</v>
      </c>
      <c r="DL10" s="1">
        <v>34942</v>
      </c>
      <c r="DM10">
        <v>5925</v>
      </c>
      <c r="DN10" t="s">
        <v>302</v>
      </c>
      <c r="DO10" t="s">
        <v>302</v>
      </c>
      <c r="DQ10" s="1">
        <v>34942</v>
      </c>
      <c r="DR10">
        <v>1818</v>
      </c>
      <c r="DS10" t="s">
        <v>302</v>
      </c>
      <c r="DT10" t="s">
        <v>302</v>
      </c>
      <c r="DV10" s="1">
        <v>34942</v>
      </c>
      <c r="DW10">
        <v>12.8</v>
      </c>
      <c r="DX10" t="s">
        <v>302</v>
      </c>
      <c r="DY10" t="s">
        <v>302</v>
      </c>
      <c r="EA10" s="1">
        <v>38077</v>
      </c>
      <c r="EB10">
        <v>-0.3</v>
      </c>
      <c r="EC10">
        <v>20040602</v>
      </c>
      <c r="ED10">
        <v>2.5</v>
      </c>
      <c r="EF10" s="1">
        <v>38352</v>
      </c>
      <c r="EG10">
        <v>0.3</v>
      </c>
      <c r="EH10">
        <v>20050302</v>
      </c>
      <c r="EI10">
        <v>2.7</v>
      </c>
      <c r="EK10" s="1">
        <v>34942</v>
      </c>
      <c r="EL10">
        <v>0.9</v>
      </c>
      <c r="EM10" t="s">
        <v>302</v>
      </c>
      <c r="EN10" t="s">
        <v>302</v>
      </c>
      <c r="EP10" s="1">
        <v>34942</v>
      </c>
      <c r="EQ10">
        <v>9.1</v>
      </c>
      <c r="ER10" t="s">
        <v>302</v>
      </c>
      <c r="ES10" t="s">
        <v>302</v>
      </c>
      <c r="EU10" s="1">
        <v>34942</v>
      </c>
      <c r="EV10">
        <v>-3.1</v>
      </c>
      <c r="EW10" t="s">
        <v>302</v>
      </c>
      <c r="EX10" t="s">
        <v>302</v>
      </c>
      <c r="EZ10" s="1">
        <v>34942</v>
      </c>
      <c r="FA10">
        <v>-2.2999999999999998</v>
      </c>
      <c r="FB10" t="s">
        <v>302</v>
      </c>
      <c r="FC10" t="s">
        <v>302</v>
      </c>
    </row>
    <row r="11" spans="1:159" x14ac:dyDescent="0.25">
      <c r="A11" s="1">
        <v>34972</v>
      </c>
      <c r="B11">
        <v>101.15</v>
      </c>
      <c r="C11" t="s">
        <v>302</v>
      </c>
      <c r="D11" t="s">
        <v>302</v>
      </c>
      <c r="F11" s="1">
        <v>40419</v>
      </c>
      <c r="G11">
        <v>123.3</v>
      </c>
      <c r="H11" t="s">
        <v>302</v>
      </c>
      <c r="I11" t="s">
        <v>302</v>
      </c>
      <c r="K11" s="1">
        <v>35520</v>
      </c>
      <c r="L11">
        <v>51.1</v>
      </c>
      <c r="M11" t="s">
        <v>302</v>
      </c>
      <c r="N11" t="s">
        <v>302</v>
      </c>
      <c r="P11" s="1">
        <v>35764</v>
      </c>
      <c r="Q11">
        <v>10</v>
      </c>
      <c r="R11" t="s">
        <v>302</v>
      </c>
      <c r="S11" t="s">
        <v>302</v>
      </c>
      <c r="Z11" s="1">
        <v>35764</v>
      </c>
      <c r="AA11">
        <v>0</v>
      </c>
      <c r="AB11" t="s">
        <v>302</v>
      </c>
      <c r="AC11" t="s">
        <v>302</v>
      </c>
      <c r="AE11" s="1">
        <v>34972</v>
      </c>
      <c r="AF11">
        <v>-0.9</v>
      </c>
      <c r="AG11" t="s">
        <v>302</v>
      </c>
      <c r="AH11" t="s">
        <v>302</v>
      </c>
      <c r="AJ11" s="1">
        <v>34972</v>
      </c>
      <c r="AK11">
        <v>0.3</v>
      </c>
      <c r="AL11" t="s">
        <v>302</v>
      </c>
      <c r="AM11" t="s">
        <v>302</v>
      </c>
      <c r="AO11" s="1">
        <v>35520</v>
      </c>
      <c r="AP11">
        <v>0.3</v>
      </c>
      <c r="AQ11">
        <v>19970603</v>
      </c>
      <c r="AR11">
        <v>0.9</v>
      </c>
      <c r="AT11" s="1">
        <v>35520</v>
      </c>
      <c r="AU11">
        <v>2.5</v>
      </c>
      <c r="AV11">
        <v>19970603</v>
      </c>
      <c r="AW11">
        <v>2.4</v>
      </c>
      <c r="AY11" s="1">
        <v>37925</v>
      </c>
      <c r="AZ11">
        <v>59.8</v>
      </c>
      <c r="BA11" t="s">
        <v>302</v>
      </c>
      <c r="BB11" t="s">
        <v>302</v>
      </c>
      <c r="BD11" s="1">
        <v>38868</v>
      </c>
      <c r="BE11">
        <v>49.9</v>
      </c>
      <c r="BF11" t="s">
        <v>302</v>
      </c>
      <c r="BG11" t="s">
        <v>302</v>
      </c>
      <c r="BI11" s="1">
        <v>35520</v>
      </c>
      <c r="BJ11">
        <v>0.6</v>
      </c>
      <c r="BK11" t="s">
        <v>302</v>
      </c>
      <c r="BL11" t="s">
        <v>302</v>
      </c>
      <c r="BN11" s="1">
        <v>35520</v>
      </c>
      <c r="BO11">
        <v>2.5</v>
      </c>
      <c r="BP11" t="s">
        <v>302</v>
      </c>
      <c r="BQ11" t="s">
        <v>302</v>
      </c>
      <c r="BS11" s="1">
        <v>35520</v>
      </c>
      <c r="BT11">
        <v>13</v>
      </c>
      <c r="BU11" t="s">
        <v>302</v>
      </c>
      <c r="BV11" t="s">
        <v>302</v>
      </c>
      <c r="BX11" s="1">
        <v>36891</v>
      </c>
      <c r="BY11">
        <v>1.5</v>
      </c>
      <c r="BZ11" t="s">
        <v>302</v>
      </c>
      <c r="CA11" t="s">
        <v>302</v>
      </c>
      <c r="CC11" s="1">
        <v>37164</v>
      </c>
      <c r="CD11">
        <v>2.7</v>
      </c>
      <c r="CE11" t="s">
        <v>302</v>
      </c>
      <c r="CF11" t="s">
        <v>302</v>
      </c>
      <c r="CH11" s="1">
        <v>35520</v>
      </c>
      <c r="CI11">
        <v>-1.2</v>
      </c>
      <c r="CJ11" t="s">
        <v>302</v>
      </c>
      <c r="CK11" t="s">
        <v>302</v>
      </c>
      <c r="CM11" s="1">
        <v>34972</v>
      </c>
      <c r="CN11">
        <v>-4.0999999999999996</v>
      </c>
      <c r="CO11" t="s">
        <v>302</v>
      </c>
      <c r="CP11" t="s">
        <v>302</v>
      </c>
      <c r="CR11" s="1">
        <v>34972</v>
      </c>
      <c r="CS11">
        <v>0.3</v>
      </c>
      <c r="CT11" t="s">
        <v>302</v>
      </c>
      <c r="CU11" t="s">
        <v>302</v>
      </c>
      <c r="CW11" s="1">
        <v>34972</v>
      </c>
      <c r="CX11">
        <v>2.9</v>
      </c>
      <c r="CY11" t="s">
        <v>302</v>
      </c>
      <c r="CZ11" t="s">
        <v>302</v>
      </c>
      <c r="DB11" s="1">
        <v>36860</v>
      </c>
      <c r="DC11">
        <v>23.9</v>
      </c>
      <c r="DD11" t="s">
        <v>302</v>
      </c>
      <c r="DE11" t="s">
        <v>302</v>
      </c>
      <c r="DG11" s="1">
        <v>34972</v>
      </c>
      <c r="DH11">
        <v>-36</v>
      </c>
      <c r="DI11" t="s">
        <v>302</v>
      </c>
      <c r="DJ11" t="s">
        <v>302</v>
      </c>
      <c r="DL11" s="1">
        <v>34972</v>
      </c>
      <c r="DM11">
        <v>5987</v>
      </c>
      <c r="DN11" t="s">
        <v>302</v>
      </c>
      <c r="DO11" t="s">
        <v>302</v>
      </c>
      <c r="DQ11" s="1">
        <v>34972</v>
      </c>
      <c r="DR11">
        <v>1727</v>
      </c>
      <c r="DS11" t="s">
        <v>302</v>
      </c>
      <c r="DT11" t="s">
        <v>302</v>
      </c>
      <c r="DV11" s="1">
        <v>34972</v>
      </c>
      <c r="DW11">
        <v>-15.2</v>
      </c>
      <c r="DX11" t="s">
        <v>302</v>
      </c>
      <c r="DY11" t="s">
        <v>302</v>
      </c>
      <c r="EA11" s="1">
        <v>38168</v>
      </c>
      <c r="EB11">
        <v>-1.1000000000000001</v>
      </c>
      <c r="EC11">
        <v>20040901</v>
      </c>
      <c r="ED11">
        <v>-1.2</v>
      </c>
      <c r="EF11" s="1">
        <v>38442</v>
      </c>
      <c r="EG11">
        <v>0.1</v>
      </c>
      <c r="EH11">
        <v>20050602</v>
      </c>
      <c r="EI11">
        <v>0.4</v>
      </c>
      <c r="EK11" s="1">
        <v>34972</v>
      </c>
      <c r="EL11">
        <v>1.2</v>
      </c>
      <c r="EM11" t="s">
        <v>302</v>
      </c>
      <c r="EN11" t="s">
        <v>302</v>
      </c>
      <c r="EP11" s="1">
        <v>34972</v>
      </c>
      <c r="EQ11">
        <v>9.8000000000000007</v>
      </c>
      <c r="ER11" t="s">
        <v>302</v>
      </c>
      <c r="ES11" t="s">
        <v>302</v>
      </c>
      <c r="EU11" s="1">
        <v>34972</v>
      </c>
      <c r="EV11">
        <v>1.5</v>
      </c>
      <c r="EW11" t="s">
        <v>302</v>
      </c>
      <c r="EX11" t="s">
        <v>302</v>
      </c>
      <c r="EZ11" s="1">
        <v>34972</v>
      </c>
      <c r="FA11">
        <v>1.5</v>
      </c>
      <c r="FB11" t="s">
        <v>302</v>
      </c>
      <c r="FC11" t="s">
        <v>302</v>
      </c>
    </row>
    <row r="12" spans="1:159" x14ac:dyDescent="0.25">
      <c r="A12" s="1">
        <v>35003</v>
      </c>
      <c r="B12">
        <v>101.48</v>
      </c>
      <c r="C12" t="s">
        <v>302</v>
      </c>
      <c r="D12" t="s">
        <v>302</v>
      </c>
      <c r="F12" s="1">
        <v>40426</v>
      </c>
      <c r="G12">
        <v>123</v>
      </c>
      <c r="H12" t="s">
        <v>302</v>
      </c>
      <c r="I12" t="s">
        <v>302</v>
      </c>
      <c r="K12" s="1">
        <v>35611</v>
      </c>
      <c r="L12">
        <v>51.5</v>
      </c>
      <c r="M12" t="s">
        <v>302</v>
      </c>
      <c r="N12" t="s">
        <v>302</v>
      </c>
      <c r="P12" s="1">
        <v>35795</v>
      </c>
      <c r="Q12">
        <v>8</v>
      </c>
      <c r="R12" t="s">
        <v>302</v>
      </c>
      <c r="S12" t="s">
        <v>302</v>
      </c>
      <c r="Z12" s="1">
        <v>35795</v>
      </c>
      <c r="AA12">
        <v>-3</v>
      </c>
      <c r="AB12" t="s">
        <v>302</v>
      </c>
      <c r="AC12" t="s">
        <v>302</v>
      </c>
      <c r="AE12" s="1">
        <v>35003</v>
      </c>
      <c r="AF12">
        <v>0.3</v>
      </c>
      <c r="AG12" t="s">
        <v>302</v>
      </c>
      <c r="AH12" t="s">
        <v>302</v>
      </c>
      <c r="AJ12" s="1">
        <v>35003</v>
      </c>
      <c r="AK12">
        <v>0.3</v>
      </c>
      <c r="AL12" t="s">
        <v>302</v>
      </c>
      <c r="AM12" t="s">
        <v>302</v>
      </c>
      <c r="AO12" s="1">
        <v>35611</v>
      </c>
      <c r="AP12">
        <v>3.1</v>
      </c>
      <c r="AQ12">
        <v>19970902</v>
      </c>
      <c r="AR12">
        <v>1.2</v>
      </c>
      <c r="AT12" s="1">
        <v>35611</v>
      </c>
      <c r="AU12">
        <v>5.4</v>
      </c>
      <c r="AV12">
        <v>19970902</v>
      </c>
      <c r="AW12">
        <v>3.2</v>
      </c>
      <c r="AY12" s="1">
        <v>37955</v>
      </c>
      <c r="AZ12">
        <v>56.9</v>
      </c>
      <c r="BA12" t="s">
        <v>302</v>
      </c>
      <c r="BB12" t="s">
        <v>302</v>
      </c>
      <c r="BD12" s="1">
        <v>38898</v>
      </c>
      <c r="BE12">
        <v>54.8</v>
      </c>
      <c r="BF12" t="s">
        <v>302</v>
      </c>
      <c r="BG12" t="s">
        <v>302</v>
      </c>
      <c r="BI12" s="1">
        <v>35611</v>
      </c>
      <c r="BJ12">
        <v>0.4</v>
      </c>
      <c r="BK12" t="s">
        <v>302</v>
      </c>
      <c r="BL12" t="s">
        <v>302</v>
      </c>
      <c r="BN12" s="1">
        <v>35611</v>
      </c>
      <c r="BO12">
        <v>2.2000000000000002</v>
      </c>
      <c r="BP12" t="s">
        <v>302</v>
      </c>
      <c r="BQ12" t="s">
        <v>302</v>
      </c>
      <c r="BS12" s="1">
        <v>35611</v>
      </c>
      <c r="BT12">
        <v>13.1</v>
      </c>
      <c r="BU12" t="s">
        <v>302</v>
      </c>
      <c r="BV12" t="s">
        <v>302</v>
      </c>
      <c r="BX12" s="1">
        <v>36981</v>
      </c>
      <c r="BY12">
        <v>-0.1</v>
      </c>
      <c r="BZ12" t="s">
        <v>302</v>
      </c>
      <c r="CA12" t="s">
        <v>302</v>
      </c>
      <c r="CC12" s="1">
        <v>37256</v>
      </c>
      <c r="CD12">
        <v>1.7</v>
      </c>
      <c r="CE12" t="s">
        <v>302</v>
      </c>
      <c r="CF12" t="s">
        <v>302</v>
      </c>
      <c r="CH12" s="1">
        <v>35611</v>
      </c>
      <c r="CI12">
        <v>0.5</v>
      </c>
      <c r="CJ12" t="s">
        <v>302</v>
      </c>
      <c r="CK12" t="s">
        <v>302</v>
      </c>
      <c r="CM12" s="1">
        <v>35003</v>
      </c>
      <c r="CN12">
        <v>-1.6</v>
      </c>
      <c r="CO12" t="s">
        <v>302</v>
      </c>
      <c r="CP12" t="s">
        <v>302</v>
      </c>
      <c r="CR12" s="1">
        <v>35003</v>
      </c>
      <c r="CS12">
        <v>-6.4</v>
      </c>
      <c r="CT12" t="s">
        <v>302</v>
      </c>
      <c r="CU12" t="s">
        <v>302</v>
      </c>
      <c r="CW12" s="1">
        <v>35003</v>
      </c>
      <c r="CX12">
        <v>-9.1</v>
      </c>
      <c r="CY12" t="s">
        <v>302</v>
      </c>
      <c r="CZ12" t="s">
        <v>302</v>
      </c>
      <c r="DB12" s="1">
        <v>36891</v>
      </c>
      <c r="DC12">
        <v>-6.8</v>
      </c>
      <c r="DD12" t="s">
        <v>302</v>
      </c>
      <c r="DE12" t="s">
        <v>302</v>
      </c>
      <c r="DG12" s="1">
        <v>35003</v>
      </c>
      <c r="DH12">
        <v>-36.4</v>
      </c>
      <c r="DI12" t="s">
        <v>302</v>
      </c>
      <c r="DJ12" t="s">
        <v>302</v>
      </c>
      <c r="DL12" s="1">
        <v>35003</v>
      </c>
      <c r="DM12">
        <v>6081</v>
      </c>
      <c r="DN12" t="s">
        <v>302</v>
      </c>
      <c r="DO12" t="s">
        <v>302</v>
      </c>
      <c r="DQ12" s="1">
        <v>35003</v>
      </c>
      <c r="DR12">
        <v>1803</v>
      </c>
      <c r="DS12" t="s">
        <v>302</v>
      </c>
      <c r="DT12" t="s">
        <v>302</v>
      </c>
      <c r="DV12" s="1">
        <v>35003</v>
      </c>
      <c r="DW12">
        <v>4.5</v>
      </c>
      <c r="DX12" t="s">
        <v>302</v>
      </c>
      <c r="DY12" t="s">
        <v>302</v>
      </c>
      <c r="EA12" s="1">
        <v>38260</v>
      </c>
      <c r="EB12">
        <v>0</v>
      </c>
      <c r="EC12">
        <v>20041201</v>
      </c>
      <c r="ED12">
        <v>-0.7</v>
      </c>
      <c r="EF12" s="1">
        <v>38533</v>
      </c>
      <c r="EG12">
        <v>1.9</v>
      </c>
      <c r="EH12">
        <v>20050901</v>
      </c>
      <c r="EI12">
        <v>-0.1</v>
      </c>
      <c r="EK12" s="1">
        <v>35003</v>
      </c>
      <c r="EL12">
        <v>0.9</v>
      </c>
      <c r="EM12" t="s">
        <v>302</v>
      </c>
      <c r="EN12" t="s">
        <v>302</v>
      </c>
      <c r="EP12" s="1">
        <v>35003</v>
      </c>
      <c r="EQ12">
        <v>9.8000000000000007</v>
      </c>
      <c r="ER12" t="s">
        <v>302</v>
      </c>
      <c r="ES12" t="s">
        <v>302</v>
      </c>
      <c r="EU12" s="1">
        <v>35003</v>
      </c>
      <c r="EV12">
        <v>3.6</v>
      </c>
      <c r="EW12" t="s">
        <v>302</v>
      </c>
      <c r="EX12" t="s">
        <v>302</v>
      </c>
      <c r="EZ12" s="1">
        <v>35003</v>
      </c>
      <c r="FA12">
        <v>3.3</v>
      </c>
      <c r="FB12" t="s">
        <v>302</v>
      </c>
      <c r="FC12" t="s">
        <v>302</v>
      </c>
    </row>
    <row r="13" spans="1:159" x14ac:dyDescent="0.25">
      <c r="A13" s="1">
        <v>35033</v>
      </c>
      <c r="B13">
        <v>103.45</v>
      </c>
      <c r="C13" t="s">
        <v>302</v>
      </c>
      <c r="D13" t="s">
        <v>302</v>
      </c>
      <c r="F13" s="1">
        <v>40433</v>
      </c>
      <c r="G13">
        <v>126.3</v>
      </c>
      <c r="H13" t="s">
        <v>302</v>
      </c>
      <c r="I13" t="s">
        <v>302</v>
      </c>
      <c r="K13" s="1">
        <v>35703</v>
      </c>
      <c r="L13">
        <v>50.6</v>
      </c>
      <c r="M13" t="s">
        <v>302</v>
      </c>
      <c r="N13" t="s">
        <v>302</v>
      </c>
      <c r="P13" s="1">
        <v>35826</v>
      </c>
      <c r="Q13">
        <v>5</v>
      </c>
      <c r="R13" t="s">
        <v>302</v>
      </c>
      <c r="S13" t="s">
        <v>302</v>
      </c>
      <c r="Z13" s="1">
        <v>35826</v>
      </c>
      <c r="AA13">
        <v>6</v>
      </c>
      <c r="AB13" t="s">
        <v>302</v>
      </c>
      <c r="AC13" t="s">
        <v>302</v>
      </c>
      <c r="AE13" s="1">
        <v>35033</v>
      </c>
      <c r="AF13">
        <v>1.9</v>
      </c>
      <c r="AG13" t="s">
        <v>302</v>
      </c>
      <c r="AH13" t="s">
        <v>302</v>
      </c>
      <c r="AJ13" s="1">
        <v>35033</v>
      </c>
      <c r="AK13">
        <v>0.2</v>
      </c>
      <c r="AL13" t="s">
        <v>302</v>
      </c>
      <c r="AM13" t="s">
        <v>302</v>
      </c>
      <c r="AO13" s="1">
        <v>35703</v>
      </c>
      <c r="AP13">
        <v>0.1</v>
      </c>
      <c r="AQ13">
        <v>19971202</v>
      </c>
      <c r="AR13">
        <v>1.5</v>
      </c>
      <c r="AT13" s="1">
        <v>35703</v>
      </c>
      <c r="AU13">
        <v>4.2</v>
      </c>
      <c r="AV13">
        <v>19971202</v>
      </c>
      <c r="AW13">
        <v>3.6</v>
      </c>
      <c r="AY13" s="1">
        <v>37986</v>
      </c>
      <c r="AZ13">
        <v>56.3</v>
      </c>
      <c r="BA13" t="s">
        <v>302</v>
      </c>
      <c r="BB13" t="s">
        <v>302</v>
      </c>
      <c r="BD13" s="1">
        <v>38929</v>
      </c>
      <c r="BE13">
        <v>53.7</v>
      </c>
      <c r="BF13" t="s">
        <v>302</v>
      </c>
      <c r="BG13" t="s">
        <v>302</v>
      </c>
      <c r="BI13" s="1">
        <v>35703</v>
      </c>
      <c r="BJ13">
        <v>0.2</v>
      </c>
      <c r="BK13" t="s">
        <v>302</v>
      </c>
      <c r="BL13" t="s">
        <v>302</v>
      </c>
      <c r="BN13" s="1">
        <v>35703</v>
      </c>
      <c r="BO13">
        <v>1.8</v>
      </c>
      <c r="BP13" t="s">
        <v>302</v>
      </c>
      <c r="BQ13" t="s">
        <v>302</v>
      </c>
      <c r="BS13" s="1">
        <v>35703</v>
      </c>
      <c r="BT13">
        <v>12.5</v>
      </c>
      <c r="BU13" t="s">
        <v>302</v>
      </c>
      <c r="BV13" t="s">
        <v>302</v>
      </c>
      <c r="BX13" s="1">
        <v>37072</v>
      </c>
      <c r="BY13">
        <v>1.6</v>
      </c>
      <c r="BZ13" t="s">
        <v>302</v>
      </c>
      <c r="CA13" t="s">
        <v>302</v>
      </c>
      <c r="CC13" s="1">
        <v>37346</v>
      </c>
      <c r="CD13">
        <v>2</v>
      </c>
      <c r="CE13" t="s">
        <v>302</v>
      </c>
      <c r="CF13" t="s">
        <v>302</v>
      </c>
      <c r="CH13" s="1">
        <v>35703</v>
      </c>
      <c r="CI13">
        <v>-0.8</v>
      </c>
      <c r="CJ13" t="s">
        <v>302</v>
      </c>
      <c r="CK13" t="s">
        <v>302</v>
      </c>
      <c r="CM13" s="1">
        <v>35033</v>
      </c>
      <c r="CN13">
        <v>0.4</v>
      </c>
      <c r="CO13" t="s">
        <v>302</v>
      </c>
      <c r="CP13" t="s">
        <v>302</v>
      </c>
      <c r="CR13" s="1">
        <v>35033</v>
      </c>
      <c r="CS13">
        <v>-6.3</v>
      </c>
      <c r="CT13" t="s">
        <v>302</v>
      </c>
      <c r="CU13" t="s">
        <v>302</v>
      </c>
      <c r="CW13" s="1">
        <v>35033</v>
      </c>
      <c r="CX13">
        <v>0.3</v>
      </c>
      <c r="CY13" t="s">
        <v>302</v>
      </c>
      <c r="CZ13" t="s">
        <v>302</v>
      </c>
      <c r="DB13" s="1">
        <v>36922</v>
      </c>
      <c r="DC13">
        <v>1.5</v>
      </c>
      <c r="DD13" t="s">
        <v>302</v>
      </c>
      <c r="DE13" t="s">
        <v>302</v>
      </c>
      <c r="DG13" s="1">
        <v>35033</v>
      </c>
      <c r="DH13">
        <v>-31.2</v>
      </c>
      <c r="DI13" t="s">
        <v>302</v>
      </c>
      <c r="DJ13" t="s">
        <v>302</v>
      </c>
      <c r="DL13" s="1">
        <v>35033</v>
      </c>
      <c r="DM13">
        <v>6256</v>
      </c>
      <c r="DN13" t="s">
        <v>302</v>
      </c>
      <c r="DO13" t="s">
        <v>302</v>
      </c>
      <c r="DQ13" s="1">
        <v>35033</v>
      </c>
      <c r="DR13">
        <v>1901</v>
      </c>
      <c r="DS13" t="s">
        <v>302</v>
      </c>
      <c r="DT13" t="s">
        <v>302</v>
      </c>
      <c r="DV13" s="1">
        <v>35033</v>
      </c>
      <c r="DW13">
        <v>1.9</v>
      </c>
      <c r="DX13" t="s">
        <v>302</v>
      </c>
      <c r="DY13" t="s">
        <v>302</v>
      </c>
      <c r="EA13" s="1">
        <v>38352</v>
      </c>
      <c r="EB13">
        <v>1.7</v>
      </c>
      <c r="EC13">
        <v>20050302</v>
      </c>
      <c r="ED13">
        <v>0.6</v>
      </c>
      <c r="EF13" s="1">
        <v>38625</v>
      </c>
      <c r="EG13">
        <v>1.7</v>
      </c>
      <c r="EH13">
        <v>20051201</v>
      </c>
      <c r="EI13">
        <v>1</v>
      </c>
      <c r="EK13" s="1">
        <v>35033</v>
      </c>
      <c r="EL13">
        <v>1.2</v>
      </c>
      <c r="EM13" t="s">
        <v>302</v>
      </c>
      <c r="EN13" t="s">
        <v>302</v>
      </c>
      <c r="EP13" s="1">
        <v>35033</v>
      </c>
      <c r="EQ13">
        <v>10.199999999999999</v>
      </c>
      <c r="ER13" t="s">
        <v>302</v>
      </c>
      <c r="ES13" t="s">
        <v>302</v>
      </c>
      <c r="EU13" s="1">
        <v>35033</v>
      </c>
      <c r="EV13">
        <v>-2.1</v>
      </c>
      <c r="EW13" t="s">
        <v>302</v>
      </c>
      <c r="EX13" t="s">
        <v>302</v>
      </c>
      <c r="EZ13" s="1">
        <v>35033</v>
      </c>
      <c r="FA13">
        <v>-1.8</v>
      </c>
      <c r="FB13" t="s">
        <v>302</v>
      </c>
      <c r="FC13" t="s">
        <v>302</v>
      </c>
    </row>
    <row r="14" spans="1:159" x14ac:dyDescent="0.25">
      <c r="A14" s="1">
        <v>35064</v>
      </c>
      <c r="B14">
        <v>103.1</v>
      </c>
      <c r="C14" t="s">
        <v>302</v>
      </c>
      <c r="D14" t="s">
        <v>302</v>
      </c>
      <c r="F14" s="1">
        <v>40440</v>
      </c>
      <c r="G14">
        <v>121.4</v>
      </c>
      <c r="H14" t="s">
        <v>302</v>
      </c>
      <c r="I14" t="s">
        <v>302</v>
      </c>
      <c r="K14" s="1">
        <v>35795</v>
      </c>
      <c r="L14">
        <v>51.1</v>
      </c>
      <c r="M14" t="s">
        <v>302</v>
      </c>
      <c r="N14" t="s">
        <v>302</v>
      </c>
      <c r="P14" s="1">
        <v>35854</v>
      </c>
      <c r="Q14">
        <v>7</v>
      </c>
      <c r="R14" t="s">
        <v>302</v>
      </c>
      <c r="S14" t="s">
        <v>302</v>
      </c>
      <c r="Z14" s="1">
        <v>35854</v>
      </c>
      <c r="AA14">
        <v>4</v>
      </c>
      <c r="AB14" t="s">
        <v>302</v>
      </c>
      <c r="AC14" t="s">
        <v>302</v>
      </c>
      <c r="AE14" s="1">
        <v>35064</v>
      </c>
      <c r="AF14">
        <v>-0.3</v>
      </c>
      <c r="AG14" t="s">
        <v>302</v>
      </c>
      <c r="AH14" t="s">
        <v>302</v>
      </c>
      <c r="AJ14" s="1">
        <v>35064</v>
      </c>
      <c r="AK14">
        <v>1.3</v>
      </c>
      <c r="AL14" t="s">
        <v>302</v>
      </c>
      <c r="AM14" t="s">
        <v>302</v>
      </c>
      <c r="AO14" s="1">
        <v>35795</v>
      </c>
      <c r="AP14">
        <v>1.5</v>
      </c>
      <c r="AQ14">
        <v>19980303</v>
      </c>
      <c r="AR14">
        <v>0.5</v>
      </c>
      <c r="AT14" s="1">
        <v>35795</v>
      </c>
      <c r="AU14">
        <v>5.0999999999999996</v>
      </c>
      <c r="AV14">
        <v>19980303</v>
      </c>
      <c r="AW14">
        <v>3.6</v>
      </c>
      <c r="AY14" s="1">
        <v>38017</v>
      </c>
      <c r="AZ14">
        <v>56.8</v>
      </c>
      <c r="BA14" t="s">
        <v>302</v>
      </c>
      <c r="BB14" t="s">
        <v>302</v>
      </c>
      <c r="BD14" s="1">
        <v>38960</v>
      </c>
      <c r="BE14">
        <v>47</v>
      </c>
      <c r="BF14" t="s">
        <v>302</v>
      </c>
      <c r="BG14" t="s">
        <v>302</v>
      </c>
      <c r="BI14" s="1">
        <v>35795</v>
      </c>
      <c r="BJ14">
        <v>0.7</v>
      </c>
      <c r="BK14" t="s">
        <v>302</v>
      </c>
      <c r="BL14" t="s">
        <v>302</v>
      </c>
      <c r="BN14" s="1">
        <v>35795</v>
      </c>
      <c r="BO14">
        <v>1.9</v>
      </c>
      <c r="BP14" t="s">
        <v>302</v>
      </c>
      <c r="BQ14" t="s">
        <v>302</v>
      </c>
      <c r="BS14" s="1">
        <v>35795</v>
      </c>
      <c r="BT14">
        <v>9.6999999999999993</v>
      </c>
      <c r="BU14" t="s">
        <v>302</v>
      </c>
      <c r="BV14" t="s">
        <v>302</v>
      </c>
      <c r="BX14" s="1">
        <v>37164</v>
      </c>
      <c r="BY14">
        <v>-0.3</v>
      </c>
      <c r="BZ14" t="s">
        <v>302</v>
      </c>
      <c r="CA14" t="s">
        <v>302</v>
      </c>
      <c r="CC14" s="1">
        <v>37437</v>
      </c>
      <c r="CD14">
        <v>0.6</v>
      </c>
      <c r="CE14" t="s">
        <v>302</v>
      </c>
      <c r="CF14" t="s">
        <v>302</v>
      </c>
      <c r="CH14" s="1">
        <v>35795</v>
      </c>
      <c r="CI14">
        <v>-0.4</v>
      </c>
      <c r="CJ14" t="s">
        <v>302</v>
      </c>
      <c r="CK14" t="s">
        <v>302</v>
      </c>
      <c r="CM14" s="1">
        <v>35064</v>
      </c>
      <c r="CN14">
        <v>3.8</v>
      </c>
      <c r="CO14" t="s">
        <v>302</v>
      </c>
      <c r="CP14" t="s">
        <v>302</v>
      </c>
      <c r="CR14" s="1">
        <v>35064</v>
      </c>
      <c r="CS14">
        <v>5.9</v>
      </c>
      <c r="CT14" t="s">
        <v>302</v>
      </c>
      <c r="CU14" t="s">
        <v>302</v>
      </c>
      <c r="CW14" s="1">
        <v>35064</v>
      </c>
      <c r="CX14">
        <v>1.3</v>
      </c>
      <c r="CY14" t="s">
        <v>302</v>
      </c>
      <c r="CZ14" t="s">
        <v>302</v>
      </c>
      <c r="DB14" s="1">
        <v>36950</v>
      </c>
      <c r="DC14">
        <v>9.1999999999999993</v>
      </c>
      <c r="DD14" t="s">
        <v>302</v>
      </c>
      <c r="DE14" t="s">
        <v>302</v>
      </c>
      <c r="DG14" s="1">
        <v>35064</v>
      </c>
      <c r="DH14">
        <v>-28.8</v>
      </c>
      <c r="DI14" t="s">
        <v>302</v>
      </c>
      <c r="DJ14" t="s">
        <v>302</v>
      </c>
      <c r="DL14" s="1">
        <v>35064</v>
      </c>
      <c r="DM14">
        <v>6621</v>
      </c>
      <c r="DN14" t="s">
        <v>302</v>
      </c>
      <c r="DO14" t="s">
        <v>302</v>
      </c>
      <c r="DQ14" s="1">
        <v>35064</v>
      </c>
      <c r="DR14">
        <v>2174</v>
      </c>
      <c r="DS14" t="s">
        <v>302</v>
      </c>
      <c r="DT14" t="s">
        <v>302</v>
      </c>
      <c r="DV14" s="1">
        <v>35064</v>
      </c>
      <c r="DW14">
        <v>0.5</v>
      </c>
      <c r="DX14" t="s">
        <v>302</v>
      </c>
      <c r="DY14" t="s">
        <v>302</v>
      </c>
      <c r="EA14" s="1">
        <v>38442</v>
      </c>
      <c r="EB14">
        <v>-0.4</v>
      </c>
      <c r="EC14">
        <v>20050602</v>
      </c>
      <c r="ED14">
        <v>0.2</v>
      </c>
      <c r="EF14" s="1">
        <v>38717</v>
      </c>
      <c r="EG14">
        <v>2.2000000000000002</v>
      </c>
      <c r="EH14">
        <v>20060223</v>
      </c>
      <c r="EI14">
        <v>2.2999999999999998</v>
      </c>
      <c r="EK14" s="1">
        <v>35064</v>
      </c>
      <c r="EL14">
        <v>1.4</v>
      </c>
      <c r="EM14" t="s">
        <v>302</v>
      </c>
      <c r="EN14" t="s">
        <v>302</v>
      </c>
      <c r="EP14" s="1">
        <v>35064</v>
      </c>
      <c r="EQ14">
        <v>11.1</v>
      </c>
      <c r="ER14" t="s">
        <v>302</v>
      </c>
      <c r="ES14" t="s">
        <v>302</v>
      </c>
      <c r="EU14" s="1">
        <v>35064</v>
      </c>
      <c r="EV14">
        <v>-1.4</v>
      </c>
      <c r="EW14" t="s">
        <v>302</v>
      </c>
      <c r="EX14" t="s">
        <v>302</v>
      </c>
      <c r="EZ14" s="1">
        <v>35064</v>
      </c>
      <c r="FA14">
        <v>-1.4</v>
      </c>
      <c r="FB14" t="s">
        <v>302</v>
      </c>
      <c r="FC14" t="s">
        <v>302</v>
      </c>
    </row>
    <row r="15" spans="1:159" x14ac:dyDescent="0.25">
      <c r="A15" s="1">
        <v>35095</v>
      </c>
      <c r="B15">
        <v>105.06</v>
      </c>
      <c r="C15" t="s">
        <v>302</v>
      </c>
      <c r="D15" t="s">
        <v>302</v>
      </c>
      <c r="F15" s="1">
        <v>40447</v>
      </c>
      <c r="G15">
        <v>121.4</v>
      </c>
      <c r="H15" t="s">
        <v>302</v>
      </c>
      <c r="I15" t="s">
        <v>302</v>
      </c>
      <c r="K15" s="1">
        <v>35885</v>
      </c>
      <c r="L15">
        <v>50.4</v>
      </c>
      <c r="M15" t="s">
        <v>302</v>
      </c>
      <c r="N15" t="s">
        <v>302</v>
      </c>
      <c r="P15" s="1">
        <v>35885</v>
      </c>
      <c r="Q15">
        <v>8</v>
      </c>
      <c r="R15" t="s">
        <v>302</v>
      </c>
      <c r="S15" t="s">
        <v>302</v>
      </c>
      <c r="Z15" s="1">
        <v>35885</v>
      </c>
      <c r="AA15">
        <v>-8</v>
      </c>
      <c r="AB15" t="s">
        <v>302</v>
      </c>
      <c r="AC15" t="s">
        <v>302</v>
      </c>
      <c r="AE15" s="1">
        <v>35095</v>
      </c>
      <c r="AF15">
        <v>1.9</v>
      </c>
      <c r="AG15" t="s">
        <v>302</v>
      </c>
      <c r="AH15" t="s">
        <v>302</v>
      </c>
      <c r="AJ15" s="1">
        <v>35095</v>
      </c>
      <c r="AK15">
        <v>-0.4</v>
      </c>
      <c r="AL15" t="s">
        <v>302</v>
      </c>
      <c r="AM15" t="s">
        <v>302</v>
      </c>
      <c r="AO15" s="1">
        <v>35885</v>
      </c>
      <c r="AP15">
        <v>0.3</v>
      </c>
      <c r="AQ15">
        <v>19980602</v>
      </c>
      <c r="AR15">
        <v>1.3</v>
      </c>
      <c r="AT15" s="1">
        <v>35885</v>
      </c>
      <c r="AU15">
        <v>5.0999999999999996</v>
      </c>
      <c r="AV15">
        <v>19980602</v>
      </c>
      <c r="AW15">
        <v>4.9000000000000004</v>
      </c>
      <c r="AY15" s="1">
        <v>38046</v>
      </c>
      <c r="AZ15">
        <v>58.1</v>
      </c>
      <c r="BA15" t="s">
        <v>302</v>
      </c>
      <c r="BB15" t="s">
        <v>302</v>
      </c>
      <c r="BD15" s="1">
        <v>38990</v>
      </c>
      <c r="BE15">
        <v>51.3</v>
      </c>
      <c r="BF15">
        <v>20061008</v>
      </c>
      <c r="BG15">
        <v>53.1</v>
      </c>
      <c r="BI15" s="1">
        <v>35885</v>
      </c>
      <c r="BJ15">
        <v>0.6</v>
      </c>
      <c r="BK15" t="s">
        <v>302</v>
      </c>
      <c r="BL15" t="s">
        <v>302</v>
      </c>
      <c r="BN15" s="1">
        <v>35885</v>
      </c>
      <c r="BO15">
        <v>1.9</v>
      </c>
      <c r="BP15" t="s">
        <v>302</v>
      </c>
      <c r="BQ15" t="s">
        <v>302</v>
      </c>
      <c r="BS15" s="1">
        <v>35885</v>
      </c>
      <c r="BT15">
        <v>2.6</v>
      </c>
      <c r="BU15" t="s">
        <v>302</v>
      </c>
      <c r="BV15" t="s">
        <v>302</v>
      </c>
      <c r="BX15" s="1">
        <v>37256</v>
      </c>
      <c r="BY15">
        <v>0.5</v>
      </c>
      <c r="BZ15" t="s">
        <v>302</v>
      </c>
      <c r="CA15" t="s">
        <v>302</v>
      </c>
      <c r="CC15" s="1">
        <v>37529</v>
      </c>
      <c r="CD15">
        <v>1.3</v>
      </c>
      <c r="CE15" t="s">
        <v>302</v>
      </c>
      <c r="CF15" t="s">
        <v>302</v>
      </c>
      <c r="CH15" s="1">
        <v>35885</v>
      </c>
      <c r="CI15">
        <v>2.7</v>
      </c>
      <c r="CJ15" t="s">
        <v>302</v>
      </c>
      <c r="CK15" t="s">
        <v>302</v>
      </c>
      <c r="CM15" s="1">
        <v>35095</v>
      </c>
      <c r="CN15">
        <v>-2.4</v>
      </c>
      <c r="CO15" t="s">
        <v>302</v>
      </c>
      <c r="CP15" t="s">
        <v>302</v>
      </c>
      <c r="CR15" s="1">
        <v>35095</v>
      </c>
      <c r="CS15">
        <v>-5.5</v>
      </c>
      <c r="CT15" t="s">
        <v>302</v>
      </c>
      <c r="CU15" t="s">
        <v>302</v>
      </c>
      <c r="CW15" s="1">
        <v>35095</v>
      </c>
      <c r="CX15">
        <v>-6.6</v>
      </c>
      <c r="CY15" t="s">
        <v>302</v>
      </c>
      <c r="CZ15" t="s">
        <v>302</v>
      </c>
      <c r="DB15" s="1">
        <v>36981</v>
      </c>
      <c r="DC15">
        <v>92.4</v>
      </c>
      <c r="DD15" t="s">
        <v>302</v>
      </c>
      <c r="DE15" t="s">
        <v>302</v>
      </c>
      <c r="DG15" s="1">
        <v>35095</v>
      </c>
      <c r="DH15">
        <v>-30.1</v>
      </c>
      <c r="DI15" t="s">
        <v>302</v>
      </c>
      <c r="DJ15" t="s">
        <v>302</v>
      </c>
      <c r="DL15" s="1">
        <v>35095</v>
      </c>
      <c r="DM15">
        <v>6724</v>
      </c>
      <c r="DN15" t="s">
        <v>302</v>
      </c>
      <c r="DO15" t="s">
        <v>302</v>
      </c>
      <c r="DQ15" s="1">
        <v>35095</v>
      </c>
      <c r="DR15">
        <v>1948</v>
      </c>
      <c r="DS15" t="s">
        <v>302</v>
      </c>
      <c r="DT15" t="s">
        <v>302</v>
      </c>
      <c r="DV15" s="1">
        <v>35095</v>
      </c>
      <c r="DW15">
        <v>1.5</v>
      </c>
      <c r="DX15" t="s">
        <v>302</v>
      </c>
      <c r="DY15" t="s">
        <v>302</v>
      </c>
      <c r="EA15" s="1">
        <v>38533</v>
      </c>
      <c r="EB15">
        <v>0.6</v>
      </c>
      <c r="EC15">
        <v>20050901</v>
      </c>
      <c r="ED15">
        <v>-0.1</v>
      </c>
      <c r="EF15" s="1">
        <v>38807</v>
      </c>
      <c r="EG15">
        <v>3.9</v>
      </c>
      <c r="EH15">
        <v>20060524</v>
      </c>
      <c r="EI15">
        <v>3.6</v>
      </c>
      <c r="EK15" s="1">
        <v>35095</v>
      </c>
      <c r="EL15">
        <v>1.1000000000000001</v>
      </c>
      <c r="EM15" t="s">
        <v>302</v>
      </c>
      <c r="EN15" t="s">
        <v>302</v>
      </c>
      <c r="EP15" s="1">
        <v>35095</v>
      </c>
      <c r="EQ15">
        <v>11.6</v>
      </c>
      <c r="ER15" t="s">
        <v>302</v>
      </c>
      <c r="ES15" t="s">
        <v>302</v>
      </c>
      <c r="EU15" s="1">
        <v>35095</v>
      </c>
      <c r="EV15">
        <v>3.8</v>
      </c>
      <c r="EW15" t="s">
        <v>302</v>
      </c>
      <c r="EX15" t="s">
        <v>302</v>
      </c>
      <c r="EZ15" s="1">
        <v>35095</v>
      </c>
      <c r="FA15">
        <v>1.5</v>
      </c>
      <c r="FB15" t="s">
        <v>302</v>
      </c>
      <c r="FC15" t="s">
        <v>302</v>
      </c>
    </row>
    <row r="16" spans="1:159" x14ac:dyDescent="0.25">
      <c r="A16" s="1">
        <v>35124</v>
      </c>
      <c r="B16">
        <v>107.99</v>
      </c>
      <c r="C16" t="s">
        <v>302</v>
      </c>
      <c r="D16" t="s">
        <v>302</v>
      </c>
      <c r="F16" s="1">
        <v>40454</v>
      </c>
      <c r="G16">
        <v>122.9</v>
      </c>
      <c r="H16" t="s">
        <v>302</v>
      </c>
      <c r="I16" t="s">
        <v>302</v>
      </c>
      <c r="K16" s="1">
        <v>35976</v>
      </c>
      <c r="L16">
        <v>47.8</v>
      </c>
      <c r="M16" t="s">
        <v>302</v>
      </c>
      <c r="N16" t="s">
        <v>302</v>
      </c>
      <c r="P16" s="1">
        <v>35915</v>
      </c>
      <c r="Q16">
        <v>3</v>
      </c>
      <c r="R16" t="s">
        <v>302</v>
      </c>
      <c r="S16" t="s">
        <v>302</v>
      </c>
      <c r="Z16" s="1">
        <v>35915</v>
      </c>
      <c r="AA16">
        <v>9</v>
      </c>
      <c r="AB16" t="s">
        <v>302</v>
      </c>
      <c r="AC16" t="s">
        <v>302</v>
      </c>
      <c r="AE16" s="1">
        <v>35124</v>
      </c>
      <c r="AF16">
        <v>2.8</v>
      </c>
      <c r="AG16" t="s">
        <v>302</v>
      </c>
      <c r="AH16" t="s">
        <v>302</v>
      </c>
      <c r="AJ16" s="1">
        <v>35124</v>
      </c>
      <c r="AK16">
        <v>0</v>
      </c>
      <c r="AL16" t="s">
        <v>302</v>
      </c>
      <c r="AM16" t="s">
        <v>302</v>
      </c>
      <c r="AO16" s="1">
        <v>35976</v>
      </c>
      <c r="AP16">
        <v>1.5</v>
      </c>
      <c r="AQ16">
        <v>19980901</v>
      </c>
      <c r="AR16">
        <v>0.8</v>
      </c>
      <c r="AT16" s="1">
        <v>35976</v>
      </c>
      <c r="AU16">
        <v>3.4</v>
      </c>
      <c r="AV16">
        <v>19980901</v>
      </c>
      <c r="AW16">
        <v>3.9</v>
      </c>
      <c r="AY16" s="1">
        <v>38077</v>
      </c>
      <c r="AZ16">
        <v>55.2</v>
      </c>
      <c r="BA16" t="s">
        <v>302</v>
      </c>
      <c r="BB16" t="s">
        <v>302</v>
      </c>
      <c r="BD16" s="1">
        <v>39021</v>
      </c>
      <c r="BE16">
        <v>47.5</v>
      </c>
      <c r="BF16">
        <v>20061106</v>
      </c>
      <c r="BG16">
        <v>49.2</v>
      </c>
      <c r="BI16" s="1">
        <v>35976</v>
      </c>
      <c r="BJ16">
        <v>0.6</v>
      </c>
      <c r="BK16" t="s">
        <v>302</v>
      </c>
      <c r="BL16" t="s">
        <v>302</v>
      </c>
      <c r="BN16" s="1">
        <v>35976</v>
      </c>
      <c r="BO16">
        <v>2</v>
      </c>
      <c r="BP16" t="s">
        <v>302</v>
      </c>
      <c r="BQ16" t="s">
        <v>302</v>
      </c>
      <c r="BS16" s="1">
        <v>35976</v>
      </c>
      <c r="BT16">
        <v>-2.4</v>
      </c>
      <c r="BU16" t="s">
        <v>302</v>
      </c>
      <c r="BV16" t="s">
        <v>302</v>
      </c>
      <c r="BX16" s="1">
        <v>37346</v>
      </c>
      <c r="BY16">
        <v>0.1</v>
      </c>
      <c r="BZ16">
        <v>20020421</v>
      </c>
      <c r="CA16">
        <v>0.2</v>
      </c>
      <c r="CC16" s="1">
        <v>37621</v>
      </c>
      <c r="CD16">
        <v>1.3</v>
      </c>
      <c r="CE16" t="s">
        <v>302</v>
      </c>
      <c r="CF16" t="s">
        <v>302</v>
      </c>
      <c r="CH16" s="1">
        <v>35976</v>
      </c>
      <c r="CI16">
        <v>1.5</v>
      </c>
      <c r="CJ16" t="s">
        <v>302</v>
      </c>
      <c r="CK16" t="s">
        <v>302</v>
      </c>
      <c r="CM16" s="1">
        <v>35124</v>
      </c>
      <c r="CN16">
        <v>3</v>
      </c>
      <c r="CO16" t="s">
        <v>302</v>
      </c>
      <c r="CP16" t="s">
        <v>302</v>
      </c>
      <c r="CR16" s="1">
        <v>35124</v>
      </c>
      <c r="CS16">
        <v>4.9000000000000004</v>
      </c>
      <c r="CT16" t="s">
        <v>302</v>
      </c>
      <c r="CU16" t="s">
        <v>302</v>
      </c>
      <c r="CW16" s="1">
        <v>35124</v>
      </c>
      <c r="CX16">
        <v>8.9</v>
      </c>
      <c r="CY16" t="s">
        <v>302</v>
      </c>
      <c r="CZ16" t="s">
        <v>302</v>
      </c>
      <c r="DB16" s="1">
        <v>37011</v>
      </c>
      <c r="DC16">
        <v>-40.5</v>
      </c>
      <c r="DD16" t="s">
        <v>302</v>
      </c>
      <c r="DE16" t="s">
        <v>302</v>
      </c>
      <c r="DG16" s="1">
        <v>35124</v>
      </c>
      <c r="DH16">
        <v>-21.6</v>
      </c>
      <c r="DI16" t="s">
        <v>302</v>
      </c>
      <c r="DJ16" t="s">
        <v>302</v>
      </c>
      <c r="DL16" s="1">
        <v>35124</v>
      </c>
      <c r="DM16">
        <v>6715</v>
      </c>
      <c r="DN16" t="s">
        <v>302</v>
      </c>
      <c r="DO16" t="s">
        <v>302</v>
      </c>
      <c r="DQ16" s="1">
        <v>35124</v>
      </c>
      <c r="DR16">
        <v>1751</v>
      </c>
      <c r="DS16" t="s">
        <v>302</v>
      </c>
      <c r="DT16" t="s">
        <v>302</v>
      </c>
      <c r="DV16" s="1">
        <v>35124</v>
      </c>
      <c r="DW16">
        <v>-0.5</v>
      </c>
      <c r="DX16" t="s">
        <v>302</v>
      </c>
      <c r="DY16" t="s">
        <v>302</v>
      </c>
      <c r="EA16" s="1">
        <v>38625</v>
      </c>
      <c r="EB16">
        <v>-0.1</v>
      </c>
      <c r="EC16">
        <v>20051201</v>
      </c>
      <c r="ED16">
        <v>-1</v>
      </c>
      <c r="EF16" s="1">
        <v>38898</v>
      </c>
      <c r="EG16">
        <v>7.3</v>
      </c>
      <c r="EH16">
        <v>20060823</v>
      </c>
      <c r="EI16">
        <v>6.4</v>
      </c>
      <c r="EK16" s="1">
        <v>35124</v>
      </c>
      <c r="EL16">
        <v>1.3</v>
      </c>
      <c r="EM16" t="s">
        <v>302</v>
      </c>
      <c r="EN16" t="s">
        <v>302</v>
      </c>
      <c r="EP16" s="1">
        <v>35124</v>
      </c>
      <c r="EQ16">
        <v>12.1</v>
      </c>
      <c r="ER16" t="s">
        <v>302</v>
      </c>
      <c r="ES16" t="s">
        <v>302</v>
      </c>
      <c r="EU16" s="1">
        <v>35124</v>
      </c>
      <c r="EV16">
        <v>2.2999999999999998</v>
      </c>
      <c r="EW16" t="s">
        <v>302</v>
      </c>
      <c r="EX16" t="s">
        <v>302</v>
      </c>
      <c r="EZ16" s="1">
        <v>35124</v>
      </c>
      <c r="FA16">
        <v>4</v>
      </c>
      <c r="FB16" t="s">
        <v>302</v>
      </c>
      <c r="FC16" t="s">
        <v>302</v>
      </c>
    </row>
    <row r="17" spans="1:159" x14ac:dyDescent="0.25">
      <c r="A17" s="1">
        <v>35155</v>
      </c>
      <c r="B17">
        <v>114.95</v>
      </c>
      <c r="C17" t="s">
        <v>302</v>
      </c>
      <c r="D17" t="s">
        <v>302</v>
      </c>
      <c r="F17" s="1">
        <v>40461</v>
      </c>
      <c r="G17">
        <v>129.19999999999999</v>
      </c>
      <c r="H17" t="s">
        <v>302</v>
      </c>
      <c r="I17" t="s">
        <v>302</v>
      </c>
      <c r="K17" s="1">
        <v>36068</v>
      </c>
      <c r="L17">
        <v>51.4</v>
      </c>
      <c r="M17" t="s">
        <v>302</v>
      </c>
      <c r="N17" t="s">
        <v>302</v>
      </c>
      <c r="P17" s="1">
        <v>35946</v>
      </c>
      <c r="Q17">
        <v>2</v>
      </c>
      <c r="R17" t="s">
        <v>302</v>
      </c>
      <c r="S17" t="s">
        <v>302</v>
      </c>
      <c r="Z17" s="1">
        <v>35946</v>
      </c>
      <c r="AA17">
        <v>-4</v>
      </c>
      <c r="AB17" t="s">
        <v>302</v>
      </c>
      <c r="AC17" t="s">
        <v>302</v>
      </c>
      <c r="AE17" s="1">
        <v>35155</v>
      </c>
      <c r="AF17">
        <v>6.5</v>
      </c>
      <c r="AG17" t="s">
        <v>302</v>
      </c>
      <c r="AH17" t="s">
        <v>302</v>
      </c>
      <c r="AJ17" s="1">
        <v>35155</v>
      </c>
      <c r="AK17">
        <v>0.1</v>
      </c>
      <c r="AL17" t="s">
        <v>302</v>
      </c>
      <c r="AM17" t="s">
        <v>302</v>
      </c>
      <c r="AO17" s="1">
        <v>36068</v>
      </c>
      <c r="AP17">
        <v>1.7</v>
      </c>
      <c r="AQ17">
        <v>19981201</v>
      </c>
      <c r="AR17">
        <v>1</v>
      </c>
      <c r="AT17" s="1">
        <v>36068</v>
      </c>
      <c r="AU17">
        <v>5.0999999999999996</v>
      </c>
      <c r="AV17">
        <v>19981201</v>
      </c>
      <c r="AW17">
        <v>5</v>
      </c>
      <c r="AY17" s="1">
        <v>38107</v>
      </c>
      <c r="AZ17">
        <v>53.4</v>
      </c>
      <c r="BA17" t="s">
        <v>302</v>
      </c>
      <c r="BB17" t="s">
        <v>302</v>
      </c>
      <c r="BD17" s="1">
        <v>39051</v>
      </c>
      <c r="BE17">
        <v>49.5</v>
      </c>
      <c r="BF17">
        <v>20061206</v>
      </c>
      <c r="BG17">
        <v>47.6</v>
      </c>
      <c r="BI17" s="1">
        <v>36068</v>
      </c>
      <c r="BJ17">
        <v>0.5</v>
      </c>
      <c r="BK17" t="s">
        <v>302</v>
      </c>
      <c r="BL17" t="s">
        <v>302</v>
      </c>
      <c r="BN17" s="1">
        <v>36068</v>
      </c>
      <c r="BO17">
        <v>2.2999999999999998</v>
      </c>
      <c r="BP17" t="s">
        <v>302</v>
      </c>
      <c r="BQ17" t="s">
        <v>302</v>
      </c>
      <c r="BS17" s="1">
        <v>36068</v>
      </c>
      <c r="BT17">
        <v>-5.4</v>
      </c>
      <c r="BU17" t="s">
        <v>302</v>
      </c>
      <c r="BV17" t="s">
        <v>302</v>
      </c>
      <c r="BX17" s="1">
        <v>37437</v>
      </c>
      <c r="BY17">
        <v>0.3</v>
      </c>
      <c r="BZ17">
        <v>20020721</v>
      </c>
      <c r="CA17">
        <v>0.2</v>
      </c>
      <c r="CC17" s="1">
        <v>37711</v>
      </c>
      <c r="CD17">
        <v>1.9</v>
      </c>
      <c r="CE17" t="s">
        <v>302</v>
      </c>
      <c r="CF17" t="s">
        <v>302</v>
      </c>
      <c r="CH17" s="1">
        <v>36068</v>
      </c>
      <c r="CI17">
        <v>0.9</v>
      </c>
      <c r="CJ17" t="s">
        <v>302</v>
      </c>
      <c r="CK17" t="s">
        <v>302</v>
      </c>
      <c r="CM17" s="1">
        <v>35155</v>
      </c>
      <c r="CN17">
        <v>-1.3</v>
      </c>
      <c r="CO17" t="s">
        <v>302</v>
      </c>
      <c r="CP17" t="s">
        <v>302</v>
      </c>
      <c r="CR17" s="1">
        <v>35155</v>
      </c>
      <c r="CS17">
        <v>-0.5</v>
      </c>
      <c r="CT17" t="s">
        <v>302</v>
      </c>
      <c r="CU17" t="s">
        <v>302</v>
      </c>
      <c r="CW17" s="1">
        <v>35155</v>
      </c>
      <c r="CX17">
        <v>-1.6</v>
      </c>
      <c r="CY17" t="s">
        <v>302</v>
      </c>
      <c r="CZ17" t="s">
        <v>302</v>
      </c>
      <c r="DB17" s="1">
        <v>37042</v>
      </c>
      <c r="DC17">
        <v>31.2</v>
      </c>
      <c r="DD17" t="s">
        <v>302</v>
      </c>
      <c r="DE17" t="s">
        <v>302</v>
      </c>
      <c r="DG17" s="1">
        <v>35155</v>
      </c>
      <c r="DH17">
        <v>-18.8</v>
      </c>
      <c r="DI17" t="s">
        <v>302</v>
      </c>
      <c r="DJ17" t="s">
        <v>302</v>
      </c>
      <c r="DL17" s="1">
        <v>35155</v>
      </c>
      <c r="DM17">
        <v>6649</v>
      </c>
      <c r="DN17" t="s">
        <v>302</v>
      </c>
      <c r="DO17" t="s">
        <v>302</v>
      </c>
      <c r="DQ17" s="1">
        <v>35155</v>
      </c>
      <c r="DR17">
        <v>1726</v>
      </c>
      <c r="DS17" t="s">
        <v>302</v>
      </c>
      <c r="DT17" t="s">
        <v>302</v>
      </c>
      <c r="DV17" s="1">
        <v>35155</v>
      </c>
      <c r="DW17">
        <v>3.1</v>
      </c>
      <c r="DX17" t="s">
        <v>302</v>
      </c>
      <c r="DY17" t="s">
        <v>302</v>
      </c>
      <c r="EA17" s="1">
        <v>38717</v>
      </c>
      <c r="EB17">
        <v>2.2000000000000002</v>
      </c>
      <c r="EC17">
        <v>20060223</v>
      </c>
      <c r="ED17">
        <v>2.1</v>
      </c>
      <c r="EF17" s="1">
        <v>38990</v>
      </c>
      <c r="EG17">
        <v>10.1</v>
      </c>
      <c r="EH17">
        <v>20061114</v>
      </c>
      <c r="EI17">
        <v>9.5</v>
      </c>
      <c r="EK17" s="1">
        <v>35155</v>
      </c>
      <c r="EL17">
        <v>1.1000000000000001</v>
      </c>
      <c r="EM17" t="s">
        <v>302</v>
      </c>
      <c r="EN17" t="s">
        <v>302</v>
      </c>
      <c r="EP17" s="1">
        <v>35155</v>
      </c>
      <c r="EQ17">
        <v>12.6</v>
      </c>
      <c r="ER17" t="s">
        <v>302</v>
      </c>
      <c r="ES17" t="s">
        <v>302</v>
      </c>
      <c r="EU17" s="1">
        <v>35155</v>
      </c>
      <c r="EV17">
        <v>0</v>
      </c>
      <c r="EW17" t="s">
        <v>302</v>
      </c>
      <c r="EX17" t="s">
        <v>302</v>
      </c>
      <c r="EZ17" s="1">
        <v>35155</v>
      </c>
      <c r="FA17">
        <v>-0.9</v>
      </c>
      <c r="FB17" t="s">
        <v>302</v>
      </c>
      <c r="FC17" t="s">
        <v>302</v>
      </c>
    </row>
    <row r="18" spans="1:159" x14ac:dyDescent="0.25">
      <c r="A18" s="1">
        <v>35185</v>
      </c>
      <c r="B18">
        <v>111.87</v>
      </c>
      <c r="C18" t="s">
        <v>302</v>
      </c>
      <c r="D18" t="s">
        <v>302</v>
      </c>
      <c r="F18" s="1">
        <v>40468</v>
      </c>
      <c r="G18">
        <v>127.7</v>
      </c>
      <c r="H18" t="s">
        <v>302</v>
      </c>
      <c r="I18" t="s">
        <v>302</v>
      </c>
      <c r="K18" s="1">
        <v>36160</v>
      </c>
      <c r="L18">
        <v>53.6</v>
      </c>
      <c r="M18" t="s">
        <v>302</v>
      </c>
      <c r="N18" t="s">
        <v>302</v>
      </c>
      <c r="P18" s="1">
        <v>35976</v>
      </c>
      <c r="Q18">
        <v>0</v>
      </c>
      <c r="R18" t="s">
        <v>302</v>
      </c>
      <c r="S18" t="s">
        <v>302</v>
      </c>
      <c r="Z18" s="1">
        <v>35976</v>
      </c>
      <c r="AA18">
        <v>-11</v>
      </c>
      <c r="AB18" t="s">
        <v>302</v>
      </c>
      <c r="AC18" t="s">
        <v>302</v>
      </c>
      <c r="AE18" s="1">
        <v>35185</v>
      </c>
      <c r="AF18">
        <v>-2.7</v>
      </c>
      <c r="AG18" t="s">
        <v>302</v>
      </c>
      <c r="AH18" t="s">
        <v>302</v>
      </c>
      <c r="AJ18" s="1">
        <v>35185</v>
      </c>
      <c r="AK18">
        <v>0.7</v>
      </c>
      <c r="AL18" t="s">
        <v>302</v>
      </c>
      <c r="AM18" t="s">
        <v>302</v>
      </c>
      <c r="AO18" s="1">
        <v>36160</v>
      </c>
      <c r="AP18">
        <v>1.4</v>
      </c>
      <c r="AQ18">
        <v>19990302</v>
      </c>
      <c r="AR18">
        <v>1.1000000000000001</v>
      </c>
      <c r="AT18" s="1">
        <v>36160</v>
      </c>
      <c r="AU18">
        <v>5</v>
      </c>
      <c r="AV18">
        <v>19990302</v>
      </c>
      <c r="AW18">
        <v>4.7</v>
      </c>
      <c r="AY18" s="1">
        <v>38138</v>
      </c>
      <c r="AZ18">
        <v>55.4</v>
      </c>
      <c r="BA18" t="s">
        <v>302</v>
      </c>
      <c r="BB18" t="s">
        <v>302</v>
      </c>
      <c r="BD18" s="1">
        <v>39082</v>
      </c>
      <c r="BE18">
        <v>49.9</v>
      </c>
      <c r="BF18">
        <v>20070107</v>
      </c>
      <c r="BG18">
        <v>52.1</v>
      </c>
      <c r="BI18" s="1">
        <v>36160</v>
      </c>
      <c r="BJ18">
        <v>0.6</v>
      </c>
      <c r="BK18" t="s">
        <v>302</v>
      </c>
      <c r="BL18" t="s">
        <v>302</v>
      </c>
      <c r="BN18" s="1">
        <v>36160</v>
      </c>
      <c r="BO18">
        <v>2.2000000000000002</v>
      </c>
      <c r="BP18" t="s">
        <v>302</v>
      </c>
      <c r="BQ18" t="s">
        <v>302</v>
      </c>
      <c r="BS18" s="1">
        <v>36160</v>
      </c>
      <c r="BT18">
        <v>5.0999999999999996</v>
      </c>
      <c r="BU18" t="s">
        <v>302</v>
      </c>
      <c r="BV18" t="s">
        <v>302</v>
      </c>
      <c r="BX18" s="1">
        <v>37529</v>
      </c>
      <c r="BY18">
        <v>0.4</v>
      </c>
      <c r="BZ18">
        <v>20021020</v>
      </c>
      <c r="CA18">
        <v>0.5</v>
      </c>
      <c r="CC18" s="1">
        <v>37802</v>
      </c>
      <c r="CD18">
        <v>1.3</v>
      </c>
      <c r="CE18" t="s">
        <v>302</v>
      </c>
      <c r="CF18" t="s">
        <v>302</v>
      </c>
      <c r="CH18" s="1">
        <v>36160</v>
      </c>
      <c r="CI18">
        <v>2</v>
      </c>
      <c r="CJ18" t="s">
        <v>302</v>
      </c>
      <c r="CK18" t="s">
        <v>302</v>
      </c>
      <c r="CM18" s="1">
        <v>35185</v>
      </c>
      <c r="CN18">
        <v>-0.7</v>
      </c>
      <c r="CO18" t="s">
        <v>302</v>
      </c>
      <c r="CP18" t="s">
        <v>302</v>
      </c>
      <c r="CR18" s="1">
        <v>35185</v>
      </c>
      <c r="CS18">
        <v>2</v>
      </c>
      <c r="CT18" t="s">
        <v>302</v>
      </c>
      <c r="CU18" t="s">
        <v>302</v>
      </c>
      <c r="CW18" s="1">
        <v>35185</v>
      </c>
      <c r="CX18">
        <v>0.1</v>
      </c>
      <c r="CY18" t="s">
        <v>302</v>
      </c>
      <c r="CZ18" t="s">
        <v>302</v>
      </c>
      <c r="DB18" s="1">
        <v>37072</v>
      </c>
      <c r="DC18">
        <v>-15.5</v>
      </c>
      <c r="DD18" t="s">
        <v>302</v>
      </c>
      <c r="DE18" t="s">
        <v>302</v>
      </c>
      <c r="DG18" s="1">
        <v>35185</v>
      </c>
      <c r="DH18">
        <v>-13.7</v>
      </c>
      <c r="DI18" t="s">
        <v>302</v>
      </c>
      <c r="DJ18" t="s">
        <v>302</v>
      </c>
      <c r="DL18" s="1">
        <v>35185</v>
      </c>
      <c r="DM18">
        <v>6768</v>
      </c>
      <c r="DN18" t="s">
        <v>302</v>
      </c>
      <c r="DO18" t="s">
        <v>302</v>
      </c>
      <c r="DQ18" s="1">
        <v>35185</v>
      </c>
      <c r="DR18">
        <v>1838</v>
      </c>
      <c r="DS18" t="s">
        <v>302</v>
      </c>
      <c r="DT18" t="s">
        <v>302</v>
      </c>
      <c r="DV18" s="1">
        <v>35185</v>
      </c>
      <c r="DW18">
        <v>-2.6</v>
      </c>
      <c r="DX18" t="s">
        <v>302</v>
      </c>
      <c r="DY18" t="s">
        <v>302</v>
      </c>
      <c r="EA18" s="1">
        <v>38807</v>
      </c>
      <c r="EB18">
        <v>1.2</v>
      </c>
      <c r="EC18">
        <v>20060524</v>
      </c>
      <c r="ED18">
        <v>1</v>
      </c>
      <c r="EF18" s="1">
        <v>39082</v>
      </c>
      <c r="EG18">
        <v>9.6999999999999993</v>
      </c>
      <c r="EH18">
        <v>20070214</v>
      </c>
      <c r="EI18">
        <v>8.3000000000000007</v>
      </c>
      <c r="EK18" s="1">
        <v>35185</v>
      </c>
      <c r="EL18">
        <v>1</v>
      </c>
      <c r="EM18" t="s">
        <v>302</v>
      </c>
      <c r="EN18" t="s">
        <v>302</v>
      </c>
      <c r="EP18" s="1">
        <v>35185</v>
      </c>
      <c r="EQ18">
        <v>12.9</v>
      </c>
      <c r="ER18" t="s">
        <v>302</v>
      </c>
      <c r="ES18" t="s">
        <v>302</v>
      </c>
      <c r="EU18" s="1">
        <v>35185</v>
      </c>
      <c r="EV18">
        <v>-5</v>
      </c>
      <c r="EW18" t="s">
        <v>302</v>
      </c>
      <c r="EX18" t="s">
        <v>302</v>
      </c>
      <c r="EZ18" s="1">
        <v>35185</v>
      </c>
      <c r="FA18">
        <v>-5.2</v>
      </c>
      <c r="FB18" t="s">
        <v>302</v>
      </c>
      <c r="FC18" t="s">
        <v>302</v>
      </c>
    </row>
    <row r="19" spans="1:159" x14ac:dyDescent="0.25">
      <c r="A19" s="1">
        <v>35216</v>
      </c>
      <c r="B19">
        <v>111.78</v>
      </c>
      <c r="C19" t="s">
        <v>302</v>
      </c>
      <c r="D19" t="s">
        <v>302</v>
      </c>
      <c r="F19" s="1">
        <v>40475</v>
      </c>
      <c r="G19">
        <v>130.1</v>
      </c>
      <c r="H19" t="s">
        <v>302</v>
      </c>
      <c r="I19" t="s">
        <v>302</v>
      </c>
      <c r="K19" s="1">
        <v>36250</v>
      </c>
      <c r="L19">
        <v>51.4</v>
      </c>
      <c r="M19" t="s">
        <v>302</v>
      </c>
      <c r="N19" t="s">
        <v>302</v>
      </c>
      <c r="P19" s="1">
        <v>36007</v>
      </c>
      <c r="Q19">
        <v>-1</v>
      </c>
      <c r="R19" t="s">
        <v>302</v>
      </c>
      <c r="S19" t="s">
        <v>302</v>
      </c>
      <c r="Z19" s="1">
        <v>36007</v>
      </c>
      <c r="AA19">
        <v>-1</v>
      </c>
      <c r="AB19" t="s">
        <v>302</v>
      </c>
      <c r="AC19" t="s">
        <v>302</v>
      </c>
      <c r="AE19" s="1">
        <v>35216</v>
      </c>
      <c r="AF19">
        <v>-0.1</v>
      </c>
      <c r="AG19" t="s">
        <v>302</v>
      </c>
      <c r="AH19" t="s">
        <v>302</v>
      </c>
      <c r="AJ19" s="1">
        <v>35216</v>
      </c>
      <c r="AK19">
        <v>-0.1</v>
      </c>
      <c r="AL19" t="s">
        <v>302</v>
      </c>
      <c r="AM19" t="s">
        <v>302</v>
      </c>
      <c r="AO19" s="1">
        <v>36250</v>
      </c>
      <c r="AP19">
        <v>0.8</v>
      </c>
      <c r="AQ19">
        <v>19990601</v>
      </c>
      <c r="AR19">
        <v>1.1000000000000001</v>
      </c>
      <c r="AT19" s="1">
        <v>36250</v>
      </c>
      <c r="AU19">
        <v>5.4</v>
      </c>
      <c r="AV19">
        <v>19990601</v>
      </c>
      <c r="AW19">
        <v>4.8</v>
      </c>
      <c r="AY19" s="1">
        <v>38168</v>
      </c>
      <c r="AZ19">
        <v>51.1</v>
      </c>
      <c r="BA19" t="s">
        <v>302</v>
      </c>
      <c r="BB19" t="s">
        <v>302</v>
      </c>
      <c r="BD19" s="1">
        <v>39113</v>
      </c>
      <c r="BE19">
        <v>44.5</v>
      </c>
      <c r="BF19">
        <v>20070206</v>
      </c>
      <c r="BG19">
        <v>48.4</v>
      </c>
      <c r="BI19" s="1">
        <v>36250</v>
      </c>
      <c r="BJ19">
        <v>0.7</v>
      </c>
      <c r="BK19" t="s">
        <v>302</v>
      </c>
      <c r="BL19" t="s">
        <v>302</v>
      </c>
      <c r="BN19" s="1">
        <v>36250</v>
      </c>
      <c r="BO19">
        <v>2.2999999999999998</v>
      </c>
      <c r="BP19" t="s">
        <v>302</v>
      </c>
      <c r="BQ19" t="s">
        <v>302</v>
      </c>
      <c r="BS19" s="1">
        <v>36250</v>
      </c>
      <c r="BT19">
        <v>9.1</v>
      </c>
      <c r="BU19" t="s">
        <v>302</v>
      </c>
      <c r="BV19" t="s">
        <v>302</v>
      </c>
      <c r="BX19" s="1">
        <v>37621</v>
      </c>
      <c r="BY19">
        <v>0.5</v>
      </c>
      <c r="BZ19">
        <v>20030119</v>
      </c>
      <c r="CA19">
        <v>0.5</v>
      </c>
      <c r="CC19" s="1">
        <v>37894</v>
      </c>
      <c r="CD19">
        <v>1.5</v>
      </c>
      <c r="CE19" t="s">
        <v>302</v>
      </c>
      <c r="CF19" t="s">
        <v>302</v>
      </c>
      <c r="CH19" s="1">
        <v>36250</v>
      </c>
      <c r="CI19">
        <v>2.5</v>
      </c>
      <c r="CJ19" t="s">
        <v>302</v>
      </c>
      <c r="CK19" t="s">
        <v>302</v>
      </c>
      <c r="CM19" s="1">
        <v>35216</v>
      </c>
      <c r="CN19">
        <v>4.2</v>
      </c>
      <c r="CO19" t="s">
        <v>302</v>
      </c>
      <c r="CP19" t="s">
        <v>302</v>
      </c>
      <c r="CR19" s="1">
        <v>35216</v>
      </c>
      <c r="CS19">
        <v>-7.5</v>
      </c>
      <c r="CT19" t="s">
        <v>302</v>
      </c>
      <c r="CU19" t="s">
        <v>302</v>
      </c>
      <c r="CW19" s="1">
        <v>35216</v>
      </c>
      <c r="CX19">
        <v>5.3</v>
      </c>
      <c r="CY19" t="s">
        <v>302</v>
      </c>
      <c r="CZ19" t="s">
        <v>302</v>
      </c>
      <c r="DB19" s="1">
        <v>37103</v>
      </c>
      <c r="DC19">
        <v>16.7</v>
      </c>
      <c r="DD19" t="s">
        <v>302</v>
      </c>
      <c r="DE19" t="s">
        <v>302</v>
      </c>
      <c r="DG19" s="1">
        <v>35216</v>
      </c>
      <c r="DH19">
        <v>-12.3</v>
      </c>
      <c r="DI19" t="s">
        <v>302</v>
      </c>
      <c r="DJ19" t="s">
        <v>302</v>
      </c>
      <c r="DL19" s="1">
        <v>35216</v>
      </c>
      <c r="DM19">
        <v>6848</v>
      </c>
      <c r="DN19" t="s">
        <v>302</v>
      </c>
      <c r="DO19" t="s">
        <v>302</v>
      </c>
      <c r="DQ19" s="1">
        <v>35216</v>
      </c>
      <c r="DR19">
        <v>2037</v>
      </c>
      <c r="DS19" t="s">
        <v>302</v>
      </c>
      <c r="DT19" t="s">
        <v>302</v>
      </c>
      <c r="DV19" s="1">
        <v>35216</v>
      </c>
      <c r="DW19">
        <v>5.0999999999999996</v>
      </c>
      <c r="DX19" t="s">
        <v>302</v>
      </c>
      <c r="DY19" t="s">
        <v>302</v>
      </c>
      <c r="EA19" s="1">
        <v>38898</v>
      </c>
      <c r="EB19">
        <v>3.8</v>
      </c>
      <c r="EC19">
        <v>20060823</v>
      </c>
      <c r="ED19">
        <v>3.1</v>
      </c>
      <c r="EF19" s="1">
        <v>39172</v>
      </c>
      <c r="EG19">
        <v>9.6</v>
      </c>
      <c r="EH19">
        <v>20070508</v>
      </c>
      <c r="EI19">
        <v>8.6</v>
      </c>
      <c r="EK19" s="1">
        <v>35216</v>
      </c>
      <c r="EL19">
        <v>0.6</v>
      </c>
      <c r="EM19" t="s">
        <v>302</v>
      </c>
      <c r="EN19" t="s">
        <v>302</v>
      </c>
      <c r="EP19" s="1">
        <v>35216</v>
      </c>
      <c r="EQ19">
        <v>12.5</v>
      </c>
      <c r="ER19" t="s">
        <v>302</v>
      </c>
      <c r="ES19" t="s">
        <v>302</v>
      </c>
      <c r="EU19" s="1">
        <v>35216</v>
      </c>
      <c r="EV19">
        <v>1.2</v>
      </c>
      <c r="EW19" t="s">
        <v>302</v>
      </c>
      <c r="EX19" t="s">
        <v>302</v>
      </c>
      <c r="EZ19" s="1">
        <v>35216</v>
      </c>
      <c r="FA19">
        <v>-0.2</v>
      </c>
      <c r="FB19" t="s">
        <v>302</v>
      </c>
      <c r="FC19" t="s">
        <v>302</v>
      </c>
    </row>
    <row r="20" spans="1:159" x14ac:dyDescent="0.25">
      <c r="A20" s="1">
        <v>35246</v>
      </c>
      <c r="B20">
        <v>109.2</v>
      </c>
      <c r="C20" t="s">
        <v>302</v>
      </c>
      <c r="D20" t="s">
        <v>302</v>
      </c>
      <c r="F20" s="1">
        <v>40482</v>
      </c>
      <c r="G20">
        <v>127.8</v>
      </c>
      <c r="H20" t="s">
        <v>302</v>
      </c>
      <c r="I20" t="s">
        <v>302</v>
      </c>
      <c r="K20" s="1">
        <v>36341</v>
      </c>
      <c r="L20">
        <v>56.3</v>
      </c>
      <c r="M20" t="s">
        <v>302</v>
      </c>
      <c r="N20" t="s">
        <v>302</v>
      </c>
      <c r="P20" s="1">
        <v>36038</v>
      </c>
      <c r="Q20">
        <v>-1</v>
      </c>
      <c r="R20" t="s">
        <v>302</v>
      </c>
      <c r="S20" t="s">
        <v>302</v>
      </c>
      <c r="Z20" s="1">
        <v>36038</v>
      </c>
      <c r="AA20">
        <v>-3</v>
      </c>
      <c r="AB20" t="s">
        <v>302</v>
      </c>
      <c r="AC20" t="s">
        <v>302</v>
      </c>
      <c r="AE20" s="1">
        <v>35246</v>
      </c>
      <c r="AF20">
        <v>-2.2999999999999998</v>
      </c>
      <c r="AG20" t="s">
        <v>302</v>
      </c>
      <c r="AH20" t="s">
        <v>302</v>
      </c>
      <c r="AJ20" s="1">
        <v>35246</v>
      </c>
      <c r="AK20">
        <v>1.3</v>
      </c>
      <c r="AL20" t="s">
        <v>302</v>
      </c>
      <c r="AM20" t="s">
        <v>302</v>
      </c>
      <c r="AO20" s="1">
        <v>36341</v>
      </c>
      <c r="AP20">
        <v>0.6</v>
      </c>
      <c r="AQ20">
        <v>19990831</v>
      </c>
      <c r="AR20">
        <v>0.2</v>
      </c>
      <c r="AT20" s="1">
        <v>36341</v>
      </c>
      <c r="AU20">
        <v>4.5</v>
      </c>
      <c r="AV20">
        <v>19990831</v>
      </c>
      <c r="AW20">
        <v>4.0999999999999996</v>
      </c>
      <c r="AY20" s="1">
        <v>38199</v>
      </c>
      <c r="AZ20">
        <v>55</v>
      </c>
      <c r="BA20" t="s">
        <v>302</v>
      </c>
      <c r="BB20" t="s">
        <v>302</v>
      </c>
      <c r="BD20" s="1">
        <v>39141</v>
      </c>
      <c r="BE20">
        <v>51.5</v>
      </c>
      <c r="BF20">
        <v>20070306</v>
      </c>
      <c r="BG20">
        <v>51.7</v>
      </c>
      <c r="BI20" s="1">
        <v>36341</v>
      </c>
      <c r="BJ20">
        <v>0.5</v>
      </c>
      <c r="BK20" t="s">
        <v>302</v>
      </c>
      <c r="BL20" t="s">
        <v>302</v>
      </c>
      <c r="BN20" s="1">
        <v>36341</v>
      </c>
      <c r="BO20">
        <v>2.2000000000000002</v>
      </c>
      <c r="BP20" t="s">
        <v>302</v>
      </c>
      <c r="BQ20" t="s">
        <v>302</v>
      </c>
      <c r="BS20" s="1">
        <v>36341</v>
      </c>
      <c r="BT20">
        <v>10.4</v>
      </c>
      <c r="BU20" t="s">
        <v>302</v>
      </c>
      <c r="BV20" t="s">
        <v>302</v>
      </c>
      <c r="BX20" s="1">
        <v>37711</v>
      </c>
      <c r="BY20">
        <v>0.8</v>
      </c>
      <c r="BZ20">
        <v>20030421</v>
      </c>
      <c r="CA20">
        <v>0.7</v>
      </c>
      <c r="CC20" s="1">
        <v>37986</v>
      </c>
      <c r="CD20">
        <v>1</v>
      </c>
      <c r="CE20" t="s">
        <v>302</v>
      </c>
      <c r="CF20" t="s">
        <v>302</v>
      </c>
      <c r="CH20" s="1">
        <v>36341</v>
      </c>
      <c r="CI20">
        <v>2.1</v>
      </c>
      <c r="CJ20" t="s">
        <v>302</v>
      </c>
      <c r="CK20" t="s">
        <v>302</v>
      </c>
      <c r="CM20" s="1">
        <v>35246</v>
      </c>
      <c r="CN20">
        <v>-1.9</v>
      </c>
      <c r="CO20" t="s">
        <v>302</v>
      </c>
      <c r="CP20" t="s">
        <v>302</v>
      </c>
      <c r="CR20" s="1">
        <v>35246</v>
      </c>
      <c r="CS20">
        <v>5.0999999999999996</v>
      </c>
      <c r="CT20" t="s">
        <v>302</v>
      </c>
      <c r="CU20" t="s">
        <v>302</v>
      </c>
      <c r="CW20" s="1">
        <v>35246</v>
      </c>
      <c r="CX20">
        <v>-5.2</v>
      </c>
      <c r="CY20" t="s">
        <v>302</v>
      </c>
      <c r="CZ20" t="s">
        <v>302</v>
      </c>
      <c r="DB20" s="1">
        <v>37134</v>
      </c>
      <c r="DC20">
        <v>-24.8</v>
      </c>
      <c r="DD20" t="s">
        <v>302</v>
      </c>
      <c r="DE20" t="s">
        <v>302</v>
      </c>
      <c r="DG20" s="1">
        <v>35246</v>
      </c>
      <c r="DH20">
        <v>-12.2</v>
      </c>
      <c r="DI20" t="s">
        <v>302</v>
      </c>
      <c r="DJ20" t="s">
        <v>302</v>
      </c>
      <c r="DL20" s="1">
        <v>35246</v>
      </c>
      <c r="DM20">
        <v>6909</v>
      </c>
      <c r="DN20" t="s">
        <v>302</v>
      </c>
      <c r="DO20" t="s">
        <v>302</v>
      </c>
      <c r="DQ20" s="1">
        <v>35246</v>
      </c>
      <c r="DR20">
        <v>1759</v>
      </c>
      <c r="DS20" t="s">
        <v>302</v>
      </c>
      <c r="DT20" t="s">
        <v>302</v>
      </c>
      <c r="DV20" s="1">
        <v>35246</v>
      </c>
      <c r="DW20">
        <v>-9.1</v>
      </c>
      <c r="DX20" t="s">
        <v>302</v>
      </c>
      <c r="DY20" t="s">
        <v>302</v>
      </c>
      <c r="EA20" s="1">
        <v>38990</v>
      </c>
      <c r="EB20">
        <v>2.5</v>
      </c>
      <c r="EC20">
        <v>20061114</v>
      </c>
      <c r="ED20">
        <v>2.2000000000000002</v>
      </c>
      <c r="EF20" s="1">
        <v>39263</v>
      </c>
      <c r="EG20">
        <v>10.1</v>
      </c>
      <c r="EH20">
        <v>20070807</v>
      </c>
      <c r="EI20">
        <v>9.1999999999999993</v>
      </c>
      <c r="EK20" s="1">
        <v>35246</v>
      </c>
      <c r="EL20">
        <v>0.9</v>
      </c>
      <c r="EM20" t="s">
        <v>302</v>
      </c>
      <c r="EN20" t="s">
        <v>302</v>
      </c>
      <c r="EP20" s="1">
        <v>35246</v>
      </c>
      <c r="EQ20">
        <v>12.5</v>
      </c>
      <c r="ER20" t="s">
        <v>302</v>
      </c>
      <c r="ES20" t="s">
        <v>302</v>
      </c>
      <c r="EU20" s="1">
        <v>35246</v>
      </c>
      <c r="EV20">
        <v>0.7</v>
      </c>
      <c r="EW20" t="s">
        <v>302</v>
      </c>
      <c r="EX20" t="s">
        <v>302</v>
      </c>
      <c r="EZ20" s="1">
        <v>35246</v>
      </c>
      <c r="FA20">
        <v>0.7</v>
      </c>
      <c r="FB20" t="s">
        <v>302</v>
      </c>
      <c r="FC20" t="s">
        <v>302</v>
      </c>
    </row>
    <row r="21" spans="1:159" x14ac:dyDescent="0.25">
      <c r="A21" s="1">
        <v>35277</v>
      </c>
      <c r="B21">
        <v>103.1</v>
      </c>
      <c r="C21" t="s">
        <v>302</v>
      </c>
      <c r="D21" t="s">
        <v>302</v>
      </c>
      <c r="F21" s="1">
        <v>40489</v>
      </c>
      <c r="G21">
        <v>126</v>
      </c>
      <c r="H21" t="s">
        <v>302</v>
      </c>
      <c r="I21" t="s">
        <v>302</v>
      </c>
      <c r="K21" s="1">
        <v>36433</v>
      </c>
      <c r="L21">
        <v>55.4</v>
      </c>
      <c r="M21" t="s">
        <v>302</v>
      </c>
      <c r="N21" t="s">
        <v>302</v>
      </c>
      <c r="P21" s="1">
        <v>36068</v>
      </c>
      <c r="Q21">
        <v>2</v>
      </c>
      <c r="R21" t="s">
        <v>302</v>
      </c>
      <c r="S21" t="s">
        <v>302</v>
      </c>
      <c r="Z21" s="1">
        <v>36068</v>
      </c>
      <c r="AA21">
        <v>-2</v>
      </c>
      <c r="AB21" t="s">
        <v>302</v>
      </c>
      <c r="AC21" t="s">
        <v>302</v>
      </c>
      <c r="AE21" s="1">
        <v>35277</v>
      </c>
      <c r="AF21">
        <v>-5.6</v>
      </c>
      <c r="AG21" t="s">
        <v>302</v>
      </c>
      <c r="AH21" t="s">
        <v>302</v>
      </c>
      <c r="AJ21" s="1">
        <v>35277</v>
      </c>
      <c r="AK21">
        <v>0.2</v>
      </c>
      <c r="AL21" t="s">
        <v>302</v>
      </c>
      <c r="AM21" t="s">
        <v>302</v>
      </c>
      <c r="AO21" s="1">
        <v>36433</v>
      </c>
      <c r="AP21">
        <v>1</v>
      </c>
      <c r="AQ21">
        <v>19991215</v>
      </c>
      <c r="AR21">
        <v>1.6</v>
      </c>
      <c r="AT21" s="1">
        <v>36433</v>
      </c>
      <c r="AU21">
        <v>3.8</v>
      </c>
      <c r="AV21">
        <v>19991214</v>
      </c>
      <c r="AW21">
        <v>4.5</v>
      </c>
      <c r="AY21" s="1">
        <v>38230</v>
      </c>
      <c r="AZ21">
        <v>53.6</v>
      </c>
      <c r="BA21" t="s">
        <v>302</v>
      </c>
      <c r="BB21" t="s">
        <v>302</v>
      </c>
      <c r="BD21" s="1">
        <v>39172</v>
      </c>
      <c r="BE21">
        <v>53.6</v>
      </c>
      <c r="BF21">
        <v>20070409</v>
      </c>
      <c r="BG21">
        <v>51.1</v>
      </c>
      <c r="BI21" s="1">
        <v>36433</v>
      </c>
      <c r="BJ21">
        <v>0.7</v>
      </c>
      <c r="BK21" t="s">
        <v>302</v>
      </c>
      <c r="BL21" t="s">
        <v>302</v>
      </c>
      <c r="BN21" s="1">
        <v>36433</v>
      </c>
      <c r="BO21">
        <v>2.4</v>
      </c>
      <c r="BP21" t="s">
        <v>302</v>
      </c>
      <c r="BQ21" t="s">
        <v>302</v>
      </c>
      <c r="BS21" s="1">
        <v>36433</v>
      </c>
      <c r="BT21">
        <v>6.8</v>
      </c>
      <c r="BU21" t="s">
        <v>302</v>
      </c>
      <c r="BV21" t="s">
        <v>302</v>
      </c>
      <c r="BX21" s="1">
        <v>37802</v>
      </c>
      <c r="BY21">
        <v>-0.4</v>
      </c>
      <c r="BZ21">
        <v>20030720</v>
      </c>
      <c r="CA21">
        <v>-0.4</v>
      </c>
      <c r="CC21" s="1">
        <v>38077</v>
      </c>
      <c r="CD21">
        <v>0.9</v>
      </c>
      <c r="CE21" t="s">
        <v>302</v>
      </c>
      <c r="CF21" t="s">
        <v>302</v>
      </c>
      <c r="CH21" s="1">
        <v>36433</v>
      </c>
      <c r="CI21">
        <v>1.5</v>
      </c>
      <c r="CJ21" t="s">
        <v>302</v>
      </c>
      <c r="CK21" t="s">
        <v>302</v>
      </c>
      <c r="CM21" s="1">
        <v>35277</v>
      </c>
      <c r="CN21">
        <v>-1</v>
      </c>
      <c r="CO21" t="s">
        <v>302</v>
      </c>
      <c r="CP21" t="s">
        <v>302</v>
      </c>
      <c r="CR21" s="1">
        <v>35277</v>
      </c>
      <c r="CS21">
        <v>5.3</v>
      </c>
      <c r="CT21" t="s">
        <v>302</v>
      </c>
      <c r="CU21" t="s">
        <v>302</v>
      </c>
      <c r="CW21" s="1">
        <v>35277</v>
      </c>
      <c r="CX21">
        <v>7.3</v>
      </c>
      <c r="CY21" t="s">
        <v>302</v>
      </c>
      <c r="CZ21" t="s">
        <v>302</v>
      </c>
      <c r="DB21" s="1">
        <v>37164</v>
      </c>
      <c r="DC21">
        <v>21</v>
      </c>
      <c r="DD21" t="s">
        <v>302</v>
      </c>
      <c r="DE21" t="s">
        <v>302</v>
      </c>
      <c r="DG21" s="1">
        <v>35277</v>
      </c>
      <c r="DH21">
        <v>-3.7</v>
      </c>
      <c r="DI21" t="s">
        <v>302</v>
      </c>
      <c r="DJ21" t="s">
        <v>302</v>
      </c>
      <c r="DL21" s="1">
        <v>35277</v>
      </c>
      <c r="DM21">
        <v>7044</v>
      </c>
      <c r="DN21" t="s">
        <v>302</v>
      </c>
      <c r="DO21" t="s">
        <v>302</v>
      </c>
      <c r="DQ21" s="1">
        <v>35277</v>
      </c>
      <c r="DR21">
        <v>2160</v>
      </c>
      <c r="DS21" t="s">
        <v>302</v>
      </c>
      <c r="DT21" t="s">
        <v>302</v>
      </c>
      <c r="DV21" s="1">
        <v>35277</v>
      </c>
      <c r="DW21">
        <v>2.4</v>
      </c>
      <c r="DX21" t="s">
        <v>302</v>
      </c>
      <c r="DY21" t="s">
        <v>302</v>
      </c>
      <c r="EA21" s="1">
        <v>39082</v>
      </c>
      <c r="EB21">
        <v>1.9</v>
      </c>
      <c r="EC21">
        <v>20070214</v>
      </c>
      <c r="ED21">
        <v>0.9</v>
      </c>
      <c r="EF21" s="1">
        <v>39355</v>
      </c>
      <c r="EG21">
        <v>11.5</v>
      </c>
      <c r="EH21">
        <v>20071106</v>
      </c>
      <c r="EI21">
        <v>10.6</v>
      </c>
      <c r="EK21" s="1">
        <v>35277</v>
      </c>
      <c r="EL21">
        <v>1.3</v>
      </c>
      <c r="EM21" t="s">
        <v>302</v>
      </c>
      <c r="EN21" t="s">
        <v>302</v>
      </c>
      <c r="EP21" s="1">
        <v>35277</v>
      </c>
      <c r="EQ21">
        <v>13.6</v>
      </c>
      <c r="ER21" t="s">
        <v>302</v>
      </c>
      <c r="ES21" t="s">
        <v>302</v>
      </c>
      <c r="EU21" s="1">
        <v>35277</v>
      </c>
      <c r="EV21">
        <v>6.6</v>
      </c>
      <c r="EW21" t="s">
        <v>302</v>
      </c>
      <c r="EX21" t="s">
        <v>302</v>
      </c>
      <c r="EZ21" s="1">
        <v>35277</v>
      </c>
      <c r="FA21">
        <v>5.8</v>
      </c>
      <c r="FB21" t="s">
        <v>302</v>
      </c>
      <c r="FC21" t="s">
        <v>302</v>
      </c>
    </row>
    <row r="22" spans="1:159" x14ac:dyDescent="0.25">
      <c r="A22" s="1">
        <v>35308</v>
      </c>
      <c r="B22">
        <v>104.06</v>
      </c>
      <c r="C22" t="s">
        <v>302</v>
      </c>
      <c r="D22" t="s">
        <v>302</v>
      </c>
      <c r="F22" s="1">
        <v>40496</v>
      </c>
      <c r="G22">
        <v>118.2</v>
      </c>
      <c r="H22" t="s">
        <v>302</v>
      </c>
      <c r="I22" t="s">
        <v>302</v>
      </c>
      <c r="K22" s="1">
        <v>36525</v>
      </c>
      <c r="L22">
        <v>51.4</v>
      </c>
      <c r="M22" t="s">
        <v>302</v>
      </c>
      <c r="N22" t="s">
        <v>302</v>
      </c>
      <c r="P22" s="1">
        <v>36099</v>
      </c>
      <c r="Q22">
        <v>8</v>
      </c>
      <c r="R22" t="s">
        <v>302</v>
      </c>
      <c r="S22" t="s">
        <v>302</v>
      </c>
      <c r="Z22" s="1">
        <v>36099</v>
      </c>
      <c r="AA22">
        <v>3</v>
      </c>
      <c r="AB22" t="s">
        <v>302</v>
      </c>
      <c r="AC22" t="s">
        <v>302</v>
      </c>
      <c r="AE22" s="1">
        <v>35308</v>
      </c>
      <c r="AF22">
        <v>0.9</v>
      </c>
      <c r="AG22" t="s">
        <v>302</v>
      </c>
      <c r="AH22" t="s">
        <v>302</v>
      </c>
      <c r="AJ22" s="1">
        <v>35308</v>
      </c>
      <c r="AK22">
        <v>-0.4</v>
      </c>
      <c r="AL22" t="s">
        <v>302</v>
      </c>
      <c r="AM22" t="s">
        <v>302</v>
      </c>
      <c r="AO22" s="1">
        <v>36525</v>
      </c>
      <c r="AP22">
        <v>1.2</v>
      </c>
      <c r="AQ22">
        <v>20000314</v>
      </c>
      <c r="AR22">
        <v>1</v>
      </c>
      <c r="AT22" s="1">
        <v>36525</v>
      </c>
      <c r="AU22">
        <v>3.6</v>
      </c>
      <c r="AV22">
        <v>20000314</v>
      </c>
      <c r="AW22">
        <v>4.3</v>
      </c>
      <c r="AY22" s="1">
        <v>38260</v>
      </c>
      <c r="AZ22">
        <v>55.1</v>
      </c>
      <c r="BA22" t="s">
        <v>302</v>
      </c>
      <c r="BB22" t="s">
        <v>302</v>
      </c>
      <c r="BD22" s="1">
        <v>39202</v>
      </c>
      <c r="BE22">
        <v>52.2</v>
      </c>
      <c r="BF22">
        <v>20070506</v>
      </c>
      <c r="BG22">
        <v>47.9</v>
      </c>
      <c r="BI22" s="1">
        <v>36525</v>
      </c>
      <c r="BJ22">
        <v>0.7</v>
      </c>
      <c r="BK22" t="s">
        <v>302</v>
      </c>
      <c r="BL22" t="s">
        <v>302</v>
      </c>
      <c r="BN22" s="1">
        <v>36525</v>
      </c>
      <c r="BO22">
        <v>2.6</v>
      </c>
      <c r="BP22" t="s">
        <v>302</v>
      </c>
      <c r="BQ22" t="s">
        <v>302</v>
      </c>
      <c r="BS22" s="1">
        <v>36525</v>
      </c>
      <c r="BT22">
        <v>6.6</v>
      </c>
      <c r="BU22" t="s">
        <v>302</v>
      </c>
      <c r="BV22" t="s">
        <v>302</v>
      </c>
      <c r="BX22" s="1">
        <v>37894</v>
      </c>
      <c r="BY22">
        <v>0.6</v>
      </c>
      <c r="BZ22">
        <v>20031019</v>
      </c>
      <c r="CA22">
        <v>0.5</v>
      </c>
      <c r="CC22" s="1">
        <v>38168</v>
      </c>
      <c r="CD22">
        <v>2.4</v>
      </c>
      <c r="CE22" t="s">
        <v>302</v>
      </c>
      <c r="CF22" t="s">
        <v>302</v>
      </c>
      <c r="CH22" s="1">
        <v>36525</v>
      </c>
      <c r="CI22">
        <v>1.2</v>
      </c>
      <c r="CJ22" t="s">
        <v>302</v>
      </c>
      <c r="CK22" t="s">
        <v>302</v>
      </c>
      <c r="CM22" s="1">
        <v>35308</v>
      </c>
      <c r="CN22">
        <v>1.7</v>
      </c>
      <c r="CO22" t="s">
        <v>302</v>
      </c>
      <c r="CP22" t="s">
        <v>302</v>
      </c>
      <c r="CR22" s="1">
        <v>35308</v>
      </c>
      <c r="CS22">
        <v>-0.2</v>
      </c>
      <c r="CT22" t="s">
        <v>302</v>
      </c>
      <c r="CU22" t="s">
        <v>302</v>
      </c>
      <c r="CW22" s="1">
        <v>35308</v>
      </c>
      <c r="CX22">
        <v>0.3</v>
      </c>
      <c r="CY22" t="s">
        <v>302</v>
      </c>
      <c r="CZ22" t="s">
        <v>302</v>
      </c>
      <c r="DB22" s="1">
        <v>37195</v>
      </c>
      <c r="DC22">
        <v>-7.8</v>
      </c>
      <c r="DD22" t="s">
        <v>302</v>
      </c>
      <c r="DE22" t="s">
        <v>302</v>
      </c>
      <c r="DG22" s="1">
        <v>35308</v>
      </c>
      <c r="DH22">
        <v>2.5</v>
      </c>
      <c r="DI22" t="s">
        <v>302</v>
      </c>
      <c r="DJ22" t="s">
        <v>302</v>
      </c>
      <c r="DL22" s="1">
        <v>35308</v>
      </c>
      <c r="DM22">
        <v>6978</v>
      </c>
      <c r="DN22" t="s">
        <v>302</v>
      </c>
      <c r="DO22" t="s">
        <v>302</v>
      </c>
      <c r="DQ22" s="1">
        <v>35308</v>
      </c>
      <c r="DR22">
        <v>1968</v>
      </c>
      <c r="DS22" t="s">
        <v>302</v>
      </c>
      <c r="DT22" t="s">
        <v>302</v>
      </c>
      <c r="DV22" s="1">
        <v>35308</v>
      </c>
      <c r="DW22">
        <v>23.8</v>
      </c>
      <c r="DX22" t="s">
        <v>302</v>
      </c>
      <c r="DY22" t="s">
        <v>302</v>
      </c>
      <c r="EA22" s="1">
        <v>39172</v>
      </c>
      <c r="EB22">
        <v>1.1000000000000001</v>
      </c>
      <c r="EC22">
        <v>20070508</v>
      </c>
      <c r="ED22">
        <v>1.1000000000000001</v>
      </c>
      <c r="EF22" s="1">
        <v>39447</v>
      </c>
      <c r="EG22">
        <v>14</v>
      </c>
      <c r="EH22">
        <v>20080203</v>
      </c>
      <c r="EI22">
        <v>12.3</v>
      </c>
      <c r="EK22" s="1">
        <v>35308</v>
      </c>
      <c r="EL22">
        <v>0.6</v>
      </c>
      <c r="EM22" t="s">
        <v>302</v>
      </c>
      <c r="EN22" t="s">
        <v>302</v>
      </c>
      <c r="EP22" s="1">
        <v>35308</v>
      </c>
      <c r="EQ22">
        <v>13.4</v>
      </c>
      <c r="ER22" t="s">
        <v>302</v>
      </c>
      <c r="ES22" t="s">
        <v>302</v>
      </c>
      <c r="EU22" s="1">
        <v>35308</v>
      </c>
      <c r="EV22">
        <v>1.7</v>
      </c>
      <c r="EW22" t="s">
        <v>302</v>
      </c>
      <c r="EX22" t="s">
        <v>302</v>
      </c>
      <c r="EZ22" s="1">
        <v>35308</v>
      </c>
      <c r="FA22">
        <v>2.2000000000000002</v>
      </c>
      <c r="FB22" t="s">
        <v>302</v>
      </c>
      <c r="FC22" t="s">
        <v>302</v>
      </c>
    </row>
    <row r="23" spans="1:159" x14ac:dyDescent="0.25">
      <c r="A23" s="1">
        <v>35338</v>
      </c>
      <c r="B23">
        <v>103.85</v>
      </c>
      <c r="C23" t="s">
        <v>302</v>
      </c>
      <c r="D23" t="s">
        <v>302</v>
      </c>
      <c r="F23" s="1">
        <v>40503</v>
      </c>
      <c r="G23">
        <v>122.9</v>
      </c>
      <c r="H23" t="s">
        <v>302</v>
      </c>
      <c r="I23" t="s">
        <v>302</v>
      </c>
      <c r="K23" s="1">
        <v>36616</v>
      </c>
      <c r="L23">
        <v>51.2</v>
      </c>
      <c r="M23" t="s">
        <v>302</v>
      </c>
      <c r="N23" t="s">
        <v>302</v>
      </c>
      <c r="P23" s="1">
        <v>36129</v>
      </c>
      <c r="Q23">
        <v>6</v>
      </c>
      <c r="R23" t="s">
        <v>302</v>
      </c>
      <c r="S23" t="s">
        <v>302</v>
      </c>
      <c r="Z23" s="1">
        <v>36129</v>
      </c>
      <c r="AA23">
        <v>3</v>
      </c>
      <c r="AB23" t="s">
        <v>302</v>
      </c>
      <c r="AC23" t="s">
        <v>302</v>
      </c>
      <c r="AE23" s="1">
        <v>35338</v>
      </c>
      <c r="AF23">
        <v>-0.2</v>
      </c>
      <c r="AG23" t="s">
        <v>302</v>
      </c>
      <c r="AH23" t="s">
        <v>302</v>
      </c>
      <c r="AJ23" s="1">
        <v>35338</v>
      </c>
      <c r="AK23">
        <v>-1</v>
      </c>
      <c r="AL23" t="s">
        <v>302</v>
      </c>
      <c r="AM23" t="s">
        <v>302</v>
      </c>
      <c r="AO23" s="1">
        <v>36616</v>
      </c>
      <c r="AP23">
        <v>1.2</v>
      </c>
      <c r="AQ23">
        <v>20000613</v>
      </c>
      <c r="AR23">
        <v>1.1000000000000001</v>
      </c>
      <c r="AT23" s="1">
        <v>36616</v>
      </c>
      <c r="AU23">
        <v>4</v>
      </c>
      <c r="AV23">
        <v>20000613</v>
      </c>
      <c r="AW23">
        <v>4.3</v>
      </c>
      <c r="AY23" s="1">
        <v>38291</v>
      </c>
      <c r="AZ23">
        <v>53.5</v>
      </c>
      <c r="BA23" t="s">
        <v>302</v>
      </c>
      <c r="BB23" t="s">
        <v>302</v>
      </c>
      <c r="BD23" s="1">
        <v>39233</v>
      </c>
      <c r="BE23">
        <v>48.3</v>
      </c>
      <c r="BF23">
        <v>20070606</v>
      </c>
      <c r="BG23">
        <v>45.1</v>
      </c>
      <c r="BI23" s="1">
        <v>36616</v>
      </c>
      <c r="BJ23">
        <v>0.5</v>
      </c>
      <c r="BK23" t="s">
        <v>302</v>
      </c>
      <c r="BL23" t="s">
        <v>302</v>
      </c>
      <c r="BN23" s="1">
        <v>36616</v>
      </c>
      <c r="BO23">
        <v>2.5</v>
      </c>
      <c r="BP23" t="s">
        <v>302</v>
      </c>
      <c r="BQ23" t="s">
        <v>302</v>
      </c>
      <c r="BS23" s="1">
        <v>36616</v>
      </c>
      <c r="BT23">
        <v>1.8</v>
      </c>
      <c r="BU23" t="s">
        <v>302</v>
      </c>
      <c r="BV23" t="s">
        <v>302</v>
      </c>
      <c r="BX23" s="1">
        <v>37986</v>
      </c>
      <c r="BY23">
        <v>0</v>
      </c>
      <c r="BZ23">
        <v>20040126</v>
      </c>
      <c r="CA23">
        <v>0.1</v>
      </c>
      <c r="CC23" s="1">
        <v>38260</v>
      </c>
      <c r="CD23">
        <v>3.2</v>
      </c>
      <c r="CE23" t="s">
        <v>302</v>
      </c>
      <c r="CF23" t="s">
        <v>302</v>
      </c>
      <c r="CH23" s="1">
        <v>36616</v>
      </c>
      <c r="CI23">
        <v>0.4</v>
      </c>
      <c r="CJ23" t="s">
        <v>302</v>
      </c>
      <c r="CK23" t="s">
        <v>302</v>
      </c>
      <c r="CM23" s="1">
        <v>35338</v>
      </c>
      <c r="CN23">
        <v>-0.8</v>
      </c>
      <c r="CO23" t="s">
        <v>302</v>
      </c>
      <c r="CP23" t="s">
        <v>302</v>
      </c>
      <c r="CR23" s="1">
        <v>35338</v>
      </c>
      <c r="CS23">
        <v>3.2</v>
      </c>
      <c r="CT23" t="s">
        <v>302</v>
      </c>
      <c r="CU23" t="s">
        <v>302</v>
      </c>
      <c r="CW23" s="1">
        <v>35338</v>
      </c>
      <c r="CX23">
        <v>-8.1999999999999993</v>
      </c>
      <c r="CY23" t="s">
        <v>302</v>
      </c>
      <c r="CZ23" t="s">
        <v>302</v>
      </c>
      <c r="DB23" s="1">
        <v>37225</v>
      </c>
      <c r="DC23">
        <v>-0.2</v>
      </c>
      <c r="DD23" t="s">
        <v>302</v>
      </c>
      <c r="DE23" t="s">
        <v>302</v>
      </c>
      <c r="DG23" s="1">
        <v>35338</v>
      </c>
      <c r="DH23">
        <v>-8.6999999999999993</v>
      </c>
      <c r="DI23" t="s">
        <v>302</v>
      </c>
      <c r="DJ23" t="s">
        <v>302</v>
      </c>
      <c r="DL23" s="1">
        <v>35338</v>
      </c>
      <c r="DM23">
        <v>7034</v>
      </c>
      <c r="DN23" t="s">
        <v>302</v>
      </c>
      <c r="DO23" t="s">
        <v>302</v>
      </c>
      <c r="DQ23" s="1">
        <v>35338</v>
      </c>
      <c r="DR23">
        <v>2001</v>
      </c>
      <c r="DS23" t="s">
        <v>302</v>
      </c>
      <c r="DT23" t="s">
        <v>302</v>
      </c>
      <c r="DV23" s="1">
        <v>35338</v>
      </c>
      <c r="DW23">
        <v>-4.2</v>
      </c>
      <c r="DX23" t="s">
        <v>302</v>
      </c>
      <c r="DY23" t="s">
        <v>302</v>
      </c>
      <c r="EA23" s="1">
        <v>39263</v>
      </c>
      <c r="EB23">
        <v>4.2</v>
      </c>
      <c r="EC23">
        <v>20070807</v>
      </c>
      <c r="ED23">
        <v>3.2</v>
      </c>
      <c r="EF23" s="1">
        <v>39538</v>
      </c>
      <c r="EG23">
        <v>13.5</v>
      </c>
      <c r="EH23">
        <v>20080504</v>
      </c>
      <c r="EI23">
        <v>13.8</v>
      </c>
      <c r="EK23" s="1">
        <v>35338</v>
      </c>
      <c r="EL23">
        <v>0.8</v>
      </c>
      <c r="EM23" t="s">
        <v>302</v>
      </c>
      <c r="EN23" t="s">
        <v>302</v>
      </c>
      <c r="EP23" s="1">
        <v>35338</v>
      </c>
      <c r="EQ23">
        <v>12.9</v>
      </c>
      <c r="ER23" t="s">
        <v>302</v>
      </c>
      <c r="ES23" t="s">
        <v>302</v>
      </c>
      <c r="EU23" s="1">
        <v>35338</v>
      </c>
      <c r="EV23">
        <v>5</v>
      </c>
      <c r="EW23" t="s">
        <v>302</v>
      </c>
      <c r="EX23" t="s">
        <v>302</v>
      </c>
      <c r="EZ23" s="1">
        <v>35338</v>
      </c>
      <c r="FA23">
        <v>5.2</v>
      </c>
      <c r="FB23" t="s">
        <v>302</v>
      </c>
      <c r="FC23" t="s">
        <v>302</v>
      </c>
    </row>
    <row r="24" spans="1:159" x14ac:dyDescent="0.25">
      <c r="A24" s="1">
        <v>35369</v>
      </c>
      <c r="B24">
        <v>102.55</v>
      </c>
      <c r="C24" t="s">
        <v>302</v>
      </c>
      <c r="D24" t="s">
        <v>302</v>
      </c>
      <c r="F24" s="1">
        <v>40510</v>
      </c>
      <c r="G24">
        <v>120.6</v>
      </c>
      <c r="H24" t="s">
        <v>302</v>
      </c>
      <c r="I24" t="s">
        <v>302</v>
      </c>
      <c r="K24" s="1">
        <v>36707</v>
      </c>
      <c r="L24">
        <v>50.2</v>
      </c>
      <c r="M24" t="s">
        <v>302</v>
      </c>
      <c r="N24" t="s">
        <v>302</v>
      </c>
      <c r="P24" s="1">
        <v>36160</v>
      </c>
      <c r="Q24">
        <v>11</v>
      </c>
      <c r="R24" t="s">
        <v>302</v>
      </c>
      <c r="S24" t="s">
        <v>302</v>
      </c>
      <c r="Z24" s="1">
        <v>36160</v>
      </c>
      <c r="AA24">
        <v>3</v>
      </c>
      <c r="AB24" t="s">
        <v>302</v>
      </c>
      <c r="AC24" t="s">
        <v>302</v>
      </c>
      <c r="AE24" s="1">
        <v>35369</v>
      </c>
      <c r="AF24">
        <v>-1.3</v>
      </c>
      <c r="AG24" t="s">
        <v>302</v>
      </c>
      <c r="AH24" t="s">
        <v>302</v>
      </c>
      <c r="AJ24" s="1">
        <v>35369</v>
      </c>
      <c r="AK24">
        <v>0.4</v>
      </c>
      <c r="AL24" t="s">
        <v>302</v>
      </c>
      <c r="AM24" t="s">
        <v>302</v>
      </c>
      <c r="AO24" s="1">
        <v>36707</v>
      </c>
      <c r="AP24">
        <v>0.6</v>
      </c>
      <c r="AQ24">
        <v>20000912</v>
      </c>
      <c r="AR24">
        <v>0.7</v>
      </c>
      <c r="AT24" s="1">
        <v>36707</v>
      </c>
      <c r="AU24">
        <v>4.0999999999999996</v>
      </c>
      <c r="AV24">
        <v>20000912</v>
      </c>
      <c r="AW24">
        <v>4.7</v>
      </c>
      <c r="AY24" s="1">
        <v>38321</v>
      </c>
      <c r="AZ24">
        <v>55.7</v>
      </c>
      <c r="BA24" t="s">
        <v>302</v>
      </c>
      <c r="BB24" t="s">
        <v>302</v>
      </c>
      <c r="BD24" s="1">
        <v>39263</v>
      </c>
      <c r="BE24">
        <v>49.6</v>
      </c>
      <c r="BF24">
        <v>20070705</v>
      </c>
      <c r="BG24">
        <v>51.3</v>
      </c>
      <c r="BI24" s="1">
        <v>36707</v>
      </c>
      <c r="BJ24">
        <v>0.6</v>
      </c>
      <c r="BK24" t="s">
        <v>302</v>
      </c>
      <c r="BL24" t="s">
        <v>302</v>
      </c>
      <c r="BN24" s="1">
        <v>36707</v>
      </c>
      <c r="BO24">
        <v>2.5</v>
      </c>
      <c r="BP24" t="s">
        <v>302</v>
      </c>
      <c r="BQ24" t="s">
        <v>302</v>
      </c>
      <c r="BS24" s="1">
        <v>36707</v>
      </c>
      <c r="BT24">
        <v>-3.7</v>
      </c>
      <c r="BU24" t="s">
        <v>302</v>
      </c>
      <c r="BV24" t="s">
        <v>302</v>
      </c>
      <c r="BX24" s="1">
        <v>38077</v>
      </c>
      <c r="BY24">
        <v>0.6</v>
      </c>
      <c r="BZ24">
        <v>20040426</v>
      </c>
      <c r="CA24">
        <v>0.6</v>
      </c>
      <c r="CC24" s="1">
        <v>38352</v>
      </c>
      <c r="CD24">
        <v>4.3</v>
      </c>
      <c r="CE24" t="s">
        <v>302</v>
      </c>
      <c r="CF24" t="s">
        <v>302</v>
      </c>
      <c r="CH24" s="1">
        <v>36707</v>
      </c>
      <c r="CI24">
        <v>-0.7</v>
      </c>
      <c r="CJ24" t="s">
        <v>302</v>
      </c>
      <c r="CK24" t="s">
        <v>302</v>
      </c>
      <c r="CM24" s="1">
        <v>35369</v>
      </c>
      <c r="CN24">
        <v>-1.2</v>
      </c>
      <c r="CO24" t="s">
        <v>302</v>
      </c>
      <c r="CP24" t="s">
        <v>302</v>
      </c>
      <c r="CR24" s="1">
        <v>35369</v>
      </c>
      <c r="CS24">
        <v>3.7</v>
      </c>
      <c r="CT24" t="s">
        <v>302</v>
      </c>
      <c r="CU24" t="s">
        <v>302</v>
      </c>
      <c r="CW24" s="1">
        <v>35369</v>
      </c>
      <c r="CX24">
        <v>12.7</v>
      </c>
      <c r="CY24" t="s">
        <v>302</v>
      </c>
      <c r="CZ24" t="s">
        <v>302</v>
      </c>
      <c r="DB24" s="1">
        <v>37256</v>
      </c>
      <c r="DC24">
        <v>7</v>
      </c>
      <c r="DD24" t="s">
        <v>302</v>
      </c>
      <c r="DE24" t="s">
        <v>302</v>
      </c>
      <c r="DG24" s="1">
        <v>35369</v>
      </c>
      <c r="DH24">
        <v>13.3</v>
      </c>
      <c r="DI24" t="s">
        <v>302</v>
      </c>
      <c r="DJ24" t="s">
        <v>302</v>
      </c>
      <c r="DL24" s="1">
        <v>35369</v>
      </c>
      <c r="DM24">
        <v>7139</v>
      </c>
      <c r="DN24" t="s">
        <v>302</v>
      </c>
      <c r="DO24" t="s">
        <v>302</v>
      </c>
      <c r="DQ24" s="1">
        <v>35369</v>
      </c>
      <c r="DR24">
        <v>2204</v>
      </c>
      <c r="DS24" t="s">
        <v>302</v>
      </c>
      <c r="DT24" t="s">
        <v>302</v>
      </c>
      <c r="DV24" s="1">
        <v>35369</v>
      </c>
      <c r="DW24">
        <v>-0.5</v>
      </c>
      <c r="DX24" t="s">
        <v>302</v>
      </c>
      <c r="DY24" t="s">
        <v>302</v>
      </c>
      <c r="EA24" s="1">
        <v>39355</v>
      </c>
      <c r="EB24">
        <v>3.8</v>
      </c>
      <c r="EC24">
        <v>20071106</v>
      </c>
      <c r="ED24">
        <v>3.5</v>
      </c>
      <c r="EF24" s="1">
        <v>39629</v>
      </c>
      <c r="EG24">
        <v>7.9</v>
      </c>
      <c r="EH24">
        <v>20080803</v>
      </c>
      <c r="EI24">
        <v>8.1999999999999993</v>
      </c>
      <c r="EK24" s="1">
        <v>35369</v>
      </c>
      <c r="EL24">
        <v>0.8</v>
      </c>
      <c r="EM24" t="s">
        <v>302</v>
      </c>
      <c r="EN24" t="s">
        <v>302</v>
      </c>
      <c r="EP24" s="1">
        <v>35369</v>
      </c>
      <c r="EQ24">
        <v>12.8</v>
      </c>
      <c r="ER24" t="s">
        <v>302</v>
      </c>
      <c r="ES24" t="s">
        <v>302</v>
      </c>
      <c r="EU24" s="1">
        <v>35369</v>
      </c>
      <c r="EV24">
        <v>-6.1</v>
      </c>
      <c r="EW24" t="s">
        <v>302</v>
      </c>
      <c r="EX24" t="s">
        <v>302</v>
      </c>
      <c r="EZ24" s="1">
        <v>35369</v>
      </c>
      <c r="FA24">
        <v>-8.3000000000000007</v>
      </c>
      <c r="FB24" t="s">
        <v>302</v>
      </c>
      <c r="FC24" t="s">
        <v>302</v>
      </c>
    </row>
    <row r="25" spans="1:159" x14ac:dyDescent="0.25">
      <c r="A25" s="1">
        <v>35399</v>
      </c>
      <c r="B25">
        <v>107.62</v>
      </c>
      <c r="C25" t="s">
        <v>302</v>
      </c>
      <c r="D25" t="s">
        <v>302</v>
      </c>
      <c r="F25" s="1">
        <v>40517</v>
      </c>
      <c r="G25">
        <v>120.9</v>
      </c>
      <c r="H25" t="s">
        <v>302</v>
      </c>
      <c r="I25" t="s">
        <v>302</v>
      </c>
      <c r="K25" s="1">
        <v>36799</v>
      </c>
      <c r="L25">
        <v>48.6</v>
      </c>
      <c r="M25" t="s">
        <v>302</v>
      </c>
      <c r="N25" t="s">
        <v>302</v>
      </c>
      <c r="P25" s="1">
        <v>36191</v>
      </c>
      <c r="Q25">
        <v>8</v>
      </c>
      <c r="R25" t="s">
        <v>302</v>
      </c>
      <c r="S25" t="s">
        <v>302</v>
      </c>
      <c r="Z25" s="1">
        <v>36191</v>
      </c>
      <c r="AA25">
        <v>9</v>
      </c>
      <c r="AB25" t="s">
        <v>302</v>
      </c>
      <c r="AC25" t="s">
        <v>302</v>
      </c>
      <c r="AE25" s="1">
        <v>35399</v>
      </c>
      <c r="AF25">
        <v>4.9000000000000004</v>
      </c>
      <c r="AG25" t="s">
        <v>302</v>
      </c>
      <c r="AH25" t="s">
        <v>302</v>
      </c>
      <c r="AJ25" s="1">
        <v>35399</v>
      </c>
      <c r="AK25">
        <v>0.4</v>
      </c>
      <c r="AL25" t="s">
        <v>302</v>
      </c>
      <c r="AM25" t="s">
        <v>302</v>
      </c>
      <c r="AO25" s="1">
        <v>36799</v>
      </c>
      <c r="AP25">
        <v>0</v>
      </c>
      <c r="AQ25">
        <v>20001212</v>
      </c>
      <c r="AR25">
        <v>0.6</v>
      </c>
      <c r="AT25" s="1">
        <v>36799</v>
      </c>
      <c r="AU25">
        <v>3.1</v>
      </c>
      <c r="AV25">
        <v>20001212</v>
      </c>
      <c r="AW25">
        <v>4.2</v>
      </c>
      <c r="AY25" s="1">
        <v>38352</v>
      </c>
      <c r="AZ25">
        <v>60.5</v>
      </c>
      <c r="BA25" t="s">
        <v>302</v>
      </c>
      <c r="BB25" t="s">
        <v>302</v>
      </c>
      <c r="BD25" s="1">
        <v>39294</v>
      </c>
      <c r="BE25">
        <v>49</v>
      </c>
      <c r="BF25">
        <v>20070806</v>
      </c>
      <c r="BG25">
        <v>48.8</v>
      </c>
      <c r="BI25" s="1">
        <v>36799</v>
      </c>
      <c r="BJ25">
        <v>0.2</v>
      </c>
      <c r="BK25" t="s">
        <v>302</v>
      </c>
      <c r="BL25" t="s">
        <v>302</v>
      </c>
      <c r="BN25" s="1">
        <v>36799</v>
      </c>
      <c r="BO25">
        <v>2.1</v>
      </c>
      <c r="BP25" t="s">
        <v>302</v>
      </c>
      <c r="BQ25" t="s">
        <v>302</v>
      </c>
      <c r="BS25" s="1">
        <v>36799</v>
      </c>
      <c r="BT25">
        <v>-2.2999999999999998</v>
      </c>
      <c r="BU25" t="s">
        <v>302</v>
      </c>
      <c r="BV25" t="s">
        <v>302</v>
      </c>
      <c r="BX25" s="1">
        <v>38168</v>
      </c>
      <c r="BY25">
        <v>1.1000000000000001</v>
      </c>
      <c r="BZ25">
        <v>20040725</v>
      </c>
      <c r="CA25">
        <v>1.1000000000000001</v>
      </c>
      <c r="CC25" s="1">
        <v>38442</v>
      </c>
      <c r="CD25">
        <v>3.6</v>
      </c>
      <c r="CE25" t="s">
        <v>302</v>
      </c>
      <c r="CF25" t="s">
        <v>302</v>
      </c>
      <c r="CH25" s="1">
        <v>36799</v>
      </c>
      <c r="CI25">
        <v>0.3</v>
      </c>
      <c r="CJ25" t="s">
        <v>302</v>
      </c>
      <c r="CK25" t="s">
        <v>302</v>
      </c>
      <c r="CM25" s="1">
        <v>35399</v>
      </c>
      <c r="CN25">
        <v>0</v>
      </c>
      <c r="CO25" t="s">
        <v>302</v>
      </c>
      <c r="CP25" t="s">
        <v>302</v>
      </c>
      <c r="CR25" s="1">
        <v>35399</v>
      </c>
      <c r="CS25">
        <v>3.3</v>
      </c>
      <c r="CT25" t="s">
        <v>302</v>
      </c>
      <c r="CU25" t="s">
        <v>302</v>
      </c>
      <c r="CW25" s="1">
        <v>35399</v>
      </c>
      <c r="CX25">
        <v>-3.2</v>
      </c>
      <c r="CY25" t="s">
        <v>302</v>
      </c>
      <c r="CZ25" t="s">
        <v>302</v>
      </c>
      <c r="DB25" s="1">
        <v>37287</v>
      </c>
      <c r="DC25">
        <v>-12.5</v>
      </c>
      <c r="DD25" t="s">
        <v>302</v>
      </c>
      <c r="DE25" t="s">
        <v>302</v>
      </c>
      <c r="DG25" s="1">
        <v>35399</v>
      </c>
      <c r="DH25">
        <v>9.3000000000000007</v>
      </c>
      <c r="DI25" t="s">
        <v>302</v>
      </c>
      <c r="DJ25" t="s">
        <v>302</v>
      </c>
      <c r="DL25" s="1">
        <v>35399</v>
      </c>
      <c r="DM25">
        <v>7205</v>
      </c>
      <c r="DN25" t="s">
        <v>302</v>
      </c>
      <c r="DO25" t="s">
        <v>302</v>
      </c>
      <c r="DQ25" s="1">
        <v>35399</v>
      </c>
      <c r="DR25">
        <v>2038</v>
      </c>
      <c r="DS25" t="s">
        <v>302</v>
      </c>
      <c r="DT25" t="s">
        <v>302</v>
      </c>
      <c r="DV25" s="1">
        <v>35399</v>
      </c>
      <c r="DW25">
        <v>5.2</v>
      </c>
      <c r="DX25" t="s">
        <v>302</v>
      </c>
      <c r="DY25" t="s">
        <v>302</v>
      </c>
      <c r="EA25" s="1">
        <v>39447</v>
      </c>
      <c r="EB25">
        <v>4.2</v>
      </c>
      <c r="EC25">
        <v>20080203</v>
      </c>
      <c r="ED25">
        <v>3.2</v>
      </c>
      <c r="EF25" s="1">
        <v>39721</v>
      </c>
      <c r="EG25">
        <v>1.4</v>
      </c>
      <c r="EH25">
        <v>20081102</v>
      </c>
      <c r="EI25">
        <v>2.8</v>
      </c>
      <c r="EK25" s="1">
        <v>35399</v>
      </c>
      <c r="EL25">
        <v>0.5</v>
      </c>
      <c r="EM25" t="s">
        <v>302</v>
      </c>
      <c r="EN25" t="s">
        <v>302</v>
      </c>
      <c r="EP25" s="1">
        <v>35399</v>
      </c>
      <c r="EQ25">
        <v>12</v>
      </c>
      <c r="ER25" t="s">
        <v>302</v>
      </c>
      <c r="ES25" t="s">
        <v>302</v>
      </c>
      <c r="EU25" s="1">
        <v>35399</v>
      </c>
      <c r="EV25">
        <v>-1.1000000000000001</v>
      </c>
      <c r="EW25" t="s">
        <v>302</v>
      </c>
      <c r="EX25" t="s">
        <v>302</v>
      </c>
      <c r="EZ25" s="1">
        <v>35399</v>
      </c>
      <c r="FA25">
        <v>-1.7</v>
      </c>
      <c r="FB25" t="s">
        <v>302</v>
      </c>
      <c r="FC25" t="s">
        <v>302</v>
      </c>
    </row>
    <row r="26" spans="1:159" x14ac:dyDescent="0.25">
      <c r="A26" s="1">
        <v>35430</v>
      </c>
      <c r="B26">
        <v>102.07</v>
      </c>
      <c r="C26" t="s">
        <v>302</v>
      </c>
      <c r="D26" t="s">
        <v>302</v>
      </c>
      <c r="F26" s="1">
        <v>40524</v>
      </c>
      <c r="G26">
        <v>119.3</v>
      </c>
      <c r="H26" t="s">
        <v>302</v>
      </c>
      <c r="I26" t="s">
        <v>302</v>
      </c>
      <c r="K26" s="1">
        <v>36891</v>
      </c>
      <c r="L26">
        <v>45.5</v>
      </c>
      <c r="M26" t="s">
        <v>302</v>
      </c>
      <c r="N26" t="s">
        <v>302</v>
      </c>
      <c r="P26" s="1">
        <v>36219</v>
      </c>
      <c r="Q26">
        <v>12</v>
      </c>
      <c r="R26" t="s">
        <v>302</v>
      </c>
      <c r="S26" t="s">
        <v>302</v>
      </c>
      <c r="Z26" s="1">
        <v>36219</v>
      </c>
      <c r="AA26">
        <v>6</v>
      </c>
      <c r="AB26" t="s">
        <v>302</v>
      </c>
      <c r="AC26" t="s">
        <v>302</v>
      </c>
      <c r="AE26" s="1">
        <v>35430</v>
      </c>
      <c r="AF26">
        <v>-5.2</v>
      </c>
      <c r="AG26" t="s">
        <v>302</v>
      </c>
      <c r="AH26" t="s">
        <v>302</v>
      </c>
      <c r="AJ26" s="1">
        <v>35430</v>
      </c>
      <c r="AK26">
        <v>0.5</v>
      </c>
      <c r="AL26" t="s">
        <v>302</v>
      </c>
      <c r="AM26" t="s">
        <v>302</v>
      </c>
      <c r="AO26" s="1">
        <v>36891</v>
      </c>
      <c r="AP26">
        <v>-0.3</v>
      </c>
      <c r="AQ26">
        <v>20010306</v>
      </c>
      <c r="AR26">
        <v>-0.6</v>
      </c>
      <c r="AT26" s="1">
        <v>36891</v>
      </c>
      <c r="AU26">
        <v>1.6</v>
      </c>
      <c r="AV26">
        <v>20010307</v>
      </c>
      <c r="AW26">
        <v>2.1</v>
      </c>
      <c r="AY26" s="1">
        <v>38383</v>
      </c>
      <c r="AZ26">
        <v>52.5</v>
      </c>
      <c r="BA26" t="s">
        <v>302</v>
      </c>
      <c r="BB26" t="s">
        <v>302</v>
      </c>
      <c r="BD26" s="1">
        <v>39325</v>
      </c>
      <c r="BE26">
        <v>49.9</v>
      </c>
      <c r="BF26">
        <v>20070906</v>
      </c>
      <c r="BG26">
        <v>48.4</v>
      </c>
      <c r="BI26" s="1">
        <v>36891</v>
      </c>
      <c r="BJ26">
        <v>0.6</v>
      </c>
      <c r="BK26" t="s">
        <v>302</v>
      </c>
      <c r="BL26" t="s">
        <v>302</v>
      </c>
      <c r="BN26" s="1">
        <v>36891</v>
      </c>
      <c r="BO26">
        <v>2</v>
      </c>
      <c r="BP26" t="s">
        <v>302</v>
      </c>
      <c r="BQ26" t="s">
        <v>302</v>
      </c>
      <c r="BS26" s="1">
        <v>36891</v>
      </c>
      <c r="BT26">
        <v>-4.0999999999999996</v>
      </c>
      <c r="BU26" t="s">
        <v>302</v>
      </c>
      <c r="BV26" t="s">
        <v>302</v>
      </c>
      <c r="BX26" s="1">
        <v>38260</v>
      </c>
      <c r="BY26">
        <v>1.4</v>
      </c>
      <c r="BZ26">
        <v>20041024</v>
      </c>
      <c r="CA26">
        <v>1.4</v>
      </c>
      <c r="CC26" s="1">
        <v>38533</v>
      </c>
      <c r="CD26">
        <v>3.4</v>
      </c>
      <c r="CE26" t="s">
        <v>302</v>
      </c>
      <c r="CF26" t="s">
        <v>302</v>
      </c>
      <c r="CH26" s="1">
        <v>36891</v>
      </c>
      <c r="CI26">
        <v>0.9</v>
      </c>
      <c r="CJ26" t="s">
        <v>302</v>
      </c>
      <c r="CK26" t="s">
        <v>302</v>
      </c>
      <c r="CM26" s="1">
        <v>35430</v>
      </c>
      <c r="CN26">
        <v>-1.1000000000000001</v>
      </c>
      <c r="CO26" t="s">
        <v>302</v>
      </c>
      <c r="CP26" t="s">
        <v>302</v>
      </c>
      <c r="CR26" s="1">
        <v>35430</v>
      </c>
      <c r="CS26">
        <v>-1.5</v>
      </c>
      <c r="CT26" t="s">
        <v>302</v>
      </c>
      <c r="CU26" t="s">
        <v>302</v>
      </c>
      <c r="CW26" s="1">
        <v>35430</v>
      </c>
      <c r="CX26">
        <v>-3</v>
      </c>
      <c r="CY26" t="s">
        <v>302</v>
      </c>
      <c r="CZ26" t="s">
        <v>302</v>
      </c>
      <c r="DB26" s="1">
        <v>37315</v>
      </c>
      <c r="DC26">
        <v>13.7</v>
      </c>
      <c r="DD26" t="s">
        <v>302</v>
      </c>
      <c r="DE26" t="s">
        <v>302</v>
      </c>
      <c r="DG26" s="1">
        <v>35430</v>
      </c>
      <c r="DH26">
        <v>4.5999999999999996</v>
      </c>
      <c r="DI26" t="s">
        <v>302</v>
      </c>
      <c r="DJ26" t="s">
        <v>302</v>
      </c>
      <c r="DL26" s="1">
        <v>35430</v>
      </c>
      <c r="DM26">
        <v>7628</v>
      </c>
      <c r="DN26" t="s">
        <v>302</v>
      </c>
      <c r="DO26" t="s">
        <v>302</v>
      </c>
      <c r="DQ26" s="1">
        <v>35430</v>
      </c>
      <c r="DR26">
        <v>2647</v>
      </c>
      <c r="DS26" t="s">
        <v>302</v>
      </c>
      <c r="DT26" t="s">
        <v>302</v>
      </c>
      <c r="DV26" s="1">
        <v>35430</v>
      </c>
      <c r="DW26">
        <v>2.6</v>
      </c>
      <c r="DX26" t="s">
        <v>302</v>
      </c>
      <c r="DY26" t="s">
        <v>302</v>
      </c>
      <c r="EA26" s="1">
        <v>39538</v>
      </c>
      <c r="EB26">
        <v>0.7</v>
      </c>
      <c r="EC26">
        <v>20080504</v>
      </c>
      <c r="ED26">
        <v>1.1000000000000001</v>
      </c>
      <c r="EF26" s="1">
        <v>39813</v>
      </c>
      <c r="EG26">
        <v>-4.0999999999999996</v>
      </c>
      <c r="EH26">
        <v>20090201</v>
      </c>
      <c r="EI26">
        <v>-3.3</v>
      </c>
      <c r="EK26" s="1">
        <v>35430</v>
      </c>
      <c r="EL26">
        <v>0.7</v>
      </c>
      <c r="EM26" t="s">
        <v>302</v>
      </c>
      <c r="EN26" t="s">
        <v>302</v>
      </c>
      <c r="EP26" s="1">
        <v>35430</v>
      </c>
      <c r="EQ26">
        <v>11.3</v>
      </c>
      <c r="ER26" t="s">
        <v>302</v>
      </c>
      <c r="ES26" t="s">
        <v>302</v>
      </c>
      <c r="EU26" s="1">
        <v>35430</v>
      </c>
      <c r="EV26">
        <v>6.5</v>
      </c>
      <c r="EW26" t="s">
        <v>302</v>
      </c>
      <c r="EX26" t="s">
        <v>302</v>
      </c>
      <c r="EZ26" s="1">
        <v>35430</v>
      </c>
      <c r="FA26">
        <v>4.5999999999999996</v>
      </c>
      <c r="FB26" t="s">
        <v>302</v>
      </c>
      <c r="FC26" t="s">
        <v>302</v>
      </c>
    </row>
    <row r="27" spans="1:159" x14ac:dyDescent="0.25">
      <c r="A27" s="1">
        <v>35461</v>
      </c>
      <c r="B27">
        <v>105.6</v>
      </c>
      <c r="C27" t="s">
        <v>302</v>
      </c>
      <c r="D27" t="s">
        <v>302</v>
      </c>
      <c r="F27" s="1">
        <v>40531</v>
      </c>
      <c r="G27">
        <v>121.8</v>
      </c>
      <c r="H27" t="s">
        <v>302</v>
      </c>
      <c r="I27" t="s">
        <v>302</v>
      </c>
      <c r="K27" s="1">
        <v>36981</v>
      </c>
      <c r="L27">
        <v>45.5</v>
      </c>
      <c r="M27" t="s">
        <v>302</v>
      </c>
      <c r="N27" t="s">
        <v>302</v>
      </c>
      <c r="P27" s="1">
        <v>36250</v>
      </c>
      <c r="Q27">
        <v>10</v>
      </c>
      <c r="R27" t="s">
        <v>302</v>
      </c>
      <c r="S27" t="s">
        <v>302</v>
      </c>
      <c r="Z27" s="1">
        <v>36250</v>
      </c>
      <c r="AA27">
        <v>9</v>
      </c>
      <c r="AB27" t="s">
        <v>302</v>
      </c>
      <c r="AC27" t="s">
        <v>302</v>
      </c>
      <c r="AE27" s="1">
        <v>35461</v>
      </c>
      <c r="AF27">
        <v>3.5</v>
      </c>
      <c r="AG27" t="s">
        <v>302</v>
      </c>
      <c r="AH27" t="s">
        <v>302</v>
      </c>
      <c r="AJ27" s="1">
        <v>35461</v>
      </c>
      <c r="AK27">
        <v>0.7</v>
      </c>
      <c r="AL27" t="s">
        <v>302</v>
      </c>
      <c r="AM27" t="s">
        <v>302</v>
      </c>
      <c r="AO27" s="1">
        <v>36981</v>
      </c>
      <c r="AP27">
        <v>1.1000000000000001</v>
      </c>
      <c r="AQ27">
        <v>20010605</v>
      </c>
      <c r="AR27">
        <v>1.1000000000000001</v>
      </c>
      <c r="AT27" s="1">
        <v>36981</v>
      </c>
      <c r="AU27">
        <v>1.4</v>
      </c>
      <c r="AV27">
        <v>20010605</v>
      </c>
      <c r="AW27">
        <v>2.1</v>
      </c>
      <c r="AY27" s="1">
        <v>38411</v>
      </c>
      <c r="AZ27">
        <v>52.4</v>
      </c>
      <c r="BA27" t="s">
        <v>302</v>
      </c>
      <c r="BB27" t="s">
        <v>302</v>
      </c>
      <c r="BD27" s="1">
        <v>39355</v>
      </c>
      <c r="BE27">
        <v>53.1</v>
      </c>
      <c r="BF27">
        <v>20071007</v>
      </c>
      <c r="BG27">
        <v>55.2</v>
      </c>
      <c r="BI27" s="1">
        <v>36981</v>
      </c>
      <c r="BJ27">
        <v>0.9</v>
      </c>
      <c r="BK27" t="s">
        <v>302</v>
      </c>
      <c r="BL27" t="s">
        <v>302</v>
      </c>
      <c r="BN27" s="1">
        <v>36981</v>
      </c>
      <c r="BO27">
        <v>2.4</v>
      </c>
      <c r="BP27" t="s">
        <v>302</v>
      </c>
      <c r="BQ27" t="s">
        <v>302</v>
      </c>
      <c r="BS27" s="1">
        <v>36981</v>
      </c>
      <c r="BT27">
        <v>-2.6</v>
      </c>
      <c r="BU27" t="s">
        <v>302</v>
      </c>
      <c r="BV27" t="s">
        <v>302</v>
      </c>
      <c r="BX27" s="1">
        <v>38352</v>
      </c>
      <c r="BY27">
        <v>1.1000000000000001</v>
      </c>
      <c r="BZ27">
        <v>20050123</v>
      </c>
      <c r="CA27">
        <v>1.1000000000000001</v>
      </c>
      <c r="CC27" s="1">
        <v>38625</v>
      </c>
      <c r="CD27">
        <v>3.4</v>
      </c>
      <c r="CE27">
        <v>20051023</v>
      </c>
      <c r="CF27">
        <v>3.4</v>
      </c>
      <c r="CH27" s="1">
        <v>36981</v>
      </c>
      <c r="CI27">
        <v>0.7</v>
      </c>
      <c r="CJ27" t="s">
        <v>302</v>
      </c>
      <c r="CK27" t="s">
        <v>302</v>
      </c>
      <c r="CM27" s="1">
        <v>35461</v>
      </c>
      <c r="CN27">
        <v>5.9</v>
      </c>
      <c r="CO27" t="s">
        <v>302</v>
      </c>
      <c r="CP27" t="s">
        <v>302</v>
      </c>
      <c r="CR27" s="1">
        <v>35461</v>
      </c>
      <c r="CS27">
        <v>6.8</v>
      </c>
      <c r="CT27" t="s">
        <v>302</v>
      </c>
      <c r="CU27" t="s">
        <v>302</v>
      </c>
      <c r="CW27" s="1">
        <v>35461</v>
      </c>
      <c r="CX27">
        <v>8.1999999999999993</v>
      </c>
      <c r="CY27" t="s">
        <v>302</v>
      </c>
      <c r="CZ27" t="s">
        <v>302</v>
      </c>
      <c r="DB27" s="1">
        <v>37346</v>
      </c>
      <c r="DC27">
        <v>-7.9</v>
      </c>
      <c r="DD27" t="s">
        <v>302</v>
      </c>
      <c r="DE27" t="s">
        <v>302</v>
      </c>
      <c r="DG27" s="1">
        <v>35461</v>
      </c>
      <c r="DH27">
        <v>21.3</v>
      </c>
      <c r="DI27" t="s">
        <v>302</v>
      </c>
      <c r="DJ27" t="s">
        <v>302</v>
      </c>
      <c r="DL27" s="1">
        <v>35461</v>
      </c>
      <c r="DM27">
        <v>7615</v>
      </c>
      <c r="DN27" t="s">
        <v>302</v>
      </c>
      <c r="DO27" t="s">
        <v>302</v>
      </c>
      <c r="DQ27" s="1">
        <v>35461</v>
      </c>
      <c r="DR27">
        <v>2172</v>
      </c>
      <c r="DS27" t="s">
        <v>302</v>
      </c>
      <c r="DT27" t="s">
        <v>302</v>
      </c>
      <c r="DV27" s="1">
        <v>35461</v>
      </c>
      <c r="DW27">
        <v>21.4</v>
      </c>
      <c r="DX27" t="s">
        <v>302</v>
      </c>
      <c r="DY27" t="s">
        <v>302</v>
      </c>
      <c r="EA27" s="1">
        <v>39629</v>
      </c>
      <c r="EB27">
        <v>-0.9</v>
      </c>
      <c r="EC27">
        <v>20080803</v>
      </c>
      <c r="ED27">
        <v>-0.3</v>
      </c>
      <c r="EF27" s="1">
        <v>39903</v>
      </c>
      <c r="EG27">
        <v>-5.4</v>
      </c>
      <c r="EH27">
        <v>20090503</v>
      </c>
      <c r="EI27">
        <v>-6.7</v>
      </c>
      <c r="EK27" s="1">
        <v>35461</v>
      </c>
      <c r="EL27">
        <v>0.9</v>
      </c>
      <c r="EM27" t="s">
        <v>302</v>
      </c>
      <c r="EN27" t="s">
        <v>302</v>
      </c>
      <c r="EP27" s="1">
        <v>35461</v>
      </c>
      <c r="EQ27">
        <v>11.2</v>
      </c>
      <c r="ER27" t="s">
        <v>302</v>
      </c>
      <c r="ES27" t="s">
        <v>302</v>
      </c>
      <c r="EU27" s="1">
        <v>35461</v>
      </c>
      <c r="EV27">
        <v>6.2</v>
      </c>
      <c r="EW27" t="s">
        <v>302</v>
      </c>
      <c r="EX27" t="s">
        <v>302</v>
      </c>
      <c r="EZ27" s="1">
        <v>35461</v>
      </c>
      <c r="FA27">
        <v>3.1</v>
      </c>
      <c r="FB27" t="s">
        <v>302</v>
      </c>
      <c r="FC27" t="s">
        <v>302</v>
      </c>
    </row>
    <row r="28" spans="1:159" x14ac:dyDescent="0.25">
      <c r="A28" s="1">
        <v>35489</v>
      </c>
      <c r="B28">
        <v>104.17</v>
      </c>
      <c r="C28" t="s">
        <v>302</v>
      </c>
      <c r="D28" t="s">
        <v>302</v>
      </c>
      <c r="F28" s="1">
        <v>40538</v>
      </c>
      <c r="G28">
        <v>124.3</v>
      </c>
      <c r="H28" t="s">
        <v>302</v>
      </c>
      <c r="I28" t="s">
        <v>302</v>
      </c>
      <c r="K28" s="1">
        <v>37042</v>
      </c>
      <c r="L28">
        <v>47.4</v>
      </c>
      <c r="M28" t="s">
        <v>302</v>
      </c>
      <c r="N28" t="s">
        <v>302</v>
      </c>
      <c r="P28" s="1">
        <v>36280</v>
      </c>
      <c r="Q28">
        <v>10</v>
      </c>
      <c r="R28" t="s">
        <v>302</v>
      </c>
      <c r="S28" t="s">
        <v>302</v>
      </c>
      <c r="Z28" s="1">
        <v>36280</v>
      </c>
      <c r="AA28">
        <v>10</v>
      </c>
      <c r="AB28" t="s">
        <v>302</v>
      </c>
      <c r="AC28" t="s">
        <v>302</v>
      </c>
      <c r="AE28" s="1">
        <v>35489</v>
      </c>
      <c r="AF28">
        <v>-1.4</v>
      </c>
      <c r="AG28" t="s">
        <v>302</v>
      </c>
      <c r="AH28" t="s">
        <v>302</v>
      </c>
      <c r="AJ28" s="1">
        <v>35489</v>
      </c>
      <c r="AK28">
        <v>1.8</v>
      </c>
      <c r="AL28" t="s">
        <v>302</v>
      </c>
      <c r="AM28" t="s">
        <v>302</v>
      </c>
      <c r="AO28" s="1">
        <v>37072</v>
      </c>
      <c r="AP28">
        <v>0.9</v>
      </c>
      <c r="AQ28">
        <v>20010911</v>
      </c>
      <c r="AR28">
        <v>0.9</v>
      </c>
      <c r="AT28" s="1">
        <v>37072</v>
      </c>
      <c r="AU28">
        <v>1.7</v>
      </c>
      <c r="AV28">
        <v>20010911</v>
      </c>
      <c r="AW28">
        <v>1.4</v>
      </c>
      <c r="AY28" s="1">
        <v>38442</v>
      </c>
      <c r="AZ28">
        <v>54.5</v>
      </c>
      <c r="BA28" t="s">
        <v>302</v>
      </c>
      <c r="BB28" t="s">
        <v>302</v>
      </c>
      <c r="BD28" s="1">
        <v>39386</v>
      </c>
      <c r="BE28">
        <v>54.2</v>
      </c>
      <c r="BF28">
        <v>20071106</v>
      </c>
      <c r="BG28">
        <v>57.4</v>
      </c>
      <c r="BI28" s="1">
        <v>37072</v>
      </c>
      <c r="BJ28">
        <v>0.8</v>
      </c>
      <c r="BK28" t="s">
        <v>302</v>
      </c>
      <c r="BL28" t="s">
        <v>302</v>
      </c>
      <c r="BN28" s="1">
        <v>37072</v>
      </c>
      <c r="BO28">
        <v>2.6</v>
      </c>
      <c r="BP28" t="s">
        <v>302</v>
      </c>
      <c r="BQ28" t="s">
        <v>302</v>
      </c>
      <c r="BS28" s="1">
        <v>37072</v>
      </c>
      <c r="BT28">
        <v>11.8</v>
      </c>
      <c r="BU28" t="s">
        <v>302</v>
      </c>
      <c r="BV28" t="s">
        <v>302</v>
      </c>
      <c r="BX28" s="1">
        <v>38442</v>
      </c>
      <c r="BY28">
        <v>0</v>
      </c>
      <c r="BZ28">
        <v>20050425</v>
      </c>
      <c r="CA28">
        <v>0</v>
      </c>
      <c r="CC28" s="1">
        <v>38717</v>
      </c>
      <c r="CD28">
        <v>3</v>
      </c>
      <c r="CE28">
        <v>20060122</v>
      </c>
      <c r="CF28">
        <v>3</v>
      </c>
      <c r="CH28" s="1">
        <v>37072</v>
      </c>
      <c r="CI28">
        <v>-0.4</v>
      </c>
      <c r="CJ28" t="s">
        <v>302</v>
      </c>
      <c r="CK28" t="s">
        <v>302</v>
      </c>
      <c r="CM28" s="1">
        <v>35489</v>
      </c>
      <c r="CN28">
        <v>3.3</v>
      </c>
      <c r="CO28" t="s">
        <v>302</v>
      </c>
      <c r="CP28" t="s">
        <v>302</v>
      </c>
      <c r="CR28" s="1">
        <v>35489</v>
      </c>
      <c r="CS28">
        <v>7.2</v>
      </c>
      <c r="CT28" t="s">
        <v>302</v>
      </c>
      <c r="CU28" t="s">
        <v>302</v>
      </c>
      <c r="CW28" s="1">
        <v>35489</v>
      </c>
      <c r="CX28">
        <v>3.5</v>
      </c>
      <c r="CY28" t="s">
        <v>302</v>
      </c>
      <c r="CZ28" t="s">
        <v>302</v>
      </c>
      <c r="DB28" s="1">
        <v>37376</v>
      </c>
      <c r="DC28">
        <v>2</v>
      </c>
      <c r="DD28" t="s">
        <v>302</v>
      </c>
      <c r="DE28" t="s">
        <v>302</v>
      </c>
      <c r="DG28" s="1">
        <v>35489</v>
      </c>
      <c r="DH28">
        <v>15.2</v>
      </c>
      <c r="DI28" t="s">
        <v>302</v>
      </c>
      <c r="DJ28" t="s">
        <v>302</v>
      </c>
      <c r="DL28" s="1">
        <v>35489</v>
      </c>
      <c r="DM28">
        <v>7555</v>
      </c>
      <c r="DN28" t="s">
        <v>302</v>
      </c>
      <c r="DO28" t="s">
        <v>302</v>
      </c>
      <c r="DQ28" s="1">
        <v>35489</v>
      </c>
      <c r="DR28">
        <v>1938</v>
      </c>
      <c r="DS28" t="s">
        <v>302</v>
      </c>
      <c r="DT28" t="s">
        <v>302</v>
      </c>
      <c r="DV28" s="1">
        <v>35489</v>
      </c>
      <c r="DW28">
        <v>-5.8</v>
      </c>
      <c r="DX28" t="s">
        <v>302</v>
      </c>
      <c r="DY28" t="s">
        <v>302</v>
      </c>
      <c r="EA28" s="1">
        <v>39721</v>
      </c>
      <c r="EB28">
        <v>-2.5</v>
      </c>
      <c r="EC28">
        <v>20081102</v>
      </c>
      <c r="ED28">
        <v>-1.8</v>
      </c>
      <c r="EF28" s="1">
        <v>39994</v>
      </c>
      <c r="EG28">
        <v>-0.7</v>
      </c>
      <c r="EH28">
        <v>20090803</v>
      </c>
      <c r="EI28">
        <v>-1.4</v>
      </c>
      <c r="EK28" s="1">
        <v>35489</v>
      </c>
      <c r="EL28">
        <v>0.5</v>
      </c>
      <c r="EM28" t="s">
        <v>302</v>
      </c>
      <c r="EN28" t="s">
        <v>302</v>
      </c>
      <c r="EP28" s="1">
        <v>35489</v>
      </c>
      <c r="EQ28">
        <v>10.3</v>
      </c>
      <c r="ER28" t="s">
        <v>302</v>
      </c>
      <c r="ES28" t="s">
        <v>302</v>
      </c>
      <c r="EU28" s="1">
        <v>35489</v>
      </c>
      <c r="EV28">
        <v>-5.8</v>
      </c>
      <c r="EW28" t="s">
        <v>302</v>
      </c>
      <c r="EX28" t="s">
        <v>302</v>
      </c>
      <c r="EZ28" s="1">
        <v>35489</v>
      </c>
      <c r="FA28">
        <v>-4.9000000000000004</v>
      </c>
      <c r="FB28" t="s">
        <v>302</v>
      </c>
      <c r="FC28" t="s">
        <v>302</v>
      </c>
    </row>
    <row r="29" spans="1:159" x14ac:dyDescent="0.25">
      <c r="A29" s="1">
        <v>35520</v>
      </c>
      <c r="B29">
        <v>107.46</v>
      </c>
      <c r="C29" t="s">
        <v>302</v>
      </c>
      <c r="D29" t="s">
        <v>302</v>
      </c>
      <c r="F29" s="1">
        <v>40545</v>
      </c>
      <c r="G29">
        <v>123.1</v>
      </c>
      <c r="H29" t="s">
        <v>302</v>
      </c>
      <c r="I29" t="s">
        <v>302</v>
      </c>
      <c r="K29" s="1">
        <v>37072</v>
      </c>
      <c r="L29">
        <v>53.3</v>
      </c>
      <c r="M29" t="s">
        <v>302</v>
      </c>
      <c r="N29" t="s">
        <v>302</v>
      </c>
      <c r="P29" s="1">
        <v>36311</v>
      </c>
      <c r="Q29">
        <v>12</v>
      </c>
      <c r="R29" t="s">
        <v>302</v>
      </c>
      <c r="S29" t="s">
        <v>302</v>
      </c>
      <c r="Z29" s="1">
        <v>36311</v>
      </c>
      <c r="AA29">
        <v>11</v>
      </c>
      <c r="AB29" t="s">
        <v>302</v>
      </c>
      <c r="AC29" t="s">
        <v>302</v>
      </c>
      <c r="AE29" s="1">
        <v>35520</v>
      </c>
      <c r="AF29">
        <v>3.2</v>
      </c>
      <c r="AG29" t="s">
        <v>302</v>
      </c>
      <c r="AH29" t="s">
        <v>302</v>
      </c>
      <c r="AJ29" s="1">
        <v>35520</v>
      </c>
      <c r="AK29">
        <v>-0.4</v>
      </c>
      <c r="AL29" t="s">
        <v>302</v>
      </c>
      <c r="AM29" t="s">
        <v>302</v>
      </c>
      <c r="AO29" s="1">
        <v>37164</v>
      </c>
      <c r="AP29">
        <v>1</v>
      </c>
      <c r="AQ29">
        <v>20011204</v>
      </c>
      <c r="AR29">
        <v>1.1000000000000001</v>
      </c>
      <c r="AT29" s="1">
        <v>37164</v>
      </c>
      <c r="AU29">
        <v>2.7</v>
      </c>
      <c r="AV29">
        <v>20011204</v>
      </c>
      <c r="AW29">
        <v>2.5</v>
      </c>
      <c r="AY29" s="1">
        <v>38472</v>
      </c>
      <c r="AZ29">
        <v>53.4</v>
      </c>
      <c r="BA29" t="s">
        <v>302</v>
      </c>
      <c r="BB29" t="s">
        <v>302</v>
      </c>
      <c r="BD29" s="1">
        <v>39416</v>
      </c>
      <c r="BE29">
        <v>53.6</v>
      </c>
      <c r="BF29">
        <v>20071206</v>
      </c>
      <c r="BG29">
        <v>53.2</v>
      </c>
      <c r="BI29" s="1">
        <v>37164</v>
      </c>
      <c r="BJ29">
        <v>0.7</v>
      </c>
      <c r="BK29" t="s">
        <v>302</v>
      </c>
      <c r="BL29" t="s">
        <v>302</v>
      </c>
      <c r="BN29" s="1">
        <v>37164</v>
      </c>
      <c r="BO29">
        <v>3.1</v>
      </c>
      <c r="BP29" t="s">
        <v>302</v>
      </c>
      <c r="BQ29" t="s">
        <v>302</v>
      </c>
      <c r="BS29" s="1">
        <v>37164</v>
      </c>
      <c r="BT29">
        <v>13.4</v>
      </c>
      <c r="BU29" t="s">
        <v>302</v>
      </c>
      <c r="BV29" t="s">
        <v>302</v>
      </c>
      <c r="BX29" s="1">
        <v>38533</v>
      </c>
      <c r="BY29">
        <v>0.8</v>
      </c>
      <c r="BZ29">
        <v>20050724</v>
      </c>
      <c r="CA29">
        <v>0.8</v>
      </c>
      <c r="CC29" s="1">
        <v>38807</v>
      </c>
      <c r="CD29">
        <v>3.8</v>
      </c>
      <c r="CE29">
        <v>20060614</v>
      </c>
      <c r="CF29">
        <v>3.7</v>
      </c>
      <c r="CH29" s="1">
        <v>37164</v>
      </c>
      <c r="CI29">
        <v>0.6</v>
      </c>
      <c r="CJ29" t="s">
        <v>302</v>
      </c>
      <c r="CK29" t="s">
        <v>302</v>
      </c>
      <c r="CM29" s="1">
        <v>35520</v>
      </c>
      <c r="CN29">
        <v>-1.4</v>
      </c>
      <c r="CO29" t="s">
        <v>302</v>
      </c>
      <c r="CP29" t="s">
        <v>302</v>
      </c>
      <c r="CR29" s="1">
        <v>35520</v>
      </c>
      <c r="CS29">
        <v>7</v>
      </c>
      <c r="CT29" t="s">
        <v>302</v>
      </c>
      <c r="CU29" t="s">
        <v>302</v>
      </c>
      <c r="CW29" s="1">
        <v>35520</v>
      </c>
      <c r="CX29">
        <v>-0.6</v>
      </c>
      <c r="CY29" t="s">
        <v>302</v>
      </c>
      <c r="CZ29" t="s">
        <v>302</v>
      </c>
      <c r="DB29" s="1">
        <v>37407</v>
      </c>
      <c r="DC29">
        <v>-1.6</v>
      </c>
      <c r="DD29" t="s">
        <v>302</v>
      </c>
      <c r="DE29" t="s">
        <v>302</v>
      </c>
      <c r="DG29" s="1">
        <v>35520</v>
      </c>
      <c r="DH29">
        <v>16.399999999999999</v>
      </c>
      <c r="DI29" t="s">
        <v>302</v>
      </c>
      <c r="DJ29" t="s">
        <v>302</v>
      </c>
      <c r="DL29" s="1">
        <v>35520</v>
      </c>
      <c r="DM29">
        <v>7639</v>
      </c>
      <c r="DN29" t="s">
        <v>302</v>
      </c>
      <c r="DO29" t="s">
        <v>302</v>
      </c>
      <c r="DQ29" s="1">
        <v>35520</v>
      </c>
      <c r="DR29">
        <v>1945</v>
      </c>
      <c r="DS29" t="s">
        <v>302</v>
      </c>
      <c r="DT29" t="s">
        <v>302</v>
      </c>
      <c r="DV29" s="1">
        <v>35520</v>
      </c>
      <c r="DW29">
        <v>0</v>
      </c>
      <c r="DX29" t="s">
        <v>302</v>
      </c>
      <c r="DY29" t="s">
        <v>302</v>
      </c>
      <c r="EA29" s="1">
        <v>39813</v>
      </c>
      <c r="EB29">
        <v>-1.4</v>
      </c>
      <c r="EC29">
        <v>20090201</v>
      </c>
      <c r="ED29">
        <v>-0.8</v>
      </c>
      <c r="EF29" s="1">
        <v>40086</v>
      </c>
      <c r="EG29">
        <v>6.4</v>
      </c>
      <c r="EH29">
        <v>20091101</v>
      </c>
      <c r="EI29">
        <v>6.2</v>
      </c>
      <c r="EK29" s="1">
        <v>35520</v>
      </c>
      <c r="EL29">
        <v>0.6</v>
      </c>
      <c r="EM29" t="s">
        <v>302</v>
      </c>
      <c r="EN29" t="s">
        <v>302</v>
      </c>
      <c r="EP29" s="1">
        <v>35520</v>
      </c>
      <c r="EQ29">
        <v>9.6999999999999993</v>
      </c>
      <c r="ER29" t="s">
        <v>302</v>
      </c>
      <c r="ES29" t="s">
        <v>302</v>
      </c>
      <c r="EU29" s="1">
        <v>35520</v>
      </c>
      <c r="EV29">
        <v>3.5</v>
      </c>
      <c r="EW29" t="s">
        <v>302</v>
      </c>
      <c r="EX29" t="s">
        <v>302</v>
      </c>
      <c r="EZ29" s="1">
        <v>35520</v>
      </c>
      <c r="FA29">
        <v>2.2999999999999998</v>
      </c>
      <c r="FB29" t="s">
        <v>302</v>
      </c>
      <c r="FC29" t="s">
        <v>302</v>
      </c>
    </row>
    <row r="30" spans="1:159" x14ac:dyDescent="0.25">
      <c r="A30" s="1">
        <v>35550</v>
      </c>
      <c r="B30">
        <v>103.55</v>
      </c>
      <c r="C30" t="s">
        <v>302</v>
      </c>
      <c r="D30" t="s">
        <v>302</v>
      </c>
      <c r="F30" s="1">
        <v>40552</v>
      </c>
      <c r="G30">
        <v>124.3</v>
      </c>
      <c r="H30" t="s">
        <v>302</v>
      </c>
      <c r="I30" t="s">
        <v>302</v>
      </c>
      <c r="K30" s="1">
        <v>37103</v>
      </c>
      <c r="L30">
        <v>50.7</v>
      </c>
      <c r="M30" t="s">
        <v>302</v>
      </c>
      <c r="N30" t="s">
        <v>302</v>
      </c>
      <c r="P30" s="1">
        <v>36341</v>
      </c>
      <c r="Q30">
        <v>19</v>
      </c>
      <c r="R30" t="s">
        <v>302</v>
      </c>
      <c r="S30" t="s">
        <v>302</v>
      </c>
      <c r="Z30" s="1">
        <v>36341</v>
      </c>
      <c r="AA30">
        <v>8</v>
      </c>
      <c r="AB30" t="s">
        <v>302</v>
      </c>
      <c r="AC30" t="s">
        <v>302</v>
      </c>
      <c r="AE30" s="1">
        <v>35550</v>
      </c>
      <c r="AF30">
        <v>-3.6</v>
      </c>
      <c r="AG30" t="s">
        <v>302</v>
      </c>
      <c r="AH30" t="s">
        <v>302</v>
      </c>
      <c r="AJ30" s="1">
        <v>35550</v>
      </c>
      <c r="AK30">
        <v>-1.3</v>
      </c>
      <c r="AL30" t="s">
        <v>302</v>
      </c>
      <c r="AM30" t="s">
        <v>302</v>
      </c>
      <c r="AO30" s="1">
        <v>37256</v>
      </c>
      <c r="AP30">
        <v>1.1000000000000001</v>
      </c>
      <c r="AQ30">
        <v>20020306</v>
      </c>
      <c r="AR30">
        <v>1.3</v>
      </c>
      <c r="AT30" s="1">
        <v>37256</v>
      </c>
      <c r="AU30">
        <v>4.2</v>
      </c>
      <c r="AV30">
        <v>20020306</v>
      </c>
      <c r="AW30">
        <v>4.0999999999999996</v>
      </c>
      <c r="AY30" s="1">
        <v>38503</v>
      </c>
      <c r="AZ30">
        <v>50.3</v>
      </c>
      <c r="BA30" t="s">
        <v>302</v>
      </c>
      <c r="BB30" t="s">
        <v>302</v>
      </c>
      <c r="BD30" s="1">
        <v>39447</v>
      </c>
      <c r="BE30">
        <v>57.5</v>
      </c>
      <c r="BF30">
        <v>20080107</v>
      </c>
      <c r="BG30">
        <v>59.2</v>
      </c>
      <c r="BI30" s="1">
        <v>37256</v>
      </c>
      <c r="BJ30">
        <v>0.8</v>
      </c>
      <c r="BK30" t="s">
        <v>302</v>
      </c>
      <c r="BL30" t="s">
        <v>302</v>
      </c>
      <c r="BN30" s="1">
        <v>37256</v>
      </c>
      <c r="BO30">
        <v>3.3</v>
      </c>
      <c r="BP30" t="s">
        <v>302</v>
      </c>
      <c r="BQ30" t="s">
        <v>302</v>
      </c>
      <c r="BS30" s="1">
        <v>37256</v>
      </c>
      <c r="BT30">
        <v>6.8</v>
      </c>
      <c r="BU30" t="s">
        <v>302</v>
      </c>
      <c r="BV30" t="s">
        <v>302</v>
      </c>
      <c r="BX30" s="1">
        <v>38625</v>
      </c>
      <c r="BY30">
        <v>1.4</v>
      </c>
      <c r="BZ30">
        <v>20051023</v>
      </c>
      <c r="CA30">
        <v>1.5</v>
      </c>
      <c r="CC30" s="1">
        <v>38898</v>
      </c>
      <c r="CD30">
        <v>4.5</v>
      </c>
      <c r="CE30">
        <v>20060723</v>
      </c>
      <c r="CF30">
        <v>4.5</v>
      </c>
      <c r="CH30" s="1">
        <v>37256</v>
      </c>
      <c r="CI30">
        <v>0.1</v>
      </c>
      <c r="CJ30" t="s">
        <v>302</v>
      </c>
      <c r="CK30" t="s">
        <v>302</v>
      </c>
      <c r="CM30" s="1">
        <v>35550</v>
      </c>
      <c r="CN30">
        <v>2.9</v>
      </c>
      <c r="CO30" t="s">
        <v>302</v>
      </c>
      <c r="CP30" t="s">
        <v>302</v>
      </c>
      <c r="CR30" s="1">
        <v>35550</v>
      </c>
      <c r="CS30">
        <v>10.9</v>
      </c>
      <c r="CT30" t="s">
        <v>302</v>
      </c>
      <c r="CU30" t="s">
        <v>302</v>
      </c>
      <c r="CW30" s="1">
        <v>35550</v>
      </c>
      <c r="CX30">
        <v>-0.8</v>
      </c>
      <c r="CY30" t="s">
        <v>302</v>
      </c>
      <c r="CZ30" t="s">
        <v>302</v>
      </c>
      <c r="DB30" s="1">
        <v>37437</v>
      </c>
      <c r="DC30">
        <v>-14.3</v>
      </c>
      <c r="DD30" t="s">
        <v>302</v>
      </c>
      <c r="DE30" t="s">
        <v>302</v>
      </c>
      <c r="DG30" s="1">
        <v>35550</v>
      </c>
      <c r="DH30">
        <v>15.3</v>
      </c>
      <c r="DI30" t="s">
        <v>302</v>
      </c>
      <c r="DJ30" t="s">
        <v>302</v>
      </c>
      <c r="DL30" s="1">
        <v>35550</v>
      </c>
      <c r="DM30">
        <v>7667</v>
      </c>
      <c r="DN30" t="s">
        <v>302</v>
      </c>
      <c r="DO30" t="s">
        <v>302</v>
      </c>
      <c r="DQ30" s="1">
        <v>35550</v>
      </c>
      <c r="DR30">
        <v>2311</v>
      </c>
      <c r="DS30" t="s">
        <v>302</v>
      </c>
      <c r="DT30" t="s">
        <v>302</v>
      </c>
      <c r="DV30" s="1">
        <v>35550</v>
      </c>
      <c r="DW30">
        <v>16.100000000000001</v>
      </c>
      <c r="DX30" t="s">
        <v>302</v>
      </c>
      <c r="DY30" t="s">
        <v>302</v>
      </c>
      <c r="EA30" s="1">
        <v>39903</v>
      </c>
      <c r="EB30">
        <v>-0.8</v>
      </c>
      <c r="EC30">
        <v>20090503</v>
      </c>
      <c r="ED30">
        <v>-2.2000000000000002</v>
      </c>
      <c r="EF30" s="1">
        <v>40178</v>
      </c>
      <c r="EG30">
        <v>13.8</v>
      </c>
      <c r="EH30">
        <v>20100131</v>
      </c>
      <c r="EI30">
        <v>13.6</v>
      </c>
      <c r="EK30" s="1">
        <v>35550</v>
      </c>
      <c r="EL30">
        <v>0.9</v>
      </c>
      <c r="EM30" t="s">
        <v>302</v>
      </c>
      <c r="EN30" t="s">
        <v>302</v>
      </c>
      <c r="EP30" s="1">
        <v>35550</v>
      </c>
      <c r="EQ30">
        <v>9.6999999999999993</v>
      </c>
      <c r="ER30" t="s">
        <v>302</v>
      </c>
      <c r="ES30" t="s">
        <v>302</v>
      </c>
      <c r="EU30" s="1">
        <v>35550</v>
      </c>
      <c r="EV30">
        <v>3</v>
      </c>
      <c r="EW30" t="s">
        <v>302</v>
      </c>
      <c r="EX30" t="s">
        <v>302</v>
      </c>
      <c r="EZ30" s="1">
        <v>35550</v>
      </c>
      <c r="FA30">
        <v>4.2</v>
      </c>
      <c r="FB30" t="s">
        <v>302</v>
      </c>
      <c r="FC30" t="s">
        <v>302</v>
      </c>
    </row>
    <row r="31" spans="1:159" x14ac:dyDescent="0.25">
      <c r="A31" s="1">
        <v>35581</v>
      </c>
      <c r="B31">
        <v>100.96</v>
      </c>
      <c r="C31" t="s">
        <v>302</v>
      </c>
      <c r="D31" t="s">
        <v>302</v>
      </c>
      <c r="F31" s="1">
        <v>40559</v>
      </c>
      <c r="G31">
        <v>123.1</v>
      </c>
      <c r="H31" t="s">
        <v>302</v>
      </c>
      <c r="I31" t="s">
        <v>302</v>
      </c>
      <c r="K31" s="1">
        <v>37134</v>
      </c>
      <c r="L31">
        <v>53.9</v>
      </c>
      <c r="M31" t="s">
        <v>302</v>
      </c>
      <c r="N31" t="s">
        <v>302</v>
      </c>
      <c r="P31" s="1">
        <v>36372</v>
      </c>
      <c r="Q31">
        <v>6</v>
      </c>
      <c r="R31" t="s">
        <v>302</v>
      </c>
      <c r="S31" t="s">
        <v>302</v>
      </c>
      <c r="Z31" s="1">
        <v>36372</v>
      </c>
      <c r="AA31">
        <v>10</v>
      </c>
      <c r="AB31" t="s">
        <v>302</v>
      </c>
      <c r="AC31" t="s">
        <v>302</v>
      </c>
      <c r="AE31" s="1">
        <v>35581</v>
      </c>
      <c r="AF31">
        <v>-2.5</v>
      </c>
      <c r="AG31" t="s">
        <v>302</v>
      </c>
      <c r="AH31" t="s">
        <v>302</v>
      </c>
      <c r="AJ31" s="1">
        <v>35581</v>
      </c>
      <c r="AK31">
        <v>1.9</v>
      </c>
      <c r="AL31" t="s">
        <v>302</v>
      </c>
      <c r="AM31" t="s">
        <v>302</v>
      </c>
      <c r="AO31" s="1">
        <v>37346</v>
      </c>
      <c r="AP31">
        <v>0.8</v>
      </c>
      <c r="AQ31">
        <v>20020604</v>
      </c>
      <c r="AR31">
        <v>0.9</v>
      </c>
      <c r="AT31" s="1">
        <v>37346</v>
      </c>
      <c r="AU31">
        <v>3.9</v>
      </c>
      <c r="AV31">
        <v>20020604</v>
      </c>
      <c r="AW31">
        <v>4.2</v>
      </c>
      <c r="AY31" s="1">
        <v>38533</v>
      </c>
      <c r="AZ31">
        <v>51.4</v>
      </c>
      <c r="BA31" t="s">
        <v>302</v>
      </c>
      <c r="BB31" t="s">
        <v>302</v>
      </c>
      <c r="BD31" s="1">
        <v>39478</v>
      </c>
      <c r="BE31">
        <v>54</v>
      </c>
      <c r="BF31">
        <v>20080206</v>
      </c>
      <c r="BG31">
        <v>58.3</v>
      </c>
      <c r="BI31" s="1">
        <v>37346</v>
      </c>
      <c r="BJ31">
        <v>0.7</v>
      </c>
      <c r="BK31" t="s">
        <v>302</v>
      </c>
      <c r="BL31" t="s">
        <v>302</v>
      </c>
      <c r="BN31" s="1">
        <v>37346</v>
      </c>
      <c r="BO31">
        <v>3.1</v>
      </c>
      <c r="BP31" t="s">
        <v>302</v>
      </c>
      <c r="BQ31" t="s">
        <v>302</v>
      </c>
      <c r="BS31" s="1">
        <v>37346</v>
      </c>
      <c r="BT31">
        <v>17</v>
      </c>
      <c r="BU31" t="s">
        <v>302</v>
      </c>
      <c r="BV31" t="s">
        <v>302</v>
      </c>
      <c r="BX31" s="1">
        <v>38717</v>
      </c>
      <c r="BY31">
        <v>0.7</v>
      </c>
      <c r="BZ31">
        <v>20060122</v>
      </c>
      <c r="CA31">
        <v>0.8</v>
      </c>
      <c r="CC31" s="1">
        <v>38990</v>
      </c>
      <c r="CD31">
        <v>4</v>
      </c>
      <c r="CE31">
        <v>20061022</v>
      </c>
      <c r="CF31">
        <v>4</v>
      </c>
      <c r="CH31" s="1">
        <v>37346</v>
      </c>
      <c r="CI31">
        <v>0.3</v>
      </c>
      <c r="CJ31" t="s">
        <v>302</v>
      </c>
      <c r="CK31" t="s">
        <v>302</v>
      </c>
      <c r="CM31" s="1">
        <v>35581</v>
      </c>
      <c r="CN31">
        <v>-2.8</v>
      </c>
      <c r="CO31" t="s">
        <v>302</v>
      </c>
      <c r="CP31" t="s">
        <v>302</v>
      </c>
      <c r="CR31" s="1">
        <v>35581</v>
      </c>
      <c r="CS31">
        <v>3.5</v>
      </c>
      <c r="CT31" t="s">
        <v>302</v>
      </c>
      <c r="CU31" t="s">
        <v>302</v>
      </c>
      <c r="CW31" s="1">
        <v>35581</v>
      </c>
      <c r="CX31">
        <v>6.5</v>
      </c>
      <c r="CY31" t="s">
        <v>302</v>
      </c>
      <c r="CZ31" t="s">
        <v>302</v>
      </c>
      <c r="DB31" s="1">
        <v>37468</v>
      </c>
      <c r="DC31">
        <v>1.5</v>
      </c>
      <c r="DD31" t="s">
        <v>302</v>
      </c>
      <c r="DE31" t="s">
        <v>302</v>
      </c>
      <c r="DG31" s="1">
        <v>35581</v>
      </c>
      <c r="DH31">
        <v>16.5</v>
      </c>
      <c r="DI31" t="s">
        <v>302</v>
      </c>
      <c r="DJ31" t="s">
        <v>302</v>
      </c>
      <c r="DL31" s="1">
        <v>35581</v>
      </c>
      <c r="DM31">
        <v>7740</v>
      </c>
      <c r="DN31" t="s">
        <v>302</v>
      </c>
      <c r="DO31" t="s">
        <v>302</v>
      </c>
      <c r="DQ31" s="1">
        <v>35581</v>
      </c>
      <c r="DR31">
        <v>2399</v>
      </c>
      <c r="DS31" t="s">
        <v>302</v>
      </c>
      <c r="DT31" t="s">
        <v>302</v>
      </c>
      <c r="DV31" s="1">
        <v>35581</v>
      </c>
      <c r="DW31">
        <v>-3.5</v>
      </c>
      <c r="DX31" t="s">
        <v>302</v>
      </c>
      <c r="DY31" t="s">
        <v>302</v>
      </c>
      <c r="EA31" s="1">
        <v>39994</v>
      </c>
      <c r="EB31">
        <v>4.0999999999999996</v>
      </c>
      <c r="EC31">
        <v>20090803</v>
      </c>
      <c r="ED31">
        <v>4.2</v>
      </c>
      <c r="EF31" s="1">
        <v>40268</v>
      </c>
      <c r="EG31">
        <v>18.8</v>
      </c>
      <c r="EH31">
        <v>20100502</v>
      </c>
      <c r="EI31">
        <v>20</v>
      </c>
      <c r="EK31" s="1">
        <v>35581</v>
      </c>
      <c r="EL31">
        <v>1.2</v>
      </c>
      <c r="EM31" t="s">
        <v>302</v>
      </c>
      <c r="EN31" t="s">
        <v>302</v>
      </c>
      <c r="EP31" s="1">
        <v>35581</v>
      </c>
      <c r="EQ31">
        <v>10.4</v>
      </c>
      <c r="ER31" t="s">
        <v>302</v>
      </c>
      <c r="ES31" t="s">
        <v>302</v>
      </c>
      <c r="EU31" s="1">
        <v>35581</v>
      </c>
      <c r="EV31">
        <v>-1.9</v>
      </c>
      <c r="EW31" t="s">
        <v>302</v>
      </c>
      <c r="EX31" t="s">
        <v>302</v>
      </c>
      <c r="EZ31" s="1">
        <v>35581</v>
      </c>
      <c r="FA31">
        <v>-4.5999999999999996</v>
      </c>
      <c r="FB31" t="s">
        <v>302</v>
      </c>
      <c r="FC31" t="s">
        <v>302</v>
      </c>
    </row>
    <row r="32" spans="1:159" x14ac:dyDescent="0.25">
      <c r="A32" s="1">
        <v>35611</v>
      </c>
      <c r="B32">
        <v>100.24</v>
      </c>
      <c r="C32" t="s">
        <v>302</v>
      </c>
      <c r="D32" t="s">
        <v>302</v>
      </c>
      <c r="F32" s="1">
        <v>40566</v>
      </c>
      <c r="G32">
        <v>121.2</v>
      </c>
      <c r="H32" t="s">
        <v>302</v>
      </c>
      <c r="I32" t="s">
        <v>302</v>
      </c>
      <c r="K32" s="1">
        <v>37164</v>
      </c>
      <c r="L32">
        <v>54.5</v>
      </c>
      <c r="M32" t="s">
        <v>302</v>
      </c>
      <c r="N32" t="s">
        <v>302</v>
      </c>
      <c r="P32" s="1">
        <v>36403</v>
      </c>
      <c r="Q32">
        <v>10</v>
      </c>
      <c r="R32" t="s">
        <v>302</v>
      </c>
      <c r="S32" t="s">
        <v>302</v>
      </c>
      <c r="Z32" s="1">
        <v>36403</v>
      </c>
      <c r="AA32">
        <v>8</v>
      </c>
      <c r="AB32" t="s">
        <v>302</v>
      </c>
      <c r="AC32" t="s">
        <v>302</v>
      </c>
      <c r="AE32" s="1">
        <v>35611</v>
      </c>
      <c r="AF32">
        <v>-0.7</v>
      </c>
      <c r="AG32" t="s">
        <v>302</v>
      </c>
      <c r="AH32" t="s">
        <v>302</v>
      </c>
      <c r="AJ32" s="1">
        <v>35611</v>
      </c>
      <c r="AK32">
        <v>-0.3</v>
      </c>
      <c r="AL32" t="s">
        <v>302</v>
      </c>
      <c r="AM32" t="s">
        <v>302</v>
      </c>
      <c r="AO32" s="1">
        <v>37437</v>
      </c>
      <c r="AP32">
        <v>1.6</v>
      </c>
      <c r="AQ32">
        <v>20020902</v>
      </c>
      <c r="AR32">
        <v>0.6</v>
      </c>
      <c r="AT32" s="1">
        <v>37437</v>
      </c>
      <c r="AU32">
        <v>4.5999999999999996</v>
      </c>
      <c r="AV32">
        <v>20020902</v>
      </c>
      <c r="AW32">
        <v>3.8</v>
      </c>
      <c r="AY32" s="1">
        <v>38564</v>
      </c>
      <c r="AZ32">
        <v>53.8</v>
      </c>
      <c r="BA32" t="s">
        <v>302</v>
      </c>
      <c r="BB32" t="s">
        <v>302</v>
      </c>
      <c r="BD32" s="1">
        <v>39507</v>
      </c>
      <c r="BE32">
        <v>54.2</v>
      </c>
      <c r="BF32">
        <v>20080306</v>
      </c>
      <c r="BG32">
        <v>53.9</v>
      </c>
      <c r="BI32" s="1">
        <v>37437</v>
      </c>
      <c r="BJ32">
        <v>0.7</v>
      </c>
      <c r="BK32" t="s">
        <v>302</v>
      </c>
      <c r="BL32" t="s">
        <v>302</v>
      </c>
      <c r="BN32" s="1">
        <v>37437</v>
      </c>
      <c r="BO32">
        <v>3</v>
      </c>
      <c r="BP32" t="s">
        <v>302</v>
      </c>
      <c r="BQ32" t="s">
        <v>302</v>
      </c>
      <c r="BS32" s="1">
        <v>37437</v>
      </c>
      <c r="BT32">
        <v>16.399999999999999</v>
      </c>
      <c r="BU32" t="s">
        <v>302</v>
      </c>
      <c r="BV32" t="s">
        <v>302</v>
      </c>
      <c r="BX32" s="1">
        <v>38807</v>
      </c>
      <c r="BY32">
        <v>0.7</v>
      </c>
      <c r="BZ32">
        <v>20060614</v>
      </c>
      <c r="CA32">
        <v>0.7</v>
      </c>
      <c r="CC32" s="1">
        <v>39082</v>
      </c>
      <c r="CD32">
        <v>3.5</v>
      </c>
      <c r="CE32">
        <v>20070121</v>
      </c>
      <c r="CF32">
        <v>3.5</v>
      </c>
      <c r="CH32" s="1">
        <v>37437</v>
      </c>
      <c r="CI32">
        <v>0.1</v>
      </c>
      <c r="CJ32" t="s">
        <v>302</v>
      </c>
      <c r="CK32" t="s">
        <v>302</v>
      </c>
      <c r="CM32" s="1">
        <v>35611</v>
      </c>
      <c r="CN32">
        <v>2.4</v>
      </c>
      <c r="CO32" t="s">
        <v>302</v>
      </c>
      <c r="CP32" t="s">
        <v>302</v>
      </c>
      <c r="CR32" s="1">
        <v>35611</v>
      </c>
      <c r="CS32">
        <v>8</v>
      </c>
      <c r="CT32" t="s">
        <v>302</v>
      </c>
      <c r="CU32" t="s">
        <v>302</v>
      </c>
      <c r="CW32" s="1">
        <v>35611</v>
      </c>
      <c r="CX32">
        <v>-5.9</v>
      </c>
      <c r="CY32" t="s">
        <v>302</v>
      </c>
      <c r="CZ32" t="s">
        <v>302</v>
      </c>
      <c r="DB32" s="1">
        <v>37499</v>
      </c>
      <c r="DC32">
        <v>0.4</v>
      </c>
      <c r="DD32" t="s">
        <v>302</v>
      </c>
      <c r="DE32" t="s">
        <v>302</v>
      </c>
      <c r="DG32" s="1">
        <v>35611</v>
      </c>
      <c r="DH32">
        <v>15.6</v>
      </c>
      <c r="DI32" t="s">
        <v>302</v>
      </c>
      <c r="DJ32" t="s">
        <v>302</v>
      </c>
      <c r="DL32" s="1">
        <v>35611</v>
      </c>
      <c r="DM32">
        <v>7801</v>
      </c>
      <c r="DN32" t="s">
        <v>302</v>
      </c>
      <c r="DO32" t="s">
        <v>302</v>
      </c>
      <c r="DQ32" s="1">
        <v>35611</v>
      </c>
      <c r="DR32">
        <v>2309</v>
      </c>
      <c r="DS32" t="s">
        <v>302</v>
      </c>
      <c r="DT32" t="s">
        <v>302</v>
      </c>
      <c r="DV32" s="1">
        <v>35611</v>
      </c>
      <c r="DW32">
        <v>8.6</v>
      </c>
      <c r="DX32" t="s">
        <v>302</v>
      </c>
      <c r="DY32" t="s">
        <v>302</v>
      </c>
      <c r="EA32" s="1">
        <v>40086</v>
      </c>
      <c r="EB32">
        <v>4.4000000000000004</v>
      </c>
      <c r="EC32">
        <v>20091101</v>
      </c>
      <c r="ED32">
        <v>4.2</v>
      </c>
      <c r="EF32" s="1">
        <v>40359</v>
      </c>
      <c r="EG32">
        <v>16.2</v>
      </c>
      <c r="EH32">
        <v>20100803</v>
      </c>
      <c r="EI32">
        <v>18.399999999999999</v>
      </c>
      <c r="EK32" s="1">
        <v>35611</v>
      </c>
      <c r="EL32">
        <v>0.8</v>
      </c>
      <c r="EM32" t="s">
        <v>302</v>
      </c>
      <c r="EN32" t="s">
        <v>302</v>
      </c>
      <c r="EP32" s="1">
        <v>35611</v>
      </c>
      <c r="EQ32">
        <v>10.3</v>
      </c>
      <c r="ER32" t="s">
        <v>302</v>
      </c>
      <c r="ES32" t="s">
        <v>302</v>
      </c>
      <c r="EU32" s="1">
        <v>35611</v>
      </c>
      <c r="EV32">
        <v>1.4</v>
      </c>
      <c r="EW32" t="s">
        <v>302</v>
      </c>
      <c r="EX32" t="s">
        <v>302</v>
      </c>
      <c r="EZ32" s="1">
        <v>35611</v>
      </c>
      <c r="FA32">
        <v>1.3</v>
      </c>
      <c r="FB32" t="s">
        <v>302</v>
      </c>
      <c r="FC32" t="s">
        <v>302</v>
      </c>
    </row>
    <row r="33" spans="1:159" x14ac:dyDescent="0.25">
      <c r="A33" s="1">
        <v>35642</v>
      </c>
      <c r="B33">
        <v>98.84</v>
      </c>
      <c r="C33" t="s">
        <v>302</v>
      </c>
      <c r="D33" t="s">
        <v>302</v>
      </c>
      <c r="F33" s="1">
        <v>40573</v>
      </c>
      <c r="G33">
        <v>120.7</v>
      </c>
      <c r="H33" t="s">
        <v>302</v>
      </c>
      <c r="I33" t="s">
        <v>302</v>
      </c>
      <c r="K33" s="1">
        <v>37195</v>
      </c>
      <c r="L33">
        <v>53.3</v>
      </c>
      <c r="M33" t="s">
        <v>302</v>
      </c>
      <c r="N33" t="s">
        <v>302</v>
      </c>
      <c r="P33" s="1">
        <v>36433</v>
      </c>
      <c r="Q33">
        <v>11</v>
      </c>
      <c r="R33" t="s">
        <v>302</v>
      </c>
      <c r="S33" t="s">
        <v>302</v>
      </c>
      <c r="Z33" s="1">
        <v>36433</v>
      </c>
      <c r="AA33">
        <v>9</v>
      </c>
      <c r="AB33" t="s">
        <v>302</v>
      </c>
      <c r="AC33" t="s">
        <v>302</v>
      </c>
      <c r="AE33" s="1">
        <v>35642</v>
      </c>
      <c r="AF33">
        <v>-1.4</v>
      </c>
      <c r="AG33" t="s">
        <v>302</v>
      </c>
      <c r="AH33" t="s">
        <v>302</v>
      </c>
      <c r="AJ33" s="1">
        <v>35642</v>
      </c>
      <c r="AK33">
        <v>0.9</v>
      </c>
      <c r="AL33" t="s">
        <v>302</v>
      </c>
      <c r="AM33" t="s">
        <v>302</v>
      </c>
      <c r="AO33" s="1">
        <v>37529</v>
      </c>
      <c r="AP33">
        <v>0.4</v>
      </c>
      <c r="AQ33">
        <v>20021203</v>
      </c>
      <c r="AR33">
        <v>0.9</v>
      </c>
      <c r="AT33" s="1">
        <v>37529</v>
      </c>
      <c r="AU33">
        <v>3.9</v>
      </c>
      <c r="AV33">
        <v>20021203</v>
      </c>
      <c r="AW33">
        <v>3.7</v>
      </c>
      <c r="AY33" s="1">
        <v>38595</v>
      </c>
      <c r="AZ33">
        <v>56.4</v>
      </c>
      <c r="BA33" t="s">
        <v>302</v>
      </c>
      <c r="BB33" t="s">
        <v>302</v>
      </c>
      <c r="BD33" s="1">
        <v>39538</v>
      </c>
      <c r="BE33">
        <v>50.4</v>
      </c>
      <c r="BF33">
        <v>20080406</v>
      </c>
      <c r="BG33">
        <v>48.4</v>
      </c>
      <c r="BI33" s="1">
        <v>37529</v>
      </c>
      <c r="BJ33">
        <v>0.9</v>
      </c>
      <c r="BK33" t="s">
        <v>302</v>
      </c>
      <c r="BL33" t="s">
        <v>302</v>
      </c>
      <c r="BN33" s="1">
        <v>37529</v>
      </c>
      <c r="BO33">
        <v>3.1</v>
      </c>
      <c r="BP33" t="s">
        <v>302</v>
      </c>
      <c r="BQ33" t="s">
        <v>302</v>
      </c>
      <c r="BS33" s="1">
        <v>37529</v>
      </c>
      <c r="BT33">
        <v>10.199999999999999</v>
      </c>
      <c r="BU33" t="s">
        <v>302</v>
      </c>
      <c r="BV33" t="s">
        <v>302</v>
      </c>
      <c r="BX33" s="1">
        <v>38898</v>
      </c>
      <c r="BY33">
        <v>1.5</v>
      </c>
      <c r="BZ33">
        <v>20060723</v>
      </c>
      <c r="CA33">
        <v>1.6</v>
      </c>
      <c r="CC33" s="1">
        <v>39172</v>
      </c>
      <c r="CD33">
        <v>2.8</v>
      </c>
      <c r="CE33">
        <v>20070422</v>
      </c>
      <c r="CF33">
        <v>2.8</v>
      </c>
      <c r="CH33" s="1">
        <v>37529</v>
      </c>
      <c r="CI33">
        <v>-0.7</v>
      </c>
      <c r="CJ33" t="s">
        <v>302</v>
      </c>
      <c r="CK33" t="s">
        <v>302</v>
      </c>
      <c r="CM33" s="1">
        <v>35642</v>
      </c>
      <c r="CN33">
        <v>0.5</v>
      </c>
      <c r="CO33" t="s">
        <v>302</v>
      </c>
      <c r="CP33" t="s">
        <v>302</v>
      </c>
      <c r="CR33" s="1">
        <v>35642</v>
      </c>
      <c r="CS33">
        <v>9.6</v>
      </c>
      <c r="CT33" t="s">
        <v>302</v>
      </c>
      <c r="CU33" t="s">
        <v>302</v>
      </c>
      <c r="CW33" s="1">
        <v>35642</v>
      </c>
      <c r="CX33">
        <v>-2.7</v>
      </c>
      <c r="CY33" t="s">
        <v>302</v>
      </c>
      <c r="CZ33" t="s">
        <v>302</v>
      </c>
      <c r="DB33" s="1">
        <v>37529</v>
      </c>
      <c r="DC33">
        <v>2.1</v>
      </c>
      <c r="DD33" t="s">
        <v>302</v>
      </c>
      <c r="DE33" t="s">
        <v>302</v>
      </c>
      <c r="DG33" s="1">
        <v>35642</v>
      </c>
      <c r="DH33">
        <v>4.9000000000000004</v>
      </c>
      <c r="DI33" t="s">
        <v>302</v>
      </c>
      <c r="DJ33" t="s">
        <v>302</v>
      </c>
      <c r="DL33" s="1">
        <v>35642</v>
      </c>
      <c r="DM33">
        <v>7961</v>
      </c>
      <c r="DN33" t="s">
        <v>302</v>
      </c>
      <c r="DO33" t="s">
        <v>302</v>
      </c>
      <c r="DQ33" s="1">
        <v>35642</v>
      </c>
      <c r="DR33">
        <v>2653</v>
      </c>
      <c r="DS33" t="s">
        <v>302</v>
      </c>
      <c r="DT33" t="s">
        <v>302</v>
      </c>
      <c r="DV33" s="1">
        <v>35642</v>
      </c>
      <c r="DW33">
        <v>0.5</v>
      </c>
      <c r="DX33" t="s">
        <v>302</v>
      </c>
      <c r="DY33" t="s">
        <v>302</v>
      </c>
      <c r="EA33" s="1">
        <v>40178</v>
      </c>
      <c r="EB33">
        <v>5.5</v>
      </c>
      <c r="EC33">
        <v>20100131</v>
      </c>
      <c r="ED33">
        <v>5.2</v>
      </c>
      <c r="EF33" s="1">
        <v>40451</v>
      </c>
      <c r="EG33">
        <v>10</v>
      </c>
      <c r="EH33">
        <v>20101031</v>
      </c>
      <c r="EI33">
        <v>11.5</v>
      </c>
      <c r="EK33" s="1">
        <v>35642</v>
      </c>
      <c r="EL33">
        <v>1.3</v>
      </c>
      <c r="EM33" t="s">
        <v>302</v>
      </c>
      <c r="EN33" t="s">
        <v>302</v>
      </c>
      <c r="EP33" s="1">
        <v>35642</v>
      </c>
      <c r="EQ33">
        <v>10.199999999999999</v>
      </c>
      <c r="ER33" t="s">
        <v>302</v>
      </c>
      <c r="ES33" t="s">
        <v>302</v>
      </c>
      <c r="EU33" s="1">
        <v>35642</v>
      </c>
      <c r="EV33">
        <v>-2.7</v>
      </c>
      <c r="EW33" t="s">
        <v>302</v>
      </c>
      <c r="EX33" t="s">
        <v>302</v>
      </c>
      <c r="EZ33" s="1">
        <v>35642</v>
      </c>
      <c r="FA33">
        <v>-4.9000000000000004</v>
      </c>
      <c r="FB33" t="s">
        <v>302</v>
      </c>
      <c r="FC33" t="s">
        <v>302</v>
      </c>
    </row>
    <row r="34" spans="1:159" x14ac:dyDescent="0.25">
      <c r="A34" s="1">
        <v>35673</v>
      </c>
      <c r="B34">
        <v>101.69</v>
      </c>
      <c r="C34" t="s">
        <v>302</v>
      </c>
      <c r="D34" t="s">
        <v>302</v>
      </c>
      <c r="F34" s="1">
        <v>40580</v>
      </c>
      <c r="G34">
        <v>117.7</v>
      </c>
      <c r="H34" t="s">
        <v>302</v>
      </c>
      <c r="I34" t="s">
        <v>302</v>
      </c>
      <c r="K34" s="1">
        <v>37225</v>
      </c>
      <c r="L34">
        <v>54.7</v>
      </c>
      <c r="M34" t="s">
        <v>302</v>
      </c>
      <c r="N34" t="s">
        <v>302</v>
      </c>
      <c r="P34" s="1">
        <v>36464</v>
      </c>
      <c r="Q34">
        <v>7</v>
      </c>
      <c r="R34" t="s">
        <v>302</v>
      </c>
      <c r="S34" t="s">
        <v>302</v>
      </c>
      <c r="Z34" s="1">
        <v>36464</v>
      </c>
      <c r="AA34">
        <v>9</v>
      </c>
      <c r="AB34" t="s">
        <v>302</v>
      </c>
      <c r="AC34" t="s">
        <v>302</v>
      </c>
      <c r="AE34" s="1">
        <v>35673</v>
      </c>
      <c r="AF34">
        <v>2.9</v>
      </c>
      <c r="AG34" t="s">
        <v>302</v>
      </c>
      <c r="AH34" t="s">
        <v>302</v>
      </c>
      <c r="AJ34" s="1">
        <v>35673</v>
      </c>
      <c r="AK34">
        <v>0.1</v>
      </c>
      <c r="AL34" t="s">
        <v>302</v>
      </c>
      <c r="AM34" t="s">
        <v>302</v>
      </c>
      <c r="AO34" s="1">
        <v>37621</v>
      </c>
      <c r="AP34">
        <v>0.9</v>
      </c>
      <c r="AQ34">
        <v>20030304</v>
      </c>
      <c r="AR34">
        <v>0.4</v>
      </c>
      <c r="AT34" s="1">
        <v>37621</v>
      </c>
      <c r="AU34">
        <v>3.7</v>
      </c>
      <c r="AV34">
        <v>20030304</v>
      </c>
      <c r="AW34">
        <v>3</v>
      </c>
      <c r="AY34" s="1">
        <v>38625</v>
      </c>
      <c r="AZ34">
        <v>53.7</v>
      </c>
      <c r="BA34">
        <v>20051004</v>
      </c>
      <c r="BB34">
        <v>54.5</v>
      </c>
      <c r="BD34" s="1">
        <v>39568</v>
      </c>
      <c r="BE34">
        <v>46.8</v>
      </c>
      <c r="BF34">
        <v>20080506</v>
      </c>
      <c r="BG34">
        <v>42.6</v>
      </c>
      <c r="BI34" s="1">
        <v>37621</v>
      </c>
      <c r="BJ34">
        <v>0.7</v>
      </c>
      <c r="BK34" t="s">
        <v>302</v>
      </c>
      <c r="BL34" t="s">
        <v>302</v>
      </c>
      <c r="BN34" s="1">
        <v>37621</v>
      </c>
      <c r="BO34">
        <v>3</v>
      </c>
      <c r="BP34" t="s">
        <v>302</v>
      </c>
      <c r="BQ34" t="s">
        <v>302</v>
      </c>
      <c r="BS34" s="1">
        <v>37621</v>
      </c>
      <c r="BT34">
        <v>7.6</v>
      </c>
      <c r="BU34" t="s">
        <v>302</v>
      </c>
      <c r="BV34" t="s">
        <v>302</v>
      </c>
      <c r="BX34" s="1">
        <v>38990</v>
      </c>
      <c r="BY34">
        <v>1</v>
      </c>
      <c r="BZ34">
        <v>20061022</v>
      </c>
      <c r="CA34">
        <v>1</v>
      </c>
      <c r="CC34" s="1">
        <v>39263</v>
      </c>
      <c r="CD34">
        <v>2.2999999999999998</v>
      </c>
      <c r="CE34">
        <v>20070722</v>
      </c>
      <c r="CF34">
        <v>2.2999999999999998</v>
      </c>
      <c r="CH34" s="1">
        <v>37621</v>
      </c>
      <c r="CI34">
        <v>1.1000000000000001</v>
      </c>
      <c r="CJ34" t="s">
        <v>302</v>
      </c>
      <c r="CK34" t="s">
        <v>302</v>
      </c>
      <c r="CM34" s="1">
        <v>35673</v>
      </c>
      <c r="CN34">
        <v>-1.3</v>
      </c>
      <c r="CO34" t="s">
        <v>302</v>
      </c>
      <c r="CP34" t="s">
        <v>302</v>
      </c>
      <c r="CR34" s="1">
        <v>35673</v>
      </c>
      <c r="CS34">
        <v>6.3</v>
      </c>
      <c r="CT34" t="s">
        <v>302</v>
      </c>
      <c r="CU34" t="s">
        <v>302</v>
      </c>
      <c r="CW34" s="1">
        <v>35673</v>
      </c>
      <c r="CX34">
        <v>17.399999999999999</v>
      </c>
      <c r="CY34" t="s">
        <v>302</v>
      </c>
      <c r="CZ34" t="s">
        <v>302</v>
      </c>
      <c r="DB34" s="1">
        <v>37560</v>
      </c>
      <c r="DC34">
        <v>-3</v>
      </c>
      <c r="DD34" t="s">
        <v>302</v>
      </c>
      <c r="DE34" t="s">
        <v>302</v>
      </c>
      <c r="DG34" s="1">
        <v>35673</v>
      </c>
      <c r="DH34">
        <v>22.8</v>
      </c>
      <c r="DI34" t="s">
        <v>302</v>
      </c>
      <c r="DJ34" t="s">
        <v>302</v>
      </c>
      <c r="DL34" s="1">
        <v>35673</v>
      </c>
      <c r="DM34">
        <v>7915</v>
      </c>
      <c r="DN34" t="s">
        <v>302</v>
      </c>
      <c r="DO34" t="s">
        <v>302</v>
      </c>
      <c r="DQ34" s="1">
        <v>35673</v>
      </c>
      <c r="DR34">
        <v>2420</v>
      </c>
      <c r="DS34" t="s">
        <v>302</v>
      </c>
      <c r="DT34" t="s">
        <v>302</v>
      </c>
      <c r="DV34" s="1">
        <v>35673</v>
      </c>
      <c r="DW34">
        <v>1.2</v>
      </c>
      <c r="DX34" t="s">
        <v>302</v>
      </c>
      <c r="DY34" t="s">
        <v>302</v>
      </c>
      <c r="EA34" s="1">
        <v>40268</v>
      </c>
      <c r="EB34">
        <v>3.5</v>
      </c>
      <c r="EC34">
        <v>20100502</v>
      </c>
      <c r="ED34">
        <v>4.8</v>
      </c>
      <c r="EF34" s="1">
        <v>40543</v>
      </c>
      <c r="EG34">
        <v>4.7</v>
      </c>
      <c r="EH34">
        <v>20110131</v>
      </c>
      <c r="EI34">
        <v>5.8</v>
      </c>
      <c r="EK34" s="1">
        <v>35673</v>
      </c>
      <c r="EL34">
        <v>1.1000000000000001</v>
      </c>
      <c r="EM34" t="s">
        <v>302</v>
      </c>
      <c r="EN34" t="s">
        <v>302</v>
      </c>
      <c r="EP34" s="1">
        <v>35673</v>
      </c>
      <c r="EQ34">
        <v>10.7</v>
      </c>
      <c r="ER34" t="s">
        <v>302</v>
      </c>
      <c r="ES34" t="s">
        <v>302</v>
      </c>
      <c r="EU34" s="1">
        <v>35673</v>
      </c>
      <c r="EV34">
        <v>6.2</v>
      </c>
      <c r="EW34" t="s">
        <v>302</v>
      </c>
      <c r="EX34" t="s">
        <v>302</v>
      </c>
      <c r="EZ34" s="1">
        <v>35673</v>
      </c>
      <c r="FA34">
        <v>6.5</v>
      </c>
      <c r="FB34" t="s">
        <v>302</v>
      </c>
      <c r="FC34" t="s">
        <v>302</v>
      </c>
    </row>
    <row r="35" spans="1:159" x14ac:dyDescent="0.25">
      <c r="A35" s="1">
        <v>35703</v>
      </c>
      <c r="B35">
        <v>102.66</v>
      </c>
      <c r="C35" t="s">
        <v>302</v>
      </c>
      <c r="D35" t="s">
        <v>302</v>
      </c>
      <c r="F35" s="1">
        <v>40587</v>
      </c>
      <c r="G35">
        <v>121.9</v>
      </c>
      <c r="H35" t="s">
        <v>302</v>
      </c>
      <c r="I35" t="s">
        <v>302</v>
      </c>
      <c r="K35" s="1">
        <v>37256</v>
      </c>
      <c r="L35">
        <v>50.4</v>
      </c>
      <c r="M35" t="s">
        <v>302</v>
      </c>
      <c r="N35" t="s">
        <v>302</v>
      </c>
      <c r="P35" s="1">
        <v>36494</v>
      </c>
      <c r="Q35">
        <v>9</v>
      </c>
      <c r="R35" t="s">
        <v>302</v>
      </c>
      <c r="S35" t="s">
        <v>302</v>
      </c>
      <c r="Z35" s="1">
        <v>36494</v>
      </c>
      <c r="AA35">
        <v>12</v>
      </c>
      <c r="AB35" t="s">
        <v>302</v>
      </c>
      <c r="AC35" t="s">
        <v>302</v>
      </c>
      <c r="AE35" s="1">
        <v>35703</v>
      </c>
      <c r="AF35">
        <v>1</v>
      </c>
      <c r="AG35" t="s">
        <v>302</v>
      </c>
      <c r="AH35" t="s">
        <v>302</v>
      </c>
      <c r="AJ35" s="1">
        <v>35703</v>
      </c>
      <c r="AK35">
        <v>0.8</v>
      </c>
      <c r="AL35" t="s">
        <v>302</v>
      </c>
      <c r="AM35" t="s">
        <v>302</v>
      </c>
      <c r="AO35" s="1">
        <v>37711</v>
      </c>
      <c r="AP35">
        <v>0</v>
      </c>
      <c r="AQ35">
        <v>20030603</v>
      </c>
      <c r="AR35">
        <v>0.7</v>
      </c>
      <c r="AT35" s="1">
        <v>37711</v>
      </c>
      <c r="AU35">
        <v>2.8</v>
      </c>
      <c r="AV35">
        <v>20030603</v>
      </c>
      <c r="AW35">
        <v>2.9</v>
      </c>
      <c r="AY35" s="1">
        <v>38656</v>
      </c>
      <c r="AZ35">
        <v>49.5</v>
      </c>
      <c r="BA35">
        <v>20051102</v>
      </c>
      <c r="BB35">
        <v>52</v>
      </c>
      <c r="BD35" s="1">
        <v>39599</v>
      </c>
      <c r="BE35">
        <v>39.5</v>
      </c>
      <c r="BF35">
        <v>20080605</v>
      </c>
      <c r="BG35">
        <v>36.9</v>
      </c>
      <c r="BI35" s="1">
        <v>37711</v>
      </c>
      <c r="BJ35">
        <v>0.7</v>
      </c>
      <c r="BK35" t="s">
        <v>302</v>
      </c>
      <c r="BL35" t="s">
        <v>302</v>
      </c>
      <c r="BN35" s="1">
        <v>37711</v>
      </c>
      <c r="BO35">
        <v>3.1</v>
      </c>
      <c r="BP35" t="s">
        <v>302</v>
      </c>
      <c r="BQ35" t="s">
        <v>302</v>
      </c>
      <c r="BS35" s="1">
        <v>37711</v>
      </c>
      <c r="BT35">
        <v>3.3</v>
      </c>
      <c r="BU35" t="s">
        <v>302</v>
      </c>
      <c r="BV35" t="s">
        <v>302</v>
      </c>
      <c r="BX35" s="1">
        <v>39082</v>
      </c>
      <c r="BY35">
        <v>0.2</v>
      </c>
      <c r="BZ35">
        <v>20070121</v>
      </c>
      <c r="CA35">
        <v>0.2</v>
      </c>
      <c r="CC35" s="1">
        <v>39355</v>
      </c>
      <c r="CD35">
        <v>2.4</v>
      </c>
      <c r="CE35">
        <v>20071021</v>
      </c>
      <c r="CF35">
        <v>2.4</v>
      </c>
      <c r="CH35" s="1">
        <v>37711</v>
      </c>
      <c r="CI35">
        <v>0.8</v>
      </c>
      <c r="CJ35" t="s">
        <v>302</v>
      </c>
      <c r="CK35" t="s">
        <v>302</v>
      </c>
      <c r="CM35" s="1">
        <v>35703</v>
      </c>
      <c r="CN35">
        <v>13.3</v>
      </c>
      <c r="CO35" t="s">
        <v>302</v>
      </c>
      <c r="CP35" t="s">
        <v>302</v>
      </c>
      <c r="CR35" s="1">
        <v>35703</v>
      </c>
      <c r="CS35">
        <v>21.4</v>
      </c>
      <c r="CT35" t="s">
        <v>302</v>
      </c>
      <c r="CU35" t="s">
        <v>302</v>
      </c>
      <c r="CW35" s="1">
        <v>35703</v>
      </c>
      <c r="CX35">
        <v>-6.3</v>
      </c>
      <c r="CY35" t="s">
        <v>302</v>
      </c>
      <c r="CZ35" t="s">
        <v>302</v>
      </c>
      <c r="DB35" s="1">
        <v>37590</v>
      </c>
      <c r="DC35">
        <v>10.1</v>
      </c>
      <c r="DD35" t="s">
        <v>302</v>
      </c>
      <c r="DE35" t="s">
        <v>302</v>
      </c>
      <c r="DG35" s="1">
        <v>35703</v>
      </c>
      <c r="DH35">
        <v>25.4</v>
      </c>
      <c r="DI35" t="s">
        <v>302</v>
      </c>
      <c r="DJ35" t="s">
        <v>302</v>
      </c>
      <c r="DL35" s="1">
        <v>35703</v>
      </c>
      <c r="DM35">
        <v>8041</v>
      </c>
      <c r="DN35" t="s">
        <v>302</v>
      </c>
      <c r="DO35" t="s">
        <v>302</v>
      </c>
      <c r="DQ35" s="1">
        <v>35703</v>
      </c>
      <c r="DR35">
        <v>2707</v>
      </c>
      <c r="DS35" t="s">
        <v>302</v>
      </c>
      <c r="DT35" t="s">
        <v>302</v>
      </c>
      <c r="DV35" s="1">
        <v>35703</v>
      </c>
      <c r="DW35">
        <v>2.7</v>
      </c>
      <c r="DX35" t="s">
        <v>302</v>
      </c>
      <c r="DY35" t="s">
        <v>302</v>
      </c>
      <c r="EA35" s="1">
        <v>40359</v>
      </c>
      <c r="EB35">
        <v>1.8</v>
      </c>
      <c r="EC35">
        <v>20100803</v>
      </c>
      <c r="ED35">
        <v>3.1</v>
      </c>
      <c r="EF35" s="1">
        <v>40633</v>
      </c>
      <c r="EG35">
        <v>0.1</v>
      </c>
      <c r="EH35">
        <v>20110501</v>
      </c>
      <c r="EI35">
        <v>-0.2</v>
      </c>
      <c r="EK35" s="1">
        <v>35703</v>
      </c>
      <c r="EL35">
        <v>0.8</v>
      </c>
      <c r="EM35" t="s">
        <v>302</v>
      </c>
      <c r="EN35" t="s">
        <v>302</v>
      </c>
      <c r="EP35" s="1">
        <v>35703</v>
      </c>
      <c r="EQ35">
        <v>10.7</v>
      </c>
      <c r="ER35" t="s">
        <v>302</v>
      </c>
      <c r="ES35" t="s">
        <v>302</v>
      </c>
      <c r="EU35" s="1">
        <v>35703</v>
      </c>
      <c r="EV35">
        <v>1.8</v>
      </c>
      <c r="EW35" t="s">
        <v>302</v>
      </c>
      <c r="EX35" t="s">
        <v>302</v>
      </c>
      <c r="EZ35" s="1">
        <v>35703</v>
      </c>
      <c r="FA35">
        <v>0.4</v>
      </c>
      <c r="FB35" t="s">
        <v>302</v>
      </c>
      <c r="FC35" t="s">
        <v>302</v>
      </c>
    </row>
    <row r="36" spans="1:159" x14ac:dyDescent="0.25">
      <c r="A36" s="1">
        <v>35734</v>
      </c>
      <c r="B36">
        <v>102.75</v>
      </c>
      <c r="C36" t="s">
        <v>302</v>
      </c>
      <c r="D36" t="s">
        <v>302</v>
      </c>
      <c r="F36" s="1">
        <v>40594</v>
      </c>
      <c r="G36">
        <v>120.6</v>
      </c>
      <c r="H36" t="s">
        <v>302</v>
      </c>
      <c r="I36" t="s">
        <v>302</v>
      </c>
      <c r="K36" s="1">
        <v>37287</v>
      </c>
      <c r="L36">
        <v>56.1</v>
      </c>
      <c r="M36" t="s">
        <v>302</v>
      </c>
      <c r="N36" t="s">
        <v>302</v>
      </c>
      <c r="P36" s="1">
        <v>36525</v>
      </c>
      <c r="Q36">
        <v>7</v>
      </c>
      <c r="R36" t="s">
        <v>302</v>
      </c>
      <c r="S36" t="s">
        <v>302</v>
      </c>
      <c r="Z36" s="1">
        <v>36525</v>
      </c>
      <c r="AA36">
        <v>15</v>
      </c>
      <c r="AB36" t="s">
        <v>302</v>
      </c>
      <c r="AC36" t="s">
        <v>302</v>
      </c>
      <c r="AE36" s="1">
        <v>35734</v>
      </c>
      <c r="AF36">
        <v>0.1</v>
      </c>
      <c r="AG36" t="s">
        <v>302</v>
      </c>
      <c r="AH36" t="s">
        <v>302</v>
      </c>
      <c r="AJ36" s="1">
        <v>35734</v>
      </c>
      <c r="AK36">
        <v>0.1</v>
      </c>
      <c r="AL36" t="s">
        <v>302</v>
      </c>
      <c r="AM36" t="s">
        <v>302</v>
      </c>
      <c r="AO36" s="1">
        <v>37802</v>
      </c>
      <c r="AP36">
        <v>0.6</v>
      </c>
      <c r="AQ36">
        <v>20030901</v>
      </c>
      <c r="AR36">
        <v>0.1</v>
      </c>
      <c r="AT36" s="1">
        <v>37802</v>
      </c>
      <c r="AU36">
        <v>1.9</v>
      </c>
      <c r="AV36">
        <v>20030901</v>
      </c>
      <c r="AW36">
        <v>2</v>
      </c>
      <c r="AY36" s="1">
        <v>38686</v>
      </c>
      <c r="AZ36">
        <v>53</v>
      </c>
      <c r="BA36">
        <v>20051204</v>
      </c>
      <c r="BB36">
        <v>56.5</v>
      </c>
      <c r="BD36" s="1">
        <v>39629</v>
      </c>
      <c r="BE36">
        <v>39.6</v>
      </c>
      <c r="BF36">
        <v>20080706</v>
      </c>
      <c r="BG36">
        <v>40.299999999999997</v>
      </c>
      <c r="BI36" s="1">
        <v>37802</v>
      </c>
      <c r="BJ36">
        <v>0.5</v>
      </c>
      <c r="BK36" t="s">
        <v>302</v>
      </c>
      <c r="BL36" t="s">
        <v>302</v>
      </c>
      <c r="BN36" s="1">
        <v>37802</v>
      </c>
      <c r="BO36">
        <v>2.8</v>
      </c>
      <c r="BP36" t="s">
        <v>302</v>
      </c>
      <c r="BQ36" t="s">
        <v>302</v>
      </c>
      <c r="BS36" s="1">
        <v>37802</v>
      </c>
      <c r="BT36">
        <v>6.8</v>
      </c>
      <c r="BU36" t="s">
        <v>302</v>
      </c>
      <c r="BV36" t="s">
        <v>302</v>
      </c>
      <c r="BX36" s="1">
        <v>39172</v>
      </c>
      <c r="BY36">
        <v>0</v>
      </c>
      <c r="BZ36">
        <v>20070422</v>
      </c>
      <c r="CA36">
        <v>0</v>
      </c>
      <c r="CC36" s="1">
        <v>39447</v>
      </c>
      <c r="CD36">
        <v>2.8</v>
      </c>
      <c r="CE36">
        <v>20080120</v>
      </c>
      <c r="CF36">
        <v>2.8</v>
      </c>
      <c r="CH36" s="1">
        <v>37802</v>
      </c>
      <c r="CI36">
        <v>2.5</v>
      </c>
      <c r="CJ36">
        <v>20030901</v>
      </c>
      <c r="CK36">
        <v>1.3</v>
      </c>
      <c r="CM36" s="1">
        <v>35734</v>
      </c>
      <c r="CN36">
        <v>-2.6</v>
      </c>
      <c r="CO36" t="s">
        <v>302</v>
      </c>
      <c r="CP36" t="s">
        <v>302</v>
      </c>
      <c r="CR36" s="1">
        <v>35734</v>
      </c>
      <c r="CS36">
        <v>19.600000000000001</v>
      </c>
      <c r="CT36" t="s">
        <v>302</v>
      </c>
      <c r="CU36" t="s">
        <v>302</v>
      </c>
      <c r="CW36" s="1">
        <v>35734</v>
      </c>
      <c r="CX36">
        <v>-4.5999999999999996</v>
      </c>
      <c r="CY36" t="s">
        <v>302</v>
      </c>
      <c r="CZ36" t="s">
        <v>302</v>
      </c>
      <c r="DB36" s="1">
        <v>37621</v>
      </c>
      <c r="DC36">
        <v>2.2000000000000002</v>
      </c>
      <c r="DD36" t="s">
        <v>302</v>
      </c>
      <c r="DE36" t="s">
        <v>302</v>
      </c>
      <c r="DG36" s="1">
        <v>35734</v>
      </c>
      <c r="DH36">
        <v>6.1</v>
      </c>
      <c r="DI36" t="s">
        <v>302</v>
      </c>
      <c r="DJ36" t="s">
        <v>302</v>
      </c>
      <c r="DL36" s="1">
        <v>35734</v>
      </c>
      <c r="DM36">
        <v>8190</v>
      </c>
      <c r="DN36" t="s">
        <v>302</v>
      </c>
      <c r="DO36" t="s">
        <v>302</v>
      </c>
      <c r="DQ36" s="1">
        <v>35734</v>
      </c>
      <c r="DR36">
        <v>2821</v>
      </c>
      <c r="DS36" t="s">
        <v>302</v>
      </c>
      <c r="DT36" t="s">
        <v>302</v>
      </c>
      <c r="DV36" s="1">
        <v>35734</v>
      </c>
      <c r="DW36">
        <v>0.1</v>
      </c>
      <c r="DX36" t="s">
        <v>302</v>
      </c>
      <c r="DY36" t="s">
        <v>302</v>
      </c>
      <c r="EA36" s="1">
        <v>40451</v>
      </c>
      <c r="EB36">
        <v>-1.1000000000000001</v>
      </c>
      <c r="EC36">
        <v>20101031</v>
      </c>
      <c r="ED36">
        <v>0.1</v>
      </c>
      <c r="EF36" s="1">
        <v>40724</v>
      </c>
      <c r="EG36">
        <v>-2.7</v>
      </c>
      <c r="EH36">
        <v>20110801</v>
      </c>
      <c r="EI36">
        <v>-1.9</v>
      </c>
      <c r="EK36" s="1">
        <v>35734</v>
      </c>
      <c r="EL36">
        <v>0.9</v>
      </c>
      <c r="EM36" t="s">
        <v>302</v>
      </c>
      <c r="EN36" t="s">
        <v>302</v>
      </c>
      <c r="EP36" s="1">
        <v>35734</v>
      </c>
      <c r="EQ36">
        <v>10.8</v>
      </c>
      <c r="ER36" t="s">
        <v>302</v>
      </c>
      <c r="ES36" t="s">
        <v>302</v>
      </c>
      <c r="EU36" s="1">
        <v>35734</v>
      </c>
      <c r="EV36">
        <v>-1.4</v>
      </c>
      <c r="EW36" t="s">
        <v>302</v>
      </c>
      <c r="EX36" t="s">
        <v>302</v>
      </c>
      <c r="EZ36" s="1">
        <v>35734</v>
      </c>
      <c r="FA36">
        <v>-2.9</v>
      </c>
      <c r="FB36" t="s">
        <v>302</v>
      </c>
      <c r="FC36" t="s">
        <v>302</v>
      </c>
    </row>
    <row r="37" spans="1:159" x14ac:dyDescent="0.25">
      <c r="A37" s="1">
        <v>35764</v>
      </c>
      <c r="B37">
        <v>106.1</v>
      </c>
      <c r="C37" t="s">
        <v>302</v>
      </c>
      <c r="D37" t="s">
        <v>302</v>
      </c>
      <c r="F37" s="1">
        <v>40601</v>
      </c>
      <c r="G37">
        <v>114</v>
      </c>
      <c r="H37" t="s">
        <v>302</v>
      </c>
      <c r="I37" t="s">
        <v>302</v>
      </c>
      <c r="K37" s="1">
        <v>37315</v>
      </c>
      <c r="L37">
        <v>57.9</v>
      </c>
      <c r="M37" t="s">
        <v>302</v>
      </c>
      <c r="N37" t="s">
        <v>302</v>
      </c>
      <c r="P37" s="1">
        <v>36556</v>
      </c>
      <c r="Q37">
        <v>5</v>
      </c>
      <c r="R37" t="s">
        <v>302</v>
      </c>
      <c r="S37" t="s">
        <v>302</v>
      </c>
      <c r="Z37" s="1">
        <v>36556</v>
      </c>
      <c r="AA37">
        <v>11</v>
      </c>
      <c r="AB37" t="s">
        <v>302</v>
      </c>
      <c r="AC37" t="s">
        <v>302</v>
      </c>
      <c r="AE37" s="1">
        <v>35764</v>
      </c>
      <c r="AF37">
        <v>3.3</v>
      </c>
      <c r="AG37" t="s">
        <v>302</v>
      </c>
      <c r="AH37" t="s">
        <v>302</v>
      </c>
      <c r="AJ37" s="1">
        <v>35764</v>
      </c>
      <c r="AK37">
        <v>0.9</v>
      </c>
      <c r="AL37" t="s">
        <v>302</v>
      </c>
      <c r="AM37" t="s">
        <v>302</v>
      </c>
      <c r="AO37" s="1">
        <v>37894</v>
      </c>
      <c r="AP37">
        <v>1.6</v>
      </c>
      <c r="AQ37">
        <v>20031202</v>
      </c>
      <c r="AR37">
        <v>1.2</v>
      </c>
      <c r="AT37" s="1">
        <v>37894</v>
      </c>
      <c r="AU37">
        <v>3.1</v>
      </c>
      <c r="AV37">
        <v>20031202</v>
      </c>
      <c r="AW37">
        <v>2.6</v>
      </c>
      <c r="AY37" s="1">
        <v>38717</v>
      </c>
      <c r="AZ37">
        <v>52</v>
      </c>
      <c r="BA37">
        <v>20060104</v>
      </c>
      <c r="BB37">
        <v>51.6</v>
      </c>
      <c r="BD37" s="1">
        <v>39660</v>
      </c>
      <c r="BE37">
        <v>42.9</v>
      </c>
      <c r="BF37">
        <v>20080806</v>
      </c>
      <c r="BG37">
        <v>41.6</v>
      </c>
      <c r="BI37" s="1">
        <v>37894</v>
      </c>
      <c r="BJ37">
        <v>0.7</v>
      </c>
      <c r="BK37" t="s">
        <v>302</v>
      </c>
      <c r="BL37" t="s">
        <v>302</v>
      </c>
      <c r="BN37" s="1">
        <v>37894</v>
      </c>
      <c r="BO37">
        <v>2.5</v>
      </c>
      <c r="BP37" t="s">
        <v>302</v>
      </c>
      <c r="BQ37" t="s">
        <v>302</v>
      </c>
      <c r="BS37" s="1">
        <v>37894</v>
      </c>
      <c r="BT37">
        <v>14</v>
      </c>
      <c r="BU37" t="s">
        <v>302</v>
      </c>
      <c r="BV37" t="s">
        <v>302</v>
      </c>
      <c r="BX37" s="1">
        <v>39263</v>
      </c>
      <c r="BY37">
        <v>1</v>
      </c>
      <c r="BZ37">
        <v>20070722</v>
      </c>
      <c r="CA37">
        <v>1</v>
      </c>
      <c r="CC37" s="1">
        <v>39538</v>
      </c>
      <c r="CD37">
        <v>4.8</v>
      </c>
      <c r="CE37">
        <v>20080420</v>
      </c>
      <c r="CF37">
        <v>4.8</v>
      </c>
      <c r="CH37" s="1">
        <v>37894</v>
      </c>
      <c r="CI37">
        <v>2.2000000000000002</v>
      </c>
      <c r="CJ37">
        <v>20031201</v>
      </c>
      <c r="CK37">
        <v>2.2999999999999998</v>
      </c>
      <c r="CM37" s="1">
        <v>35764</v>
      </c>
      <c r="CN37">
        <v>0.3</v>
      </c>
      <c r="CO37" t="s">
        <v>302</v>
      </c>
      <c r="CP37" t="s">
        <v>302</v>
      </c>
      <c r="CR37" s="1">
        <v>35764</v>
      </c>
      <c r="CS37">
        <v>19.899999999999999</v>
      </c>
      <c r="CT37" t="s">
        <v>302</v>
      </c>
      <c r="CU37" t="s">
        <v>302</v>
      </c>
      <c r="CW37" s="1">
        <v>35764</v>
      </c>
      <c r="CX37">
        <v>7</v>
      </c>
      <c r="CY37" t="s">
        <v>302</v>
      </c>
      <c r="CZ37" t="s">
        <v>302</v>
      </c>
      <c r="DB37" s="1">
        <v>37652</v>
      </c>
      <c r="DC37">
        <v>4.7</v>
      </c>
      <c r="DD37" t="s">
        <v>302</v>
      </c>
      <c r="DE37" t="s">
        <v>302</v>
      </c>
      <c r="DG37" s="1">
        <v>35764</v>
      </c>
      <c r="DH37">
        <v>17.3</v>
      </c>
      <c r="DI37" t="s">
        <v>302</v>
      </c>
      <c r="DJ37" t="s">
        <v>302</v>
      </c>
      <c r="DL37" s="1">
        <v>35764</v>
      </c>
      <c r="DM37">
        <v>8333</v>
      </c>
      <c r="DN37" t="s">
        <v>302</v>
      </c>
      <c r="DO37" t="s">
        <v>302</v>
      </c>
      <c r="DQ37" s="1">
        <v>35764</v>
      </c>
      <c r="DR37">
        <v>2585</v>
      </c>
      <c r="DS37" t="s">
        <v>302</v>
      </c>
      <c r="DT37" t="s">
        <v>302</v>
      </c>
      <c r="DV37" s="1">
        <v>35764</v>
      </c>
      <c r="DW37">
        <v>-9.5</v>
      </c>
      <c r="DX37" t="s">
        <v>302</v>
      </c>
      <c r="DY37" t="s">
        <v>302</v>
      </c>
      <c r="EA37" s="1">
        <v>40543</v>
      </c>
      <c r="EB37">
        <v>0.5</v>
      </c>
      <c r="EC37">
        <v>20110131</v>
      </c>
      <c r="ED37">
        <v>0.7</v>
      </c>
      <c r="EF37" s="1">
        <v>40816</v>
      </c>
      <c r="EG37">
        <v>-3.4</v>
      </c>
      <c r="EH37">
        <v>20111031</v>
      </c>
      <c r="EI37">
        <v>-2.2000000000000002</v>
      </c>
      <c r="EK37" s="1">
        <v>35764</v>
      </c>
      <c r="EL37">
        <v>1.1000000000000001</v>
      </c>
      <c r="EM37" t="s">
        <v>302</v>
      </c>
      <c r="EN37" t="s">
        <v>302</v>
      </c>
      <c r="EP37" s="1">
        <v>35764</v>
      </c>
      <c r="EQ37">
        <v>11.4</v>
      </c>
      <c r="ER37" t="s">
        <v>302</v>
      </c>
      <c r="ES37" t="s">
        <v>302</v>
      </c>
      <c r="EU37" s="1">
        <v>35764</v>
      </c>
      <c r="EV37">
        <v>-1.7</v>
      </c>
      <c r="EW37" t="s">
        <v>302</v>
      </c>
      <c r="EX37" t="s">
        <v>302</v>
      </c>
      <c r="EZ37" s="1">
        <v>35764</v>
      </c>
      <c r="FA37">
        <v>-0.8</v>
      </c>
      <c r="FB37" t="s">
        <v>302</v>
      </c>
      <c r="FC37" t="s">
        <v>302</v>
      </c>
    </row>
    <row r="38" spans="1:159" x14ac:dyDescent="0.25">
      <c r="A38" s="1">
        <v>35795</v>
      </c>
      <c r="B38">
        <v>100.92</v>
      </c>
      <c r="C38" t="s">
        <v>302</v>
      </c>
      <c r="D38" t="s">
        <v>302</v>
      </c>
      <c r="F38" s="1">
        <v>40608</v>
      </c>
      <c r="G38">
        <v>115.5</v>
      </c>
      <c r="H38" t="s">
        <v>302</v>
      </c>
      <c r="I38" t="s">
        <v>302</v>
      </c>
      <c r="K38" s="1">
        <v>37346</v>
      </c>
      <c r="L38">
        <v>60.5</v>
      </c>
      <c r="M38" t="s">
        <v>302</v>
      </c>
      <c r="N38" t="s">
        <v>302</v>
      </c>
      <c r="P38" s="1">
        <v>36585</v>
      </c>
      <c r="Q38">
        <v>2</v>
      </c>
      <c r="R38" t="s">
        <v>302</v>
      </c>
      <c r="S38" t="s">
        <v>302</v>
      </c>
      <c r="Z38" s="1">
        <v>36585</v>
      </c>
      <c r="AA38">
        <v>9</v>
      </c>
      <c r="AB38" t="s">
        <v>302</v>
      </c>
      <c r="AC38" t="s">
        <v>302</v>
      </c>
      <c r="AE38" s="1">
        <v>35795</v>
      </c>
      <c r="AF38">
        <v>-4.9000000000000004</v>
      </c>
      <c r="AG38" t="s">
        <v>302</v>
      </c>
      <c r="AH38" t="s">
        <v>302</v>
      </c>
      <c r="AJ38" s="1">
        <v>35795</v>
      </c>
      <c r="AK38">
        <v>0</v>
      </c>
      <c r="AL38" t="s">
        <v>302</v>
      </c>
      <c r="AM38" t="s">
        <v>302</v>
      </c>
      <c r="AO38" s="1">
        <v>37986</v>
      </c>
      <c r="AP38">
        <v>1.7</v>
      </c>
      <c r="AQ38">
        <v>20040302</v>
      </c>
      <c r="AR38">
        <v>1.4</v>
      </c>
      <c r="AT38" s="1">
        <v>37986</v>
      </c>
      <c r="AU38">
        <v>4</v>
      </c>
      <c r="AV38">
        <v>20040302</v>
      </c>
      <c r="AW38">
        <v>4</v>
      </c>
      <c r="AY38" s="1">
        <v>38748</v>
      </c>
      <c r="AZ38">
        <v>52</v>
      </c>
      <c r="BA38">
        <v>20060202</v>
      </c>
      <c r="BB38">
        <v>52.7</v>
      </c>
      <c r="BD38" s="1">
        <v>39691</v>
      </c>
      <c r="BE38">
        <v>44.1</v>
      </c>
      <c r="BF38">
        <v>20080904</v>
      </c>
      <c r="BG38">
        <v>43.1</v>
      </c>
      <c r="BI38" s="1">
        <v>37986</v>
      </c>
      <c r="BJ38">
        <v>0.8</v>
      </c>
      <c r="BK38" t="s">
        <v>302</v>
      </c>
      <c r="BL38" t="s">
        <v>302</v>
      </c>
      <c r="BN38" s="1">
        <v>37986</v>
      </c>
      <c r="BO38">
        <v>2.7</v>
      </c>
      <c r="BP38" t="s">
        <v>302</v>
      </c>
      <c r="BQ38" t="s">
        <v>302</v>
      </c>
      <c r="BS38" s="1">
        <v>37986</v>
      </c>
      <c r="BT38">
        <v>10.5</v>
      </c>
      <c r="BU38" t="s">
        <v>302</v>
      </c>
      <c r="BV38" t="s">
        <v>302</v>
      </c>
      <c r="BX38" s="1">
        <v>39355</v>
      </c>
      <c r="BY38">
        <v>1.1000000000000001</v>
      </c>
      <c r="BZ38">
        <v>20071021</v>
      </c>
      <c r="CA38">
        <v>1.1000000000000001</v>
      </c>
      <c r="CC38" s="1">
        <v>39629</v>
      </c>
      <c r="CD38">
        <v>4.7</v>
      </c>
      <c r="CE38">
        <v>20080720</v>
      </c>
      <c r="CF38">
        <v>4.7</v>
      </c>
      <c r="CH38" s="1">
        <v>37986</v>
      </c>
      <c r="CI38">
        <v>0.4</v>
      </c>
      <c r="CJ38">
        <v>20040301</v>
      </c>
      <c r="CK38">
        <v>0.3</v>
      </c>
      <c r="CM38" s="1">
        <v>35795</v>
      </c>
      <c r="CN38">
        <v>-2.2999999999999998</v>
      </c>
      <c r="CO38" t="s">
        <v>302</v>
      </c>
      <c r="CP38" t="s">
        <v>302</v>
      </c>
      <c r="CR38" s="1">
        <v>35795</v>
      </c>
      <c r="CS38">
        <v>18.5</v>
      </c>
      <c r="CT38" t="s">
        <v>302</v>
      </c>
      <c r="CU38" t="s">
        <v>302</v>
      </c>
      <c r="CW38" s="1">
        <v>35795</v>
      </c>
      <c r="CX38">
        <v>0.3</v>
      </c>
      <c r="CY38" t="s">
        <v>302</v>
      </c>
      <c r="CZ38" t="s">
        <v>302</v>
      </c>
      <c r="DB38" s="1">
        <v>37680</v>
      </c>
      <c r="DC38">
        <v>7.3</v>
      </c>
      <c r="DD38" t="s">
        <v>302</v>
      </c>
      <c r="DE38" t="s">
        <v>302</v>
      </c>
      <c r="DG38" s="1">
        <v>35795</v>
      </c>
      <c r="DH38">
        <v>21.4</v>
      </c>
      <c r="DI38" t="s">
        <v>302</v>
      </c>
      <c r="DJ38" t="s">
        <v>302</v>
      </c>
      <c r="DL38" s="1">
        <v>35795</v>
      </c>
      <c r="DM38">
        <v>8751</v>
      </c>
      <c r="DN38" t="s">
        <v>302</v>
      </c>
      <c r="DO38" t="s">
        <v>302</v>
      </c>
      <c r="DQ38" s="1">
        <v>35795</v>
      </c>
      <c r="DR38">
        <v>3501</v>
      </c>
      <c r="DS38" t="s">
        <v>302</v>
      </c>
      <c r="DT38" t="s">
        <v>302</v>
      </c>
      <c r="DV38" s="1">
        <v>35795</v>
      </c>
      <c r="DW38">
        <v>10.1</v>
      </c>
      <c r="DX38" t="s">
        <v>302</v>
      </c>
      <c r="DY38" t="s">
        <v>302</v>
      </c>
      <c r="EA38" s="1">
        <v>40633</v>
      </c>
      <c r="EB38">
        <v>-1.1000000000000001</v>
      </c>
      <c r="EC38">
        <v>20110501</v>
      </c>
      <c r="ED38">
        <v>-1.7</v>
      </c>
      <c r="EF38" s="1">
        <v>40908</v>
      </c>
      <c r="EG38">
        <v>-4.4000000000000004</v>
      </c>
      <c r="EH38">
        <v>20120131</v>
      </c>
      <c r="EI38">
        <v>-4.8</v>
      </c>
      <c r="EK38" s="1">
        <v>35795</v>
      </c>
      <c r="EL38">
        <v>1</v>
      </c>
      <c r="EM38" t="s">
        <v>302</v>
      </c>
      <c r="EN38" t="s">
        <v>302</v>
      </c>
      <c r="EP38" s="1">
        <v>35795</v>
      </c>
      <c r="EQ38">
        <v>11.7</v>
      </c>
      <c r="ER38" t="s">
        <v>302</v>
      </c>
      <c r="ES38" t="s">
        <v>302</v>
      </c>
      <c r="EU38" s="1">
        <v>35795</v>
      </c>
      <c r="EV38">
        <v>-0.2</v>
      </c>
      <c r="EW38" t="s">
        <v>302</v>
      </c>
      <c r="EX38" t="s">
        <v>302</v>
      </c>
      <c r="EZ38" s="1">
        <v>35795</v>
      </c>
      <c r="FA38">
        <v>-0.8</v>
      </c>
      <c r="FB38" t="s">
        <v>302</v>
      </c>
      <c r="FC38" t="s">
        <v>302</v>
      </c>
    </row>
    <row r="39" spans="1:159" x14ac:dyDescent="0.25">
      <c r="A39" s="1">
        <v>35826</v>
      </c>
      <c r="B39">
        <v>101.74</v>
      </c>
      <c r="C39" t="s">
        <v>302</v>
      </c>
      <c r="D39" t="s">
        <v>302</v>
      </c>
      <c r="F39" s="1">
        <v>40615</v>
      </c>
      <c r="G39">
        <v>118.8</v>
      </c>
      <c r="H39" t="s">
        <v>302</v>
      </c>
      <c r="I39" t="s">
        <v>302</v>
      </c>
      <c r="K39" s="1">
        <v>37376</v>
      </c>
      <c r="L39">
        <v>58.1</v>
      </c>
      <c r="M39" t="s">
        <v>302</v>
      </c>
      <c r="N39" t="s">
        <v>302</v>
      </c>
      <c r="P39" s="1">
        <v>36616</v>
      </c>
      <c r="Q39">
        <v>7</v>
      </c>
      <c r="R39" t="s">
        <v>302</v>
      </c>
      <c r="S39" t="s">
        <v>302</v>
      </c>
      <c r="Z39" s="1">
        <v>36616</v>
      </c>
      <c r="AA39">
        <v>10</v>
      </c>
      <c r="AB39" t="s">
        <v>302</v>
      </c>
      <c r="AC39" t="s">
        <v>302</v>
      </c>
      <c r="AE39" s="1">
        <v>35826</v>
      </c>
      <c r="AF39">
        <v>0.8</v>
      </c>
      <c r="AG39" t="s">
        <v>302</v>
      </c>
      <c r="AH39" t="s">
        <v>302</v>
      </c>
      <c r="AJ39" s="1">
        <v>35826</v>
      </c>
      <c r="AK39">
        <v>0.6</v>
      </c>
      <c r="AL39" t="s">
        <v>302</v>
      </c>
      <c r="AM39" t="s">
        <v>302</v>
      </c>
      <c r="AO39" s="1">
        <v>38077</v>
      </c>
      <c r="AP39">
        <v>0.8</v>
      </c>
      <c r="AQ39">
        <v>20040601</v>
      </c>
      <c r="AR39">
        <v>0.2</v>
      </c>
      <c r="AT39" s="1">
        <v>38077</v>
      </c>
      <c r="AU39">
        <v>4.8</v>
      </c>
      <c r="AV39">
        <v>20040601</v>
      </c>
      <c r="AW39">
        <v>3.2</v>
      </c>
      <c r="AY39" s="1">
        <v>38776</v>
      </c>
      <c r="AZ39">
        <v>52.3</v>
      </c>
      <c r="BA39">
        <v>20060302</v>
      </c>
      <c r="BB39">
        <v>48.7</v>
      </c>
      <c r="BD39" s="1">
        <v>39721</v>
      </c>
      <c r="BE39">
        <v>31.2</v>
      </c>
      <c r="BF39">
        <v>20081006</v>
      </c>
      <c r="BG39">
        <v>31.8</v>
      </c>
      <c r="BI39" s="1">
        <v>38077</v>
      </c>
      <c r="BJ39">
        <v>0.7</v>
      </c>
      <c r="BK39" t="s">
        <v>302</v>
      </c>
      <c r="BL39" t="s">
        <v>302</v>
      </c>
      <c r="BN39" s="1">
        <v>38077</v>
      </c>
      <c r="BO39">
        <v>2.6</v>
      </c>
      <c r="BP39" t="s">
        <v>302</v>
      </c>
      <c r="BQ39" t="s">
        <v>302</v>
      </c>
      <c r="BS39" s="1">
        <v>38077</v>
      </c>
      <c r="BT39">
        <v>11.2</v>
      </c>
      <c r="BU39" t="s">
        <v>302</v>
      </c>
      <c r="BV39" t="s">
        <v>302</v>
      </c>
      <c r="BX39" s="1">
        <v>39447</v>
      </c>
      <c r="BY39">
        <v>0.7</v>
      </c>
      <c r="BZ39">
        <v>20080120</v>
      </c>
      <c r="CA39">
        <v>0.6</v>
      </c>
      <c r="CC39" s="1">
        <v>39721</v>
      </c>
      <c r="CD39">
        <v>5.6</v>
      </c>
      <c r="CE39">
        <v>20081019</v>
      </c>
      <c r="CF39">
        <v>5.6</v>
      </c>
      <c r="CH39" s="1">
        <v>38077</v>
      </c>
      <c r="CI39">
        <v>1.9</v>
      </c>
      <c r="CJ39">
        <v>20040530</v>
      </c>
      <c r="CK39">
        <v>2.2000000000000002</v>
      </c>
      <c r="CM39" s="1">
        <v>35826</v>
      </c>
      <c r="CN39">
        <v>3.6</v>
      </c>
      <c r="CO39" t="s">
        <v>302</v>
      </c>
      <c r="CP39" t="s">
        <v>302</v>
      </c>
      <c r="CR39" s="1">
        <v>35826</v>
      </c>
      <c r="CS39">
        <v>15.8</v>
      </c>
      <c r="CT39" t="s">
        <v>302</v>
      </c>
      <c r="CU39" t="s">
        <v>302</v>
      </c>
      <c r="CW39" s="1">
        <v>35826</v>
      </c>
      <c r="CX39">
        <v>1.9</v>
      </c>
      <c r="CY39" t="s">
        <v>302</v>
      </c>
      <c r="CZ39" t="s">
        <v>302</v>
      </c>
      <c r="DB39" s="1">
        <v>37711</v>
      </c>
      <c r="DC39">
        <v>-3.3</v>
      </c>
      <c r="DD39" t="s">
        <v>302</v>
      </c>
      <c r="DE39" t="s">
        <v>302</v>
      </c>
      <c r="DG39" s="1">
        <v>35826</v>
      </c>
      <c r="DH39">
        <v>14.3</v>
      </c>
      <c r="DI39" t="s">
        <v>302</v>
      </c>
      <c r="DJ39" t="s">
        <v>302</v>
      </c>
      <c r="DL39" s="1">
        <v>35826</v>
      </c>
      <c r="DM39">
        <v>8764</v>
      </c>
      <c r="DN39" t="s">
        <v>302</v>
      </c>
      <c r="DO39" t="s">
        <v>302</v>
      </c>
      <c r="DQ39" s="1">
        <v>35826</v>
      </c>
      <c r="DR39">
        <v>2701</v>
      </c>
      <c r="DS39" t="s">
        <v>302</v>
      </c>
      <c r="DT39" t="s">
        <v>302</v>
      </c>
      <c r="DV39" s="1">
        <v>35826</v>
      </c>
      <c r="DW39">
        <v>5.9</v>
      </c>
      <c r="DX39" t="s">
        <v>302</v>
      </c>
      <c r="DY39" t="s">
        <v>302</v>
      </c>
      <c r="EA39" s="1">
        <v>40724</v>
      </c>
      <c r="EB39">
        <v>-1</v>
      </c>
      <c r="EC39">
        <v>20110801</v>
      </c>
      <c r="ED39">
        <v>-0.1</v>
      </c>
      <c r="EF39" s="1">
        <v>40999</v>
      </c>
      <c r="EG39">
        <v>-3.4</v>
      </c>
      <c r="EH39">
        <v>20120430</v>
      </c>
      <c r="EI39">
        <v>-4.5</v>
      </c>
      <c r="EK39" s="1">
        <v>35826</v>
      </c>
      <c r="EL39">
        <v>0.7</v>
      </c>
      <c r="EM39" t="s">
        <v>302</v>
      </c>
      <c r="EN39" t="s">
        <v>302</v>
      </c>
      <c r="EP39" s="1">
        <v>35826</v>
      </c>
      <c r="EQ39">
        <v>11.4</v>
      </c>
      <c r="ER39" t="s">
        <v>302</v>
      </c>
      <c r="ES39" t="s">
        <v>302</v>
      </c>
      <c r="EU39" s="1">
        <v>35826</v>
      </c>
      <c r="EV39">
        <v>0.2</v>
      </c>
      <c r="EW39" t="s">
        <v>302</v>
      </c>
      <c r="EX39" t="s">
        <v>302</v>
      </c>
      <c r="EZ39" s="1">
        <v>35826</v>
      </c>
      <c r="FA39">
        <v>0.4</v>
      </c>
      <c r="FB39" t="s">
        <v>302</v>
      </c>
      <c r="FC39" t="s">
        <v>302</v>
      </c>
    </row>
    <row r="40" spans="1:159" x14ac:dyDescent="0.25">
      <c r="A40" s="1">
        <v>35854</v>
      </c>
      <c r="B40">
        <v>108.73</v>
      </c>
      <c r="C40" t="s">
        <v>302</v>
      </c>
      <c r="D40" t="s">
        <v>302</v>
      </c>
      <c r="F40" s="1">
        <v>40622</v>
      </c>
      <c r="G40">
        <v>116.2</v>
      </c>
      <c r="H40" t="s">
        <v>302</v>
      </c>
      <c r="I40" t="s">
        <v>302</v>
      </c>
      <c r="K40" s="1">
        <v>37407</v>
      </c>
      <c r="L40">
        <v>62.1</v>
      </c>
      <c r="M40" t="s">
        <v>302</v>
      </c>
      <c r="N40" t="s">
        <v>302</v>
      </c>
      <c r="P40" s="1">
        <v>36646</v>
      </c>
      <c r="Q40">
        <v>0</v>
      </c>
      <c r="R40" t="s">
        <v>302</v>
      </c>
      <c r="S40" t="s">
        <v>302</v>
      </c>
      <c r="Z40" s="1">
        <v>36646</v>
      </c>
      <c r="AA40">
        <v>7</v>
      </c>
      <c r="AB40" t="s">
        <v>302</v>
      </c>
      <c r="AC40" t="s">
        <v>302</v>
      </c>
      <c r="AE40" s="1">
        <v>35854</v>
      </c>
      <c r="AF40">
        <v>6.9</v>
      </c>
      <c r="AG40" t="s">
        <v>302</v>
      </c>
      <c r="AH40" t="s">
        <v>302</v>
      </c>
      <c r="AJ40" s="1">
        <v>35854</v>
      </c>
      <c r="AK40">
        <v>-0.5</v>
      </c>
      <c r="AL40" t="s">
        <v>302</v>
      </c>
      <c r="AM40" t="s">
        <v>302</v>
      </c>
      <c r="AO40" s="1">
        <v>38168</v>
      </c>
      <c r="AP40">
        <v>0.5</v>
      </c>
      <c r="AQ40">
        <v>20040901</v>
      </c>
      <c r="AR40">
        <v>0.6</v>
      </c>
      <c r="AT40" s="1">
        <v>38168</v>
      </c>
      <c r="AU40">
        <v>4.5999999999999996</v>
      </c>
      <c r="AV40">
        <v>20040901</v>
      </c>
      <c r="AW40">
        <v>4.0999999999999996</v>
      </c>
      <c r="AY40" s="1">
        <v>38807</v>
      </c>
      <c r="AZ40">
        <v>53.8</v>
      </c>
      <c r="BA40">
        <v>20060404</v>
      </c>
      <c r="BB40">
        <v>51</v>
      </c>
      <c r="BD40" s="1">
        <v>39752</v>
      </c>
      <c r="BE40">
        <v>35.799999999999997</v>
      </c>
      <c r="BF40">
        <v>20081106</v>
      </c>
      <c r="BG40">
        <v>36.4</v>
      </c>
      <c r="BI40" s="1">
        <v>38168</v>
      </c>
      <c r="BJ40">
        <v>0.6</v>
      </c>
      <c r="BK40" t="s">
        <v>302</v>
      </c>
      <c r="BL40" t="s">
        <v>302</v>
      </c>
      <c r="BN40" s="1">
        <v>38168</v>
      </c>
      <c r="BO40">
        <v>2.8</v>
      </c>
      <c r="BP40" t="s">
        <v>302</v>
      </c>
      <c r="BQ40" t="s">
        <v>302</v>
      </c>
      <c r="BS40" s="1">
        <v>38168</v>
      </c>
      <c r="BT40">
        <v>8</v>
      </c>
      <c r="BU40" t="s">
        <v>302</v>
      </c>
      <c r="BV40" t="s">
        <v>302</v>
      </c>
      <c r="BX40" s="1">
        <v>39538</v>
      </c>
      <c r="BY40">
        <v>1.9</v>
      </c>
      <c r="BZ40">
        <v>20080420</v>
      </c>
      <c r="CA40">
        <v>1.9</v>
      </c>
      <c r="CC40" s="1">
        <v>39813</v>
      </c>
      <c r="CD40">
        <v>6.3</v>
      </c>
      <c r="CE40">
        <v>20090126</v>
      </c>
      <c r="CF40">
        <v>6.4</v>
      </c>
      <c r="CH40" s="1">
        <v>38168</v>
      </c>
      <c r="CI40">
        <v>1.2</v>
      </c>
      <c r="CJ40">
        <v>20040829</v>
      </c>
      <c r="CK40">
        <v>1.1000000000000001</v>
      </c>
      <c r="CM40" s="1">
        <v>35854</v>
      </c>
      <c r="CN40">
        <v>0.3</v>
      </c>
      <c r="CO40" t="s">
        <v>302</v>
      </c>
      <c r="CP40" t="s">
        <v>302</v>
      </c>
      <c r="CR40" s="1">
        <v>35854</v>
      </c>
      <c r="CS40">
        <v>12.4</v>
      </c>
      <c r="CT40" t="s">
        <v>302</v>
      </c>
      <c r="CU40" t="s">
        <v>302</v>
      </c>
      <c r="CW40" s="1">
        <v>35854</v>
      </c>
      <c r="CX40">
        <v>-5</v>
      </c>
      <c r="CY40" t="s">
        <v>302</v>
      </c>
      <c r="CZ40" t="s">
        <v>302</v>
      </c>
      <c r="DB40" s="1">
        <v>37741</v>
      </c>
      <c r="DC40">
        <v>-6.9</v>
      </c>
      <c r="DD40" t="s">
        <v>302</v>
      </c>
      <c r="DE40" t="s">
        <v>302</v>
      </c>
      <c r="DG40" s="1">
        <v>35854</v>
      </c>
      <c r="DH40">
        <v>5</v>
      </c>
      <c r="DI40" t="s">
        <v>302</v>
      </c>
      <c r="DJ40" t="s">
        <v>302</v>
      </c>
      <c r="DL40" s="1">
        <v>35854</v>
      </c>
      <c r="DM40">
        <v>8863</v>
      </c>
      <c r="DN40" t="s">
        <v>302</v>
      </c>
      <c r="DO40" t="s">
        <v>302</v>
      </c>
      <c r="DQ40" s="1">
        <v>35854</v>
      </c>
      <c r="DR40">
        <v>2636</v>
      </c>
      <c r="DS40" t="s">
        <v>302</v>
      </c>
      <c r="DT40" t="s">
        <v>302</v>
      </c>
      <c r="DV40" s="1">
        <v>35854</v>
      </c>
      <c r="DW40">
        <v>-5.6</v>
      </c>
      <c r="DX40" t="s">
        <v>302</v>
      </c>
      <c r="DY40" t="s">
        <v>302</v>
      </c>
      <c r="EA40" s="1">
        <v>40816</v>
      </c>
      <c r="EB40">
        <v>-1.9</v>
      </c>
      <c r="EC40">
        <v>20111031</v>
      </c>
      <c r="ED40">
        <v>-1.2</v>
      </c>
      <c r="EF40" s="1">
        <v>41090</v>
      </c>
      <c r="EG40">
        <v>-1.9</v>
      </c>
      <c r="EH40">
        <v>20120731</v>
      </c>
      <c r="EI40">
        <v>-2.1</v>
      </c>
      <c r="EK40" s="1">
        <v>35854</v>
      </c>
      <c r="EL40">
        <v>0.5</v>
      </c>
      <c r="EM40" t="s">
        <v>302</v>
      </c>
      <c r="EN40" t="s">
        <v>302</v>
      </c>
      <c r="EP40" s="1">
        <v>35854</v>
      </c>
      <c r="EQ40">
        <v>11.3</v>
      </c>
      <c r="ER40" t="s">
        <v>302</v>
      </c>
      <c r="ES40" t="s">
        <v>302</v>
      </c>
      <c r="EU40" s="1">
        <v>35854</v>
      </c>
      <c r="EV40">
        <v>2.9</v>
      </c>
      <c r="EW40" t="s">
        <v>302</v>
      </c>
      <c r="EX40" t="s">
        <v>302</v>
      </c>
      <c r="EZ40" s="1">
        <v>35854</v>
      </c>
      <c r="FA40">
        <v>3.2</v>
      </c>
      <c r="FB40" t="s">
        <v>302</v>
      </c>
      <c r="FC40" t="s">
        <v>302</v>
      </c>
    </row>
    <row r="41" spans="1:159" x14ac:dyDescent="0.25">
      <c r="A41" s="1">
        <v>35885</v>
      </c>
      <c r="B41">
        <v>101.95</v>
      </c>
      <c r="C41" t="s">
        <v>302</v>
      </c>
      <c r="D41" t="s">
        <v>302</v>
      </c>
      <c r="F41" s="1">
        <v>40629</v>
      </c>
      <c r="G41">
        <v>117.6</v>
      </c>
      <c r="H41" t="s">
        <v>302</v>
      </c>
      <c r="I41" t="s">
        <v>302</v>
      </c>
      <c r="K41" s="1">
        <v>37437</v>
      </c>
      <c r="L41">
        <v>58.4</v>
      </c>
      <c r="M41" t="s">
        <v>302</v>
      </c>
      <c r="N41" t="s">
        <v>302</v>
      </c>
      <c r="P41" s="1">
        <v>36677</v>
      </c>
      <c r="Q41">
        <v>-3</v>
      </c>
      <c r="R41" t="s">
        <v>302</v>
      </c>
      <c r="S41" t="s">
        <v>302</v>
      </c>
      <c r="Z41" s="1">
        <v>36677</v>
      </c>
      <c r="AA41">
        <v>3</v>
      </c>
      <c r="AB41" t="s">
        <v>302</v>
      </c>
      <c r="AC41" t="s">
        <v>302</v>
      </c>
      <c r="AE41" s="1">
        <v>35885</v>
      </c>
      <c r="AF41">
        <v>-6.2</v>
      </c>
      <c r="AG41" t="s">
        <v>302</v>
      </c>
      <c r="AH41" t="s">
        <v>302</v>
      </c>
      <c r="AJ41" s="1">
        <v>35885</v>
      </c>
      <c r="AK41">
        <v>-0.2</v>
      </c>
      <c r="AL41" t="s">
        <v>302</v>
      </c>
      <c r="AM41" t="s">
        <v>302</v>
      </c>
      <c r="AO41" s="1">
        <v>38260</v>
      </c>
      <c r="AP41">
        <v>0.9</v>
      </c>
      <c r="AQ41">
        <v>20041201</v>
      </c>
      <c r="AR41">
        <v>0.3</v>
      </c>
      <c r="AT41" s="1">
        <v>38260</v>
      </c>
      <c r="AU41">
        <v>3.9</v>
      </c>
      <c r="AV41">
        <v>20041201</v>
      </c>
      <c r="AW41">
        <v>3</v>
      </c>
      <c r="AY41" s="1">
        <v>38837</v>
      </c>
      <c r="AZ41">
        <v>55.4</v>
      </c>
      <c r="BA41">
        <v>20060502</v>
      </c>
      <c r="BB41">
        <v>56.3</v>
      </c>
      <c r="BD41" s="1">
        <v>39782</v>
      </c>
      <c r="BE41">
        <v>33.700000000000003</v>
      </c>
      <c r="BF41">
        <v>20081204</v>
      </c>
      <c r="BG41">
        <v>32</v>
      </c>
      <c r="BI41" s="1">
        <v>38260</v>
      </c>
      <c r="BJ41">
        <v>0.6</v>
      </c>
      <c r="BK41" t="s">
        <v>302</v>
      </c>
      <c r="BL41" t="s">
        <v>302</v>
      </c>
      <c r="BN41" s="1">
        <v>38260</v>
      </c>
      <c r="BO41">
        <v>2.7</v>
      </c>
      <c r="BP41" t="s">
        <v>302</v>
      </c>
      <c r="BQ41" t="s">
        <v>302</v>
      </c>
      <c r="BS41" s="1">
        <v>38260</v>
      </c>
      <c r="BT41">
        <v>7.2</v>
      </c>
      <c r="BU41" t="s">
        <v>302</v>
      </c>
      <c r="BV41" t="s">
        <v>302</v>
      </c>
      <c r="BX41" s="1">
        <v>39629</v>
      </c>
      <c r="BY41">
        <v>1</v>
      </c>
      <c r="BZ41">
        <v>20080720</v>
      </c>
      <c r="CA41">
        <v>1</v>
      </c>
      <c r="CC41" s="1">
        <v>39903</v>
      </c>
      <c r="CD41">
        <v>4</v>
      </c>
      <c r="CE41">
        <v>20090419</v>
      </c>
      <c r="CF41">
        <v>4</v>
      </c>
      <c r="CH41" s="1">
        <v>38260</v>
      </c>
      <c r="CI41">
        <v>0.8</v>
      </c>
      <c r="CJ41">
        <v>20041128</v>
      </c>
      <c r="CK41">
        <v>0.3</v>
      </c>
      <c r="CM41" s="1">
        <v>35885</v>
      </c>
      <c r="CN41">
        <v>-3.6</v>
      </c>
      <c r="CO41" t="s">
        <v>302</v>
      </c>
      <c r="CP41" t="s">
        <v>302</v>
      </c>
      <c r="CR41" s="1">
        <v>35885</v>
      </c>
      <c r="CS41">
        <v>10</v>
      </c>
      <c r="CT41" t="s">
        <v>302</v>
      </c>
      <c r="CU41" t="s">
        <v>302</v>
      </c>
      <c r="CW41" s="1">
        <v>35885</v>
      </c>
      <c r="CX41">
        <v>5.3</v>
      </c>
      <c r="CY41" t="s">
        <v>302</v>
      </c>
      <c r="CZ41" t="s">
        <v>302</v>
      </c>
      <c r="DB41" s="1">
        <v>37772</v>
      </c>
      <c r="DC41">
        <v>-8.3000000000000007</v>
      </c>
      <c r="DD41" t="s">
        <v>302</v>
      </c>
      <c r="DE41" t="s">
        <v>302</v>
      </c>
      <c r="DG41" s="1">
        <v>35885</v>
      </c>
      <c r="DH41">
        <v>11.2</v>
      </c>
      <c r="DI41" t="s">
        <v>302</v>
      </c>
      <c r="DJ41" t="s">
        <v>302</v>
      </c>
      <c r="DL41" s="1">
        <v>35885</v>
      </c>
      <c r="DM41">
        <v>8904</v>
      </c>
      <c r="DN41" t="s">
        <v>302</v>
      </c>
      <c r="DO41" t="s">
        <v>302</v>
      </c>
      <c r="DQ41" s="1">
        <v>35885</v>
      </c>
      <c r="DR41">
        <v>2995</v>
      </c>
      <c r="DS41" t="s">
        <v>302</v>
      </c>
      <c r="DT41" t="s">
        <v>302</v>
      </c>
      <c r="DV41" s="1">
        <v>35885</v>
      </c>
      <c r="DW41">
        <v>0</v>
      </c>
      <c r="DX41" t="s">
        <v>302</v>
      </c>
      <c r="DY41" t="s">
        <v>302</v>
      </c>
      <c r="EA41" s="1">
        <v>40908</v>
      </c>
      <c r="EB41">
        <v>-0.6</v>
      </c>
      <c r="EC41">
        <v>20120131</v>
      </c>
      <c r="ED41">
        <v>-1</v>
      </c>
      <c r="EF41" s="1">
        <v>41182</v>
      </c>
      <c r="EG41">
        <v>-0.2</v>
      </c>
      <c r="EH41">
        <v>20121105</v>
      </c>
      <c r="EI41">
        <v>0.3</v>
      </c>
      <c r="EK41" s="1">
        <v>35885</v>
      </c>
      <c r="EL41">
        <v>0.9</v>
      </c>
      <c r="EM41" t="s">
        <v>302</v>
      </c>
      <c r="EN41" t="s">
        <v>302</v>
      </c>
      <c r="EP41" s="1">
        <v>35885</v>
      </c>
      <c r="EQ41">
        <v>11.6</v>
      </c>
      <c r="ER41" t="s">
        <v>302</v>
      </c>
      <c r="ES41" t="s">
        <v>302</v>
      </c>
      <c r="EU41" s="1">
        <v>35885</v>
      </c>
      <c r="EV41">
        <v>-6.1</v>
      </c>
      <c r="EW41" t="s">
        <v>302</v>
      </c>
      <c r="EX41" t="s">
        <v>302</v>
      </c>
      <c r="EZ41" s="1">
        <v>35885</v>
      </c>
      <c r="FA41">
        <v>-6</v>
      </c>
      <c r="FB41" t="s">
        <v>302</v>
      </c>
      <c r="FC41" t="s">
        <v>302</v>
      </c>
    </row>
    <row r="42" spans="1:159" x14ac:dyDescent="0.25">
      <c r="A42" s="1">
        <v>35915</v>
      </c>
      <c r="B42">
        <v>104.43</v>
      </c>
      <c r="C42" t="s">
        <v>302</v>
      </c>
      <c r="D42" t="s">
        <v>302</v>
      </c>
      <c r="F42" s="1">
        <v>40636</v>
      </c>
      <c r="G42">
        <v>115.6</v>
      </c>
      <c r="H42" t="s">
        <v>302</v>
      </c>
      <c r="I42" t="s">
        <v>302</v>
      </c>
      <c r="K42" s="1">
        <v>37468</v>
      </c>
      <c r="L42">
        <v>53.4</v>
      </c>
      <c r="M42" t="s">
        <v>302</v>
      </c>
      <c r="N42" t="s">
        <v>302</v>
      </c>
      <c r="P42" s="1">
        <v>36707</v>
      </c>
      <c r="Q42">
        <v>-1</v>
      </c>
      <c r="R42" t="s">
        <v>302</v>
      </c>
      <c r="S42" t="s">
        <v>302</v>
      </c>
      <c r="Z42" s="1">
        <v>36707</v>
      </c>
      <c r="AA42">
        <v>13</v>
      </c>
      <c r="AB42" t="s">
        <v>302</v>
      </c>
      <c r="AC42" t="s">
        <v>302</v>
      </c>
      <c r="AE42" s="1">
        <v>35915</v>
      </c>
      <c r="AF42">
        <v>2.4</v>
      </c>
      <c r="AG42" t="s">
        <v>302</v>
      </c>
      <c r="AH42" t="s">
        <v>302</v>
      </c>
      <c r="AJ42" s="1">
        <v>35915</v>
      </c>
      <c r="AK42">
        <v>0.6</v>
      </c>
      <c r="AL42" t="s">
        <v>302</v>
      </c>
      <c r="AM42" t="s">
        <v>302</v>
      </c>
      <c r="AO42" s="1">
        <v>38352</v>
      </c>
      <c r="AP42">
        <v>0.8</v>
      </c>
      <c r="AQ42">
        <v>20050301</v>
      </c>
      <c r="AR42">
        <v>0.1</v>
      </c>
      <c r="AT42" s="1">
        <v>38352</v>
      </c>
      <c r="AU42">
        <v>2.9</v>
      </c>
      <c r="AV42">
        <v>20050301</v>
      </c>
      <c r="AW42">
        <v>1.5</v>
      </c>
      <c r="AY42" s="1">
        <v>38868</v>
      </c>
      <c r="AZ42">
        <v>48.3</v>
      </c>
      <c r="BA42">
        <v>20060604</v>
      </c>
      <c r="BB42">
        <v>49.3</v>
      </c>
      <c r="BD42" s="1">
        <v>39813</v>
      </c>
      <c r="BE42">
        <v>29.2</v>
      </c>
      <c r="BF42" t="s">
        <v>302</v>
      </c>
      <c r="BG42" t="s">
        <v>302</v>
      </c>
      <c r="BI42" s="1">
        <v>38352</v>
      </c>
      <c r="BJ42">
        <v>0.7</v>
      </c>
      <c r="BK42" t="s">
        <v>302</v>
      </c>
      <c r="BL42" t="s">
        <v>302</v>
      </c>
      <c r="BN42" s="1">
        <v>38352</v>
      </c>
      <c r="BO42">
        <v>2.6</v>
      </c>
      <c r="BP42" t="s">
        <v>302</v>
      </c>
      <c r="BQ42" t="s">
        <v>302</v>
      </c>
      <c r="BS42" s="1">
        <v>38352</v>
      </c>
      <c r="BT42">
        <v>11.3</v>
      </c>
      <c r="BU42" t="s">
        <v>302</v>
      </c>
      <c r="BV42" t="s">
        <v>302</v>
      </c>
      <c r="BX42" s="1">
        <v>39721</v>
      </c>
      <c r="BY42">
        <v>1.9</v>
      </c>
      <c r="BZ42">
        <v>20081019</v>
      </c>
      <c r="CA42">
        <v>2</v>
      </c>
      <c r="CC42" s="1">
        <v>39994</v>
      </c>
      <c r="CD42">
        <v>2.2000000000000002</v>
      </c>
      <c r="CE42">
        <v>20090719</v>
      </c>
      <c r="CF42">
        <v>2.1</v>
      </c>
      <c r="CH42" s="1">
        <v>38352</v>
      </c>
      <c r="CI42">
        <v>0.4</v>
      </c>
      <c r="CJ42">
        <v>20050227</v>
      </c>
      <c r="CK42">
        <v>-0.3</v>
      </c>
      <c r="CM42" s="1">
        <v>35915</v>
      </c>
      <c r="CN42">
        <v>4.8</v>
      </c>
      <c r="CO42" t="s">
        <v>302</v>
      </c>
      <c r="CP42" t="s">
        <v>302</v>
      </c>
      <c r="CR42" s="1">
        <v>35915</v>
      </c>
      <c r="CS42">
        <v>12</v>
      </c>
      <c r="CT42" t="s">
        <v>302</v>
      </c>
      <c r="CU42" t="s">
        <v>302</v>
      </c>
      <c r="CW42" s="1">
        <v>35915</v>
      </c>
      <c r="CX42">
        <v>9.1999999999999993</v>
      </c>
      <c r="CY42" t="s">
        <v>302</v>
      </c>
      <c r="CZ42" t="s">
        <v>302</v>
      </c>
      <c r="DB42" s="1">
        <v>37802</v>
      </c>
      <c r="DC42">
        <v>11.6</v>
      </c>
      <c r="DD42" t="s">
        <v>302</v>
      </c>
      <c r="DE42" t="s">
        <v>302</v>
      </c>
      <c r="DG42" s="1">
        <v>35915</v>
      </c>
      <c r="DH42">
        <v>22.4</v>
      </c>
      <c r="DI42" t="s">
        <v>302</v>
      </c>
      <c r="DJ42" t="s">
        <v>302</v>
      </c>
      <c r="DL42" s="1">
        <v>35915</v>
      </c>
      <c r="DM42">
        <v>8992</v>
      </c>
      <c r="DN42" t="s">
        <v>302</v>
      </c>
      <c r="DO42" t="s">
        <v>302</v>
      </c>
      <c r="DQ42" s="1">
        <v>35915</v>
      </c>
      <c r="DR42">
        <v>2891</v>
      </c>
      <c r="DS42" t="s">
        <v>302</v>
      </c>
      <c r="DT42" t="s">
        <v>302</v>
      </c>
      <c r="DV42" s="1">
        <v>35915</v>
      </c>
      <c r="DW42">
        <v>-8</v>
      </c>
      <c r="DX42" t="s">
        <v>302</v>
      </c>
      <c r="DY42" t="s">
        <v>302</v>
      </c>
      <c r="EA42" s="1">
        <v>40999</v>
      </c>
      <c r="EB42">
        <v>0</v>
      </c>
      <c r="EC42">
        <v>20120430</v>
      </c>
      <c r="ED42">
        <v>-1.1000000000000001</v>
      </c>
      <c r="EF42" s="1">
        <v>41274</v>
      </c>
      <c r="EG42">
        <v>2.6</v>
      </c>
      <c r="EH42">
        <v>20130204</v>
      </c>
      <c r="EI42">
        <v>2.1</v>
      </c>
      <c r="EK42" s="1">
        <v>35915</v>
      </c>
      <c r="EL42">
        <v>0.8</v>
      </c>
      <c r="EM42" t="s">
        <v>302</v>
      </c>
      <c r="EN42" t="s">
        <v>302</v>
      </c>
      <c r="EP42" s="1">
        <v>35915</v>
      </c>
      <c r="EQ42">
        <v>11.5</v>
      </c>
      <c r="ER42" t="s">
        <v>302</v>
      </c>
      <c r="ES42" t="s">
        <v>302</v>
      </c>
      <c r="EU42" s="1">
        <v>35915</v>
      </c>
      <c r="EV42">
        <v>6.2</v>
      </c>
      <c r="EW42" t="s">
        <v>302</v>
      </c>
      <c r="EX42" t="s">
        <v>302</v>
      </c>
      <c r="EZ42" s="1">
        <v>35915</v>
      </c>
      <c r="FA42">
        <v>7.4</v>
      </c>
      <c r="FB42" t="s">
        <v>302</v>
      </c>
      <c r="FC42" t="s">
        <v>302</v>
      </c>
    </row>
    <row r="43" spans="1:159" x14ac:dyDescent="0.25">
      <c r="A43" s="1">
        <v>35946</v>
      </c>
      <c r="B43">
        <v>103.66</v>
      </c>
      <c r="C43" t="s">
        <v>302</v>
      </c>
      <c r="D43" t="s">
        <v>302</v>
      </c>
      <c r="F43" s="1">
        <v>40643</v>
      </c>
      <c r="G43">
        <v>120.9</v>
      </c>
      <c r="H43" t="s">
        <v>302</v>
      </c>
      <c r="I43" t="s">
        <v>302</v>
      </c>
      <c r="K43" s="1">
        <v>37499</v>
      </c>
      <c r="L43">
        <v>58.3</v>
      </c>
      <c r="M43" t="s">
        <v>302</v>
      </c>
      <c r="N43" t="s">
        <v>302</v>
      </c>
      <c r="P43" s="1">
        <v>36738</v>
      </c>
      <c r="Q43">
        <v>4</v>
      </c>
      <c r="R43" t="s">
        <v>302</v>
      </c>
      <c r="S43" t="s">
        <v>302</v>
      </c>
      <c r="Z43" s="1">
        <v>36738</v>
      </c>
      <c r="AA43">
        <v>0</v>
      </c>
      <c r="AB43" t="s">
        <v>302</v>
      </c>
      <c r="AC43" t="s">
        <v>302</v>
      </c>
      <c r="AE43" s="1">
        <v>35946</v>
      </c>
      <c r="AF43">
        <v>-0.7</v>
      </c>
      <c r="AG43" t="s">
        <v>302</v>
      </c>
      <c r="AH43" t="s">
        <v>302</v>
      </c>
      <c r="AJ43" s="1">
        <v>35946</v>
      </c>
      <c r="AK43">
        <v>0.6</v>
      </c>
      <c r="AL43" t="s">
        <v>302</v>
      </c>
      <c r="AM43" t="s">
        <v>302</v>
      </c>
      <c r="AO43" s="1">
        <v>38442</v>
      </c>
      <c r="AP43">
        <v>0.8</v>
      </c>
      <c r="AQ43">
        <v>20050601</v>
      </c>
      <c r="AR43">
        <v>0.7</v>
      </c>
      <c r="AT43" s="1">
        <v>38442</v>
      </c>
      <c r="AU43">
        <v>3</v>
      </c>
      <c r="AV43">
        <v>20050601</v>
      </c>
      <c r="AW43">
        <v>1.9</v>
      </c>
      <c r="AY43" s="1">
        <v>38898</v>
      </c>
      <c r="AZ43">
        <v>50.5</v>
      </c>
      <c r="BA43">
        <v>20060704</v>
      </c>
      <c r="BB43">
        <v>52.6</v>
      </c>
      <c r="BD43" s="1">
        <v>39844</v>
      </c>
      <c r="BE43">
        <v>31.3</v>
      </c>
      <c r="BF43">
        <v>20090205</v>
      </c>
      <c r="BG43">
        <v>34.1</v>
      </c>
      <c r="BI43" s="1">
        <v>38442</v>
      </c>
      <c r="BJ43">
        <v>0.7</v>
      </c>
      <c r="BK43" t="s">
        <v>302</v>
      </c>
      <c r="BL43" t="s">
        <v>302</v>
      </c>
      <c r="BN43" s="1">
        <v>38442</v>
      </c>
      <c r="BO43">
        <v>2.7</v>
      </c>
      <c r="BP43" t="s">
        <v>302</v>
      </c>
      <c r="BQ43" t="s">
        <v>302</v>
      </c>
      <c r="BS43" s="1">
        <v>38442</v>
      </c>
      <c r="BT43">
        <v>6.4</v>
      </c>
      <c r="BU43" t="s">
        <v>302</v>
      </c>
      <c r="BV43" t="s">
        <v>302</v>
      </c>
      <c r="BX43" s="1">
        <v>39813</v>
      </c>
      <c r="BY43">
        <v>1.4</v>
      </c>
      <c r="BZ43">
        <v>20090126</v>
      </c>
      <c r="CA43">
        <v>1.3</v>
      </c>
      <c r="CC43" s="1">
        <v>40086</v>
      </c>
      <c r="CD43">
        <v>0.3</v>
      </c>
      <c r="CE43">
        <v>20091025</v>
      </c>
      <c r="CF43">
        <v>0.2</v>
      </c>
      <c r="CH43" s="1">
        <v>38442</v>
      </c>
      <c r="CI43">
        <v>2.1</v>
      </c>
      <c r="CJ43">
        <v>20050529</v>
      </c>
      <c r="CK43">
        <v>2</v>
      </c>
      <c r="CM43" s="1">
        <v>35946</v>
      </c>
      <c r="CN43">
        <v>1.8</v>
      </c>
      <c r="CO43" t="s">
        <v>302</v>
      </c>
      <c r="CP43" t="s">
        <v>302</v>
      </c>
      <c r="CR43" s="1">
        <v>35946</v>
      </c>
      <c r="CS43">
        <v>17.3</v>
      </c>
      <c r="CT43" t="s">
        <v>302</v>
      </c>
      <c r="CU43" t="s">
        <v>302</v>
      </c>
      <c r="CW43" s="1">
        <v>35946</v>
      </c>
      <c r="CX43">
        <v>-8</v>
      </c>
      <c r="CY43" t="s">
        <v>302</v>
      </c>
      <c r="CZ43" t="s">
        <v>302</v>
      </c>
      <c r="DB43" s="1">
        <v>37833</v>
      </c>
      <c r="DC43">
        <v>-2.4</v>
      </c>
      <c r="DD43" t="s">
        <v>302</v>
      </c>
      <c r="DE43" t="s">
        <v>302</v>
      </c>
      <c r="DG43" s="1">
        <v>35946</v>
      </c>
      <c r="DH43">
        <v>5.8</v>
      </c>
      <c r="DI43" t="s">
        <v>302</v>
      </c>
      <c r="DJ43" t="s">
        <v>302</v>
      </c>
      <c r="DL43" s="1">
        <v>35946</v>
      </c>
      <c r="DM43">
        <v>9101</v>
      </c>
      <c r="DN43" t="s">
        <v>302</v>
      </c>
      <c r="DO43" t="s">
        <v>302</v>
      </c>
      <c r="DQ43" s="1">
        <v>35946</v>
      </c>
      <c r="DR43">
        <v>3023</v>
      </c>
      <c r="DS43" t="s">
        <v>302</v>
      </c>
      <c r="DT43" t="s">
        <v>302</v>
      </c>
      <c r="DV43" s="1">
        <v>35946</v>
      </c>
      <c r="DW43">
        <v>0.7</v>
      </c>
      <c r="DX43" t="s">
        <v>302</v>
      </c>
      <c r="DY43" t="s">
        <v>302</v>
      </c>
      <c r="EA43" s="1">
        <v>41090</v>
      </c>
      <c r="EB43">
        <v>0.6</v>
      </c>
      <c r="EC43">
        <v>20120731</v>
      </c>
      <c r="ED43">
        <v>0.5</v>
      </c>
      <c r="EF43" s="1">
        <v>41364</v>
      </c>
      <c r="EG43">
        <v>3.4</v>
      </c>
      <c r="EH43">
        <v>20130506</v>
      </c>
      <c r="EI43">
        <v>2.6</v>
      </c>
      <c r="EK43" s="1">
        <v>35946</v>
      </c>
      <c r="EL43">
        <v>0.6</v>
      </c>
      <c r="EM43" t="s">
        <v>302</v>
      </c>
      <c r="EN43" t="s">
        <v>302</v>
      </c>
      <c r="EP43" s="1">
        <v>35946</v>
      </c>
      <c r="EQ43">
        <v>10.8</v>
      </c>
      <c r="ER43" t="s">
        <v>302</v>
      </c>
      <c r="ES43" t="s">
        <v>302</v>
      </c>
      <c r="EU43" s="1">
        <v>35946</v>
      </c>
      <c r="EV43">
        <v>-2.2999999999999998</v>
      </c>
      <c r="EW43" t="s">
        <v>302</v>
      </c>
      <c r="EX43" t="s">
        <v>302</v>
      </c>
      <c r="EZ43" s="1">
        <v>35946</v>
      </c>
      <c r="FA43">
        <v>-4</v>
      </c>
      <c r="FB43" t="s">
        <v>302</v>
      </c>
      <c r="FC43" t="s">
        <v>302</v>
      </c>
    </row>
    <row r="44" spans="1:159" x14ac:dyDescent="0.25">
      <c r="A44" s="1">
        <v>35976</v>
      </c>
      <c r="B44">
        <v>93.95</v>
      </c>
      <c r="C44" t="s">
        <v>302</v>
      </c>
      <c r="D44" t="s">
        <v>302</v>
      </c>
      <c r="F44" s="1">
        <v>40650</v>
      </c>
      <c r="G44">
        <v>120.1</v>
      </c>
      <c r="H44" t="s">
        <v>302</v>
      </c>
      <c r="I44" t="s">
        <v>302</v>
      </c>
      <c r="K44" s="1">
        <v>37529</v>
      </c>
      <c r="L44">
        <v>53.9</v>
      </c>
      <c r="M44" t="s">
        <v>302</v>
      </c>
      <c r="N44" t="s">
        <v>302</v>
      </c>
      <c r="P44" s="1">
        <v>36769</v>
      </c>
      <c r="Q44">
        <v>2</v>
      </c>
      <c r="R44" t="s">
        <v>302</v>
      </c>
      <c r="S44" t="s">
        <v>302</v>
      </c>
      <c r="Z44" s="1">
        <v>36769</v>
      </c>
      <c r="AA44">
        <v>1</v>
      </c>
      <c r="AB44" t="s">
        <v>302</v>
      </c>
      <c r="AC44" t="s">
        <v>302</v>
      </c>
      <c r="AE44" s="1">
        <v>35976</v>
      </c>
      <c r="AF44">
        <v>-9.4</v>
      </c>
      <c r="AG44" t="s">
        <v>302</v>
      </c>
      <c r="AH44" t="s">
        <v>302</v>
      </c>
      <c r="AJ44" s="1">
        <v>35976</v>
      </c>
      <c r="AK44">
        <v>0.1</v>
      </c>
      <c r="AL44" t="s">
        <v>302</v>
      </c>
      <c r="AM44" t="s">
        <v>302</v>
      </c>
      <c r="AO44" s="1">
        <v>38533</v>
      </c>
      <c r="AP44">
        <v>0.5</v>
      </c>
      <c r="AQ44">
        <v>20050906</v>
      </c>
      <c r="AR44">
        <v>1.3</v>
      </c>
      <c r="AT44" s="1">
        <v>38533</v>
      </c>
      <c r="AU44">
        <v>3</v>
      </c>
      <c r="AV44">
        <v>20050906</v>
      </c>
      <c r="AW44">
        <v>2.6</v>
      </c>
      <c r="AY44" s="1">
        <v>38929</v>
      </c>
      <c r="AZ44">
        <v>49.9</v>
      </c>
      <c r="BA44">
        <v>20060802</v>
      </c>
      <c r="BB44">
        <v>50.4</v>
      </c>
      <c r="BD44" s="1">
        <v>39872</v>
      </c>
      <c r="BE44">
        <v>29.9</v>
      </c>
      <c r="BF44">
        <v>20090305</v>
      </c>
      <c r="BG44">
        <v>29.5</v>
      </c>
      <c r="BI44" s="1">
        <v>38533</v>
      </c>
      <c r="BJ44">
        <v>0.7</v>
      </c>
      <c r="BK44" t="s">
        <v>302</v>
      </c>
      <c r="BL44" t="s">
        <v>302</v>
      </c>
      <c r="BN44" s="1">
        <v>38533</v>
      </c>
      <c r="BO44">
        <v>2.7</v>
      </c>
      <c r="BP44" t="s">
        <v>302</v>
      </c>
      <c r="BQ44" t="s">
        <v>302</v>
      </c>
      <c r="BS44" s="1">
        <v>38533</v>
      </c>
      <c r="BT44">
        <v>4.2</v>
      </c>
      <c r="BU44" t="s">
        <v>302</v>
      </c>
      <c r="BV44" t="s">
        <v>302</v>
      </c>
      <c r="BX44" s="1">
        <v>39903</v>
      </c>
      <c r="BY44">
        <v>-0.3</v>
      </c>
      <c r="BZ44">
        <v>20090419</v>
      </c>
      <c r="CA44">
        <v>-0.4</v>
      </c>
      <c r="CC44" s="1">
        <v>40178</v>
      </c>
      <c r="CD44">
        <v>-1.5</v>
      </c>
      <c r="CE44">
        <v>20100124</v>
      </c>
      <c r="CF44">
        <v>-1.5</v>
      </c>
      <c r="CH44" s="1">
        <v>38533</v>
      </c>
      <c r="CI44">
        <v>-1</v>
      </c>
      <c r="CJ44">
        <v>20050904</v>
      </c>
      <c r="CK44">
        <v>1.2</v>
      </c>
      <c r="CM44" s="1">
        <v>35976</v>
      </c>
      <c r="CN44">
        <v>7.4</v>
      </c>
      <c r="CO44" t="s">
        <v>302</v>
      </c>
      <c r="CP44" t="s">
        <v>302</v>
      </c>
      <c r="CR44" s="1">
        <v>35976</v>
      </c>
      <c r="CS44">
        <v>23.1</v>
      </c>
      <c r="CT44" t="s">
        <v>302</v>
      </c>
      <c r="CU44" t="s">
        <v>302</v>
      </c>
      <c r="CW44" s="1">
        <v>35976</v>
      </c>
      <c r="CX44">
        <v>6.7</v>
      </c>
      <c r="CY44" t="s">
        <v>302</v>
      </c>
      <c r="CZ44" t="s">
        <v>302</v>
      </c>
      <c r="DB44" s="1">
        <v>37864</v>
      </c>
      <c r="DC44">
        <v>7.3</v>
      </c>
      <c r="DD44" t="s">
        <v>302</v>
      </c>
      <c r="DE44" t="s">
        <v>302</v>
      </c>
      <c r="DG44" s="1">
        <v>35976</v>
      </c>
      <c r="DH44">
        <v>19.899999999999999</v>
      </c>
      <c r="DI44" t="s">
        <v>302</v>
      </c>
      <c r="DJ44" t="s">
        <v>302</v>
      </c>
      <c r="DL44" s="1">
        <v>35976</v>
      </c>
      <c r="DM44">
        <v>9291</v>
      </c>
      <c r="DN44" t="s">
        <v>302</v>
      </c>
      <c r="DO44" t="s">
        <v>302</v>
      </c>
      <c r="DQ44" s="1">
        <v>35976</v>
      </c>
      <c r="DR44">
        <v>3250</v>
      </c>
      <c r="DS44" t="s">
        <v>302</v>
      </c>
      <c r="DT44" t="s">
        <v>302</v>
      </c>
      <c r="DV44" s="1">
        <v>35976</v>
      </c>
      <c r="DW44">
        <v>7.5</v>
      </c>
      <c r="DX44" t="s">
        <v>302</v>
      </c>
      <c r="DY44" t="s">
        <v>302</v>
      </c>
      <c r="EA44" s="1">
        <v>41182</v>
      </c>
      <c r="EB44">
        <v>-0.2</v>
      </c>
      <c r="EC44">
        <v>20121105</v>
      </c>
      <c r="ED44">
        <v>0.3</v>
      </c>
      <c r="EF44" s="1">
        <v>41455</v>
      </c>
      <c r="EG44">
        <v>5.3</v>
      </c>
      <c r="EH44">
        <v>20130805</v>
      </c>
      <c r="EI44">
        <v>5.0999999999999996</v>
      </c>
      <c r="EK44" s="1">
        <v>35976</v>
      </c>
      <c r="EL44">
        <v>1.2</v>
      </c>
      <c r="EM44" t="s">
        <v>302</v>
      </c>
      <c r="EN44" t="s">
        <v>302</v>
      </c>
      <c r="EP44" s="1">
        <v>35976</v>
      </c>
      <c r="EQ44">
        <v>11.2</v>
      </c>
      <c r="ER44" t="s">
        <v>302</v>
      </c>
      <c r="ES44" t="s">
        <v>302</v>
      </c>
      <c r="EU44" s="1">
        <v>35976</v>
      </c>
      <c r="EV44">
        <v>10.6</v>
      </c>
      <c r="EW44" t="s">
        <v>302</v>
      </c>
      <c r="EX44" t="s">
        <v>302</v>
      </c>
      <c r="EZ44" s="1">
        <v>35976</v>
      </c>
      <c r="FA44">
        <v>8</v>
      </c>
      <c r="FB44" t="s">
        <v>302</v>
      </c>
      <c r="FC44" t="s">
        <v>302</v>
      </c>
    </row>
    <row r="45" spans="1:159" x14ac:dyDescent="0.25">
      <c r="A45" s="1">
        <v>36007</v>
      </c>
      <c r="B45">
        <v>100.04</v>
      </c>
      <c r="C45" t="s">
        <v>302</v>
      </c>
      <c r="D45" t="s">
        <v>302</v>
      </c>
      <c r="F45" s="1">
        <v>40657</v>
      </c>
      <c r="G45">
        <v>120.6</v>
      </c>
      <c r="H45" t="s">
        <v>302</v>
      </c>
      <c r="I45" t="s">
        <v>302</v>
      </c>
      <c r="K45" s="1">
        <v>37560</v>
      </c>
      <c r="L45">
        <v>56.3</v>
      </c>
      <c r="M45" t="s">
        <v>302</v>
      </c>
      <c r="N45" t="s">
        <v>302</v>
      </c>
      <c r="P45" s="1">
        <v>36799</v>
      </c>
      <c r="Q45">
        <v>3</v>
      </c>
      <c r="R45" t="s">
        <v>302</v>
      </c>
      <c r="S45" t="s">
        <v>302</v>
      </c>
      <c r="Z45" s="1">
        <v>36799</v>
      </c>
      <c r="AA45">
        <v>-7</v>
      </c>
      <c r="AB45" t="s">
        <v>302</v>
      </c>
      <c r="AC45" t="s">
        <v>302</v>
      </c>
      <c r="AE45" s="1">
        <v>36007</v>
      </c>
      <c r="AF45">
        <v>6.5</v>
      </c>
      <c r="AG45" t="s">
        <v>302</v>
      </c>
      <c r="AH45" t="s">
        <v>302</v>
      </c>
      <c r="AJ45" s="1">
        <v>36007</v>
      </c>
      <c r="AK45">
        <v>1.2</v>
      </c>
      <c r="AL45" t="s">
        <v>302</v>
      </c>
      <c r="AM45" t="s">
        <v>302</v>
      </c>
      <c r="AO45" s="1">
        <v>38625</v>
      </c>
      <c r="AP45">
        <v>1.2</v>
      </c>
      <c r="AQ45">
        <v>20051206</v>
      </c>
      <c r="AR45">
        <v>0.2</v>
      </c>
      <c r="AT45" s="1">
        <v>38625</v>
      </c>
      <c r="AU45">
        <v>3.3</v>
      </c>
      <c r="AV45">
        <v>20051206</v>
      </c>
      <c r="AW45">
        <v>2.6</v>
      </c>
      <c r="AY45" s="1">
        <v>38960</v>
      </c>
      <c r="AZ45">
        <v>52</v>
      </c>
      <c r="BA45">
        <v>20060904</v>
      </c>
      <c r="BB45">
        <v>50.2</v>
      </c>
      <c r="BD45" s="1">
        <v>39903</v>
      </c>
      <c r="BE45">
        <v>31.4</v>
      </c>
      <c r="BF45">
        <v>20090406</v>
      </c>
      <c r="BG45">
        <v>30.4</v>
      </c>
      <c r="BI45" s="1">
        <v>38625</v>
      </c>
      <c r="BJ45">
        <v>0.6</v>
      </c>
      <c r="BK45" t="s">
        <v>302</v>
      </c>
      <c r="BL45" t="s">
        <v>302</v>
      </c>
      <c r="BN45" s="1">
        <v>38625</v>
      </c>
      <c r="BO45">
        <v>2.7</v>
      </c>
      <c r="BP45" t="s">
        <v>302</v>
      </c>
      <c r="BQ45" t="s">
        <v>302</v>
      </c>
      <c r="BS45" s="1">
        <v>38625</v>
      </c>
      <c r="BT45">
        <v>2.9</v>
      </c>
      <c r="BU45" t="s">
        <v>302</v>
      </c>
      <c r="BV45" t="s">
        <v>302</v>
      </c>
      <c r="BX45" s="1">
        <v>39994</v>
      </c>
      <c r="BY45">
        <v>-0.8</v>
      </c>
      <c r="BZ45">
        <v>20090719</v>
      </c>
      <c r="CA45">
        <v>-0.8</v>
      </c>
      <c r="CC45" s="1">
        <v>40268</v>
      </c>
      <c r="CD45">
        <v>-0.2</v>
      </c>
      <c r="CE45">
        <v>20100426</v>
      </c>
      <c r="CF45">
        <v>-0.1</v>
      </c>
      <c r="CH45" s="1">
        <v>38625</v>
      </c>
      <c r="CI45">
        <v>1.4</v>
      </c>
      <c r="CJ45">
        <v>20051204</v>
      </c>
      <c r="CK45">
        <v>0.3</v>
      </c>
      <c r="CM45" s="1">
        <v>36007</v>
      </c>
      <c r="CN45">
        <v>-3.4</v>
      </c>
      <c r="CO45" t="s">
        <v>302</v>
      </c>
      <c r="CP45" t="s">
        <v>302</v>
      </c>
      <c r="CR45" s="1">
        <v>36007</v>
      </c>
      <c r="CS45">
        <v>18.3</v>
      </c>
      <c r="CT45" t="s">
        <v>302</v>
      </c>
      <c r="CU45" t="s">
        <v>302</v>
      </c>
      <c r="CW45" s="1">
        <v>36007</v>
      </c>
      <c r="CX45">
        <v>-2.5</v>
      </c>
      <c r="CY45" t="s">
        <v>302</v>
      </c>
      <c r="CZ45" t="s">
        <v>302</v>
      </c>
      <c r="DB45" s="1">
        <v>37894</v>
      </c>
      <c r="DC45">
        <v>-4.4000000000000004</v>
      </c>
      <c r="DD45" t="s">
        <v>302</v>
      </c>
      <c r="DE45" t="s">
        <v>302</v>
      </c>
      <c r="DG45" s="1">
        <v>36007</v>
      </c>
      <c r="DH45">
        <v>20.2</v>
      </c>
      <c r="DI45" t="s">
        <v>302</v>
      </c>
      <c r="DJ45" t="s">
        <v>302</v>
      </c>
      <c r="DL45" s="1">
        <v>36007</v>
      </c>
      <c r="DM45">
        <v>9299</v>
      </c>
      <c r="DN45" t="s">
        <v>302</v>
      </c>
      <c r="DO45" t="s">
        <v>302</v>
      </c>
      <c r="DQ45" s="1">
        <v>36007</v>
      </c>
      <c r="DR45">
        <v>3461</v>
      </c>
      <c r="DS45" t="s">
        <v>302</v>
      </c>
      <c r="DT45" t="s">
        <v>302</v>
      </c>
      <c r="DV45" s="1">
        <v>36007</v>
      </c>
      <c r="DW45">
        <v>-6.3</v>
      </c>
      <c r="DX45" t="s">
        <v>302</v>
      </c>
      <c r="DY45" t="s">
        <v>302</v>
      </c>
      <c r="EA45" s="1">
        <v>41274</v>
      </c>
      <c r="EB45">
        <v>2.2000000000000002</v>
      </c>
      <c r="EC45">
        <v>20130204</v>
      </c>
      <c r="ED45">
        <v>1.6</v>
      </c>
      <c r="EF45" s="1">
        <v>41547</v>
      </c>
      <c r="EG45">
        <v>8.3000000000000007</v>
      </c>
      <c r="EH45">
        <v>20131103</v>
      </c>
      <c r="EI45">
        <v>7.6</v>
      </c>
      <c r="EK45" s="1">
        <v>36007</v>
      </c>
      <c r="EL45">
        <v>1</v>
      </c>
      <c r="EM45" t="s">
        <v>302</v>
      </c>
      <c r="EN45" t="s">
        <v>302</v>
      </c>
      <c r="EP45" s="1">
        <v>36007</v>
      </c>
      <c r="EQ45">
        <v>10.9</v>
      </c>
      <c r="ER45" t="s">
        <v>302</v>
      </c>
      <c r="ES45" t="s">
        <v>302</v>
      </c>
      <c r="EU45" s="1">
        <v>36007</v>
      </c>
      <c r="EV45">
        <v>-7</v>
      </c>
      <c r="EW45" t="s">
        <v>302</v>
      </c>
      <c r="EX45" t="s">
        <v>302</v>
      </c>
      <c r="EZ45" s="1">
        <v>36007</v>
      </c>
      <c r="FA45">
        <v>-8.5</v>
      </c>
      <c r="FB45" t="s">
        <v>302</v>
      </c>
      <c r="FC45" t="s">
        <v>302</v>
      </c>
    </row>
    <row r="46" spans="1:159" x14ac:dyDescent="0.25">
      <c r="A46" s="1">
        <v>36038</v>
      </c>
      <c r="B46">
        <v>101.19</v>
      </c>
      <c r="C46" t="s">
        <v>302</v>
      </c>
      <c r="D46" t="s">
        <v>302</v>
      </c>
      <c r="F46" s="1">
        <v>40664</v>
      </c>
      <c r="G46">
        <v>117.2</v>
      </c>
      <c r="H46" t="s">
        <v>302</v>
      </c>
      <c r="I46" t="s">
        <v>302</v>
      </c>
      <c r="K46" s="1">
        <v>37590</v>
      </c>
      <c r="L46">
        <v>58</v>
      </c>
      <c r="M46" t="s">
        <v>302</v>
      </c>
      <c r="N46" t="s">
        <v>302</v>
      </c>
      <c r="P46" s="1">
        <v>36830</v>
      </c>
      <c r="Q46">
        <v>4</v>
      </c>
      <c r="R46" t="s">
        <v>302</v>
      </c>
      <c r="S46" t="s">
        <v>302</v>
      </c>
      <c r="Z46" s="1">
        <v>36830</v>
      </c>
      <c r="AA46">
        <v>-12</v>
      </c>
      <c r="AB46" t="s">
        <v>302</v>
      </c>
      <c r="AC46" t="s">
        <v>302</v>
      </c>
      <c r="AE46" s="1">
        <v>36038</v>
      </c>
      <c r="AF46">
        <v>1.1000000000000001</v>
      </c>
      <c r="AG46" t="s">
        <v>302</v>
      </c>
      <c r="AH46" t="s">
        <v>302</v>
      </c>
      <c r="AJ46" s="1">
        <v>36038</v>
      </c>
      <c r="AK46">
        <v>0</v>
      </c>
      <c r="AL46" t="s">
        <v>302</v>
      </c>
      <c r="AM46" t="s">
        <v>302</v>
      </c>
      <c r="AO46" s="1">
        <v>38717</v>
      </c>
      <c r="AP46">
        <v>0.8</v>
      </c>
      <c r="AQ46">
        <v>20060301</v>
      </c>
      <c r="AR46">
        <v>0.5</v>
      </c>
      <c r="AT46" s="1">
        <v>38717</v>
      </c>
      <c r="AU46">
        <v>3.4</v>
      </c>
      <c r="AV46">
        <v>20060301</v>
      </c>
      <c r="AW46">
        <v>2.7</v>
      </c>
      <c r="AY46" s="1">
        <v>38990</v>
      </c>
      <c r="AZ46">
        <v>48.4</v>
      </c>
      <c r="BA46">
        <v>20061004</v>
      </c>
      <c r="BB46">
        <v>47.7</v>
      </c>
      <c r="BD46" s="1">
        <v>39933</v>
      </c>
      <c r="BE46">
        <v>39.700000000000003</v>
      </c>
      <c r="BF46">
        <v>20090506</v>
      </c>
      <c r="BG46">
        <v>36.5</v>
      </c>
      <c r="BI46" s="1">
        <v>38717</v>
      </c>
      <c r="BJ46">
        <v>0.8</v>
      </c>
      <c r="BK46" t="s">
        <v>302</v>
      </c>
      <c r="BL46" t="s">
        <v>302</v>
      </c>
      <c r="BN46" s="1">
        <v>38717</v>
      </c>
      <c r="BO46">
        <v>2.8</v>
      </c>
      <c r="BP46" t="s">
        <v>302</v>
      </c>
      <c r="BQ46" t="s">
        <v>302</v>
      </c>
      <c r="BS46" s="1">
        <v>38717</v>
      </c>
      <c r="BT46">
        <v>7.3</v>
      </c>
      <c r="BU46" t="s">
        <v>302</v>
      </c>
      <c r="BV46" t="s">
        <v>302</v>
      </c>
      <c r="BX46" s="1">
        <v>40086</v>
      </c>
      <c r="BY46">
        <v>0.1</v>
      </c>
      <c r="BZ46">
        <v>20091025</v>
      </c>
      <c r="CA46">
        <v>0.1</v>
      </c>
      <c r="CC46" s="1">
        <v>40359</v>
      </c>
      <c r="CD46">
        <v>0.9</v>
      </c>
      <c r="CE46">
        <v>20100725</v>
      </c>
      <c r="CF46">
        <v>1</v>
      </c>
      <c r="CH46" s="1">
        <v>38717</v>
      </c>
      <c r="CI46">
        <v>1.3</v>
      </c>
      <c r="CJ46">
        <v>20060226</v>
      </c>
      <c r="CK46">
        <v>0.2</v>
      </c>
      <c r="CM46" s="1">
        <v>36038</v>
      </c>
      <c r="CN46">
        <v>-2.6</v>
      </c>
      <c r="CO46" t="s">
        <v>302</v>
      </c>
      <c r="CP46" t="s">
        <v>302</v>
      </c>
      <c r="CR46" s="1">
        <v>36038</v>
      </c>
      <c r="CS46">
        <v>16.8</v>
      </c>
      <c r="CT46" t="s">
        <v>302</v>
      </c>
      <c r="CU46" t="s">
        <v>302</v>
      </c>
      <c r="CW46" s="1">
        <v>36038</v>
      </c>
      <c r="CX46">
        <v>-9</v>
      </c>
      <c r="CY46" t="s">
        <v>302</v>
      </c>
      <c r="CZ46" t="s">
        <v>302</v>
      </c>
      <c r="DB46" s="1">
        <v>37925</v>
      </c>
      <c r="DC46">
        <v>-9.6</v>
      </c>
      <c r="DD46" t="s">
        <v>302</v>
      </c>
      <c r="DE46" t="s">
        <v>302</v>
      </c>
      <c r="DG46" s="1">
        <v>36038</v>
      </c>
      <c r="DH46">
        <v>-6.9</v>
      </c>
      <c r="DI46" t="s">
        <v>302</v>
      </c>
      <c r="DJ46" t="s">
        <v>302</v>
      </c>
      <c r="DL46" s="1">
        <v>36038</v>
      </c>
      <c r="DM46">
        <v>9376</v>
      </c>
      <c r="DN46" t="s">
        <v>302</v>
      </c>
      <c r="DO46" t="s">
        <v>302</v>
      </c>
      <c r="DQ46" s="1">
        <v>36038</v>
      </c>
      <c r="DR46">
        <v>3331</v>
      </c>
      <c r="DS46" t="s">
        <v>302</v>
      </c>
      <c r="DT46" t="s">
        <v>302</v>
      </c>
      <c r="DV46" s="1">
        <v>36038</v>
      </c>
      <c r="DW46">
        <v>-2.2000000000000002</v>
      </c>
      <c r="DX46" t="s">
        <v>302</v>
      </c>
      <c r="DY46" t="s">
        <v>302</v>
      </c>
      <c r="EA46" s="1">
        <v>41364</v>
      </c>
      <c r="EB46">
        <v>0.8</v>
      </c>
      <c r="EC46">
        <v>20130506</v>
      </c>
      <c r="ED46">
        <v>0.1</v>
      </c>
      <c r="EF46" s="1">
        <v>41639</v>
      </c>
      <c r="EG46">
        <v>10.5</v>
      </c>
      <c r="EH46">
        <v>20140210</v>
      </c>
      <c r="EI46">
        <v>9.3000000000000007</v>
      </c>
      <c r="EK46" s="1">
        <v>36038</v>
      </c>
      <c r="EL46">
        <v>0.6</v>
      </c>
      <c r="EM46" t="s">
        <v>302</v>
      </c>
      <c r="EN46" t="s">
        <v>302</v>
      </c>
      <c r="EP46" s="1">
        <v>36038</v>
      </c>
      <c r="EQ46">
        <v>10.4</v>
      </c>
      <c r="ER46" t="s">
        <v>302</v>
      </c>
      <c r="ES46" t="s">
        <v>302</v>
      </c>
      <c r="EU46" s="1">
        <v>36038</v>
      </c>
      <c r="EV46">
        <v>-2.2000000000000002</v>
      </c>
      <c r="EW46" t="s">
        <v>302</v>
      </c>
      <c r="EX46" t="s">
        <v>302</v>
      </c>
      <c r="EZ46" s="1">
        <v>36038</v>
      </c>
      <c r="FA46">
        <v>-2.8</v>
      </c>
      <c r="FB46" t="s">
        <v>302</v>
      </c>
      <c r="FC46" t="s">
        <v>302</v>
      </c>
    </row>
    <row r="47" spans="1:159" x14ac:dyDescent="0.25">
      <c r="A47" s="1">
        <v>36068</v>
      </c>
      <c r="B47">
        <v>100.3</v>
      </c>
      <c r="C47" t="s">
        <v>302</v>
      </c>
      <c r="D47" t="s">
        <v>302</v>
      </c>
      <c r="F47" s="1">
        <v>40671</v>
      </c>
      <c r="G47">
        <v>119.7</v>
      </c>
      <c r="H47" t="s">
        <v>302</v>
      </c>
      <c r="I47" t="s">
        <v>302</v>
      </c>
      <c r="K47" s="1">
        <v>37621</v>
      </c>
      <c r="L47">
        <v>55.3</v>
      </c>
      <c r="M47" t="s">
        <v>302</v>
      </c>
      <c r="N47" t="s">
        <v>302</v>
      </c>
      <c r="P47" s="1">
        <v>36860</v>
      </c>
      <c r="Q47">
        <v>0</v>
      </c>
      <c r="R47" t="s">
        <v>302</v>
      </c>
      <c r="S47" t="s">
        <v>302</v>
      </c>
      <c r="Z47" s="1">
        <v>36860</v>
      </c>
      <c r="AA47">
        <v>-11</v>
      </c>
      <c r="AB47" t="s">
        <v>302</v>
      </c>
      <c r="AC47" t="s">
        <v>302</v>
      </c>
      <c r="AE47" s="1">
        <v>36068</v>
      </c>
      <c r="AF47">
        <v>-0.9</v>
      </c>
      <c r="AG47" t="s">
        <v>302</v>
      </c>
      <c r="AH47" t="s">
        <v>302</v>
      </c>
      <c r="AJ47" s="1">
        <v>36068</v>
      </c>
      <c r="AK47">
        <v>0.7</v>
      </c>
      <c r="AL47" t="s">
        <v>302</v>
      </c>
      <c r="AM47" t="s">
        <v>302</v>
      </c>
      <c r="AO47" s="1">
        <v>38807</v>
      </c>
      <c r="AP47">
        <v>0.2</v>
      </c>
      <c r="AQ47">
        <v>20060606</v>
      </c>
      <c r="AR47">
        <v>0.9</v>
      </c>
      <c r="AT47" s="1">
        <v>38807</v>
      </c>
      <c r="AU47">
        <v>2.8</v>
      </c>
      <c r="AV47">
        <v>20060606</v>
      </c>
      <c r="AW47">
        <v>3.1</v>
      </c>
      <c r="AY47" s="1">
        <v>39021</v>
      </c>
      <c r="AZ47">
        <v>50.6</v>
      </c>
      <c r="BA47">
        <v>20061102</v>
      </c>
      <c r="BB47">
        <v>52</v>
      </c>
      <c r="BD47" s="1">
        <v>39964</v>
      </c>
      <c r="BE47">
        <v>48.7</v>
      </c>
      <c r="BF47">
        <v>20090604</v>
      </c>
      <c r="BG47">
        <v>46.9</v>
      </c>
      <c r="BI47" s="1">
        <v>38807</v>
      </c>
      <c r="BJ47">
        <v>0.8</v>
      </c>
      <c r="BK47" t="s">
        <v>302</v>
      </c>
      <c r="BL47" t="s">
        <v>302</v>
      </c>
      <c r="BN47" s="1">
        <v>38807</v>
      </c>
      <c r="BO47">
        <v>2.9</v>
      </c>
      <c r="BP47" t="s">
        <v>302</v>
      </c>
      <c r="BQ47" t="s">
        <v>302</v>
      </c>
      <c r="BS47" s="1">
        <v>38807</v>
      </c>
      <c r="BT47">
        <v>10.9</v>
      </c>
      <c r="BU47" t="s">
        <v>302</v>
      </c>
      <c r="BV47" t="s">
        <v>302</v>
      </c>
      <c r="BX47" s="1">
        <v>40178</v>
      </c>
      <c r="BY47">
        <v>-0.4</v>
      </c>
      <c r="BZ47">
        <v>20100124</v>
      </c>
      <c r="CA47">
        <v>-0.4</v>
      </c>
      <c r="CC47" s="1">
        <v>40451</v>
      </c>
      <c r="CD47">
        <v>2.2000000000000002</v>
      </c>
      <c r="CE47">
        <v>20101024</v>
      </c>
      <c r="CF47">
        <v>2.2000000000000002</v>
      </c>
      <c r="CH47" s="1">
        <v>38807</v>
      </c>
      <c r="CI47">
        <v>0.5</v>
      </c>
      <c r="CJ47">
        <v>20060604</v>
      </c>
      <c r="CK47">
        <v>0.7</v>
      </c>
      <c r="CM47" s="1">
        <v>36068</v>
      </c>
      <c r="CN47">
        <v>-2.1</v>
      </c>
      <c r="CO47" t="s">
        <v>302</v>
      </c>
      <c r="CP47" t="s">
        <v>302</v>
      </c>
      <c r="CR47" s="1">
        <v>36068</v>
      </c>
      <c r="CS47">
        <v>0.9</v>
      </c>
      <c r="CT47" t="s">
        <v>302</v>
      </c>
      <c r="CU47" t="s">
        <v>302</v>
      </c>
      <c r="CW47" s="1">
        <v>36068</v>
      </c>
      <c r="CX47">
        <v>-0.3</v>
      </c>
      <c r="CY47" t="s">
        <v>302</v>
      </c>
      <c r="CZ47" t="s">
        <v>302</v>
      </c>
      <c r="DB47" s="1">
        <v>37955</v>
      </c>
      <c r="DC47">
        <v>-6</v>
      </c>
      <c r="DD47" t="s">
        <v>302</v>
      </c>
      <c r="DE47" t="s">
        <v>302</v>
      </c>
      <c r="DG47" s="1">
        <v>36068</v>
      </c>
      <c r="DH47">
        <v>-1</v>
      </c>
      <c r="DI47" t="s">
        <v>302</v>
      </c>
      <c r="DJ47" t="s">
        <v>302</v>
      </c>
      <c r="DL47" s="1">
        <v>36068</v>
      </c>
      <c r="DM47">
        <v>9493</v>
      </c>
      <c r="DN47" t="s">
        <v>302</v>
      </c>
      <c r="DO47" t="s">
        <v>302</v>
      </c>
      <c r="DQ47" s="1">
        <v>36068</v>
      </c>
      <c r="DR47">
        <v>3583</v>
      </c>
      <c r="DS47" t="s">
        <v>302</v>
      </c>
      <c r="DT47" t="s">
        <v>302</v>
      </c>
      <c r="DV47" s="1">
        <v>36068</v>
      </c>
      <c r="DW47">
        <v>0.5</v>
      </c>
      <c r="DX47" t="s">
        <v>302</v>
      </c>
      <c r="DY47" t="s">
        <v>302</v>
      </c>
      <c r="EA47" s="1">
        <v>41455</v>
      </c>
      <c r="EB47">
        <v>2.4</v>
      </c>
      <c r="EC47">
        <v>20130805</v>
      </c>
      <c r="ED47">
        <v>2.4</v>
      </c>
      <c r="EF47" s="1">
        <v>41729</v>
      </c>
      <c r="EG47">
        <v>11</v>
      </c>
      <c r="EH47">
        <v>20140512</v>
      </c>
      <c r="EI47">
        <v>10.9</v>
      </c>
      <c r="EK47" s="1">
        <v>36068</v>
      </c>
      <c r="EL47">
        <v>0.8</v>
      </c>
      <c r="EM47" t="s">
        <v>302</v>
      </c>
      <c r="EN47" t="s">
        <v>302</v>
      </c>
      <c r="EP47" s="1">
        <v>36068</v>
      </c>
      <c r="EQ47">
        <v>10.4</v>
      </c>
      <c r="ER47" t="s">
        <v>302</v>
      </c>
      <c r="ES47" t="s">
        <v>302</v>
      </c>
      <c r="EU47" s="1">
        <v>36068</v>
      </c>
      <c r="EV47">
        <v>-2.2000000000000002</v>
      </c>
      <c r="EW47" t="s">
        <v>302</v>
      </c>
      <c r="EX47" t="s">
        <v>302</v>
      </c>
      <c r="EZ47" s="1">
        <v>36068</v>
      </c>
      <c r="FA47">
        <v>-3.1</v>
      </c>
      <c r="FB47" t="s">
        <v>302</v>
      </c>
      <c r="FC47" t="s">
        <v>302</v>
      </c>
    </row>
    <row r="48" spans="1:159" x14ac:dyDescent="0.25">
      <c r="A48" s="1">
        <v>36099</v>
      </c>
      <c r="B48">
        <v>99.87</v>
      </c>
      <c r="C48" t="s">
        <v>302</v>
      </c>
      <c r="D48" t="s">
        <v>302</v>
      </c>
      <c r="F48" s="1">
        <v>40678</v>
      </c>
      <c r="G48">
        <v>115.7</v>
      </c>
      <c r="H48" t="s">
        <v>302</v>
      </c>
      <c r="I48" t="s">
        <v>302</v>
      </c>
      <c r="K48" s="1">
        <v>37652</v>
      </c>
      <c r="L48">
        <v>54.2</v>
      </c>
      <c r="M48" t="s">
        <v>302</v>
      </c>
      <c r="N48" t="s">
        <v>302</v>
      </c>
      <c r="P48" s="1">
        <v>36891</v>
      </c>
      <c r="Q48">
        <v>-3</v>
      </c>
      <c r="R48" t="s">
        <v>302</v>
      </c>
      <c r="S48" t="s">
        <v>302</v>
      </c>
      <c r="Z48" s="1">
        <v>36891</v>
      </c>
      <c r="AA48">
        <v>-12</v>
      </c>
      <c r="AB48" t="s">
        <v>302</v>
      </c>
      <c r="AC48" t="s">
        <v>302</v>
      </c>
      <c r="AE48" s="1">
        <v>36099</v>
      </c>
      <c r="AF48">
        <v>-0.4</v>
      </c>
      <c r="AG48" t="s">
        <v>302</v>
      </c>
      <c r="AH48" t="s">
        <v>302</v>
      </c>
      <c r="AJ48" s="1">
        <v>36099</v>
      </c>
      <c r="AK48">
        <v>0.8</v>
      </c>
      <c r="AL48" t="s">
        <v>302</v>
      </c>
      <c r="AM48" t="s">
        <v>302</v>
      </c>
      <c r="AO48" s="1">
        <v>38898</v>
      </c>
      <c r="AP48">
        <v>0.1</v>
      </c>
      <c r="AQ48">
        <v>20060905</v>
      </c>
      <c r="AR48">
        <v>0.3</v>
      </c>
      <c r="AT48" s="1">
        <v>38898</v>
      </c>
      <c r="AU48">
        <v>2.4</v>
      </c>
      <c r="AV48">
        <v>20060905</v>
      </c>
      <c r="AW48">
        <v>1.9</v>
      </c>
      <c r="AY48" s="1">
        <v>39051</v>
      </c>
      <c r="AZ48">
        <v>50.4</v>
      </c>
      <c r="BA48">
        <v>20061204</v>
      </c>
      <c r="BB48">
        <v>48.5</v>
      </c>
      <c r="BD48" s="1">
        <v>39994</v>
      </c>
      <c r="BE48">
        <v>41.9</v>
      </c>
      <c r="BF48">
        <v>20090706</v>
      </c>
      <c r="BG48">
        <v>42.6</v>
      </c>
      <c r="BI48" s="1">
        <v>38898</v>
      </c>
      <c r="BJ48">
        <v>0.9</v>
      </c>
      <c r="BK48" t="s">
        <v>302</v>
      </c>
      <c r="BL48" t="s">
        <v>302</v>
      </c>
      <c r="BN48" s="1">
        <v>38898</v>
      </c>
      <c r="BO48">
        <v>3.1</v>
      </c>
      <c r="BP48" t="s">
        <v>302</v>
      </c>
      <c r="BQ48" t="s">
        <v>302</v>
      </c>
      <c r="BS48" s="1">
        <v>38898</v>
      </c>
      <c r="BT48">
        <v>7.2</v>
      </c>
      <c r="BU48" t="s">
        <v>302</v>
      </c>
      <c r="BV48" t="s">
        <v>302</v>
      </c>
      <c r="BX48" s="1">
        <v>40268</v>
      </c>
      <c r="BY48">
        <v>1</v>
      </c>
      <c r="BZ48">
        <v>20100426</v>
      </c>
      <c r="CA48">
        <v>1</v>
      </c>
      <c r="CC48" s="1">
        <v>40543</v>
      </c>
      <c r="CD48">
        <v>2.7</v>
      </c>
      <c r="CE48">
        <v>20110123</v>
      </c>
      <c r="CF48">
        <v>2.7</v>
      </c>
      <c r="CH48" s="1">
        <v>38898</v>
      </c>
      <c r="CI48">
        <v>-0.7</v>
      </c>
      <c r="CJ48">
        <v>20060903</v>
      </c>
      <c r="CK48">
        <v>-0.7</v>
      </c>
      <c r="CM48" s="1">
        <v>36099</v>
      </c>
      <c r="CN48">
        <v>-1</v>
      </c>
      <c r="CO48" t="s">
        <v>302</v>
      </c>
      <c r="CP48" t="s">
        <v>302</v>
      </c>
      <c r="CR48" s="1">
        <v>36099</v>
      </c>
      <c r="CS48">
        <v>2.6</v>
      </c>
      <c r="CT48" t="s">
        <v>302</v>
      </c>
      <c r="CU48" t="s">
        <v>302</v>
      </c>
      <c r="CW48" s="1">
        <v>36099</v>
      </c>
      <c r="CX48">
        <v>-1.1000000000000001</v>
      </c>
      <c r="CY48" t="s">
        <v>302</v>
      </c>
      <c r="CZ48" t="s">
        <v>302</v>
      </c>
      <c r="DB48" s="1">
        <v>37986</v>
      </c>
      <c r="DC48">
        <v>0.2</v>
      </c>
      <c r="DD48" t="s">
        <v>302</v>
      </c>
      <c r="DE48" t="s">
        <v>302</v>
      </c>
      <c r="DG48" s="1">
        <v>36099</v>
      </c>
      <c r="DH48">
        <v>2.7</v>
      </c>
      <c r="DI48" t="s">
        <v>302</v>
      </c>
      <c r="DJ48" t="s">
        <v>302</v>
      </c>
      <c r="DL48" s="1">
        <v>36099</v>
      </c>
      <c r="DM48">
        <v>9558</v>
      </c>
      <c r="DN48" t="s">
        <v>302</v>
      </c>
      <c r="DO48" t="s">
        <v>302</v>
      </c>
      <c r="DQ48" s="1">
        <v>36099</v>
      </c>
      <c r="DR48">
        <v>3525</v>
      </c>
      <c r="DS48" t="s">
        <v>302</v>
      </c>
      <c r="DT48" t="s">
        <v>302</v>
      </c>
      <c r="DV48" s="1">
        <v>36099</v>
      </c>
      <c r="DW48">
        <v>-4.2</v>
      </c>
      <c r="DX48" t="s">
        <v>302</v>
      </c>
      <c r="DY48" t="s">
        <v>302</v>
      </c>
      <c r="EA48" s="1">
        <v>41547</v>
      </c>
      <c r="EB48">
        <v>2.7</v>
      </c>
      <c r="EC48">
        <v>20131103</v>
      </c>
      <c r="ED48">
        <v>1.9</v>
      </c>
      <c r="EF48" s="1">
        <v>41820</v>
      </c>
      <c r="EG48">
        <v>10.6</v>
      </c>
      <c r="EH48">
        <v>20140811</v>
      </c>
      <c r="EI48">
        <v>10.1</v>
      </c>
      <c r="EK48" s="1">
        <v>36099</v>
      </c>
      <c r="EL48">
        <v>0.8</v>
      </c>
      <c r="EM48" t="s">
        <v>302</v>
      </c>
      <c r="EN48" t="s">
        <v>302</v>
      </c>
      <c r="EP48" s="1">
        <v>36099</v>
      </c>
      <c r="EQ48">
        <v>10.3</v>
      </c>
      <c r="ER48" t="s">
        <v>302</v>
      </c>
      <c r="ES48" t="s">
        <v>302</v>
      </c>
      <c r="EU48" s="1">
        <v>36099</v>
      </c>
      <c r="EV48">
        <v>3.7</v>
      </c>
      <c r="EW48" t="s">
        <v>302</v>
      </c>
      <c r="EX48" t="s">
        <v>302</v>
      </c>
      <c r="EZ48" s="1">
        <v>36099</v>
      </c>
      <c r="FA48">
        <v>2.7</v>
      </c>
      <c r="FB48" t="s">
        <v>302</v>
      </c>
      <c r="FC48" t="s">
        <v>302</v>
      </c>
    </row>
    <row r="49" spans="1:159" x14ac:dyDescent="0.25">
      <c r="A49" s="1">
        <v>36129</v>
      </c>
      <c r="B49">
        <v>103.74</v>
      </c>
      <c r="C49" t="s">
        <v>302</v>
      </c>
      <c r="D49" t="s">
        <v>302</v>
      </c>
      <c r="F49" s="1">
        <v>40685</v>
      </c>
      <c r="G49">
        <v>115.6</v>
      </c>
      <c r="H49" t="s">
        <v>302</v>
      </c>
      <c r="I49" t="s">
        <v>302</v>
      </c>
      <c r="K49" s="1">
        <v>37680</v>
      </c>
      <c r="L49">
        <v>55.7</v>
      </c>
      <c r="M49" t="s">
        <v>302</v>
      </c>
      <c r="N49" t="s">
        <v>302</v>
      </c>
      <c r="P49" s="1">
        <v>36922</v>
      </c>
      <c r="Q49">
        <v>4</v>
      </c>
      <c r="R49" t="s">
        <v>302</v>
      </c>
      <c r="S49" t="s">
        <v>302</v>
      </c>
      <c r="Z49" s="1">
        <v>36922</v>
      </c>
      <c r="AA49">
        <v>-11</v>
      </c>
      <c r="AB49" t="s">
        <v>302</v>
      </c>
      <c r="AC49" t="s">
        <v>302</v>
      </c>
      <c r="AE49" s="1">
        <v>36129</v>
      </c>
      <c r="AF49">
        <v>3.9</v>
      </c>
      <c r="AG49" t="s">
        <v>302</v>
      </c>
      <c r="AH49" t="s">
        <v>302</v>
      </c>
      <c r="AJ49" s="1">
        <v>36129</v>
      </c>
      <c r="AK49">
        <v>-0.4</v>
      </c>
      <c r="AL49" t="s">
        <v>302</v>
      </c>
      <c r="AM49" t="s">
        <v>302</v>
      </c>
      <c r="AO49" s="1">
        <v>38990</v>
      </c>
      <c r="AP49">
        <v>1.2</v>
      </c>
      <c r="AQ49">
        <v>20061205</v>
      </c>
      <c r="AR49">
        <v>0.3</v>
      </c>
      <c r="AT49" s="1">
        <v>38990</v>
      </c>
      <c r="AU49">
        <v>2.5</v>
      </c>
      <c r="AV49">
        <v>20061205</v>
      </c>
      <c r="AW49">
        <v>2.2000000000000002</v>
      </c>
      <c r="AY49" s="1">
        <v>39082</v>
      </c>
      <c r="AZ49">
        <v>50.6</v>
      </c>
      <c r="BA49">
        <v>20070103</v>
      </c>
      <c r="BB49">
        <v>49.5</v>
      </c>
      <c r="BD49" s="1">
        <v>40025</v>
      </c>
      <c r="BE49">
        <v>40</v>
      </c>
      <c r="BF49">
        <v>20090806</v>
      </c>
      <c r="BG49">
        <v>39.5</v>
      </c>
      <c r="BI49" s="1">
        <v>38990</v>
      </c>
      <c r="BJ49">
        <v>0.8</v>
      </c>
      <c r="BK49">
        <v>20061024</v>
      </c>
      <c r="BL49">
        <v>0.8</v>
      </c>
      <c r="BN49" s="1">
        <v>38990</v>
      </c>
      <c r="BO49">
        <v>3.3</v>
      </c>
      <c r="BP49">
        <v>20061024</v>
      </c>
      <c r="BQ49">
        <v>3.2</v>
      </c>
      <c r="BS49" s="1">
        <v>38990</v>
      </c>
      <c r="BT49">
        <v>2.6</v>
      </c>
      <c r="BU49" t="s">
        <v>302</v>
      </c>
      <c r="BV49" t="s">
        <v>302</v>
      </c>
      <c r="BX49" s="1">
        <v>40359</v>
      </c>
      <c r="BY49">
        <v>0.3</v>
      </c>
      <c r="BZ49">
        <v>20100725</v>
      </c>
      <c r="CA49">
        <v>0.3</v>
      </c>
      <c r="CC49" s="1">
        <v>40633</v>
      </c>
      <c r="CD49">
        <v>2.9</v>
      </c>
      <c r="CE49">
        <v>20110420</v>
      </c>
      <c r="CF49">
        <v>2.9</v>
      </c>
      <c r="CH49" s="1">
        <v>38990</v>
      </c>
      <c r="CI49">
        <v>-1.5</v>
      </c>
      <c r="CJ49">
        <v>20061203</v>
      </c>
      <c r="CK49">
        <v>-1.5</v>
      </c>
      <c r="CM49" s="1">
        <v>36129</v>
      </c>
      <c r="CN49">
        <v>3.1</v>
      </c>
      <c r="CO49" t="s">
        <v>302</v>
      </c>
      <c r="CP49" t="s">
        <v>302</v>
      </c>
      <c r="CR49" s="1">
        <v>36129</v>
      </c>
      <c r="CS49">
        <v>5.5</v>
      </c>
      <c r="CT49" t="s">
        <v>302</v>
      </c>
      <c r="CU49" t="s">
        <v>302</v>
      </c>
      <c r="CW49" s="1">
        <v>36129</v>
      </c>
      <c r="CX49">
        <v>6.4</v>
      </c>
      <c r="CY49" t="s">
        <v>302</v>
      </c>
      <c r="CZ49" t="s">
        <v>302</v>
      </c>
      <c r="DB49" s="1">
        <v>38017</v>
      </c>
      <c r="DC49">
        <v>-0.9</v>
      </c>
      <c r="DD49" t="s">
        <v>302</v>
      </c>
      <c r="DE49" t="s">
        <v>302</v>
      </c>
      <c r="DG49" s="1">
        <v>36129</v>
      </c>
      <c r="DH49">
        <v>2.1</v>
      </c>
      <c r="DI49" t="s">
        <v>302</v>
      </c>
      <c r="DJ49" t="s">
        <v>302</v>
      </c>
      <c r="DL49" s="1">
        <v>36129</v>
      </c>
      <c r="DM49">
        <v>9749</v>
      </c>
      <c r="DN49" t="s">
        <v>302</v>
      </c>
      <c r="DO49" t="s">
        <v>302</v>
      </c>
      <c r="DQ49" s="1">
        <v>36129</v>
      </c>
      <c r="DR49">
        <v>3645</v>
      </c>
      <c r="DS49" t="s">
        <v>302</v>
      </c>
      <c r="DT49" t="s">
        <v>302</v>
      </c>
      <c r="DV49" s="1">
        <v>36129</v>
      </c>
      <c r="DW49">
        <v>4.8</v>
      </c>
      <c r="DX49" t="s">
        <v>302</v>
      </c>
      <c r="DY49" t="s">
        <v>302</v>
      </c>
      <c r="EA49" s="1">
        <v>41639</v>
      </c>
      <c r="EB49">
        <v>4.2</v>
      </c>
      <c r="EC49">
        <v>20140210</v>
      </c>
      <c r="ED49">
        <v>3.4</v>
      </c>
      <c r="EF49" s="1">
        <v>41912</v>
      </c>
      <c r="EG49">
        <v>9.1999999999999993</v>
      </c>
      <c r="EH49">
        <v>20141110</v>
      </c>
      <c r="EI49">
        <v>9.1</v>
      </c>
      <c r="EK49" s="1">
        <v>36129</v>
      </c>
      <c r="EL49">
        <v>0.9</v>
      </c>
      <c r="EM49" t="s">
        <v>302</v>
      </c>
      <c r="EN49" t="s">
        <v>302</v>
      </c>
      <c r="EP49" s="1">
        <v>36129</v>
      </c>
      <c r="EQ49">
        <v>10.1</v>
      </c>
      <c r="ER49" t="s">
        <v>302</v>
      </c>
      <c r="ES49" t="s">
        <v>302</v>
      </c>
      <c r="EU49" s="1">
        <v>36129</v>
      </c>
      <c r="EV49">
        <v>4.5</v>
      </c>
      <c r="EW49" t="s">
        <v>302</v>
      </c>
      <c r="EX49" t="s">
        <v>302</v>
      </c>
      <c r="EZ49" s="1">
        <v>36129</v>
      </c>
      <c r="FA49">
        <v>2.2999999999999998</v>
      </c>
      <c r="FB49" t="s">
        <v>302</v>
      </c>
      <c r="FC49" t="s">
        <v>302</v>
      </c>
    </row>
    <row r="50" spans="1:159" x14ac:dyDescent="0.25">
      <c r="A50" s="1">
        <v>36160</v>
      </c>
      <c r="B50">
        <v>102.35</v>
      </c>
      <c r="C50" t="s">
        <v>302</v>
      </c>
      <c r="D50" t="s">
        <v>302</v>
      </c>
      <c r="F50" s="1">
        <v>40692</v>
      </c>
      <c r="G50">
        <v>112.7</v>
      </c>
      <c r="H50" t="s">
        <v>302</v>
      </c>
      <c r="I50" t="s">
        <v>302</v>
      </c>
      <c r="K50" s="1">
        <v>37711</v>
      </c>
      <c r="L50">
        <v>51</v>
      </c>
      <c r="M50" t="s">
        <v>302</v>
      </c>
      <c r="N50" t="s">
        <v>302</v>
      </c>
      <c r="P50" s="1">
        <v>36950</v>
      </c>
      <c r="Q50">
        <v>2</v>
      </c>
      <c r="R50" t="s">
        <v>302</v>
      </c>
      <c r="S50" t="s">
        <v>302</v>
      </c>
      <c r="Z50" s="1">
        <v>36950</v>
      </c>
      <c r="AA50">
        <v>-12</v>
      </c>
      <c r="AB50" t="s">
        <v>302</v>
      </c>
      <c r="AC50" t="s">
        <v>302</v>
      </c>
      <c r="AE50" s="1">
        <v>36160</v>
      </c>
      <c r="AF50">
        <v>-1.3</v>
      </c>
      <c r="AG50" t="s">
        <v>302</v>
      </c>
      <c r="AH50" t="s">
        <v>302</v>
      </c>
      <c r="AJ50" s="1">
        <v>36160</v>
      </c>
      <c r="AK50">
        <v>-0.6</v>
      </c>
      <c r="AL50" t="s">
        <v>302</v>
      </c>
      <c r="AM50" t="s">
        <v>302</v>
      </c>
      <c r="AO50" s="1">
        <v>39082</v>
      </c>
      <c r="AP50">
        <v>1.5</v>
      </c>
      <c r="AQ50">
        <v>20070306</v>
      </c>
      <c r="AR50">
        <v>1</v>
      </c>
      <c r="AT50" s="1">
        <v>39082</v>
      </c>
      <c r="AU50">
        <v>3.1</v>
      </c>
      <c r="AV50">
        <v>20070306</v>
      </c>
      <c r="AW50">
        <v>2.8</v>
      </c>
      <c r="AY50" s="1">
        <v>39113</v>
      </c>
      <c r="AZ50">
        <v>50</v>
      </c>
      <c r="BA50">
        <v>20070204</v>
      </c>
      <c r="BB50">
        <v>49.5</v>
      </c>
      <c r="BD50" s="1">
        <v>40056</v>
      </c>
      <c r="BE50">
        <v>44.4</v>
      </c>
      <c r="BF50">
        <v>20090906</v>
      </c>
      <c r="BG50">
        <v>42.4</v>
      </c>
      <c r="BI50" s="1">
        <v>39082</v>
      </c>
      <c r="BJ50">
        <v>0.5</v>
      </c>
      <c r="BK50">
        <v>20070123</v>
      </c>
      <c r="BL50">
        <v>0.5</v>
      </c>
      <c r="BN50" s="1">
        <v>39082</v>
      </c>
      <c r="BO50">
        <v>3</v>
      </c>
      <c r="BP50">
        <v>20070123</v>
      </c>
      <c r="BQ50">
        <v>3</v>
      </c>
      <c r="BS50" s="1">
        <v>39082</v>
      </c>
      <c r="BT50">
        <v>4.8</v>
      </c>
      <c r="BU50" t="s">
        <v>302</v>
      </c>
      <c r="BV50" t="s">
        <v>302</v>
      </c>
      <c r="BX50" s="1">
        <v>40451</v>
      </c>
      <c r="BY50">
        <v>1.4</v>
      </c>
      <c r="BZ50">
        <v>20101024</v>
      </c>
      <c r="CA50">
        <v>1.3</v>
      </c>
      <c r="CC50" s="1">
        <v>40724</v>
      </c>
      <c r="CD50">
        <v>3.4</v>
      </c>
      <c r="CE50">
        <v>20110724</v>
      </c>
      <c r="CF50">
        <v>3.4</v>
      </c>
      <c r="CH50" s="1">
        <v>39082</v>
      </c>
      <c r="CI50">
        <v>1</v>
      </c>
      <c r="CJ50">
        <v>20070304</v>
      </c>
      <c r="CK50">
        <v>0.1</v>
      </c>
      <c r="CM50" s="1">
        <v>36160</v>
      </c>
      <c r="CN50">
        <v>-2</v>
      </c>
      <c r="CO50" t="s">
        <v>302</v>
      </c>
      <c r="CP50" t="s">
        <v>302</v>
      </c>
      <c r="CR50" s="1">
        <v>36160</v>
      </c>
      <c r="CS50">
        <v>5.7</v>
      </c>
      <c r="CT50" t="s">
        <v>302</v>
      </c>
      <c r="CU50" t="s">
        <v>302</v>
      </c>
      <c r="CW50" s="1">
        <v>36160</v>
      </c>
      <c r="CX50">
        <v>-1.6</v>
      </c>
      <c r="CY50" t="s">
        <v>302</v>
      </c>
      <c r="CZ50" t="s">
        <v>302</v>
      </c>
      <c r="DB50" s="1">
        <v>38046</v>
      </c>
      <c r="DC50">
        <v>-1.8</v>
      </c>
      <c r="DD50" t="s">
        <v>302</v>
      </c>
      <c r="DE50" t="s">
        <v>302</v>
      </c>
      <c r="DG50" s="1">
        <v>36160</v>
      </c>
      <c r="DH50">
        <v>0.1</v>
      </c>
      <c r="DI50" t="s">
        <v>302</v>
      </c>
      <c r="DJ50" t="s">
        <v>302</v>
      </c>
      <c r="DL50" s="1">
        <v>36160</v>
      </c>
      <c r="DM50">
        <v>10234</v>
      </c>
      <c r="DN50" t="s">
        <v>302</v>
      </c>
      <c r="DO50" t="s">
        <v>302</v>
      </c>
      <c r="DQ50" s="1">
        <v>36160</v>
      </c>
      <c r="DR50">
        <v>4428</v>
      </c>
      <c r="DS50" t="s">
        <v>302</v>
      </c>
      <c r="DT50" t="s">
        <v>302</v>
      </c>
      <c r="DV50" s="1">
        <v>36160</v>
      </c>
      <c r="DW50">
        <v>-1.4</v>
      </c>
      <c r="DX50" t="s">
        <v>302</v>
      </c>
      <c r="DY50" t="s">
        <v>302</v>
      </c>
      <c r="EA50" s="1">
        <v>41729</v>
      </c>
      <c r="EB50">
        <v>1.2</v>
      </c>
      <c r="EC50">
        <v>20140512</v>
      </c>
      <c r="ED50">
        <v>1.7</v>
      </c>
      <c r="EF50" s="1">
        <v>42004</v>
      </c>
      <c r="EG50">
        <v>7</v>
      </c>
      <c r="EH50" t="s">
        <v>302</v>
      </c>
      <c r="EI50" t="s">
        <v>302</v>
      </c>
      <c r="EK50" s="1">
        <v>36160</v>
      </c>
      <c r="EL50">
        <v>1.1000000000000001</v>
      </c>
      <c r="EM50" t="s">
        <v>302</v>
      </c>
      <c r="EN50" t="s">
        <v>302</v>
      </c>
      <c r="EP50" s="1">
        <v>36160</v>
      </c>
      <c r="EQ50">
        <v>10.199999999999999</v>
      </c>
      <c r="ER50" t="s">
        <v>302</v>
      </c>
      <c r="ES50" t="s">
        <v>302</v>
      </c>
      <c r="EU50" s="1">
        <v>36160</v>
      </c>
      <c r="EV50">
        <v>2</v>
      </c>
      <c r="EW50" t="s">
        <v>302</v>
      </c>
      <c r="EX50" t="s">
        <v>302</v>
      </c>
      <c r="EZ50" s="1">
        <v>36160</v>
      </c>
      <c r="FA50">
        <v>0.2</v>
      </c>
      <c r="FB50" t="s">
        <v>302</v>
      </c>
      <c r="FC50" t="s">
        <v>302</v>
      </c>
    </row>
    <row r="51" spans="1:159" x14ac:dyDescent="0.25">
      <c r="A51" s="1">
        <v>36191</v>
      </c>
      <c r="B51">
        <v>111.58</v>
      </c>
      <c r="C51" t="s">
        <v>302</v>
      </c>
      <c r="D51" t="s">
        <v>302</v>
      </c>
      <c r="F51" s="1">
        <v>40699</v>
      </c>
      <c r="G51">
        <v>113.8</v>
      </c>
      <c r="H51" t="s">
        <v>302</v>
      </c>
      <c r="I51" t="s">
        <v>302</v>
      </c>
      <c r="K51" s="1">
        <v>37741</v>
      </c>
      <c r="L51">
        <v>54</v>
      </c>
      <c r="M51" t="s">
        <v>302</v>
      </c>
      <c r="N51" t="s">
        <v>302</v>
      </c>
      <c r="P51" s="1">
        <v>36981</v>
      </c>
      <c r="Q51">
        <v>1</v>
      </c>
      <c r="R51" t="s">
        <v>302</v>
      </c>
      <c r="S51" t="s">
        <v>302</v>
      </c>
      <c r="Z51" s="1">
        <v>36981</v>
      </c>
      <c r="AA51">
        <v>-11</v>
      </c>
      <c r="AB51" t="s">
        <v>302</v>
      </c>
      <c r="AC51" t="s">
        <v>302</v>
      </c>
      <c r="AE51" s="1">
        <v>36191</v>
      </c>
      <c r="AF51">
        <v>9</v>
      </c>
      <c r="AG51" t="s">
        <v>302</v>
      </c>
      <c r="AH51" t="s">
        <v>302</v>
      </c>
      <c r="AJ51" s="1">
        <v>36191</v>
      </c>
      <c r="AK51">
        <v>3.8</v>
      </c>
      <c r="AL51" t="s">
        <v>302</v>
      </c>
      <c r="AM51" t="s">
        <v>302</v>
      </c>
      <c r="AO51" s="1">
        <v>39172</v>
      </c>
      <c r="AP51">
        <v>1.5</v>
      </c>
      <c r="AQ51">
        <v>20070605</v>
      </c>
      <c r="AR51">
        <v>1.6</v>
      </c>
      <c r="AT51" s="1">
        <v>39172</v>
      </c>
      <c r="AU51">
        <v>4.4000000000000004</v>
      </c>
      <c r="AV51">
        <v>20070605</v>
      </c>
      <c r="AW51">
        <v>3.8</v>
      </c>
      <c r="AY51" s="1">
        <v>39141</v>
      </c>
      <c r="AZ51">
        <v>53.8</v>
      </c>
      <c r="BA51">
        <v>20070304</v>
      </c>
      <c r="BB51">
        <v>54.5</v>
      </c>
      <c r="BD51" s="1">
        <v>40086</v>
      </c>
      <c r="BE51">
        <v>48.8</v>
      </c>
      <c r="BF51">
        <v>20091006</v>
      </c>
      <c r="BG51">
        <v>50.8</v>
      </c>
      <c r="BI51" s="1">
        <v>39172</v>
      </c>
      <c r="BJ51">
        <v>0.6</v>
      </c>
      <c r="BK51">
        <v>20070423</v>
      </c>
      <c r="BL51">
        <v>0.5</v>
      </c>
      <c r="BN51" s="1">
        <v>39172</v>
      </c>
      <c r="BO51">
        <v>2.8</v>
      </c>
      <c r="BP51">
        <v>20070423</v>
      </c>
      <c r="BQ51">
        <v>2.7</v>
      </c>
      <c r="BS51" s="1">
        <v>39172</v>
      </c>
      <c r="BT51">
        <v>10.7</v>
      </c>
      <c r="BU51" t="s">
        <v>302</v>
      </c>
      <c r="BV51" t="s">
        <v>302</v>
      </c>
      <c r="BX51" s="1">
        <v>40543</v>
      </c>
      <c r="BY51">
        <v>0.1</v>
      </c>
      <c r="BZ51">
        <v>20110123</v>
      </c>
      <c r="CA51">
        <v>0.1</v>
      </c>
      <c r="CC51" s="1">
        <v>40816</v>
      </c>
      <c r="CD51">
        <v>2.7</v>
      </c>
      <c r="CE51">
        <v>20111023</v>
      </c>
      <c r="CF51">
        <v>2.7</v>
      </c>
      <c r="CH51" s="1">
        <v>39172</v>
      </c>
      <c r="CI51">
        <v>2</v>
      </c>
      <c r="CJ51">
        <v>20070603</v>
      </c>
      <c r="CK51">
        <v>1.4</v>
      </c>
      <c r="CM51" s="1">
        <v>36191</v>
      </c>
      <c r="CN51">
        <v>-3.2</v>
      </c>
      <c r="CO51" t="s">
        <v>302</v>
      </c>
      <c r="CP51" t="s">
        <v>302</v>
      </c>
      <c r="CR51" s="1">
        <v>36191</v>
      </c>
      <c r="CS51">
        <v>-1.2</v>
      </c>
      <c r="CT51" t="s">
        <v>302</v>
      </c>
      <c r="CU51" t="s">
        <v>302</v>
      </c>
      <c r="CW51" s="1">
        <v>36191</v>
      </c>
      <c r="CX51">
        <v>-4</v>
      </c>
      <c r="CY51">
        <v>19990301</v>
      </c>
      <c r="CZ51">
        <v>-8.1</v>
      </c>
      <c r="DB51" s="1">
        <v>38077</v>
      </c>
      <c r="DC51">
        <v>-3.8</v>
      </c>
      <c r="DD51" t="s">
        <v>302</v>
      </c>
      <c r="DE51" t="s">
        <v>302</v>
      </c>
      <c r="DG51" s="1">
        <v>36191</v>
      </c>
      <c r="DH51">
        <v>-5.7</v>
      </c>
      <c r="DI51" t="s">
        <v>302</v>
      </c>
      <c r="DJ51" t="s">
        <v>302</v>
      </c>
      <c r="DL51" s="1">
        <v>36191</v>
      </c>
      <c r="DM51">
        <v>10213</v>
      </c>
      <c r="DN51" t="s">
        <v>302</v>
      </c>
      <c r="DO51" t="s">
        <v>302</v>
      </c>
      <c r="DQ51" s="1">
        <v>36191</v>
      </c>
      <c r="DR51">
        <v>3506</v>
      </c>
      <c r="DS51" t="s">
        <v>302</v>
      </c>
      <c r="DT51" t="s">
        <v>302</v>
      </c>
      <c r="DV51" s="1">
        <v>36191</v>
      </c>
      <c r="DW51">
        <v>-3.4</v>
      </c>
      <c r="DX51" t="s">
        <v>302</v>
      </c>
      <c r="DY51" t="s">
        <v>302</v>
      </c>
      <c r="EA51" s="1">
        <v>41820</v>
      </c>
      <c r="EB51">
        <v>2.1</v>
      </c>
      <c r="EC51">
        <v>20140811</v>
      </c>
      <c r="ED51">
        <v>1.8</v>
      </c>
      <c r="EF51" s="1">
        <v>42094</v>
      </c>
      <c r="EG51">
        <v>7.5</v>
      </c>
      <c r="EH51" t="s">
        <v>302</v>
      </c>
      <c r="EI51" t="s">
        <v>302</v>
      </c>
      <c r="EK51" s="1">
        <v>36191</v>
      </c>
      <c r="EL51">
        <v>1</v>
      </c>
      <c r="EM51" t="s">
        <v>302</v>
      </c>
      <c r="EN51" t="s">
        <v>302</v>
      </c>
      <c r="EP51" s="1">
        <v>36191</v>
      </c>
      <c r="EQ51">
        <v>10.6</v>
      </c>
      <c r="ER51" t="s">
        <v>302</v>
      </c>
      <c r="ES51" t="s">
        <v>302</v>
      </c>
      <c r="EU51" s="1">
        <v>36191</v>
      </c>
      <c r="EV51">
        <v>2.9</v>
      </c>
      <c r="EW51" t="s">
        <v>302</v>
      </c>
      <c r="EX51" t="s">
        <v>302</v>
      </c>
      <c r="EZ51" s="1">
        <v>36191</v>
      </c>
      <c r="FA51">
        <v>3.2</v>
      </c>
      <c r="FB51" t="s">
        <v>302</v>
      </c>
      <c r="FC51" t="s">
        <v>302</v>
      </c>
    </row>
    <row r="52" spans="1:159" x14ac:dyDescent="0.25">
      <c r="A52" s="1">
        <v>36219</v>
      </c>
      <c r="B52">
        <v>116.77</v>
      </c>
      <c r="C52" t="s">
        <v>302</v>
      </c>
      <c r="D52" t="s">
        <v>302</v>
      </c>
      <c r="F52" s="1">
        <v>40706</v>
      </c>
      <c r="G52">
        <v>108.3</v>
      </c>
      <c r="H52" t="s">
        <v>302</v>
      </c>
      <c r="I52" t="s">
        <v>302</v>
      </c>
      <c r="K52" s="1">
        <v>37772</v>
      </c>
      <c r="L52">
        <v>52.7</v>
      </c>
      <c r="M52" t="s">
        <v>302</v>
      </c>
      <c r="N52" t="s">
        <v>302</v>
      </c>
      <c r="P52" s="1">
        <v>37011</v>
      </c>
      <c r="Q52">
        <v>4</v>
      </c>
      <c r="R52" t="s">
        <v>302</v>
      </c>
      <c r="S52" t="s">
        <v>302</v>
      </c>
      <c r="Z52" s="1">
        <v>37011</v>
      </c>
      <c r="AA52">
        <v>-14</v>
      </c>
      <c r="AB52" t="s">
        <v>302</v>
      </c>
      <c r="AC52" t="s">
        <v>302</v>
      </c>
      <c r="AE52" s="1">
        <v>36219</v>
      </c>
      <c r="AF52">
        <v>4.7</v>
      </c>
      <c r="AG52" t="s">
        <v>302</v>
      </c>
      <c r="AH52" t="s">
        <v>302</v>
      </c>
      <c r="AJ52" s="1">
        <v>36219</v>
      </c>
      <c r="AK52">
        <v>-0.5</v>
      </c>
      <c r="AL52" t="s">
        <v>302</v>
      </c>
      <c r="AM52" t="s">
        <v>302</v>
      </c>
      <c r="AO52" s="1">
        <v>39263</v>
      </c>
      <c r="AP52">
        <v>0.8</v>
      </c>
      <c r="AQ52">
        <v>20070903</v>
      </c>
      <c r="AR52">
        <v>0.9</v>
      </c>
      <c r="AT52" s="1">
        <v>39263</v>
      </c>
      <c r="AU52">
        <v>5.0999999999999996</v>
      </c>
      <c r="AV52">
        <v>20070903</v>
      </c>
      <c r="AW52">
        <v>4.3</v>
      </c>
      <c r="AY52" s="1">
        <v>39172</v>
      </c>
      <c r="AZ52">
        <v>52.8</v>
      </c>
      <c r="BA52">
        <v>20070403</v>
      </c>
      <c r="BB52">
        <v>50.6</v>
      </c>
      <c r="BD52" s="1">
        <v>40117</v>
      </c>
      <c r="BE52">
        <v>47.5</v>
      </c>
      <c r="BF52">
        <v>20091105</v>
      </c>
      <c r="BG52">
        <v>50.9</v>
      </c>
      <c r="BI52" s="1">
        <v>39263</v>
      </c>
      <c r="BJ52">
        <v>0.9</v>
      </c>
      <c r="BK52">
        <v>20070724</v>
      </c>
      <c r="BL52">
        <v>0.9</v>
      </c>
      <c r="BN52" s="1">
        <v>39263</v>
      </c>
      <c r="BO52">
        <v>2.8</v>
      </c>
      <c r="BP52">
        <v>20070724</v>
      </c>
      <c r="BQ52">
        <v>2.8</v>
      </c>
      <c r="BS52" s="1">
        <v>39263</v>
      </c>
      <c r="BT52">
        <v>10.8</v>
      </c>
      <c r="BU52">
        <v>20070729</v>
      </c>
      <c r="BV52">
        <v>12</v>
      </c>
      <c r="BX52" s="1">
        <v>40633</v>
      </c>
      <c r="BY52">
        <v>1.1000000000000001</v>
      </c>
      <c r="BZ52">
        <v>20110420</v>
      </c>
      <c r="CA52">
        <v>1.2</v>
      </c>
      <c r="CC52" s="1">
        <v>40908</v>
      </c>
      <c r="CD52">
        <v>2.9</v>
      </c>
      <c r="CE52">
        <v>20120122</v>
      </c>
      <c r="CF52">
        <v>2.9</v>
      </c>
      <c r="CH52" s="1">
        <v>39263</v>
      </c>
      <c r="CI52">
        <v>0.5</v>
      </c>
      <c r="CJ52">
        <v>20070902</v>
      </c>
      <c r="CK52">
        <v>0.4</v>
      </c>
      <c r="CM52" s="1">
        <v>36219</v>
      </c>
      <c r="CN52">
        <v>-1.6</v>
      </c>
      <c r="CO52" t="s">
        <v>302</v>
      </c>
      <c r="CP52" t="s">
        <v>302</v>
      </c>
      <c r="CR52" s="1">
        <v>36219</v>
      </c>
      <c r="CS52">
        <v>-3.1</v>
      </c>
      <c r="CT52" t="s">
        <v>302</v>
      </c>
      <c r="CU52" t="s">
        <v>302</v>
      </c>
      <c r="CW52" s="1">
        <v>36219</v>
      </c>
      <c r="CX52">
        <v>5</v>
      </c>
      <c r="CY52">
        <v>19990330</v>
      </c>
      <c r="CZ52" t="s">
        <v>302</v>
      </c>
      <c r="DB52" s="1">
        <v>38107</v>
      </c>
      <c r="DC52">
        <v>1.6</v>
      </c>
      <c r="DD52" t="s">
        <v>302</v>
      </c>
      <c r="DE52" t="s">
        <v>302</v>
      </c>
      <c r="DG52" s="1">
        <v>36219</v>
      </c>
      <c r="DH52">
        <v>4.2</v>
      </c>
      <c r="DI52" t="s">
        <v>302</v>
      </c>
      <c r="DJ52" t="s">
        <v>302</v>
      </c>
      <c r="DL52" s="1">
        <v>36219</v>
      </c>
      <c r="DM52">
        <v>10302</v>
      </c>
      <c r="DN52" t="s">
        <v>302</v>
      </c>
      <c r="DO52" t="s">
        <v>302</v>
      </c>
      <c r="DQ52" s="1">
        <v>36219</v>
      </c>
      <c r="DR52">
        <v>3518</v>
      </c>
      <c r="DS52" t="s">
        <v>302</v>
      </c>
      <c r="DT52" t="s">
        <v>302</v>
      </c>
      <c r="DV52" s="1">
        <v>36219</v>
      </c>
      <c r="DW52">
        <v>3.7</v>
      </c>
      <c r="DX52" t="s">
        <v>302</v>
      </c>
      <c r="DY52" t="s">
        <v>302</v>
      </c>
      <c r="EA52" s="1">
        <v>41912</v>
      </c>
      <c r="EB52">
        <v>1.4</v>
      </c>
      <c r="EC52">
        <v>20141110</v>
      </c>
      <c r="ED52">
        <v>1.5</v>
      </c>
      <c r="EF52" s="1">
        <v>42185</v>
      </c>
      <c r="EG52">
        <v>10.5</v>
      </c>
      <c r="EH52" t="s">
        <v>302</v>
      </c>
      <c r="EI52" t="s">
        <v>302</v>
      </c>
      <c r="EK52" s="1">
        <v>36219</v>
      </c>
      <c r="EL52">
        <v>0.5</v>
      </c>
      <c r="EM52" t="s">
        <v>302</v>
      </c>
      <c r="EN52" t="s">
        <v>302</v>
      </c>
      <c r="EP52" s="1">
        <v>36219</v>
      </c>
      <c r="EQ52">
        <v>10.7</v>
      </c>
      <c r="ER52" t="s">
        <v>302</v>
      </c>
      <c r="ES52" t="s">
        <v>302</v>
      </c>
      <c r="EU52" s="1">
        <v>36219</v>
      </c>
      <c r="EV52">
        <v>2.4</v>
      </c>
      <c r="EW52" t="s">
        <v>302</v>
      </c>
      <c r="EX52" t="s">
        <v>302</v>
      </c>
      <c r="EZ52" s="1">
        <v>36219</v>
      </c>
      <c r="FA52">
        <v>0.9</v>
      </c>
      <c r="FB52" t="s">
        <v>302</v>
      </c>
      <c r="FC52" t="s">
        <v>302</v>
      </c>
    </row>
    <row r="53" spans="1:159" x14ac:dyDescent="0.25">
      <c r="A53" s="1">
        <v>36250</v>
      </c>
      <c r="B53">
        <v>113.45</v>
      </c>
      <c r="C53" t="s">
        <v>302</v>
      </c>
      <c r="D53" t="s">
        <v>302</v>
      </c>
      <c r="F53" s="1">
        <v>40713</v>
      </c>
      <c r="G53">
        <v>109.1</v>
      </c>
      <c r="H53" t="s">
        <v>302</v>
      </c>
      <c r="I53" t="s">
        <v>302</v>
      </c>
      <c r="K53" s="1">
        <v>37802</v>
      </c>
      <c r="L53">
        <v>50.2</v>
      </c>
      <c r="M53" t="s">
        <v>302</v>
      </c>
      <c r="N53" t="s">
        <v>302</v>
      </c>
      <c r="P53" s="1">
        <v>37042</v>
      </c>
      <c r="Q53">
        <v>12</v>
      </c>
      <c r="R53" t="s">
        <v>302</v>
      </c>
      <c r="S53" t="s">
        <v>302</v>
      </c>
      <c r="Z53" s="1">
        <v>37042</v>
      </c>
      <c r="AA53">
        <v>-10</v>
      </c>
      <c r="AB53" t="s">
        <v>302</v>
      </c>
      <c r="AC53" t="s">
        <v>302</v>
      </c>
      <c r="AE53" s="1">
        <v>36250</v>
      </c>
      <c r="AF53">
        <v>-2.8</v>
      </c>
      <c r="AG53" t="s">
        <v>302</v>
      </c>
      <c r="AH53" t="s">
        <v>302</v>
      </c>
      <c r="AJ53" s="1">
        <v>36250</v>
      </c>
      <c r="AK53">
        <v>0.8</v>
      </c>
      <c r="AL53" t="s">
        <v>302</v>
      </c>
      <c r="AM53" t="s">
        <v>302</v>
      </c>
      <c r="AO53" s="1">
        <v>39355</v>
      </c>
      <c r="AP53">
        <v>0.9</v>
      </c>
      <c r="AQ53">
        <v>20071204</v>
      </c>
      <c r="AR53">
        <v>1</v>
      </c>
      <c r="AT53" s="1">
        <v>39355</v>
      </c>
      <c r="AU53">
        <v>4.8</v>
      </c>
      <c r="AV53">
        <v>20071204</v>
      </c>
      <c r="AW53">
        <v>4.3</v>
      </c>
      <c r="AY53" s="1">
        <v>39202</v>
      </c>
      <c r="AZ53">
        <v>55.3</v>
      </c>
      <c r="BA53">
        <v>20070502</v>
      </c>
      <c r="BB53">
        <v>52.8</v>
      </c>
      <c r="BD53" s="1">
        <v>40147</v>
      </c>
      <c r="BE53">
        <v>48.8</v>
      </c>
      <c r="BF53">
        <v>20091206</v>
      </c>
      <c r="BG53">
        <v>47.6</v>
      </c>
      <c r="BI53" s="1">
        <v>39355</v>
      </c>
      <c r="BJ53">
        <v>1</v>
      </c>
      <c r="BK53">
        <v>20071023</v>
      </c>
      <c r="BL53">
        <v>1</v>
      </c>
      <c r="BN53" s="1">
        <v>39355</v>
      </c>
      <c r="BO53">
        <v>3</v>
      </c>
      <c r="BP53">
        <v>20071023</v>
      </c>
      <c r="BQ53">
        <v>3.1</v>
      </c>
      <c r="BS53" s="1">
        <v>39355</v>
      </c>
      <c r="BT53">
        <v>7.8</v>
      </c>
      <c r="BU53">
        <v>20071028</v>
      </c>
      <c r="BV53">
        <v>9</v>
      </c>
      <c r="BX53" s="1">
        <v>40724</v>
      </c>
      <c r="BY53">
        <v>0.8</v>
      </c>
      <c r="BZ53">
        <v>20110724</v>
      </c>
      <c r="CA53">
        <v>0.8</v>
      </c>
      <c r="CC53" s="1">
        <v>40999</v>
      </c>
      <c r="CD53">
        <v>1.4</v>
      </c>
      <c r="CE53">
        <v>20120422</v>
      </c>
      <c r="CF53">
        <v>1.4</v>
      </c>
      <c r="CH53" s="1">
        <v>39355</v>
      </c>
      <c r="CI53">
        <v>1.9</v>
      </c>
      <c r="CJ53">
        <v>20071202</v>
      </c>
      <c r="CK53">
        <v>1.3</v>
      </c>
      <c r="CM53" s="1">
        <v>36250</v>
      </c>
      <c r="CN53">
        <v>7.4</v>
      </c>
      <c r="CO53" t="s">
        <v>302</v>
      </c>
      <c r="CP53" t="s">
        <v>302</v>
      </c>
      <c r="CR53" s="1">
        <v>36250</v>
      </c>
      <c r="CS53">
        <v>8</v>
      </c>
      <c r="CT53" t="s">
        <v>302</v>
      </c>
      <c r="CU53" t="s">
        <v>302</v>
      </c>
      <c r="CW53" s="1">
        <v>36250</v>
      </c>
      <c r="CX53">
        <v>-2.7</v>
      </c>
      <c r="CY53">
        <v>19990503</v>
      </c>
      <c r="CZ53">
        <v>-6.7</v>
      </c>
      <c r="DB53" s="1">
        <v>38138</v>
      </c>
      <c r="DC53">
        <v>-6.5</v>
      </c>
      <c r="DD53" t="s">
        <v>302</v>
      </c>
      <c r="DE53" t="s">
        <v>302</v>
      </c>
      <c r="DG53" s="1">
        <v>36250</v>
      </c>
      <c r="DH53">
        <v>-3.7</v>
      </c>
      <c r="DI53" t="s">
        <v>302</v>
      </c>
      <c r="DJ53" t="s">
        <v>302</v>
      </c>
      <c r="DL53" s="1">
        <v>36250</v>
      </c>
      <c r="DM53">
        <v>10411</v>
      </c>
      <c r="DN53" t="s">
        <v>302</v>
      </c>
      <c r="DO53" t="s">
        <v>302</v>
      </c>
      <c r="DQ53" s="1">
        <v>36250</v>
      </c>
      <c r="DR53">
        <v>4232</v>
      </c>
      <c r="DS53" t="s">
        <v>302</v>
      </c>
      <c r="DT53" t="s">
        <v>302</v>
      </c>
      <c r="DV53" s="1">
        <v>36250</v>
      </c>
      <c r="DW53">
        <v>0</v>
      </c>
      <c r="DX53" t="s">
        <v>302</v>
      </c>
      <c r="DY53" t="s">
        <v>302</v>
      </c>
      <c r="EA53" s="1">
        <v>42004</v>
      </c>
      <c r="EB53">
        <v>2.1</v>
      </c>
      <c r="EC53" t="s">
        <v>302</v>
      </c>
      <c r="ED53" t="s">
        <v>302</v>
      </c>
      <c r="EF53" s="1">
        <v>42277</v>
      </c>
      <c r="EG53">
        <v>11.4</v>
      </c>
      <c r="EH53" t="s">
        <v>302</v>
      </c>
      <c r="EI53" t="s">
        <v>302</v>
      </c>
      <c r="EK53" s="1">
        <v>36250</v>
      </c>
      <c r="EL53">
        <v>1</v>
      </c>
      <c r="EM53" t="s">
        <v>302</v>
      </c>
      <c r="EN53" t="s">
        <v>302</v>
      </c>
      <c r="EP53" s="1">
        <v>36250</v>
      </c>
      <c r="EQ53">
        <v>10.8</v>
      </c>
      <c r="ER53" t="s">
        <v>302</v>
      </c>
      <c r="ES53" t="s">
        <v>302</v>
      </c>
      <c r="EU53" s="1">
        <v>36250</v>
      </c>
      <c r="EV53">
        <v>6.6</v>
      </c>
      <c r="EW53" t="s">
        <v>302</v>
      </c>
      <c r="EX53" t="s">
        <v>302</v>
      </c>
      <c r="EZ53" s="1">
        <v>36250</v>
      </c>
      <c r="FA53">
        <v>6.6</v>
      </c>
      <c r="FB53" t="s">
        <v>302</v>
      </c>
      <c r="FC53" t="s">
        <v>302</v>
      </c>
    </row>
    <row r="54" spans="1:159" x14ac:dyDescent="0.25">
      <c r="A54" s="1">
        <v>36280</v>
      </c>
      <c r="B54">
        <v>115.24</v>
      </c>
      <c r="C54" t="s">
        <v>302</v>
      </c>
      <c r="D54" t="s">
        <v>302</v>
      </c>
      <c r="F54" s="1">
        <v>40727</v>
      </c>
      <c r="G54">
        <v>107.7</v>
      </c>
      <c r="H54" t="s">
        <v>302</v>
      </c>
      <c r="I54" t="s">
        <v>302</v>
      </c>
      <c r="K54" s="1">
        <v>37833</v>
      </c>
      <c r="L54">
        <v>52.5</v>
      </c>
      <c r="M54" t="s">
        <v>302</v>
      </c>
      <c r="N54" t="s">
        <v>302</v>
      </c>
      <c r="P54" s="1">
        <v>37072</v>
      </c>
      <c r="Q54">
        <v>19</v>
      </c>
      <c r="R54" t="s">
        <v>302</v>
      </c>
      <c r="S54" t="s">
        <v>302</v>
      </c>
      <c r="Z54" s="1">
        <v>37072</v>
      </c>
      <c r="AA54">
        <v>-1</v>
      </c>
      <c r="AB54" t="s">
        <v>302</v>
      </c>
      <c r="AC54" t="s">
        <v>302</v>
      </c>
      <c r="AE54" s="1">
        <v>36280</v>
      </c>
      <c r="AF54">
        <v>1.6</v>
      </c>
      <c r="AG54" t="s">
        <v>302</v>
      </c>
      <c r="AH54" t="s">
        <v>302</v>
      </c>
      <c r="AJ54" s="1">
        <v>36280</v>
      </c>
      <c r="AK54">
        <v>0.7</v>
      </c>
      <c r="AL54" t="s">
        <v>302</v>
      </c>
      <c r="AM54" t="s">
        <v>302</v>
      </c>
      <c r="AO54" s="1">
        <v>39447</v>
      </c>
      <c r="AP54">
        <v>0.5</v>
      </c>
      <c r="AQ54">
        <v>20080304</v>
      </c>
      <c r="AR54">
        <v>0.6</v>
      </c>
      <c r="AT54" s="1">
        <v>39447</v>
      </c>
      <c r="AU54">
        <v>3.8</v>
      </c>
      <c r="AV54">
        <v>20080304</v>
      </c>
      <c r="AW54">
        <v>3.9</v>
      </c>
      <c r="AY54" s="1">
        <v>39233</v>
      </c>
      <c r="AZ54">
        <v>58.8</v>
      </c>
      <c r="BA54">
        <v>20070604</v>
      </c>
      <c r="BB54">
        <v>56.1</v>
      </c>
      <c r="BD54" s="1">
        <v>40178</v>
      </c>
      <c r="BE54">
        <v>46.7</v>
      </c>
      <c r="BF54">
        <v>20100107</v>
      </c>
      <c r="BG54">
        <v>49.3</v>
      </c>
      <c r="BI54" s="1">
        <v>39447</v>
      </c>
      <c r="BJ54">
        <v>1.3</v>
      </c>
      <c r="BK54">
        <v>20080122</v>
      </c>
      <c r="BL54">
        <v>1.1000000000000001</v>
      </c>
      <c r="BN54" s="1">
        <v>39447</v>
      </c>
      <c r="BO54">
        <v>3.8</v>
      </c>
      <c r="BP54">
        <v>20080122</v>
      </c>
      <c r="BQ54">
        <v>3.8</v>
      </c>
      <c r="BS54" s="1">
        <v>39447</v>
      </c>
      <c r="BT54">
        <v>5.7</v>
      </c>
      <c r="BU54">
        <v>20080204</v>
      </c>
      <c r="BV54">
        <v>6</v>
      </c>
      <c r="BX54" s="1">
        <v>40816</v>
      </c>
      <c r="BY54">
        <v>0.6</v>
      </c>
      <c r="BZ54">
        <v>20111023</v>
      </c>
      <c r="CA54">
        <v>0.6</v>
      </c>
      <c r="CC54" s="1">
        <v>41090</v>
      </c>
      <c r="CD54">
        <v>1.1000000000000001</v>
      </c>
      <c r="CE54">
        <v>20120722</v>
      </c>
      <c r="CF54">
        <v>1.1000000000000001</v>
      </c>
      <c r="CH54" s="1">
        <v>39447</v>
      </c>
      <c r="CI54">
        <v>0.4</v>
      </c>
      <c r="CJ54">
        <v>20080302</v>
      </c>
      <c r="CK54">
        <v>0.7</v>
      </c>
      <c r="CM54" s="1">
        <v>36280</v>
      </c>
      <c r="CN54">
        <v>-0.4</v>
      </c>
      <c r="CO54" t="s">
        <v>302</v>
      </c>
      <c r="CP54" t="s">
        <v>302</v>
      </c>
      <c r="CR54" s="1">
        <v>36280</v>
      </c>
      <c r="CS54">
        <v>2.6</v>
      </c>
      <c r="CT54" t="s">
        <v>302</v>
      </c>
      <c r="CU54" t="s">
        <v>302</v>
      </c>
      <c r="CW54" s="1">
        <v>36280</v>
      </c>
      <c r="CX54">
        <v>4.8</v>
      </c>
      <c r="CY54">
        <v>19990601</v>
      </c>
      <c r="CZ54">
        <v>0.3</v>
      </c>
      <c r="DB54" s="1">
        <v>38168</v>
      </c>
      <c r="DC54">
        <v>10.1</v>
      </c>
      <c r="DD54" t="s">
        <v>302</v>
      </c>
      <c r="DE54" t="s">
        <v>302</v>
      </c>
      <c r="DG54" s="1">
        <v>36280</v>
      </c>
      <c r="DH54">
        <v>-7.5</v>
      </c>
      <c r="DI54" t="s">
        <v>302</v>
      </c>
      <c r="DJ54" t="s">
        <v>302</v>
      </c>
      <c r="DL54" s="1">
        <v>36280</v>
      </c>
      <c r="DM54">
        <v>10542</v>
      </c>
      <c r="DN54" t="s">
        <v>302</v>
      </c>
      <c r="DO54" t="s">
        <v>302</v>
      </c>
      <c r="DQ54" s="1">
        <v>36280</v>
      </c>
      <c r="DR54">
        <v>3812</v>
      </c>
      <c r="DS54" t="s">
        <v>302</v>
      </c>
      <c r="DT54" t="s">
        <v>302</v>
      </c>
      <c r="DV54" s="1">
        <v>36280</v>
      </c>
      <c r="DW54">
        <v>8.8000000000000007</v>
      </c>
      <c r="DX54" t="s">
        <v>302</v>
      </c>
      <c r="DY54" t="s">
        <v>302</v>
      </c>
      <c r="EA54" s="1">
        <v>42094</v>
      </c>
      <c r="EB54">
        <v>1.7</v>
      </c>
      <c r="EC54" t="s">
        <v>302</v>
      </c>
      <c r="ED54" t="s">
        <v>302</v>
      </c>
      <c r="EF54" s="1">
        <v>42369</v>
      </c>
      <c r="EG54">
        <v>9.3000000000000007</v>
      </c>
      <c r="EH54" t="s">
        <v>302</v>
      </c>
      <c r="EI54" t="s">
        <v>302</v>
      </c>
      <c r="EK54" s="1">
        <v>36280</v>
      </c>
      <c r="EL54">
        <v>1.1000000000000001</v>
      </c>
      <c r="EM54" t="s">
        <v>302</v>
      </c>
      <c r="EN54" t="s">
        <v>302</v>
      </c>
      <c r="EP54" s="1">
        <v>36280</v>
      </c>
      <c r="EQ54">
        <v>11.1</v>
      </c>
      <c r="ER54" t="s">
        <v>302</v>
      </c>
      <c r="ES54" t="s">
        <v>302</v>
      </c>
      <c r="EU54" s="1">
        <v>36280</v>
      </c>
      <c r="EV54">
        <v>2.8</v>
      </c>
      <c r="EW54" t="s">
        <v>302</v>
      </c>
      <c r="EX54" t="s">
        <v>302</v>
      </c>
      <c r="EZ54" s="1">
        <v>36280</v>
      </c>
      <c r="FA54">
        <v>2.2999999999999998</v>
      </c>
      <c r="FB54" t="s">
        <v>302</v>
      </c>
      <c r="FC54" t="s">
        <v>302</v>
      </c>
    </row>
    <row r="55" spans="1:159" x14ac:dyDescent="0.25">
      <c r="A55" s="1">
        <v>36311</v>
      </c>
      <c r="B55">
        <v>115.56</v>
      </c>
      <c r="C55" t="s">
        <v>302</v>
      </c>
      <c r="D55" t="s">
        <v>302</v>
      </c>
      <c r="F55" s="1">
        <v>40734</v>
      </c>
      <c r="G55">
        <v>110.5</v>
      </c>
      <c r="H55" t="s">
        <v>302</v>
      </c>
      <c r="I55" t="s">
        <v>302</v>
      </c>
      <c r="K55" s="1">
        <v>37864</v>
      </c>
      <c r="L55">
        <v>52.3</v>
      </c>
      <c r="M55" t="s">
        <v>302</v>
      </c>
      <c r="N55" t="s">
        <v>302</v>
      </c>
      <c r="P55" s="1">
        <v>37103</v>
      </c>
      <c r="Q55">
        <v>11</v>
      </c>
      <c r="R55" t="s">
        <v>302</v>
      </c>
      <c r="S55" t="s">
        <v>302</v>
      </c>
      <c r="Z55" s="1">
        <v>37103</v>
      </c>
      <c r="AA55">
        <v>-1</v>
      </c>
      <c r="AB55" t="s">
        <v>302</v>
      </c>
      <c r="AC55" t="s">
        <v>302</v>
      </c>
      <c r="AE55" s="1">
        <v>36311</v>
      </c>
      <c r="AF55">
        <v>0.3</v>
      </c>
      <c r="AG55" t="s">
        <v>302</v>
      </c>
      <c r="AH55" t="s">
        <v>302</v>
      </c>
      <c r="AJ55" s="1">
        <v>36311</v>
      </c>
      <c r="AK55">
        <v>0.3</v>
      </c>
      <c r="AL55" t="s">
        <v>302</v>
      </c>
      <c r="AM55" t="s">
        <v>302</v>
      </c>
      <c r="AO55" s="1">
        <v>39538</v>
      </c>
      <c r="AP55">
        <v>1.2</v>
      </c>
      <c r="AQ55">
        <v>20080603</v>
      </c>
      <c r="AR55">
        <v>0.6</v>
      </c>
      <c r="AT55" s="1">
        <v>39538</v>
      </c>
      <c r="AU55">
        <v>3.4</v>
      </c>
      <c r="AV55">
        <v>20080603</v>
      </c>
      <c r="AW55">
        <v>3.6</v>
      </c>
      <c r="AY55" s="1">
        <v>39263</v>
      </c>
      <c r="AZ55">
        <v>52.9</v>
      </c>
      <c r="BA55">
        <v>20070703</v>
      </c>
      <c r="BB55">
        <v>54.9</v>
      </c>
      <c r="BD55" s="1">
        <v>40209</v>
      </c>
      <c r="BE55">
        <v>53.1</v>
      </c>
      <c r="BF55">
        <v>20100204</v>
      </c>
      <c r="BG55">
        <v>57.7</v>
      </c>
      <c r="BI55" s="1">
        <v>39538</v>
      </c>
      <c r="BJ55">
        <v>1.3</v>
      </c>
      <c r="BK55">
        <v>20080422</v>
      </c>
      <c r="BL55">
        <v>1.3</v>
      </c>
      <c r="BN55" s="1">
        <v>39538</v>
      </c>
      <c r="BO55">
        <v>4.5</v>
      </c>
      <c r="BP55">
        <v>20080422</v>
      </c>
      <c r="BQ55">
        <v>4.4000000000000004</v>
      </c>
      <c r="BS55" s="1">
        <v>39538</v>
      </c>
      <c r="BT55">
        <v>-3.9</v>
      </c>
      <c r="BU55">
        <v>20080428</v>
      </c>
      <c r="BV55">
        <v>-4</v>
      </c>
      <c r="BX55" s="1">
        <v>40908</v>
      </c>
      <c r="BY55">
        <v>0.3</v>
      </c>
      <c r="BZ55">
        <v>20120122</v>
      </c>
      <c r="CA55">
        <v>0.3</v>
      </c>
      <c r="CC55" s="1">
        <v>41182</v>
      </c>
      <c r="CD55">
        <v>1.1000000000000001</v>
      </c>
      <c r="CE55">
        <v>20121101</v>
      </c>
      <c r="CF55">
        <v>1.1000000000000001</v>
      </c>
      <c r="CH55" s="1">
        <v>39538</v>
      </c>
      <c r="CI55">
        <v>1.7</v>
      </c>
      <c r="CJ55">
        <v>20080601</v>
      </c>
      <c r="CK55">
        <v>0.9</v>
      </c>
      <c r="CM55" s="1">
        <v>36311</v>
      </c>
      <c r="CN55">
        <v>-1.9</v>
      </c>
      <c r="CO55" t="s">
        <v>302</v>
      </c>
      <c r="CP55" t="s">
        <v>302</v>
      </c>
      <c r="CR55" s="1">
        <v>36311</v>
      </c>
      <c r="CS55">
        <v>-1.1000000000000001</v>
      </c>
      <c r="CT55" t="s">
        <v>302</v>
      </c>
      <c r="CU55" t="s">
        <v>302</v>
      </c>
      <c r="CW55" s="1">
        <v>36311</v>
      </c>
      <c r="CX55">
        <v>-1</v>
      </c>
      <c r="CY55">
        <v>19990630</v>
      </c>
      <c r="CZ55">
        <v>3.5</v>
      </c>
      <c r="DB55" s="1">
        <v>38199</v>
      </c>
      <c r="DC55">
        <v>2.4</v>
      </c>
      <c r="DD55" t="s">
        <v>302</v>
      </c>
      <c r="DE55" t="s">
        <v>302</v>
      </c>
      <c r="DG55" s="1">
        <v>36311</v>
      </c>
      <c r="DH55">
        <v>-0.5</v>
      </c>
      <c r="DI55" t="s">
        <v>302</v>
      </c>
      <c r="DJ55" t="s">
        <v>302</v>
      </c>
      <c r="DL55" s="1">
        <v>36311</v>
      </c>
      <c r="DM55">
        <v>10738</v>
      </c>
      <c r="DN55" t="s">
        <v>302</v>
      </c>
      <c r="DO55" t="s">
        <v>302</v>
      </c>
      <c r="DQ55" s="1">
        <v>36311</v>
      </c>
      <c r="DR55">
        <v>4073</v>
      </c>
      <c r="DS55" t="s">
        <v>302</v>
      </c>
      <c r="DT55" t="s">
        <v>302</v>
      </c>
      <c r="DV55" s="1">
        <v>36311</v>
      </c>
      <c r="DW55">
        <v>2.1</v>
      </c>
      <c r="DX55" t="s">
        <v>302</v>
      </c>
      <c r="DY55" t="s">
        <v>302</v>
      </c>
      <c r="EA55" s="1">
        <v>42185</v>
      </c>
      <c r="EB55">
        <v>5</v>
      </c>
      <c r="EC55" t="s">
        <v>302</v>
      </c>
      <c r="ED55" t="s">
        <v>302</v>
      </c>
      <c r="EF55" s="1">
        <v>42460</v>
      </c>
      <c r="EG55">
        <v>7.4</v>
      </c>
      <c r="EH55" t="s">
        <v>302</v>
      </c>
      <c r="EI55" t="s">
        <v>302</v>
      </c>
      <c r="EK55" s="1">
        <v>36311</v>
      </c>
      <c r="EL55">
        <v>0.5</v>
      </c>
      <c r="EM55" t="s">
        <v>302</v>
      </c>
      <c r="EN55" t="s">
        <v>302</v>
      </c>
      <c r="EP55" s="1">
        <v>36311</v>
      </c>
      <c r="EQ55">
        <v>11</v>
      </c>
      <c r="ER55" t="s">
        <v>302</v>
      </c>
      <c r="ES55" t="s">
        <v>302</v>
      </c>
      <c r="EU55" s="1">
        <v>36311</v>
      </c>
      <c r="EV55">
        <v>1.9</v>
      </c>
      <c r="EW55" t="s">
        <v>302</v>
      </c>
      <c r="EX55" t="s">
        <v>302</v>
      </c>
      <c r="EZ55" s="1">
        <v>36311</v>
      </c>
      <c r="FA55">
        <v>1.6</v>
      </c>
      <c r="FB55" t="s">
        <v>302</v>
      </c>
      <c r="FC55" t="s">
        <v>302</v>
      </c>
    </row>
    <row r="56" spans="1:159" x14ac:dyDescent="0.25">
      <c r="A56" s="1">
        <v>36341</v>
      </c>
      <c r="B56">
        <v>111.19</v>
      </c>
      <c r="C56" t="s">
        <v>302</v>
      </c>
      <c r="D56" t="s">
        <v>302</v>
      </c>
      <c r="F56" s="1">
        <v>40741</v>
      </c>
      <c r="G56">
        <v>108</v>
      </c>
      <c r="H56" t="s">
        <v>302</v>
      </c>
      <c r="I56" t="s">
        <v>302</v>
      </c>
      <c r="K56" s="1">
        <v>37894</v>
      </c>
      <c r="L56">
        <v>51.2</v>
      </c>
      <c r="M56" t="s">
        <v>302</v>
      </c>
      <c r="N56" t="s">
        <v>302</v>
      </c>
      <c r="P56" s="1">
        <v>37134</v>
      </c>
      <c r="Q56">
        <v>18</v>
      </c>
      <c r="R56" t="s">
        <v>302</v>
      </c>
      <c r="S56" t="s">
        <v>302</v>
      </c>
      <c r="Z56" s="1">
        <v>37134</v>
      </c>
      <c r="AA56">
        <v>-3</v>
      </c>
      <c r="AB56" t="s">
        <v>302</v>
      </c>
      <c r="AC56" t="s">
        <v>302</v>
      </c>
      <c r="AE56" s="1">
        <v>36341</v>
      </c>
      <c r="AF56">
        <v>-3.8</v>
      </c>
      <c r="AG56" t="s">
        <v>302</v>
      </c>
      <c r="AH56" t="s">
        <v>302</v>
      </c>
      <c r="AJ56" s="1">
        <v>36341</v>
      </c>
      <c r="AK56">
        <v>0.1</v>
      </c>
      <c r="AL56" t="s">
        <v>302</v>
      </c>
      <c r="AM56" t="s">
        <v>302</v>
      </c>
      <c r="AO56" s="1">
        <v>39629</v>
      </c>
      <c r="AP56">
        <v>0.3</v>
      </c>
      <c r="AQ56">
        <v>20080902</v>
      </c>
      <c r="AR56">
        <v>0.3</v>
      </c>
      <c r="AT56" s="1">
        <v>39629</v>
      </c>
      <c r="AU56">
        <v>2.9</v>
      </c>
      <c r="AV56">
        <v>20080902</v>
      </c>
      <c r="AW56">
        <v>2.7</v>
      </c>
      <c r="AY56" s="1">
        <v>39294</v>
      </c>
      <c r="AZ56">
        <v>55.9</v>
      </c>
      <c r="BA56">
        <v>20070802</v>
      </c>
      <c r="BB56">
        <v>56</v>
      </c>
      <c r="BD56" s="1">
        <v>40237</v>
      </c>
      <c r="BE56">
        <v>48.3</v>
      </c>
      <c r="BF56">
        <v>20100304</v>
      </c>
      <c r="BG56">
        <v>52.8</v>
      </c>
      <c r="BI56" s="1">
        <v>39629</v>
      </c>
      <c r="BJ56">
        <v>1.2</v>
      </c>
      <c r="BK56">
        <v>20080722</v>
      </c>
      <c r="BL56">
        <v>1</v>
      </c>
      <c r="BN56" s="1">
        <v>39629</v>
      </c>
      <c r="BO56">
        <v>4.8</v>
      </c>
      <c r="BP56">
        <v>20080722</v>
      </c>
      <c r="BQ56">
        <v>4.5</v>
      </c>
      <c r="BS56" s="1">
        <v>39629</v>
      </c>
      <c r="BT56">
        <v>-6.6</v>
      </c>
      <c r="BU56">
        <v>20080727</v>
      </c>
      <c r="BV56">
        <v>-8</v>
      </c>
      <c r="BX56" s="1">
        <v>40999</v>
      </c>
      <c r="BY56">
        <v>-0.3</v>
      </c>
      <c r="BZ56">
        <v>20120422</v>
      </c>
      <c r="CA56">
        <v>-0.3</v>
      </c>
      <c r="CC56" s="1">
        <v>41274</v>
      </c>
      <c r="CD56">
        <v>1</v>
      </c>
      <c r="CE56">
        <v>20130131</v>
      </c>
      <c r="CF56">
        <v>1</v>
      </c>
      <c r="CH56" s="1">
        <v>39629</v>
      </c>
      <c r="CI56">
        <v>0.6</v>
      </c>
      <c r="CJ56">
        <v>20080831</v>
      </c>
      <c r="CK56">
        <v>0.3</v>
      </c>
      <c r="CM56" s="1">
        <v>36341</v>
      </c>
      <c r="CN56">
        <v>1.5</v>
      </c>
      <c r="CO56" t="s">
        <v>302</v>
      </c>
      <c r="CP56" t="s">
        <v>302</v>
      </c>
      <c r="CR56" s="1">
        <v>36341</v>
      </c>
      <c r="CS56">
        <v>-6.5</v>
      </c>
      <c r="CT56" t="s">
        <v>302</v>
      </c>
      <c r="CU56" t="s">
        <v>302</v>
      </c>
      <c r="CW56" s="1">
        <v>36341</v>
      </c>
      <c r="CX56">
        <v>5.2</v>
      </c>
      <c r="CY56">
        <v>19990729</v>
      </c>
      <c r="CZ56">
        <v>6.9</v>
      </c>
      <c r="DB56" s="1">
        <v>38230</v>
      </c>
      <c r="DC56">
        <v>-7.6</v>
      </c>
      <c r="DD56" t="s">
        <v>302</v>
      </c>
      <c r="DE56" t="s">
        <v>302</v>
      </c>
      <c r="DG56" s="1">
        <v>36341</v>
      </c>
      <c r="DH56">
        <v>-1.9</v>
      </c>
      <c r="DI56" t="s">
        <v>302</v>
      </c>
      <c r="DJ56" t="s">
        <v>302</v>
      </c>
      <c r="DL56" s="1">
        <v>36341</v>
      </c>
      <c r="DM56">
        <v>10995</v>
      </c>
      <c r="DN56" t="s">
        <v>302</v>
      </c>
      <c r="DO56" t="s">
        <v>302</v>
      </c>
      <c r="DQ56" s="1">
        <v>36341</v>
      </c>
      <c r="DR56">
        <v>4327</v>
      </c>
      <c r="DS56" t="s">
        <v>302</v>
      </c>
      <c r="DT56" t="s">
        <v>302</v>
      </c>
      <c r="DV56" s="1">
        <v>36341</v>
      </c>
      <c r="DW56">
        <v>0</v>
      </c>
      <c r="DX56" t="s">
        <v>302</v>
      </c>
      <c r="DY56" t="s">
        <v>302</v>
      </c>
      <c r="EA56" s="1">
        <v>42277</v>
      </c>
      <c r="EB56">
        <v>2.2000000000000002</v>
      </c>
      <c r="EC56" t="s">
        <v>302</v>
      </c>
      <c r="ED56" t="s">
        <v>302</v>
      </c>
      <c r="EK56" s="1">
        <v>36341</v>
      </c>
      <c r="EL56">
        <v>0.8</v>
      </c>
      <c r="EM56" t="s">
        <v>302</v>
      </c>
      <c r="EN56" t="s">
        <v>302</v>
      </c>
      <c r="EP56" s="1">
        <v>36341</v>
      </c>
      <c r="EQ56">
        <v>10.6</v>
      </c>
      <c r="ER56" t="s">
        <v>302</v>
      </c>
      <c r="ES56" t="s">
        <v>302</v>
      </c>
      <c r="EU56" s="1">
        <v>36341</v>
      </c>
      <c r="EV56">
        <v>2.9</v>
      </c>
      <c r="EW56" t="s">
        <v>302</v>
      </c>
      <c r="EX56" t="s">
        <v>302</v>
      </c>
      <c r="EZ56" s="1">
        <v>36341</v>
      </c>
      <c r="FA56">
        <v>-0.5</v>
      </c>
      <c r="FB56" t="s">
        <v>302</v>
      </c>
      <c r="FC56" t="s">
        <v>302</v>
      </c>
    </row>
    <row r="57" spans="1:159" x14ac:dyDescent="0.25">
      <c r="A57" s="1">
        <v>36372</v>
      </c>
      <c r="B57">
        <v>112.07</v>
      </c>
      <c r="C57" t="s">
        <v>302</v>
      </c>
      <c r="D57" t="s">
        <v>302</v>
      </c>
      <c r="F57" s="1">
        <v>40748</v>
      </c>
      <c r="G57">
        <v>108.2</v>
      </c>
      <c r="H57" t="s">
        <v>302</v>
      </c>
      <c r="I57" t="s">
        <v>302</v>
      </c>
      <c r="K57" s="1">
        <v>37925</v>
      </c>
      <c r="L57">
        <v>56.6</v>
      </c>
      <c r="M57" t="s">
        <v>302</v>
      </c>
      <c r="N57" t="s">
        <v>302</v>
      </c>
      <c r="P57" s="1">
        <v>37164</v>
      </c>
      <c r="Q57">
        <v>-15</v>
      </c>
      <c r="R57" t="s">
        <v>302</v>
      </c>
      <c r="S57" t="s">
        <v>302</v>
      </c>
      <c r="Z57" s="1">
        <v>37164</v>
      </c>
      <c r="AA57">
        <v>0</v>
      </c>
      <c r="AB57" t="s">
        <v>302</v>
      </c>
      <c r="AC57" t="s">
        <v>302</v>
      </c>
      <c r="AE57" s="1">
        <v>36372</v>
      </c>
      <c r="AF57">
        <v>0.8</v>
      </c>
      <c r="AG57" t="s">
        <v>302</v>
      </c>
      <c r="AH57" t="s">
        <v>302</v>
      </c>
      <c r="AJ57" s="1">
        <v>36372</v>
      </c>
      <c r="AK57">
        <v>-0.2</v>
      </c>
      <c r="AL57" t="s">
        <v>302</v>
      </c>
      <c r="AM57" t="s">
        <v>302</v>
      </c>
      <c r="AO57" s="1">
        <v>39721</v>
      </c>
      <c r="AP57">
        <v>0.8</v>
      </c>
      <c r="AQ57">
        <v>20081202</v>
      </c>
      <c r="AR57">
        <v>0.1</v>
      </c>
      <c r="AT57" s="1">
        <v>39721</v>
      </c>
      <c r="AU57">
        <v>2.7</v>
      </c>
      <c r="AV57">
        <v>20081202</v>
      </c>
      <c r="AW57">
        <v>1.9</v>
      </c>
      <c r="AY57" s="1">
        <v>39325</v>
      </c>
      <c r="AZ57">
        <v>53.1</v>
      </c>
      <c r="BA57">
        <v>20070904</v>
      </c>
      <c r="BB57">
        <v>51.6</v>
      </c>
      <c r="BD57" s="1">
        <v>40268</v>
      </c>
      <c r="BE57">
        <v>51</v>
      </c>
      <c r="BF57">
        <v>20100408</v>
      </c>
      <c r="BG57">
        <v>48.7</v>
      </c>
      <c r="BI57" s="1">
        <v>39721</v>
      </c>
      <c r="BJ57">
        <v>1.3</v>
      </c>
      <c r="BK57">
        <v>20081021</v>
      </c>
      <c r="BL57">
        <v>1.3</v>
      </c>
      <c r="BN57" s="1">
        <v>39721</v>
      </c>
      <c r="BO57">
        <v>5.0999999999999996</v>
      </c>
      <c r="BP57">
        <v>20081021</v>
      </c>
      <c r="BQ57">
        <v>4.8</v>
      </c>
      <c r="BS57" s="1">
        <v>39721</v>
      </c>
      <c r="BT57">
        <v>-8.1999999999999993</v>
      </c>
      <c r="BU57">
        <v>20081027</v>
      </c>
      <c r="BV57">
        <v>-7</v>
      </c>
      <c r="BX57" s="1">
        <v>41090</v>
      </c>
      <c r="BY57">
        <v>0.5</v>
      </c>
      <c r="BZ57">
        <v>20120722</v>
      </c>
      <c r="CA57">
        <v>0.5</v>
      </c>
      <c r="CC57" s="1">
        <v>41364</v>
      </c>
      <c r="CD57">
        <v>1.6</v>
      </c>
      <c r="CE57">
        <v>20130502</v>
      </c>
      <c r="CF57">
        <v>1.6</v>
      </c>
      <c r="CH57" s="1">
        <v>39721</v>
      </c>
      <c r="CI57">
        <v>2.4</v>
      </c>
      <c r="CJ57">
        <v>20081130</v>
      </c>
      <c r="CK57">
        <v>0.7</v>
      </c>
      <c r="CM57" s="1">
        <v>36372</v>
      </c>
      <c r="CN57">
        <v>-5.7</v>
      </c>
      <c r="CO57" t="s">
        <v>302</v>
      </c>
      <c r="CP57" t="s">
        <v>302</v>
      </c>
      <c r="CR57" s="1">
        <v>36372</v>
      </c>
      <c r="CS57">
        <v>-8.6999999999999993</v>
      </c>
      <c r="CT57" t="s">
        <v>302</v>
      </c>
      <c r="CU57" t="s">
        <v>302</v>
      </c>
      <c r="CW57" s="1">
        <v>36372</v>
      </c>
      <c r="CX57">
        <v>7.4</v>
      </c>
      <c r="CY57">
        <v>19990830</v>
      </c>
      <c r="CZ57">
        <v>3.1</v>
      </c>
      <c r="DB57" s="1">
        <v>38260</v>
      </c>
      <c r="DC57">
        <v>-7.3</v>
      </c>
      <c r="DD57" t="s">
        <v>302</v>
      </c>
      <c r="DE57" t="s">
        <v>302</v>
      </c>
      <c r="DG57" s="1">
        <v>36372</v>
      </c>
      <c r="DH57">
        <v>8</v>
      </c>
      <c r="DI57" t="s">
        <v>302</v>
      </c>
      <c r="DJ57" t="s">
        <v>302</v>
      </c>
      <c r="DL57" s="1">
        <v>36372</v>
      </c>
      <c r="DM57">
        <v>11269</v>
      </c>
      <c r="DN57" t="s">
        <v>302</v>
      </c>
      <c r="DO57" t="s">
        <v>302</v>
      </c>
      <c r="DQ57" s="1">
        <v>36372</v>
      </c>
      <c r="DR57">
        <v>4621</v>
      </c>
      <c r="DS57" t="s">
        <v>302</v>
      </c>
      <c r="DT57" t="s">
        <v>302</v>
      </c>
      <c r="DV57" s="1">
        <v>36372</v>
      </c>
      <c r="DW57">
        <v>9</v>
      </c>
      <c r="DX57" t="s">
        <v>302</v>
      </c>
      <c r="DY57" t="s">
        <v>302</v>
      </c>
      <c r="EA57" s="1">
        <v>42369</v>
      </c>
      <c r="EB57">
        <v>0.2</v>
      </c>
      <c r="EC57" t="s">
        <v>302</v>
      </c>
      <c r="ED57" t="s">
        <v>302</v>
      </c>
      <c r="EK57" s="1">
        <v>36372</v>
      </c>
      <c r="EL57">
        <v>0.8</v>
      </c>
      <c r="EM57" t="s">
        <v>302</v>
      </c>
      <c r="EN57" t="s">
        <v>302</v>
      </c>
      <c r="EP57" s="1">
        <v>36372</v>
      </c>
      <c r="EQ57">
        <v>10.3</v>
      </c>
      <c r="ER57" t="s">
        <v>302</v>
      </c>
      <c r="ES57" t="s">
        <v>302</v>
      </c>
      <c r="EU57" s="1">
        <v>36372</v>
      </c>
      <c r="EV57">
        <v>-2.5</v>
      </c>
      <c r="EW57" t="s">
        <v>302</v>
      </c>
      <c r="EX57" t="s">
        <v>302</v>
      </c>
      <c r="EZ57" s="1">
        <v>36372</v>
      </c>
      <c r="FA57">
        <v>-1.4</v>
      </c>
      <c r="FB57" t="s">
        <v>302</v>
      </c>
      <c r="FC57" t="s">
        <v>302</v>
      </c>
    </row>
    <row r="58" spans="1:159" x14ac:dyDescent="0.25">
      <c r="A58" s="1">
        <v>36403</v>
      </c>
      <c r="B58">
        <v>109.26</v>
      </c>
      <c r="C58" t="s">
        <v>302</v>
      </c>
      <c r="D58" t="s">
        <v>302</v>
      </c>
      <c r="F58" s="1">
        <v>40755</v>
      </c>
      <c r="G58">
        <v>107.7</v>
      </c>
      <c r="H58" t="s">
        <v>302</v>
      </c>
      <c r="I58" t="s">
        <v>302</v>
      </c>
      <c r="K58" s="1">
        <v>37955</v>
      </c>
      <c r="L58">
        <v>57.6</v>
      </c>
      <c r="M58" t="s">
        <v>302</v>
      </c>
      <c r="N58" t="s">
        <v>302</v>
      </c>
      <c r="P58" s="1">
        <v>37195</v>
      </c>
      <c r="Q58">
        <v>-1</v>
      </c>
      <c r="R58" t="s">
        <v>302</v>
      </c>
      <c r="S58" t="s">
        <v>302</v>
      </c>
      <c r="Z58" s="1">
        <v>37195</v>
      </c>
      <c r="AA58">
        <v>-7</v>
      </c>
      <c r="AB58" t="s">
        <v>302</v>
      </c>
      <c r="AC58" t="s">
        <v>302</v>
      </c>
      <c r="AE58" s="1">
        <v>36403</v>
      </c>
      <c r="AF58">
        <v>-2.5</v>
      </c>
      <c r="AG58" t="s">
        <v>302</v>
      </c>
      <c r="AH58" t="s">
        <v>302</v>
      </c>
      <c r="AJ58" s="1">
        <v>36403</v>
      </c>
      <c r="AK58">
        <v>1.9</v>
      </c>
      <c r="AL58" t="s">
        <v>302</v>
      </c>
      <c r="AM58" t="s">
        <v>302</v>
      </c>
      <c r="AO58" s="1">
        <v>39813</v>
      </c>
      <c r="AP58">
        <v>-0.7</v>
      </c>
      <c r="AQ58">
        <v>20090303</v>
      </c>
      <c r="AR58">
        <v>-0.5</v>
      </c>
      <c r="AT58" s="1">
        <v>39813</v>
      </c>
      <c r="AU58">
        <v>1.5</v>
      </c>
      <c r="AV58">
        <v>20090303</v>
      </c>
      <c r="AW58">
        <v>0.3</v>
      </c>
      <c r="AY58" s="1">
        <v>39355</v>
      </c>
      <c r="AZ58">
        <v>54</v>
      </c>
      <c r="BA58">
        <v>20071003</v>
      </c>
      <c r="BB58">
        <v>56.4</v>
      </c>
      <c r="BD58" s="1">
        <v>40298</v>
      </c>
      <c r="BE58">
        <v>55.8</v>
      </c>
      <c r="BF58">
        <v>20100506</v>
      </c>
      <c r="BG58">
        <v>55.8</v>
      </c>
      <c r="BI58" s="1">
        <v>39813</v>
      </c>
      <c r="BJ58">
        <v>0.9</v>
      </c>
      <c r="BK58">
        <v>20090127</v>
      </c>
      <c r="BL58">
        <v>0.9</v>
      </c>
      <c r="BN58" s="1">
        <v>39813</v>
      </c>
      <c r="BO58">
        <v>4.7</v>
      </c>
      <c r="BP58">
        <v>20090127</v>
      </c>
      <c r="BQ58">
        <v>4.5</v>
      </c>
      <c r="BS58" s="1">
        <v>39813</v>
      </c>
      <c r="BT58">
        <v>-30.3</v>
      </c>
      <c r="BU58">
        <v>20090211</v>
      </c>
      <c r="BV58">
        <v>-31</v>
      </c>
      <c r="BX58" s="1">
        <v>41182</v>
      </c>
      <c r="BY58">
        <v>0.6</v>
      </c>
      <c r="BZ58">
        <v>20121101</v>
      </c>
      <c r="CA58">
        <v>0.6</v>
      </c>
      <c r="CC58" s="1">
        <v>41455</v>
      </c>
      <c r="CD58">
        <v>1.2</v>
      </c>
      <c r="CE58">
        <v>20130801</v>
      </c>
      <c r="CF58">
        <v>1.2</v>
      </c>
      <c r="CH58" s="1">
        <v>39813</v>
      </c>
      <c r="CI58">
        <v>-0.8</v>
      </c>
      <c r="CJ58">
        <v>20090301</v>
      </c>
      <c r="CK58">
        <v>-1.9</v>
      </c>
      <c r="CM58" s="1">
        <v>36403</v>
      </c>
      <c r="CN58">
        <v>-1.5</v>
      </c>
      <c r="CO58" t="s">
        <v>302</v>
      </c>
      <c r="CP58" t="s">
        <v>302</v>
      </c>
      <c r="CR58" s="1">
        <v>36403</v>
      </c>
      <c r="CS58">
        <v>-7.7</v>
      </c>
      <c r="CT58" t="s">
        <v>302</v>
      </c>
      <c r="CU58" t="s">
        <v>302</v>
      </c>
      <c r="CW58" s="1">
        <v>36403</v>
      </c>
      <c r="CX58">
        <v>0.4</v>
      </c>
      <c r="CY58">
        <v>19990930</v>
      </c>
      <c r="CZ58">
        <v>3.7</v>
      </c>
      <c r="DB58" s="1">
        <v>38291</v>
      </c>
      <c r="DC58">
        <v>-9.4</v>
      </c>
      <c r="DD58" t="s">
        <v>302</v>
      </c>
      <c r="DE58" t="s">
        <v>302</v>
      </c>
      <c r="DG58" s="1">
        <v>36403</v>
      </c>
      <c r="DH58">
        <v>19.2</v>
      </c>
      <c r="DI58" t="s">
        <v>302</v>
      </c>
      <c r="DJ58" t="s">
        <v>302</v>
      </c>
      <c r="DL58" s="1">
        <v>36403</v>
      </c>
      <c r="DM58">
        <v>11499</v>
      </c>
      <c r="DN58" t="s">
        <v>302</v>
      </c>
      <c r="DO58" t="s">
        <v>302</v>
      </c>
      <c r="DQ58" s="1">
        <v>36403</v>
      </c>
      <c r="DR58">
        <v>4840</v>
      </c>
      <c r="DS58" t="s">
        <v>302</v>
      </c>
      <c r="DT58" t="s">
        <v>302</v>
      </c>
      <c r="DV58" s="1">
        <v>36403</v>
      </c>
      <c r="DW58">
        <v>3</v>
      </c>
      <c r="DX58" t="s">
        <v>302</v>
      </c>
      <c r="DY58" t="s">
        <v>302</v>
      </c>
      <c r="EA58" s="1">
        <v>42460</v>
      </c>
      <c r="EB58">
        <v>0</v>
      </c>
      <c r="EC58" t="s">
        <v>302</v>
      </c>
      <c r="ED58" t="s">
        <v>302</v>
      </c>
      <c r="EK58" s="1">
        <v>36403</v>
      </c>
      <c r="EL58">
        <v>0.9</v>
      </c>
      <c r="EM58" t="s">
        <v>302</v>
      </c>
      <c r="EN58" t="s">
        <v>302</v>
      </c>
      <c r="EP58" s="1">
        <v>36403</v>
      </c>
      <c r="EQ58">
        <v>10.6</v>
      </c>
      <c r="ER58" t="s">
        <v>302</v>
      </c>
      <c r="ES58" t="s">
        <v>302</v>
      </c>
      <c r="EU58" s="1">
        <v>36403</v>
      </c>
      <c r="EV58">
        <v>3</v>
      </c>
      <c r="EW58" t="s">
        <v>302</v>
      </c>
      <c r="EX58" t="s">
        <v>302</v>
      </c>
      <c r="EZ58" s="1">
        <v>36403</v>
      </c>
      <c r="FA58">
        <v>1.6</v>
      </c>
      <c r="FB58" t="s">
        <v>302</v>
      </c>
      <c r="FC58" t="s">
        <v>302</v>
      </c>
    </row>
    <row r="59" spans="1:159" x14ac:dyDescent="0.25">
      <c r="A59" s="1">
        <v>36433</v>
      </c>
      <c r="B59">
        <v>111.65</v>
      </c>
      <c r="C59" t="s">
        <v>302</v>
      </c>
      <c r="D59" t="s">
        <v>302</v>
      </c>
      <c r="F59" s="1">
        <v>40762</v>
      </c>
      <c r="G59">
        <v>108</v>
      </c>
      <c r="H59" t="s">
        <v>302</v>
      </c>
      <c r="I59" t="s">
        <v>302</v>
      </c>
      <c r="K59" s="1">
        <v>37986</v>
      </c>
      <c r="L59">
        <v>52.7</v>
      </c>
      <c r="M59" t="s">
        <v>302</v>
      </c>
      <c r="N59" t="s">
        <v>302</v>
      </c>
      <c r="P59" s="1">
        <v>37225</v>
      </c>
      <c r="Q59">
        <v>8</v>
      </c>
      <c r="R59" t="s">
        <v>302</v>
      </c>
      <c r="S59" t="s">
        <v>302</v>
      </c>
      <c r="Z59" s="1">
        <v>37225</v>
      </c>
      <c r="AA59">
        <v>-3</v>
      </c>
      <c r="AB59" t="s">
        <v>302</v>
      </c>
      <c r="AC59" t="s">
        <v>302</v>
      </c>
      <c r="AE59" s="1">
        <v>36433</v>
      </c>
      <c r="AF59">
        <v>2.2000000000000002</v>
      </c>
      <c r="AG59" t="s">
        <v>302</v>
      </c>
      <c r="AH59" t="s">
        <v>302</v>
      </c>
      <c r="AJ59" s="1">
        <v>36433</v>
      </c>
      <c r="AK59">
        <v>0.9</v>
      </c>
      <c r="AL59" t="s">
        <v>302</v>
      </c>
      <c r="AM59" t="s">
        <v>302</v>
      </c>
      <c r="AO59" s="1">
        <v>39903</v>
      </c>
      <c r="AP59">
        <v>1.1000000000000001</v>
      </c>
      <c r="AQ59">
        <v>20090602</v>
      </c>
      <c r="AR59">
        <v>0.4</v>
      </c>
      <c r="AT59" s="1">
        <v>39903</v>
      </c>
      <c r="AU59">
        <v>1.4</v>
      </c>
      <c r="AV59">
        <v>20090602</v>
      </c>
      <c r="AW59">
        <v>0.4</v>
      </c>
      <c r="AY59" s="1">
        <v>39386</v>
      </c>
      <c r="AZ59">
        <v>53</v>
      </c>
      <c r="BA59">
        <v>20071104</v>
      </c>
      <c r="BB59">
        <v>53.2</v>
      </c>
      <c r="BD59" s="1">
        <v>40329</v>
      </c>
      <c r="BE59">
        <v>53.2</v>
      </c>
      <c r="BF59">
        <v>20100606</v>
      </c>
      <c r="BG59">
        <v>53.2</v>
      </c>
      <c r="BI59" s="1">
        <v>39903</v>
      </c>
      <c r="BJ59">
        <v>1.2</v>
      </c>
      <c r="BK59">
        <v>20090421</v>
      </c>
      <c r="BL59">
        <v>1.2</v>
      </c>
      <c r="BN59" s="1">
        <v>39903</v>
      </c>
      <c r="BO59">
        <v>4.7</v>
      </c>
      <c r="BP59">
        <v>20090421</v>
      </c>
      <c r="BQ59">
        <v>4.4000000000000004</v>
      </c>
      <c r="BS59" s="1">
        <v>39903</v>
      </c>
      <c r="BT59">
        <v>-23.2</v>
      </c>
      <c r="BU59">
        <v>20090429</v>
      </c>
      <c r="BV59">
        <v>-24</v>
      </c>
      <c r="BX59" s="1">
        <v>41274</v>
      </c>
      <c r="BY59">
        <v>0.2</v>
      </c>
      <c r="BZ59">
        <v>20130131</v>
      </c>
      <c r="CA59">
        <v>0.2</v>
      </c>
      <c r="CC59" s="1">
        <v>41547</v>
      </c>
      <c r="CD59">
        <v>1.9</v>
      </c>
      <c r="CE59">
        <v>20131031</v>
      </c>
      <c r="CF59">
        <v>1.9</v>
      </c>
      <c r="CH59" s="1">
        <v>39903</v>
      </c>
      <c r="CI59">
        <v>-1.1000000000000001</v>
      </c>
      <c r="CJ59">
        <v>20090531</v>
      </c>
      <c r="CK59">
        <v>-1.2</v>
      </c>
      <c r="CM59" s="1">
        <v>36433</v>
      </c>
      <c r="CN59">
        <v>-1.7</v>
      </c>
      <c r="CO59" t="s">
        <v>302</v>
      </c>
      <c r="CP59" t="s">
        <v>302</v>
      </c>
      <c r="CR59" s="1">
        <v>36433</v>
      </c>
      <c r="CS59">
        <v>-7.3</v>
      </c>
      <c r="CT59" t="s">
        <v>302</v>
      </c>
      <c r="CU59" t="s">
        <v>302</v>
      </c>
      <c r="CW59" s="1">
        <v>36433</v>
      </c>
      <c r="CX59">
        <v>-1.3</v>
      </c>
      <c r="CY59">
        <v>19991101</v>
      </c>
      <c r="CZ59">
        <v>-4.4000000000000004</v>
      </c>
      <c r="DB59" s="1">
        <v>38321</v>
      </c>
      <c r="DC59">
        <v>22.9</v>
      </c>
      <c r="DD59" t="s">
        <v>302</v>
      </c>
      <c r="DE59" t="s">
        <v>302</v>
      </c>
      <c r="DG59" s="1">
        <v>36433</v>
      </c>
      <c r="DH59">
        <v>18</v>
      </c>
      <c r="DI59" t="s">
        <v>302</v>
      </c>
      <c r="DJ59" t="s">
        <v>302</v>
      </c>
      <c r="DL59" s="1">
        <v>36433</v>
      </c>
      <c r="DM59">
        <v>11646</v>
      </c>
      <c r="DN59" t="s">
        <v>302</v>
      </c>
      <c r="DO59" t="s">
        <v>302</v>
      </c>
      <c r="DQ59" s="1">
        <v>36433</v>
      </c>
      <c r="DR59">
        <v>4703</v>
      </c>
      <c r="DS59" t="s">
        <v>302</v>
      </c>
      <c r="DT59" t="s">
        <v>302</v>
      </c>
      <c r="DV59" s="1">
        <v>36433</v>
      </c>
      <c r="DW59">
        <v>-0.7</v>
      </c>
      <c r="DX59" t="s">
        <v>302</v>
      </c>
      <c r="DY59" t="s">
        <v>302</v>
      </c>
      <c r="EK59" s="1">
        <v>36433</v>
      </c>
      <c r="EL59">
        <v>1.1000000000000001</v>
      </c>
      <c r="EM59" t="s">
        <v>302</v>
      </c>
      <c r="EN59" t="s">
        <v>302</v>
      </c>
      <c r="EP59" s="1">
        <v>36433</v>
      </c>
      <c r="EQ59">
        <v>10.9</v>
      </c>
      <c r="ER59" t="s">
        <v>302</v>
      </c>
      <c r="ES59" t="s">
        <v>302</v>
      </c>
      <c r="EU59" s="1">
        <v>36433</v>
      </c>
      <c r="EV59">
        <v>5.3</v>
      </c>
      <c r="EW59" t="s">
        <v>302</v>
      </c>
      <c r="EX59" t="s">
        <v>302</v>
      </c>
      <c r="EZ59" s="1">
        <v>36433</v>
      </c>
      <c r="FA59">
        <v>4.2</v>
      </c>
      <c r="FB59" t="s">
        <v>302</v>
      </c>
      <c r="FC59" t="s">
        <v>302</v>
      </c>
    </row>
    <row r="60" spans="1:159" x14ac:dyDescent="0.25">
      <c r="A60" s="1">
        <v>36464</v>
      </c>
      <c r="B60">
        <v>112.98</v>
      </c>
      <c r="C60" t="s">
        <v>302</v>
      </c>
      <c r="D60" t="s">
        <v>302</v>
      </c>
      <c r="F60" s="1">
        <v>40769</v>
      </c>
      <c r="G60">
        <v>107.6</v>
      </c>
      <c r="H60" t="s">
        <v>302</v>
      </c>
      <c r="I60" t="s">
        <v>302</v>
      </c>
      <c r="K60" s="1">
        <v>38017</v>
      </c>
      <c r="L60">
        <v>57.4</v>
      </c>
      <c r="M60" t="s">
        <v>302</v>
      </c>
      <c r="N60" t="s">
        <v>302</v>
      </c>
      <c r="P60" s="1">
        <v>37256</v>
      </c>
      <c r="Q60">
        <v>14</v>
      </c>
      <c r="R60" t="s">
        <v>302</v>
      </c>
      <c r="S60" t="s">
        <v>302</v>
      </c>
      <c r="Z60" s="1">
        <v>37256</v>
      </c>
      <c r="AA60">
        <v>1</v>
      </c>
      <c r="AB60" t="s">
        <v>302</v>
      </c>
      <c r="AC60" t="s">
        <v>302</v>
      </c>
      <c r="AE60" s="1">
        <v>36464</v>
      </c>
      <c r="AF60">
        <v>1.2</v>
      </c>
      <c r="AG60" t="s">
        <v>302</v>
      </c>
      <c r="AH60" t="s">
        <v>302</v>
      </c>
      <c r="AJ60" s="1">
        <v>36464</v>
      </c>
      <c r="AK60">
        <v>-0.3</v>
      </c>
      <c r="AL60" t="s">
        <v>302</v>
      </c>
      <c r="AM60" t="s">
        <v>302</v>
      </c>
      <c r="AO60" s="1">
        <v>39994</v>
      </c>
      <c r="AP60">
        <v>0.5</v>
      </c>
      <c r="AQ60">
        <v>20090901</v>
      </c>
      <c r="AR60">
        <v>0.6</v>
      </c>
      <c r="AT60" s="1">
        <v>39994</v>
      </c>
      <c r="AU60">
        <v>1.7</v>
      </c>
      <c r="AV60">
        <v>20090901</v>
      </c>
      <c r="AW60">
        <v>0.6</v>
      </c>
      <c r="AY60" s="1">
        <v>39416</v>
      </c>
      <c r="AZ60">
        <v>56.1</v>
      </c>
      <c r="BA60">
        <v>20071204</v>
      </c>
      <c r="BB60">
        <v>56.4</v>
      </c>
      <c r="BD60" s="1">
        <v>40359</v>
      </c>
      <c r="BE60">
        <v>46.4</v>
      </c>
      <c r="BF60">
        <v>20100706</v>
      </c>
      <c r="BG60">
        <v>46.4</v>
      </c>
      <c r="BI60" s="1">
        <v>39994</v>
      </c>
      <c r="BJ60">
        <v>0.8</v>
      </c>
      <c r="BK60">
        <v>20090721</v>
      </c>
      <c r="BL60">
        <v>0.8</v>
      </c>
      <c r="BN60" s="1">
        <v>39994</v>
      </c>
      <c r="BO60">
        <v>4.3</v>
      </c>
      <c r="BP60">
        <v>20090721</v>
      </c>
      <c r="BQ60">
        <v>4.2</v>
      </c>
      <c r="BS60" s="1">
        <v>39994</v>
      </c>
      <c r="BT60">
        <v>-3</v>
      </c>
      <c r="BU60">
        <v>20090727</v>
      </c>
      <c r="BV60">
        <v>-4</v>
      </c>
      <c r="BX60" s="1">
        <v>41364</v>
      </c>
      <c r="BY60">
        <v>0.3</v>
      </c>
      <c r="BZ60">
        <v>20130502</v>
      </c>
      <c r="CA60">
        <v>0.3</v>
      </c>
      <c r="CC60" s="1">
        <v>41639</v>
      </c>
      <c r="CD60">
        <v>1.9</v>
      </c>
      <c r="CE60">
        <v>20140130</v>
      </c>
      <c r="CF60">
        <v>1.9</v>
      </c>
      <c r="CH60" s="1">
        <v>39994</v>
      </c>
      <c r="CI60">
        <v>-1.9</v>
      </c>
      <c r="CJ60">
        <v>20090830</v>
      </c>
      <c r="CK60">
        <v>-3.4</v>
      </c>
      <c r="CM60" s="1">
        <v>36464</v>
      </c>
      <c r="CN60">
        <v>3.9</v>
      </c>
      <c r="CO60" t="s">
        <v>302</v>
      </c>
      <c r="CP60" t="s">
        <v>302</v>
      </c>
      <c r="CR60" s="1">
        <v>36464</v>
      </c>
      <c r="CS60">
        <v>-2.7</v>
      </c>
      <c r="CT60" t="s">
        <v>302</v>
      </c>
      <c r="CU60" t="s">
        <v>302</v>
      </c>
      <c r="CW60" s="1">
        <v>36464</v>
      </c>
      <c r="CX60">
        <v>1.2</v>
      </c>
      <c r="CY60">
        <v>19991130</v>
      </c>
      <c r="CZ60">
        <v>7.3</v>
      </c>
      <c r="DB60" s="1">
        <v>38352</v>
      </c>
      <c r="DC60">
        <v>-16</v>
      </c>
      <c r="DD60" t="s">
        <v>302</v>
      </c>
      <c r="DE60" t="s">
        <v>302</v>
      </c>
      <c r="DG60" s="1">
        <v>36464</v>
      </c>
      <c r="DH60">
        <v>20.8</v>
      </c>
      <c r="DI60" t="s">
        <v>302</v>
      </c>
      <c r="DJ60" t="s">
        <v>302</v>
      </c>
      <c r="DL60" s="1">
        <v>36464</v>
      </c>
      <c r="DM60">
        <v>11819</v>
      </c>
      <c r="DN60" t="s">
        <v>302</v>
      </c>
      <c r="DO60" t="s">
        <v>302</v>
      </c>
      <c r="DQ60" s="1">
        <v>36464</v>
      </c>
      <c r="DR60">
        <v>4621</v>
      </c>
      <c r="DS60" t="s">
        <v>302</v>
      </c>
      <c r="DT60" t="s">
        <v>302</v>
      </c>
      <c r="DV60" s="1">
        <v>36464</v>
      </c>
      <c r="DW60">
        <v>13.9</v>
      </c>
      <c r="DX60" t="s">
        <v>302</v>
      </c>
      <c r="DY60" t="s">
        <v>302</v>
      </c>
      <c r="EK60" s="1">
        <v>36464</v>
      </c>
      <c r="EL60">
        <v>1</v>
      </c>
      <c r="EM60" t="s">
        <v>302</v>
      </c>
      <c r="EN60" t="s">
        <v>302</v>
      </c>
      <c r="EP60" s="1">
        <v>36464</v>
      </c>
      <c r="EQ60">
        <v>11.1</v>
      </c>
      <c r="ER60" t="s">
        <v>302</v>
      </c>
      <c r="ES60" t="s">
        <v>302</v>
      </c>
      <c r="EU60" s="1">
        <v>36464</v>
      </c>
      <c r="EV60">
        <v>9.4</v>
      </c>
      <c r="EW60" t="s">
        <v>302</v>
      </c>
      <c r="EX60" t="s">
        <v>302</v>
      </c>
      <c r="EZ60" s="1">
        <v>36464</v>
      </c>
      <c r="FA60">
        <v>7.5</v>
      </c>
      <c r="FB60" t="s">
        <v>302</v>
      </c>
      <c r="FC60" t="s">
        <v>302</v>
      </c>
    </row>
    <row r="61" spans="1:159" x14ac:dyDescent="0.25">
      <c r="A61" s="1">
        <v>36494</v>
      </c>
      <c r="B61">
        <v>112.93</v>
      </c>
      <c r="C61" t="s">
        <v>302</v>
      </c>
      <c r="D61" t="s">
        <v>302</v>
      </c>
      <c r="F61" s="1">
        <v>40776</v>
      </c>
      <c r="G61">
        <v>107.9</v>
      </c>
      <c r="H61" t="s">
        <v>302</v>
      </c>
      <c r="I61" t="s">
        <v>302</v>
      </c>
      <c r="K61" s="1">
        <v>38046</v>
      </c>
      <c r="L61">
        <v>52.3</v>
      </c>
      <c r="M61" t="s">
        <v>302</v>
      </c>
      <c r="N61" t="s">
        <v>302</v>
      </c>
      <c r="P61" s="1">
        <v>37287</v>
      </c>
      <c r="Q61">
        <v>13</v>
      </c>
      <c r="R61" t="s">
        <v>302</v>
      </c>
      <c r="S61" t="s">
        <v>302</v>
      </c>
      <c r="Z61" s="1">
        <v>37287</v>
      </c>
      <c r="AA61">
        <v>2</v>
      </c>
      <c r="AB61" t="s">
        <v>302</v>
      </c>
      <c r="AC61" t="s">
        <v>302</v>
      </c>
      <c r="AE61" s="1">
        <v>36494</v>
      </c>
      <c r="AF61">
        <v>0</v>
      </c>
      <c r="AG61" t="s">
        <v>302</v>
      </c>
      <c r="AH61" t="s">
        <v>302</v>
      </c>
      <c r="AJ61" s="1">
        <v>36494</v>
      </c>
      <c r="AK61">
        <v>0.7</v>
      </c>
      <c r="AL61" t="s">
        <v>302</v>
      </c>
      <c r="AM61" t="s">
        <v>302</v>
      </c>
      <c r="AO61" s="1">
        <v>40086</v>
      </c>
      <c r="AP61">
        <v>0.3</v>
      </c>
      <c r="AQ61">
        <v>20091215</v>
      </c>
      <c r="AR61">
        <v>0.2</v>
      </c>
      <c r="AT61" s="1">
        <v>40086</v>
      </c>
      <c r="AU61">
        <v>1.2</v>
      </c>
      <c r="AV61">
        <v>20091215</v>
      </c>
      <c r="AW61">
        <v>0.5</v>
      </c>
      <c r="AY61" s="1">
        <v>39447</v>
      </c>
      <c r="AZ61">
        <v>56.4</v>
      </c>
      <c r="BA61">
        <v>20080103</v>
      </c>
      <c r="BB61">
        <v>56.9</v>
      </c>
      <c r="BD61" s="1">
        <v>40390</v>
      </c>
      <c r="BE61">
        <v>43.3</v>
      </c>
      <c r="BF61">
        <v>20100805</v>
      </c>
      <c r="BG61">
        <v>43.3</v>
      </c>
      <c r="BI61" s="1">
        <v>40086</v>
      </c>
      <c r="BJ61">
        <v>0.9</v>
      </c>
      <c r="BK61">
        <v>20091027</v>
      </c>
      <c r="BL61">
        <v>0.8</v>
      </c>
      <c r="BN61" s="1">
        <v>40086</v>
      </c>
      <c r="BO61">
        <v>3.9</v>
      </c>
      <c r="BP61">
        <v>20091027</v>
      </c>
      <c r="BQ61">
        <v>3.8</v>
      </c>
      <c r="BS61" s="1">
        <v>40086</v>
      </c>
      <c r="BT61">
        <v>13.7</v>
      </c>
      <c r="BU61">
        <v>20091026</v>
      </c>
      <c r="BV61">
        <v>16</v>
      </c>
      <c r="BX61" s="1">
        <v>41455</v>
      </c>
      <c r="BY61">
        <v>0.1</v>
      </c>
      <c r="BZ61">
        <v>20130801</v>
      </c>
      <c r="CA61">
        <v>0.1</v>
      </c>
      <c r="CC61" s="1">
        <v>41729</v>
      </c>
      <c r="CD61">
        <v>2.5</v>
      </c>
      <c r="CE61">
        <v>20140501</v>
      </c>
      <c r="CF61">
        <v>2.5</v>
      </c>
      <c r="CH61" s="1">
        <v>40086</v>
      </c>
      <c r="CI61">
        <v>0.1</v>
      </c>
      <c r="CJ61">
        <v>20091129</v>
      </c>
      <c r="CK61">
        <v>0.8</v>
      </c>
      <c r="CM61" s="1">
        <v>36494</v>
      </c>
      <c r="CN61">
        <v>1.7</v>
      </c>
      <c r="CO61" t="s">
        <v>302</v>
      </c>
      <c r="CP61" t="s">
        <v>302</v>
      </c>
      <c r="CR61" s="1">
        <v>36494</v>
      </c>
      <c r="CS61">
        <v>-4</v>
      </c>
      <c r="CT61" t="s">
        <v>302</v>
      </c>
      <c r="CU61" t="s">
        <v>302</v>
      </c>
      <c r="CW61" s="1">
        <v>36494</v>
      </c>
      <c r="CX61">
        <v>3.6</v>
      </c>
      <c r="CY61">
        <v>20000105</v>
      </c>
      <c r="CZ61">
        <v>-0.4</v>
      </c>
      <c r="DB61" s="1">
        <v>38383</v>
      </c>
      <c r="DC61">
        <v>-12.3</v>
      </c>
      <c r="DD61" t="s">
        <v>302</v>
      </c>
      <c r="DE61" t="s">
        <v>302</v>
      </c>
      <c r="DG61" s="1">
        <v>36494</v>
      </c>
      <c r="DH61">
        <v>17.600000000000001</v>
      </c>
      <c r="DI61" t="s">
        <v>302</v>
      </c>
      <c r="DJ61" t="s">
        <v>302</v>
      </c>
      <c r="DL61" s="1">
        <v>36494</v>
      </c>
      <c r="DM61">
        <v>12056</v>
      </c>
      <c r="DN61" t="s">
        <v>302</v>
      </c>
      <c r="DO61" t="s">
        <v>302</v>
      </c>
      <c r="DQ61" s="1">
        <v>36494</v>
      </c>
      <c r="DR61">
        <v>4966</v>
      </c>
      <c r="DS61" t="s">
        <v>302</v>
      </c>
      <c r="DT61" t="s">
        <v>302</v>
      </c>
      <c r="DV61" s="1">
        <v>36494</v>
      </c>
      <c r="DW61">
        <v>2.2000000000000002</v>
      </c>
      <c r="DX61" t="s">
        <v>302</v>
      </c>
      <c r="DY61" t="s">
        <v>302</v>
      </c>
      <c r="EK61" s="1">
        <v>36494</v>
      </c>
      <c r="EL61">
        <v>0.8</v>
      </c>
      <c r="EM61" t="s">
        <v>302</v>
      </c>
      <c r="EN61" t="s">
        <v>302</v>
      </c>
      <c r="EP61" s="1">
        <v>36494</v>
      </c>
      <c r="EQ61">
        <v>11</v>
      </c>
      <c r="ER61" t="s">
        <v>302</v>
      </c>
      <c r="ES61" t="s">
        <v>302</v>
      </c>
      <c r="EU61" s="1">
        <v>36494</v>
      </c>
      <c r="EV61">
        <v>-3.4</v>
      </c>
      <c r="EW61" t="s">
        <v>302</v>
      </c>
      <c r="EX61" t="s">
        <v>302</v>
      </c>
      <c r="EZ61" s="1">
        <v>36494</v>
      </c>
      <c r="FA61">
        <v>-2.2000000000000002</v>
      </c>
      <c r="FB61" t="s">
        <v>302</v>
      </c>
      <c r="FC61" t="s">
        <v>302</v>
      </c>
    </row>
    <row r="62" spans="1:159" x14ac:dyDescent="0.25">
      <c r="A62" s="1">
        <v>36525</v>
      </c>
      <c r="B62">
        <v>105.81</v>
      </c>
      <c r="C62" t="s">
        <v>302</v>
      </c>
      <c r="D62" t="s">
        <v>302</v>
      </c>
      <c r="F62" s="1">
        <v>40783</v>
      </c>
      <c r="G62">
        <v>110.6</v>
      </c>
      <c r="H62" t="s">
        <v>302</v>
      </c>
      <c r="I62" t="s">
        <v>302</v>
      </c>
      <c r="K62" s="1">
        <v>38077</v>
      </c>
      <c r="L62">
        <v>54</v>
      </c>
      <c r="M62" t="s">
        <v>302</v>
      </c>
      <c r="N62" t="s">
        <v>302</v>
      </c>
      <c r="P62" s="1">
        <v>37315</v>
      </c>
      <c r="Q62">
        <v>18</v>
      </c>
      <c r="R62" t="s">
        <v>302</v>
      </c>
      <c r="S62" t="s">
        <v>302</v>
      </c>
      <c r="Z62" s="1">
        <v>37315</v>
      </c>
      <c r="AA62">
        <v>7</v>
      </c>
      <c r="AB62" t="s">
        <v>302</v>
      </c>
      <c r="AC62" t="s">
        <v>302</v>
      </c>
      <c r="AE62" s="1">
        <v>36525</v>
      </c>
      <c r="AF62">
        <v>-6.3</v>
      </c>
      <c r="AG62" t="s">
        <v>302</v>
      </c>
      <c r="AH62" t="s">
        <v>302</v>
      </c>
      <c r="AJ62" s="1">
        <v>36525</v>
      </c>
      <c r="AK62">
        <v>-0.4</v>
      </c>
      <c r="AL62" t="s">
        <v>302</v>
      </c>
      <c r="AM62" t="s">
        <v>302</v>
      </c>
      <c r="AO62" s="1">
        <v>40178</v>
      </c>
      <c r="AP62">
        <v>0.7</v>
      </c>
      <c r="AQ62">
        <v>20100302</v>
      </c>
      <c r="AR62">
        <v>0.9</v>
      </c>
      <c r="AT62" s="1">
        <v>40178</v>
      </c>
      <c r="AU62">
        <v>2.7</v>
      </c>
      <c r="AV62">
        <v>20100302</v>
      </c>
      <c r="AW62">
        <v>2.7</v>
      </c>
      <c r="AY62" s="1">
        <v>39478</v>
      </c>
      <c r="AZ62">
        <v>54.7</v>
      </c>
      <c r="BA62">
        <v>20080204</v>
      </c>
      <c r="BB62">
        <v>54.9</v>
      </c>
      <c r="BD62" s="1">
        <v>40421</v>
      </c>
      <c r="BE62">
        <v>43.2</v>
      </c>
      <c r="BF62">
        <v>20100906</v>
      </c>
      <c r="BG62">
        <v>43.2</v>
      </c>
      <c r="BI62" s="1">
        <v>40178</v>
      </c>
      <c r="BJ62">
        <v>0.9</v>
      </c>
      <c r="BK62">
        <v>20100126</v>
      </c>
      <c r="BL62">
        <v>0.7</v>
      </c>
      <c r="BN62" s="1">
        <v>40178</v>
      </c>
      <c r="BO62">
        <v>3.9</v>
      </c>
      <c r="BP62">
        <v>20100126</v>
      </c>
      <c r="BQ62">
        <v>3.6</v>
      </c>
      <c r="BS62" s="1">
        <v>40178</v>
      </c>
      <c r="BT62">
        <v>18.3</v>
      </c>
      <c r="BU62">
        <v>20100217</v>
      </c>
      <c r="BV62">
        <v>18</v>
      </c>
      <c r="BX62" s="1">
        <v>41547</v>
      </c>
      <c r="BY62">
        <v>1.3</v>
      </c>
      <c r="BZ62">
        <v>20131031</v>
      </c>
      <c r="CA62">
        <v>1.3</v>
      </c>
      <c r="CC62" s="1">
        <v>41820</v>
      </c>
      <c r="CD62">
        <v>2.2999999999999998</v>
      </c>
      <c r="CE62">
        <v>20140731</v>
      </c>
      <c r="CF62">
        <v>2.2999999999999998</v>
      </c>
      <c r="CH62" s="1">
        <v>40178</v>
      </c>
      <c r="CI62">
        <v>0.2</v>
      </c>
      <c r="CJ62">
        <v>20100228</v>
      </c>
      <c r="CK62">
        <v>0.2</v>
      </c>
      <c r="CM62" s="1">
        <v>36525</v>
      </c>
      <c r="CN62">
        <v>3.8</v>
      </c>
      <c r="CO62" t="s">
        <v>302</v>
      </c>
      <c r="CP62" t="s">
        <v>302</v>
      </c>
      <c r="CR62" s="1">
        <v>36525</v>
      </c>
      <c r="CS62">
        <v>1.7</v>
      </c>
      <c r="CT62" t="s">
        <v>302</v>
      </c>
      <c r="CU62" t="s">
        <v>302</v>
      </c>
      <c r="CW62" s="1">
        <v>36525</v>
      </c>
      <c r="CX62">
        <v>1.3</v>
      </c>
      <c r="CY62">
        <v>20000203</v>
      </c>
      <c r="CZ62" t="s">
        <v>302</v>
      </c>
      <c r="DB62" s="1">
        <v>38411</v>
      </c>
      <c r="DC62">
        <v>39.4</v>
      </c>
      <c r="DD62" t="s">
        <v>302</v>
      </c>
      <c r="DE62" t="s">
        <v>302</v>
      </c>
      <c r="DG62" s="1">
        <v>36525</v>
      </c>
      <c r="DH62">
        <v>21.1</v>
      </c>
      <c r="DI62" t="s">
        <v>302</v>
      </c>
      <c r="DJ62" t="s">
        <v>302</v>
      </c>
      <c r="DL62" s="1">
        <v>36525</v>
      </c>
      <c r="DM62">
        <v>12778</v>
      </c>
      <c r="DN62" t="s">
        <v>302</v>
      </c>
      <c r="DO62" t="s">
        <v>302</v>
      </c>
      <c r="DQ62" s="1">
        <v>36525</v>
      </c>
      <c r="DR62">
        <v>5910</v>
      </c>
      <c r="DS62" t="s">
        <v>302</v>
      </c>
      <c r="DT62" t="s">
        <v>302</v>
      </c>
      <c r="DV62" s="1">
        <v>36525</v>
      </c>
      <c r="DW62">
        <v>-4.7</v>
      </c>
      <c r="DX62" t="s">
        <v>302</v>
      </c>
      <c r="DY62" t="s">
        <v>302</v>
      </c>
      <c r="EK62" s="1">
        <v>36525</v>
      </c>
      <c r="EL62">
        <v>1.1000000000000001</v>
      </c>
      <c r="EM62" t="s">
        <v>302</v>
      </c>
      <c r="EN62" t="s">
        <v>302</v>
      </c>
      <c r="EP62" s="1">
        <v>36525</v>
      </c>
      <c r="EQ62">
        <v>11.1</v>
      </c>
      <c r="ER62" t="s">
        <v>302</v>
      </c>
      <c r="ES62" t="s">
        <v>302</v>
      </c>
      <c r="EU62" s="1">
        <v>36525</v>
      </c>
      <c r="EV62">
        <v>-2.9</v>
      </c>
      <c r="EW62" t="s">
        <v>302</v>
      </c>
      <c r="EX62" t="s">
        <v>302</v>
      </c>
      <c r="EZ62" s="1">
        <v>36525</v>
      </c>
      <c r="FA62">
        <v>-4.0999999999999996</v>
      </c>
      <c r="FB62" t="s">
        <v>302</v>
      </c>
      <c r="FC62" t="s">
        <v>302</v>
      </c>
    </row>
    <row r="63" spans="1:159" x14ac:dyDescent="0.25">
      <c r="A63" s="1">
        <v>36556</v>
      </c>
      <c r="B63">
        <v>109.66</v>
      </c>
      <c r="C63" t="s">
        <v>302</v>
      </c>
      <c r="D63" t="s">
        <v>302</v>
      </c>
      <c r="F63" s="1">
        <v>40790</v>
      </c>
      <c r="G63">
        <v>113.1</v>
      </c>
      <c r="H63" t="s">
        <v>302</v>
      </c>
      <c r="I63" t="s">
        <v>302</v>
      </c>
      <c r="K63" s="1">
        <v>38107</v>
      </c>
      <c r="L63">
        <v>58.2</v>
      </c>
      <c r="M63" t="s">
        <v>302</v>
      </c>
      <c r="N63" t="s">
        <v>302</v>
      </c>
      <c r="P63" s="1">
        <v>37346</v>
      </c>
      <c r="Q63">
        <v>16</v>
      </c>
      <c r="R63" t="s">
        <v>302</v>
      </c>
      <c r="S63" t="s">
        <v>302</v>
      </c>
      <c r="Z63" s="1">
        <v>37346</v>
      </c>
      <c r="AA63">
        <v>7</v>
      </c>
      <c r="AB63" t="s">
        <v>302</v>
      </c>
      <c r="AC63" t="s">
        <v>302</v>
      </c>
      <c r="AE63" s="1">
        <v>36556</v>
      </c>
      <c r="AF63">
        <v>3.6</v>
      </c>
      <c r="AG63" t="s">
        <v>302</v>
      </c>
      <c r="AH63" t="s">
        <v>302</v>
      </c>
      <c r="AJ63" s="1">
        <v>36556</v>
      </c>
      <c r="AK63">
        <v>-0.5</v>
      </c>
      <c r="AL63" t="s">
        <v>302</v>
      </c>
      <c r="AM63" t="s">
        <v>302</v>
      </c>
      <c r="AO63" s="1">
        <v>40268</v>
      </c>
      <c r="AP63">
        <v>0.5</v>
      </c>
      <c r="AQ63">
        <v>20100601</v>
      </c>
      <c r="AR63">
        <v>0.5</v>
      </c>
      <c r="AT63" s="1">
        <v>40268</v>
      </c>
      <c r="AU63">
        <v>2</v>
      </c>
      <c r="AV63">
        <v>20100601</v>
      </c>
      <c r="AW63">
        <v>2.7</v>
      </c>
      <c r="AY63" s="1">
        <v>39507</v>
      </c>
      <c r="AZ63">
        <v>55.1</v>
      </c>
      <c r="BA63">
        <v>20080304</v>
      </c>
      <c r="BB63">
        <v>53.2</v>
      </c>
      <c r="BD63" s="1">
        <v>40451</v>
      </c>
      <c r="BE63">
        <v>40.799999999999997</v>
      </c>
      <c r="BF63">
        <v>20101006</v>
      </c>
      <c r="BG63">
        <v>40.799999999999997</v>
      </c>
      <c r="BI63" s="1">
        <v>40268</v>
      </c>
      <c r="BJ63">
        <v>0.8</v>
      </c>
      <c r="BK63">
        <v>20100427</v>
      </c>
      <c r="BL63">
        <v>0.8</v>
      </c>
      <c r="BN63" s="1">
        <v>40268</v>
      </c>
      <c r="BO63">
        <v>3.5</v>
      </c>
      <c r="BP63">
        <v>20100427</v>
      </c>
      <c r="BQ63">
        <v>3.1</v>
      </c>
      <c r="BS63" s="1">
        <v>40268</v>
      </c>
      <c r="BT63">
        <v>16.100000000000001</v>
      </c>
      <c r="BU63">
        <v>20100426</v>
      </c>
      <c r="BV63">
        <v>17</v>
      </c>
      <c r="BX63" s="1">
        <v>41639</v>
      </c>
      <c r="BY63">
        <v>0.2</v>
      </c>
      <c r="BZ63">
        <v>20140130</v>
      </c>
      <c r="CA63">
        <v>0.2</v>
      </c>
      <c r="CC63" s="1">
        <v>41912</v>
      </c>
      <c r="CD63">
        <v>1.2</v>
      </c>
      <c r="CE63">
        <v>20141030</v>
      </c>
      <c r="CF63">
        <v>1.2</v>
      </c>
      <c r="CH63" s="1">
        <v>40268</v>
      </c>
      <c r="CI63">
        <v>0.5</v>
      </c>
      <c r="CJ63">
        <v>20100530</v>
      </c>
      <c r="CK63">
        <v>0.5</v>
      </c>
      <c r="CM63" s="1">
        <v>36556</v>
      </c>
      <c r="CN63">
        <v>-8.5</v>
      </c>
      <c r="CO63" t="s">
        <v>302</v>
      </c>
      <c r="CP63" t="s">
        <v>302</v>
      </c>
      <c r="CR63" s="1">
        <v>36556</v>
      </c>
      <c r="CS63">
        <v>-3.9</v>
      </c>
      <c r="CT63" t="s">
        <v>302</v>
      </c>
      <c r="CU63" t="s">
        <v>302</v>
      </c>
      <c r="CW63" s="1">
        <v>36556</v>
      </c>
      <c r="CX63">
        <v>5.7</v>
      </c>
      <c r="CY63">
        <v>20000229</v>
      </c>
      <c r="CZ63">
        <v>6</v>
      </c>
      <c r="DB63" s="1">
        <v>38442</v>
      </c>
      <c r="DC63">
        <v>-0.8</v>
      </c>
      <c r="DD63" t="s">
        <v>302</v>
      </c>
      <c r="DE63" t="s">
        <v>302</v>
      </c>
      <c r="DG63" s="1">
        <v>36556</v>
      </c>
      <c r="DH63">
        <v>33.299999999999997</v>
      </c>
      <c r="DI63" t="s">
        <v>302</v>
      </c>
      <c r="DJ63" t="s">
        <v>302</v>
      </c>
      <c r="DL63" s="1">
        <v>36556</v>
      </c>
      <c r="DM63">
        <v>12589</v>
      </c>
      <c r="DN63" t="s">
        <v>302</v>
      </c>
      <c r="DO63" t="s">
        <v>302</v>
      </c>
      <c r="DQ63" s="1">
        <v>36556</v>
      </c>
      <c r="DR63">
        <v>4442</v>
      </c>
      <c r="DS63" t="s">
        <v>302</v>
      </c>
      <c r="DT63" t="s">
        <v>302</v>
      </c>
      <c r="DV63" s="1">
        <v>36556</v>
      </c>
      <c r="DW63">
        <v>9.1999999999999993</v>
      </c>
      <c r="DX63" t="s">
        <v>302</v>
      </c>
      <c r="DY63" t="s">
        <v>302</v>
      </c>
      <c r="EK63" s="1">
        <v>36556</v>
      </c>
      <c r="EL63">
        <v>1.1000000000000001</v>
      </c>
      <c r="EM63" t="s">
        <v>302</v>
      </c>
      <c r="EN63" t="s">
        <v>302</v>
      </c>
      <c r="EP63" s="1">
        <v>36556</v>
      </c>
      <c r="EQ63">
        <v>11.1</v>
      </c>
      <c r="ER63" t="s">
        <v>302</v>
      </c>
      <c r="ES63" t="s">
        <v>302</v>
      </c>
      <c r="EU63" s="1">
        <v>36556</v>
      </c>
      <c r="EV63">
        <v>0.9</v>
      </c>
      <c r="EW63" t="s">
        <v>302</v>
      </c>
      <c r="EX63" t="s">
        <v>302</v>
      </c>
      <c r="EZ63" s="1">
        <v>36556</v>
      </c>
      <c r="FA63">
        <v>0.4</v>
      </c>
      <c r="FB63" t="s">
        <v>302</v>
      </c>
      <c r="FC63" t="s">
        <v>302</v>
      </c>
    </row>
    <row r="64" spans="1:159" x14ac:dyDescent="0.25">
      <c r="A64" s="1">
        <v>36585</v>
      </c>
      <c r="B64">
        <v>102.17</v>
      </c>
      <c r="C64" t="s">
        <v>302</v>
      </c>
      <c r="D64" t="s">
        <v>302</v>
      </c>
      <c r="F64" s="1">
        <v>40797</v>
      </c>
      <c r="G64">
        <v>112.6</v>
      </c>
      <c r="H64" t="s">
        <v>302</v>
      </c>
      <c r="I64" t="s">
        <v>302</v>
      </c>
      <c r="K64" s="1">
        <v>38138</v>
      </c>
      <c r="L64">
        <v>53.2</v>
      </c>
      <c r="M64" t="s">
        <v>302</v>
      </c>
      <c r="N64" t="s">
        <v>302</v>
      </c>
      <c r="P64" s="1">
        <v>37376</v>
      </c>
      <c r="Q64">
        <v>21</v>
      </c>
      <c r="R64" t="s">
        <v>302</v>
      </c>
      <c r="S64" t="s">
        <v>302</v>
      </c>
      <c r="Z64" s="1">
        <v>37376</v>
      </c>
      <c r="AA64">
        <v>11</v>
      </c>
      <c r="AB64" t="s">
        <v>302</v>
      </c>
      <c r="AC64" t="s">
        <v>302</v>
      </c>
      <c r="AE64" s="1">
        <v>36585</v>
      </c>
      <c r="AF64">
        <v>-6.8</v>
      </c>
      <c r="AG64" t="s">
        <v>302</v>
      </c>
      <c r="AH64" t="s">
        <v>302</v>
      </c>
      <c r="AJ64" s="1">
        <v>36585</v>
      </c>
      <c r="AK64">
        <v>-0.2</v>
      </c>
      <c r="AL64" t="s">
        <v>302</v>
      </c>
      <c r="AM64" t="s">
        <v>302</v>
      </c>
      <c r="AO64" s="1">
        <v>40359</v>
      </c>
      <c r="AP64">
        <v>0.5</v>
      </c>
      <c r="AQ64">
        <v>20100831</v>
      </c>
      <c r="AR64">
        <v>1.2</v>
      </c>
      <c r="AT64" s="1">
        <v>40359</v>
      </c>
      <c r="AU64">
        <v>2.1</v>
      </c>
      <c r="AV64">
        <v>20100831</v>
      </c>
      <c r="AW64">
        <v>3.3</v>
      </c>
      <c r="AY64" s="1">
        <v>39538</v>
      </c>
      <c r="AZ64">
        <v>56.4</v>
      </c>
      <c r="BA64">
        <v>20080402</v>
      </c>
      <c r="BB64">
        <v>53.8</v>
      </c>
      <c r="BD64" s="1">
        <v>40482</v>
      </c>
      <c r="BE64">
        <v>44</v>
      </c>
      <c r="BF64">
        <v>20101104</v>
      </c>
      <c r="BG64">
        <v>44</v>
      </c>
      <c r="BI64" s="1">
        <v>40359</v>
      </c>
      <c r="BJ64">
        <v>0.5</v>
      </c>
      <c r="BK64">
        <v>20100727</v>
      </c>
      <c r="BL64">
        <v>0.5</v>
      </c>
      <c r="BN64" s="1">
        <v>40359</v>
      </c>
      <c r="BO64">
        <v>3.2</v>
      </c>
      <c r="BP64">
        <v>20100727</v>
      </c>
      <c r="BQ64">
        <v>2.7</v>
      </c>
      <c r="BS64" s="1">
        <v>40359</v>
      </c>
      <c r="BT64">
        <v>5.2</v>
      </c>
      <c r="BU64">
        <v>20100721</v>
      </c>
      <c r="BV64">
        <v>3</v>
      </c>
      <c r="BX64" s="1">
        <v>41729</v>
      </c>
      <c r="BY64">
        <v>0.9</v>
      </c>
      <c r="BZ64">
        <v>20140501</v>
      </c>
      <c r="CA64">
        <v>0.9</v>
      </c>
      <c r="CC64" s="1">
        <v>42004</v>
      </c>
      <c r="CD64">
        <v>1.1000000000000001</v>
      </c>
      <c r="CE64">
        <v>20150129</v>
      </c>
      <c r="CF64">
        <v>1.1000000000000001</v>
      </c>
      <c r="CH64" s="1">
        <v>40359</v>
      </c>
      <c r="CI64">
        <v>-0.1</v>
      </c>
      <c r="CJ64">
        <v>20100829</v>
      </c>
      <c r="CK64">
        <v>-0.5</v>
      </c>
      <c r="CM64" s="1">
        <v>36585</v>
      </c>
      <c r="CN64">
        <v>2.6</v>
      </c>
      <c r="CO64" t="s">
        <v>302</v>
      </c>
      <c r="CP64" t="s">
        <v>302</v>
      </c>
      <c r="CR64" s="1">
        <v>36585</v>
      </c>
      <c r="CS64">
        <v>0.2</v>
      </c>
      <c r="CT64" t="s">
        <v>302</v>
      </c>
      <c r="CU64" t="s">
        <v>302</v>
      </c>
      <c r="CW64" s="1">
        <v>36585</v>
      </c>
      <c r="CX64">
        <v>-2.4</v>
      </c>
      <c r="CY64">
        <v>20000402</v>
      </c>
      <c r="CZ64">
        <v>-1.1000000000000001</v>
      </c>
      <c r="DB64" s="1">
        <v>38472</v>
      </c>
      <c r="DC64">
        <v>4.3</v>
      </c>
      <c r="DD64" t="s">
        <v>302</v>
      </c>
      <c r="DE64" t="s">
        <v>302</v>
      </c>
      <c r="DG64" s="1">
        <v>36585</v>
      </c>
      <c r="DH64">
        <v>23.9</v>
      </c>
      <c r="DI64" t="s">
        <v>302</v>
      </c>
      <c r="DJ64" t="s">
        <v>302</v>
      </c>
      <c r="DL64" s="1">
        <v>36585</v>
      </c>
      <c r="DM64">
        <v>12860</v>
      </c>
      <c r="DN64" t="s">
        <v>302</v>
      </c>
      <c r="DO64" t="s">
        <v>302</v>
      </c>
      <c r="DQ64" s="1">
        <v>36585</v>
      </c>
      <c r="DR64">
        <v>4946</v>
      </c>
      <c r="DS64" t="s">
        <v>302</v>
      </c>
      <c r="DT64" t="s">
        <v>302</v>
      </c>
      <c r="DV64" s="1">
        <v>36585</v>
      </c>
      <c r="DW64">
        <v>-0.6</v>
      </c>
      <c r="DX64" t="s">
        <v>302</v>
      </c>
      <c r="DY64" t="s">
        <v>302</v>
      </c>
      <c r="EK64" s="1">
        <v>36585</v>
      </c>
      <c r="EL64">
        <v>1.3</v>
      </c>
      <c r="EM64" t="s">
        <v>302</v>
      </c>
      <c r="EN64" t="s">
        <v>302</v>
      </c>
      <c r="EP64" s="1">
        <v>36585</v>
      </c>
      <c r="EQ64">
        <v>11.9</v>
      </c>
      <c r="ER64" t="s">
        <v>302</v>
      </c>
      <c r="ES64" t="s">
        <v>302</v>
      </c>
      <c r="EU64" s="1">
        <v>36585</v>
      </c>
      <c r="EV64">
        <v>4.0999999999999996</v>
      </c>
      <c r="EW64" t="s">
        <v>302</v>
      </c>
      <c r="EX64" t="s">
        <v>302</v>
      </c>
      <c r="EZ64" s="1">
        <v>36585</v>
      </c>
      <c r="FA64">
        <v>1.9</v>
      </c>
      <c r="FB64">
        <v>20000407</v>
      </c>
      <c r="FC64">
        <v>2.6</v>
      </c>
    </row>
    <row r="65" spans="1:159" x14ac:dyDescent="0.25">
      <c r="A65" s="1">
        <v>36616</v>
      </c>
      <c r="B65">
        <v>102.86</v>
      </c>
      <c r="C65" t="s">
        <v>302</v>
      </c>
      <c r="D65" t="s">
        <v>302</v>
      </c>
      <c r="F65" s="1">
        <v>40804</v>
      </c>
      <c r="G65">
        <v>111.8</v>
      </c>
      <c r="H65" t="s">
        <v>302</v>
      </c>
      <c r="I65" t="s">
        <v>302</v>
      </c>
      <c r="K65" s="1">
        <v>38168</v>
      </c>
      <c r="L65">
        <v>51.4</v>
      </c>
      <c r="M65" t="s">
        <v>302</v>
      </c>
      <c r="N65" t="s">
        <v>302</v>
      </c>
      <c r="P65" s="1">
        <v>37407</v>
      </c>
      <c r="Q65">
        <v>18</v>
      </c>
      <c r="R65" t="s">
        <v>302</v>
      </c>
      <c r="S65" t="s">
        <v>302</v>
      </c>
      <c r="Z65" s="1">
        <v>37407</v>
      </c>
      <c r="AA65">
        <v>12</v>
      </c>
      <c r="AB65" t="s">
        <v>302</v>
      </c>
      <c r="AC65" t="s">
        <v>302</v>
      </c>
      <c r="AE65" s="1">
        <v>36616</v>
      </c>
      <c r="AF65">
        <v>0.7</v>
      </c>
      <c r="AG65" t="s">
        <v>302</v>
      </c>
      <c r="AH65" t="s">
        <v>302</v>
      </c>
      <c r="AJ65" s="1">
        <v>36616</v>
      </c>
      <c r="AK65">
        <v>0.3</v>
      </c>
      <c r="AL65" t="s">
        <v>302</v>
      </c>
      <c r="AM65" t="s">
        <v>302</v>
      </c>
      <c r="AO65" s="1">
        <v>40451</v>
      </c>
      <c r="AP65">
        <v>0.6</v>
      </c>
      <c r="AQ65">
        <v>20101130</v>
      </c>
      <c r="AR65">
        <v>0.2</v>
      </c>
      <c r="AT65" s="1">
        <v>40451</v>
      </c>
      <c r="AU65">
        <v>2.4</v>
      </c>
      <c r="AV65">
        <v>20101130</v>
      </c>
      <c r="AW65">
        <v>2.7</v>
      </c>
      <c r="AY65" s="1">
        <v>39568</v>
      </c>
      <c r="AZ65">
        <v>47.7</v>
      </c>
      <c r="BA65">
        <v>20080504</v>
      </c>
      <c r="BB65">
        <v>47.3</v>
      </c>
      <c r="BD65" s="1">
        <v>40512</v>
      </c>
      <c r="BE65">
        <v>42.2</v>
      </c>
      <c r="BF65">
        <v>20101206</v>
      </c>
      <c r="BG65">
        <v>42.2</v>
      </c>
      <c r="BI65" s="1">
        <v>40451</v>
      </c>
      <c r="BJ65">
        <v>0.5</v>
      </c>
      <c r="BK65">
        <v>20101026</v>
      </c>
      <c r="BL65">
        <v>0.5</v>
      </c>
      <c r="BN65" s="1">
        <v>40451</v>
      </c>
      <c r="BO65">
        <v>2.8</v>
      </c>
      <c r="BP65">
        <v>20101026</v>
      </c>
      <c r="BQ65">
        <v>2.2999999999999998</v>
      </c>
      <c r="BS65" s="1">
        <v>40451</v>
      </c>
      <c r="BT65">
        <v>7.3</v>
      </c>
      <c r="BU65">
        <v>20101025</v>
      </c>
      <c r="BV65">
        <v>9</v>
      </c>
      <c r="BX65" s="1">
        <v>41820</v>
      </c>
      <c r="BY65">
        <v>-0.1</v>
      </c>
      <c r="BZ65">
        <v>20140731</v>
      </c>
      <c r="CA65">
        <v>-0.1</v>
      </c>
      <c r="CC65" s="1">
        <v>42094</v>
      </c>
      <c r="CD65">
        <v>0.7</v>
      </c>
      <c r="CE65">
        <v>20150430</v>
      </c>
      <c r="CF65">
        <v>0.7</v>
      </c>
      <c r="CH65" s="1">
        <v>40451</v>
      </c>
      <c r="CI65">
        <v>-0.9</v>
      </c>
      <c r="CJ65">
        <v>20101128</v>
      </c>
      <c r="CK65">
        <v>-0.8</v>
      </c>
      <c r="CM65" s="1">
        <v>36616</v>
      </c>
      <c r="CN65">
        <v>-4.2</v>
      </c>
      <c r="CO65" t="s">
        <v>302</v>
      </c>
      <c r="CP65" t="s">
        <v>302</v>
      </c>
      <c r="CR65" s="1">
        <v>36616</v>
      </c>
      <c r="CS65">
        <v>-10.6</v>
      </c>
      <c r="CT65" t="s">
        <v>302</v>
      </c>
      <c r="CU65" t="s">
        <v>302</v>
      </c>
      <c r="CW65" s="1">
        <v>36616</v>
      </c>
      <c r="CX65">
        <v>-11.4</v>
      </c>
      <c r="CY65">
        <v>20000502</v>
      </c>
      <c r="CZ65" t="s">
        <v>302</v>
      </c>
      <c r="DB65" s="1">
        <v>38503</v>
      </c>
      <c r="DC65">
        <v>-4.5999999999999996</v>
      </c>
      <c r="DD65" t="s">
        <v>302</v>
      </c>
      <c r="DE65" t="s">
        <v>302</v>
      </c>
      <c r="DG65" s="1">
        <v>36616</v>
      </c>
      <c r="DH65">
        <v>12.8</v>
      </c>
      <c r="DI65" t="s">
        <v>302</v>
      </c>
      <c r="DJ65" t="s">
        <v>302</v>
      </c>
      <c r="DL65" s="1">
        <v>36616</v>
      </c>
      <c r="DM65">
        <v>12941</v>
      </c>
      <c r="DN65" t="s">
        <v>302</v>
      </c>
      <c r="DO65" t="s">
        <v>302</v>
      </c>
      <c r="DQ65" s="1">
        <v>36616</v>
      </c>
      <c r="DR65">
        <v>5365</v>
      </c>
      <c r="DS65" t="s">
        <v>302</v>
      </c>
      <c r="DT65" t="s">
        <v>302</v>
      </c>
      <c r="DV65" s="1">
        <v>36616</v>
      </c>
      <c r="DW65">
        <v>-6.4</v>
      </c>
      <c r="DX65" t="s">
        <v>302</v>
      </c>
      <c r="DY65" t="s">
        <v>302</v>
      </c>
      <c r="EK65" s="1">
        <v>36616</v>
      </c>
      <c r="EL65">
        <v>1.1000000000000001</v>
      </c>
      <c r="EM65" t="s">
        <v>302</v>
      </c>
      <c r="EN65" t="s">
        <v>302</v>
      </c>
      <c r="EP65" s="1">
        <v>36616</v>
      </c>
      <c r="EQ65">
        <v>12</v>
      </c>
      <c r="ER65" t="s">
        <v>302</v>
      </c>
      <c r="ES65" t="s">
        <v>302</v>
      </c>
      <c r="EU65" s="1">
        <v>36616</v>
      </c>
      <c r="EV65">
        <v>-9.8000000000000007</v>
      </c>
      <c r="EW65" t="s">
        <v>302</v>
      </c>
      <c r="EX65" t="s">
        <v>302</v>
      </c>
      <c r="EZ65" s="1">
        <v>36616</v>
      </c>
      <c r="FA65">
        <v>-6.6</v>
      </c>
      <c r="FB65">
        <v>20000515</v>
      </c>
      <c r="FC65">
        <v>-8.1</v>
      </c>
    </row>
    <row r="66" spans="1:159" x14ac:dyDescent="0.25">
      <c r="A66" s="1">
        <v>36646</v>
      </c>
      <c r="B66">
        <v>98.49</v>
      </c>
      <c r="C66" t="s">
        <v>302</v>
      </c>
      <c r="D66" t="s">
        <v>302</v>
      </c>
      <c r="F66" s="1">
        <v>40818</v>
      </c>
      <c r="G66">
        <v>108.6</v>
      </c>
      <c r="H66" t="s">
        <v>302</v>
      </c>
      <c r="I66" t="s">
        <v>302</v>
      </c>
      <c r="K66" s="1">
        <v>38199</v>
      </c>
      <c r="L66">
        <v>55.5</v>
      </c>
      <c r="M66" t="s">
        <v>302</v>
      </c>
      <c r="N66" t="s">
        <v>302</v>
      </c>
      <c r="P66" s="1">
        <v>37437</v>
      </c>
      <c r="Q66">
        <v>13</v>
      </c>
      <c r="R66" t="s">
        <v>302</v>
      </c>
      <c r="S66" t="s">
        <v>302</v>
      </c>
      <c r="Z66" s="1">
        <v>37437</v>
      </c>
      <c r="AA66">
        <v>9</v>
      </c>
      <c r="AB66" t="s">
        <v>302</v>
      </c>
      <c r="AC66" t="s">
        <v>302</v>
      </c>
      <c r="AE66" s="1">
        <v>36646</v>
      </c>
      <c r="AF66">
        <v>-4.2</v>
      </c>
      <c r="AG66" t="s">
        <v>302</v>
      </c>
      <c r="AH66" t="s">
        <v>302</v>
      </c>
      <c r="AJ66" s="1">
        <v>36646</v>
      </c>
      <c r="AK66">
        <v>0.1</v>
      </c>
      <c r="AL66" t="s">
        <v>302</v>
      </c>
      <c r="AM66" t="s">
        <v>302</v>
      </c>
      <c r="AO66" s="1">
        <v>40543</v>
      </c>
      <c r="AP66">
        <v>1</v>
      </c>
      <c r="AQ66">
        <v>20110301</v>
      </c>
      <c r="AR66">
        <v>0.7</v>
      </c>
      <c r="AT66" s="1">
        <v>40543</v>
      </c>
      <c r="AU66">
        <v>2.7</v>
      </c>
      <c r="AV66">
        <v>20110301</v>
      </c>
      <c r="AW66">
        <v>2.7</v>
      </c>
      <c r="AY66" s="1">
        <v>39599</v>
      </c>
      <c r="AZ66">
        <v>50.4</v>
      </c>
      <c r="BA66">
        <v>20080603</v>
      </c>
      <c r="BB66">
        <v>49.7</v>
      </c>
      <c r="BD66" s="1">
        <v>40543</v>
      </c>
      <c r="BE66">
        <v>43.8</v>
      </c>
      <c r="BF66">
        <v>20110109</v>
      </c>
      <c r="BG66">
        <v>43.8</v>
      </c>
      <c r="BI66" s="1">
        <v>40543</v>
      </c>
      <c r="BJ66">
        <v>0.7</v>
      </c>
      <c r="BK66">
        <v>20110124</v>
      </c>
      <c r="BL66">
        <v>0.5</v>
      </c>
      <c r="BN66" s="1">
        <v>40543</v>
      </c>
      <c r="BO66">
        <v>2.6</v>
      </c>
      <c r="BP66">
        <v>20110124</v>
      </c>
      <c r="BQ66">
        <v>2.2999999999999998</v>
      </c>
      <c r="BS66" s="1">
        <v>40543</v>
      </c>
      <c r="BT66">
        <v>5.8</v>
      </c>
      <c r="BU66">
        <v>20110221</v>
      </c>
      <c r="BV66">
        <v>5</v>
      </c>
      <c r="BX66" s="1">
        <v>41912</v>
      </c>
      <c r="BY66">
        <v>0.2</v>
      </c>
      <c r="BZ66">
        <v>20141030</v>
      </c>
      <c r="CA66">
        <v>0.2</v>
      </c>
      <c r="CC66" s="1">
        <v>42185</v>
      </c>
      <c r="CD66">
        <v>1.1000000000000001</v>
      </c>
      <c r="CE66">
        <v>20150730</v>
      </c>
      <c r="CF66">
        <v>1.1000000000000001</v>
      </c>
      <c r="CH66" s="1">
        <v>40543</v>
      </c>
      <c r="CI66">
        <v>0.8</v>
      </c>
      <c r="CJ66">
        <v>20110227</v>
      </c>
      <c r="CK66">
        <v>0.7</v>
      </c>
      <c r="CM66" s="1">
        <v>36646</v>
      </c>
      <c r="CN66">
        <v>-2</v>
      </c>
      <c r="CO66" t="s">
        <v>302</v>
      </c>
      <c r="CP66" t="s">
        <v>302</v>
      </c>
      <c r="CR66" s="1">
        <v>36646</v>
      </c>
      <c r="CS66">
        <v>-12.1</v>
      </c>
      <c r="CT66" t="s">
        <v>302</v>
      </c>
      <c r="CU66" t="s">
        <v>302</v>
      </c>
      <c r="CW66" s="1">
        <v>36646</v>
      </c>
      <c r="CX66">
        <v>-2</v>
      </c>
      <c r="CY66">
        <v>20000603</v>
      </c>
      <c r="CZ66" t="s">
        <v>302</v>
      </c>
      <c r="DB66" s="1">
        <v>38533</v>
      </c>
      <c r="DC66">
        <v>-2.1</v>
      </c>
      <c r="DD66" t="s">
        <v>302</v>
      </c>
      <c r="DE66" t="s">
        <v>302</v>
      </c>
      <c r="DG66" s="1">
        <v>36646</v>
      </c>
      <c r="DH66">
        <v>5.5</v>
      </c>
      <c r="DI66" t="s">
        <v>302</v>
      </c>
      <c r="DJ66" t="s">
        <v>302</v>
      </c>
      <c r="DL66" s="1">
        <v>36646</v>
      </c>
      <c r="DM66">
        <v>12962</v>
      </c>
      <c r="DN66" t="s">
        <v>302</v>
      </c>
      <c r="DO66" t="s">
        <v>302</v>
      </c>
      <c r="DQ66" s="1">
        <v>36646</v>
      </c>
      <c r="DR66">
        <v>4509</v>
      </c>
      <c r="DS66" t="s">
        <v>302</v>
      </c>
      <c r="DT66" t="s">
        <v>302</v>
      </c>
      <c r="DV66" s="1">
        <v>36646</v>
      </c>
      <c r="DW66">
        <v>-3.6</v>
      </c>
      <c r="DX66" t="s">
        <v>302</v>
      </c>
      <c r="DY66" t="s">
        <v>302</v>
      </c>
      <c r="EK66" s="1">
        <v>36646</v>
      </c>
      <c r="EL66">
        <v>0.9</v>
      </c>
      <c r="EM66" t="s">
        <v>302</v>
      </c>
      <c r="EN66" t="s">
        <v>302</v>
      </c>
      <c r="EP66" s="1">
        <v>36646</v>
      </c>
      <c r="EQ66">
        <v>11.8</v>
      </c>
      <c r="ER66" t="s">
        <v>302</v>
      </c>
      <c r="ES66" t="s">
        <v>302</v>
      </c>
      <c r="EU66" s="1">
        <v>36646</v>
      </c>
      <c r="EV66">
        <v>-5.3</v>
      </c>
      <c r="EW66" t="s">
        <v>302</v>
      </c>
      <c r="EX66" t="s">
        <v>302</v>
      </c>
      <c r="EZ66" s="1">
        <v>36646</v>
      </c>
      <c r="FA66">
        <v>-6.3</v>
      </c>
      <c r="FB66">
        <v>20000607</v>
      </c>
      <c r="FC66">
        <v>-4.5999999999999996</v>
      </c>
    </row>
    <row r="67" spans="1:159" x14ac:dyDescent="0.25">
      <c r="A67" s="1">
        <v>36677</v>
      </c>
      <c r="B67">
        <v>94.83</v>
      </c>
      <c r="C67" t="s">
        <v>302</v>
      </c>
      <c r="D67" t="s">
        <v>302</v>
      </c>
      <c r="F67" s="1">
        <v>40825</v>
      </c>
      <c r="G67">
        <v>110.3</v>
      </c>
      <c r="H67" t="s">
        <v>302</v>
      </c>
      <c r="I67" t="s">
        <v>302</v>
      </c>
      <c r="K67" s="1">
        <v>38230</v>
      </c>
      <c r="L67">
        <v>52.3</v>
      </c>
      <c r="M67" t="s">
        <v>302</v>
      </c>
      <c r="N67" t="s">
        <v>302</v>
      </c>
      <c r="P67" s="1">
        <v>37468</v>
      </c>
      <c r="Q67">
        <v>3</v>
      </c>
      <c r="R67" t="s">
        <v>302</v>
      </c>
      <c r="S67" t="s">
        <v>302</v>
      </c>
      <c r="Z67" s="1">
        <v>37468</v>
      </c>
      <c r="AA67">
        <v>10</v>
      </c>
      <c r="AB67" t="s">
        <v>302</v>
      </c>
      <c r="AC67" t="s">
        <v>302</v>
      </c>
      <c r="AE67" s="1">
        <v>36677</v>
      </c>
      <c r="AF67">
        <v>-3.7</v>
      </c>
      <c r="AG67" t="s">
        <v>302</v>
      </c>
      <c r="AH67" t="s">
        <v>302</v>
      </c>
      <c r="AJ67" s="1">
        <v>36677</v>
      </c>
      <c r="AK67">
        <v>1.5</v>
      </c>
      <c r="AL67" t="s">
        <v>302</v>
      </c>
      <c r="AM67" t="s">
        <v>302</v>
      </c>
      <c r="AO67" s="1">
        <v>40633</v>
      </c>
      <c r="AP67">
        <v>-0.2</v>
      </c>
      <c r="AQ67">
        <v>20110531</v>
      </c>
      <c r="AR67">
        <v>-1.2</v>
      </c>
      <c r="AT67" s="1">
        <v>40633</v>
      </c>
      <c r="AU67">
        <v>2</v>
      </c>
      <c r="AV67">
        <v>20110531</v>
      </c>
      <c r="AW67">
        <v>1</v>
      </c>
      <c r="AY67" s="1">
        <v>39629</v>
      </c>
      <c r="AZ67">
        <v>45</v>
      </c>
      <c r="BA67">
        <v>20080702</v>
      </c>
      <c r="BB67">
        <v>45.4</v>
      </c>
      <c r="BD67" s="1">
        <v>40574</v>
      </c>
      <c r="BE67">
        <v>40.200000000000003</v>
      </c>
      <c r="BF67">
        <v>20110206</v>
      </c>
      <c r="BG67">
        <v>40.200000000000003</v>
      </c>
      <c r="BI67" s="1">
        <v>40633</v>
      </c>
      <c r="BJ67">
        <v>0.8</v>
      </c>
      <c r="BK67">
        <v>20110426</v>
      </c>
      <c r="BL67">
        <v>0.8</v>
      </c>
      <c r="BN67" s="1">
        <v>40633</v>
      </c>
      <c r="BO67">
        <v>2.5</v>
      </c>
      <c r="BP67">
        <v>20110426</v>
      </c>
      <c r="BQ67">
        <v>2.2000000000000002</v>
      </c>
      <c r="BS67" s="1">
        <v>40633</v>
      </c>
      <c r="BT67">
        <v>9.8000000000000007</v>
      </c>
      <c r="BU67">
        <v>20110420</v>
      </c>
      <c r="BV67">
        <v>11</v>
      </c>
      <c r="BX67" s="1">
        <v>42004</v>
      </c>
      <c r="BY67">
        <v>0.1</v>
      </c>
      <c r="BZ67">
        <v>20150129</v>
      </c>
      <c r="CA67">
        <v>0.1</v>
      </c>
      <c r="CC67" s="1">
        <v>42277</v>
      </c>
      <c r="CD67">
        <v>1.7</v>
      </c>
      <c r="CE67">
        <v>20151029</v>
      </c>
      <c r="CF67">
        <v>1.7</v>
      </c>
      <c r="CH67" s="1">
        <v>40633</v>
      </c>
      <c r="CI67">
        <v>0.7</v>
      </c>
      <c r="CJ67">
        <v>20110529</v>
      </c>
      <c r="CK67">
        <v>0.4</v>
      </c>
      <c r="CM67" s="1">
        <v>36677</v>
      </c>
      <c r="CN67">
        <v>0</v>
      </c>
      <c r="CO67" t="s">
        <v>302</v>
      </c>
      <c r="CP67" t="s">
        <v>302</v>
      </c>
      <c r="CR67" s="1">
        <v>36677</v>
      </c>
      <c r="CS67">
        <v>-10.4</v>
      </c>
      <c r="CT67" t="s">
        <v>302</v>
      </c>
      <c r="CU67" t="s">
        <v>302</v>
      </c>
      <c r="CW67" s="1">
        <v>36677</v>
      </c>
      <c r="CX67">
        <v>-7.6</v>
      </c>
      <c r="CY67">
        <v>20000703</v>
      </c>
      <c r="CZ67" t="s">
        <v>302</v>
      </c>
      <c r="DB67" s="1">
        <v>38564</v>
      </c>
      <c r="DC67">
        <v>-4.4000000000000004</v>
      </c>
      <c r="DD67" t="s">
        <v>302</v>
      </c>
      <c r="DE67" t="s">
        <v>302</v>
      </c>
      <c r="DG67" s="1">
        <v>36677</v>
      </c>
      <c r="DH67">
        <v>-1.5</v>
      </c>
      <c r="DI67" t="s">
        <v>302</v>
      </c>
      <c r="DJ67" t="s">
        <v>302</v>
      </c>
      <c r="DL67" s="1">
        <v>36677</v>
      </c>
      <c r="DM67">
        <v>13541</v>
      </c>
      <c r="DN67" t="s">
        <v>302</v>
      </c>
      <c r="DO67" t="s">
        <v>302</v>
      </c>
      <c r="DQ67" s="1">
        <v>36677</v>
      </c>
      <c r="DR67">
        <v>6225</v>
      </c>
      <c r="DS67" t="s">
        <v>302</v>
      </c>
      <c r="DT67" t="s">
        <v>302</v>
      </c>
      <c r="DV67" s="1">
        <v>36677</v>
      </c>
      <c r="DW67">
        <v>-1.9</v>
      </c>
      <c r="DX67" t="s">
        <v>302</v>
      </c>
      <c r="DY67" t="s">
        <v>302</v>
      </c>
      <c r="EK67" s="1">
        <v>36677</v>
      </c>
      <c r="EL67">
        <v>1.2</v>
      </c>
      <c r="EM67" t="s">
        <v>302</v>
      </c>
      <c r="EN67" t="s">
        <v>302</v>
      </c>
      <c r="EP67" s="1">
        <v>36677</v>
      </c>
      <c r="EQ67">
        <v>12.6</v>
      </c>
      <c r="ER67" t="s">
        <v>302</v>
      </c>
      <c r="ES67" t="s">
        <v>302</v>
      </c>
      <c r="EU67" s="1">
        <v>36677</v>
      </c>
      <c r="EV67">
        <v>1.5</v>
      </c>
      <c r="EW67" t="s">
        <v>302</v>
      </c>
      <c r="EX67" t="s">
        <v>302</v>
      </c>
      <c r="EZ67" s="1">
        <v>36677</v>
      </c>
      <c r="FA67">
        <v>6.8</v>
      </c>
      <c r="FB67">
        <v>20000711</v>
      </c>
      <c r="FC67">
        <v>8.1999999999999993</v>
      </c>
    </row>
    <row r="68" spans="1:159" x14ac:dyDescent="0.25">
      <c r="A68" s="1">
        <v>36707</v>
      </c>
      <c r="B68">
        <v>97.88</v>
      </c>
      <c r="C68" t="s">
        <v>302</v>
      </c>
      <c r="D68" t="s">
        <v>302</v>
      </c>
      <c r="F68" s="1">
        <v>40832</v>
      </c>
      <c r="G68">
        <v>111.8</v>
      </c>
      <c r="H68" t="s">
        <v>302</v>
      </c>
      <c r="I68" t="s">
        <v>302</v>
      </c>
      <c r="K68" s="1">
        <v>38260</v>
      </c>
      <c r="L68">
        <v>50.4</v>
      </c>
      <c r="M68" t="s">
        <v>302</v>
      </c>
      <c r="N68" t="s">
        <v>302</v>
      </c>
      <c r="P68" s="1">
        <v>37499</v>
      </c>
      <c r="Q68">
        <v>14</v>
      </c>
      <c r="R68" t="s">
        <v>302</v>
      </c>
      <c r="S68" t="s">
        <v>302</v>
      </c>
      <c r="Z68" s="1">
        <v>37499</v>
      </c>
      <c r="AA68">
        <v>10</v>
      </c>
      <c r="AB68" t="s">
        <v>302</v>
      </c>
      <c r="AC68" t="s">
        <v>302</v>
      </c>
      <c r="AE68" s="1">
        <v>36707</v>
      </c>
      <c r="AF68">
        <v>3.2</v>
      </c>
      <c r="AG68" t="s">
        <v>302</v>
      </c>
      <c r="AH68" t="s">
        <v>302</v>
      </c>
      <c r="AJ68" s="1">
        <v>36707</v>
      </c>
      <c r="AK68">
        <v>8.1</v>
      </c>
      <c r="AL68" t="s">
        <v>302</v>
      </c>
      <c r="AM68" t="s">
        <v>302</v>
      </c>
      <c r="AO68" s="1">
        <v>40724</v>
      </c>
      <c r="AP68">
        <v>1.1000000000000001</v>
      </c>
      <c r="AQ68">
        <v>20110906</v>
      </c>
      <c r="AR68">
        <v>1.2</v>
      </c>
      <c r="AT68" s="1">
        <v>40724</v>
      </c>
      <c r="AU68">
        <v>2.5</v>
      </c>
      <c r="AV68">
        <v>20110906</v>
      </c>
      <c r="AW68">
        <v>1.4</v>
      </c>
      <c r="AY68" s="1">
        <v>39660</v>
      </c>
      <c r="AZ68">
        <v>43.6</v>
      </c>
      <c r="BA68">
        <v>20080804</v>
      </c>
      <c r="BB68">
        <v>42.8</v>
      </c>
      <c r="BD68" s="1">
        <v>40602</v>
      </c>
      <c r="BE68">
        <v>44.6</v>
      </c>
      <c r="BF68">
        <v>20110306</v>
      </c>
      <c r="BG68">
        <v>44.6</v>
      </c>
      <c r="BI68" s="1">
        <v>40724</v>
      </c>
      <c r="BJ68">
        <v>0.9</v>
      </c>
      <c r="BK68">
        <v>20110726</v>
      </c>
      <c r="BL68">
        <v>0.9</v>
      </c>
      <c r="BN68" s="1">
        <v>40724</v>
      </c>
      <c r="BO68">
        <v>2.9</v>
      </c>
      <c r="BP68">
        <v>20110726</v>
      </c>
      <c r="BQ68">
        <v>2.7</v>
      </c>
      <c r="BS68" s="1">
        <v>40724</v>
      </c>
      <c r="BT68">
        <v>5.9</v>
      </c>
      <c r="BU68">
        <v>20110720</v>
      </c>
      <c r="BV68">
        <v>6</v>
      </c>
      <c r="BX68" s="1">
        <v>42094</v>
      </c>
      <c r="BY68">
        <v>0.5</v>
      </c>
      <c r="BZ68">
        <v>20150430</v>
      </c>
      <c r="CA68">
        <v>0.5</v>
      </c>
      <c r="CC68" s="1">
        <v>42369</v>
      </c>
      <c r="CD68">
        <v>1.9</v>
      </c>
      <c r="CE68">
        <v>20160128</v>
      </c>
      <c r="CF68">
        <v>1.9</v>
      </c>
      <c r="CH68" s="1">
        <v>40724</v>
      </c>
      <c r="CI68">
        <v>1.6</v>
      </c>
      <c r="CJ68">
        <v>20110904</v>
      </c>
      <c r="CK68">
        <v>2.5</v>
      </c>
      <c r="CM68" s="1">
        <v>36707</v>
      </c>
      <c r="CN68">
        <v>-18.3</v>
      </c>
      <c r="CO68" t="s">
        <v>302</v>
      </c>
      <c r="CP68" t="s">
        <v>302</v>
      </c>
      <c r="CR68" s="1">
        <v>36707</v>
      </c>
      <c r="CS68">
        <v>-27.9</v>
      </c>
      <c r="CT68" t="s">
        <v>302</v>
      </c>
      <c r="CU68" t="s">
        <v>302</v>
      </c>
      <c r="CW68" s="1">
        <v>36707</v>
      </c>
      <c r="CX68">
        <v>-15</v>
      </c>
      <c r="CY68">
        <v>20000730</v>
      </c>
      <c r="CZ68" t="s">
        <v>302</v>
      </c>
      <c r="DB68" s="1">
        <v>38595</v>
      </c>
      <c r="DC68">
        <v>11.1</v>
      </c>
      <c r="DD68" t="s">
        <v>302</v>
      </c>
      <c r="DE68" t="s">
        <v>302</v>
      </c>
      <c r="DG68" s="1">
        <v>36707</v>
      </c>
      <c r="DH68">
        <v>-20.399999999999999</v>
      </c>
      <c r="DI68" t="s">
        <v>302</v>
      </c>
      <c r="DJ68" t="s">
        <v>302</v>
      </c>
      <c r="DL68" s="1">
        <v>36707</v>
      </c>
      <c r="DM68">
        <v>13880</v>
      </c>
      <c r="DN68" t="s">
        <v>302</v>
      </c>
      <c r="DO68" t="s">
        <v>302</v>
      </c>
      <c r="DQ68" s="1">
        <v>36707</v>
      </c>
      <c r="DR68">
        <v>5999</v>
      </c>
      <c r="DS68" t="s">
        <v>302</v>
      </c>
      <c r="DT68" t="s">
        <v>302</v>
      </c>
      <c r="DV68" s="1">
        <v>36707</v>
      </c>
      <c r="DW68">
        <v>1.6</v>
      </c>
      <c r="DX68" t="s">
        <v>302</v>
      </c>
      <c r="DY68" t="s">
        <v>302</v>
      </c>
      <c r="EK68" s="1">
        <v>36707</v>
      </c>
      <c r="EL68">
        <v>1.1000000000000001</v>
      </c>
      <c r="EM68" t="s">
        <v>302</v>
      </c>
      <c r="EN68" t="s">
        <v>302</v>
      </c>
      <c r="EP68" s="1">
        <v>36707</v>
      </c>
      <c r="EQ68">
        <v>12.9</v>
      </c>
      <c r="ER68" t="s">
        <v>302</v>
      </c>
      <c r="ES68" t="s">
        <v>302</v>
      </c>
      <c r="EU68" s="1">
        <v>36707</v>
      </c>
      <c r="EV68">
        <v>-8.1</v>
      </c>
      <c r="EW68" t="s">
        <v>302</v>
      </c>
      <c r="EX68" t="s">
        <v>302</v>
      </c>
      <c r="EZ68" s="1">
        <v>36707</v>
      </c>
      <c r="FA68">
        <v>-11.4</v>
      </c>
      <c r="FB68">
        <v>20000809</v>
      </c>
      <c r="FC68">
        <v>-14.5</v>
      </c>
    </row>
    <row r="69" spans="1:159" x14ac:dyDescent="0.25">
      <c r="A69" s="1">
        <v>36738</v>
      </c>
      <c r="B69">
        <v>108.95</v>
      </c>
      <c r="C69" t="s">
        <v>302</v>
      </c>
      <c r="D69" t="s">
        <v>302</v>
      </c>
      <c r="F69" s="1">
        <v>40839</v>
      </c>
      <c r="G69">
        <v>114.7</v>
      </c>
      <c r="H69" t="s">
        <v>302</v>
      </c>
      <c r="I69" t="s">
        <v>302</v>
      </c>
      <c r="K69" s="1">
        <v>38291</v>
      </c>
      <c r="L69">
        <v>52.5</v>
      </c>
      <c r="M69" t="s">
        <v>302</v>
      </c>
      <c r="N69" t="s">
        <v>302</v>
      </c>
      <c r="P69" s="1">
        <v>37529</v>
      </c>
      <c r="Q69">
        <v>10</v>
      </c>
      <c r="R69" t="s">
        <v>302</v>
      </c>
      <c r="S69" t="s">
        <v>302</v>
      </c>
      <c r="Z69" s="1">
        <v>37529</v>
      </c>
      <c r="AA69">
        <v>13</v>
      </c>
      <c r="AB69" t="s">
        <v>302</v>
      </c>
      <c r="AC69" t="s">
        <v>302</v>
      </c>
      <c r="AE69" s="1">
        <v>36738</v>
      </c>
      <c r="AF69">
        <v>11.3</v>
      </c>
      <c r="AG69" t="s">
        <v>302</v>
      </c>
      <c r="AH69" t="s">
        <v>302</v>
      </c>
      <c r="AJ69" s="1">
        <v>36738</v>
      </c>
      <c r="AK69">
        <v>-10.6</v>
      </c>
      <c r="AL69" t="s">
        <v>302</v>
      </c>
      <c r="AM69" t="s">
        <v>302</v>
      </c>
      <c r="AO69" s="1">
        <v>40816</v>
      </c>
      <c r="AP69">
        <v>1.2</v>
      </c>
      <c r="AQ69">
        <v>20111206</v>
      </c>
      <c r="AR69">
        <v>1</v>
      </c>
      <c r="AT69" s="1">
        <v>40816</v>
      </c>
      <c r="AU69">
        <v>3.1</v>
      </c>
      <c r="AV69">
        <v>20111206</v>
      </c>
      <c r="AW69">
        <v>2.5</v>
      </c>
      <c r="AY69" s="1">
        <v>39691</v>
      </c>
      <c r="AZ69">
        <v>38.9</v>
      </c>
      <c r="BA69">
        <v>20080902</v>
      </c>
      <c r="BB69">
        <v>39.299999999999997</v>
      </c>
      <c r="BD69" s="1">
        <v>40633</v>
      </c>
      <c r="BE69">
        <v>39.4</v>
      </c>
      <c r="BF69">
        <v>20110406</v>
      </c>
      <c r="BG69">
        <v>39.4</v>
      </c>
      <c r="BI69" s="1">
        <v>40816</v>
      </c>
      <c r="BJ69">
        <v>0.3</v>
      </c>
      <c r="BK69">
        <v>20111025</v>
      </c>
      <c r="BL69">
        <v>0.3</v>
      </c>
      <c r="BN69" s="1">
        <v>40816</v>
      </c>
      <c r="BO69">
        <v>2.7</v>
      </c>
      <c r="BP69">
        <v>20111025</v>
      </c>
      <c r="BQ69">
        <v>2.6</v>
      </c>
      <c r="BS69" s="1">
        <v>40816</v>
      </c>
      <c r="BT69">
        <v>-5</v>
      </c>
      <c r="BU69">
        <v>20111019</v>
      </c>
      <c r="BV69">
        <v>-4</v>
      </c>
      <c r="BX69" s="1">
        <v>42185</v>
      </c>
      <c r="BY69">
        <v>0.3</v>
      </c>
      <c r="BZ69">
        <v>20150730</v>
      </c>
      <c r="CA69">
        <v>0.3</v>
      </c>
      <c r="CC69" s="1">
        <v>42460</v>
      </c>
      <c r="CD69">
        <v>1.2</v>
      </c>
      <c r="CE69">
        <v>20160428</v>
      </c>
      <c r="CF69">
        <v>1.2</v>
      </c>
      <c r="CH69" s="1">
        <v>40816</v>
      </c>
      <c r="CI69">
        <v>-0.7</v>
      </c>
      <c r="CJ69">
        <v>20111204</v>
      </c>
      <c r="CK69">
        <v>-1.1000000000000001</v>
      </c>
      <c r="CM69" s="1">
        <v>36738</v>
      </c>
      <c r="CN69">
        <v>70.3</v>
      </c>
      <c r="CO69" t="s">
        <v>302</v>
      </c>
      <c r="CP69" t="s">
        <v>302</v>
      </c>
      <c r="CR69" s="1">
        <v>36738</v>
      </c>
      <c r="CS69">
        <v>30.2</v>
      </c>
      <c r="CT69" t="s">
        <v>302</v>
      </c>
      <c r="CU69" t="s">
        <v>302</v>
      </c>
      <c r="CW69" s="1">
        <v>36738</v>
      </c>
      <c r="CX69">
        <v>-12.8</v>
      </c>
      <c r="CY69">
        <v>20000830</v>
      </c>
      <c r="CZ69" t="s">
        <v>302</v>
      </c>
      <c r="DB69" s="1">
        <v>38625</v>
      </c>
      <c r="DC69">
        <v>-16.899999999999999</v>
      </c>
      <c r="DD69" t="s">
        <v>302</v>
      </c>
      <c r="DE69" t="s">
        <v>302</v>
      </c>
      <c r="DG69" s="1">
        <v>36738</v>
      </c>
      <c r="DH69">
        <v>-35.4</v>
      </c>
      <c r="DI69" t="s">
        <v>302</v>
      </c>
      <c r="DJ69" t="s">
        <v>302</v>
      </c>
      <c r="DL69" s="1">
        <v>36738</v>
      </c>
      <c r="DM69">
        <v>13882</v>
      </c>
      <c r="DN69" t="s">
        <v>302</v>
      </c>
      <c r="DO69" t="s">
        <v>302</v>
      </c>
      <c r="DQ69" s="1">
        <v>36738</v>
      </c>
      <c r="DR69">
        <v>5527</v>
      </c>
      <c r="DS69" t="s">
        <v>302</v>
      </c>
      <c r="DT69" t="s">
        <v>302</v>
      </c>
      <c r="DV69" s="1">
        <v>36738</v>
      </c>
      <c r="DW69">
        <v>-20.2</v>
      </c>
      <c r="DX69" t="s">
        <v>302</v>
      </c>
      <c r="DY69" t="s">
        <v>302</v>
      </c>
      <c r="EK69" s="1">
        <v>36738</v>
      </c>
      <c r="EL69">
        <v>0.9</v>
      </c>
      <c r="EM69" t="s">
        <v>302</v>
      </c>
      <c r="EN69" t="s">
        <v>302</v>
      </c>
      <c r="EP69" s="1">
        <v>36738</v>
      </c>
      <c r="EQ69">
        <v>13</v>
      </c>
      <c r="ER69" t="s">
        <v>302</v>
      </c>
      <c r="ES69" t="s">
        <v>302</v>
      </c>
      <c r="EU69" s="1">
        <v>36738</v>
      </c>
      <c r="EV69">
        <v>0.4</v>
      </c>
      <c r="EW69" t="s">
        <v>302</v>
      </c>
      <c r="EX69" t="s">
        <v>302</v>
      </c>
      <c r="EZ69" s="1">
        <v>36738</v>
      </c>
      <c r="FA69">
        <v>6.6</v>
      </c>
      <c r="FB69">
        <v>20000907</v>
      </c>
      <c r="FC69">
        <v>7.4</v>
      </c>
    </row>
    <row r="70" spans="1:159" x14ac:dyDescent="0.25">
      <c r="A70" s="1">
        <v>36769</v>
      </c>
      <c r="B70">
        <v>113.55</v>
      </c>
      <c r="C70" t="s">
        <v>302</v>
      </c>
      <c r="D70" t="s">
        <v>302</v>
      </c>
      <c r="F70" s="1">
        <v>40846</v>
      </c>
      <c r="G70">
        <v>116.8</v>
      </c>
      <c r="H70" t="s">
        <v>302</v>
      </c>
      <c r="I70" t="s">
        <v>302</v>
      </c>
      <c r="K70" s="1">
        <v>38321</v>
      </c>
      <c r="L70">
        <v>53.7</v>
      </c>
      <c r="M70" t="s">
        <v>302</v>
      </c>
      <c r="N70" t="s">
        <v>302</v>
      </c>
      <c r="P70" s="1">
        <v>37560</v>
      </c>
      <c r="Q70">
        <v>8</v>
      </c>
      <c r="R70" t="s">
        <v>302</v>
      </c>
      <c r="S70" t="s">
        <v>302</v>
      </c>
      <c r="Z70" s="1">
        <v>37560</v>
      </c>
      <c r="AA70">
        <v>11</v>
      </c>
      <c r="AB70" t="s">
        <v>302</v>
      </c>
      <c r="AC70" t="s">
        <v>302</v>
      </c>
      <c r="AE70" s="1">
        <v>36769</v>
      </c>
      <c r="AF70">
        <v>4.2</v>
      </c>
      <c r="AG70" t="s">
        <v>302</v>
      </c>
      <c r="AH70" t="s">
        <v>302</v>
      </c>
      <c r="AJ70" s="1">
        <v>36769</v>
      </c>
      <c r="AK70">
        <v>5.3</v>
      </c>
      <c r="AL70" t="s">
        <v>302</v>
      </c>
      <c r="AM70" t="s">
        <v>302</v>
      </c>
      <c r="AO70" s="1">
        <v>40908</v>
      </c>
      <c r="AP70">
        <v>1</v>
      </c>
      <c r="AQ70">
        <v>20120306</v>
      </c>
      <c r="AR70">
        <v>0.4</v>
      </c>
      <c r="AT70" s="1">
        <v>40908</v>
      </c>
      <c r="AU70">
        <v>3.1</v>
      </c>
      <c r="AV70">
        <v>20120306</v>
      </c>
      <c r="AW70">
        <v>2.2999999999999998</v>
      </c>
      <c r="AY70" s="1">
        <v>39721</v>
      </c>
      <c r="AZ70">
        <v>44.5</v>
      </c>
      <c r="BA70">
        <v>20081002</v>
      </c>
      <c r="BB70">
        <v>44.9</v>
      </c>
      <c r="BD70" s="1">
        <v>40663</v>
      </c>
      <c r="BE70">
        <v>37.9</v>
      </c>
      <c r="BF70">
        <v>20110505</v>
      </c>
      <c r="BG70">
        <v>37.9</v>
      </c>
      <c r="BI70" s="1">
        <v>40908</v>
      </c>
      <c r="BJ70">
        <v>0.5</v>
      </c>
      <c r="BK70">
        <v>20120124</v>
      </c>
      <c r="BL70">
        <v>0.5</v>
      </c>
      <c r="BN70" s="1">
        <v>40908</v>
      </c>
      <c r="BO70">
        <v>2.5</v>
      </c>
      <c r="BP70">
        <v>20120124</v>
      </c>
      <c r="BQ70">
        <v>2.6</v>
      </c>
      <c r="BS70" s="1">
        <v>40908</v>
      </c>
      <c r="BT70">
        <v>1.9</v>
      </c>
      <c r="BU70">
        <v>20120208</v>
      </c>
      <c r="BV70">
        <v>1</v>
      </c>
      <c r="BX70" s="1">
        <v>42277</v>
      </c>
      <c r="BY70">
        <v>0.9</v>
      </c>
      <c r="BZ70">
        <v>20151029</v>
      </c>
      <c r="CA70">
        <v>0.9</v>
      </c>
      <c r="CC70" s="1">
        <v>42551</v>
      </c>
      <c r="CD70" t="s">
        <v>302</v>
      </c>
      <c r="CE70">
        <v>20160728</v>
      </c>
      <c r="CF70" t="s">
        <v>302</v>
      </c>
      <c r="CH70" s="1">
        <v>40908</v>
      </c>
      <c r="CI70">
        <v>1.4</v>
      </c>
      <c r="CJ70">
        <v>20120304</v>
      </c>
      <c r="CK70">
        <v>1.4</v>
      </c>
      <c r="CM70" s="1">
        <v>36769</v>
      </c>
      <c r="CN70">
        <v>-11.7</v>
      </c>
      <c r="CO70" t="s">
        <v>302</v>
      </c>
      <c r="CP70" t="s">
        <v>302</v>
      </c>
      <c r="CR70" s="1">
        <v>36769</v>
      </c>
      <c r="CS70">
        <v>16.7</v>
      </c>
      <c r="CT70" t="s">
        <v>302</v>
      </c>
      <c r="CU70" t="s">
        <v>302</v>
      </c>
      <c r="CW70" s="1">
        <v>36769</v>
      </c>
      <c r="CX70">
        <v>-6.1</v>
      </c>
      <c r="CY70">
        <v>20001003</v>
      </c>
      <c r="CZ70" t="s">
        <v>302</v>
      </c>
      <c r="DB70" s="1">
        <v>38656</v>
      </c>
      <c r="DC70">
        <v>2.1</v>
      </c>
      <c r="DD70" t="s">
        <v>302</v>
      </c>
      <c r="DE70" t="s">
        <v>302</v>
      </c>
      <c r="DG70" s="1">
        <v>36769</v>
      </c>
      <c r="DH70">
        <v>-39.6</v>
      </c>
      <c r="DI70" t="s">
        <v>302</v>
      </c>
      <c r="DJ70" t="s">
        <v>302</v>
      </c>
      <c r="DL70" s="1">
        <v>36769</v>
      </c>
      <c r="DM70">
        <v>14129</v>
      </c>
      <c r="DN70" t="s">
        <v>302</v>
      </c>
      <c r="DO70" t="s">
        <v>302</v>
      </c>
      <c r="DQ70" s="1">
        <v>36769</v>
      </c>
      <c r="DR70">
        <v>6326</v>
      </c>
      <c r="DS70" t="s">
        <v>302</v>
      </c>
      <c r="DT70" t="s">
        <v>302</v>
      </c>
      <c r="DV70" s="1">
        <v>36769</v>
      </c>
      <c r="DW70">
        <v>5.4</v>
      </c>
      <c r="DX70" t="s">
        <v>302</v>
      </c>
      <c r="DY70" t="s">
        <v>302</v>
      </c>
      <c r="EK70" s="1">
        <v>36769</v>
      </c>
      <c r="EL70">
        <v>0.9</v>
      </c>
      <c r="EM70" t="s">
        <v>302</v>
      </c>
      <c r="EN70" t="s">
        <v>302</v>
      </c>
      <c r="EP70" s="1">
        <v>36769</v>
      </c>
      <c r="EQ70">
        <v>13</v>
      </c>
      <c r="ER70" t="s">
        <v>302</v>
      </c>
      <c r="ES70" t="s">
        <v>302</v>
      </c>
      <c r="EU70" s="1">
        <v>36769</v>
      </c>
      <c r="EV70">
        <v>4.7</v>
      </c>
      <c r="EW70" t="s">
        <v>302</v>
      </c>
      <c r="EX70" t="s">
        <v>302</v>
      </c>
      <c r="EZ70" s="1">
        <v>36769</v>
      </c>
      <c r="FA70">
        <v>4.5</v>
      </c>
      <c r="FB70">
        <v>20001018</v>
      </c>
      <c r="FC70">
        <v>5</v>
      </c>
    </row>
    <row r="71" spans="1:159" x14ac:dyDescent="0.25">
      <c r="A71" s="1">
        <v>36799</v>
      </c>
      <c r="B71">
        <v>102.45</v>
      </c>
      <c r="C71" t="s">
        <v>302</v>
      </c>
      <c r="D71" t="s">
        <v>302</v>
      </c>
      <c r="F71" s="1">
        <v>40853</v>
      </c>
      <c r="G71">
        <v>116.4</v>
      </c>
      <c r="H71" t="s">
        <v>302</v>
      </c>
      <c r="I71" t="s">
        <v>302</v>
      </c>
      <c r="K71" s="1">
        <v>38352</v>
      </c>
      <c r="L71">
        <v>57.8</v>
      </c>
      <c r="M71" t="s">
        <v>302</v>
      </c>
      <c r="N71" t="s">
        <v>302</v>
      </c>
      <c r="P71" s="1">
        <v>37590</v>
      </c>
      <c r="Q71">
        <v>12</v>
      </c>
      <c r="R71" t="s">
        <v>302</v>
      </c>
      <c r="S71" t="s">
        <v>302</v>
      </c>
      <c r="Z71" s="1">
        <v>37590</v>
      </c>
      <c r="AA71">
        <v>10</v>
      </c>
      <c r="AB71" t="s">
        <v>302</v>
      </c>
      <c r="AC71" t="s">
        <v>302</v>
      </c>
      <c r="AE71" s="1">
        <v>36799</v>
      </c>
      <c r="AF71">
        <v>-9.8000000000000007</v>
      </c>
      <c r="AG71" t="s">
        <v>302</v>
      </c>
      <c r="AH71" t="s">
        <v>302</v>
      </c>
      <c r="AJ71" s="1">
        <v>36799</v>
      </c>
      <c r="AK71">
        <v>1.9</v>
      </c>
      <c r="AL71" t="s">
        <v>302</v>
      </c>
      <c r="AM71" t="s">
        <v>302</v>
      </c>
      <c r="AO71" s="1">
        <v>40999</v>
      </c>
      <c r="AP71">
        <v>1.1000000000000001</v>
      </c>
      <c r="AQ71">
        <v>20120605</v>
      </c>
      <c r="AR71">
        <v>1.3</v>
      </c>
      <c r="AT71" s="1">
        <v>40999</v>
      </c>
      <c r="AU71">
        <v>4.4000000000000004</v>
      </c>
      <c r="AV71">
        <v>20120605</v>
      </c>
      <c r="AW71">
        <v>4.3</v>
      </c>
      <c r="AY71" s="1">
        <v>39752</v>
      </c>
      <c r="AZ71">
        <v>41.7</v>
      </c>
      <c r="BA71">
        <v>20081104</v>
      </c>
      <c r="BB71">
        <v>42.1</v>
      </c>
      <c r="BD71" s="1">
        <v>40694</v>
      </c>
      <c r="BE71">
        <v>39.6</v>
      </c>
      <c r="BF71">
        <v>20110606</v>
      </c>
      <c r="BG71">
        <v>39.6</v>
      </c>
      <c r="BI71" s="1">
        <v>40999</v>
      </c>
      <c r="BJ71">
        <v>0.4</v>
      </c>
      <c r="BK71">
        <v>20120423</v>
      </c>
      <c r="BL71">
        <v>0.4</v>
      </c>
      <c r="BN71" s="1">
        <v>40999</v>
      </c>
      <c r="BO71">
        <v>2.2000000000000002</v>
      </c>
      <c r="BP71">
        <v>20120423</v>
      </c>
      <c r="BQ71">
        <v>2.1</v>
      </c>
      <c r="BS71" s="1">
        <v>40999</v>
      </c>
      <c r="BT71">
        <v>-1.3</v>
      </c>
      <c r="BU71">
        <v>20120418</v>
      </c>
      <c r="BV71">
        <v>-1</v>
      </c>
      <c r="BX71" s="1">
        <v>42369</v>
      </c>
      <c r="BY71">
        <v>0.3</v>
      </c>
      <c r="BZ71">
        <v>20160128</v>
      </c>
      <c r="CA71">
        <v>0.3</v>
      </c>
      <c r="CH71" s="1">
        <v>40999</v>
      </c>
      <c r="CI71">
        <v>1.3</v>
      </c>
      <c r="CJ71">
        <v>20120603</v>
      </c>
      <c r="CK71">
        <v>0.9</v>
      </c>
      <c r="CM71" s="1">
        <v>36799</v>
      </c>
      <c r="CN71">
        <v>-9.1999999999999993</v>
      </c>
      <c r="CO71" t="s">
        <v>302</v>
      </c>
      <c r="CP71" t="s">
        <v>302</v>
      </c>
      <c r="CR71" s="1">
        <v>36799</v>
      </c>
      <c r="CS71">
        <v>7.8</v>
      </c>
      <c r="CT71" t="s">
        <v>302</v>
      </c>
      <c r="CU71" t="s">
        <v>302</v>
      </c>
      <c r="CW71" s="1">
        <v>36799</v>
      </c>
      <c r="CX71">
        <v>2.1</v>
      </c>
      <c r="CY71">
        <v>20001031</v>
      </c>
      <c r="CZ71" t="s">
        <v>302</v>
      </c>
      <c r="DB71" s="1">
        <v>38686</v>
      </c>
      <c r="DC71">
        <v>-12.1</v>
      </c>
      <c r="DD71" t="s">
        <v>302</v>
      </c>
      <c r="DE71" t="s">
        <v>302</v>
      </c>
      <c r="DG71" s="1">
        <v>36799</v>
      </c>
      <c r="DH71">
        <v>-37.5</v>
      </c>
      <c r="DI71" t="s">
        <v>302</v>
      </c>
      <c r="DJ71" t="s">
        <v>302</v>
      </c>
      <c r="DL71" s="1">
        <v>36799</v>
      </c>
      <c r="DM71">
        <v>14216</v>
      </c>
      <c r="DN71" t="s">
        <v>302</v>
      </c>
      <c r="DO71" t="s">
        <v>302</v>
      </c>
      <c r="DQ71" s="1">
        <v>36799</v>
      </c>
      <c r="DR71">
        <v>5772</v>
      </c>
      <c r="DS71" t="s">
        <v>302</v>
      </c>
      <c r="DT71" t="s">
        <v>302</v>
      </c>
      <c r="DV71" s="1">
        <v>36799</v>
      </c>
      <c r="DW71">
        <v>-5.5</v>
      </c>
      <c r="DX71" t="s">
        <v>302</v>
      </c>
      <c r="DY71" t="s">
        <v>302</v>
      </c>
      <c r="EK71" s="1">
        <v>36799</v>
      </c>
      <c r="EL71">
        <v>0.6</v>
      </c>
      <c r="EM71" t="s">
        <v>302</v>
      </c>
      <c r="EN71" t="s">
        <v>302</v>
      </c>
      <c r="EP71" s="1">
        <v>36799</v>
      </c>
      <c r="EQ71">
        <v>12.5</v>
      </c>
      <c r="ER71" t="s">
        <v>302</v>
      </c>
      <c r="ES71" t="s">
        <v>302</v>
      </c>
      <c r="EU71" s="1">
        <v>36799</v>
      </c>
      <c r="EV71">
        <v>-4.3</v>
      </c>
      <c r="EW71" t="s">
        <v>302</v>
      </c>
      <c r="EX71" t="s">
        <v>302</v>
      </c>
      <c r="EZ71" s="1">
        <v>36799</v>
      </c>
      <c r="FA71">
        <v>-2.2999999999999998</v>
      </c>
      <c r="FB71">
        <v>20001112</v>
      </c>
      <c r="FC71">
        <v>-4.8</v>
      </c>
    </row>
    <row r="72" spans="1:159" x14ac:dyDescent="0.25">
      <c r="A72" s="1">
        <v>36830</v>
      </c>
      <c r="B72">
        <v>99.71</v>
      </c>
      <c r="C72" t="s">
        <v>302</v>
      </c>
      <c r="D72" t="s">
        <v>302</v>
      </c>
      <c r="F72" s="1">
        <v>40860</v>
      </c>
      <c r="G72">
        <v>112.1</v>
      </c>
      <c r="H72" t="s">
        <v>302</v>
      </c>
      <c r="I72" t="s">
        <v>302</v>
      </c>
      <c r="K72" s="1">
        <v>38383</v>
      </c>
      <c r="L72">
        <v>55.7</v>
      </c>
      <c r="M72" t="s">
        <v>302</v>
      </c>
      <c r="N72" t="s">
        <v>302</v>
      </c>
      <c r="P72" s="1">
        <v>37621</v>
      </c>
      <c r="Q72">
        <v>6</v>
      </c>
      <c r="R72" t="s">
        <v>302</v>
      </c>
      <c r="S72" t="s">
        <v>302</v>
      </c>
      <c r="Z72" s="1">
        <v>37621</v>
      </c>
      <c r="AA72">
        <v>7</v>
      </c>
      <c r="AB72" t="s">
        <v>302</v>
      </c>
      <c r="AC72" t="s">
        <v>302</v>
      </c>
      <c r="AE72" s="1">
        <v>36830</v>
      </c>
      <c r="AF72">
        <v>-2.7</v>
      </c>
      <c r="AG72" t="s">
        <v>302</v>
      </c>
      <c r="AH72" t="s">
        <v>302</v>
      </c>
      <c r="AJ72" s="1">
        <v>36830</v>
      </c>
      <c r="AK72">
        <v>-0.9</v>
      </c>
      <c r="AL72" t="s">
        <v>302</v>
      </c>
      <c r="AM72" t="s">
        <v>302</v>
      </c>
      <c r="AO72" s="1">
        <v>41090</v>
      </c>
      <c r="AP72">
        <v>0.5</v>
      </c>
      <c r="AQ72">
        <v>20120904</v>
      </c>
      <c r="AR72">
        <v>0.6</v>
      </c>
      <c r="AT72" s="1">
        <v>41090</v>
      </c>
      <c r="AU72">
        <v>3.9</v>
      </c>
      <c r="AV72">
        <v>20120904</v>
      </c>
      <c r="AW72">
        <v>3.7</v>
      </c>
      <c r="AY72" s="1">
        <v>39782</v>
      </c>
      <c r="AZ72">
        <v>36.799999999999997</v>
      </c>
      <c r="BA72">
        <v>20081202</v>
      </c>
      <c r="BB72">
        <v>37.799999999999997</v>
      </c>
      <c r="BD72" s="1">
        <v>40724</v>
      </c>
      <c r="BE72">
        <v>35.799999999999997</v>
      </c>
      <c r="BF72">
        <v>20110706</v>
      </c>
      <c r="BG72">
        <v>35.799999999999997</v>
      </c>
      <c r="BI72" s="1">
        <v>41090</v>
      </c>
      <c r="BJ72">
        <v>0.6</v>
      </c>
      <c r="BK72">
        <v>20120724</v>
      </c>
      <c r="BL72">
        <v>0.7</v>
      </c>
      <c r="BN72" s="1">
        <v>41090</v>
      </c>
      <c r="BO72">
        <v>1.8</v>
      </c>
      <c r="BP72">
        <v>20120724</v>
      </c>
      <c r="BQ72">
        <v>1.9</v>
      </c>
      <c r="BS72" s="1">
        <v>41090</v>
      </c>
      <c r="BT72">
        <v>-2.4</v>
      </c>
      <c r="BU72">
        <v>20120718</v>
      </c>
      <c r="BV72">
        <v>-2</v>
      </c>
      <c r="BX72" s="1">
        <v>42460</v>
      </c>
      <c r="BY72">
        <v>-0.2</v>
      </c>
      <c r="BZ72">
        <v>20160428</v>
      </c>
      <c r="CA72">
        <v>-0.2</v>
      </c>
      <c r="CH72" s="1">
        <v>41090</v>
      </c>
      <c r="CI72">
        <v>0.3</v>
      </c>
      <c r="CJ72">
        <v>20120902</v>
      </c>
      <c r="CK72">
        <v>0.6</v>
      </c>
      <c r="CM72" s="1">
        <v>36830</v>
      </c>
      <c r="CN72">
        <v>2</v>
      </c>
      <c r="CO72" t="s">
        <v>302</v>
      </c>
      <c r="CP72" t="s">
        <v>302</v>
      </c>
      <c r="CR72" s="1">
        <v>36830</v>
      </c>
      <c r="CS72">
        <v>5.8</v>
      </c>
      <c r="CT72" t="s">
        <v>302</v>
      </c>
      <c r="CU72" t="s">
        <v>302</v>
      </c>
      <c r="CW72" s="1">
        <v>36830</v>
      </c>
      <c r="CX72">
        <v>1.2</v>
      </c>
      <c r="CY72">
        <v>20001201</v>
      </c>
      <c r="CZ72">
        <v>6</v>
      </c>
      <c r="DB72" s="1">
        <v>38717</v>
      </c>
      <c r="DC72">
        <v>7.5</v>
      </c>
      <c r="DD72" t="s">
        <v>302</v>
      </c>
      <c r="DE72" t="s">
        <v>302</v>
      </c>
      <c r="DG72" s="1">
        <v>36830</v>
      </c>
      <c r="DH72">
        <v>-37.5</v>
      </c>
      <c r="DI72" t="s">
        <v>302</v>
      </c>
      <c r="DJ72" t="s">
        <v>302</v>
      </c>
      <c r="DL72" s="1">
        <v>36830</v>
      </c>
      <c r="DM72">
        <v>14313</v>
      </c>
      <c r="DN72" t="s">
        <v>302</v>
      </c>
      <c r="DO72" t="s">
        <v>302</v>
      </c>
      <c r="DQ72" s="1">
        <v>36830</v>
      </c>
      <c r="DR72">
        <v>6052</v>
      </c>
      <c r="DS72" t="s">
        <v>302</v>
      </c>
      <c r="DT72" t="s">
        <v>302</v>
      </c>
      <c r="DV72" s="1">
        <v>36830</v>
      </c>
      <c r="DW72">
        <v>-5.9</v>
      </c>
      <c r="DX72" t="s">
        <v>302</v>
      </c>
      <c r="DY72" t="s">
        <v>302</v>
      </c>
      <c r="EK72" s="1">
        <v>36830</v>
      </c>
      <c r="EL72">
        <v>0.9</v>
      </c>
      <c r="EM72" t="s">
        <v>302</v>
      </c>
      <c r="EN72" t="s">
        <v>302</v>
      </c>
      <c r="EP72" s="1">
        <v>36830</v>
      </c>
      <c r="EQ72">
        <v>12.4</v>
      </c>
      <c r="ER72" t="s">
        <v>302</v>
      </c>
      <c r="ES72" t="s">
        <v>302</v>
      </c>
      <c r="EU72" s="1">
        <v>36830</v>
      </c>
      <c r="EV72">
        <v>-0.8</v>
      </c>
      <c r="EW72" t="s">
        <v>302</v>
      </c>
      <c r="EX72" t="s">
        <v>302</v>
      </c>
      <c r="EZ72" s="1">
        <v>36830</v>
      </c>
      <c r="FA72">
        <v>0.2</v>
      </c>
      <c r="FB72">
        <v>20001207</v>
      </c>
      <c r="FC72">
        <v>-3.9</v>
      </c>
    </row>
    <row r="73" spans="1:159" x14ac:dyDescent="0.25">
      <c r="A73" s="1">
        <v>36860</v>
      </c>
      <c r="B73">
        <v>96.2</v>
      </c>
      <c r="C73" t="s">
        <v>302</v>
      </c>
      <c r="D73" t="s">
        <v>302</v>
      </c>
      <c r="F73" s="1">
        <v>40867</v>
      </c>
      <c r="G73">
        <v>113.1</v>
      </c>
      <c r="H73" t="s">
        <v>302</v>
      </c>
      <c r="I73" t="s">
        <v>302</v>
      </c>
      <c r="K73" s="1">
        <v>38411</v>
      </c>
      <c r="L73">
        <v>52.1</v>
      </c>
      <c r="M73" t="s">
        <v>302</v>
      </c>
      <c r="N73" t="s">
        <v>302</v>
      </c>
      <c r="P73" s="1">
        <v>37652</v>
      </c>
      <c r="Q73">
        <v>7</v>
      </c>
      <c r="R73" t="s">
        <v>302</v>
      </c>
      <c r="S73" t="s">
        <v>302</v>
      </c>
      <c r="Z73" s="1">
        <v>37652</v>
      </c>
      <c r="AA73">
        <v>9</v>
      </c>
      <c r="AB73" t="s">
        <v>302</v>
      </c>
      <c r="AC73" t="s">
        <v>302</v>
      </c>
      <c r="AE73" s="1">
        <v>36860</v>
      </c>
      <c r="AF73">
        <v>-3.5</v>
      </c>
      <c r="AG73" t="s">
        <v>302</v>
      </c>
      <c r="AH73" t="s">
        <v>302</v>
      </c>
      <c r="AJ73" s="1">
        <v>36860</v>
      </c>
      <c r="AK73">
        <v>0</v>
      </c>
      <c r="AL73" t="s">
        <v>302</v>
      </c>
      <c r="AM73" t="s">
        <v>302</v>
      </c>
      <c r="AO73" s="1">
        <v>41182</v>
      </c>
      <c r="AP73">
        <v>0.6</v>
      </c>
      <c r="AQ73">
        <v>20121204</v>
      </c>
      <c r="AR73">
        <v>0.5</v>
      </c>
      <c r="AT73" s="1">
        <v>41182</v>
      </c>
      <c r="AU73">
        <v>3.2</v>
      </c>
      <c r="AV73">
        <v>20121204</v>
      </c>
      <c r="AW73">
        <v>3.1</v>
      </c>
      <c r="AY73" s="1">
        <v>39813</v>
      </c>
      <c r="AZ73">
        <v>39.799999999999997</v>
      </c>
      <c r="BA73">
        <v>20090105</v>
      </c>
      <c r="BB73">
        <v>39.299999999999997</v>
      </c>
      <c r="BD73" s="1">
        <v>40755</v>
      </c>
      <c r="BE73">
        <v>36.1</v>
      </c>
      <c r="BF73">
        <v>20110804</v>
      </c>
      <c r="BG73">
        <v>36.1</v>
      </c>
      <c r="BI73" s="1">
        <v>41182</v>
      </c>
      <c r="BJ73">
        <v>0.8</v>
      </c>
      <c r="BK73">
        <v>20121023</v>
      </c>
      <c r="BL73">
        <v>0.8</v>
      </c>
      <c r="BN73" s="1">
        <v>41182</v>
      </c>
      <c r="BO73">
        <v>2.4</v>
      </c>
      <c r="BP73">
        <v>20121023</v>
      </c>
      <c r="BQ73">
        <v>2.6</v>
      </c>
      <c r="BS73" s="1">
        <v>41182</v>
      </c>
      <c r="BT73">
        <v>-4.7</v>
      </c>
      <c r="BU73">
        <v>20121017</v>
      </c>
      <c r="BV73">
        <v>-2</v>
      </c>
      <c r="BX73" s="1">
        <v>42551</v>
      </c>
      <c r="BY73" t="s">
        <v>302</v>
      </c>
      <c r="BZ73">
        <v>20160728</v>
      </c>
      <c r="CA73" t="s">
        <v>302</v>
      </c>
      <c r="CH73" s="1">
        <v>41182</v>
      </c>
      <c r="CI73">
        <v>1.2</v>
      </c>
      <c r="CJ73">
        <v>20121202</v>
      </c>
      <c r="CK73">
        <v>1.1000000000000001</v>
      </c>
      <c r="CM73" s="1">
        <v>36860</v>
      </c>
      <c r="CN73">
        <v>-1.9</v>
      </c>
      <c r="CO73">
        <v>20091220</v>
      </c>
      <c r="CP73">
        <v>5.5</v>
      </c>
      <c r="CR73" s="1">
        <v>36860</v>
      </c>
      <c r="CS73">
        <v>2.1</v>
      </c>
      <c r="CT73" t="s">
        <v>302</v>
      </c>
      <c r="CU73" t="s">
        <v>302</v>
      </c>
      <c r="CW73" s="1">
        <v>36860</v>
      </c>
      <c r="CX73">
        <v>12.4</v>
      </c>
      <c r="CY73">
        <v>20010104</v>
      </c>
      <c r="CZ73">
        <v>2.8</v>
      </c>
      <c r="DB73" s="1">
        <v>38748</v>
      </c>
      <c r="DC73">
        <v>13.4</v>
      </c>
      <c r="DD73" t="s">
        <v>302</v>
      </c>
      <c r="DE73" t="s">
        <v>302</v>
      </c>
      <c r="DG73" s="1">
        <v>36860</v>
      </c>
      <c r="DH73">
        <v>-32.200000000000003</v>
      </c>
      <c r="DI73" t="s">
        <v>302</v>
      </c>
      <c r="DJ73" t="s">
        <v>302</v>
      </c>
      <c r="DL73" s="1">
        <v>36860</v>
      </c>
      <c r="DM73">
        <v>15000</v>
      </c>
      <c r="DN73" t="s">
        <v>302</v>
      </c>
      <c r="DO73" t="s">
        <v>302</v>
      </c>
      <c r="DQ73" s="1">
        <v>36860</v>
      </c>
      <c r="DR73">
        <v>6507</v>
      </c>
      <c r="DS73" t="s">
        <v>302</v>
      </c>
      <c r="DT73" t="s">
        <v>302</v>
      </c>
      <c r="DV73" s="1">
        <v>36860</v>
      </c>
      <c r="DW73">
        <v>20.3</v>
      </c>
      <c r="DX73" t="s">
        <v>302</v>
      </c>
      <c r="DY73" t="s">
        <v>302</v>
      </c>
      <c r="EK73" s="1">
        <v>36860</v>
      </c>
      <c r="EL73">
        <v>0.5</v>
      </c>
      <c r="EM73" t="s">
        <v>302</v>
      </c>
      <c r="EN73" t="s">
        <v>302</v>
      </c>
      <c r="EP73" s="1">
        <v>36860</v>
      </c>
      <c r="EQ73">
        <v>12.1</v>
      </c>
      <c r="ER73" t="s">
        <v>302</v>
      </c>
      <c r="ES73" t="s">
        <v>302</v>
      </c>
      <c r="EU73" s="1">
        <v>36860</v>
      </c>
      <c r="EV73">
        <v>5.0999999999999996</v>
      </c>
      <c r="EW73" t="s">
        <v>302</v>
      </c>
      <c r="EX73" t="s">
        <v>302</v>
      </c>
      <c r="EZ73" s="1">
        <v>36860</v>
      </c>
      <c r="FA73">
        <v>4.2</v>
      </c>
      <c r="FB73">
        <v>20010116</v>
      </c>
      <c r="FC73">
        <v>6.7</v>
      </c>
    </row>
    <row r="74" spans="1:159" x14ac:dyDescent="0.25">
      <c r="A74" s="1">
        <v>36891</v>
      </c>
      <c r="B74">
        <v>99.2</v>
      </c>
      <c r="C74" t="s">
        <v>302</v>
      </c>
      <c r="D74" t="s">
        <v>302</v>
      </c>
      <c r="F74" s="1">
        <v>40874</v>
      </c>
      <c r="G74">
        <v>109.7</v>
      </c>
      <c r="H74" t="s">
        <v>302</v>
      </c>
      <c r="I74" t="s">
        <v>302</v>
      </c>
      <c r="K74" s="1">
        <v>38442</v>
      </c>
      <c r="L74">
        <v>51.3</v>
      </c>
      <c r="M74" t="s">
        <v>302</v>
      </c>
      <c r="N74" t="s">
        <v>302</v>
      </c>
      <c r="P74" s="1">
        <v>37680</v>
      </c>
      <c r="Q74">
        <v>4</v>
      </c>
      <c r="R74" t="s">
        <v>302</v>
      </c>
      <c r="S74" t="s">
        <v>302</v>
      </c>
      <c r="Z74" s="1">
        <v>37680</v>
      </c>
      <c r="AA74">
        <v>8</v>
      </c>
      <c r="AB74" t="s">
        <v>302</v>
      </c>
      <c r="AC74" t="s">
        <v>302</v>
      </c>
      <c r="AE74" s="1">
        <v>36891</v>
      </c>
      <c r="AF74">
        <v>3.1</v>
      </c>
      <c r="AG74" t="s">
        <v>302</v>
      </c>
      <c r="AH74" t="s">
        <v>302</v>
      </c>
      <c r="AJ74" s="1">
        <v>36891</v>
      </c>
      <c r="AK74">
        <v>1.3</v>
      </c>
      <c r="AL74" t="s">
        <v>302</v>
      </c>
      <c r="AM74" t="s">
        <v>302</v>
      </c>
      <c r="AO74" s="1">
        <v>41274</v>
      </c>
      <c r="AP74">
        <v>0.5</v>
      </c>
      <c r="AQ74">
        <v>20130305</v>
      </c>
      <c r="AR74">
        <v>0.6</v>
      </c>
      <c r="AT74" s="1">
        <v>41274</v>
      </c>
      <c r="AU74">
        <v>2.7</v>
      </c>
      <c r="AV74">
        <v>20130305</v>
      </c>
      <c r="AW74">
        <v>3.1</v>
      </c>
      <c r="AY74" s="1">
        <v>39844</v>
      </c>
      <c r="AZ74">
        <v>39.6</v>
      </c>
      <c r="BA74">
        <v>20090203</v>
      </c>
      <c r="BB74">
        <v>41</v>
      </c>
      <c r="BD74" s="1">
        <v>40786</v>
      </c>
      <c r="BE74">
        <v>32.1</v>
      </c>
      <c r="BF74">
        <v>20110906</v>
      </c>
      <c r="BG74">
        <v>32.1</v>
      </c>
      <c r="BI74" s="1">
        <v>41274</v>
      </c>
      <c r="BJ74">
        <v>0.6</v>
      </c>
      <c r="BK74">
        <v>20130122</v>
      </c>
      <c r="BL74">
        <v>0.5</v>
      </c>
      <c r="BN74" s="1">
        <v>41274</v>
      </c>
      <c r="BO74">
        <v>2.4</v>
      </c>
      <c r="BP74">
        <v>20130122</v>
      </c>
      <c r="BQ74">
        <v>2.2999999999999998</v>
      </c>
      <c r="BS74" s="1">
        <v>41274</v>
      </c>
      <c r="BT74">
        <v>-5.9</v>
      </c>
      <c r="BU74">
        <v>20130206</v>
      </c>
      <c r="BV74">
        <v>-5</v>
      </c>
      <c r="CH74" s="1">
        <v>41274</v>
      </c>
      <c r="CI74">
        <v>0.2</v>
      </c>
      <c r="CJ74">
        <v>20130303</v>
      </c>
      <c r="CK74">
        <v>0.2</v>
      </c>
      <c r="CM74" s="1">
        <v>36891</v>
      </c>
      <c r="CN74">
        <v>15.5</v>
      </c>
      <c r="CO74" t="s">
        <v>302</v>
      </c>
      <c r="CP74" t="s">
        <v>302</v>
      </c>
      <c r="CR74" s="1">
        <v>36891</v>
      </c>
      <c r="CS74">
        <v>13.6</v>
      </c>
      <c r="CT74" t="s">
        <v>302</v>
      </c>
      <c r="CU74" t="s">
        <v>302</v>
      </c>
      <c r="CW74" s="1">
        <v>36891</v>
      </c>
      <c r="CX74">
        <v>-4</v>
      </c>
      <c r="CY74">
        <v>20010201</v>
      </c>
      <c r="CZ74">
        <v>4.5</v>
      </c>
      <c r="DB74" s="1">
        <v>38776</v>
      </c>
      <c r="DC74">
        <v>3.2</v>
      </c>
      <c r="DD74" t="s">
        <v>302</v>
      </c>
      <c r="DE74" t="s">
        <v>302</v>
      </c>
      <c r="DG74" s="1">
        <v>36891</v>
      </c>
      <c r="DH74">
        <v>-35.700000000000003</v>
      </c>
      <c r="DI74" t="s">
        <v>302</v>
      </c>
      <c r="DJ74" t="s">
        <v>302</v>
      </c>
      <c r="DL74" s="1">
        <v>36891</v>
      </c>
      <c r="DM74">
        <v>15588</v>
      </c>
      <c r="DN74" t="s">
        <v>302</v>
      </c>
      <c r="DO74" t="s">
        <v>302</v>
      </c>
      <c r="DQ74" s="1">
        <v>36891</v>
      </c>
      <c r="DR74">
        <v>6784</v>
      </c>
      <c r="DS74" t="s">
        <v>302</v>
      </c>
      <c r="DT74" t="s">
        <v>302</v>
      </c>
      <c r="DV74" s="1">
        <v>36891</v>
      </c>
      <c r="DW74">
        <v>2.2000000000000002</v>
      </c>
      <c r="DX74" t="s">
        <v>302</v>
      </c>
      <c r="DY74" t="s">
        <v>302</v>
      </c>
      <c r="EK74" s="1">
        <v>36891</v>
      </c>
      <c r="EL74">
        <v>0.6</v>
      </c>
      <c r="EM74" t="s">
        <v>302</v>
      </c>
      <c r="EN74" t="s">
        <v>302</v>
      </c>
      <c r="EP74" s="1">
        <v>36891</v>
      </c>
      <c r="EQ74">
        <v>11.5</v>
      </c>
      <c r="ER74" t="s">
        <v>302</v>
      </c>
      <c r="ES74" t="s">
        <v>302</v>
      </c>
      <c r="EU74" s="1">
        <v>36891</v>
      </c>
      <c r="EV74">
        <v>9.3000000000000007</v>
      </c>
      <c r="EW74" t="s">
        <v>302</v>
      </c>
      <c r="EX74" t="s">
        <v>302</v>
      </c>
      <c r="EZ74" s="1">
        <v>36891</v>
      </c>
      <c r="FA74">
        <v>4.5</v>
      </c>
      <c r="FB74">
        <v>20010211</v>
      </c>
      <c r="FC74">
        <v>5.0999999999999996</v>
      </c>
    </row>
    <row r="75" spans="1:159" x14ac:dyDescent="0.25">
      <c r="A75" s="1">
        <v>36922</v>
      </c>
      <c r="B75">
        <v>99.84</v>
      </c>
      <c r="C75" t="s">
        <v>302</v>
      </c>
      <c r="D75" t="s">
        <v>302</v>
      </c>
      <c r="F75" s="1">
        <v>40881</v>
      </c>
      <c r="G75">
        <v>111.2</v>
      </c>
      <c r="H75" t="s">
        <v>302</v>
      </c>
      <c r="I75" t="s">
        <v>302</v>
      </c>
      <c r="K75" s="1">
        <v>38472</v>
      </c>
      <c r="L75">
        <v>52.6</v>
      </c>
      <c r="M75" t="s">
        <v>302</v>
      </c>
      <c r="N75" t="s">
        <v>302</v>
      </c>
      <c r="P75" s="1">
        <v>37711</v>
      </c>
      <c r="Q75">
        <v>4</v>
      </c>
      <c r="R75" t="s">
        <v>302</v>
      </c>
      <c r="S75" t="s">
        <v>302</v>
      </c>
      <c r="Z75" s="1">
        <v>37711</v>
      </c>
      <c r="AA75">
        <v>8</v>
      </c>
      <c r="AB75" t="s">
        <v>302</v>
      </c>
      <c r="AC75" t="s">
        <v>302</v>
      </c>
      <c r="AE75" s="1">
        <v>36922</v>
      </c>
      <c r="AF75">
        <v>0.6</v>
      </c>
      <c r="AG75" t="s">
        <v>302</v>
      </c>
      <c r="AH75" t="s">
        <v>302</v>
      </c>
      <c r="AJ75" s="1">
        <v>36922</v>
      </c>
      <c r="AK75">
        <v>0.9</v>
      </c>
      <c r="AL75" t="s">
        <v>302</v>
      </c>
      <c r="AM75" t="s">
        <v>302</v>
      </c>
      <c r="AO75" s="1">
        <v>41364</v>
      </c>
      <c r="AP75">
        <v>0.2</v>
      </c>
      <c r="AQ75">
        <v>20130604</v>
      </c>
      <c r="AR75">
        <v>0.6</v>
      </c>
      <c r="AT75" s="1">
        <v>41364</v>
      </c>
      <c r="AU75">
        <v>1.8</v>
      </c>
      <c r="AV75">
        <v>20130604</v>
      </c>
      <c r="AW75">
        <v>2.5</v>
      </c>
      <c r="AY75" s="1">
        <v>39872</v>
      </c>
      <c r="AZ75">
        <v>32.5</v>
      </c>
      <c r="BA75">
        <v>20090303</v>
      </c>
      <c r="BB75">
        <v>32.200000000000003</v>
      </c>
      <c r="BD75" s="1">
        <v>40816</v>
      </c>
      <c r="BE75">
        <v>30</v>
      </c>
      <c r="BF75">
        <v>20111006</v>
      </c>
      <c r="BG75">
        <v>30</v>
      </c>
      <c r="BI75" s="1">
        <v>41364</v>
      </c>
      <c r="BJ75">
        <v>0.6</v>
      </c>
      <c r="BK75">
        <v>20130423</v>
      </c>
      <c r="BL75">
        <v>0.5</v>
      </c>
      <c r="BN75" s="1">
        <v>41364</v>
      </c>
      <c r="BO75">
        <v>2.6</v>
      </c>
      <c r="BP75">
        <v>20130423</v>
      </c>
      <c r="BQ75">
        <v>2.6</v>
      </c>
      <c r="BS75" s="1">
        <v>41364</v>
      </c>
      <c r="BT75">
        <v>2.5</v>
      </c>
      <c r="BU75">
        <v>20130417</v>
      </c>
      <c r="BV75">
        <v>2</v>
      </c>
      <c r="CH75" s="1">
        <v>41364</v>
      </c>
      <c r="CI75">
        <v>-0.5</v>
      </c>
      <c r="CJ75">
        <v>20130602</v>
      </c>
      <c r="CK75">
        <v>-0.6</v>
      </c>
      <c r="CM75" s="1">
        <v>36922</v>
      </c>
      <c r="CN75">
        <v>-18.899999999999999</v>
      </c>
      <c r="CO75" t="s">
        <v>302</v>
      </c>
      <c r="CP75" t="s">
        <v>302</v>
      </c>
      <c r="CR75" s="1">
        <v>36922</v>
      </c>
      <c r="CS75">
        <v>0.6</v>
      </c>
      <c r="CT75" t="s">
        <v>302</v>
      </c>
      <c r="CU75" t="s">
        <v>302</v>
      </c>
      <c r="CW75" s="1">
        <v>36922</v>
      </c>
      <c r="CX75">
        <v>-0.3</v>
      </c>
      <c r="CY75">
        <v>20010304</v>
      </c>
      <c r="CZ75">
        <v>-3.7</v>
      </c>
      <c r="DB75" s="1">
        <v>38807</v>
      </c>
      <c r="DC75">
        <v>5.2</v>
      </c>
      <c r="DD75" t="s">
        <v>302</v>
      </c>
      <c r="DE75" t="s">
        <v>302</v>
      </c>
      <c r="DG75" s="1">
        <v>36922</v>
      </c>
      <c r="DH75">
        <v>-39.4</v>
      </c>
      <c r="DI75" t="s">
        <v>302</v>
      </c>
      <c r="DJ75" t="s">
        <v>302</v>
      </c>
      <c r="DL75" s="1">
        <v>36922</v>
      </c>
      <c r="DM75">
        <v>15794</v>
      </c>
      <c r="DN75" t="s">
        <v>302</v>
      </c>
      <c r="DO75" t="s">
        <v>302</v>
      </c>
      <c r="DQ75" s="1">
        <v>36922</v>
      </c>
      <c r="DR75">
        <v>6456</v>
      </c>
      <c r="DS75" t="s">
        <v>302</v>
      </c>
      <c r="DT75" t="s">
        <v>302</v>
      </c>
      <c r="DV75" s="1">
        <v>36922</v>
      </c>
      <c r="DW75">
        <v>2.1</v>
      </c>
      <c r="DX75" t="s">
        <v>302</v>
      </c>
      <c r="DY75" t="s">
        <v>302</v>
      </c>
      <c r="EK75" s="1">
        <v>36922</v>
      </c>
      <c r="EL75">
        <v>1</v>
      </c>
      <c r="EM75" t="s">
        <v>302</v>
      </c>
      <c r="EN75" t="s">
        <v>302</v>
      </c>
      <c r="EP75" s="1">
        <v>36922</v>
      </c>
      <c r="EQ75">
        <v>11.5</v>
      </c>
      <c r="ER75" t="s">
        <v>302</v>
      </c>
      <c r="ES75" t="s">
        <v>302</v>
      </c>
      <c r="EU75" s="1">
        <v>36922</v>
      </c>
      <c r="EV75">
        <v>-0.6</v>
      </c>
      <c r="EW75" t="s">
        <v>302</v>
      </c>
      <c r="EX75" t="s">
        <v>302</v>
      </c>
      <c r="EZ75" s="1">
        <v>36922</v>
      </c>
      <c r="FA75">
        <v>-2.2000000000000002</v>
      </c>
      <c r="FB75">
        <v>20010312</v>
      </c>
      <c r="FC75">
        <v>-5.8</v>
      </c>
    </row>
    <row r="76" spans="1:159" x14ac:dyDescent="0.25">
      <c r="A76" s="1">
        <v>36950</v>
      </c>
      <c r="B76">
        <v>102.69</v>
      </c>
      <c r="C76" t="s">
        <v>302</v>
      </c>
      <c r="D76" t="s">
        <v>302</v>
      </c>
      <c r="F76" s="1">
        <v>40888</v>
      </c>
      <c r="G76">
        <v>113.4</v>
      </c>
      <c r="H76" t="s">
        <v>302</v>
      </c>
      <c r="I76" t="s">
        <v>302</v>
      </c>
      <c r="K76" s="1">
        <v>38503</v>
      </c>
      <c r="L76">
        <v>50.8</v>
      </c>
      <c r="M76" t="s">
        <v>302</v>
      </c>
      <c r="N76" t="s">
        <v>302</v>
      </c>
      <c r="P76" s="1">
        <v>37741</v>
      </c>
      <c r="Q76">
        <v>9</v>
      </c>
      <c r="R76" t="s">
        <v>302</v>
      </c>
      <c r="S76" t="s">
        <v>302</v>
      </c>
      <c r="Z76" s="1">
        <v>37741</v>
      </c>
      <c r="AA76">
        <v>8</v>
      </c>
      <c r="AB76" t="s">
        <v>302</v>
      </c>
      <c r="AC76" t="s">
        <v>302</v>
      </c>
      <c r="AE76" s="1">
        <v>36950</v>
      </c>
      <c r="AF76">
        <v>2.9</v>
      </c>
      <c r="AG76" t="s">
        <v>302</v>
      </c>
      <c r="AH76" t="s">
        <v>302</v>
      </c>
      <c r="AJ76" s="1">
        <v>36950</v>
      </c>
      <c r="AK76">
        <v>1.7</v>
      </c>
      <c r="AL76" t="s">
        <v>302</v>
      </c>
      <c r="AM76" t="s">
        <v>302</v>
      </c>
      <c r="AO76" s="1">
        <v>41455</v>
      </c>
      <c r="AP76">
        <v>0.7</v>
      </c>
      <c r="AQ76">
        <v>20130903</v>
      </c>
      <c r="AR76">
        <v>0.6</v>
      </c>
      <c r="AT76" s="1">
        <v>41455</v>
      </c>
      <c r="AU76">
        <v>2</v>
      </c>
      <c r="AV76">
        <v>20130903</v>
      </c>
      <c r="AW76">
        <v>2.6</v>
      </c>
      <c r="AY76" s="1">
        <v>39903</v>
      </c>
      <c r="AZ76">
        <v>35.299999999999997</v>
      </c>
      <c r="BA76">
        <v>20090402</v>
      </c>
      <c r="BB76">
        <v>35.6</v>
      </c>
      <c r="BD76" s="1">
        <v>40847</v>
      </c>
      <c r="BE76">
        <v>34.700000000000003</v>
      </c>
      <c r="BF76">
        <v>20111106</v>
      </c>
      <c r="BG76">
        <v>34.700000000000003</v>
      </c>
      <c r="BI76" s="1">
        <v>41455</v>
      </c>
      <c r="BJ76">
        <v>0.6</v>
      </c>
      <c r="BK76">
        <v>20130723</v>
      </c>
      <c r="BL76">
        <v>0.6</v>
      </c>
      <c r="BN76" s="1">
        <v>41455</v>
      </c>
      <c r="BO76">
        <v>2.7</v>
      </c>
      <c r="BP76">
        <v>20130723</v>
      </c>
      <c r="BQ76">
        <v>2.6</v>
      </c>
      <c r="BS76" s="1">
        <v>41455</v>
      </c>
      <c r="BT76">
        <v>-0.5</v>
      </c>
      <c r="BU76">
        <v>20130717</v>
      </c>
      <c r="BV76">
        <v>-1</v>
      </c>
      <c r="CH76" s="1">
        <v>41455</v>
      </c>
      <c r="CI76">
        <v>0.4</v>
      </c>
      <c r="CJ76">
        <v>20130901</v>
      </c>
      <c r="CK76">
        <v>0.2</v>
      </c>
      <c r="CM76" s="1">
        <v>36950</v>
      </c>
      <c r="CN76">
        <v>0</v>
      </c>
      <c r="CO76" t="s">
        <v>302</v>
      </c>
      <c r="CP76" t="s">
        <v>302</v>
      </c>
      <c r="CR76" s="1">
        <v>36950</v>
      </c>
      <c r="CS76">
        <v>-1.9</v>
      </c>
      <c r="CT76" t="s">
        <v>302</v>
      </c>
      <c r="CU76" t="s">
        <v>302</v>
      </c>
      <c r="CW76" s="1">
        <v>36950</v>
      </c>
      <c r="CX76">
        <v>-8.8000000000000007</v>
      </c>
      <c r="CY76">
        <v>20010329</v>
      </c>
      <c r="CZ76">
        <v>-10.8</v>
      </c>
      <c r="DB76" s="1">
        <v>38837</v>
      </c>
      <c r="DC76">
        <v>-6.5</v>
      </c>
      <c r="DD76" t="s">
        <v>302</v>
      </c>
      <c r="DE76" t="s">
        <v>302</v>
      </c>
      <c r="DG76" s="1">
        <v>36950</v>
      </c>
      <c r="DH76">
        <v>-43.4</v>
      </c>
      <c r="DI76" t="s">
        <v>302</v>
      </c>
      <c r="DJ76" t="s">
        <v>302</v>
      </c>
      <c r="DL76" s="1">
        <v>36950</v>
      </c>
      <c r="DM76">
        <v>16101</v>
      </c>
      <c r="DN76" t="s">
        <v>302</v>
      </c>
      <c r="DO76" t="s">
        <v>302</v>
      </c>
      <c r="DQ76" s="1">
        <v>36950</v>
      </c>
      <c r="DR76">
        <v>6052</v>
      </c>
      <c r="DS76" t="s">
        <v>302</v>
      </c>
      <c r="DT76" t="s">
        <v>302</v>
      </c>
      <c r="DV76" s="1">
        <v>36950</v>
      </c>
      <c r="DW76">
        <v>1.6</v>
      </c>
      <c r="DX76" t="s">
        <v>302</v>
      </c>
      <c r="DY76" t="s">
        <v>302</v>
      </c>
      <c r="EK76" s="1">
        <v>36950</v>
      </c>
      <c r="EL76">
        <v>1.2</v>
      </c>
      <c r="EM76" t="s">
        <v>302</v>
      </c>
      <c r="EN76" t="s">
        <v>302</v>
      </c>
      <c r="EP76" s="1">
        <v>36950</v>
      </c>
      <c r="EQ76">
        <v>11.4</v>
      </c>
      <c r="ER76" t="s">
        <v>302</v>
      </c>
      <c r="ES76" t="s">
        <v>302</v>
      </c>
      <c r="EU76" s="1">
        <v>36950</v>
      </c>
      <c r="EV76">
        <v>-0.3</v>
      </c>
      <c r="EW76" t="s">
        <v>302</v>
      </c>
      <c r="EX76" t="s">
        <v>302</v>
      </c>
      <c r="EZ76" s="1">
        <v>36950</v>
      </c>
      <c r="FA76">
        <v>-1.7</v>
      </c>
      <c r="FB76">
        <v>20010408</v>
      </c>
      <c r="FC76">
        <v>-4.0999999999999996</v>
      </c>
    </row>
    <row r="77" spans="1:159" x14ac:dyDescent="0.25">
      <c r="A77" s="1">
        <v>36981</v>
      </c>
      <c r="B77">
        <v>89.09</v>
      </c>
      <c r="C77" t="s">
        <v>302</v>
      </c>
      <c r="D77" t="s">
        <v>302</v>
      </c>
      <c r="F77" s="1">
        <v>40895</v>
      </c>
      <c r="G77">
        <v>109.6</v>
      </c>
      <c r="H77" t="s">
        <v>302</v>
      </c>
      <c r="I77" t="s">
        <v>302</v>
      </c>
      <c r="K77" s="1">
        <v>38533</v>
      </c>
      <c r="L77">
        <v>54.6</v>
      </c>
      <c r="M77" t="s">
        <v>302</v>
      </c>
      <c r="N77" t="s">
        <v>302</v>
      </c>
      <c r="P77" s="1">
        <v>37772</v>
      </c>
      <c r="Q77">
        <v>6</v>
      </c>
      <c r="R77" t="s">
        <v>302</v>
      </c>
      <c r="S77" t="s">
        <v>302</v>
      </c>
      <c r="Z77" s="1">
        <v>37772</v>
      </c>
      <c r="AA77">
        <v>10</v>
      </c>
      <c r="AB77" t="s">
        <v>302</v>
      </c>
      <c r="AC77" t="s">
        <v>302</v>
      </c>
      <c r="AE77" s="1">
        <v>36981</v>
      </c>
      <c r="AF77">
        <v>-13.2</v>
      </c>
      <c r="AG77" t="s">
        <v>302</v>
      </c>
      <c r="AH77" t="s">
        <v>302</v>
      </c>
      <c r="AJ77" s="1">
        <v>36981</v>
      </c>
      <c r="AK77">
        <v>0.7</v>
      </c>
      <c r="AL77" t="s">
        <v>302</v>
      </c>
      <c r="AM77" t="s">
        <v>302</v>
      </c>
      <c r="AO77" s="1">
        <v>41547</v>
      </c>
      <c r="AP77">
        <v>0.5</v>
      </c>
      <c r="AQ77">
        <v>20131203</v>
      </c>
      <c r="AR77">
        <v>0.6</v>
      </c>
      <c r="AT77" s="1">
        <v>41547</v>
      </c>
      <c r="AU77">
        <v>2</v>
      </c>
      <c r="AV77">
        <v>20131203</v>
      </c>
      <c r="AW77">
        <v>2.2999999999999998</v>
      </c>
      <c r="AY77" s="1">
        <v>39933</v>
      </c>
      <c r="AZ77">
        <v>40.200000000000003</v>
      </c>
      <c r="BA77">
        <v>20090504</v>
      </c>
      <c r="BB77">
        <v>39.799999999999997</v>
      </c>
      <c r="BD77" s="1">
        <v>40877</v>
      </c>
      <c r="BE77">
        <v>39.6</v>
      </c>
      <c r="BF77">
        <v>20111206</v>
      </c>
      <c r="BG77">
        <v>39.6</v>
      </c>
      <c r="BI77" s="1">
        <v>41547</v>
      </c>
      <c r="BJ77">
        <v>0.6</v>
      </c>
      <c r="BK77">
        <v>20131022</v>
      </c>
      <c r="BL77">
        <v>0.6</v>
      </c>
      <c r="BN77" s="1">
        <v>41547</v>
      </c>
      <c r="BO77">
        <v>2.4</v>
      </c>
      <c r="BP77">
        <v>20131022</v>
      </c>
      <c r="BQ77">
        <v>2.2999999999999998</v>
      </c>
      <c r="BS77" s="1">
        <v>41547</v>
      </c>
      <c r="BT77">
        <v>4.0999999999999996</v>
      </c>
      <c r="BU77">
        <v>20131016</v>
      </c>
      <c r="BV77">
        <v>3</v>
      </c>
      <c r="CH77" s="1">
        <v>41547</v>
      </c>
      <c r="CI77">
        <v>-0.5</v>
      </c>
      <c r="CJ77">
        <v>20131201</v>
      </c>
      <c r="CK77">
        <v>-0.5</v>
      </c>
      <c r="CM77" s="1">
        <v>36981</v>
      </c>
      <c r="CN77">
        <v>2.6</v>
      </c>
      <c r="CO77" t="s">
        <v>302</v>
      </c>
      <c r="CP77" t="s">
        <v>302</v>
      </c>
      <c r="CR77" s="1">
        <v>36981</v>
      </c>
      <c r="CS77">
        <v>5.0999999999999996</v>
      </c>
      <c r="CT77" t="s">
        <v>302</v>
      </c>
      <c r="CU77" t="s">
        <v>302</v>
      </c>
      <c r="CW77" s="1">
        <v>36981</v>
      </c>
      <c r="CX77">
        <v>3.9</v>
      </c>
      <c r="CY77">
        <v>20010503</v>
      </c>
      <c r="CZ77">
        <v>6.7</v>
      </c>
      <c r="DB77" s="1">
        <v>38868</v>
      </c>
      <c r="DC77">
        <v>-10.1</v>
      </c>
      <c r="DD77" t="s">
        <v>302</v>
      </c>
      <c r="DE77" t="s">
        <v>302</v>
      </c>
      <c r="DG77" s="1">
        <v>36981</v>
      </c>
      <c r="DH77">
        <v>-33.6</v>
      </c>
      <c r="DI77" t="s">
        <v>302</v>
      </c>
      <c r="DJ77" t="s">
        <v>302</v>
      </c>
      <c r="DL77" s="1">
        <v>36981</v>
      </c>
      <c r="DM77">
        <v>15891</v>
      </c>
      <c r="DN77" t="s">
        <v>302</v>
      </c>
      <c r="DO77" t="s">
        <v>302</v>
      </c>
      <c r="DQ77" s="1">
        <v>36981</v>
      </c>
      <c r="DR77">
        <v>6519</v>
      </c>
      <c r="DS77" t="s">
        <v>302</v>
      </c>
      <c r="DT77" t="s">
        <v>302</v>
      </c>
      <c r="DV77" s="1">
        <v>36981</v>
      </c>
      <c r="DW77">
        <v>0</v>
      </c>
      <c r="DX77" t="s">
        <v>302</v>
      </c>
      <c r="DY77" t="s">
        <v>302</v>
      </c>
      <c r="EK77" s="1">
        <v>36981</v>
      </c>
      <c r="EL77">
        <v>0.5</v>
      </c>
      <c r="EM77" t="s">
        <v>302</v>
      </c>
      <c r="EN77" t="s">
        <v>302</v>
      </c>
      <c r="EP77" s="1">
        <v>36981</v>
      </c>
      <c r="EQ77">
        <v>10.8</v>
      </c>
      <c r="ER77" t="s">
        <v>302</v>
      </c>
      <c r="ES77" t="s">
        <v>302</v>
      </c>
      <c r="EU77" s="1">
        <v>36981</v>
      </c>
      <c r="EV77">
        <v>8.3000000000000007</v>
      </c>
      <c r="EW77" t="s">
        <v>302</v>
      </c>
      <c r="EX77" t="s">
        <v>302</v>
      </c>
      <c r="EZ77" s="1">
        <v>36981</v>
      </c>
      <c r="FA77">
        <v>6.3</v>
      </c>
      <c r="FB77">
        <v>20010513</v>
      </c>
      <c r="FC77">
        <v>10.199999999999999</v>
      </c>
    </row>
    <row r="78" spans="1:159" x14ac:dyDescent="0.25">
      <c r="A78" s="1">
        <v>37011</v>
      </c>
      <c r="B78">
        <v>90.24</v>
      </c>
      <c r="C78" t="s">
        <v>302</v>
      </c>
      <c r="D78" t="s">
        <v>302</v>
      </c>
      <c r="F78" s="1">
        <v>40916</v>
      </c>
      <c r="G78">
        <v>119</v>
      </c>
      <c r="H78" t="s">
        <v>302</v>
      </c>
      <c r="I78" t="s">
        <v>302</v>
      </c>
      <c r="K78" s="1">
        <v>38564</v>
      </c>
      <c r="L78">
        <v>50.1</v>
      </c>
      <c r="M78" t="s">
        <v>302</v>
      </c>
      <c r="N78" t="s">
        <v>302</v>
      </c>
      <c r="P78" s="1">
        <v>37802</v>
      </c>
      <c r="Q78">
        <v>14</v>
      </c>
      <c r="R78" t="s">
        <v>302</v>
      </c>
      <c r="S78" t="s">
        <v>302</v>
      </c>
      <c r="Z78" s="1">
        <v>37802</v>
      </c>
      <c r="AA78">
        <v>9</v>
      </c>
      <c r="AB78" t="s">
        <v>302</v>
      </c>
      <c r="AC78" t="s">
        <v>302</v>
      </c>
      <c r="AE78" s="1">
        <v>37011</v>
      </c>
      <c r="AF78">
        <v>1.3</v>
      </c>
      <c r="AG78" t="s">
        <v>302</v>
      </c>
      <c r="AH78" t="s">
        <v>302</v>
      </c>
      <c r="AJ78" s="1">
        <v>37011</v>
      </c>
      <c r="AK78">
        <v>0.6</v>
      </c>
      <c r="AL78" t="s">
        <v>302</v>
      </c>
      <c r="AM78" t="s">
        <v>302</v>
      </c>
      <c r="AO78" s="1">
        <v>41639</v>
      </c>
      <c r="AP78">
        <v>0.8</v>
      </c>
      <c r="AQ78">
        <v>20140304</v>
      </c>
      <c r="AR78">
        <v>0.8</v>
      </c>
      <c r="AT78" s="1">
        <v>41639</v>
      </c>
      <c r="AU78">
        <v>2.2999999999999998</v>
      </c>
      <c r="AV78">
        <v>20140304</v>
      </c>
      <c r="AW78">
        <v>2.8</v>
      </c>
      <c r="AY78" s="1">
        <v>39964</v>
      </c>
      <c r="AZ78">
        <v>39.9</v>
      </c>
      <c r="BA78">
        <v>20090602</v>
      </c>
      <c r="BB78">
        <v>39.9</v>
      </c>
      <c r="BD78" s="1">
        <v>40908</v>
      </c>
      <c r="BE78">
        <v>41</v>
      </c>
      <c r="BF78">
        <v>20120108</v>
      </c>
      <c r="BG78">
        <v>41</v>
      </c>
      <c r="BI78" s="1">
        <v>41639</v>
      </c>
      <c r="BJ78">
        <v>0.9</v>
      </c>
      <c r="BK78">
        <v>20140121</v>
      </c>
      <c r="BL78">
        <v>0.9</v>
      </c>
      <c r="BN78" s="1">
        <v>41639</v>
      </c>
      <c r="BO78">
        <v>2.7</v>
      </c>
      <c r="BP78">
        <v>20140121</v>
      </c>
      <c r="BQ78">
        <v>2.6</v>
      </c>
      <c r="BS78" s="1">
        <v>41639</v>
      </c>
      <c r="BT78">
        <v>8.3000000000000007</v>
      </c>
      <c r="BU78">
        <v>20140205</v>
      </c>
      <c r="BV78">
        <v>8</v>
      </c>
      <c r="CH78" s="1">
        <v>41639</v>
      </c>
      <c r="CI78">
        <v>-0.6</v>
      </c>
      <c r="CJ78">
        <v>20140302</v>
      </c>
      <c r="CK78">
        <v>-0.5</v>
      </c>
      <c r="CM78" s="1">
        <v>37011</v>
      </c>
      <c r="CN78">
        <v>0.7</v>
      </c>
      <c r="CO78" t="s">
        <v>302</v>
      </c>
      <c r="CP78" t="s">
        <v>302</v>
      </c>
      <c r="CR78" s="1">
        <v>37011</v>
      </c>
      <c r="CS78">
        <v>8</v>
      </c>
      <c r="CT78" t="s">
        <v>302</v>
      </c>
      <c r="CU78" t="s">
        <v>302</v>
      </c>
      <c r="CW78" s="1">
        <v>37011</v>
      </c>
      <c r="CX78">
        <v>9</v>
      </c>
      <c r="CY78">
        <v>20010530</v>
      </c>
      <c r="CZ78">
        <v>0.9</v>
      </c>
      <c r="DB78" s="1">
        <v>38898</v>
      </c>
      <c r="DC78">
        <v>-8.4</v>
      </c>
      <c r="DD78" t="s">
        <v>302</v>
      </c>
      <c r="DE78" t="s">
        <v>302</v>
      </c>
      <c r="DG78" s="1">
        <v>37011</v>
      </c>
      <c r="DH78">
        <v>-26.1</v>
      </c>
      <c r="DI78" t="s">
        <v>302</v>
      </c>
      <c r="DJ78" t="s">
        <v>302</v>
      </c>
      <c r="DL78" s="1">
        <v>37011</v>
      </c>
      <c r="DM78">
        <v>16005</v>
      </c>
      <c r="DN78" t="s">
        <v>302</v>
      </c>
      <c r="DO78" t="s">
        <v>302</v>
      </c>
      <c r="DQ78" s="1">
        <v>37011</v>
      </c>
      <c r="DR78">
        <v>6113</v>
      </c>
      <c r="DS78" t="s">
        <v>302</v>
      </c>
      <c r="DT78" t="s">
        <v>302</v>
      </c>
      <c r="DV78" s="1">
        <v>37011</v>
      </c>
      <c r="DW78">
        <v>18.3</v>
      </c>
      <c r="DX78" t="s">
        <v>302</v>
      </c>
      <c r="DY78" t="s">
        <v>302</v>
      </c>
      <c r="EK78" s="1">
        <v>37011</v>
      </c>
      <c r="EL78">
        <v>0.5</v>
      </c>
      <c r="EM78" t="s">
        <v>302</v>
      </c>
      <c r="EN78" t="s">
        <v>302</v>
      </c>
      <c r="EP78" s="1">
        <v>37011</v>
      </c>
      <c r="EQ78">
        <v>10.3</v>
      </c>
      <c r="ER78" t="s">
        <v>302</v>
      </c>
      <c r="ES78" t="s">
        <v>302</v>
      </c>
      <c r="EU78" s="1">
        <v>37011</v>
      </c>
      <c r="EV78">
        <v>6.1</v>
      </c>
      <c r="EW78" t="s">
        <v>302</v>
      </c>
      <c r="EX78" t="s">
        <v>302</v>
      </c>
      <c r="EZ78" s="1">
        <v>37011</v>
      </c>
      <c r="FA78">
        <v>4</v>
      </c>
      <c r="FB78">
        <v>20010606</v>
      </c>
      <c r="FC78">
        <v>0.4</v>
      </c>
    </row>
    <row r="79" spans="1:159" x14ac:dyDescent="0.25">
      <c r="A79" s="1">
        <v>37042</v>
      </c>
      <c r="B79">
        <v>95</v>
      </c>
      <c r="C79" t="s">
        <v>302</v>
      </c>
      <c r="D79" t="s">
        <v>302</v>
      </c>
      <c r="F79" s="1">
        <v>40923</v>
      </c>
      <c r="G79">
        <v>116.6</v>
      </c>
      <c r="H79" t="s">
        <v>302</v>
      </c>
      <c r="I79" t="s">
        <v>302</v>
      </c>
      <c r="K79" s="1">
        <v>38595</v>
      </c>
      <c r="L79">
        <v>43.9</v>
      </c>
      <c r="M79" t="s">
        <v>302</v>
      </c>
      <c r="N79" t="s">
        <v>302</v>
      </c>
      <c r="P79" s="1">
        <v>37833</v>
      </c>
      <c r="Q79">
        <v>12</v>
      </c>
      <c r="R79" t="s">
        <v>302</v>
      </c>
      <c r="S79" t="s">
        <v>302</v>
      </c>
      <c r="Z79" s="1">
        <v>37833</v>
      </c>
      <c r="AA79">
        <v>13</v>
      </c>
      <c r="AB79" t="s">
        <v>302</v>
      </c>
      <c r="AC79" t="s">
        <v>302</v>
      </c>
      <c r="AE79" s="1">
        <v>37042</v>
      </c>
      <c r="AF79">
        <v>5.3</v>
      </c>
      <c r="AG79" t="s">
        <v>302</v>
      </c>
      <c r="AH79" t="s">
        <v>302</v>
      </c>
      <c r="AJ79" s="1">
        <v>37042</v>
      </c>
      <c r="AK79">
        <v>0.3</v>
      </c>
      <c r="AL79" t="s">
        <v>302</v>
      </c>
      <c r="AM79" t="s">
        <v>302</v>
      </c>
      <c r="AO79" s="1">
        <v>41729</v>
      </c>
      <c r="AP79">
        <v>0.9</v>
      </c>
      <c r="AQ79">
        <v>20140603</v>
      </c>
      <c r="AR79">
        <v>1.1000000000000001</v>
      </c>
      <c r="AT79" s="1">
        <v>41729</v>
      </c>
      <c r="AU79">
        <v>3</v>
      </c>
      <c r="AV79">
        <v>20140603</v>
      </c>
      <c r="AW79">
        <v>3.5</v>
      </c>
      <c r="AY79" s="1">
        <v>39994</v>
      </c>
      <c r="AZ79">
        <v>49.3</v>
      </c>
      <c r="BA79">
        <v>20090702</v>
      </c>
      <c r="BB79">
        <v>50.2</v>
      </c>
      <c r="BD79" s="1">
        <v>40939</v>
      </c>
      <c r="BE79">
        <v>39.799999999999997</v>
      </c>
      <c r="BF79">
        <v>20120206</v>
      </c>
      <c r="BG79">
        <v>39.799999999999997</v>
      </c>
      <c r="BI79" s="1">
        <v>41729</v>
      </c>
      <c r="BJ79">
        <v>0.6</v>
      </c>
      <c r="BK79">
        <v>20140422</v>
      </c>
      <c r="BL79">
        <v>0.6</v>
      </c>
      <c r="BN79" s="1">
        <v>41729</v>
      </c>
      <c r="BO79">
        <v>2.7</v>
      </c>
      <c r="BP79">
        <v>20140422</v>
      </c>
      <c r="BQ79">
        <v>2.7</v>
      </c>
      <c r="BS79" s="1">
        <v>41729</v>
      </c>
      <c r="BT79">
        <v>7.9</v>
      </c>
      <c r="BU79">
        <v>20140416</v>
      </c>
      <c r="BV79">
        <v>6</v>
      </c>
      <c r="CH79" s="1">
        <v>41729</v>
      </c>
      <c r="CI79">
        <v>-1.7</v>
      </c>
      <c r="CJ79">
        <v>20140601</v>
      </c>
      <c r="CK79">
        <v>-1.7</v>
      </c>
      <c r="CM79" s="1">
        <v>37042</v>
      </c>
      <c r="CN79">
        <v>-4.2</v>
      </c>
      <c r="CO79" t="s">
        <v>302</v>
      </c>
      <c r="CP79" t="s">
        <v>302</v>
      </c>
      <c r="CR79" s="1">
        <v>37042</v>
      </c>
      <c r="CS79">
        <v>3.5</v>
      </c>
      <c r="CT79" t="s">
        <v>302</v>
      </c>
      <c r="CU79" t="s">
        <v>302</v>
      </c>
      <c r="CW79" s="1">
        <v>37042</v>
      </c>
      <c r="CX79">
        <v>15.2</v>
      </c>
      <c r="CY79">
        <v>20010702</v>
      </c>
      <c r="CZ79">
        <v>25.9</v>
      </c>
      <c r="DB79" s="1">
        <v>38929</v>
      </c>
      <c r="DC79">
        <v>-3.6</v>
      </c>
      <c r="DD79" t="s">
        <v>302</v>
      </c>
      <c r="DE79" t="s">
        <v>302</v>
      </c>
      <c r="DG79" s="1">
        <v>37042</v>
      </c>
      <c r="DH79">
        <v>-8</v>
      </c>
      <c r="DI79" t="s">
        <v>302</v>
      </c>
      <c r="DJ79" t="s">
        <v>302</v>
      </c>
      <c r="DL79" s="1">
        <v>37042</v>
      </c>
      <c r="DM79">
        <v>16317</v>
      </c>
      <c r="DN79" t="s">
        <v>302</v>
      </c>
      <c r="DO79" t="s">
        <v>302</v>
      </c>
      <c r="DQ79" s="1">
        <v>37042</v>
      </c>
      <c r="DR79">
        <v>7079</v>
      </c>
      <c r="DS79" t="s">
        <v>302</v>
      </c>
      <c r="DT79" t="s">
        <v>302</v>
      </c>
      <c r="DV79" s="1">
        <v>37042</v>
      </c>
      <c r="DW79">
        <v>2.9</v>
      </c>
      <c r="DX79" t="s">
        <v>302</v>
      </c>
      <c r="DY79" t="s">
        <v>302</v>
      </c>
      <c r="EK79" s="1">
        <v>37042</v>
      </c>
      <c r="EL79">
        <v>0.9</v>
      </c>
      <c r="EM79" t="s">
        <v>302</v>
      </c>
      <c r="EN79" t="s">
        <v>302</v>
      </c>
      <c r="EP79" s="1">
        <v>37042</v>
      </c>
      <c r="EQ79">
        <v>10</v>
      </c>
      <c r="ER79" t="s">
        <v>302</v>
      </c>
      <c r="ES79" t="s">
        <v>302</v>
      </c>
      <c r="EU79" s="1">
        <v>37042</v>
      </c>
      <c r="EV79">
        <v>4</v>
      </c>
      <c r="EW79" t="s">
        <v>302</v>
      </c>
      <c r="EX79" t="s">
        <v>302</v>
      </c>
      <c r="EZ79" s="1">
        <v>37042</v>
      </c>
      <c r="FA79">
        <v>3.9</v>
      </c>
      <c r="FB79">
        <v>20010710</v>
      </c>
      <c r="FC79">
        <v>9.8000000000000007</v>
      </c>
    </row>
    <row r="80" spans="1:159" x14ac:dyDescent="0.25">
      <c r="A80" s="1">
        <v>37072</v>
      </c>
      <c r="B80">
        <v>105.98</v>
      </c>
      <c r="C80" t="s">
        <v>302</v>
      </c>
      <c r="D80" t="s">
        <v>302</v>
      </c>
      <c r="F80" s="1">
        <v>40930</v>
      </c>
      <c r="G80">
        <v>117.3</v>
      </c>
      <c r="H80" t="s">
        <v>302</v>
      </c>
      <c r="I80" t="s">
        <v>302</v>
      </c>
      <c r="K80" s="1">
        <v>38625</v>
      </c>
      <c r="L80">
        <v>51</v>
      </c>
      <c r="M80">
        <v>20051002</v>
      </c>
      <c r="N80">
        <v>52.9</v>
      </c>
      <c r="P80" s="1">
        <v>37864</v>
      </c>
      <c r="Q80">
        <v>16</v>
      </c>
      <c r="R80" t="s">
        <v>302</v>
      </c>
      <c r="S80" t="s">
        <v>302</v>
      </c>
      <c r="Z80" s="1">
        <v>37864</v>
      </c>
      <c r="AA80">
        <v>15</v>
      </c>
      <c r="AB80" t="s">
        <v>302</v>
      </c>
      <c r="AC80" t="s">
        <v>302</v>
      </c>
      <c r="AE80" s="1">
        <v>37072</v>
      </c>
      <c r="AF80">
        <v>11.6</v>
      </c>
      <c r="AG80" t="s">
        <v>302</v>
      </c>
      <c r="AH80" t="s">
        <v>302</v>
      </c>
      <c r="AJ80" s="1">
        <v>37072</v>
      </c>
      <c r="AK80">
        <v>0.7</v>
      </c>
      <c r="AL80" t="s">
        <v>302</v>
      </c>
      <c r="AM80" t="s">
        <v>302</v>
      </c>
      <c r="AO80" s="1">
        <v>41820</v>
      </c>
      <c r="AP80">
        <v>0.5</v>
      </c>
      <c r="AQ80">
        <v>20140902</v>
      </c>
      <c r="AR80">
        <v>0.5</v>
      </c>
      <c r="AT80" s="1">
        <v>41820</v>
      </c>
      <c r="AU80">
        <v>2.7</v>
      </c>
      <c r="AV80">
        <v>20140902</v>
      </c>
      <c r="AW80">
        <v>3.1</v>
      </c>
      <c r="AY80" s="1">
        <v>40025</v>
      </c>
      <c r="AZ80">
        <v>43.7</v>
      </c>
      <c r="BA80">
        <v>20090804</v>
      </c>
      <c r="BB80">
        <v>44.1</v>
      </c>
      <c r="BD80" s="1">
        <v>40968</v>
      </c>
      <c r="BE80">
        <v>35.6</v>
      </c>
      <c r="BF80">
        <v>20120306</v>
      </c>
      <c r="BG80">
        <v>35.6</v>
      </c>
      <c r="BI80" s="1">
        <v>41820</v>
      </c>
      <c r="BJ80">
        <v>0.6</v>
      </c>
      <c r="BK80">
        <v>20140722</v>
      </c>
      <c r="BL80">
        <v>0.6</v>
      </c>
      <c r="BN80" s="1">
        <v>41820</v>
      </c>
      <c r="BO80">
        <v>2.7</v>
      </c>
      <c r="BP80">
        <v>20140722</v>
      </c>
      <c r="BQ80">
        <v>2.7</v>
      </c>
      <c r="BS80" s="1">
        <v>41820</v>
      </c>
      <c r="BT80">
        <v>6</v>
      </c>
      <c r="BU80">
        <v>20140716</v>
      </c>
      <c r="BV80">
        <v>6</v>
      </c>
      <c r="CH80" s="1">
        <v>41820</v>
      </c>
      <c r="CI80">
        <v>0.9</v>
      </c>
      <c r="CJ80">
        <v>20140831</v>
      </c>
      <c r="CK80">
        <v>0.8</v>
      </c>
      <c r="CM80" s="1">
        <v>37072</v>
      </c>
      <c r="CN80">
        <v>0.1</v>
      </c>
      <c r="CO80" t="s">
        <v>302</v>
      </c>
      <c r="CP80" t="s">
        <v>302</v>
      </c>
      <c r="CR80" s="1">
        <v>37072</v>
      </c>
      <c r="CS80">
        <v>26.8</v>
      </c>
      <c r="CT80" t="s">
        <v>302</v>
      </c>
      <c r="CU80" t="s">
        <v>302</v>
      </c>
      <c r="CW80" s="1">
        <v>37072</v>
      </c>
      <c r="CX80">
        <v>3.6</v>
      </c>
      <c r="CY80">
        <v>20010730</v>
      </c>
      <c r="CZ80">
        <v>3</v>
      </c>
      <c r="DB80" s="1">
        <v>38960</v>
      </c>
      <c r="DC80">
        <v>0.8</v>
      </c>
      <c r="DD80" t="s">
        <v>302</v>
      </c>
      <c r="DE80" t="s">
        <v>302</v>
      </c>
      <c r="DG80" s="1">
        <v>37072</v>
      </c>
      <c r="DH80">
        <v>12.2</v>
      </c>
      <c r="DI80" t="s">
        <v>302</v>
      </c>
      <c r="DJ80" t="s">
        <v>302</v>
      </c>
      <c r="DL80" s="1">
        <v>37072</v>
      </c>
      <c r="DM80">
        <v>16481</v>
      </c>
      <c r="DN80" t="s">
        <v>302</v>
      </c>
      <c r="DO80" t="s">
        <v>302</v>
      </c>
      <c r="DQ80" s="1">
        <v>37072</v>
      </c>
      <c r="DR80">
        <v>6511</v>
      </c>
      <c r="DS80" t="s">
        <v>302</v>
      </c>
      <c r="DT80" t="s">
        <v>302</v>
      </c>
      <c r="DV80" s="1">
        <v>37072</v>
      </c>
      <c r="DW80">
        <v>15.7</v>
      </c>
      <c r="DX80" t="s">
        <v>302</v>
      </c>
      <c r="DY80" t="s">
        <v>302</v>
      </c>
      <c r="EK80" s="1">
        <v>37072</v>
      </c>
      <c r="EL80">
        <v>0.6</v>
      </c>
      <c r="EM80" t="s">
        <v>302</v>
      </c>
      <c r="EN80" t="s">
        <v>302</v>
      </c>
      <c r="EP80" s="1">
        <v>37072</v>
      </c>
      <c r="EQ80">
        <v>9.5</v>
      </c>
      <c r="ER80" t="s">
        <v>302</v>
      </c>
      <c r="ES80" t="s">
        <v>302</v>
      </c>
      <c r="EU80" s="1">
        <v>37072</v>
      </c>
      <c r="EV80">
        <v>4.5</v>
      </c>
      <c r="EW80" t="s">
        <v>302</v>
      </c>
      <c r="EX80" t="s">
        <v>302</v>
      </c>
      <c r="EZ80" s="1">
        <v>37072</v>
      </c>
      <c r="FA80">
        <v>2</v>
      </c>
      <c r="FB80">
        <v>20010807</v>
      </c>
      <c r="FC80">
        <v>0.2</v>
      </c>
    </row>
    <row r="81" spans="1:159" x14ac:dyDescent="0.25">
      <c r="A81" s="1">
        <v>37103</v>
      </c>
      <c r="B81">
        <v>108.22</v>
      </c>
      <c r="C81" t="s">
        <v>302</v>
      </c>
      <c r="D81" t="s">
        <v>302</v>
      </c>
      <c r="F81" s="1">
        <v>40937</v>
      </c>
      <c r="G81">
        <v>117</v>
      </c>
      <c r="H81" t="s">
        <v>302</v>
      </c>
      <c r="I81" t="s">
        <v>302</v>
      </c>
      <c r="K81" s="1">
        <v>38656</v>
      </c>
      <c r="L81">
        <v>47.1</v>
      </c>
      <c r="M81">
        <v>20051031</v>
      </c>
      <c r="N81">
        <v>47.8</v>
      </c>
      <c r="P81" s="1">
        <v>37894</v>
      </c>
      <c r="Q81">
        <v>14</v>
      </c>
      <c r="R81" t="s">
        <v>302</v>
      </c>
      <c r="S81" t="s">
        <v>302</v>
      </c>
      <c r="Z81" s="1">
        <v>37894</v>
      </c>
      <c r="AA81">
        <v>14</v>
      </c>
      <c r="AB81" t="s">
        <v>302</v>
      </c>
      <c r="AC81" t="s">
        <v>302</v>
      </c>
      <c r="AE81" s="1">
        <v>37103</v>
      </c>
      <c r="AF81">
        <v>2.1</v>
      </c>
      <c r="AG81" t="s">
        <v>302</v>
      </c>
      <c r="AH81" t="s">
        <v>302</v>
      </c>
      <c r="AJ81" s="1">
        <v>37103</v>
      </c>
      <c r="AK81">
        <v>0.6</v>
      </c>
      <c r="AL81" t="s">
        <v>302</v>
      </c>
      <c r="AM81" t="s">
        <v>302</v>
      </c>
      <c r="AO81" s="1">
        <v>41912</v>
      </c>
      <c r="AP81">
        <v>0.4</v>
      </c>
      <c r="AQ81">
        <v>20141202</v>
      </c>
      <c r="AR81">
        <v>0.3</v>
      </c>
      <c r="AT81" s="1">
        <v>41912</v>
      </c>
      <c r="AU81">
        <v>2.6</v>
      </c>
      <c r="AV81">
        <v>20141202</v>
      </c>
      <c r="AW81">
        <v>2.7</v>
      </c>
      <c r="AY81" s="1">
        <v>40056</v>
      </c>
      <c r="AZ81">
        <v>47.3</v>
      </c>
      <c r="BA81">
        <v>20090902</v>
      </c>
      <c r="BB81">
        <v>48</v>
      </c>
      <c r="BD81" s="1">
        <v>40999</v>
      </c>
      <c r="BE81">
        <v>36.200000000000003</v>
      </c>
      <c r="BF81">
        <v>20120409</v>
      </c>
      <c r="BG81">
        <v>36.200000000000003</v>
      </c>
      <c r="BI81" s="1">
        <v>41912</v>
      </c>
      <c r="BJ81">
        <v>0.5</v>
      </c>
      <c r="BK81">
        <v>20141021</v>
      </c>
      <c r="BL81">
        <v>0.6</v>
      </c>
      <c r="BN81" s="1">
        <v>41912</v>
      </c>
      <c r="BO81">
        <v>2.6</v>
      </c>
      <c r="BP81">
        <v>20141021</v>
      </c>
      <c r="BQ81">
        <v>2.6</v>
      </c>
      <c r="BS81" s="1">
        <v>41912</v>
      </c>
      <c r="BT81">
        <v>6.4</v>
      </c>
      <c r="BU81">
        <v>20141022</v>
      </c>
      <c r="BV81">
        <v>6</v>
      </c>
      <c r="CH81" s="1">
        <v>41912</v>
      </c>
      <c r="CI81">
        <v>1.2</v>
      </c>
      <c r="CJ81">
        <v>20141130</v>
      </c>
      <c r="CK81">
        <v>0.7</v>
      </c>
      <c r="CM81" s="1">
        <v>37103</v>
      </c>
      <c r="CN81">
        <v>7.6</v>
      </c>
      <c r="CO81" t="s">
        <v>302</v>
      </c>
      <c r="CP81" t="s">
        <v>302</v>
      </c>
      <c r="CR81" s="1">
        <v>37103</v>
      </c>
      <c r="CS81">
        <v>-19.8</v>
      </c>
      <c r="CT81" t="s">
        <v>302</v>
      </c>
      <c r="CU81" t="s">
        <v>302</v>
      </c>
      <c r="CW81" s="1">
        <v>37103</v>
      </c>
      <c r="CX81">
        <v>4.7</v>
      </c>
      <c r="CY81">
        <v>20010829</v>
      </c>
      <c r="CZ81">
        <v>6.3</v>
      </c>
      <c r="DB81" s="1">
        <v>38990</v>
      </c>
      <c r="DC81">
        <v>-3</v>
      </c>
      <c r="DD81" t="s">
        <v>302</v>
      </c>
      <c r="DE81" t="s">
        <v>302</v>
      </c>
      <c r="DG81" s="1">
        <v>37103</v>
      </c>
      <c r="DH81">
        <v>34.700000000000003</v>
      </c>
      <c r="DI81" t="s">
        <v>302</v>
      </c>
      <c r="DJ81" t="s">
        <v>302</v>
      </c>
      <c r="DL81" s="1">
        <v>37103</v>
      </c>
      <c r="DM81">
        <v>16604</v>
      </c>
      <c r="DN81" t="s">
        <v>302</v>
      </c>
      <c r="DO81" t="s">
        <v>302</v>
      </c>
      <c r="DQ81" s="1">
        <v>37103</v>
      </c>
      <c r="DR81">
        <v>7091</v>
      </c>
      <c r="DS81" t="s">
        <v>302</v>
      </c>
      <c r="DT81" t="s">
        <v>302</v>
      </c>
      <c r="DV81" s="1">
        <v>37103</v>
      </c>
      <c r="DW81">
        <v>3</v>
      </c>
      <c r="DX81" t="s">
        <v>302</v>
      </c>
      <c r="DY81" t="s">
        <v>302</v>
      </c>
      <c r="EK81" s="1">
        <v>37103</v>
      </c>
      <c r="EL81">
        <v>0.3</v>
      </c>
      <c r="EM81" t="s">
        <v>302</v>
      </c>
      <c r="EN81" t="s">
        <v>302</v>
      </c>
      <c r="EP81" s="1">
        <v>37103</v>
      </c>
      <c r="EQ81">
        <v>8.9</v>
      </c>
      <c r="ER81" t="s">
        <v>302</v>
      </c>
      <c r="ES81" t="s">
        <v>302</v>
      </c>
      <c r="EU81" s="1">
        <v>37103</v>
      </c>
      <c r="EV81">
        <v>2.5</v>
      </c>
      <c r="EW81" t="s">
        <v>302</v>
      </c>
      <c r="EX81" t="s">
        <v>302</v>
      </c>
      <c r="EZ81" s="1">
        <v>37103</v>
      </c>
      <c r="FA81">
        <v>1.5</v>
      </c>
      <c r="FB81">
        <v>20010906</v>
      </c>
      <c r="FC81">
        <v>3</v>
      </c>
    </row>
    <row r="82" spans="1:159" x14ac:dyDescent="0.25">
      <c r="A82" s="1">
        <v>37134</v>
      </c>
      <c r="B82">
        <v>105.21</v>
      </c>
      <c r="C82" t="s">
        <v>302</v>
      </c>
      <c r="D82" t="s">
        <v>302</v>
      </c>
      <c r="F82" s="1">
        <v>40944</v>
      </c>
      <c r="G82">
        <v>117</v>
      </c>
      <c r="H82" t="s">
        <v>302</v>
      </c>
      <c r="I82" t="s">
        <v>302</v>
      </c>
      <c r="K82" s="1">
        <v>38686</v>
      </c>
      <c r="L82">
        <v>44.7</v>
      </c>
      <c r="M82">
        <v>20051130</v>
      </c>
      <c r="N82">
        <v>44.2</v>
      </c>
      <c r="P82" s="1">
        <v>37925</v>
      </c>
      <c r="Q82">
        <v>19</v>
      </c>
      <c r="R82" t="s">
        <v>302</v>
      </c>
      <c r="S82" t="s">
        <v>302</v>
      </c>
      <c r="Z82" s="1">
        <v>37925</v>
      </c>
      <c r="AA82">
        <v>15</v>
      </c>
      <c r="AB82" t="s">
        <v>302</v>
      </c>
      <c r="AC82" t="s">
        <v>302</v>
      </c>
      <c r="AE82" s="1">
        <v>37134</v>
      </c>
      <c r="AF82">
        <v>-2.8</v>
      </c>
      <c r="AG82" t="s">
        <v>302</v>
      </c>
      <c r="AH82" t="s">
        <v>302</v>
      </c>
      <c r="AJ82" s="1">
        <v>37134</v>
      </c>
      <c r="AK82">
        <v>0.1</v>
      </c>
      <c r="AL82" t="s">
        <v>302</v>
      </c>
      <c r="AM82" t="s">
        <v>302</v>
      </c>
      <c r="AO82" s="1">
        <v>42004</v>
      </c>
      <c r="AP82">
        <v>0.5</v>
      </c>
      <c r="AQ82">
        <v>20150303</v>
      </c>
      <c r="AR82">
        <v>0.5</v>
      </c>
      <c r="AT82" s="1">
        <v>42004</v>
      </c>
      <c r="AU82">
        <v>2.2999999999999998</v>
      </c>
      <c r="AV82">
        <v>20150303</v>
      </c>
      <c r="AW82">
        <v>2.5</v>
      </c>
      <c r="AY82" s="1">
        <v>40086</v>
      </c>
      <c r="AZ82">
        <v>49.4</v>
      </c>
      <c r="BA82">
        <v>20091004</v>
      </c>
      <c r="BB82">
        <v>49.3</v>
      </c>
      <c r="BD82" s="1">
        <v>41029</v>
      </c>
      <c r="BE82">
        <v>34.9</v>
      </c>
      <c r="BF82">
        <v>20120506</v>
      </c>
      <c r="BG82">
        <v>34.9</v>
      </c>
      <c r="BI82" s="1">
        <v>42004</v>
      </c>
      <c r="BJ82">
        <v>0.6</v>
      </c>
      <c r="BK82">
        <v>20150127</v>
      </c>
      <c r="BL82">
        <v>0.7</v>
      </c>
      <c r="BN82" s="1">
        <v>42004</v>
      </c>
      <c r="BO82">
        <v>2.2999999999999998</v>
      </c>
      <c r="BP82">
        <v>20150127</v>
      </c>
      <c r="BQ82">
        <v>2.2999999999999998</v>
      </c>
      <c r="BS82" s="1">
        <v>42004</v>
      </c>
      <c r="BT82">
        <v>1.4</v>
      </c>
      <c r="BU82">
        <v>20150203</v>
      </c>
      <c r="BV82">
        <v>2</v>
      </c>
      <c r="CH82" s="1">
        <v>42004</v>
      </c>
      <c r="CI82">
        <v>-0.8</v>
      </c>
      <c r="CJ82">
        <v>20150301</v>
      </c>
      <c r="CK82">
        <v>-0.8</v>
      </c>
      <c r="CM82" s="1">
        <v>37134</v>
      </c>
      <c r="CN82">
        <v>-4</v>
      </c>
      <c r="CO82" t="s">
        <v>302</v>
      </c>
      <c r="CP82" t="s">
        <v>302</v>
      </c>
      <c r="CR82" s="1">
        <v>37134</v>
      </c>
      <c r="CS82">
        <v>-12.8</v>
      </c>
      <c r="CT82" t="s">
        <v>302</v>
      </c>
      <c r="CU82" t="s">
        <v>302</v>
      </c>
      <c r="CW82" s="1">
        <v>37134</v>
      </c>
      <c r="CX82">
        <v>13.7</v>
      </c>
      <c r="CY82">
        <v>20011002</v>
      </c>
      <c r="CZ82">
        <v>17</v>
      </c>
      <c r="DB82" s="1">
        <v>39021</v>
      </c>
      <c r="DC82">
        <v>2</v>
      </c>
      <c r="DD82" t="s">
        <v>302</v>
      </c>
      <c r="DE82" t="s">
        <v>302</v>
      </c>
      <c r="DG82" s="1">
        <v>37134</v>
      </c>
      <c r="DH82">
        <v>63.1</v>
      </c>
      <c r="DI82" t="s">
        <v>302</v>
      </c>
      <c r="DJ82" t="s">
        <v>302</v>
      </c>
      <c r="DL82" s="1">
        <v>37134</v>
      </c>
      <c r="DM82">
        <v>16833</v>
      </c>
      <c r="DN82" t="s">
        <v>302</v>
      </c>
      <c r="DO82" t="s">
        <v>302</v>
      </c>
      <c r="DQ82" s="1">
        <v>37134</v>
      </c>
      <c r="DR82">
        <v>7612</v>
      </c>
      <c r="DS82" t="s">
        <v>302</v>
      </c>
      <c r="DT82" t="s">
        <v>302</v>
      </c>
      <c r="DV82" s="1">
        <v>37134</v>
      </c>
      <c r="DW82">
        <v>-3.9</v>
      </c>
      <c r="DX82" t="s">
        <v>302</v>
      </c>
      <c r="DY82" t="s">
        <v>302</v>
      </c>
      <c r="EK82" s="1">
        <v>37134</v>
      </c>
      <c r="EL82">
        <v>0.7</v>
      </c>
      <c r="EM82" t="s">
        <v>302</v>
      </c>
      <c r="EN82" t="s">
        <v>302</v>
      </c>
      <c r="EP82" s="1">
        <v>37134</v>
      </c>
      <c r="EQ82">
        <v>8.6</v>
      </c>
      <c r="ER82" t="s">
        <v>302</v>
      </c>
      <c r="ES82" t="s">
        <v>302</v>
      </c>
      <c r="EU82" s="1">
        <v>37134</v>
      </c>
      <c r="EV82">
        <v>-1.6</v>
      </c>
      <c r="EW82" t="s">
        <v>302</v>
      </c>
      <c r="EX82" t="s">
        <v>302</v>
      </c>
      <c r="EZ82" s="1">
        <v>37134</v>
      </c>
      <c r="FA82">
        <v>-1.6</v>
      </c>
      <c r="FB82">
        <v>20011010</v>
      </c>
      <c r="FC82">
        <v>-2.1</v>
      </c>
    </row>
    <row r="83" spans="1:159" x14ac:dyDescent="0.25">
      <c r="A83" s="1">
        <v>37164</v>
      </c>
      <c r="B83">
        <v>107.64</v>
      </c>
      <c r="C83" t="s">
        <v>302</v>
      </c>
      <c r="D83" t="s">
        <v>302</v>
      </c>
      <c r="F83" s="1">
        <v>40951</v>
      </c>
      <c r="G83">
        <v>115.7</v>
      </c>
      <c r="H83" t="s">
        <v>302</v>
      </c>
      <c r="I83" t="s">
        <v>302</v>
      </c>
      <c r="K83" s="1">
        <v>38717</v>
      </c>
      <c r="L83">
        <v>50.5</v>
      </c>
      <c r="M83">
        <v>20060102</v>
      </c>
      <c r="N83">
        <v>53.1</v>
      </c>
      <c r="P83" s="1">
        <v>37955</v>
      </c>
      <c r="Q83">
        <v>14</v>
      </c>
      <c r="R83" t="s">
        <v>302</v>
      </c>
      <c r="S83" t="s">
        <v>302</v>
      </c>
      <c r="Z83" s="1">
        <v>37955</v>
      </c>
      <c r="AA83">
        <v>18</v>
      </c>
      <c r="AB83" t="s">
        <v>302</v>
      </c>
      <c r="AC83" t="s">
        <v>302</v>
      </c>
      <c r="AE83" s="1">
        <v>37164</v>
      </c>
      <c r="AF83">
        <v>2.2999999999999998</v>
      </c>
      <c r="AG83" t="s">
        <v>302</v>
      </c>
      <c r="AH83" t="s">
        <v>302</v>
      </c>
      <c r="AJ83" s="1">
        <v>37164</v>
      </c>
      <c r="AK83">
        <v>0.2</v>
      </c>
      <c r="AL83" t="s">
        <v>302</v>
      </c>
      <c r="AM83" t="s">
        <v>302</v>
      </c>
      <c r="AO83" s="1">
        <v>42094</v>
      </c>
      <c r="AP83">
        <v>0.8</v>
      </c>
      <c r="AQ83">
        <v>20150602</v>
      </c>
      <c r="AR83">
        <v>0.9</v>
      </c>
      <c r="AT83" s="1">
        <v>42094</v>
      </c>
      <c r="AU83">
        <v>2.2999999999999998</v>
      </c>
      <c r="AV83">
        <v>20150602</v>
      </c>
      <c r="AW83">
        <v>2.2999999999999998</v>
      </c>
      <c r="AY83" s="1">
        <v>40117</v>
      </c>
      <c r="AZ83">
        <v>54.1</v>
      </c>
      <c r="BA83">
        <v>20091103</v>
      </c>
      <c r="BB83">
        <v>54.8</v>
      </c>
      <c r="BD83" s="1">
        <v>41060</v>
      </c>
      <c r="BE83">
        <v>34.700000000000003</v>
      </c>
      <c r="BF83">
        <v>20120606</v>
      </c>
      <c r="BG83">
        <v>34.700000000000003</v>
      </c>
      <c r="BI83" s="1">
        <v>42094</v>
      </c>
      <c r="BJ83">
        <v>0.6</v>
      </c>
      <c r="BK83">
        <v>20150421</v>
      </c>
      <c r="BL83">
        <v>0.6</v>
      </c>
      <c r="BN83" s="1">
        <v>42094</v>
      </c>
      <c r="BO83">
        <v>2.4</v>
      </c>
      <c r="BP83">
        <v>20150421</v>
      </c>
      <c r="BQ83">
        <v>2.4</v>
      </c>
      <c r="BS83" s="1">
        <v>42094</v>
      </c>
      <c r="BT83">
        <v>-0.2</v>
      </c>
      <c r="BU83">
        <v>20150422</v>
      </c>
      <c r="BV83">
        <v>0</v>
      </c>
      <c r="CH83" s="1">
        <v>42094</v>
      </c>
      <c r="CI83">
        <v>0.6</v>
      </c>
      <c r="CJ83">
        <v>20150531</v>
      </c>
      <c r="CK83">
        <v>0.4</v>
      </c>
      <c r="CM83" s="1">
        <v>37164</v>
      </c>
      <c r="CN83">
        <v>1.4</v>
      </c>
      <c r="CO83" t="s">
        <v>302</v>
      </c>
      <c r="CP83" t="s">
        <v>302</v>
      </c>
      <c r="CR83" s="1">
        <v>37164</v>
      </c>
      <c r="CS83">
        <v>-2.6</v>
      </c>
      <c r="CT83" t="s">
        <v>302</v>
      </c>
      <c r="CU83" t="s">
        <v>302</v>
      </c>
      <c r="CW83" s="1">
        <v>37164</v>
      </c>
      <c r="CX83">
        <v>0.5</v>
      </c>
      <c r="CY83">
        <v>20011030</v>
      </c>
      <c r="CZ83">
        <v>-4.3</v>
      </c>
      <c r="DB83" s="1">
        <v>39051</v>
      </c>
      <c r="DC83">
        <v>-5.3</v>
      </c>
      <c r="DD83" t="s">
        <v>302</v>
      </c>
      <c r="DE83" t="s">
        <v>302</v>
      </c>
      <c r="DG83" s="1">
        <v>37164</v>
      </c>
      <c r="DH83">
        <v>60.4</v>
      </c>
      <c r="DI83" t="s">
        <v>302</v>
      </c>
      <c r="DJ83" t="s">
        <v>302</v>
      </c>
      <c r="DL83" s="1">
        <v>37164</v>
      </c>
      <c r="DM83">
        <v>16755</v>
      </c>
      <c r="DN83" t="s">
        <v>302</v>
      </c>
      <c r="DO83" t="s">
        <v>302</v>
      </c>
      <c r="DQ83" s="1">
        <v>37164</v>
      </c>
      <c r="DR83">
        <v>6538</v>
      </c>
      <c r="DS83" t="s">
        <v>302</v>
      </c>
      <c r="DT83" t="s">
        <v>302</v>
      </c>
      <c r="DV83" s="1">
        <v>37164</v>
      </c>
      <c r="DW83">
        <v>-0.6</v>
      </c>
      <c r="DX83" t="s">
        <v>302</v>
      </c>
      <c r="DY83" t="s">
        <v>302</v>
      </c>
      <c r="EK83" s="1">
        <v>37164</v>
      </c>
      <c r="EL83">
        <v>0.7</v>
      </c>
      <c r="EM83" t="s">
        <v>302</v>
      </c>
      <c r="EN83" t="s">
        <v>302</v>
      </c>
      <c r="EP83" s="1">
        <v>37164</v>
      </c>
      <c r="EQ83">
        <v>8.6999999999999993</v>
      </c>
      <c r="ER83" t="s">
        <v>302</v>
      </c>
      <c r="ES83" t="s">
        <v>302</v>
      </c>
      <c r="EU83" s="1">
        <v>37164</v>
      </c>
      <c r="EV83">
        <v>2</v>
      </c>
      <c r="EW83" t="s">
        <v>302</v>
      </c>
      <c r="EX83" t="s">
        <v>302</v>
      </c>
      <c r="EZ83" s="1">
        <v>37164</v>
      </c>
      <c r="FA83">
        <v>-0.1</v>
      </c>
      <c r="FB83">
        <v>20011108</v>
      </c>
      <c r="FC83">
        <v>-1</v>
      </c>
    </row>
    <row r="84" spans="1:159" x14ac:dyDescent="0.25">
      <c r="A84" s="1">
        <v>37195</v>
      </c>
      <c r="B84">
        <v>99.49</v>
      </c>
      <c r="C84" t="s">
        <v>302</v>
      </c>
      <c r="D84" t="s">
        <v>302</v>
      </c>
      <c r="F84" s="1">
        <v>40958</v>
      </c>
      <c r="G84">
        <v>113.4</v>
      </c>
      <c r="H84" t="s">
        <v>302</v>
      </c>
      <c r="I84" t="s">
        <v>302</v>
      </c>
      <c r="K84" s="1">
        <v>38748</v>
      </c>
      <c r="L84">
        <v>49.9</v>
      </c>
      <c r="M84">
        <v>20060131</v>
      </c>
      <c r="N84">
        <v>50.2</v>
      </c>
      <c r="P84" s="1">
        <v>37986</v>
      </c>
      <c r="Q84">
        <v>14</v>
      </c>
      <c r="R84" t="s">
        <v>302</v>
      </c>
      <c r="S84" t="s">
        <v>302</v>
      </c>
      <c r="Z84" s="1">
        <v>37986</v>
      </c>
      <c r="AA84">
        <v>15</v>
      </c>
      <c r="AB84" t="s">
        <v>302</v>
      </c>
      <c r="AC84" t="s">
        <v>302</v>
      </c>
      <c r="AE84" s="1">
        <v>37195</v>
      </c>
      <c r="AF84">
        <v>-7.6</v>
      </c>
      <c r="AG84" t="s">
        <v>302</v>
      </c>
      <c r="AH84" t="s">
        <v>302</v>
      </c>
      <c r="AJ84" s="1">
        <v>37195</v>
      </c>
      <c r="AK84">
        <v>1.3</v>
      </c>
      <c r="AL84" t="s">
        <v>302</v>
      </c>
      <c r="AM84" t="s">
        <v>302</v>
      </c>
      <c r="AO84" s="1">
        <v>42185</v>
      </c>
      <c r="AP84">
        <v>0.3</v>
      </c>
      <c r="AQ84">
        <v>20150901</v>
      </c>
      <c r="AR84">
        <v>0.2</v>
      </c>
      <c r="AT84" s="1">
        <v>42185</v>
      </c>
      <c r="AU84">
        <v>2.1</v>
      </c>
      <c r="AV84">
        <v>20150901</v>
      </c>
      <c r="AW84">
        <v>2</v>
      </c>
      <c r="AY84" s="1">
        <v>40147</v>
      </c>
      <c r="AZ84">
        <v>52.2</v>
      </c>
      <c r="BA84">
        <v>20091202</v>
      </c>
      <c r="BB84">
        <v>52.5</v>
      </c>
      <c r="BD84" s="1">
        <v>41090</v>
      </c>
      <c r="BE84">
        <v>34.799999999999997</v>
      </c>
      <c r="BF84">
        <v>20120705</v>
      </c>
      <c r="BG84">
        <v>34.799999999999997</v>
      </c>
      <c r="BI84" s="1">
        <v>42185</v>
      </c>
      <c r="BJ84">
        <v>0.4</v>
      </c>
      <c r="BK84">
        <v>20150721</v>
      </c>
      <c r="BL84">
        <v>0.5</v>
      </c>
      <c r="BN84" s="1">
        <v>42185</v>
      </c>
      <c r="BO84">
        <v>2.2999999999999998</v>
      </c>
      <c r="BP84">
        <v>20150721</v>
      </c>
      <c r="BQ84">
        <v>2.4</v>
      </c>
      <c r="BS84" s="1">
        <v>42185</v>
      </c>
      <c r="BT84">
        <v>4.5999999999999996</v>
      </c>
      <c r="BU84">
        <v>20150722</v>
      </c>
      <c r="BV84">
        <v>4.1100000000000003</v>
      </c>
      <c r="CH84" s="1">
        <v>42185</v>
      </c>
      <c r="CI84">
        <v>0.2</v>
      </c>
      <c r="CJ84">
        <v>20150830</v>
      </c>
      <c r="CK84">
        <v>0</v>
      </c>
      <c r="CM84" s="1">
        <v>37195</v>
      </c>
      <c r="CN84">
        <v>0.2</v>
      </c>
      <c r="CO84" t="s">
        <v>302</v>
      </c>
      <c r="CP84" t="s">
        <v>302</v>
      </c>
      <c r="CR84" s="1">
        <v>37195</v>
      </c>
      <c r="CS84">
        <v>-4.3</v>
      </c>
      <c r="CT84" t="s">
        <v>302</v>
      </c>
      <c r="CU84" t="s">
        <v>302</v>
      </c>
      <c r="CW84" s="1">
        <v>37195</v>
      </c>
      <c r="CX84">
        <v>-1.2</v>
      </c>
      <c r="CY84">
        <v>20011203</v>
      </c>
      <c r="CZ84">
        <v>1.8</v>
      </c>
      <c r="DB84" s="1">
        <v>39082</v>
      </c>
      <c r="DC84">
        <v>6</v>
      </c>
      <c r="DD84" t="s">
        <v>302</v>
      </c>
      <c r="DE84" t="s">
        <v>302</v>
      </c>
      <c r="DG84" s="1">
        <v>37195</v>
      </c>
      <c r="DH84">
        <v>56.6</v>
      </c>
      <c r="DI84" t="s">
        <v>302</v>
      </c>
      <c r="DJ84" t="s">
        <v>302</v>
      </c>
      <c r="DL84" s="1">
        <v>37195</v>
      </c>
      <c r="DM84">
        <v>17020</v>
      </c>
      <c r="DN84" t="s">
        <v>302</v>
      </c>
      <c r="DO84" t="s">
        <v>302</v>
      </c>
      <c r="DQ84" s="1">
        <v>37195</v>
      </c>
      <c r="DR84">
        <v>7652</v>
      </c>
      <c r="DS84" t="s">
        <v>302</v>
      </c>
      <c r="DT84" t="s">
        <v>302</v>
      </c>
      <c r="DV84" s="1">
        <v>37195</v>
      </c>
      <c r="DW84">
        <v>1</v>
      </c>
      <c r="DX84" t="s">
        <v>302</v>
      </c>
      <c r="DY84" t="s">
        <v>302</v>
      </c>
      <c r="EK84" s="1">
        <v>37195</v>
      </c>
      <c r="EL84">
        <v>0.6</v>
      </c>
      <c r="EM84" t="s">
        <v>302</v>
      </c>
      <c r="EN84" t="s">
        <v>302</v>
      </c>
      <c r="EP84" s="1">
        <v>37195</v>
      </c>
      <c r="EQ84">
        <v>8.5</v>
      </c>
      <c r="ER84" t="s">
        <v>302</v>
      </c>
      <c r="ES84" t="s">
        <v>302</v>
      </c>
      <c r="EU84" s="1">
        <v>37195</v>
      </c>
      <c r="EV84">
        <v>1.6</v>
      </c>
      <c r="EW84" t="s">
        <v>302</v>
      </c>
      <c r="EX84" t="s">
        <v>302</v>
      </c>
      <c r="EZ84" s="1">
        <v>37195</v>
      </c>
      <c r="FA84">
        <v>0.5</v>
      </c>
      <c r="FB84">
        <v>20011209</v>
      </c>
      <c r="FC84">
        <v>-2.5</v>
      </c>
    </row>
    <row r="85" spans="1:159" x14ac:dyDescent="0.25">
      <c r="A85" s="1">
        <v>37225</v>
      </c>
      <c r="B85">
        <v>101.97</v>
      </c>
      <c r="C85" t="s">
        <v>302</v>
      </c>
      <c r="D85" t="s">
        <v>302</v>
      </c>
      <c r="F85" s="1">
        <v>40965</v>
      </c>
      <c r="G85">
        <v>113.5</v>
      </c>
      <c r="H85" t="s">
        <v>302</v>
      </c>
      <c r="I85" t="s">
        <v>302</v>
      </c>
      <c r="K85" s="1">
        <v>38776</v>
      </c>
      <c r="L85">
        <v>48.3</v>
      </c>
      <c r="M85">
        <v>20060228</v>
      </c>
      <c r="N85">
        <v>46.7</v>
      </c>
      <c r="P85" s="1">
        <v>38017</v>
      </c>
      <c r="Q85">
        <v>13</v>
      </c>
      <c r="R85" t="s">
        <v>302</v>
      </c>
      <c r="S85" t="s">
        <v>302</v>
      </c>
      <c r="Z85" s="1">
        <v>38017</v>
      </c>
      <c r="AA85">
        <v>11</v>
      </c>
      <c r="AB85" t="s">
        <v>302</v>
      </c>
      <c r="AC85" t="s">
        <v>302</v>
      </c>
      <c r="AE85" s="1">
        <v>37225</v>
      </c>
      <c r="AF85">
        <v>2.5</v>
      </c>
      <c r="AG85" t="s">
        <v>302</v>
      </c>
      <c r="AH85" t="s">
        <v>302</v>
      </c>
      <c r="AJ85" s="1">
        <v>37225</v>
      </c>
      <c r="AK85">
        <v>0.6</v>
      </c>
      <c r="AL85" t="s">
        <v>302</v>
      </c>
      <c r="AM85" t="s">
        <v>302</v>
      </c>
      <c r="AO85" s="1">
        <v>42277</v>
      </c>
      <c r="AP85">
        <v>1</v>
      </c>
      <c r="AQ85">
        <v>20151201</v>
      </c>
      <c r="AR85">
        <v>0.9</v>
      </c>
      <c r="AT85" s="1">
        <v>42277</v>
      </c>
      <c r="AU85">
        <v>2.7</v>
      </c>
      <c r="AV85">
        <v>20151201</v>
      </c>
      <c r="AW85">
        <v>2.5</v>
      </c>
      <c r="AY85" s="1">
        <v>40178</v>
      </c>
      <c r="AZ85">
        <v>50.1</v>
      </c>
      <c r="BA85">
        <v>20100105</v>
      </c>
      <c r="BB85">
        <v>50</v>
      </c>
      <c r="BD85" s="1">
        <v>41121</v>
      </c>
      <c r="BE85">
        <v>32.6</v>
      </c>
      <c r="BF85">
        <v>20120806</v>
      </c>
      <c r="BG85">
        <v>32.6</v>
      </c>
      <c r="BI85" s="1">
        <v>42277</v>
      </c>
      <c r="BJ85">
        <v>0.3</v>
      </c>
      <c r="BK85">
        <v>20151027</v>
      </c>
      <c r="BL85">
        <v>0.3</v>
      </c>
      <c r="BN85" s="1">
        <v>42277</v>
      </c>
      <c r="BO85">
        <v>2.1</v>
      </c>
      <c r="BP85">
        <v>20151027</v>
      </c>
      <c r="BQ85">
        <v>2.2000000000000002</v>
      </c>
      <c r="BS85" s="1">
        <v>42277</v>
      </c>
      <c r="BT85">
        <v>1.3</v>
      </c>
      <c r="BU85">
        <v>20151021</v>
      </c>
      <c r="BV85">
        <v>0.47</v>
      </c>
      <c r="CH85" s="1">
        <v>42277</v>
      </c>
      <c r="CI85">
        <v>0</v>
      </c>
      <c r="CJ85">
        <v>20151129</v>
      </c>
      <c r="CK85">
        <v>0.1</v>
      </c>
      <c r="CM85" s="1">
        <v>37225</v>
      </c>
      <c r="CN85">
        <v>2.2000000000000002</v>
      </c>
      <c r="CO85" t="s">
        <v>302</v>
      </c>
      <c r="CP85" t="s">
        <v>302</v>
      </c>
      <c r="CR85" s="1">
        <v>37225</v>
      </c>
      <c r="CS85">
        <v>-0.3</v>
      </c>
      <c r="CT85" t="s">
        <v>302</v>
      </c>
      <c r="CU85" t="s">
        <v>302</v>
      </c>
      <c r="CW85" s="1">
        <v>37225</v>
      </c>
      <c r="CX85">
        <v>-0.6</v>
      </c>
      <c r="CY85">
        <v>20020106</v>
      </c>
      <c r="CZ85">
        <v>-9.1</v>
      </c>
      <c r="DB85" s="1">
        <v>39113</v>
      </c>
      <c r="DC85">
        <v>5.8</v>
      </c>
      <c r="DD85" t="s">
        <v>302</v>
      </c>
      <c r="DE85" t="s">
        <v>302</v>
      </c>
      <c r="DG85" s="1">
        <v>37225</v>
      </c>
      <c r="DH85">
        <v>38.5</v>
      </c>
      <c r="DI85" t="s">
        <v>302</v>
      </c>
      <c r="DJ85" t="s">
        <v>302</v>
      </c>
      <c r="DL85" s="1">
        <v>37225</v>
      </c>
      <c r="DM85">
        <v>17130</v>
      </c>
      <c r="DN85" t="s">
        <v>302</v>
      </c>
      <c r="DO85" t="s">
        <v>302</v>
      </c>
      <c r="DQ85" s="1">
        <v>37225</v>
      </c>
      <c r="DR85">
        <v>7297</v>
      </c>
      <c r="DS85" t="s">
        <v>302</v>
      </c>
      <c r="DT85" t="s">
        <v>302</v>
      </c>
      <c r="DV85" s="1">
        <v>37225</v>
      </c>
      <c r="DW85">
        <v>0.1</v>
      </c>
      <c r="DX85" t="s">
        <v>302</v>
      </c>
      <c r="DY85" t="s">
        <v>302</v>
      </c>
      <c r="EK85" s="1">
        <v>37225</v>
      </c>
      <c r="EL85">
        <v>1</v>
      </c>
      <c r="EM85" t="s">
        <v>302</v>
      </c>
      <c r="EN85" t="s">
        <v>302</v>
      </c>
      <c r="EP85" s="1">
        <v>37225</v>
      </c>
      <c r="EQ85">
        <v>9</v>
      </c>
      <c r="ER85" t="s">
        <v>302</v>
      </c>
      <c r="ES85" t="s">
        <v>302</v>
      </c>
      <c r="EU85" s="1">
        <v>37225</v>
      </c>
      <c r="EV85">
        <v>0.3</v>
      </c>
      <c r="EW85" t="s">
        <v>302</v>
      </c>
      <c r="EX85" t="s">
        <v>302</v>
      </c>
      <c r="EZ85" s="1">
        <v>37225</v>
      </c>
      <c r="FA85">
        <v>-0.9</v>
      </c>
      <c r="FB85">
        <v>20020120</v>
      </c>
      <c r="FC85">
        <v>-0.3</v>
      </c>
    </row>
    <row r="86" spans="1:159" x14ac:dyDescent="0.25">
      <c r="A86" s="1">
        <v>37256</v>
      </c>
      <c r="B86">
        <v>106.77</v>
      </c>
      <c r="C86" t="s">
        <v>302</v>
      </c>
      <c r="D86" t="s">
        <v>302</v>
      </c>
      <c r="F86" s="1">
        <v>40972</v>
      </c>
      <c r="G86">
        <v>110.3</v>
      </c>
      <c r="H86" t="s">
        <v>302</v>
      </c>
      <c r="I86" t="s">
        <v>302</v>
      </c>
      <c r="K86" s="1">
        <v>38807</v>
      </c>
      <c r="L86">
        <v>52.9</v>
      </c>
      <c r="M86">
        <v>20060402</v>
      </c>
      <c r="N86">
        <v>53.2</v>
      </c>
      <c r="P86" s="1">
        <v>38046</v>
      </c>
      <c r="Q86">
        <v>12</v>
      </c>
      <c r="R86" t="s">
        <v>302</v>
      </c>
      <c r="S86" t="s">
        <v>302</v>
      </c>
      <c r="Z86" s="1">
        <v>38046</v>
      </c>
      <c r="AA86">
        <v>14</v>
      </c>
      <c r="AB86" t="s">
        <v>302</v>
      </c>
      <c r="AC86" t="s">
        <v>302</v>
      </c>
      <c r="AE86" s="1">
        <v>37256</v>
      </c>
      <c r="AF86">
        <v>4.7</v>
      </c>
      <c r="AG86" t="s">
        <v>302</v>
      </c>
      <c r="AH86" t="s">
        <v>302</v>
      </c>
      <c r="AJ86" s="1">
        <v>37256</v>
      </c>
      <c r="AK86">
        <v>1.1000000000000001</v>
      </c>
      <c r="AL86" t="s">
        <v>302</v>
      </c>
      <c r="AM86" t="s">
        <v>302</v>
      </c>
      <c r="AO86" s="1">
        <v>42369</v>
      </c>
      <c r="AP86">
        <v>0.7</v>
      </c>
      <c r="AQ86">
        <v>20160301</v>
      </c>
      <c r="AR86">
        <v>0.6</v>
      </c>
      <c r="AT86" s="1">
        <v>42369</v>
      </c>
      <c r="AU86">
        <v>2.9</v>
      </c>
      <c r="AV86">
        <v>20160301</v>
      </c>
      <c r="AW86">
        <v>3</v>
      </c>
      <c r="AY86" s="1">
        <v>40209</v>
      </c>
      <c r="AZ86">
        <v>46.6</v>
      </c>
      <c r="BA86">
        <v>20100202</v>
      </c>
      <c r="BB86">
        <v>47.4</v>
      </c>
      <c r="BD86" s="1">
        <v>41152</v>
      </c>
      <c r="BE86">
        <v>32.200000000000003</v>
      </c>
      <c r="BF86">
        <v>20120906</v>
      </c>
      <c r="BG86">
        <v>32.200000000000003</v>
      </c>
      <c r="BI86" s="1">
        <v>42369</v>
      </c>
      <c r="BJ86">
        <v>0.4</v>
      </c>
      <c r="BK86">
        <v>20160126</v>
      </c>
      <c r="BL86">
        <v>0.5</v>
      </c>
      <c r="BN86" s="1">
        <v>42369</v>
      </c>
      <c r="BO86">
        <v>1.9</v>
      </c>
      <c r="BP86">
        <v>20160126</v>
      </c>
      <c r="BQ86">
        <v>1.9</v>
      </c>
      <c r="BS86" s="1">
        <v>42369</v>
      </c>
      <c r="BT86">
        <v>4.7</v>
      </c>
      <c r="BU86">
        <v>20160203</v>
      </c>
      <c r="BV86">
        <v>4.41</v>
      </c>
      <c r="CH86" s="1">
        <v>42369</v>
      </c>
      <c r="CI86">
        <v>0</v>
      </c>
      <c r="CJ86">
        <v>20160228</v>
      </c>
      <c r="CK86">
        <v>-0.4</v>
      </c>
      <c r="CM86" s="1">
        <v>37256</v>
      </c>
      <c r="CN86">
        <v>4.9000000000000004</v>
      </c>
      <c r="CO86" t="s">
        <v>302</v>
      </c>
      <c r="CP86" t="s">
        <v>302</v>
      </c>
      <c r="CR86" s="1">
        <v>37256</v>
      </c>
      <c r="CS86">
        <v>-9.4</v>
      </c>
      <c r="CT86" t="s">
        <v>302</v>
      </c>
      <c r="CU86" t="s">
        <v>302</v>
      </c>
      <c r="CW86" s="1">
        <v>37256</v>
      </c>
      <c r="CX86">
        <v>-1.7</v>
      </c>
      <c r="CY86">
        <v>20020201</v>
      </c>
      <c r="CZ86">
        <v>-7.3</v>
      </c>
      <c r="DB86" s="1">
        <v>39141</v>
      </c>
      <c r="DC86">
        <v>2.9</v>
      </c>
      <c r="DD86" t="s">
        <v>302</v>
      </c>
      <c r="DE86" t="s">
        <v>302</v>
      </c>
      <c r="DG86" s="1">
        <v>37256</v>
      </c>
      <c r="DH86">
        <v>41.8</v>
      </c>
      <c r="DI86" t="s">
        <v>302</v>
      </c>
      <c r="DJ86" t="s">
        <v>302</v>
      </c>
      <c r="DL86" s="1">
        <v>37256</v>
      </c>
      <c r="DM86">
        <v>17819</v>
      </c>
      <c r="DN86" t="s">
        <v>302</v>
      </c>
      <c r="DO86" t="s">
        <v>302</v>
      </c>
      <c r="DQ86" s="1">
        <v>37256</v>
      </c>
      <c r="DR86">
        <v>8194</v>
      </c>
      <c r="DS86" t="s">
        <v>302</v>
      </c>
      <c r="DT86" t="s">
        <v>302</v>
      </c>
      <c r="DV86" s="1">
        <v>37256</v>
      </c>
      <c r="DW86">
        <v>-0.9</v>
      </c>
      <c r="DX86" t="s">
        <v>302</v>
      </c>
      <c r="DY86" t="s">
        <v>302</v>
      </c>
      <c r="EK86" s="1">
        <v>37256</v>
      </c>
      <c r="EL86">
        <v>0.6</v>
      </c>
      <c r="EM86" t="s">
        <v>302</v>
      </c>
      <c r="EN86" t="s">
        <v>302</v>
      </c>
      <c r="EP86" s="1">
        <v>37256</v>
      </c>
      <c r="EQ86">
        <v>9</v>
      </c>
      <c r="ER86" t="s">
        <v>302</v>
      </c>
      <c r="ES86" t="s">
        <v>302</v>
      </c>
      <c r="EU86" s="1">
        <v>37256</v>
      </c>
      <c r="EV86">
        <v>1.4</v>
      </c>
      <c r="EW86" t="s">
        <v>302</v>
      </c>
      <c r="EX86" t="s">
        <v>302</v>
      </c>
      <c r="EZ86" s="1">
        <v>37256</v>
      </c>
      <c r="FA86">
        <v>1.8</v>
      </c>
      <c r="FB86">
        <v>20020211</v>
      </c>
      <c r="FC86">
        <v>4.0999999999999996</v>
      </c>
    </row>
    <row r="87" spans="1:159" x14ac:dyDescent="0.25">
      <c r="A87" s="1">
        <v>37287</v>
      </c>
      <c r="B87">
        <v>110.06</v>
      </c>
      <c r="C87" t="s">
        <v>302</v>
      </c>
      <c r="D87" t="s">
        <v>302</v>
      </c>
      <c r="F87" s="1">
        <v>40979</v>
      </c>
      <c r="G87">
        <v>115.6</v>
      </c>
      <c r="H87" t="s">
        <v>302</v>
      </c>
      <c r="I87" t="s">
        <v>302</v>
      </c>
      <c r="K87" s="1">
        <v>38837</v>
      </c>
      <c r="L87">
        <v>51.2</v>
      </c>
      <c r="M87">
        <v>20060430</v>
      </c>
      <c r="N87">
        <v>50.3</v>
      </c>
      <c r="P87" s="1">
        <v>38077</v>
      </c>
      <c r="Q87">
        <v>15</v>
      </c>
      <c r="R87" t="s">
        <v>302</v>
      </c>
      <c r="S87" t="s">
        <v>302</v>
      </c>
      <c r="Z87" s="1">
        <v>38077</v>
      </c>
      <c r="AA87">
        <v>16</v>
      </c>
      <c r="AB87" t="s">
        <v>302</v>
      </c>
      <c r="AC87" t="s">
        <v>302</v>
      </c>
      <c r="AE87" s="1">
        <v>37287</v>
      </c>
      <c r="AF87">
        <v>3.1</v>
      </c>
      <c r="AG87" t="s">
        <v>302</v>
      </c>
      <c r="AH87" t="s">
        <v>302</v>
      </c>
      <c r="AJ87" s="1">
        <v>37287</v>
      </c>
      <c r="AK87">
        <v>1.3</v>
      </c>
      <c r="AL87" t="s">
        <v>302</v>
      </c>
      <c r="AM87" t="s">
        <v>302</v>
      </c>
      <c r="AO87" s="1">
        <v>42460</v>
      </c>
      <c r="AP87">
        <v>1.1000000000000001</v>
      </c>
      <c r="AQ87">
        <v>20160531</v>
      </c>
      <c r="AR87">
        <v>1.1000000000000001</v>
      </c>
      <c r="AT87" s="1">
        <v>42460</v>
      </c>
      <c r="AU87">
        <v>3.1</v>
      </c>
      <c r="AV87">
        <v>20160531</v>
      </c>
      <c r="AW87">
        <v>3.1</v>
      </c>
      <c r="AY87" s="1">
        <v>40237</v>
      </c>
      <c r="AZ87">
        <v>47.9</v>
      </c>
      <c r="BA87">
        <v>20100302</v>
      </c>
      <c r="BB87">
        <v>48.3</v>
      </c>
      <c r="BD87" s="1">
        <v>41182</v>
      </c>
      <c r="BE87">
        <v>30.9</v>
      </c>
      <c r="BF87">
        <v>20121004</v>
      </c>
      <c r="BG87">
        <v>30.9</v>
      </c>
      <c r="BI87" s="1">
        <v>42460</v>
      </c>
      <c r="BJ87">
        <v>0.1</v>
      </c>
      <c r="BK87">
        <v>20160426</v>
      </c>
      <c r="BL87">
        <v>0.1</v>
      </c>
      <c r="BN87" s="1">
        <v>42460</v>
      </c>
      <c r="BO87">
        <v>1.4</v>
      </c>
      <c r="BP87">
        <v>20160426</v>
      </c>
      <c r="BQ87">
        <v>1.4</v>
      </c>
      <c r="BS87" s="1">
        <v>42460</v>
      </c>
      <c r="BT87">
        <v>3.7</v>
      </c>
      <c r="BU87">
        <v>20160420</v>
      </c>
      <c r="BV87">
        <v>3.7199999999999998</v>
      </c>
      <c r="CH87" s="1">
        <v>42460</v>
      </c>
      <c r="CI87">
        <v>0.4</v>
      </c>
      <c r="CJ87">
        <v>20160529</v>
      </c>
      <c r="CK87">
        <v>0.4</v>
      </c>
      <c r="CM87" s="1">
        <v>37287</v>
      </c>
      <c r="CN87">
        <v>-1</v>
      </c>
      <c r="CO87" t="s">
        <v>302</v>
      </c>
      <c r="CP87" t="s">
        <v>302</v>
      </c>
      <c r="CR87" s="1">
        <v>37287</v>
      </c>
      <c r="CS87">
        <v>10.5</v>
      </c>
      <c r="CT87" t="s">
        <v>302</v>
      </c>
      <c r="CU87" t="s">
        <v>302</v>
      </c>
      <c r="CW87" s="1">
        <v>37287</v>
      </c>
      <c r="CX87">
        <v>-1.1000000000000001</v>
      </c>
      <c r="CY87">
        <v>20020304</v>
      </c>
      <c r="CZ87">
        <v>2.8</v>
      </c>
      <c r="DB87" s="1">
        <v>39172</v>
      </c>
      <c r="DC87">
        <v>0</v>
      </c>
      <c r="DD87" t="s">
        <v>302</v>
      </c>
      <c r="DE87" t="s">
        <v>302</v>
      </c>
      <c r="DG87" s="1">
        <v>37287</v>
      </c>
      <c r="DH87">
        <v>40.700000000000003</v>
      </c>
      <c r="DI87" t="s">
        <v>302</v>
      </c>
      <c r="DJ87" t="s">
        <v>302</v>
      </c>
      <c r="DL87" s="1">
        <v>37287</v>
      </c>
      <c r="DM87">
        <v>20231</v>
      </c>
      <c r="DN87" t="s">
        <v>302</v>
      </c>
      <c r="DO87" t="s">
        <v>302</v>
      </c>
      <c r="DQ87" s="1">
        <v>37287</v>
      </c>
      <c r="DR87">
        <v>8612</v>
      </c>
      <c r="DS87" t="s">
        <v>302</v>
      </c>
      <c r="DT87" t="s">
        <v>302</v>
      </c>
      <c r="DV87" s="1">
        <v>37287</v>
      </c>
      <c r="DW87">
        <v>18.600000000000001</v>
      </c>
      <c r="DX87" t="s">
        <v>302</v>
      </c>
      <c r="DY87" t="s">
        <v>302</v>
      </c>
      <c r="EK87" s="1">
        <v>37287</v>
      </c>
      <c r="EL87">
        <v>0.8</v>
      </c>
      <c r="EM87" t="s">
        <v>302</v>
      </c>
      <c r="EN87" t="s">
        <v>302</v>
      </c>
      <c r="EP87" s="1">
        <v>37287</v>
      </c>
      <c r="EQ87">
        <v>8.8000000000000007</v>
      </c>
      <c r="ER87" t="s">
        <v>302</v>
      </c>
      <c r="ES87" t="s">
        <v>302</v>
      </c>
      <c r="EU87" s="1">
        <v>37287</v>
      </c>
      <c r="EV87">
        <v>5.8</v>
      </c>
      <c r="EW87" t="s">
        <v>302</v>
      </c>
      <c r="EX87" t="s">
        <v>302</v>
      </c>
      <c r="EZ87" s="1">
        <v>37287</v>
      </c>
      <c r="FA87">
        <v>4</v>
      </c>
      <c r="FB87">
        <v>20020311</v>
      </c>
      <c r="FC87">
        <v>1.5</v>
      </c>
    </row>
    <row r="88" spans="1:159" x14ac:dyDescent="0.25">
      <c r="A88" s="1">
        <v>37315</v>
      </c>
      <c r="B88">
        <v>113.69</v>
      </c>
      <c r="C88" t="s">
        <v>302</v>
      </c>
      <c r="D88" t="s">
        <v>302</v>
      </c>
      <c r="F88" s="1">
        <v>40986</v>
      </c>
      <c r="G88">
        <v>109.7</v>
      </c>
      <c r="H88" t="s">
        <v>302</v>
      </c>
      <c r="I88" t="s">
        <v>302</v>
      </c>
      <c r="K88" s="1">
        <v>38868</v>
      </c>
      <c r="L88">
        <v>48.4</v>
      </c>
      <c r="M88">
        <v>20060531</v>
      </c>
      <c r="N88">
        <v>48.9</v>
      </c>
      <c r="P88" s="1">
        <v>38107</v>
      </c>
      <c r="Q88">
        <v>11</v>
      </c>
      <c r="R88" t="s">
        <v>302</v>
      </c>
      <c r="S88" t="s">
        <v>302</v>
      </c>
      <c r="Z88" s="1">
        <v>38107</v>
      </c>
      <c r="AA88">
        <v>17</v>
      </c>
      <c r="AB88" t="s">
        <v>302</v>
      </c>
      <c r="AC88" t="s">
        <v>302</v>
      </c>
      <c r="AE88" s="1">
        <v>37315</v>
      </c>
      <c r="AF88">
        <v>3.3</v>
      </c>
      <c r="AG88" t="s">
        <v>302</v>
      </c>
      <c r="AH88" t="s">
        <v>302</v>
      </c>
      <c r="AJ88" s="1">
        <v>37315</v>
      </c>
      <c r="AK88">
        <v>-0.3</v>
      </c>
      <c r="AL88" t="s">
        <v>302</v>
      </c>
      <c r="AM88" t="s">
        <v>302</v>
      </c>
      <c r="AO88" s="1">
        <v>42551</v>
      </c>
      <c r="AP88" t="s">
        <v>302</v>
      </c>
      <c r="AQ88">
        <v>20160906</v>
      </c>
      <c r="AR88" t="s">
        <v>302</v>
      </c>
      <c r="AT88" s="1">
        <v>42551</v>
      </c>
      <c r="AU88" t="s">
        <v>302</v>
      </c>
      <c r="AV88">
        <v>20160906</v>
      </c>
      <c r="AW88" t="s">
        <v>302</v>
      </c>
      <c r="AY88" s="1">
        <v>40268</v>
      </c>
      <c r="AZ88">
        <v>48.9</v>
      </c>
      <c r="BA88">
        <v>20100406</v>
      </c>
      <c r="BB88">
        <v>48.4</v>
      </c>
      <c r="BD88" s="1">
        <v>41213</v>
      </c>
      <c r="BE88">
        <v>35.799999999999997</v>
      </c>
      <c r="BF88">
        <v>20121106</v>
      </c>
      <c r="BG88">
        <v>35.799999999999997</v>
      </c>
      <c r="BI88" s="1">
        <v>42551</v>
      </c>
      <c r="BJ88" t="s">
        <v>302</v>
      </c>
      <c r="BK88">
        <v>20160726</v>
      </c>
      <c r="BL88" t="s">
        <v>302</v>
      </c>
      <c r="BN88" s="1">
        <v>42551</v>
      </c>
      <c r="BO88" t="s">
        <v>302</v>
      </c>
      <c r="BP88">
        <v>20160726</v>
      </c>
      <c r="BQ88" t="s">
        <v>302</v>
      </c>
      <c r="BS88" s="1">
        <v>42551</v>
      </c>
      <c r="BT88" t="s">
        <v>302</v>
      </c>
      <c r="BU88">
        <v>20160720</v>
      </c>
      <c r="BV88" t="s">
        <v>302</v>
      </c>
      <c r="CH88" s="1">
        <v>42551</v>
      </c>
      <c r="CI88" t="s">
        <v>302</v>
      </c>
      <c r="CJ88">
        <v>20160904</v>
      </c>
      <c r="CK88" t="s">
        <v>302</v>
      </c>
      <c r="CM88" s="1">
        <v>37315</v>
      </c>
      <c r="CN88">
        <v>-1</v>
      </c>
      <c r="CO88" t="s">
        <v>302</v>
      </c>
      <c r="CP88" t="s">
        <v>302</v>
      </c>
      <c r="CR88" s="1">
        <v>37315</v>
      </c>
      <c r="CS88">
        <v>9.4</v>
      </c>
      <c r="CT88" t="s">
        <v>302</v>
      </c>
      <c r="CU88" t="s">
        <v>302</v>
      </c>
      <c r="CW88" s="1">
        <v>37315</v>
      </c>
      <c r="CX88">
        <v>-3.3</v>
      </c>
      <c r="CY88">
        <v>20020402</v>
      </c>
      <c r="CZ88">
        <v>-3.7</v>
      </c>
      <c r="DB88" s="1">
        <v>39202</v>
      </c>
      <c r="DC88">
        <v>7.1</v>
      </c>
      <c r="DD88" t="s">
        <v>302</v>
      </c>
      <c r="DE88" t="s">
        <v>302</v>
      </c>
      <c r="DG88" s="1">
        <v>37315</v>
      </c>
      <c r="DH88">
        <v>49.2</v>
      </c>
      <c r="DI88" t="s">
        <v>302</v>
      </c>
      <c r="DJ88" t="s">
        <v>302</v>
      </c>
      <c r="DL88" s="1">
        <v>37315</v>
      </c>
      <c r="DM88">
        <v>20787</v>
      </c>
      <c r="DN88" t="s">
        <v>302</v>
      </c>
      <c r="DO88" t="s">
        <v>302</v>
      </c>
      <c r="DQ88" s="1">
        <v>37315</v>
      </c>
      <c r="DR88">
        <v>8590</v>
      </c>
      <c r="DS88" t="s">
        <v>302</v>
      </c>
      <c r="DT88" t="s">
        <v>302</v>
      </c>
      <c r="DV88" s="1">
        <v>37315</v>
      </c>
      <c r="DW88">
        <v>-4.8</v>
      </c>
      <c r="DX88" t="s">
        <v>302</v>
      </c>
      <c r="DY88" t="s">
        <v>302</v>
      </c>
      <c r="EK88" s="1">
        <v>37315</v>
      </c>
      <c r="EL88">
        <v>1</v>
      </c>
      <c r="EM88" t="s">
        <v>302</v>
      </c>
      <c r="EN88" t="s">
        <v>302</v>
      </c>
      <c r="EP88" s="1">
        <v>37315</v>
      </c>
      <c r="EQ88">
        <v>8.6</v>
      </c>
      <c r="ER88" t="s">
        <v>302</v>
      </c>
      <c r="ES88" t="s">
        <v>302</v>
      </c>
      <c r="EU88" s="1">
        <v>37315</v>
      </c>
      <c r="EV88">
        <v>-3.7</v>
      </c>
      <c r="EW88" t="s">
        <v>302</v>
      </c>
      <c r="EX88" t="s">
        <v>302</v>
      </c>
      <c r="EZ88" s="1">
        <v>37315</v>
      </c>
      <c r="FA88">
        <v>-4.5999999999999996</v>
      </c>
      <c r="FB88">
        <v>20020411</v>
      </c>
      <c r="FC88">
        <v>-7.2</v>
      </c>
    </row>
    <row r="89" spans="1:159" x14ac:dyDescent="0.25">
      <c r="A89" s="1">
        <v>37346</v>
      </c>
      <c r="B89">
        <v>117.84</v>
      </c>
      <c r="C89" t="s">
        <v>302</v>
      </c>
      <c r="D89" t="s">
        <v>302</v>
      </c>
      <c r="F89" s="1">
        <v>40993</v>
      </c>
      <c r="G89">
        <v>110.6</v>
      </c>
      <c r="H89" t="s">
        <v>302</v>
      </c>
      <c r="I89" t="s">
        <v>302</v>
      </c>
      <c r="K89" s="1">
        <v>38898</v>
      </c>
      <c r="L89">
        <v>55</v>
      </c>
      <c r="M89">
        <v>20060702</v>
      </c>
      <c r="N89">
        <v>54.5</v>
      </c>
      <c r="P89" s="1">
        <v>38138</v>
      </c>
      <c r="Q89">
        <v>10</v>
      </c>
      <c r="R89" t="s">
        <v>302</v>
      </c>
      <c r="S89" t="s">
        <v>302</v>
      </c>
      <c r="Z89" s="1">
        <v>38138</v>
      </c>
      <c r="AA89">
        <v>15</v>
      </c>
      <c r="AB89" t="s">
        <v>302</v>
      </c>
      <c r="AC89" t="s">
        <v>302</v>
      </c>
      <c r="AE89" s="1">
        <v>37346</v>
      </c>
      <c r="AF89">
        <v>3.6</v>
      </c>
      <c r="AG89" t="s">
        <v>302</v>
      </c>
      <c r="AH89" t="s">
        <v>302</v>
      </c>
      <c r="AJ89" s="1">
        <v>37346</v>
      </c>
      <c r="AK89">
        <v>0.7</v>
      </c>
      <c r="AL89" t="s">
        <v>302</v>
      </c>
      <c r="AM89" t="s">
        <v>302</v>
      </c>
      <c r="AY89" s="1">
        <v>40298</v>
      </c>
      <c r="AZ89">
        <v>52.3</v>
      </c>
      <c r="BA89">
        <v>20100504</v>
      </c>
      <c r="BB89">
        <v>52.3</v>
      </c>
      <c r="BD89" s="1">
        <v>41243</v>
      </c>
      <c r="BE89">
        <v>37</v>
      </c>
      <c r="BF89">
        <v>20121206</v>
      </c>
      <c r="BG89">
        <v>37</v>
      </c>
      <c r="CM89" s="1">
        <v>37346</v>
      </c>
      <c r="CN89">
        <v>-2.1</v>
      </c>
      <c r="CO89" t="s">
        <v>302</v>
      </c>
      <c r="CP89" t="s">
        <v>302</v>
      </c>
      <c r="CR89" s="1">
        <v>37346</v>
      </c>
      <c r="CS89">
        <v>4.4000000000000004</v>
      </c>
      <c r="CT89" t="s">
        <v>302</v>
      </c>
      <c r="CU89" t="s">
        <v>302</v>
      </c>
      <c r="CW89" s="1">
        <v>37346</v>
      </c>
      <c r="CX89">
        <v>7.1</v>
      </c>
      <c r="CY89">
        <v>20020501</v>
      </c>
      <c r="CZ89">
        <v>7.6</v>
      </c>
      <c r="DB89" s="1">
        <v>39233</v>
      </c>
      <c r="DC89">
        <v>-4.4000000000000004</v>
      </c>
      <c r="DD89" t="s">
        <v>302</v>
      </c>
      <c r="DE89" t="s">
        <v>302</v>
      </c>
      <c r="DG89" s="1">
        <v>37346</v>
      </c>
      <c r="DH89">
        <v>53.8</v>
      </c>
      <c r="DI89" t="s">
        <v>302</v>
      </c>
      <c r="DJ89" t="s">
        <v>302</v>
      </c>
      <c r="DL89" s="1">
        <v>37346</v>
      </c>
      <c r="DM89">
        <v>20741</v>
      </c>
      <c r="DN89" t="s">
        <v>302</v>
      </c>
      <c r="DO89" t="s">
        <v>302</v>
      </c>
      <c r="DQ89" s="1">
        <v>37346</v>
      </c>
      <c r="DR89">
        <v>8686</v>
      </c>
      <c r="DS89" t="s">
        <v>302</v>
      </c>
      <c r="DT89" t="s">
        <v>302</v>
      </c>
      <c r="DV89" s="1">
        <v>37346</v>
      </c>
      <c r="DW89">
        <v>5.3</v>
      </c>
      <c r="DX89" t="s">
        <v>302</v>
      </c>
      <c r="DY89" t="s">
        <v>302</v>
      </c>
      <c r="EK89" s="1">
        <v>37346</v>
      </c>
      <c r="EL89">
        <v>0.9</v>
      </c>
      <c r="EM89" t="s">
        <v>302</v>
      </c>
      <c r="EN89" t="s">
        <v>302</v>
      </c>
      <c r="EP89" s="1">
        <v>37346</v>
      </c>
      <c r="EQ89">
        <v>9</v>
      </c>
      <c r="ER89" t="s">
        <v>302</v>
      </c>
      <c r="ES89" t="s">
        <v>302</v>
      </c>
      <c r="EU89" s="1">
        <v>37346</v>
      </c>
      <c r="EV89">
        <v>0.1</v>
      </c>
      <c r="EW89" t="s">
        <v>302</v>
      </c>
      <c r="EX89" t="s">
        <v>302</v>
      </c>
      <c r="EZ89" s="1">
        <v>37346</v>
      </c>
      <c r="FA89">
        <v>0.1</v>
      </c>
      <c r="FB89">
        <v>20020509</v>
      </c>
      <c r="FC89">
        <v>-1.2</v>
      </c>
    </row>
    <row r="90" spans="1:159" x14ac:dyDescent="0.25">
      <c r="A90" s="1">
        <v>37376</v>
      </c>
      <c r="B90">
        <v>111.56</v>
      </c>
      <c r="C90" t="s">
        <v>302</v>
      </c>
      <c r="D90" t="s">
        <v>302</v>
      </c>
      <c r="F90" s="1">
        <v>41000</v>
      </c>
      <c r="G90">
        <v>108.7</v>
      </c>
      <c r="H90" t="s">
        <v>302</v>
      </c>
      <c r="I90" t="s">
        <v>302</v>
      </c>
      <c r="K90" s="1">
        <v>38929</v>
      </c>
      <c r="L90">
        <v>49</v>
      </c>
      <c r="M90">
        <v>20060731</v>
      </c>
      <c r="N90">
        <v>49.7</v>
      </c>
      <c r="P90" s="1">
        <v>38168</v>
      </c>
      <c r="Q90">
        <v>11</v>
      </c>
      <c r="R90" t="s">
        <v>302</v>
      </c>
      <c r="S90" t="s">
        <v>302</v>
      </c>
      <c r="Z90" s="1">
        <v>38168</v>
      </c>
      <c r="AA90">
        <v>17</v>
      </c>
      <c r="AB90" t="s">
        <v>302</v>
      </c>
      <c r="AC90" t="s">
        <v>302</v>
      </c>
      <c r="AE90" s="1">
        <v>37376</v>
      </c>
      <c r="AF90">
        <v>-5.3</v>
      </c>
      <c r="AG90" t="s">
        <v>302</v>
      </c>
      <c r="AH90" t="s">
        <v>302</v>
      </c>
      <c r="AJ90" s="1">
        <v>37376</v>
      </c>
      <c r="AK90">
        <v>0.8</v>
      </c>
      <c r="AL90" t="s">
        <v>302</v>
      </c>
      <c r="AM90" t="s">
        <v>302</v>
      </c>
      <c r="AY90" s="1">
        <v>40329</v>
      </c>
      <c r="AZ90">
        <v>47.5</v>
      </c>
      <c r="BA90">
        <v>20100602</v>
      </c>
      <c r="BB90">
        <v>47.5</v>
      </c>
      <c r="BD90" s="1">
        <v>41274</v>
      </c>
      <c r="BE90">
        <v>38.799999999999997</v>
      </c>
      <c r="BF90">
        <v>20130107</v>
      </c>
      <c r="BG90">
        <v>38.799999999999997</v>
      </c>
      <c r="CM90" s="1">
        <v>37376</v>
      </c>
      <c r="CN90">
        <v>1.8</v>
      </c>
      <c r="CO90" t="s">
        <v>302</v>
      </c>
      <c r="CP90" t="s">
        <v>302</v>
      </c>
      <c r="CR90" s="1">
        <v>37376</v>
      </c>
      <c r="CS90">
        <v>5.5</v>
      </c>
      <c r="CT90" t="s">
        <v>302</v>
      </c>
      <c r="CU90" t="s">
        <v>302</v>
      </c>
      <c r="CW90" s="1">
        <v>37376</v>
      </c>
      <c r="CX90">
        <v>7.8</v>
      </c>
      <c r="CY90">
        <v>20020602</v>
      </c>
      <c r="CZ90">
        <v>5.3</v>
      </c>
      <c r="DB90" s="1">
        <v>39263</v>
      </c>
      <c r="DC90">
        <v>-0.8</v>
      </c>
      <c r="DD90" t="s">
        <v>302</v>
      </c>
      <c r="DE90" t="s">
        <v>302</v>
      </c>
      <c r="DG90" s="1">
        <v>37376</v>
      </c>
      <c r="DH90">
        <v>52.1</v>
      </c>
      <c r="DI90" t="s">
        <v>302</v>
      </c>
      <c r="DJ90" t="s">
        <v>302</v>
      </c>
      <c r="DL90" s="1">
        <v>37376</v>
      </c>
      <c r="DM90">
        <v>20753</v>
      </c>
      <c r="DN90" t="s">
        <v>302</v>
      </c>
      <c r="DO90" t="s">
        <v>302</v>
      </c>
      <c r="DQ90" s="1">
        <v>37376</v>
      </c>
      <c r="DR90">
        <v>9157</v>
      </c>
      <c r="DS90" t="s">
        <v>302</v>
      </c>
      <c r="DT90" t="s">
        <v>302</v>
      </c>
      <c r="DV90" s="1">
        <v>37376</v>
      </c>
      <c r="DW90">
        <v>2.2999999999999998</v>
      </c>
      <c r="DX90" t="s">
        <v>302</v>
      </c>
      <c r="DY90" t="s">
        <v>302</v>
      </c>
      <c r="EK90" s="1">
        <v>37376</v>
      </c>
      <c r="EL90">
        <v>1</v>
      </c>
      <c r="EM90" t="s">
        <v>302</v>
      </c>
      <c r="EN90" t="s">
        <v>302</v>
      </c>
      <c r="EP90" s="1">
        <v>37376</v>
      </c>
      <c r="EQ90">
        <v>9.6</v>
      </c>
      <c r="ER90" t="s">
        <v>302</v>
      </c>
      <c r="ES90" t="s">
        <v>302</v>
      </c>
      <c r="EU90" s="1">
        <v>37376</v>
      </c>
      <c r="EV90">
        <v>-1.8</v>
      </c>
      <c r="EW90" t="s">
        <v>302</v>
      </c>
      <c r="EX90" t="s">
        <v>302</v>
      </c>
      <c r="EZ90" s="1">
        <v>37376</v>
      </c>
      <c r="FA90">
        <v>-1.5</v>
      </c>
      <c r="FB90">
        <v>20020610</v>
      </c>
      <c r="FC90">
        <v>2.2999999999999998</v>
      </c>
    </row>
    <row r="91" spans="1:159" x14ac:dyDescent="0.25">
      <c r="A91" s="1">
        <v>37407</v>
      </c>
      <c r="B91">
        <v>110.31</v>
      </c>
      <c r="C91" t="s">
        <v>302</v>
      </c>
      <c r="D91" t="s">
        <v>302</v>
      </c>
      <c r="F91" s="1">
        <v>41007</v>
      </c>
      <c r="G91">
        <v>110</v>
      </c>
      <c r="H91" t="s">
        <v>302</v>
      </c>
      <c r="I91" t="s">
        <v>302</v>
      </c>
      <c r="K91" s="1">
        <v>38960</v>
      </c>
      <c r="L91">
        <v>49.5</v>
      </c>
      <c r="M91">
        <v>20060831</v>
      </c>
      <c r="N91">
        <v>52.1</v>
      </c>
      <c r="P91" s="1">
        <v>38199</v>
      </c>
      <c r="Q91">
        <v>11</v>
      </c>
      <c r="R91" t="s">
        <v>302</v>
      </c>
      <c r="S91" t="s">
        <v>302</v>
      </c>
      <c r="Z91" s="1">
        <v>38199</v>
      </c>
      <c r="AA91">
        <v>15</v>
      </c>
      <c r="AB91" t="s">
        <v>302</v>
      </c>
      <c r="AC91" t="s">
        <v>302</v>
      </c>
      <c r="AE91" s="1">
        <v>37407</v>
      </c>
      <c r="AF91">
        <v>-1.1000000000000001</v>
      </c>
      <c r="AG91" t="s">
        <v>302</v>
      </c>
      <c r="AH91" t="s">
        <v>302</v>
      </c>
      <c r="AJ91" s="1">
        <v>37407</v>
      </c>
      <c r="AK91">
        <v>1.6</v>
      </c>
      <c r="AL91" t="s">
        <v>302</v>
      </c>
      <c r="AM91" t="s">
        <v>302</v>
      </c>
      <c r="AY91" s="1">
        <v>40359</v>
      </c>
      <c r="AZ91">
        <v>48.8</v>
      </c>
      <c r="BA91">
        <v>20100704</v>
      </c>
      <c r="BB91">
        <v>48.8</v>
      </c>
      <c r="BD91" s="1">
        <v>41305</v>
      </c>
      <c r="BE91">
        <v>36.200000000000003</v>
      </c>
      <c r="BF91">
        <v>20130206</v>
      </c>
      <c r="BG91">
        <v>36.200000000000003</v>
      </c>
      <c r="CM91" s="1">
        <v>37407</v>
      </c>
      <c r="CN91">
        <v>2.2000000000000002</v>
      </c>
      <c r="CO91" t="s">
        <v>302</v>
      </c>
      <c r="CP91" t="s">
        <v>302</v>
      </c>
      <c r="CR91" s="1">
        <v>37407</v>
      </c>
      <c r="CS91">
        <v>12.6</v>
      </c>
      <c r="CT91" t="s">
        <v>302</v>
      </c>
      <c r="CU91" t="s">
        <v>302</v>
      </c>
      <c r="CW91" s="1">
        <v>37407</v>
      </c>
      <c r="CX91">
        <v>-7.6</v>
      </c>
      <c r="CY91">
        <v>20020702</v>
      </c>
      <c r="CZ91">
        <v>-2.7</v>
      </c>
      <c r="DB91" s="1">
        <v>39294</v>
      </c>
      <c r="DC91">
        <v>1.5</v>
      </c>
      <c r="DD91" t="s">
        <v>302</v>
      </c>
      <c r="DE91" t="s">
        <v>302</v>
      </c>
      <c r="DG91" s="1">
        <v>37407</v>
      </c>
      <c r="DH91">
        <v>22</v>
      </c>
      <c r="DI91" t="s">
        <v>302</v>
      </c>
      <c r="DJ91" t="s">
        <v>302</v>
      </c>
      <c r="DL91" s="1">
        <v>37407</v>
      </c>
      <c r="DM91">
        <v>21239</v>
      </c>
      <c r="DN91" t="s">
        <v>302</v>
      </c>
      <c r="DO91" t="s">
        <v>302</v>
      </c>
      <c r="DQ91" s="1">
        <v>37407</v>
      </c>
      <c r="DR91">
        <v>9978</v>
      </c>
      <c r="DS91" t="s">
        <v>302</v>
      </c>
      <c r="DT91" t="s">
        <v>302</v>
      </c>
      <c r="DV91" s="1">
        <v>37407</v>
      </c>
      <c r="DW91">
        <v>6.4</v>
      </c>
      <c r="DX91" t="s">
        <v>302</v>
      </c>
      <c r="DY91" t="s">
        <v>302</v>
      </c>
      <c r="EK91" s="1">
        <v>37407</v>
      </c>
      <c r="EL91">
        <v>0.7</v>
      </c>
      <c r="EM91" t="s">
        <v>302</v>
      </c>
      <c r="EN91" t="s">
        <v>302</v>
      </c>
      <c r="EP91" s="1">
        <v>37407</v>
      </c>
      <c r="EQ91">
        <v>9.4</v>
      </c>
      <c r="ER91" t="s">
        <v>302</v>
      </c>
      <c r="ES91" t="s">
        <v>302</v>
      </c>
      <c r="EU91" s="1">
        <v>37407</v>
      </c>
      <c r="EV91">
        <v>3.4</v>
      </c>
      <c r="EW91" t="s">
        <v>302</v>
      </c>
      <c r="EX91" t="s">
        <v>302</v>
      </c>
      <c r="EZ91" s="1">
        <v>37407</v>
      </c>
      <c r="FA91">
        <v>2.7</v>
      </c>
      <c r="FB91">
        <v>20020711</v>
      </c>
      <c r="FC91">
        <v>1.1000000000000001</v>
      </c>
    </row>
    <row r="92" spans="1:159" x14ac:dyDescent="0.25">
      <c r="A92" s="1">
        <v>37437</v>
      </c>
      <c r="B92">
        <v>110.84</v>
      </c>
      <c r="C92" t="s">
        <v>302</v>
      </c>
      <c r="D92" t="s">
        <v>302</v>
      </c>
      <c r="F92" s="1">
        <v>41014</v>
      </c>
      <c r="G92">
        <v>111.7</v>
      </c>
      <c r="H92" t="s">
        <v>302</v>
      </c>
      <c r="I92" t="s">
        <v>302</v>
      </c>
      <c r="K92" s="1">
        <v>38990</v>
      </c>
      <c r="L92">
        <v>52.3</v>
      </c>
      <c r="M92">
        <v>20061002</v>
      </c>
      <c r="N92">
        <v>53.5</v>
      </c>
      <c r="P92" s="1">
        <v>38230</v>
      </c>
      <c r="Q92">
        <v>10</v>
      </c>
      <c r="R92" t="s">
        <v>302</v>
      </c>
      <c r="S92" t="s">
        <v>302</v>
      </c>
      <c r="Z92" s="1">
        <v>38230</v>
      </c>
      <c r="AA92">
        <v>13</v>
      </c>
      <c r="AB92" t="s">
        <v>302</v>
      </c>
      <c r="AC92" t="s">
        <v>302</v>
      </c>
      <c r="AE92" s="1">
        <v>37437</v>
      </c>
      <c r="AF92">
        <v>0.5</v>
      </c>
      <c r="AG92" t="s">
        <v>302</v>
      </c>
      <c r="AH92" t="s">
        <v>302</v>
      </c>
      <c r="AJ92" s="1">
        <v>37437</v>
      </c>
      <c r="AK92">
        <v>-0.8</v>
      </c>
      <c r="AL92" t="s">
        <v>302</v>
      </c>
      <c r="AM92" t="s">
        <v>302</v>
      </c>
      <c r="AY92" s="1">
        <v>40390</v>
      </c>
      <c r="AZ92">
        <v>46.6</v>
      </c>
      <c r="BA92">
        <v>20100803</v>
      </c>
      <c r="BB92">
        <v>46.6</v>
      </c>
      <c r="BD92" s="1">
        <v>41333</v>
      </c>
      <c r="BE92">
        <v>45.6</v>
      </c>
      <c r="BF92">
        <v>20130306</v>
      </c>
      <c r="BG92">
        <v>45.6</v>
      </c>
      <c r="CM92" s="1">
        <v>37437</v>
      </c>
      <c r="CN92">
        <v>-2.5</v>
      </c>
      <c r="CO92">
        <v>20020718</v>
      </c>
      <c r="CP92">
        <v>-4.4000000000000004</v>
      </c>
      <c r="CR92" s="1">
        <v>37437</v>
      </c>
      <c r="CS92">
        <v>9.6</v>
      </c>
      <c r="CT92" t="s">
        <v>302</v>
      </c>
      <c r="CU92" t="s">
        <v>302</v>
      </c>
      <c r="CW92" s="1">
        <v>37437</v>
      </c>
      <c r="CX92">
        <v>0.2</v>
      </c>
      <c r="CY92">
        <v>20020729</v>
      </c>
      <c r="CZ92">
        <v>0.3</v>
      </c>
      <c r="DB92" s="1">
        <v>39325</v>
      </c>
      <c r="DC92">
        <v>-8.6</v>
      </c>
      <c r="DD92" t="s">
        <v>302</v>
      </c>
      <c r="DE92" t="s">
        <v>302</v>
      </c>
      <c r="DG92" s="1">
        <v>37437</v>
      </c>
      <c r="DH92">
        <v>18</v>
      </c>
      <c r="DI92" t="s">
        <v>302</v>
      </c>
      <c r="DJ92" t="s">
        <v>302</v>
      </c>
      <c r="DL92" s="1">
        <v>37437</v>
      </c>
      <c r="DM92">
        <v>21424</v>
      </c>
      <c r="DN92" t="s">
        <v>302</v>
      </c>
      <c r="DO92" t="s">
        <v>302</v>
      </c>
      <c r="DQ92" s="1">
        <v>37437</v>
      </c>
      <c r="DR92">
        <v>8894</v>
      </c>
      <c r="DS92" t="s">
        <v>302</v>
      </c>
      <c r="DT92" t="s">
        <v>302</v>
      </c>
      <c r="DV92" s="1">
        <v>37437</v>
      </c>
      <c r="DW92">
        <v>2.1</v>
      </c>
      <c r="DX92" t="s">
        <v>302</v>
      </c>
      <c r="DY92" t="s">
        <v>302</v>
      </c>
      <c r="EK92" s="1">
        <v>37437</v>
      </c>
      <c r="EL92">
        <v>1.1000000000000001</v>
      </c>
      <c r="EM92" t="s">
        <v>302</v>
      </c>
      <c r="EN92" t="s">
        <v>302</v>
      </c>
      <c r="EP92" s="1">
        <v>37437</v>
      </c>
      <c r="EQ92">
        <v>9.9</v>
      </c>
      <c r="ER92" t="s">
        <v>302</v>
      </c>
      <c r="ES92" t="s">
        <v>302</v>
      </c>
      <c r="EU92" s="1">
        <v>37437</v>
      </c>
      <c r="EV92">
        <v>0.7</v>
      </c>
      <c r="EW92" t="s">
        <v>302</v>
      </c>
      <c r="EX92" t="s">
        <v>302</v>
      </c>
      <c r="EZ92" s="1">
        <v>37437</v>
      </c>
      <c r="FA92">
        <v>0.3</v>
      </c>
      <c r="FB92">
        <v>20020806</v>
      </c>
      <c r="FC92">
        <v>3.2</v>
      </c>
    </row>
    <row r="93" spans="1:159" x14ac:dyDescent="0.25">
      <c r="A93" s="1">
        <v>37468</v>
      </c>
      <c r="B93">
        <v>109.38</v>
      </c>
      <c r="C93" t="s">
        <v>302</v>
      </c>
      <c r="D93" t="s">
        <v>302</v>
      </c>
      <c r="F93" s="1">
        <v>41021</v>
      </c>
      <c r="G93">
        <v>112.4</v>
      </c>
      <c r="H93" t="s">
        <v>302</v>
      </c>
      <c r="I93" t="s">
        <v>302</v>
      </c>
      <c r="K93" s="1">
        <v>39021</v>
      </c>
      <c r="L93">
        <v>51.1</v>
      </c>
      <c r="M93">
        <v>20061031</v>
      </c>
      <c r="N93">
        <v>51.9</v>
      </c>
      <c r="P93" s="1">
        <v>38260</v>
      </c>
      <c r="Q93">
        <v>14</v>
      </c>
      <c r="R93" t="s">
        <v>302</v>
      </c>
      <c r="S93" t="s">
        <v>302</v>
      </c>
      <c r="Z93" s="1">
        <v>38260</v>
      </c>
      <c r="AA93">
        <v>13</v>
      </c>
      <c r="AB93" t="s">
        <v>302</v>
      </c>
      <c r="AC93" t="s">
        <v>302</v>
      </c>
      <c r="AE93" s="1">
        <v>37468</v>
      </c>
      <c r="AF93">
        <v>-1.3</v>
      </c>
      <c r="AG93" t="s">
        <v>302</v>
      </c>
      <c r="AH93" t="s">
        <v>302</v>
      </c>
      <c r="AJ93" s="1">
        <v>37468</v>
      </c>
      <c r="AK93">
        <v>0.6</v>
      </c>
      <c r="AL93" t="s">
        <v>302</v>
      </c>
      <c r="AM93" t="s">
        <v>302</v>
      </c>
      <c r="AY93" s="1">
        <v>40421</v>
      </c>
      <c r="AZ93">
        <v>47.5</v>
      </c>
      <c r="BA93">
        <v>20100902</v>
      </c>
      <c r="BB93">
        <v>47.5</v>
      </c>
      <c r="BD93" s="1">
        <v>41364</v>
      </c>
      <c r="BE93">
        <v>39</v>
      </c>
      <c r="BF93">
        <v>20130407</v>
      </c>
      <c r="BG93">
        <v>39</v>
      </c>
      <c r="CM93" s="1">
        <v>37468</v>
      </c>
      <c r="CN93">
        <v>0.9</v>
      </c>
      <c r="CO93">
        <v>20020819</v>
      </c>
      <c r="CP93">
        <v>1.9</v>
      </c>
      <c r="CR93" s="1">
        <v>37468</v>
      </c>
      <c r="CS93">
        <v>2.7</v>
      </c>
      <c r="CT93" t="s">
        <v>302</v>
      </c>
      <c r="CU93" t="s">
        <v>302</v>
      </c>
      <c r="CW93" s="1">
        <v>37468</v>
      </c>
      <c r="CX93">
        <v>-3.9</v>
      </c>
      <c r="CY93">
        <v>20020829</v>
      </c>
      <c r="CZ93">
        <v>-3</v>
      </c>
      <c r="DB93" s="1">
        <v>39355</v>
      </c>
      <c r="DC93">
        <v>9.9</v>
      </c>
      <c r="DD93" t="s">
        <v>302</v>
      </c>
      <c r="DE93" t="s">
        <v>302</v>
      </c>
      <c r="DG93" s="1">
        <v>37468</v>
      </c>
      <c r="DH93">
        <v>8.3000000000000007</v>
      </c>
      <c r="DI93" t="s">
        <v>302</v>
      </c>
      <c r="DJ93" t="s">
        <v>302</v>
      </c>
      <c r="DL93" s="1">
        <v>37468</v>
      </c>
      <c r="DM93">
        <v>21774</v>
      </c>
      <c r="DN93" t="s">
        <v>302</v>
      </c>
      <c r="DO93" t="s">
        <v>302</v>
      </c>
      <c r="DQ93" s="1">
        <v>37468</v>
      </c>
      <c r="DR93">
        <v>10411</v>
      </c>
      <c r="DS93" t="s">
        <v>302</v>
      </c>
      <c r="DT93" t="s">
        <v>302</v>
      </c>
      <c r="DV93" s="1">
        <v>37468</v>
      </c>
      <c r="DW93">
        <v>4.3</v>
      </c>
      <c r="DX93" t="s">
        <v>302</v>
      </c>
      <c r="DY93" t="s">
        <v>302</v>
      </c>
      <c r="EK93" s="1">
        <v>37468</v>
      </c>
      <c r="EL93">
        <v>1.1000000000000001</v>
      </c>
      <c r="EM93" t="s">
        <v>302</v>
      </c>
      <c r="EN93" t="s">
        <v>302</v>
      </c>
      <c r="EP93" s="1">
        <v>37468</v>
      </c>
      <c r="EQ93">
        <v>10.8</v>
      </c>
      <c r="ER93" t="s">
        <v>302</v>
      </c>
      <c r="ES93" t="s">
        <v>302</v>
      </c>
      <c r="EU93" s="1">
        <v>37468</v>
      </c>
      <c r="EV93">
        <v>-1.4</v>
      </c>
      <c r="EW93" t="s">
        <v>302</v>
      </c>
      <c r="EX93" t="s">
        <v>302</v>
      </c>
      <c r="EZ93" s="1">
        <v>37468</v>
      </c>
      <c r="FA93">
        <v>-1.2</v>
      </c>
      <c r="FB93">
        <v>20020908</v>
      </c>
      <c r="FC93">
        <v>-1.6</v>
      </c>
    </row>
    <row r="94" spans="1:159" x14ac:dyDescent="0.25">
      <c r="A94" s="1">
        <v>37499</v>
      </c>
      <c r="B94">
        <v>105.64</v>
      </c>
      <c r="C94" t="s">
        <v>302</v>
      </c>
      <c r="D94" t="s">
        <v>302</v>
      </c>
      <c r="F94" s="1">
        <v>41035</v>
      </c>
      <c r="G94">
        <v>110.3</v>
      </c>
      <c r="H94" t="s">
        <v>302</v>
      </c>
      <c r="I94" t="s">
        <v>302</v>
      </c>
      <c r="K94" s="1">
        <v>39051</v>
      </c>
      <c r="L94">
        <v>53.7</v>
      </c>
      <c r="M94">
        <v>20061130</v>
      </c>
      <c r="N94">
        <v>54.4</v>
      </c>
      <c r="P94" s="1">
        <v>38291</v>
      </c>
      <c r="Q94">
        <v>13</v>
      </c>
      <c r="R94" t="s">
        <v>302</v>
      </c>
      <c r="S94" t="s">
        <v>302</v>
      </c>
      <c r="Z94" s="1">
        <v>38291</v>
      </c>
      <c r="AA94">
        <v>15</v>
      </c>
      <c r="AB94" t="s">
        <v>302</v>
      </c>
      <c r="AC94" t="s">
        <v>302</v>
      </c>
      <c r="AE94" s="1">
        <v>37499</v>
      </c>
      <c r="AF94">
        <v>-3.4</v>
      </c>
      <c r="AG94" t="s">
        <v>302</v>
      </c>
      <c r="AH94" t="s">
        <v>302</v>
      </c>
      <c r="AJ94" s="1">
        <v>37499</v>
      </c>
      <c r="AK94">
        <v>1</v>
      </c>
      <c r="AL94" t="s">
        <v>302</v>
      </c>
      <c r="AM94" t="s">
        <v>302</v>
      </c>
      <c r="AY94" s="1">
        <v>40451</v>
      </c>
      <c r="AZ94">
        <v>45.6</v>
      </c>
      <c r="BA94">
        <v>20101004</v>
      </c>
      <c r="BB94">
        <v>45.6</v>
      </c>
      <c r="BD94" s="1">
        <v>41394</v>
      </c>
      <c r="BE94">
        <v>35.200000000000003</v>
      </c>
      <c r="BF94">
        <v>20130506</v>
      </c>
      <c r="BG94">
        <v>35.200000000000003</v>
      </c>
      <c r="CM94" s="1">
        <v>37499</v>
      </c>
      <c r="CN94">
        <v>1.4</v>
      </c>
      <c r="CO94">
        <v>20020917</v>
      </c>
      <c r="CP94">
        <v>4.0999999999999996</v>
      </c>
      <c r="CR94" s="1">
        <v>37499</v>
      </c>
      <c r="CS94">
        <v>8.5</v>
      </c>
      <c r="CT94" t="s">
        <v>302</v>
      </c>
      <c r="CU94" t="s">
        <v>302</v>
      </c>
      <c r="CW94" s="1">
        <v>37499</v>
      </c>
      <c r="CX94">
        <v>24.4</v>
      </c>
      <c r="CY94">
        <v>20021001</v>
      </c>
      <c r="CZ94">
        <v>23.1</v>
      </c>
      <c r="DB94" s="1">
        <v>39386</v>
      </c>
      <c r="DC94">
        <v>0.8</v>
      </c>
      <c r="DD94" t="s">
        <v>302</v>
      </c>
      <c r="DE94" t="s">
        <v>302</v>
      </c>
      <c r="DG94" s="1">
        <v>37499</v>
      </c>
      <c r="DH94">
        <v>18.5</v>
      </c>
      <c r="DI94" t="s">
        <v>302</v>
      </c>
      <c r="DJ94" t="s">
        <v>302</v>
      </c>
      <c r="DL94" s="1">
        <v>37499</v>
      </c>
      <c r="DM94">
        <v>21855</v>
      </c>
      <c r="DN94" t="s">
        <v>302</v>
      </c>
      <c r="DO94" t="s">
        <v>302</v>
      </c>
      <c r="DQ94" s="1">
        <v>37499</v>
      </c>
      <c r="DR94">
        <v>9904</v>
      </c>
      <c r="DS94" t="s">
        <v>302</v>
      </c>
      <c r="DT94" t="s">
        <v>302</v>
      </c>
      <c r="DV94" s="1">
        <v>37499</v>
      </c>
      <c r="DW94">
        <v>0.3</v>
      </c>
      <c r="DX94" t="s">
        <v>302</v>
      </c>
      <c r="DY94" t="s">
        <v>302</v>
      </c>
      <c r="EK94" s="1">
        <v>37499</v>
      </c>
      <c r="EL94">
        <v>0.8</v>
      </c>
      <c r="EM94" t="s">
        <v>302</v>
      </c>
      <c r="EN94" t="s">
        <v>302</v>
      </c>
      <c r="EP94" s="1">
        <v>37499</v>
      </c>
      <c r="EQ94">
        <v>11</v>
      </c>
      <c r="ER94" t="s">
        <v>302</v>
      </c>
      <c r="ES94" t="s">
        <v>302</v>
      </c>
      <c r="EU94" s="1">
        <v>37499</v>
      </c>
      <c r="EV94">
        <v>0.2</v>
      </c>
      <c r="EW94" t="s">
        <v>302</v>
      </c>
      <c r="EX94" t="s">
        <v>302</v>
      </c>
      <c r="EZ94" s="1">
        <v>37499</v>
      </c>
      <c r="FA94">
        <v>-2.9</v>
      </c>
      <c r="FB94">
        <v>20021010</v>
      </c>
      <c r="FC94">
        <v>-0.7</v>
      </c>
    </row>
    <row r="95" spans="1:159" x14ac:dyDescent="0.25">
      <c r="A95" s="1">
        <v>37529</v>
      </c>
      <c r="B95">
        <v>106.62</v>
      </c>
      <c r="C95" t="s">
        <v>302</v>
      </c>
      <c r="D95" t="s">
        <v>302</v>
      </c>
      <c r="F95" s="1">
        <v>41042</v>
      </c>
      <c r="G95">
        <v>115.7</v>
      </c>
      <c r="H95" t="s">
        <v>302</v>
      </c>
      <c r="I95" t="s">
        <v>302</v>
      </c>
      <c r="K95" s="1">
        <v>39082</v>
      </c>
      <c r="L95">
        <v>53.1</v>
      </c>
      <c r="M95">
        <v>20070101</v>
      </c>
      <c r="N95">
        <v>52.4</v>
      </c>
      <c r="P95" s="1">
        <v>38321</v>
      </c>
      <c r="Q95">
        <v>11</v>
      </c>
      <c r="R95" t="s">
        <v>302</v>
      </c>
      <c r="S95" t="s">
        <v>302</v>
      </c>
      <c r="Z95" s="1">
        <v>38321</v>
      </c>
      <c r="AA95">
        <v>14</v>
      </c>
      <c r="AB95" t="s">
        <v>302</v>
      </c>
      <c r="AC95" t="s">
        <v>302</v>
      </c>
      <c r="AE95" s="1">
        <v>37529</v>
      </c>
      <c r="AF95">
        <v>0.9</v>
      </c>
      <c r="AG95" t="s">
        <v>302</v>
      </c>
      <c r="AH95" t="s">
        <v>302</v>
      </c>
      <c r="AJ95" s="1">
        <v>37529</v>
      </c>
      <c r="AK95">
        <v>0.3</v>
      </c>
      <c r="AL95" t="s">
        <v>302</v>
      </c>
      <c r="AM95" t="s">
        <v>302</v>
      </c>
      <c r="AY95" s="1">
        <v>40482</v>
      </c>
      <c r="AZ95">
        <v>50.7</v>
      </c>
      <c r="BA95">
        <v>20101102</v>
      </c>
      <c r="BB95">
        <v>50.7</v>
      </c>
      <c r="BD95" s="1">
        <v>41425</v>
      </c>
      <c r="BE95">
        <v>35.299999999999997</v>
      </c>
      <c r="BF95">
        <v>20130606</v>
      </c>
      <c r="BG95">
        <v>35.299999999999997</v>
      </c>
      <c r="CM95" s="1">
        <v>37529</v>
      </c>
      <c r="CN95">
        <v>-0.1</v>
      </c>
      <c r="CO95">
        <v>20021016</v>
      </c>
      <c r="CP95">
        <v>0.6</v>
      </c>
      <c r="CR95" s="1">
        <v>37529</v>
      </c>
      <c r="CS95">
        <v>6.9</v>
      </c>
      <c r="CT95" t="s">
        <v>302</v>
      </c>
      <c r="CU95" t="s">
        <v>302</v>
      </c>
      <c r="CW95" s="1">
        <v>37529</v>
      </c>
      <c r="CX95">
        <v>-19.899999999999999</v>
      </c>
      <c r="CY95">
        <v>20021030</v>
      </c>
      <c r="CZ95">
        <v>-19.399999999999999</v>
      </c>
      <c r="DB95" s="1">
        <v>39416</v>
      </c>
      <c r="DC95">
        <v>-2.6</v>
      </c>
      <c r="DD95" t="s">
        <v>302</v>
      </c>
      <c r="DE95" t="s">
        <v>302</v>
      </c>
      <c r="DG95" s="1">
        <v>37529</v>
      </c>
      <c r="DH95">
        <v>-5.6</v>
      </c>
      <c r="DI95" t="s">
        <v>302</v>
      </c>
      <c r="DJ95" t="s">
        <v>302</v>
      </c>
      <c r="DL95" s="1">
        <v>37529</v>
      </c>
      <c r="DM95">
        <v>22058</v>
      </c>
      <c r="DN95" t="s">
        <v>302</v>
      </c>
      <c r="DO95" t="s">
        <v>302</v>
      </c>
      <c r="DQ95" s="1">
        <v>37529</v>
      </c>
      <c r="DR95">
        <v>10023</v>
      </c>
      <c r="DS95" t="s">
        <v>302</v>
      </c>
      <c r="DT95" t="s">
        <v>302</v>
      </c>
      <c r="DV95" s="1">
        <v>37529</v>
      </c>
      <c r="DW95">
        <v>5.2</v>
      </c>
      <c r="DX95" t="s">
        <v>302</v>
      </c>
      <c r="DY95" t="s">
        <v>302</v>
      </c>
      <c r="EK95" s="1">
        <v>37529</v>
      </c>
      <c r="EL95">
        <v>1.6</v>
      </c>
      <c r="EM95" t="s">
        <v>302</v>
      </c>
      <c r="EN95" t="s">
        <v>302</v>
      </c>
      <c r="EP95" s="1">
        <v>37529</v>
      </c>
      <c r="EQ95">
        <v>12</v>
      </c>
      <c r="ER95" t="s">
        <v>302</v>
      </c>
      <c r="ES95" t="s">
        <v>302</v>
      </c>
      <c r="EU95" s="1">
        <v>37529</v>
      </c>
      <c r="EV95">
        <v>0.8</v>
      </c>
      <c r="EW95" t="s">
        <v>302</v>
      </c>
      <c r="EX95" t="s">
        <v>302</v>
      </c>
      <c r="EZ95" s="1">
        <v>37529</v>
      </c>
      <c r="FA95">
        <v>-0.3</v>
      </c>
      <c r="FB95">
        <v>20021107</v>
      </c>
      <c r="FC95">
        <v>0.3</v>
      </c>
    </row>
    <row r="96" spans="1:159" x14ac:dyDescent="0.25">
      <c r="A96" s="1">
        <v>37560</v>
      </c>
      <c r="B96">
        <v>102.17</v>
      </c>
      <c r="C96" t="s">
        <v>302</v>
      </c>
      <c r="D96" t="s">
        <v>302</v>
      </c>
      <c r="F96" s="1">
        <v>41049</v>
      </c>
      <c r="G96">
        <v>108.2</v>
      </c>
      <c r="H96" t="s">
        <v>302</v>
      </c>
      <c r="I96" t="s">
        <v>302</v>
      </c>
      <c r="K96" s="1">
        <v>39113</v>
      </c>
      <c r="L96">
        <v>52.9</v>
      </c>
      <c r="M96">
        <v>20070131</v>
      </c>
      <c r="N96">
        <v>51.3</v>
      </c>
      <c r="P96" s="1">
        <v>38352</v>
      </c>
      <c r="Q96">
        <v>13</v>
      </c>
      <c r="R96" t="s">
        <v>302</v>
      </c>
      <c r="S96" t="s">
        <v>302</v>
      </c>
      <c r="Z96" s="1">
        <v>38352</v>
      </c>
      <c r="AA96">
        <v>13</v>
      </c>
      <c r="AB96" t="s">
        <v>302</v>
      </c>
      <c r="AC96" t="s">
        <v>302</v>
      </c>
      <c r="AE96" s="1">
        <v>37560</v>
      </c>
      <c r="AF96">
        <v>-4.2</v>
      </c>
      <c r="AG96" t="s">
        <v>302</v>
      </c>
      <c r="AH96" t="s">
        <v>302</v>
      </c>
      <c r="AJ96" s="1">
        <v>37560</v>
      </c>
      <c r="AK96">
        <v>-0.4</v>
      </c>
      <c r="AL96" t="s">
        <v>302</v>
      </c>
      <c r="AM96" t="s">
        <v>302</v>
      </c>
      <c r="AY96" s="1">
        <v>40512</v>
      </c>
      <c r="AZ96">
        <v>46.2</v>
      </c>
      <c r="BA96">
        <v>20101202</v>
      </c>
      <c r="BB96">
        <v>46.2</v>
      </c>
      <c r="BD96" s="1">
        <v>41455</v>
      </c>
      <c r="BE96">
        <v>39.5</v>
      </c>
      <c r="BF96">
        <v>20130704</v>
      </c>
      <c r="BG96">
        <v>39.5</v>
      </c>
      <c r="CM96" s="1">
        <v>37560</v>
      </c>
      <c r="CN96">
        <v>1.8</v>
      </c>
      <c r="CO96">
        <v>20021118</v>
      </c>
      <c r="CP96">
        <v>-0.5</v>
      </c>
      <c r="CR96" s="1">
        <v>37560</v>
      </c>
      <c r="CS96">
        <v>8.6</v>
      </c>
      <c r="CT96" t="s">
        <v>302</v>
      </c>
      <c r="CU96" t="s">
        <v>302</v>
      </c>
      <c r="CW96" s="1">
        <v>37560</v>
      </c>
      <c r="CX96">
        <v>25.9</v>
      </c>
      <c r="CY96">
        <v>20021202</v>
      </c>
      <c r="CZ96">
        <v>25.3</v>
      </c>
      <c r="DB96" s="1">
        <v>39447</v>
      </c>
      <c r="DC96">
        <v>-1.3</v>
      </c>
      <c r="DD96" t="s">
        <v>302</v>
      </c>
      <c r="DE96" t="s">
        <v>302</v>
      </c>
      <c r="DG96" s="1">
        <v>37560</v>
      </c>
      <c r="DH96">
        <v>20.3</v>
      </c>
      <c r="DI96" t="s">
        <v>302</v>
      </c>
      <c r="DJ96" t="s">
        <v>302</v>
      </c>
      <c r="DL96" s="1">
        <v>37560</v>
      </c>
      <c r="DM96">
        <v>22323</v>
      </c>
      <c r="DN96" t="s">
        <v>302</v>
      </c>
      <c r="DO96" t="s">
        <v>302</v>
      </c>
      <c r="DQ96" s="1">
        <v>37560</v>
      </c>
      <c r="DR96">
        <v>10595</v>
      </c>
      <c r="DS96" t="s">
        <v>302</v>
      </c>
      <c r="DT96" t="s">
        <v>302</v>
      </c>
      <c r="DV96" s="1">
        <v>37560</v>
      </c>
      <c r="DW96">
        <v>2.5</v>
      </c>
      <c r="DX96" t="s">
        <v>302</v>
      </c>
      <c r="DY96" t="s">
        <v>302</v>
      </c>
      <c r="EK96" s="1">
        <v>37560</v>
      </c>
      <c r="EL96">
        <v>0.4</v>
      </c>
      <c r="EM96" t="s">
        <v>302</v>
      </c>
      <c r="EN96" t="s">
        <v>302</v>
      </c>
      <c r="EP96" s="1">
        <v>37560</v>
      </c>
      <c r="EQ96">
        <v>11.8</v>
      </c>
      <c r="ER96" t="s">
        <v>302</v>
      </c>
      <c r="ES96" t="s">
        <v>302</v>
      </c>
      <c r="EU96" s="1">
        <v>37560</v>
      </c>
      <c r="EV96">
        <v>0.3</v>
      </c>
      <c r="EW96" t="s">
        <v>302</v>
      </c>
      <c r="EX96" t="s">
        <v>302</v>
      </c>
      <c r="EZ96" s="1">
        <v>37560</v>
      </c>
      <c r="FA96">
        <v>-0.4</v>
      </c>
      <c r="FB96">
        <v>20021209</v>
      </c>
      <c r="FC96">
        <v>-2.9</v>
      </c>
    </row>
    <row r="97" spans="1:159" x14ac:dyDescent="0.25">
      <c r="A97" s="1">
        <v>37590</v>
      </c>
      <c r="B97">
        <v>105.57</v>
      </c>
      <c r="C97" t="s">
        <v>302</v>
      </c>
      <c r="D97" t="s">
        <v>302</v>
      </c>
      <c r="F97" s="1">
        <v>41056</v>
      </c>
      <c r="G97">
        <v>108.3</v>
      </c>
      <c r="H97" t="s">
        <v>302</v>
      </c>
      <c r="I97" t="s">
        <v>302</v>
      </c>
      <c r="K97" s="1">
        <v>39141</v>
      </c>
      <c r="L97">
        <v>57.9</v>
      </c>
      <c r="M97">
        <v>20070228</v>
      </c>
      <c r="N97">
        <v>57.7</v>
      </c>
      <c r="P97" s="1">
        <v>38383</v>
      </c>
      <c r="Q97">
        <v>16</v>
      </c>
      <c r="R97" t="s">
        <v>302</v>
      </c>
      <c r="S97" t="s">
        <v>302</v>
      </c>
      <c r="Z97" s="1">
        <v>38383</v>
      </c>
      <c r="AA97">
        <v>12</v>
      </c>
      <c r="AB97" t="s">
        <v>302</v>
      </c>
      <c r="AC97" t="s">
        <v>302</v>
      </c>
      <c r="AE97" s="1">
        <v>37590</v>
      </c>
      <c r="AF97">
        <v>3.3</v>
      </c>
      <c r="AG97" t="s">
        <v>302</v>
      </c>
      <c r="AH97" t="s">
        <v>302</v>
      </c>
      <c r="AJ97" s="1">
        <v>37590</v>
      </c>
      <c r="AK97">
        <v>2.1</v>
      </c>
      <c r="AL97" t="s">
        <v>302</v>
      </c>
      <c r="AM97" t="s">
        <v>302</v>
      </c>
      <c r="AY97" s="1">
        <v>40543</v>
      </c>
      <c r="AZ97">
        <v>46.4</v>
      </c>
      <c r="BA97">
        <v>20110105</v>
      </c>
      <c r="BB97">
        <v>46.4</v>
      </c>
      <c r="BD97" s="1">
        <v>41486</v>
      </c>
      <c r="BE97">
        <v>44.1</v>
      </c>
      <c r="BF97">
        <v>20130806</v>
      </c>
      <c r="BG97">
        <v>44.1</v>
      </c>
      <c r="CM97" s="1">
        <v>37590</v>
      </c>
      <c r="CN97">
        <v>-0.2</v>
      </c>
      <c r="CO97">
        <v>20021217</v>
      </c>
      <c r="CP97">
        <v>-2.7</v>
      </c>
      <c r="CR97" s="1">
        <v>37590</v>
      </c>
      <c r="CS97">
        <v>6</v>
      </c>
      <c r="CT97" t="s">
        <v>302</v>
      </c>
      <c r="CU97" t="s">
        <v>302</v>
      </c>
      <c r="CW97" s="1">
        <v>37590</v>
      </c>
      <c r="CX97">
        <v>-20.3</v>
      </c>
      <c r="CY97">
        <v>20030106</v>
      </c>
      <c r="CZ97">
        <v>-25.6</v>
      </c>
      <c r="DB97" s="1">
        <v>39478</v>
      </c>
      <c r="DC97">
        <v>11.3</v>
      </c>
      <c r="DD97" t="s">
        <v>302</v>
      </c>
      <c r="DE97" t="s">
        <v>302</v>
      </c>
      <c r="DG97" s="1">
        <v>37590</v>
      </c>
      <c r="DH97">
        <v>-3.5</v>
      </c>
      <c r="DI97" t="s">
        <v>302</v>
      </c>
      <c r="DJ97" t="s">
        <v>302</v>
      </c>
      <c r="DL97" s="1">
        <v>37590</v>
      </c>
      <c r="DM97">
        <v>22727</v>
      </c>
      <c r="DN97" t="s">
        <v>302</v>
      </c>
      <c r="DO97" t="s">
        <v>302</v>
      </c>
      <c r="DQ97" s="1">
        <v>37590</v>
      </c>
      <c r="DR97">
        <v>10092</v>
      </c>
      <c r="DS97" t="s">
        <v>302</v>
      </c>
      <c r="DT97" t="s">
        <v>302</v>
      </c>
      <c r="DV97" s="1">
        <v>37590</v>
      </c>
      <c r="DW97">
        <v>-3.5</v>
      </c>
      <c r="DX97" t="s">
        <v>302</v>
      </c>
      <c r="DY97" t="s">
        <v>302</v>
      </c>
      <c r="EK97" s="1">
        <v>37590</v>
      </c>
      <c r="EL97">
        <v>0.9</v>
      </c>
      <c r="EM97" t="s">
        <v>302</v>
      </c>
      <c r="EN97" t="s">
        <v>302</v>
      </c>
      <c r="EP97" s="1">
        <v>37590</v>
      </c>
      <c r="EQ97">
        <v>11.6</v>
      </c>
      <c r="ER97" t="s">
        <v>302</v>
      </c>
      <c r="ES97" t="s">
        <v>302</v>
      </c>
      <c r="EU97" s="1">
        <v>37590</v>
      </c>
      <c r="EV97">
        <v>1.1000000000000001</v>
      </c>
      <c r="EW97" t="s">
        <v>302</v>
      </c>
      <c r="EX97" t="s">
        <v>302</v>
      </c>
      <c r="EZ97" s="1">
        <v>37590</v>
      </c>
      <c r="FA97">
        <v>0</v>
      </c>
      <c r="FB97">
        <v>20030119</v>
      </c>
      <c r="FC97">
        <v>-2.2000000000000002</v>
      </c>
    </row>
    <row r="98" spans="1:159" x14ac:dyDescent="0.25">
      <c r="A98" s="1">
        <v>37621</v>
      </c>
      <c r="B98">
        <v>105.54</v>
      </c>
      <c r="C98" t="s">
        <v>302</v>
      </c>
      <c r="D98" t="s">
        <v>302</v>
      </c>
      <c r="F98" s="1">
        <v>41063</v>
      </c>
      <c r="G98">
        <v>108.9</v>
      </c>
      <c r="H98" t="s">
        <v>302</v>
      </c>
      <c r="I98" t="s">
        <v>302</v>
      </c>
      <c r="K98" s="1">
        <v>39172</v>
      </c>
      <c r="L98">
        <v>53.8</v>
      </c>
      <c r="M98">
        <v>20070401</v>
      </c>
      <c r="N98">
        <v>56</v>
      </c>
      <c r="P98" s="1">
        <v>38411</v>
      </c>
      <c r="Q98">
        <v>11</v>
      </c>
      <c r="R98" t="s">
        <v>302</v>
      </c>
      <c r="S98" t="s">
        <v>302</v>
      </c>
      <c r="Z98" s="1">
        <v>38411</v>
      </c>
      <c r="AA98">
        <v>14</v>
      </c>
      <c r="AB98" t="s">
        <v>302</v>
      </c>
      <c r="AC98" t="s">
        <v>302</v>
      </c>
      <c r="AE98" s="1">
        <v>37621</v>
      </c>
      <c r="AF98">
        <v>0</v>
      </c>
      <c r="AG98" t="s">
        <v>302</v>
      </c>
      <c r="AH98" t="s">
        <v>302</v>
      </c>
      <c r="AJ98" s="1">
        <v>37621</v>
      </c>
      <c r="AK98">
        <v>-0.3</v>
      </c>
      <c r="AL98" t="s">
        <v>302</v>
      </c>
      <c r="AM98" t="s">
        <v>302</v>
      </c>
      <c r="AY98" s="1">
        <v>40574</v>
      </c>
      <c r="AZ98">
        <v>45.5</v>
      </c>
      <c r="BA98">
        <v>20110202</v>
      </c>
      <c r="BB98">
        <v>45.5</v>
      </c>
      <c r="BD98" s="1">
        <v>41517</v>
      </c>
      <c r="BE98">
        <v>43.7</v>
      </c>
      <c r="BF98">
        <v>20130905</v>
      </c>
      <c r="BG98">
        <v>43.7</v>
      </c>
      <c r="CM98" s="1">
        <v>37621</v>
      </c>
      <c r="CN98">
        <v>-2.6</v>
      </c>
      <c r="CO98">
        <v>20030120</v>
      </c>
      <c r="CP98">
        <v>-9</v>
      </c>
      <c r="CR98" s="1">
        <v>37621</v>
      </c>
      <c r="CS98">
        <v>-1.6</v>
      </c>
      <c r="CT98" t="s">
        <v>302</v>
      </c>
      <c r="CU98" t="s">
        <v>302</v>
      </c>
      <c r="CW98" s="1">
        <v>37621</v>
      </c>
      <c r="CX98">
        <v>0.1</v>
      </c>
      <c r="CY98">
        <v>20030202</v>
      </c>
      <c r="CZ98">
        <v>2.2000000000000002</v>
      </c>
      <c r="DB98" s="1">
        <v>39507</v>
      </c>
      <c r="DC98">
        <v>-5.3</v>
      </c>
      <c r="DD98" t="s">
        <v>302</v>
      </c>
      <c r="DE98" t="s">
        <v>302</v>
      </c>
      <c r="DG98" s="1">
        <v>37621</v>
      </c>
      <c r="DH98">
        <v>-1.7</v>
      </c>
      <c r="DI98" t="s">
        <v>302</v>
      </c>
      <c r="DJ98" t="s">
        <v>302</v>
      </c>
      <c r="DL98" s="1">
        <v>37621</v>
      </c>
      <c r="DM98">
        <v>23679</v>
      </c>
      <c r="DN98" t="s">
        <v>302</v>
      </c>
      <c r="DO98" t="s">
        <v>302</v>
      </c>
      <c r="DQ98" s="1">
        <v>37621</v>
      </c>
      <c r="DR98">
        <v>11721</v>
      </c>
      <c r="DS98" t="s">
        <v>302</v>
      </c>
      <c r="DT98" t="s">
        <v>302</v>
      </c>
      <c r="DV98" s="1">
        <v>37621</v>
      </c>
      <c r="DW98">
        <v>10.199999999999999</v>
      </c>
      <c r="DX98" t="s">
        <v>302</v>
      </c>
      <c r="DY98" t="s">
        <v>302</v>
      </c>
      <c r="EK98" s="1">
        <v>37621</v>
      </c>
      <c r="EL98">
        <v>0.9</v>
      </c>
      <c r="EM98" t="s">
        <v>302</v>
      </c>
      <c r="EN98" t="s">
        <v>302</v>
      </c>
      <c r="EP98" s="1">
        <v>37621</v>
      </c>
      <c r="EQ98">
        <v>11.9</v>
      </c>
      <c r="ER98" t="s">
        <v>302</v>
      </c>
      <c r="ES98" t="s">
        <v>302</v>
      </c>
      <c r="EU98" s="1">
        <v>37621</v>
      </c>
      <c r="EV98">
        <v>3.1</v>
      </c>
      <c r="EW98" t="s">
        <v>302</v>
      </c>
      <c r="EX98" t="s">
        <v>302</v>
      </c>
      <c r="EZ98" s="1">
        <v>37621</v>
      </c>
      <c r="FA98">
        <v>1.5</v>
      </c>
      <c r="FB98">
        <v>20030214</v>
      </c>
      <c r="FC98">
        <v>3.8</v>
      </c>
    </row>
    <row r="99" spans="1:159" x14ac:dyDescent="0.25">
      <c r="A99" s="1">
        <v>37652</v>
      </c>
      <c r="B99">
        <v>106.35</v>
      </c>
      <c r="C99" t="s">
        <v>302</v>
      </c>
      <c r="D99" t="s">
        <v>302</v>
      </c>
      <c r="F99" s="1">
        <v>41070</v>
      </c>
      <c r="G99">
        <v>110.7</v>
      </c>
      <c r="H99" t="s">
        <v>302</v>
      </c>
      <c r="I99" t="s">
        <v>302</v>
      </c>
      <c r="K99" s="1">
        <v>39202</v>
      </c>
      <c r="L99">
        <v>52.1</v>
      </c>
      <c r="M99">
        <v>20070430</v>
      </c>
      <c r="N99">
        <v>51.7</v>
      </c>
      <c r="P99" s="1">
        <v>38442</v>
      </c>
      <c r="Q99">
        <v>6</v>
      </c>
      <c r="R99" t="s">
        <v>302</v>
      </c>
      <c r="S99" t="s">
        <v>302</v>
      </c>
      <c r="Z99" s="1">
        <v>38442</v>
      </c>
      <c r="AA99">
        <v>8</v>
      </c>
      <c r="AB99" t="s">
        <v>302</v>
      </c>
      <c r="AC99" t="s">
        <v>302</v>
      </c>
      <c r="AE99" s="1">
        <v>37652</v>
      </c>
      <c r="AF99">
        <v>0.8</v>
      </c>
      <c r="AG99" t="s">
        <v>302</v>
      </c>
      <c r="AH99" t="s">
        <v>302</v>
      </c>
      <c r="AJ99" s="1">
        <v>37652</v>
      </c>
      <c r="AK99">
        <v>0.1</v>
      </c>
      <c r="AL99" t="s">
        <v>302</v>
      </c>
      <c r="AM99" t="s">
        <v>302</v>
      </c>
      <c r="AY99" s="1">
        <v>40602</v>
      </c>
      <c r="AZ99">
        <v>48.7</v>
      </c>
      <c r="BA99">
        <v>20110302</v>
      </c>
      <c r="BB99">
        <v>48.7</v>
      </c>
      <c r="BD99" s="1">
        <v>41547</v>
      </c>
      <c r="BE99">
        <v>47.6</v>
      </c>
      <c r="BF99">
        <v>20131006</v>
      </c>
      <c r="BG99">
        <v>47.6</v>
      </c>
      <c r="CM99" s="1">
        <v>37652</v>
      </c>
      <c r="CN99">
        <v>4.0999999999999996</v>
      </c>
      <c r="CO99">
        <v>20030218</v>
      </c>
      <c r="CP99">
        <v>24</v>
      </c>
      <c r="CR99" s="1">
        <v>37652</v>
      </c>
      <c r="CS99">
        <v>3.6</v>
      </c>
      <c r="CT99" t="s">
        <v>302</v>
      </c>
      <c r="CU99" t="s">
        <v>302</v>
      </c>
      <c r="CW99" s="1">
        <v>37652</v>
      </c>
      <c r="CX99">
        <v>4.4000000000000004</v>
      </c>
      <c r="CY99">
        <v>20030303</v>
      </c>
      <c r="CZ99">
        <v>-2.1</v>
      </c>
      <c r="DB99" s="1">
        <v>39538</v>
      </c>
      <c r="DC99">
        <v>-6</v>
      </c>
      <c r="DD99" t="s">
        <v>302</v>
      </c>
      <c r="DE99" t="s">
        <v>302</v>
      </c>
      <c r="DG99" s="1">
        <v>37652</v>
      </c>
      <c r="DH99">
        <v>3.7</v>
      </c>
      <c r="DI99" t="s">
        <v>302</v>
      </c>
      <c r="DJ99" t="s">
        <v>302</v>
      </c>
      <c r="DL99" s="1">
        <v>37652</v>
      </c>
      <c r="DM99">
        <v>23174</v>
      </c>
      <c r="DN99" t="s">
        <v>302</v>
      </c>
      <c r="DO99" t="s">
        <v>302</v>
      </c>
      <c r="DQ99" s="1">
        <v>37652</v>
      </c>
      <c r="DR99">
        <v>9839</v>
      </c>
      <c r="DS99" t="s">
        <v>302</v>
      </c>
      <c r="DT99" t="s">
        <v>302</v>
      </c>
      <c r="DV99" s="1">
        <v>37652</v>
      </c>
      <c r="DW99">
        <v>-9</v>
      </c>
      <c r="DX99" t="s">
        <v>302</v>
      </c>
      <c r="DY99" t="s">
        <v>302</v>
      </c>
      <c r="EK99" s="1">
        <v>37652</v>
      </c>
      <c r="EL99">
        <v>1</v>
      </c>
      <c r="EM99" t="s">
        <v>302</v>
      </c>
      <c r="EN99" t="s">
        <v>302</v>
      </c>
      <c r="EP99" s="1">
        <v>37652</v>
      </c>
      <c r="EQ99">
        <v>12.1</v>
      </c>
      <c r="ER99" t="s">
        <v>302</v>
      </c>
      <c r="ES99" t="s">
        <v>302</v>
      </c>
      <c r="EU99" s="1">
        <v>37652</v>
      </c>
      <c r="EV99">
        <v>3.5</v>
      </c>
      <c r="EW99" t="s">
        <v>302</v>
      </c>
      <c r="EX99" t="s">
        <v>302</v>
      </c>
      <c r="EZ99" s="1">
        <v>37652</v>
      </c>
      <c r="FA99">
        <v>4.5999999999999996</v>
      </c>
      <c r="FB99">
        <v>20030312</v>
      </c>
      <c r="FC99">
        <v>1</v>
      </c>
    </row>
    <row r="100" spans="1:159" x14ac:dyDescent="0.25">
      <c r="A100" s="1">
        <v>37680</v>
      </c>
      <c r="B100">
        <v>100.67</v>
      </c>
      <c r="C100" t="s">
        <v>302</v>
      </c>
      <c r="D100" t="s">
        <v>302</v>
      </c>
      <c r="F100" s="1">
        <v>41077</v>
      </c>
      <c r="G100">
        <v>109.5</v>
      </c>
      <c r="H100" t="s">
        <v>302</v>
      </c>
      <c r="I100" t="s">
        <v>302</v>
      </c>
      <c r="K100" s="1">
        <v>39233</v>
      </c>
      <c r="L100">
        <v>55.2</v>
      </c>
      <c r="M100">
        <v>20070531</v>
      </c>
      <c r="N100">
        <v>55.2</v>
      </c>
      <c r="P100" s="1">
        <v>38472</v>
      </c>
      <c r="Q100">
        <v>4</v>
      </c>
      <c r="R100" t="s">
        <v>302</v>
      </c>
      <c r="S100" t="s">
        <v>302</v>
      </c>
      <c r="Z100" s="1">
        <v>38472</v>
      </c>
      <c r="AA100">
        <v>8</v>
      </c>
      <c r="AB100" t="s">
        <v>302</v>
      </c>
      <c r="AC100" t="s">
        <v>302</v>
      </c>
      <c r="AE100" s="1">
        <v>37680</v>
      </c>
      <c r="AF100">
        <v>-5.3</v>
      </c>
      <c r="AG100" t="s">
        <v>302</v>
      </c>
      <c r="AH100" t="s">
        <v>302</v>
      </c>
      <c r="AJ100" s="1">
        <v>37680</v>
      </c>
      <c r="AK100">
        <v>0.1</v>
      </c>
      <c r="AL100" t="s">
        <v>302</v>
      </c>
      <c r="AM100" t="s">
        <v>302</v>
      </c>
      <c r="AY100" s="1">
        <v>40633</v>
      </c>
      <c r="AZ100">
        <v>46.5</v>
      </c>
      <c r="BA100">
        <v>20110404</v>
      </c>
      <c r="BB100">
        <v>46.5</v>
      </c>
      <c r="BD100" s="1">
        <v>41578</v>
      </c>
      <c r="BE100">
        <v>54.4</v>
      </c>
      <c r="BF100">
        <v>20131106</v>
      </c>
      <c r="BG100">
        <v>54.4</v>
      </c>
      <c r="CM100" s="1">
        <v>37680</v>
      </c>
      <c r="CN100">
        <v>-2.1</v>
      </c>
      <c r="CO100">
        <v>20030318</v>
      </c>
      <c r="CP100" t="s">
        <v>302</v>
      </c>
      <c r="CR100" s="1">
        <v>37680</v>
      </c>
      <c r="CS100">
        <v>2.4</v>
      </c>
      <c r="CT100" t="s">
        <v>302</v>
      </c>
      <c r="CU100" t="s">
        <v>302</v>
      </c>
      <c r="CW100" s="1">
        <v>37680</v>
      </c>
      <c r="CX100">
        <v>-6.1</v>
      </c>
      <c r="CY100">
        <v>20030401</v>
      </c>
      <c r="CZ100">
        <v>-4</v>
      </c>
      <c r="DB100" s="1">
        <v>39568</v>
      </c>
      <c r="DC100">
        <v>0.1</v>
      </c>
      <c r="DD100" t="s">
        <v>302</v>
      </c>
      <c r="DE100" t="s">
        <v>302</v>
      </c>
      <c r="DG100" s="1">
        <v>37680</v>
      </c>
      <c r="DH100">
        <v>0.7</v>
      </c>
      <c r="DI100" t="s">
        <v>302</v>
      </c>
      <c r="DJ100" t="s">
        <v>302</v>
      </c>
      <c r="DL100" s="1">
        <v>37680</v>
      </c>
      <c r="DM100">
        <v>23671</v>
      </c>
      <c r="DN100" t="s">
        <v>302</v>
      </c>
      <c r="DO100" t="s">
        <v>302</v>
      </c>
      <c r="DQ100" s="1">
        <v>37680</v>
      </c>
      <c r="DR100">
        <v>9750</v>
      </c>
      <c r="DS100" t="s">
        <v>302</v>
      </c>
      <c r="DT100" t="s">
        <v>302</v>
      </c>
      <c r="DV100" s="1">
        <v>37680</v>
      </c>
      <c r="DW100">
        <v>8.1</v>
      </c>
      <c r="DX100" t="s">
        <v>302</v>
      </c>
      <c r="DY100" t="s">
        <v>302</v>
      </c>
      <c r="EK100" s="1">
        <v>37680</v>
      </c>
      <c r="EL100">
        <v>1.1000000000000001</v>
      </c>
      <c r="EM100" t="s">
        <v>302</v>
      </c>
      <c r="EN100" t="s">
        <v>302</v>
      </c>
      <c r="EP100" s="1">
        <v>37680</v>
      </c>
      <c r="EQ100">
        <v>12.2</v>
      </c>
      <c r="ER100" t="s">
        <v>302</v>
      </c>
      <c r="ES100" t="s">
        <v>302</v>
      </c>
      <c r="EU100" s="1">
        <v>37680</v>
      </c>
      <c r="EV100">
        <v>2.2999999999999998</v>
      </c>
      <c r="EW100" t="s">
        <v>302</v>
      </c>
      <c r="EX100">
        <v>0.1</v>
      </c>
      <c r="EZ100" s="1">
        <v>37680</v>
      </c>
      <c r="FA100">
        <v>0.1</v>
      </c>
      <c r="FB100">
        <v>20030410</v>
      </c>
      <c r="FC100">
        <v>0.1</v>
      </c>
    </row>
    <row r="101" spans="1:159" x14ac:dyDescent="0.25">
      <c r="A101" s="1">
        <v>37711</v>
      </c>
      <c r="B101">
        <v>99.9</v>
      </c>
      <c r="C101" t="s">
        <v>302</v>
      </c>
      <c r="D101" t="s">
        <v>302</v>
      </c>
      <c r="F101" s="1">
        <v>41084</v>
      </c>
      <c r="G101">
        <v>109.6</v>
      </c>
      <c r="H101" t="s">
        <v>302</v>
      </c>
      <c r="I101" t="s">
        <v>302</v>
      </c>
      <c r="K101" s="1">
        <v>39263</v>
      </c>
      <c r="L101">
        <v>52.7</v>
      </c>
      <c r="M101">
        <v>20070701</v>
      </c>
      <c r="N101">
        <v>53.1</v>
      </c>
      <c r="P101" s="1">
        <v>38503</v>
      </c>
      <c r="Q101">
        <v>7</v>
      </c>
      <c r="R101" t="s">
        <v>302</v>
      </c>
      <c r="S101" t="s">
        <v>302</v>
      </c>
      <c r="Z101" s="1">
        <v>38503</v>
      </c>
      <c r="AA101">
        <v>13</v>
      </c>
      <c r="AB101" t="s">
        <v>302</v>
      </c>
      <c r="AC101" t="s">
        <v>302</v>
      </c>
      <c r="AE101" s="1">
        <v>37711</v>
      </c>
      <c r="AF101">
        <v>-0.8</v>
      </c>
      <c r="AG101" t="s">
        <v>302</v>
      </c>
      <c r="AH101" t="s">
        <v>302</v>
      </c>
      <c r="AJ101" s="1">
        <v>37711</v>
      </c>
      <c r="AK101">
        <v>0.7</v>
      </c>
      <c r="AL101" t="s">
        <v>302</v>
      </c>
      <c r="AM101" t="s">
        <v>302</v>
      </c>
      <c r="AY101" s="1">
        <v>40663</v>
      </c>
      <c r="AZ101">
        <v>51.5</v>
      </c>
      <c r="BA101">
        <v>20110503</v>
      </c>
      <c r="BB101">
        <v>51.5</v>
      </c>
      <c r="BD101" s="1">
        <v>41608</v>
      </c>
      <c r="BE101">
        <v>55.2</v>
      </c>
      <c r="BF101">
        <v>20131205</v>
      </c>
      <c r="BG101">
        <v>55.2</v>
      </c>
      <c r="CM101" s="1">
        <v>37711</v>
      </c>
      <c r="CN101">
        <v>4.5999999999999996</v>
      </c>
      <c r="CO101">
        <v>20030416</v>
      </c>
      <c r="CP101" t="s">
        <v>302</v>
      </c>
      <c r="CR101" s="1">
        <v>37711</v>
      </c>
      <c r="CS101">
        <v>9.4</v>
      </c>
      <c r="CT101" t="s">
        <v>302</v>
      </c>
      <c r="CU101" t="s">
        <v>302</v>
      </c>
      <c r="CW101" s="1">
        <v>37711</v>
      </c>
      <c r="CX101">
        <v>6.4</v>
      </c>
      <c r="CY101">
        <v>20030504</v>
      </c>
      <c r="CZ101">
        <v>4.7</v>
      </c>
      <c r="DB101" s="1">
        <v>39599</v>
      </c>
      <c r="DC101">
        <v>-5</v>
      </c>
      <c r="DD101" t="s">
        <v>302</v>
      </c>
      <c r="DE101" t="s">
        <v>302</v>
      </c>
      <c r="DG101" s="1">
        <v>37711</v>
      </c>
      <c r="DH101">
        <v>0</v>
      </c>
      <c r="DI101" t="s">
        <v>302</v>
      </c>
      <c r="DJ101" t="s">
        <v>302</v>
      </c>
      <c r="DL101" s="1">
        <v>37711</v>
      </c>
      <c r="DM101">
        <v>23484</v>
      </c>
      <c r="DN101" t="s">
        <v>302</v>
      </c>
      <c r="DO101" t="s">
        <v>302</v>
      </c>
      <c r="DQ101" s="1">
        <v>37711</v>
      </c>
      <c r="DR101">
        <v>10152</v>
      </c>
      <c r="DS101" t="s">
        <v>302</v>
      </c>
      <c r="DT101" t="s">
        <v>302</v>
      </c>
      <c r="DV101" s="1">
        <v>37711</v>
      </c>
      <c r="DW101">
        <v>2.6</v>
      </c>
      <c r="DX101" t="s">
        <v>302</v>
      </c>
      <c r="DY101" t="s">
        <v>302</v>
      </c>
      <c r="EK101" s="1">
        <v>37711</v>
      </c>
      <c r="EL101">
        <v>1.3</v>
      </c>
      <c r="EM101" t="s">
        <v>302</v>
      </c>
      <c r="EN101" t="s">
        <v>302</v>
      </c>
      <c r="EP101" s="1">
        <v>37711</v>
      </c>
      <c r="EQ101">
        <v>12.7</v>
      </c>
      <c r="ER101" t="s">
        <v>302</v>
      </c>
      <c r="ES101" t="s">
        <v>302</v>
      </c>
      <c r="EU101" s="1">
        <v>37711</v>
      </c>
      <c r="EV101">
        <v>1.1000000000000001</v>
      </c>
      <c r="EW101" t="s">
        <v>302</v>
      </c>
      <c r="EX101">
        <v>2.6</v>
      </c>
      <c r="EZ101" s="1">
        <v>37711</v>
      </c>
      <c r="FA101">
        <v>0.7</v>
      </c>
      <c r="FB101">
        <v>20030512</v>
      </c>
      <c r="FC101">
        <v>2.9</v>
      </c>
    </row>
    <row r="102" spans="1:159" x14ac:dyDescent="0.25">
      <c r="A102" s="1">
        <v>37741</v>
      </c>
      <c r="B102">
        <v>109.61</v>
      </c>
      <c r="C102" t="s">
        <v>302</v>
      </c>
      <c r="D102" t="s">
        <v>302</v>
      </c>
      <c r="F102" s="1">
        <v>41091</v>
      </c>
      <c r="G102">
        <v>110</v>
      </c>
      <c r="H102" t="s">
        <v>302</v>
      </c>
      <c r="I102" t="s">
        <v>302</v>
      </c>
      <c r="K102" s="1">
        <v>39294</v>
      </c>
      <c r="L102">
        <v>57.6</v>
      </c>
      <c r="M102">
        <v>20070731</v>
      </c>
      <c r="N102">
        <v>57.4</v>
      </c>
      <c r="P102" s="1">
        <v>38533</v>
      </c>
      <c r="Q102">
        <v>5</v>
      </c>
      <c r="R102" t="s">
        <v>302</v>
      </c>
      <c r="S102" t="s">
        <v>302</v>
      </c>
      <c r="Z102" s="1">
        <v>38533</v>
      </c>
      <c r="AA102">
        <v>10</v>
      </c>
      <c r="AB102" t="s">
        <v>302</v>
      </c>
      <c r="AC102" t="s">
        <v>302</v>
      </c>
      <c r="AE102" s="1">
        <v>37741</v>
      </c>
      <c r="AF102">
        <v>9.6999999999999993</v>
      </c>
      <c r="AG102" t="s">
        <v>302</v>
      </c>
      <c r="AH102" t="s">
        <v>302</v>
      </c>
      <c r="AJ102" s="1">
        <v>37741</v>
      </c>
      <c r="AK102">
        <v>1.1000000000000001</v>
      </c>
      <c r="AL102" t="s">
        <v>302</v>
      </c>
      <c r="AM102" t="s">
        <v>302</v>
      </c>
      <c r="AY102" s="1">
        <v>40694</v>
      </c>
      <c r="AZ102">
        <v>49.9</v>
      </c>
      <c r="BA102">
        <v>20110602</v>
      </c>
      <c r="BB102">
        <v>49.9</v>
      </c>
      <c r="BD102" s="1">
        <v>41639</v>
      </c>
      <c r="BE102">
        <v>50.8</v>
      </c>
      <c r="BF102">
        <v>20140107</v>
      </c>
      <c r="BG102">
        <v>50.8</v>
      </c>
      <c r="CM102" s="1">
        <v>37741</v>
      </c>
      <c r="CN102">
        <v>3</v>
      </c>
      <c r="CO102">
        <v>20030518</v>
      </c>
      <c r="CP102">
        <v>2.2999999999999998</v>
      </c>
      <c r="CR102" s="1">
        <v>37741</v>
      </c>
      <c r="CS102">
        <v>10.7</v>
      </c>
      <c r="CT102" t="s">
        <v>302</v>
      </c>
      <c r="CU102" t="s">
        <v>302</v>
      </c>
      <c r="CW102" s="1">
        <v>37741</v>
      </c>
      <c r="CX102">
        <v>0.3</v>
      </c>
      <c r="CY102">
        <v>20030601</v>
      </c>
      <c r="CZ102">
        <v>-1.7</v>
      </c>
      <c r="DB102" s="1">
        <v>39629</v>
      </c>
      <c r="DC102">
        <v>0.5</v>
      </c>
      <c r="DD102" t="s">
        <v>302</v>
      </c>
      <c r="DE102" t="s">
        <v>302</v>
      </c>
      <c r="DG102" s="1">
        <v>37741</v>
      </c>
      <c r="DH102">
        <v>-7</v>
      </c>
      <c r="DI102" t="s">
        <v>302</v>
      </c>
      <c r="DJ102" t="s">
        <v>302</v>
      </c>
      <c r="DL102" s="1">
        <v>37741</v>
      </c>
      <c r="DM102">
        <v>23846</v>
      </c>
      <c r="DN102" t="s">
        <v>302</v>
      </c>
      <c r="DO102" t="s">
        <v>302</v>
      </c>
      <c r="DQ102" s="1">
        <v>37741</v>
      </c>
      <c r="DR102">
        <v>9790</v>
      </c>
      <c r="DS102" t="s">
        <v>302</v>
      </c>
      <c r="DT102" t="s">
        <v>302</v>
      </c>
      <c r="DV102" s="1">
        <v>37741</v>
      </c>
      <c r="DW102">
        <v>3.5</v>
      </c>
      <c r="DX102" t="s">
        <v>302</v>
      </c>
      <c r="DY102" t="s">
        <v>302</v>
      </c>
      <c r="EK102" s="1">
        <v>37741</v>
      </c>
      <c r="EL102">
        <v>0.8</v>
      </c>
      <c r="EM102" t="s">
        <v>302</v>
      </c>
      <c r="EN102" t="s">
        <v>302</v>
      </c>
      <c r="EP102" s="1">
        <v>37741</v>
      </c>
      <c r="EQ102">
        <v>12.5</v>
      </c>
      <c r="ER102" t="s">
        <v>302</v>
      </c>
      <c r="ES102" t="s">
        <v>302</v>
      </c>
      <c r="EU102" s="1">
        <v>37741</v>
      </c>
      <c r="EV102">
        <v>3.6</v>
      </c>
      <c r="EW102" t="s">
        <v>302</v>
      </c>
      <c r="EX102">
        <v>-1.9</v>
      </c>
      <c r="EZ102" s="1">
        <v>37741</v>
      </c>
      <c r="FA102">
        <v>0</v>
      </c>
      <c r="FB102">
        <v>20030609</v>
      </c>
      <c r="FC102">
        <v>-1.7</v>
      </c>
    </row>
    <row r="103" spans="1:159" x14ac:dyDescent="0.25">
      <c r="A103" s="1">
        <v>37772</v>
      </c>
      <c r="B103">
        <v>110.33</v>
      </c>
      <c r="C103" t="s">
        <v>302</v>
      </c>
      <c r="D103" t="s">
        <v>302</v>
      </c>
      <c r="F103" s="1">
        <v>41098</v>
      </c>
      <c r="G103">
        <v>111.8</v>
      </c>
      <c r="H103" t="s">
        <v>302</v>
      </c>
      <c r="I103" t="s">
        <v>302</v>
      </c>
      <c r="K103" s="1">
        <v>39325</v>
      </c>
      <c r="L103">
        <v>51.6</v>
      </c>
      <c r="M103">
        <v>20070902</v>
      </c>
      <c r="N103">
        <v>52.4</v>
      </c>
      <c r="P103" s="1">
        <v>38564</v>
      </c>
      <c r="Q103">
        <v>4</v>
      </c>
      <c r="R103" t="s">
        <v>302</v>
      </c>
      <c r="S103" t="s">
        <v>302</v>
      </c>
      <c r="Z103" s="1">
        <v>38564</v>
      </c>
      <c r="AA103">
        <v>8</v>
      </c>
      <c r="AB103" t="s">
        <v>302</v>
      </c>
      <c r="AC103" t="s">
        <v>302</v>
      </c>
      <c r="AE103" s="1">
        <v>37772</v>
      </c>
      <c r="AF103">
        <v>0.7</v>
      </c>
      <c r="AG103" t="s">
        <v>302</v>
      </c>
      <c r="AH103" t="s">
        <v>302</v>
      </c>
      <c r="AJ103" s="1">
        <v>37772</v>
      </c>
      <c r="AK103">
        <v>0.7</v>
      </c>
      <c r="AL103" t="s">
        <v>302</v>
      </c>
      <c r="AM103" t="s">
        <v>302</v>
      </c>
      <c r="AY103" s="1">
        <v>40724</v>
      </c>
      <c r="AZ103">
        <v>48.5</v>
      </c>
      <c r="BA103">
        <v>20110704</v>
      </c>
      <c r="BB103">
        <v>48.5</v>
      </c>
      <c r="BD103" s="1">
        <v>41670</v>
      </c>
      <c r="BE103">
        <v>48.2</v>
      </c>
      <c r="BF103">
        <v>20140206</v>
      </c>
      <c r="BG103">
        <v>48.2</v>
      </c>
      <c r="CM103" s="1">
        <v>37772</v>
      </c>
      <c r="CN103">
        <v>1.8</v>
      </c>
      <c r="CO103">
        <v>20030618</v>
      </c>
      <c r="CP103">
        <v>3.7</v>
      </c>
      <c r="CR103" s="1">
        <v>37772</v>
      </c>
      <c r="CS103">
        <v>10.3</v>
      </c>
      <c r="CT103" t="s">
        <v>302</v>
      </c>
      <c r="CU103" t="s">
        <v>302</v>
      </c>
      <c r="CW103" s="1">
        <v>37772</v>
      </c>
      <c r="CX103">
        <v>-2.2000000000000002</v>
      </c>
      <c r="CY103">
        <v>20030701</v>
      </c>
      <c r="CZ103">
        <v>1</v>
      </c>
      <c r="DB103" s="1">
        <v>39660</v>
      </c>
      <c r="DC103">
        <v>-8.1</v>
      </c>
      <c r="DD103" t="s">
        <v>302</v>
      </c>
      <c r="DE103" t="s">
        <v>302</v>
      </c>
      <c r="DG103" s="1">
        <v>37772</v>
      </c>
      <c r="DH103">
        <v>-1.5</v>
      </c>
      <c r="DI103" t="s">
        <v>302</v>
      </c>
      <c r="DJ103" t="s">
        <v>302</v>
      </c>
      <c r="DL103" s="1">
        <v>37772</v>
      </c>
      <c r="DM103">
        <v>23973</v>
      </c>
      <c r="DN103" t="s">
        <v>302</v>
      </c>
      <c r="DO103" t="s">
        <v>302</v>
      </c>
      <c r="DQ103" s="1">
        <v>37772</v>
      </c>
      <c r="DR103">
        <v>10534</v>
      </c>
      <c r="DS103" t="s">
        <v>302</v>
      </c>
      <c r="DT103" t="s">
        <v>302</v>
      </c>
      <c r="DV103" s="1">
        <v>37772</v>
      </c>
      <c r="DW103">
        <v>-1.6</v>
      </c>
      <c r="DX103" t="s">
        <v>302</v>
      </c>
      <c r="DY103" t="s">
        <v>302</v>
      </c>
      <c r="EK103" s="1">
        <v>37772</v>
      </c>
      <c r="EL103">
        <v>1</v>
      </c>
      <c r="EM103" t="s">
        <v>302</v>
      </c>
      <c r="EN103" t="s">
        <v>302</v>
      </c>
      <c r="EP103" s="1">
        <v>37772</v>
      </c>
      <c r="EQ103">
        <v>12.8</v>
      </c>
      <c r="ER103" t="s">
        <v>302</v>
      </c>
      <c r="ES103" t="s">
        <v>302</v>
      </c>
      <c r="EU103" s="1">
        <v>37772</v>
      </c>
      <c r="EV103">
        <v>2.7</v>
      </c>
      <c r="EW103" t="s">
        <v>302</v>
      </c>
      <c r="EX103" t="s">
        <v>302</v>
      </c>
      <c r="EZ103" s="1">
        <v>37772</v>
      </c>
      <c r="FA103">
        <v>2.2000000000000002</v>
      </c>
      <c r="FB103">
        <v>20030710</v>
      </c>
      <c r="FC103">
        <v>3.2</v>
      </c>
    </row>
    <row r="104" spans="1:159" x14ac:dyDescent="0.25">
      <c r="A104" s="1">
        <v>37802</v>
      </c>
      <c r="B104">
        <v>114.29</v>
      </c>
      <c r="C104" t="s">
        <v>302</v>
      </c>
      <c r="D104" t="s">
        <v>302</v>
      </c>
      <c r="F104" s="1">
        <v>41105</v>
      </c>
      <c r="G104">
        <v>109.1</v>
      </c>
      <c r="H104" t="s">
        <v>302</v>
      </c>
      <c r="I104" t="s">
        <v>302</v>
      </c>
      <c r="K104" s="1">
        <v>39355</v>
      </c>
      <c r="L104">
        <v>49.7</v>
      </c>
      <c r="M104">
        <v>20071001</v>
      </c>
      <c r="N104">
        <v>50.7</v>
      </c>
      <c r="P104" s="1">
        <v>38595</v>
      </c>
      <c r="Q104">
        <v>5</v>
      </c>
      <c r="R104" t="s">
        <v>302</v>
      </c>
      <c r="S104" t="s">
        <v>302</v>
      </c>
      <c r="Z104" s="1">
        <v>38595</v>
      </c>
      <c r="AA104">
        <v>10</v>
      </c>
      <c r="AB104" t="s">
        <v>302</v>
      </c>
      <c r="AC104" t="s">
        <v>302</v>
      </c>
      <c r="AE104" s="1">
        <v>37802</v>
      </c>
      <c r="AF104">
        <v>3.6</v>
      </c>
      <c r="AG104" t="s">
        <v>302</v>
      </c>
      <c r="AH104" t="s">
        <v>302</v>
      </c>
      <c r="AJ104" s="1">
        <v>37802</v>
      </c>
      <c r="AK104">
        <v>-0.2</v>
      </c>
      <c r="AL104" t="s">
        <v>302</v>
      </c>
      <c r="AM104" t="s">
        <v>302</v>
      </c>
      <c r="AY104" s="1">
        <v>40755</v>
      </c>
      <c r="AZ104">
        <v>48.8</v>
      </c>
      <c r="BA104">
        <v>20110802</v>
      </c>
      <c r="BB104">
        <v>48.8</v>
      </c>
      <c r="BD104" s="1">
        <v>41698</v>
      </c>
      <c r="BE104">
        <v>44.2</v>
      </c>
      <c r="BF104">
        <v>20140306</v>
      </c>
      <c r="BG104">
        <v>44.2</v>
      </c>
      <c r="CM104" s="1">
        <v>37802</v>
      </c>
      <c r="CN104">
        <v>0.1</v>
      </c>
      <c r="CO104">
        <v>20030716</v>
      </c>
      <c r="CP104">
        <v>0</v>
      </c>
      <c r="CR104" s="1">
        <v>37802</v>
      </c>
      <c r="CS104">
        <v>13.3</v>
      </c>
      <c r="CT104" t="s">
        <v>302</v>
      </c>
      <c r="CU104" t="s">
        <v>302</v>
      </c>
      <c r="CW104" s="1">
        <v>37802</v>
      </c>
      <c r="CX104">
        <v>2.8</v>
      </c>
      <c r="CY104">
        <v>20030729</v>
      </c>
      <c r="CZ104">
        <v>6.2</v>
      </c>
      <c r="DB104" s="1">
        <v>39691</v>
      </c>
      <c r="DC104">
        <v>-3.5</v>
      </c>
      <c r="DD104" t="s">
        <v>302</v>
      </c>
      <c r="DE104" t="s">
        <v>302</v>
      </c>
      <c r="DG104" s="1">
        <v>37802</v>
      </c>
      <c r="DH104">
        <v>1</v>
      </c>
      <c r="DI104" t="s">
        <v>302</v>
      </c>
      <c r="DJ104" t="s">
        <v>302</v>
      </c>
      <c r="DL104" s="1">
        <v>37802</v>
      </c>
      <c r="DM104">
        <v>24277</v>
      </c>
      <c r="DN104" t="s">
        <v>302</v>
      </c>
      <c r="DO104" t="s">
        <v>302</v>
      </c>
      <c r="DQ104" s="1">
        <v>37802</v>
      </c>
      <c r="DR104">
        <v>10648</v>
      </c>
      <c r="DS104" t="s">
        <v>302</v>
      </c>
      <c r="DT104" t="s">
        <v>302</v>
      </c>
      <c r="DV104" s="1">
        <v>37802</v>
      </c>
      <c r="DW104">
        <v>8.6</v>
      </c>
      <c r="DX104" t="s">
        <v>302</v>
      </c>
      <c r="DY104" t="s">
        <v>302</v>
      </c>
      <c r="EK104" s="1">
        <v>37802</v>
      </c>
      <c r="EL104">
        <v>1.3</v>
      </c>
      <c r="EM104" t="s">
        <v>302</v>
      </c>
      <c r="EN104" t="s">
        <v>302</v>
      </c>
      <c r="EP104" s="1">
        <v>37802</v>
      </c>
      <c r="EQ104">
        <v>13</v>
      </c>
      <c r="ER104" t="s">
        <v>302</v>
      </c>
      <c r="ES104" t="s">
        <v>302</v>
      </c>
      <c r="EU104" s="1">
        <v>37802</v>
      </c>
      <c r="EV104">
        <v>4.2</v>
      </c>
      <c r="EW104" t="s">
        <v>302</v>
      </c>
      <c r="EX104" t="s">
        <v>302</v>
      </c>
      <c r="EZ104" s="1">
        <v>37802</v>
      </c>
      <c r="FA104">
        <v>2.4</v>
      </c>
      <c r="FB104">
        <v>20030807</v>
      </c>
      <c r="FC104">
        <v>4.0999999999999996</v>
      </c>
    </row>
    <row r="105" spans="1:159" x14ac:dyDescent="0.25">
      <c r="A105" s="1">
        <v>37833</v>
      </c>
      <c r="B105">
        <v>115.95</v>
      </c>
      <c r="C105" t="s">
        <v>302</v>
      </c>
      <c r="D105" t="s">
        <v>302</v>
      </c>
      <c r="F105" s="1">
        <v>41112</v>
      </c>
      <c r="G105">
        <v>108.1</v>
      </c>
      <c r="H105" t="s">
        <v>302</v>
      </c>
      <c r="I105" t="s">
        <v>302</v>
      </c>
      <c r="K105" s="1">
        <v>39386</v>
      </c>
      <c r="L105">
        <v>51.9</v>
      </c>
      <c r="M105">
        <v>20071031</v>
      </c>
      <c r="N105">
        <v>53.3</v>
      </c>
      <c r="P105" s="1">
        <v>38625</v>
      </c>
      <c r="Q105">
        <v>5</v>
      </c>
      <c r="R105" t="s">
        <v>302</v>
      </c>
      <c r="S105" t="s">
        <v>302</v>
      </c>
      <c r="Z105" s="1">
        <v>38625</v>
      </c>
      <c r="AA105">
        <v>11</v>
      </c>
      <c r="AB105" t="s">
        <v>302</v>
      </c>
      <c r="AC105" t="s">
        <v>302</v>
      </c>
      <c r="AE105" s="1">
        <v>37833</v>
      </c>
      <c r="AF105">
        <v>1.5</v>
      </c>
      <c r="AG105" t="s">
        <v>302</v>
      </c>
      <c r="AH105" t="s">
        <v>302</v>
      </c>
      <c r="AJ105" s="1">
        <v>37833</v>
      </c>
      <c r="AK105">
        <v>1.6</v>
      </c>
      <c r="AL105" t="s">
        <v>302</v>
      </c>
      <c r="AM105" t="s">
        <v>302</v>
      </c>
      <c r="AY105" s="1">
        <v>40786</v>
      </c>
      <c r="AZ105">
        <v>52.1</v>
      </c>
      <c r="BA105">
        <v>20110904</v>
      </c>
      <c r="BB105">
        <v>52.1</v>
      </c>
      <c r="BD105" s="1">
        <v>41729</v>
      </c>
      <c r="BE105">
        <v>46.2</v>
      </c>
      <c r="BF105">
        <v>20140406</v>
      </c>
      <c r="BG105">
        <v>46.2</v>
      </c>
      <c r="CM105" s="1">
        <v>37833</v>
      </c>
      <c r="CN105">
        <v>1.5</v>
      </c>
      <c r="CO105">
        <v>20030819</v>
      </c>
      <c r="CP105">
        <v>1.3</v>
      </c>
      <c r="CR105" s="1">
        <v>37833</v>
      </c>
      <c r="CS105">
        <v>13.9</v>
      </c>
      <c r="CT105" t="s">
        <v>302</v>
      </c>
      <c r="CU105" t="s">
        <v>302</v>
      </c>
      <c r="CW105" s="1">
        <v>37833</v>
      </c>
      <c r="CX105">
        <v>2.1</v>
      </c>
      <c r="CY105">
        <v>20030901</v>
      </c>
      <c r="CZ105">
        <v>2.1</v>
      </c>
      <c r="DB105" s="1">
        <v>39721</v>
      </c>
      <c r="DC105">
        <v>0.2</v>
      </c>
      <c r="DD105" t="s">
        <v>302</v>
      </c>
      <c r="DE105" t="s">
        <v>302</v>
      </c>
      <c r="DG105" s="1">
        <v>37833</v>
      </c>
      <c r="DH105">
        <v>7.3</v>
      </c>
      <c r="DI105" t="s">
        <v>302</v>
      </c>
      <c r="DJ105" t="s">
        <v>302</v>
      </c>
      <c r="DL105" s="1">
        <v>37833</v>
      </c>
      <c r="DM105">
        <v>24580</v>
      </c>
      <c r="DN105" t="s">
        <v>302</v>
      </c>
      <c r="DO105" t="s">
        <v>302</v>
      </c>
      <c r="DQ105" s="1">
        <v>37833</v>
      </c>
      <c r="DR105">
        <v>11306</v>
      </c>
      <c r="DS105" t="s">
        <v>302</v>
      </c>
      <c r="DT105" t="s">
        <v>302</v>
      </c>
      <c r="DV105" s="1">
        <v>37833</v>
      </c>
      <c r="DW105">
        <v>5.7</v>
      </c>
      <c r="DX105" t="s">
        <v>302</v>
      </c>
      <c r="DY105" t="s">
        <v>302</v>
      </c>
      <c r="EK105" s="1">
        <v>37833</v>
      </c>
      <c r="EL105">
        <v>1.4</v>
      </c>
      <c r="EM105" t="s">
        <v>302</v>
      </c>
      <c r="EN105" t="s">
        <v>302</v>
      </c>
      <c r="EP105" s="1">
        <v>37833</v>
      </c>
      <c r="EQ105">
        <v>13.3</v>
      </c>
      <c r="ER105" t="s">
        <v>302</v>
      </c>
      <c r="ES105" t="s">
        <v>302</v>
      </c>
      <c r="EU105" s="1">
        <v>37833</v>
      </c>
      <c r="EV105">
        <v>3.3</v>
      </c>
      <c r="EW105" t="s">
        <v>302</v>
      </c>
      <c r="EX105" t="s">
        <v>302</v>
      </c>
      <c r="EZ105" s="1">
        <v>37833</v>
      </c>
      <c r="FA105">
        <v>0.8</v>
      </c>
      <c r="FB105">
        <v>20030908</v>
      </c>
      <c r="FC105">
        <v>-0.5</v>
      </c>
    </row>
    <row r="106" spans="1:159" x14ac:dyDescent="0.25">
      <c r="A106" s="1">
        <v>37864</v>
      </c>
      <c r="B106">
        <v>112.66</v>
      </c>
      <c r="C106" t="s">
        <v>302</v>
      </c>
      <c r="D106" t="s">
        <v>302</v>
      </c>
      <c r="F106" s="1">
        <v>41119</v>
      </c>
      <c r="G106">
        <v>112.2</v>
      </c>
      <c r="H106" t="s">
        <v>302</v>
      </c>
      <c r="I106" t="s">
        <v>302</v>
      </c>
      <c r="K106" s="1">
        <v>39416</v>
      </c>
      <c r="L106">
        <v>54.9</v>
      </c>
      <c r="M106">
        <v>20071202</v>
      </c>
      <c r="N106">
        <v>53.8</v>
      </c>
      <c r="P106" s="1">
        <v>38656</v>
      </c>
      <c r="Q106">
        <v>4</v>
      </c>
      <c r="R106" t="s">
        <v>302</v>
      </c>
      <c r="S106" t="s">
        <v>302</v>
      </c>
      <c r="Z106" s="1">
        <v>38656</v>
      </c>
      <c r="AA106">
        <v>5</v>
      </c>
      <c r="AB106" t="s">
        <v>302</v>
      </c>
      <c r="AC106" t="s">
        <v>302</v>
      </c>
      <c r="AE106" s="1">
        <v>37864</v>
      </c>
      <c r="AF106">
        <v>-2.8</v>
      </c>
      <c r="AG106" t="s">
        <v>302</v>
      </c>
      <c r="AH106" t="s">
        <v>302</v>
      </c>
      <c r="AJ106" s="1">
        <v>37864</v>
      </c>
      <c r="AK106">
        <v>0.7</v>
      </c>
      <c r="AL106" t="s">
        <v>302</v>
      </c>
      <c r="AM106" t="s">
        <v>302</v>
      </c>
      <c r="AY106" s="1">
        <v>40816</v>
      </c>
      <c r="AZ106">
        <v>50.3</v>
      </c>
      <c r="BA106">
        <v>20111004</v>
      </c>
      <c r="BB106">
        <v>50.3</v>
      </c>
      <c r="BD106" s="1">
        <v>41759</v>
      </c>
      <c r="BE106">
        <v>45.9</v>
      </c>
      <c r="BF106">
        <v>20140506</v>
      </c>
      <c r="BG106">
        <v>45.9</v>
      </c>
      <c r="CM106" s="1">
        <v>37864</v>
      </c>
      <c r="CN106">
        <v>0.2</v>
      </c>
      <c r="CO106">
        <v>20030916</v>
      </c>
      <c r="CP106">
        <v>1.3</v>
      </c>
      <c r="CR106" s="1">
        <v>37864</v>
      </c>
      <c r="CS106">
        <v>12.6</v>
      </c>
      <c r="CT106" t="s">
        <v>302</v>
      </c>
      <c r="CU106" t="s">
        <v>302</v>
      </c>
      <c r="CW106" s="1">
        <v>37864</v>
      </c>
      <c r="CX106">
        <v>-1.4</v>
      </c>
      <c r="CY106">
        <v>20030929</v>
      </c>
      <c r="CZ106">
        <v>-2.4</v>
      </c>
      <c r="DB106" s="1">
        <v>39752</v>
      </c>
      <c r="DC106">
        <v>3.2</v>
      </c>
      <c r="DD106" t="s">
        <v>302</v>
      </c>
      <c r="DE106" t="s">
        <v>302</v>
      </c>
      <c r="DG106" s="1">
        <v>37864</v>
      </c>
      <c r="DH106">
        <v>-14.9</v>
      </c>
      <c r="DI106" t="s">
        <v>302</v>
      </c>
      <c r="DJ106" t="s">
        <v>302</v>
      </c>
      <c r="DL106" s="1">
        <v>37864</v>
      </c>
      <c r="DM106">
        <v>24751</v>
      </c>
      <c r="DN106" t="s">
        <v>302</v>
      </c>
      <c r="DO106" t="s">
        <v>302</v>
      </c>
      <c r="DQ106" s="1">
        <v>37864</v>
      </c>
      <c r="DR106">
        <v>10758</v>
      </c>
      <c r="DS106" t="s">
        <v>302</v>
      </c>
      <c r="DT106" t="s">
        <v>302</v>
      </c>
      <c r="DV106" s="1">
        <v>37864</v>
      </c>
      <c r="DW106">
        <v>9.1</v>
      </c>
      <c r="DX106" t="s">
        <v>302</v>
      </c>
      <c r="DY106" t="s">
        <v>302</v>
      </c>
      <c r="EK106" s="1">
        <v>37864</v>
      </c>
      <c r="EL106">
        <v>1</v>
      </c>
      <c r="EM106" t="s">
        <v>302</v>
      </c>
      <c r="EN106" t="s">
        <v>302</v>
      </c>
      <c r="EP106" s="1">
        <v>37864</v>
      </c>
      <c r="EQ106">
        <v>13.5</v>
      </c>
      <c r="ER106" t="s">
        <v>302</v>
      </c>
      <c r="ES106" t="s">
        <v>302</v>
      </c>
      <c r="EU106" s="1">
        <v>37864</v>
      </c>
      <c r="EV106">
        <v>3.3</v>
      </c>
      <c r="EW106" t="s">
        <v>302</v>
      </c>
      <c r="EX106" t="s">
        <v>302</v>
      </c>
      <c r="EZ106" s="1">
        <v>37864</v>
      </c>
      <c r="FA106">
        <v>2.5</v>
      </c>
      <c r="FB106">
        <v>20031009</v>
      </c>
      <c r="FC106">
        <v>2.1</v>
      </c>
    </row>
    <row r="107" spans="1:159" x14ac:dyDescent="0.25">
      <c r="A107" s="1">
        <v>37894</v>
      </c>
      <c r="B107">
        <v>114.44</v>
      </c>
      <c r="C107" t="s">
        <v>302</v>
      </c>
      <c r="D107" t="s">
        <v>302</v>
      </c>
      <c r="F107" s="1">
        <v>41126</v>
      </c>
      <c r="G107">
        <v>111</v>
      </c>
      <c r="H107" t="s">
        <v>302</v>
      </c>
      <c r="I107" t="s">
        <v>302</v>
      </c>
      <c r="K107" s="1">
        <v>39447</v>
      </c>
      <c r="L107">
        <v>56</v>
      </c>
      <c r="M107">
        <v>20080101</v>
      </c>
      <c r="N107">
        <v>57.6</v>
      </c>
      <c r="P107" s="1">
        <v>38686</v>
      </c>
      <c r="Q107">
        <v>8</v>
      </c>
      <c r="R107" t="s">
        <v>302</v>
      </c>
      <c r="S107" t="s">
        <v>302</v>
      </c>
      <c r="Z107" s="1">
        <v>38686</v>
      </c>
      <c r="AA107">
        <v>10</v>
      </c>
      <c r="AB107" t="s">
        <v>302</v>
      </c>
      <c r="AC107" t="s">
        <v>302</v>
      </c>
      <c r="AE107" s="1">
        <v>37894</v>
      </c>
      <c r="AF107">
        <v>1.6</v>
      </c>
      <c r="AG107" t="s">
        <v>302</v>
      </c>
      <c r="AH107" t="s">
        <v>302</v>
      </c>
      <c r="AJ107" s="1">
        <v>37894</v>
      </c>
      <c r="AK107">
        <v>1.3</v>
      </c>
      <c r="AL107" t="s">
        <v>302</v>
      </c>
      <c r="AM107" t="s">
        <v>302</v>
      </c>
      <c r="AY107" s="1">
        <v>40847</v>
      </c>
      <c r="AZ107">
        <v>48.8</v>
      </c>
      <c r="BA107">
        <v>20111102</v>
      </c>
      <c r="BB107">
        <v>48.8</v>
      </c>
      <c r="BD107" s="1">
        <v>41790</v>
      </c>
      <c r="BE107">
        <v>46.7</v>
      </c>
      <c r="BF107">
        <v>20140605</v>
      </c>
      <c r="BG107">
        <v>46.7</v>
      </c>
      <c r="CM107" s="1">
        <v>37894</v>
      </c>
      <c r="CN107">
        <v>0.5</v>
      </c>
      <c r="CO107">
        <v>20031016</v>
      </c>
      <c r="CP107">
        <v>2.2000000000000002</v>
      </c>
      <c r="CR107" s="1">
        <v>37894</v>
      </c>
      <c r="CS107">
        <v>13.2</v>
      </c>
      <c r="CT107" t="s">
        <v>302</v>
      </c>
      <c r="CU107" t="s">
        <v>302</v>
      </c>
      <c r="CW107" s="1">
        <v>37894</v>
      </c>
      <c r="CX107">
        <v>10.1</v>
      </c>
      <c r="CY107">
        <v>20031030</v>
      </c>
      <c r="CZ107">
        <v>7.5</v>
      </c>
      <c r="DB107" s="1">
        <v>39782</v>
      </c>
      <c r="DC107">
        <v>-4.0999999999999996</v>
      </c>
      <c r="DD107" t="s">
        <v>302</v>
      </c>
      <c r="DE107" t="s">
        <v>302</v>
      </c>
      <c r="DG107" s="1">
        <v>37894</v>
      </c>
      <c r="DH107">
        <v>17.100000000000001</v>
      </c>
      <c r="DI107" t="s">
        <v>302</v>
      </c>
      <c r="DJ107" t="s">
        <v>302</v>
      </c>
      <c r="DL107" s="1">
        <v>37894</v>
      </c>
      <c r="DM107">
        <v>24769</v>
      </c>
      <c r="DN107" t="s">
        <v>302</v>
      </c>
      <c r="DO107" t="s">
        <v>302</v>
      </c>
      <c r="DQ107" s="1">
        <v>37894</v>
      </c>
      <c r="DR107">
        <v>11542</v>
      </c>
      <c r="DS107" t="s">
        <v>302</v>
      </c>
      <c r="DT107" t="s">
        <v>302</v>
      </c>
      <c r="DV107" s="1">
        <v>37894</v>
      </c>
      <c r="DW107">
        <v>-2.2000000000000002</v>
      </c>
      <c r="DX107" t="s">
        <v>302</v>
      </c>
      <c r="DY107" t="s">
        <v>302</v>
      </c>
      <c r="EK107" s="1">
        <v>37894</v>
      </c>
      <c r="EL107">
        <v>1.5</v>
      </c>
      <c r="EM107" t="s">
        <v>302</v>
      </c>
      <c r="EN107" t="s">
        <v>302</v>
      </c>
      <c r="EP107" s="1">
        <v>37894</v>
      </c>
      <c r="EQ107">
        <v>13.3</v>
      </c>
      <c r="ER107" t="s">
        <v>302</v>
      </c>
      <c r="ES107" t="s">
        <v>302</v>
      </c>
      <c r="EU107" s="1">
        <v>37894</v>
      </c>
      <c r="EV107">
        <v>1.8</v>
      </c>
      <c r="EW107" t="s">
        <v>302</v>
      </c>
      <c r="EX107" t="s">
        <v>302</v>
      </c>
      <c r="EZ107" s="1">
        <v>37894</v>
      </c>
      <c r="FA107">
        <v>1</v>
      </c>
      <c r="FB107">
        <v>20031109</v>
      </c>
      <c r="FC107">
        <v>4</v>
      </c>
    </row>
    <row r="108" spans="1:159" x14ac:dyDescent="0.25">
      <c r="A108" s="1">
        <v>37925</v>
      </c>
      <c r="B108">
        <v>117.37</v>
      </c>
      <c r="C108" t="s">
        <v>302</v>
      </c>
      <c r="D108" t="s">
        <v>302</v>
      </c>
      <c r="F108" s="1">
        <v>41133</v>
      </c>
      <c r="G108">
        <v>113.1</v>
      </c>
      <c r="H108" t="s">
        <v>302</v>
      </c>
      <c r="I108" t="s">
        <v>302</v>
      </c>
      <c r="K108" s="1">
        <v>39478</v>
      </c>
      <c r="L108">
        <v>46.9</v>
      </c>
      <c r="M108">
        <v>20080131</v>
      </c>
      <c r="N108">
        <v>49.2</v>
      </c>
      <c r="P108" s="1">
        <v>38717</v>
      </c>
      <c r="Q108">
        <v>7</v>
      </c>
      <c r="R108" t="s">
        <v>302</v>
      </c>
      <c r="S108" t="s">
        <v>302</v>
      </c>
      <c r="Z108" s="1">
        <v>38717</v>
      </c>
      <c r="AA108">
        <v>11</v>
      </c>
      <c r="AB108" t="s">
        <v>302</v>
      </c>
      <c r="AC108" t="s">
        <v>302</v>
      </c>
      <c r="AE108" s="1">
        <v>37925</v>
      </c>
      <c r="AF108">
        <v>2.6</v>
      </c>
      <c r="AG108" t="s">
        <v>302</v>
      </c>
      <c r="AH108" t="s">
        <v>302</v>
      </c>
      <c r="AJ108" s="1">
        <v>37925</v>
      </c>
      <c r="AK108">
        <v>1.1000000000000001</v>
      </c>
      <c r="AL108" t="s">
        <v>302</v>
      </c>
      <c r="AM108" t="s">
        <v>302</v>
      </c>
      <c r="AY108" s="1">
        <v>40877</v>
      </c>
      <c r="AZ108">
        <v>47.7</v>
      </c>
      <c r="BA108">
        <v>20111204</v>
      </c>
      <c r="BB108">
        <v>47.7</v>
      </c>
      <c r="BD108" s="1">
        <v>41820</v>
      </c>
      <c r="BE108">
        <v>51.8</v>
      </c>
      <c r="BF108">
        <v>20140706</v>
      </c>
      <c r="BG108">
        <v>51.8</v>
      </c>
      <c r="CM108" s="1">
        <v>37925</v>
      </c>
      <c r="CN108">
        <v>-0.8</v>
      </c>
      <c r="CO108">
        <v>20031118</v>
      </c>
      <c r="CP108">
        <v>-3.8</v>
      </c>
      <c r="CR108" s="1">
        <v>37925</v>
      </c>
      <c r="CS108">
        <v>10.3</v>
      </c>
      <c r="CT108" t="s">
        <v>302</v>
      </c>
      <c r="CU108" t="s">
        <v>302</v>
      </c>
      <c r="CW108" s="1">
        <v>37925</v>
      </c>
      <c r="CX108">
        <v>0.1</v>
      </c>
      <c r="CY108">
        <v>20031201</v>
      </c>
      <c r="CZ108">
        <v>1.6</v>
      </c>
      <c r="DB108" s="1">
        <v>39813</v>
      </c>
      <c r="DC108">
        <v>-1.7</v>
      </c>
      <c r="DD108" t="s">
        <v>302</v>
      </c>
      <c r="DE108" t="s">
        <v>302</v>
      </c>
      <c r="DG108" s="1">
        <v>37925</v>
      </c>
      <c r="DH108">
        <v>-6.9</v>
      </c>
      <c r="DI108" t="s">
        <v>302</v>
      </c>
      <c r="DJ108" t="s">
        <v>302</v>
      </c>
      <c r="DL108" s="1">
        <v>37925</v>
      </c>
      <c r="DM108">
        <v>24958</v>
      </c>
      <c r="DN108" t="s">
        <v>302</v>
      </c>
      <c r="DO108" t="s">
        <v>302</v>
      </c>
      <c r="DQ108" s="1">
        <v>37925</v>
      </c>
      <c r="DR108">
        <v>11788</v>
      </c>
      <c r="DS108" t="s">
        <v>302</v>
      </c>
      <c r="DT108" t="s">
        <v>302</v>
      </c>
      <c r="DV108" s="1">
        <v>37925</v>
      </c>
      <c r="DW108">
        <v>10.6</v>
      </c>
      <c r="DX108" t="s">
        <v>302</v>
      </c>
      <c r="DY108" t="s">
        <v>302</v>
      </c>
      <c r="EK108" s="1">
        <v>37925</v>
      </c>
      <c r="EL108">
        <v>1.3</v>
      </c>
      <c r="EM108" t="s">
        <v>302</v>
      </c>
      <c r="EN108" t="s">
        <v>302</v>
      </c>
      <c r="EP108" s="1">
        <v>37925</v>
      </c>
      <c r="EQ108">
        <v>14.3</v>
      </c>
      <c r="ER108" t="s">
        <v>302</v>
      </c>
      <c r="ES108" t="s">
        <v>302</v>
      </c>
      <c r="EU108" s="1">
        <v>37925</v>
      </c>
      <c r="EV108">
        <v>-0.7</v>
      </c>
      <c r="EW108" t="s">
        <v>302</v>
      </c>
      <c r="EX108" t="s">
        <v>302</v>
      </c>
      <c r="EZ108" s="1">
        <v>37925</v>
      </c>
      <c r="FA108">
        <v>0.1</v>
      </c>
      <c r="FB108">
        <v>20031209</v>
      </c>
      <c r="FC108">
        <v>-0.3</v>
      </c>
    </row>
    <row r="109" spans="1:159" x14ac:dyDescent="0.25">
      <c r="A109" s="1">
        <v>37955</v>
      </c>
      <c r="B109">
        <v>113.4</v>
      </c>
      <c r="C109" t="s">
        <v>302</v>
      </c>
      <c r="D109" t="s">
        <v>302</v>
      </c>
      <c r="F109" s="1">
        <v>41140</v>
      </c>
      <c r="G109">
        <v>115.8</v>
      </c>
      <c r="H109" t="s">
        <v>302</v>
      </c>
      <c r="I109" t="s">
        <v>302</v>
      </c>
      <c r="K109" s="1">
        <v>39507</v>
      </c>
      <c r="L109">
        <v>52.2</v>
      </c>
      <c r="M109">
        <v>20080302</v>
      </c>
      <c r="N109">
        <v>51.4</v>
      </c>
      <c r="P109" s="1">
        <v>38748</v>
      </c>
      <c r="Q109">
        <v>12</v>
      </c>
      <c r="R109" t="s">
        <v>302</v>
      </c>
      <c r="S109" t="s">
        <v>302</v>
      </c>
      <c r="Z109" s="1">
        <v>38748</v>
      </c>
      <c r="AA109">
        <v>9</v>
      </c>
      <c r="AB109" t="s">
        <v>302</v>
      </c>
      <c r="AC109" t="s">
        <v>302</v>
      </c>
      <c r="AE109" s="1">
        <v>37955</v>
      </c>
      <c r="AF109">
        <v>-3.4</v>
      </c>
      <c r="AG109" t="s">
        <v>302</v>
      </c>
      <c r="AH109" t="s">
        <v>302</v>
      </c>
      <c r="AJ109" s="1">
        <v>37955</v>
      </c>
      <c r="AK109">
        <v>1.2</v>
      </c>
      <c r="AL109" t="s">
        <v>302</v>
      </c>
      <c r="AM109" t="s">
        <v>302</v>
      </c>
      <c r="AY109" s="1">
        <v>40908</v>
      </c>
      <c r="AZ109">
        <v>49</v>
      </c>
      <c r="BA109">
        <v>20120104</v>
      </c>
      <c r="BB109">
        <v>49</v>
      </c>
      <c r="BD109" s="1">
        <v>41851</v>
      </c>
      <c r="BE109">
        <v>52.6</v>
      </c>
      <c r="BF109">
        <v>20140806</v>
      </c>
      <c r="BG109">
        <v>52.6</v>
      </c>
      <c r="CM109" s="1">
        <v>37955</v>
      </c>
      <c r="CN109">
        <v>-0.4</v>
      </c>
      <c r="CO109">
        <v>20031216</v>
      </c>
      <c r="CP109">
        <v>0.1</v>
      </c>
      <c r="CR109" s="1">
        <v>37955</v>
      </c>
      <c r="CS109">
        <v>10.1</v>
      </c>
      <c r="CT109" t="s">
        <v>302</v>
      </c>
      <c r="CU109" t="s">
        <v>302</v>
      </c>
      <c r="CW109" s="1">
        <v>37955</v>
      </c>
      <c r="CX109">
        <v>-8.9</v>
      </c>
      <c r="CY109">
        <v>20040106</v>
      </c>
      <c r="CZ109">
        <v>-6.7</v>
      </c>
      <c r="DB109" s="1">
        <v>39844</v>
      </c>
      <c r="DC109">
        <v>9.6</v>
      </c>
      <c r="DD109" t="s">
        <v>302</v>
      </c>
      <c r="DE109" t="s">
        <v>302</v>
      </c>
      <c r="DG109" s="1">
        <v>37955</v>
      </c>
      <c r="DH109">
        <v>6.4</v>
      </c>
      <c r="DI109" t="s">
        <v>302</v>
      </c>
      <c r="DJ109" t="s">
        <v>302</v>
      </c>
      <c r="DL109" s="1">
        <v>37955</v>
      </c>
      <c r="DM109">
        <v>25531</v>
      </c>
      <c r="DN109" t="s">
        <v>302</v>
      </c>
      <c r="DO109" t="s">
        <v>302</v>
      </c>
      <c r="DQ109" s="1">
        <v>37955</v>
      </c>
      <c r="DR109">
        <v>10713</v>
      </c>
      <c r="DS109" t="s">
        <v>302</v>
      </c>
      <c r="DT109" t="s">
        <v>302</v>
      </c>
      <c r="DV109" s="1">
        <v>37955</v>
      </c>
      <c r="DW109">
        <v>-7.9</v>
      </c>
      <c r="DX109" t="s">
        <v>302</v>
      </c>
      <c r="DY109" t="s">
        <v>302</v>
      </c>
      <c r="EK109" s="1">
        <v>37955</v>
      </c>
      <c r="EL109">
        <v>1.4</v>
      </c>
      <c r="EM109" t="s">
        <v>302</v>
      </c>
      <c r="EN109" t="s">
        <v>302</v>
      </c>
      <c r="EP109" s="1">
        <v>37955</v>
      </c>
      <c r="EQ109">
        <v>14.9</v>
      </c>
      <c r="ER109" t="s">
        <v>302</v>
      </c>
      <c r="ES109" t="s">
        <v>302</v>
      </c>
      <c r="EU109" s="1">
        <v>37955</v>
      </c>
      <c r="EV109">
        <v>-2.2000000000000002</v>
      </c>
      <c r="EW109" t="s">
        <v>302</v>
      </c>
      <c r="EX109" t="s">
        <v>302</v>
      </c>
      <c r="EZ109" s="1">
        <v>37955</v>
      </c>
      <c r="FA109">
        <v>-3.4</v>
      </c>
      <c r="FB109">
        <v>20040118</v>
      </c>
      <c r="FC109">
        <v>-3.9</v>
      </c>
    </row>
    <row r="110" spans="1:159" x14ac:dyDescent="0.25">
      <c r="A110" s="1">
        <v>37986</v>
      </c>
      <c r="B110">
        <v>111.23</v>
      </c>
      <c r="C110" t="s">
        <v>302</v>
      </c>
      <c r="D110" t="s">
        <v>302</v>
      </c>
      <c r="F110" s="1">
        <v>41154</v>
      </c>
      <c r="G110">
        <v>115.4</v>
      </c>
      <c r="H110" t="s">
        <v>302</v>
      </c>
      <c r="I110" t="s">
        <v>302</v>
      </c>
      <c r="K110" s="1">
        <v>39538</v>
      </c>
      <c r="L110">
        <v>52.6</v>
      </c>
      <c r="M110">
        <v>20080331</v>
      </c>
      <c r="N110">
        <v>51.2</v>
      </c>
      <c r="P110" s="1">
        <v>38776</v>
      </c>
      <c r="Q110">
        <v>12</v>
      </c>
      <c r="R110" t="s">
        <v>302</v>
      </c>
      <c r="S110" t="s">
        <v>302</v>
      </c>
      <c r="Z110" s="1">
        <v>38776</v>
      </c>
      <c r="AA110">
        <v>10</v>
      </c>
      <c r="AB110" t="s">
        <v>302</v>
      </c>
      <c r="AC110" t="s">
        <v>302</v>
      </c>
      <c r="AE110" s="1">
        <v>37986</v>
      </c>
      <c r="AF110">
        <v>-1.9</v>
      </c>
      <c r="AG110" t="s">
        <v>302</v>
      </c>
      <c r="AH110" t="s">
        <v>302</v>
      </c>
      <c r="AJ110" s="1">
        <v>37986</v>
      </c>
      <c r="AK110">
        <v>-0.2</v>
      </c>
      <c r="AL110" t="s">
        <v>302</v>
      </c>
      <c r="AM110" t="s">
        <v>302</v>
      </c>
      <c r="AY110" s="1">
        <v>40939</v>
      </c>
      <c r="AZ110">
        <v>51.9</v>
      </c>
      <c r="BA110">
        <v>20120202</v>
      </c>
      <c r="BB110">
        <v>51.9</v>
      </c>
      <c r="BD110" s="1">
        <v>41882</v>
      </c>
      <c r="BE110">
        <v>55</v>
      </c>
      <c r="BF110">
        <v>20140904</v>
      </c>
      <c r="BG110">
        <v>55</v>
      </c>
      <c r="CM110" s="1">
        <v>37986</v>
      </c>
      <c r="CN110">
        <v>-0.1</v>
      </c>
      <c r="CO110">
        <v>20040120</v>
      </c>
      <c r="CP110">
        <v>-4.8</v>
      </c>
      <c r="CR110" s="1">
        <v>37986</v>
      </c>
      <c r="CS110">
        <v>12.9</v>
      </c>
      <c r="CT110" t="s">
        <v>302</v>
      </c>
      <c r="CU110" t="s">
        <v>302</v>
      </c>
      <c r="CW110" s="1">
        <v>37986</v>
      </c>
      <c r="CX110">
        <v>0.7</v>
      </c>
      <c r="CY110">
        <v>20040202</v>
      </c>
      <c r="CZ110">
        <v>-1.5</v>
      </c>
      <c r="DB110" s="1">
        <v>39872</v>
      </c>
      <c r="DC110">
        <v>7.2</v>
      </c>
      <c r="DD110" t="s">
        <v>302</v>
      </c>
      <c r="DE110" t="s">
        <v>302</v>
      </c>
      <c r="DG110" s="1">
        <v>37986</v>
      </c>
      <c r="DH110">
        <v>7</v>
      </c>
      <c r="DI110" t="s">
        <v>302</v>
      </c>
      <c r="DJ110" t="s">
        <v>302</v>
      </c>
      <c r="DL110" s="1">
        <v>37986</v>
      </c>
      <c r="DM110">
        <v>26519</v>
      </c>
      <c r="DN110" t="s">
        <v>302</v>
      </c>
      <c r="DO110" t="s">
        <v>302</v>
      </c>
      <c r="DQ110" s="1">
        <v>37986</v>
      </c>
      <c r="DR110">
        <v>13620</v>
      </c>
      <c r="DS110" t="s">
        <v>302</v>
      </c>
      <c r="DT110" t="s">
        <v>302</v>
      </c>
      <c r="DV110" s="1">
        <v>37986</v>
      </c>
      <c r="DW110">
        <v>-5.8</v>
      </c>
      <c r="DX110" t="s">
        <v>302</v>
      </c>
      <c r="DY110" t="s">
        <v>302</v>
      </c>
      <c r="EK110" s="1">
        <v>37986</v>
      </c>
      <c r="EL110">
        <v>1.3</v>
      </c>
      <c r="EM110" t="s">
        <v>302</v>
      </c>
      <c r="EN110" t="s">
        <v>302</v>
      </c>
      <c r="EP110" s="1">
        <v>37986</v>
      </c>
      <c r="EQ110">
        <v>15.3</v>
      </c>
      <c r="ER110" t="s">
        <v>302</v>
      </c>
      <c r="ES110" t="s">
        <v>302</v>
      </c>
      <c r="EU110" s="1">
        <v>37986</v>
      </c>
      <c r="EV110">
        <v>-4.0999999999999996</v>
      </c>
      <c r="EW110" t="s">
        <v>302</v>
      </c>
      <c r="EX110" t="s">
        <v>302</v>
      </c>
      <c r="EZ110" s="1">
        <v>37986</v>
      </c>
      <c r="FA110">
        <v>-2.5</v>
      </c>
      <c r="FB110">
        <v>20040212</v>
      </c>
      <c r="FC110">
        <v>-0.8</v>
      </c>
    </row>
    <row r="111" spans="1:159" x14ac:dyDescent="0.25">
      <c r="A111" s="1">
        <v>38017</v>
      </c>
      <c r="B111">
        <v>114.07</v>
      </c>
      <c r="C111" t="s">
        <v>302</v>
      </c>
      <c r="D111" t="s">
        <v>302</v>
      </c>
      <c r="F111" s="1">
        <v>41161</v>
      </c>
      <c r="G111">
        <v>112</v>
      </c>
      <c r="H111" t="s">
        <v>302</v>
      </c>
      <c r="I111" t="s">
        <v>302</v>
      </c>
      <c r="K111" s="1">
        <v>39568</v>
      </c>
      <c r="L111">
        <v>52.5</v>
      </c>
      <c r="M111">
        <v>20080430</v>
      </c>
      <c r="N111">
        <v>52.7</v>
      </c>
      <c r="P111" s="1">
        <v>38807</v>
      </c>
      <c r="Q111">
        <v>15</v>
      </c>
      <c r="R111" t="s">
        <v>302</v>
      </c>
      <c r="S111" t="s">
        <v>302</v>
      </c>
      <c r="Z111" s="1">
        <v>38807</v>
      </c>
      <c r="AA111">
        <v>20</v>
      </c>
      <c r="AB111" t="s">
        <v>302</v>
      </c>
      <c r="AC111" t="s">
        <v>302</v>
      </c>
      <c r="AE111" s="1">
        <v>38017</v>
      </c>
      <c r="AF111">
        <v>2.6</v>
      </c>
      <c r="AG111" t="s">
        <v>302</v>
      </c>
      <c r="AH111" t="s">
        <v>302</v>
      </c>
      <c r="AJ111" s="1">
        <v>38017</v>
      </c>
      <c r="AK111">
        <v>1</v>
      </c>
      <c r="AL111" t="s">
        <v>302</v>
      </c>
      <c r="AM111" t="s">
        <v>302</v>
      </c>
      <c r="AY111" s="1">
        <v>40968</v>
      </c>
      <c r="AZ111">
        <v>46.7</v>
      </c>
      <c r="BA111">
        <v>20120304</v>
      </c>
      <c r="BB111">
        <v>46.7</v>
      </c>
      <c r="BD111" s="1">
        <v>41912</v>
      </c>
      <c r="BE111">
        <v>59.1</v>
      </c>
      <c r="BF111">
        <v>20141006</v>
      </c>
      <c r="BG111">
        <v>59.1</v>
      </c>
      <c r="CM111" s="1">
        <v>38017</v>
      </c>
      <c r="CN111">
        <v>-1.2</v>
      </c>
      <c r="CO111">
        <v>20040218</v>
      </c>
      <c r="CP111">
        <v>7.7</v>
      </c>
      <c r="CR111" s="1">
        <v>38017</v>
      </c>
      <c r="CS111">
        <v>7.2</v>
      </c>
      <c r="CT111" t="s">
        <v>302</v>
      </c>
      <c r="CU111" t="s">
        <v>302</v>
      </c>
      <c r="CW111" s="1">
        <v>38017</v>
      </c>
      <c r="CX111">
        <v>-0.4</v>
      </c>
      <c r="CY111">
        <v>20040303</v>
      </c>
      <c r="CZ111">
        <v>-3.3</v>
      </c>
      <c r="DB111" s="1">
        <v>39903</v>
      </c>
      <c r="DC111">
        <v>3.1</v>
      </c>
      <c r="DD111" t="s">
        <v>302</v>
      </c>
      <c r="DE111" t="s">
        <v>302</v>
      </c>
      <c r="DG111" s="1">
        <v>38017</v>
      </c>
      <c r="DH111">
        <v>2.1</v>
      </c>
      <c r="DI111" t="s">
        <v>302</v>
      </c>
      <c r="DJ111" t="s">
        <v>302</v>
      </c>
      <c r="DL111" s="1">
        <v>38017</v>
      </c>
      <c r="DM111">
        <v>26085</v>
      </c>
      <c r="DN111" t="s">
        <v>302</v>
      </c>
      <c r="DO111" t="s">
        <v>302</v>
      </c>
      <c r="DQ111" s="1">
        <v>38017</v>
      </c>
      <c r="DR111">
        <v>10404</v>
      </c>
      <c r="DS111" t="s">
        <v>302</v>
      </c>
      <c r="DT111" t="s">
        <v>302</v>
      </c>
      <c r="DV111" s="1">
        <v>38017</v>
      </c>
      <c r="DW111">
        <v>-10.5</v>
      </c>
      <c r="DX111" t="s">
        <v>302</v>
      </c>
      <c r="DY111" t="s">
        <v>302</v>
      </c>
      <c r="EK111" s="1">
        <v>38017</v>
      </c>
      <c r="EL111">
        <v>1.2</v>
      </c>
      <c r="EM111">
        <v>20040226</v>
      </c>
      <c r="EN111">
        <v>1.3</v>
      </c>
      <c r="EP111" s="1">
        <v>38017</v>
      </c>
      <c r="EQ111">
        <v>15.5</v>
      </c>
      <c r="ER111" t="s">
        <v>302</v>
      </c>
      <c r="ES111" t="s">
        <v>302</v>
      </c>
      <c r="EU111" s="1">
        <v>38017</v>
      </c>
      <c r="EV111">
        <v>-5.8</v>
      </c>
      <c r="EW111" t="s">
        <v>302</v>
      </c>
      <c r="EX111" t="s">
        <v>302</v>
      </c>
      <c r="EZ111" s="1">
        <v>38017</v>
      </c>
      <c r="FA111">
        <v>-6.9</v>
      </c>
      <c r="FB111">
        <v>20040311</v>
      </c>
      <c r="FC111">
        <v>-8.1</v>
      </c>
    </row>
    <row r="112" spans="1:159" x14ac:dyDescent="0.25">
      <c r="A112" s="1">
        <v>38046</v>
      </c>
      <c r="B112">
        <v>118.97</v>
      </c>
      <c r="C112" t="s">
        <v>302</v>
      </c>
      <c r="D112" t="s">
        <v>302</v>
      </c>
      <c r="F112" s="1">
        <v>41168</v>
      </c>
      <c r="G112">
        <v>115.4</v>
      </c>
      <c r="H112" t="s">
        <v>302</v>
      </c>
      <c r="I112" t="s">
        <v>302</v>
      </c>
      <c r="K112" s="1">
        <v>39599</v>
      </c>
      <c r="L112">
        <v>50.9</v>
      </c>
      <c r="M112">
        <v>20080601</v>
      </c>
      <c r="N112">
        <v>51.2</v>
      </c>
      <c r="P112" s="1">
        <v>38837</v>
      </c>
      <c r="Q112">
        <v>13</v>
      </c>
      <c r="R112" t="s">
        <v>302</v>
      </c>
      <c r="S112" t="s">
        <v>302</v>
      </c>
      <c r="Z112" s="1">
        <v>38837</v>
      </c>
      <c r="AA112">
        <v>13</v>
      </c>
      <c r="AB112" t="s">
        <v>302</v>
      </c>
      <c r="AC112" t="s">
        <v>302</v>
      </c>
      <c r="AE112" s="1">
        <v>38046</v>
      </c>
      <c r="AF112">
        <v>4.3</v>
      </c>
      <c r="AG112" t="s">
        <v>302</v>
      </c>
      <c r="AH112" t="s">
        <v>302</v>
      </c>
      <c r="AJ112" s="1">
        <v>38046</v>
      </c>
      <c r="AK112">
        <v>0.1</v>
      </c>
      <c r="AL112" t="s">
        <v>302</v>
      </c>
      <c r="AM112" t="s">
        <v>302</v>
      </c>
      <c r="AY112" s="1">
        <v>40999</v>
      </c>
      <c r="AZ112">
        <v>47</v>
      </c>
      <c r="BA112">
        <v>20120403</v>
      </c>
      <c r="BB112">
        <v>47</v>
      </c>
      <c r="BD112" s="1">
        <v>41943</v>
      </c>
      <c r="BE112">
        <v>53.4</v>
      </c>
      <c r="BF112">
        <v>20141106</v>
      </c>
      <c r="BG112">
        <v>53.4</v>
      </c>
      <c r="CM112" s="1">
        <v>38046</v>
      </c>
      <c r="CN112">
        <v>2.2000000000000002</v>
      </c>
      <c r="CO112">
        <v>20040318</v>
      </c>
      <c r="CP112">
        <v>1</v>
      </c>
      <c r="CR112" s="1">
        <v>38046</v>
      </c>
      <c r="CS112">
        <v>11.8</v>
      </c>
      <c r="CT112" t="s">
        <v>302</v>
      </c>
      <c r="CU112" t="s">
        <v>302</v>
      </c>
      <c r="CW112" s="1">
        <v>38046</v>
      </c>
      <c r="CX112">
        <v>-1.4</v>
      </c>
      <c r="CY112">
        <v>20040329</v>
      </c>
      <c r="CZ112">
        <v>3.2</v>
      </c>
      <c r="DB112" s="1">
        <v>39933</v>
      </c>
      <c r="DC112">
        <v>0.6</v>
      </c>
      <c r="DD112" t="s">
        <v>302</v>
      </c>
      <c r="DE112" t="s">
        <v>302</v>
      </c>
      <c r="DG112" s="1">
        <v>38046</v>
      </c>
      <c r="DH112">
        <v>7.2</v>
      </c>
      <c r="DI112" t="s">
        <v>302</v>
      </c>
      <c r="DJ112" t="s">
        <v>302</v>
      </c>
      <c r="DL112" s="1">
        <v>38046</v>
      </c>
      <c r="DM112">
        <v>26649</v>
      </c>
      <c r="DN112" t="s">
        <v>302</v>
      </c>
      <c r="DO112" t="s">
        <v>302</v>
      </c>
      <c r="DQ112" s="1">
        <v>38046</v>
      </c>
      <c r="DR112">
        <v>10909</v>
      </c>
      <c r="DS112" t="s">
        <v>302</v>
      </c>
      <c r="DT112" t="s">
        <v>302</v>
      </c>
      <c r="DV112" s="1">
        <v>38046</v>
      </c>
      <c r="DW112">
        <v>-2.1</v>
      </c>
      <c r="DX112" t="s">
        <v>302</v>
      </c>
      <c r="DY112" t="s">
        <v>302</v>
      </c>
      <c r="EK112" s="1">
        <v>38046</v>
      </c>
      <c r="EL112">
        <v>0.8</v>
      </c>
      <c r="EM112">
        <v>20040330</v>
      </c>
      <c r="EN112">
        <v>0.7</v>
      </c>
      <c r="EP112" s="1">
        <v>38046</v>
      </c>
      <c r="EQ112">
        <v>15.1</v>
      </c>
      <c r="ER112" t="s">
        <v>302</v>
      </c>
      <c r="ES112" t="s">
        <v>302</v>
      </c>
      <c r="EU112" s="1">
        <v>38046</v>
      </c>
      <c r="EV112">
        <v>-0.6</v>
      </c>
      <c r="EW112" t="s">
        <v>302</v>
      </c>
      <c r="EX112" t="s">
        <v>302</v>
      </c>
      <c r="EZ112" s="1">
        <v>38046</v>
      </c>
      <c r="FA112">
        <v>-4</v>
      </c>
      <c r="FB112">
        <v>20040412</v>
      </c>
      <c r="FC112">
        <v>-4.3</v>
      </c>
    </row>
    <row r="113" spans="1:159" x14ac:dyDescent="0.25">
      <c r="A113" s="1">
        <v>38077</v>
      </c>
      <c r="B113">
        <v>115.88</v>
      </c>
      <c r="C113" t="s">
        <v>302</v>
      </c>
      <c r="D113" t="s">
        <v>302</v>
      </c>
      <c r="F113" s="1">
        <v>41175</v>
      </c>
      <c r="G113">
        <v>113.4</v>
      </c>
      <c r="H113" t="s">
        <v>302</v>
      </c>
      <c r="I113" t="s">
        <v>302</v>
      </c>
      <c r="K113" s="1">
        <v>39629</v>
      </c>
      <c r="L113">
        <v>46.9</v>
      </c>
      <c r="M113">
        <v>20080630</v>
      </c>
      <c r="N113">
        <v>47</v>
      </c>
      <c r="P113" s="1">
        <v>38868</v>
      </c>
      <c r="Q113">
        <v>8</v>
      </c>
      <c r="R113" t="s">
        <v>302</v>
      </c>
      <c r="S113" t="s">
        <v>302</v>
      </c>
      <c r="Z113" s="1">
        <v>38868</v>
      </c>
      <c r="AA113">
        <v>11</v>
      </c>
      <c r="AB113" t="s">
        <v>302</v>
      </c>
      <c r="AC113" t="s">
        <v>302</v>
      </c>
      <c r="AE113" s="1">
        <v>38077</v>
      </c>
      <c r="AF113">
        <v>-2.6</v>
      </c>
      <c r="AG113" t="s">
        <v>302</v>
      </c>
      <c r="AH113" t="s">
        <v>302</v>
      </c>
      <c r="AJ113" s="1">
        <v>38077</v>
      </c>
      <c r="AK113">
        <v>0.7</v>
      </c>
      <c r="AL113" t="s">
        <v>302</v>
      </c>
      <c r="AM113" t="s">
        <v>302</v>
      </c>
      <c r="AY113" s="1">
        <v>41029</v>
      </c>
      <c r="AZ113">
        <v>39.6</v>
      </c>
      <c r="BA113">
        <v>20120502</v>
      </c>
      <c r="BB113">
        <v>39.6</v>
      </c>
      <c r="BD113" s="1">
        <v>41973</v>
      </c>
      <c r="BE113">
        <v>45.4</v>
      </c>
      <c r="BF113">
        <v>20141204</v>
      </c>
      <c r="BG113">
        <v>45.4</v>
      </c>
      <c r="CM113" s="1">
        <v>38077</v>
      </c>
      <c r="CN113">
        <v>-0.1</v>
      </c>
      <c r="CO113">
        <v>20040422</v>
      </c>
      <c r="CP113">
        <v>-0.6</v>
      </c>
      <c r="CR113" s="1">
        <v>38077</v>
      </c>
      <c r="CS113">
        <v>6.8</v>
      </c>
      <c r="CT113" t="s">
        <v>302</v>
      </c>
      <c r="CU113" t="s">
        <v>302</v>
      </c>
      <c r="CW113" s="1">
        <v>38077</v>
      </c>
      <c r="CX113">
        <v>4</v>
      </c>
      <c r="CY113">
        <v>20040504</v>
      </c>
      <c r="CZ113">
        <v>-4.4000000000000004</v>
      </c>
      <c r="DB113" s="1">
        <v>39964</v>
      </c>
      <c r="DC113">
        <v>-5.7</v>
      </c>
      <c r="DD113" t="s">
        <v>302</v>
      </c>
      <c r="DE113" t="s">
        <v>302</v>
      </c>
      <c r="DG113" s="1">
        <v>38077</v>
      </c>
      <c r="DH113">
        <v>4.8</v>
      </c>
      <c r="DI113" t="s">
        <v>302</v>
      </c>
      <c r="DJ113" t="s">
        <v>302</v>
      </c>
      <c r="DL113" s="1">
        <v>38077</v>
      </c>
      <c r="DM113">
        <v>26740</v>
      </c>
      <c r="DN113" t="s">
        <v>302</v>
      </c>
      <c r="DO113" t="s">
        <v>302</v>
      </c>
      <c r="DQ113" s="1">
        <v>38077</v>
      </c>
      <c r="DR113">
        <v>12371</v>
      </c>
      <c r="DS113" t="s">
        <v>302</v>
      </c>
      <c r="DT113" t="s">
        <v>302</v>
      </c>
      <c r="DV113" s="1">
        <v>38077</v>
      </c>
      <c r="DW113">
        <v>5</v>
      </c>
      <c r="DX113" t="s">
        <v>302</v>
      </c>
      <c r="DY113" t="s">
        <v>302</v>
      </c>
      <c r="EK113" s="1">
        <v>38077</v>
      </c>
      <c r="EL113">
        <v>1.1000000000000001</v>
      </c>
      <c r="EM113">
        <v>20040429</v>
      </c>
      <c r="EN113">
        <v>0.9</v>
      </c>
      <c r="EP113" s="1">
        <v>38077</v>
      </c>
      <c r="EQ113">
        <v>14.9</v>
      </c>
      <c r="ER113" t="s">
        <v>302</v>
      </c>
      <c r="ES113" t="s">
        <v>302</v>
      </c>
      <c r="EU113" s="1">
        <v>38077</v>
      </c>
      <c r="EV113">
        <v>1.6</v>
      </c>
      <c r="EW113" t="s">
        <v>302</v>
      </c>
      <c r="EX113" t="s">
        <v>302</v>
      </c>
      <c r="EZ113" s="1">
        <v>38077</v>
      </c>
      <c r="FA113">
        <v>0.1</v>
      </c>
      <c r="FB113">
        <v>20040511</v>
      </c>
      <c r="FC113">
        <v>-1.2</v>
      </c>
    </row>
    <row r="114" spans="1:159" x14ac:dyDescent="0.25">
      <c r="A114" s="1">
        <v>38107</v>
      </c>
      <c r="B114">
        <v>116.82</v>
      </c>
      <c r="C114" t="s">
        <v>302</v>
      </c>
      <c r="D114" t="s">
        <v>302</v>
      </c>
      <c r="F114" s="1">
        <v>41182</v>
      </c>
      <c r="G114">
        <v>112.4</v>
      </c>
      <c r="H114" t="s">
        <v>302</v>
      </c>
      <c r="I114" t="s">
        <v>302</v>
      </c>
      <c r="K114" s="1">
        <v>39660</v>
      </c>
      <c r="L114">
        <v>46.6</v>
      </c>
      <c r="M114">
        <v>20080731</v>
      </c>
      <c r="N114">
        <v>46.9</v>
      </c>
      <c r="P114" s="1">
        <v>38898</v>
      </c>
      <c r="Q114">
        <v>8</v>
      </c>
      <c r="R114" t="s">
        <v>302</v>
      </c>
      <c r="S114" t="s">
        <v>302</v>
      </c>
      <c r="Z114" s="1">
        <v>38898</v>
      </c>
      <c r="AA114">
        <v>14</v>
      </c>
      <c r="AB114" t="s">
        <v>302</v>
      </c>
      <c r="AC114" t="s">
        <v>302</v>
      </c>
      <c r="AE114" s="1">
        <v>38107</v>
      </c>
      <c r="AF114">
        <v>0.8</v>
      </c>
      <c r="AG114" t="s">
        <v>302</v>
      </c>
      <c r="AH114" t="s">
        <v>302</v>
      </c>
      <c r="AJ114" s="1">
        <v>38107</v>
      </c>
      <c r="AK114">
        <v>-0.2</v>
      </c>
      <c r="AL114" t="s">
        <v>302</v>
      </c>
      <c r="AM114" t="s">
        <v>302</v>
      </c>
      <c r="AY114" s="1">
        <v>41060</v>
      </c>
      <c r="AZ114">
        <v>43.5</v>
      </c>
      <c r="BA114">
        <v>20120604</v>
      </c>
      <c r="BB114">
        <v>43.5</v>
      </c>
      <c r="BD114" s="1">
        <v>42004</v>
      </c>
      <c r="BE114">
        <v>44.4</v>
      </c>
      <c r="BF114">
        <v>20150108</v>
      </c>
      <c r="BG114">
        <v>44.4</v>
      </c>
      <c r="CM114" s="1">
        <v>38107</v>
      </c>
      <c r="CN114">
        <v>-0.2</v>
      </c>
      <c r="CO114">
        <v>20040519</v>
      </c>
      <c r="CP114">
        <v>-1.9</v>
      </c>
      <c r="CR114" s="1">
        <v>38107</v>
      </c>
      <c r="CS114">
        <v>3.5</v>
      </c>
      <c r="CT114" t="s">
        <v>302</v>
      </c>
      <c r="CU114" t="s">
        <v>302</v>
      </c>
      <c r="CW114" s="1">
        <v>38107</v>
      </c>
      <c r="CX114">
        <v>0.2</v>
      </c>
      <c r="CY114">
        <v>20040603</v>
      </c>
      <c r="CZ114">
        <v>1.5</v>
      </c>
      <c r="DB114" s="1">
        <v>39994</v>
      </c>
      <c r="DC114">
        <v>0.5</v>
      </c>
      <c r="DD114" t="s">
        <v>302</v>
      </c>
      <c r="DE114" t="s">
        <v>302</v>
      </c>
      <c r="DG114" s="1">
        <v>38107</v>
      </c>
      <c r="DH114">
        <v>4.7</v>
      </c>
      <c r="DI114" t="s">
        <v>302</v>
      </c>
      <c r="DJ114" t="s">
        <v>302</v>
      </c>
      <c r="DL114" s="1">
        <v>38107</v>
      </c>
      <c r="DM114">
        <v>26964</v>
      </c>
      <c r="DN114" t="s">
        <v>302</v>
      </c>
      <c r="DO114" t="s">
        <v>302</v>
      </c>
      <c r="DQ114" s="1">
        <v>38107</v>
      </c>
      <c r="DR114">
        <v>11124</v>
      </c>
      <c r="DS114" t="s">
        <v>302</v>
      </c>
      <c r="DT114" t="s">
        <v>302</v>
      </c>
      <c r="DV114" s="1">
        <v>38107</v>
      </c>
      <c r="DW114">
        <v>-1.7</v>
      </c>
      <c r="DX114" t="s">
        <v>302</v>
      </c>
      <c r="DY114" t="s">
        <v>302</v>
      </c>
      <c r="EK114" s="1">
        <v>38107</v>
      </c>
      <c r="EL114">
        <v>1</v>
      </c>
      <c r="EM114">
        <v>20040530</v>
      </c>
      <c r="EN114">
        <v>1.5</v>
      </c>
      <c r="EP114" s="1">
        <v>38107</v>
      </c>
      <c r="EQ114">
        <v>15.1</v>
      </c>
      <c r="ER114" t="s">
        <v>302</v>
      </c>
      <c r="ES114" t="s">
        <v>302</v>
      </c>
      <c r="EU114" s="1">
        <v>38107</v>
      </c>
      <c r="EV114">
        <v>1.6</v>
      </c>
      <c r="EW114" t="s">
        <v>302</v>
      </c>
      <c r="EX114" t="s">
        <v>302</v>
      </c>
      <c r="EZ114" s="1">
        <v>38107</v>
      </c>
      <c r="FA114">
        <v>-0.9</v>
      </c>
      <c r="FB114">
        <v>20040608</v>
      </c>
      <c r="FC114">
        <v>-0.6</v>
      </c>
    </row>
    <row r="115" spans="1:159" x14ac:dyDescent="0.25">
      <c r="A115" s="1">
        <v>38138</v>
      </c>
      <c r="B115">
        <v>115.83</v>
      </c>
      <c r="C115" t="s">
        <v>302</v>
      </c>
      <c r="D115" t="s">
        <v>302</v>
      </c>
      <c r="F115" s="1">
        <v>41189</v>
      </c>
      <c r="G115">
        <v>114.8</v>
      </c>
      <c r="H115" t="s">
        <v>302</v>
      </c>
      <c r="I115" t="s">
        <v>302</v>
      </c>
      <c r="K115" s="1">
        <v>39691</v>
      </c>
      <c r="L115">
        <v>45.9</v>
      </c>
      <c r="M115">
        <v>20080831</v>
      </c>
      <c r="N115">
        <v>47</v>
      </c>
      <c r="P115" s="1">
        <v>38929</v>
      </c>
      <c r="Q115">
        <v>9</v>
      </c>
      <c r="R115" t="s">
        <v>302</v>
      </c>
      <c r="S115" t="s">
        <v>302</v>
      </c>
      <c r="Z115" s="1">
        <v>38929</v>
      </c>
      <c r="AA115">
        <v>12</v>
      </c>
      <c r="AB115" t="s">
        <v>302</v>
      </c>
      <c r="AC115" t="s">
        <v>302</v>
      </c>
      <c r="AE115" s="1">
        <v>38138</v>
      </c>
      <c r="AF115">
        <v>-0.8</v>
      </c>
      <c r="AG115" t="s">
        <v>302</v>
      </c>
      <c r="AH115" t="s">
        <v>302</v>
      </c>
      <c r="AJ115" s="1">
        <v>38138</v>
      </c>
      <c r="AK115">
        <v>0.6</v>
      </c>
      <c r="AL115" t="s">
        <v>302</v>
      </c>
      <c r="AM115" t="s">
        <v>302</v>
      </c>
      <c r="AY115" s="1">
        <v>41090</v>
      </c>
      <c r="AZ115">
        <v>48.8</v>
      </c>
      <c r="BA115">
        <v>20120703</v>
      </c>
      <c r="BB115">
        <v>48.8</v>
      </c>
      <c r="BD115" s="1">
        <v>42035</v>
      </c>
      <c r="BE115">
        <v>45.9</v>
      </c>
      <c r="BF115">
        <v>20150205</v>
      </c>
      <c r="BG115">
        <v>45.9</v>
      </c>
      <c r="CM115" s="1">
        <v>38138</v>
      </c>
      <c r="CN115">
        <v>0.7</v>
      </c>
      <c r="CO115">
        <v>20040621</v>
      </c>
      <c r="CP115">
        <v>2.1</v>
      </c>
      <c r="CR115" s="1">
        <v>38138</v>
      </c>
      <c r="CS115">
        <v>2.4</v>
      </c>
      <c r="CT115" t="s">
        <v>302</v>
      </c>
      <c r="CU115" t="s">
        <v>302</v>
      </c>
      <c r="CW115" s="1">
        <v>38138</v>
      </c>
      <c r="CX115">
        <v>-1.5</v>
      </c>
      <c r="CY115">
        <v>20040701</v>
      </c>
      <c r="CZ115">
        <v>1.5</v>
      </c>
      <c r="DB115" s="1">
        <v>40025</v>
      </c>
      <c r="DC115">
        <v>0.1</v>
      </c>
      <c r="DD115" t="s">
        <v>302</v>
      </c>
      <c r="DE115" t="s">
        <v>302</v>
      </c>
      <c r="DG115" s="1">
        <v>38138</v>
      </c>
      <c r="DH115">
        <v>5.5</v>
      </c>
      <c r="DI115" t="s">
        <v>302</v>
      </c>
      <c r="DJ115" t="s">
        <v>302</v>
      </c>
      <c r="DL115" s="1">
        <v>38138</v>
      </c>
      <c r="DM115">
        <v>27229</v>
      </c>
      <c r="DN115" t="s">
        <v>302</v>
      </c>
      <c r="DO115" t="s">
        <v>302</v>
      </c>
      <c r="DQ115" s="1">
        <v>38138</v>
      </c>
      <c r="DR115">
        <v>11891</v>
      </c>
      <c r="DS115" t="s">
        <v>302</v>
      </c>
      <c r="DT115" t="s">
        <v>302</v>
      </c>
      <c r="DV115" s="1">
        <v>38138</v>
      </c>
      <c r="DW115">
        <v>-0.6</v>
      </c>
      <c r="DX115" t="s">
        <v>302</v>
      </c>
      <c r="DY115" t="s">
        <v>302</v>
      </c>
      <c r="EK115" s="1">
        <v>38138</v>
      </c>
      <c r="EL115">
        <v>1.2</v>
      </c>
      <c r="EM115">
        <v>20040629</v>
      </c>
      <c r="EN115">
        <v>1.2</v>
      </c>
      <c r="EP115" s="1">
        <v>38138</v>
      </c>
      <c r="EQ115">
        <v>15.3</v>
      </c>
      <c r="ER115" t="s">
        <v>302</v>
      </c>
      <c r="ES115" t="s">
        <v>302</v>
      </c>
      <c r="EU115" s="1">
        <v>38138</v>
      </c>
      <c r="EV115">
        <v>0.5</v>
      </c>
      <c r="EW115" t="s">
        <v>302</v>
      </c>
      <c r="EX115" t="s">
        <v>302</v>
      </c>
      <c r="EZ115" s="1">
        <v>38138</v>
      </c>
      <c r="FA115">
        <v>-0.3</v>
      </c>
      <c r="FB115">
        <v>20040708</v>
      </c>
      <c r="FC115">
        <v>-2.6</v>
      </c>
    </row>
    <row r="116" spans="1:159" x14ac:dyDescent="0.25">
      <c r="A116" s="1">
        <v>38168</v>
      </c>
      <c r="B116">
        <v>112.91</v>
      </c>
      <c r="C116" t="s">
        <v>302</v>
      </c>
      <c r="D116" t="s">
        <v>302</v>
      </c>
      <c r="F116" s="1">
        <v>41196</v>
      </c>
      <c r="G116">
        <v>116.6</v>
      </c>
      <c r="H116" t="s">
        <v>302</v>
      </c>
      <c r="I116" t="s">
        <v>302</v>
      </c>
      <c r="K116" s="1">
        <v>39721</v>
      </c>
      <c r="L116">
        <v>45.7</v>
      </c>
      <c r="M116">
        <v>20080930</v>
      </c>
      <c r="N116">
        <v>47.2</v>
      </c>
      <c r="P116" s="1">
        <v>38960</v>
      </c>
      <c r="Q116">
        <v>4</v>
      </c>
      <c r="R116" t="s">
        <v>302</v>
      </c>
      <c r="S116" t="s">
        <v>302</v>
      </c>
      <c r="Z116" s="1">
        <v>38960</v>
      </c>
      <c r="AA116">
        <v>10</v>
      </c>
      <c r="AB116" t="s">
        <v>302</v>
      </c>
      <c r="AC116" t="s">
        <v>302</v>
      </c>
      <c r="AE116" s="1">
        <v>38168</v>
      </c>
      <c r="AF116">
        <v>-2.5</v>
      </c>
      <c r="AG116" t="s">
        <v>302</v>
      </c>
      <c r="AH116" t="s">
        <v>302</v>
      </c>
      <c r="AJ116" s="1">
        <v>38168</v>
      </c>
      <c r="AK116">
        <v>1</v>
      </c>
      <c r="AL116" t="s">
        <v>302</v>
      </c>
      <c r="AM116" t="s">
        <v>302</v>
      </c>
      <c r="AY116" s="1">
        <v>41121</v>
      </c>
      <c r="AZ116">
        <v>46.5</v>
      </c>
      <c r="BA116">
        <v>20120802</v>
      </c>
      <c r="BB116">
        <v>46.5</v>
      </c>
      <c r="BD116" s="1">
        <v>42063</v>
      </c>
      <c r="BE116">
        <v>43.9</v>
      </c>
      <c r="BF116">
        <v>20150305</v>
      </c>
      <c r="BG116">
        <v>43.9</v>
      </c>
      <c r="CM116" s="1">
        <v>38168</v>
      </c>
      <c r="CN116">
        <v>0.2</v>
      </c>
      <c r="CO116">
        <v>20040720</v>
      </c>
      <c r="CP116">
        <v>0.5</v>
      </c>
      <c r="CR116" s="1">
        <v>38168</v>
      </c>
      <c r="CS116">
        <v>2.5</v>
      </c>
      <c r="CT116" t="s">
        <v>302</v>
      </c>
      <c r="CU116" t="s">
        <v>302</v>
      </c>
      <c r="CW116" s="1">
        <v>38168</v>
      </c>
      <c r="CX116">
        <v>-3.2</v>
      </c>
      <c r="CY116">
        <v>20040729</v>
      </c>
      <c r="CZ116">
        <v>1.5</v>
      </c>
      <c r="DB116" s="1">
        <v>40056</v>
      </c>
      <c r="DC116">
        <v>11.4</v>
      </c>
      <c r="DD116" t="s">
        <v>302</v>
      </c>
      <c r="DE116" t="s">
        <v>302</v>
      </c>
      <c r="DG116" s="1">
        <v>38168</v>
      </c>
      <c r="DH116">
        <v>-0.7</v>
      </c>
      <c r="DI116" t="s">
        <v>302</v>
      </c>
      <c r="DJ116" t="s">
        <v>302</v>
      </c>
      <c r="DL116" s="1">
        <v>38168</v>
      </c>
      <c r="DM116">
        <v>27747</v>
      </c>
      <c r="DN116" t="s">
        <v>302</v>
      </c>
      <c r="DO116" t="s">
        <v>302</v>
      </c>
      <c r="DQ116" s="1">
        <v>38168</v>
      </c>
      <c r="DR116">
        <v>12387</v>
      </c>
      <c r="DS116" t="s">
        <v>302</v>
      </c>
      <c r="DT116" t="s">
        <v>302</v>
      </c>
      <c r="DV116" s="1">
        <v>38168</v>
      </c>
      <c r="DW116">
        <v>-6.9</v>
      </c>
      <c r="DX116" t="s">
        <v>302</v>
      </c>
      <c r="DY116" t="s">
        <v>302</v>
      </c>
      <c r="EK116" s="1">
        <v>38168</v>
      </c>
      <c r="EL116">
        <v>1.1000000000000001</v>
      </c>
      <c r="EM116">
        <v>20040729</v>
      </c>
      <c r="EN116">
        <v>1</v>
      </c>
      <c r="EP116" s="1">
        <v>38168</v>
      </c>
      <c r="EQ116">
        <v>15.1</v>
      </c>
      <c r="ER116" t="s">
        <v>302</v>
      </c>
      <c r="ES116" t="s">
        <v>302</v>
      </c>
      <c r="EU116" s="1">
        <v>38168</v>
      </c>
      <c r="EV116">
        <v>-1.2</v>
      </c>
      <c r="EW116" t="s">
        <v>302</v>
      </c>
      <c r="EX116" t="s">
        <v>302</v>
      </c>
      <c r="EZ116" s="1">
        <v>38168</v>
      </c>
      <c r="FA116">
        <v>-0.9</v>
      </c>
      <c r="FB116">
        <v>20040808</v>
      </c>
      <c r="FC116">
        <v>-3.3</v>
      </c>
    </row>
    <row r="117" spans="1:159" x14ac:dyDescent="0.25">
      <c r="A117" s="1">
        <v>38199</v>
      </c>
      <c r="B117">
        <v>119.36</v>
      </c>
      <c r="C117" t="s">
        <v>302</v>
      </c>
      <c r="D117" t="s">
        <v>302</v>
      </c>
      <c r="F117" s="1">
        <v>41203</v>
      </c>
      <c r="G117">
        <v>115.4</v>
      </c>
      <c r="H117" t="s">
        <v>302</v>
      </c>
      <c r="I117" t="s">
        <v>302</v>
      </c>
      <c r="K117" s="1">
        <v>39752</v>
      </c>
      <c r="L117">
        <v>40.1</v>
      </c>
      <c r="M117">
        <v>20081102</v>
      </c>
      <c r="N117">
        <v>40.4</v>
      </c>
      <c r="P117" s="1">
        <v>38990</v>
      </c>
      <c r="Q117">
        <v>7</v>
      </c>
      <c r="R117" t="s">
        <v>302</v>
      </c>
      <c r="S117" t="s">
        <v>302</v>
      </c>
      <c r="Z117" s="1">
        <v>38990</v>
      </c>
      <c r="AA117">
        <v>14</v>
      </c>
      <c r="AB117" t="s">
        <v>302</v>
      </c>
      <c r="AC117" t="s">
        <v>302</v>
      </c>
      <c r="AE117" s="1">
        <v>38199</v>
      </c>
      <c r="AF117">
        <v>5.7</v>
      </c>
      <c r="AG117" t="s">
        <v>302</v>
      </c>
      <c r="AH117" t="s">
        <v>302</v>
      </c>
      <c r="AJ117" s="1">
        <v>38199</v>
      </c>
      <c r="AK117">
        <v>-0.1</v>
      </c>
      <c r="AL117" t="s">
        <v>302</v>
      </c>
      <c r="AM117" t="s">
        <v>302</v>
      </c>
      <c r="AY117" s="1">
        <v>41152</v>
      </c>
      <c r="AZ117">
        <v>42.4</v>
      </c>
      <c r="BA117">
        <v>20120904</v>
      </c>
      <c r="BB117">
        <v>42.4</v>
      </c>
      <c r="BD117" s="1">
        <v>42094</v>
      </c>
      <c r="BE117">
        <v>50.1</v>
      </c>
      <c r="BF117">
        <v>20150408</v>
      </c>
      <c r="BG117">
        <v>50.1</v>
      </c>
      <c r="CM117" s="1">
        <v>38199</v>
      </c>
      <c r="CN117">
        <v>-1.1000000000000001</v>
      </c>
      <c r="CO117">
        <v>20040819</v>
      </c>
      <c r="CP117">
        <v>-2.2000000000000002</v>
      </c>
      <c r="CR117" s="1">
        <v>38199</v>
      </c>
      <c r="CS117">
        <v>0</v>
      </c>
      <c r="CT117" t="s">
        <v>302</v>
      </c>
      <c r="CU117" t="s">
        <v>302</v>
      </c>
      <c r="CW117" s="1">
        <v>38199</v>
      </c>
      <c r="CX117">
        <v>-3.8</v>
      </c>
      <c r="CY117">
        <v>20040901</v>
      </c>
      <c r="CZ117">
        <v>-0.7</v>
      </c>
      <c r="DB117" s="1">
        <v>40086</v>
      </c>
      <c r="DC117">
        <v>-4.5</v>
      </c>
      <c r="DD117" t="s">
        <v>302</v>
      </c>
      <c r="DE117" t="s">
        <v>302</v>
      </c>
      <c r="DG117" s="1">
        <v>38199</v>
      </c>
      <c r="DH117">
        <v>-6.4</v>
      </c>
      <c r="DI117" t="s">
        <v>302</v>
      </c>
      <c r="DJ117" t="s">
        <v>302</v>
      </c>
      <c r="DL117" s="1">
        <v>38199</v>
      </c>
      <c r="DM117">
        <v>27734</v>
      </c>
      <c r="DN117" t="s">
        <v>302</v>
      </c>
      <c r="DO117" t="s">
        <v>302</v>
      </c>
      <c r="DQ117" s="1">
        <v>38199</v>
      </c>
      <c r="DR117">
        <v>12113</v>
      </c>
      <c r="DS117" t="s">
        <v>302</v>
      </c>
      <c r="DT117" t="s">
        <v>302</v>
      </c>
      <c r="DV117" s="1">
        <v>38199</v>
      </c>
      <c r="DW117">
        <v>2.8</v>
      </c>
      <c r="DX117" t="s">
        <v>302</v>
      </c>
      <c r="DY117" t="s">
        <v>302</v>
      </c>
      <c r="EK117" s="1">
        <v>38199</v>
      </c>
      <c r="EL117">
        <v>1</v>
      </c>
      <c r="EM117">
        <v>20040830</v>
      </c>
      <c r="EN117">
        <v>0.9</v>
      </c>
      <c r="EP117" s="1">
        <v>38199</v>
      </c>
      <c r="EQ117">
        <v>14.8</v>
      </c>
      <c r="ER117" t="s">
        <v>302</v>
      </c>
      <c r="ES117" t="s">
        <v>302</v>
      </c>
      <c r="EU117" s="1">
        <v>38199</v>
      </c>
      <c r="EV117">
        <v>2.2000000000000002</v>
      </c>
      <c r="EW117" t="s">
        <v>302</v>
      </c>
      <c r="EX117" t="s">
        <v>302</v>
      </c>
      <c r="EZ117" s="1">
        <v>38199</v>
      </c>
      <c r="FA117">
        <v>0.8</v>
      </c>
      <c r="FB117">
        <v>20040907</v>
      </c>
      <c r="FC117">
        <v>1.8</v>
      </c>
    </row>
    <row r="118" spans="1:159" x14ac:dyDescent="0.25">
      <c r="A118" s="1">
        <v>38230</v>
      </c>
      <c r="B118">
        <v>119.51</v>
      </c>
      <c r="C118" t="s">
        <v>302</v>
      </c>
      <c r="D118" t="s">
        <v>302</v>
      </c>
      <c r="F118" s="1">
        <v>41210</v>
      </c>
      <c r="G118">
        <v>112.7</v>
      </c>
      <c r="H118" t="s">
        <v>302</v>
      </c>
      <c r="I118" t="s">
        <v>302</v>
      </c>
      <c r="K118" s="1">
        <v>39782</v>
      </c>
      <c r="L118">
        <v>32</v>
      </c>
      <c r="M118">
        <v>20081130</v>
      </c>
      <c r="N118">
        <v>32.700000000000003</v>
      </c>
      <c r="P118" s="1">
        <v>39021</v>
      </c>
      <c r="Q118">
        <v>6</v>
      </c>
      <c r="R118">
        <v>20061113</v>
      </c>
      <c r="S118">
        <v>6</v>
      </c>
      <c r="Z118" s="1">
        <v>39021</v>
      </c>
      <c r="AA118">
        <v>15</v>
      </c>
      <c r="AB118" t="s">
        <v>302</v>
      </c>
      <c r="AC118" t="s">
        <v>302</v>
      </c>
      <c r="AE118" s="1">
        <v>38230</v>
      </c>
      <c r="AF118">
        <v>0.1</v>
      </c>
      <c r="AG118" t="s">
        <v>302</v>
      </c>
      <c r="AH118" t="s">
        <v>302</v>
      </c>
      <c r="AJ118" s="1">
        <v>38230</v>
      </c>
      <c r="AK118">
        <v>-0.1</v>
      </c>
      <c r="AL118" t="s">
        <v>302</v>
      </c>
      <c r="AM118" t="s">
        <v>302</v>
      </c>
      <c r="AY118" s="1">
        <v>41182</v>
      </c>
      <c r="AZ118">
        <v>41.9</v>
      </c>
      <c r="BA118">
        <v>20121002</v>
      </c>
      <c r="BB118">
        <v>41.9</v>
      </c>
      <c r="BD118" s="1">
        <v>42124</v>
      </c>
      <c r="BE118">
        <v>47</v>
      </c>
      <c r="BF118">
        <v>20150506</v>
      </c>
      <c r="BG118">
        <v>47</v>
      </c>
      <c r="CM118" s="1">
        <v>38230</v>
      </c>
      <c r="CN118">
        <v>1.5</v>
      </c>
      <c r="CO118">
        <v>20040920</v>
      </c>
      <c r="CP118">
        <v>0.8</v>
      </c>
      <c r="CR118" s="1">
        <v>38230</v>
      </c>
      <c r="CS118">
        <v>1.3</v>
      </c>
      <c r="CT118" t="s">
        <v>302</v>
      </c>
      <c r="CU118" t="s">
        <v>302</v>
      </c>
      <c r="CW118" s="1">
        <v>38230</v>
      </c>
      <c r="CX118">
        <v>-2.2000000000000002</v>
      </c>
      <c r="CY118">
        <v>20041001</v>
      </c>
      <c r="CZ118">
        <v>-5.9</v>
      </c>
      <c r="DB118" s="1">
        <v>40117</v>
      </c>
      <c r="DC118">
        <v>-6</v>
      </c>
      <c r="DD118" t="s">
        <v>302</v>
      </c>
      <c r="DE118" t="s">
        <v>302</v>
      </c>
      <c r="DG118" s="1">
        <v>38230</v>
      </c>
      <c r="DH118">
        <v>-7.2</v>
      </c>
      <c r="DI118" t="s">
        <v>302</v>
      </c>
      <c r="DJ118" t="s">
        <v>302</v>
      </c>
      <c r="DL118" s="1">
        <v>38230</v>
      </c>
      <c r="DM118">
        <v>27848</v>
      </c>
      <c r="DN118" t="s">
        <v>302</v>
      </c>
      <c r="DO118" t="s">
        <v>302</v>
      </c>
      <c r="DQ118" s="1">
        <v>38230</v>
      </c>
      <c r="DR118">
        <v>12760</v>
      </c>
      <c r="DS118" t="s">
        <v>302</v>
      </c>
      <c r="DT118" t="s">
        <v>302</v>
      </c>
      <c r="DV118" s="1">
        <v>38230</v>
      </c>
      <c r="DW118">
        <v>1.1000000000000001</v>
      </c>
      <c r="DX118" t="s">
        <v>302</v>
      </c>
      <c r="DY118" t="s">
        <v>302</v>
      </c>
      <c r="EK118" s="1">
        <v>38230</v>
      </c>
      <c r="EL118">
        <v>1.1000000000000001</v>
      </c>
      <c r="EM118">
        <v>20040929</v>
      </c>
      <c r="EN118">
        <v>1.2</v>
      </c>
      <c r="EP118" s="1">
        <v>38230</v>
      </c>
      <c r="EQ118">
        <v>14.9</v>
      </c>
      <c r="ER118" t="s">
        <v>302</v>
      </c>
      <c r="ES118" t="s">
        <v>302</v>
      </c>
      <c r="EU118" s="1">
        <v>38230</v>
      </c>
      <c r="EV118">
        <v>0.2</v>
      </c>
      <c r="EW118" t="s">
        <v>302</v>
      </c>
      <c r="EX118" t="s">
        <v>302</v>
      </c>
      <c r="EZ118" s="1">
        <v>38230</v>
      </c>
      <c r="FA118">
        <v>1.2</v>
      </c>
      <c r="FB118">
        <v>20041010</v>
      </c>
      <c r="FC118">
        <v>0.4</v>
      </c>
    </row>
    <row r="119" spans="1:159" x14ac:dyDescent="0.25">
      <c r="A119" s="1">
        <v>38260</v>
      </c>
      <c r="B119">
        <v>119.85</v>
      </c>
      <c r="C119" t="s">
        <v>302</v>
      </c>
      <c r="D119" t="s">
        <v>302</v>
      </c>
      <c r="F119" s="1">
        <v>41217</v>
      </c>
      <c r="G119">
        <v>115.4</v>
      </c>
      <c r="H119" t="s">
        <v>302</v>
      </c>
      <c r="I119" t="s">
        <v>302</v>
      </c>
      <c r="K119" s="1">
        <v>39813</v>
      </c>
      <c r="L119">
        <v>35.299999999999997</v>
      </c>
      <c r="M119">
        <v>20090101</v>
      </c>
      <c r="N119">
        <v>33.700000000000003</v>
      </c>
      <c r="P119" s="1">
        <v>39051</v>
      </c>
      <c r="Q119">
        <v>7</v>
      </c>
      <c r="R119">
        <v>20061211</v>
      </c>
      <c r="S119">
        <v>6</v>
      </c>
      <c r="Z119" s="1">
        <v>39051</v>
      </c>
      <c r="AA119">
        <v>15</v>
      </c>
      <c r="AB119" t="s">
        <v>302</v>
      </c>
      <c r="AC119" t="s">
        <v>302</v>
      </c>
      <c r="AE119" s="1">
        <v>38260</v>
      </c>
      <c r="AF119">
        <v>0.3</v>
      </c>
      <c r="AG119" t="s">
        <v>302</v>
      </c>
      <c r="AH119" t="s">
        <v>302</v>
      </c>
      <c r="AJ119" s="1">
        <v>38260</v>
      </c>
      <c r="AK119">
        <v>1.7</v>
      </c>
      <c r="AL119" t="s">
        <v>302</v>
      </c>
      <c r="AM119" t="s">
        <v>302</v>
      </c>
      <c r="AY119" s="1">
        <v>41213</v>
      </c>
      <c r="AZ119">
        <v>42.8</v>
      </c>
      <c r="BA119">
        <v>20121104</v>
      </c>
      <c r="BB119">
        <v>42.8</v>
      </c>
      <c r="BD119" s="1">
        <v>42155</v>
      </c>
      <c r="BE119">
        <v>47.8</v>
      </c>
      <c r="BF119">
        <v>20150604</v>
      </c>
      <c r="BG119">
        <v>47.8</v>
      </c>
      <c r="CM119" s="1">
        <v>38260</v>
      </c>
      <c r="CN119">
        <v>1.9</v>
      </c>
      <c r="CO119">
        <v>20041020</v>
      </c>
      <c r="CP119">
        <v>3</v>
      </c>
      <c r="CR119" s="1">
        <v>38260</v>
      </c>
      <c r="CS119">
        <v>2.7</v>
      </c>
      <c r="CT119" t="s">
        <v>302</v>
      </c>
      <c r="CU119" t="s">
        <v>302</v>
      </c>
      <c r="CW119" s="1">
        <v>38260</v>
      </c>
      <c r="CX119">
        <v>-6.8</v>
      </c>
      <c r="CY119">
        <v>20041102</v>
      </c>
      <c r="CZ119">
        <v>-3.8</v>
      </c>
      <c r="DB119" s="1">
        <v>40147</v>
      </c>
      <c r="DC119">
        <v>0.3</v>
      </c>
      <c r="DD119" t="s">
        <v>302</v>
      </c>
      <c r="DE119" t="s">
        <v>302</v>
      </c>
      <c r="DG119" s="1">
        <v>38260</v>
      </c>
      <c r="DH119">
        <v>-21.4</v>
      </c>
      <c r="DI119" t="s">
        <v>302</v>
      </c>
      <c r="DJ119" t="s">
        <v>302</v>
      </c>
      <c r="DL119" s="1">
        <v>38260</v>
      </c>
      <c r="DM119">
        <v>28006</v>
      </c>
      <c r="DN119" t="s">
        <v>302</v>
      </c>
      <c r="DO119" t="s">
        <v>302</v>
      </c>
      <c r="DQ119" s="1">
        <v>38260</v>
      </c>
      <c r="DR119">
        <v>12703</v>
      </c>
      <c r="DS119" t="s">
        <v>302</v>
      </c>
      <c r="DT119" t="s">
        <v>302</v>
      </c>
      <c r="DV119" s="1">
        <v>38260</v>
      </c>
      <c r="DW119">
        <v>-0.4</v>
      </c>
      <c r="DX119" t="s">
        <v>302</v>
      </c>
      <c r="DY119" t="s">
        <v>302</v>
      </c>
      <c r="EK119" s="1">
        <v>38260</v>
      </c>
      <c r="EL119">
        <v>1.1000000000000001</v>
      </c>
      <c r="EM119">
        <v>20041028</v>
      </c>
      <c r="EN119">
        <v>0.9</v>
      </c>
      <c r="EP119" s="1">
        <v>38260</v>
      </c>
      <c r="EQ119">
        <v>14.4</v>
      </c>
      <c r="ER119" t="s">
        <v>302</v>
      </c>
      <c r="ES119" t="s">
        <v>302</v>
      </c>
      <c r="EU119" s="1">
        <v>38260</v>
      </c>
      <c r="EV119">
        <v>0.2</v>
      </c>
      <c r="EW119" t="s">
        <v>302</v>
      </c>
      <c r="EX119" t="s">
        <v>302</v>
      </c>
      <c r="EZ119" s="1">
        <v>38260</v>
      </c>
      <c r="FA119">
        <v>-0.2</v>
      </c>
      <c r="FB119">
        <v>20041109</v>
      </c>
      <c r="FC119">
        <v>-0.6</v>
      </c>
    </row>
    <row r="120" spans="1:159" x14ac:dyDescent="0.25">
      <c r="A120" s="1">
        <v>38291</v>
      </c>
      <c r="B120">
        <v>118.44</v>
      </c>
      <c r="C120" t="s">
        <v>302</v>
      </c>
      <c r="D120" t="s">
        <v>302</v>
      </c>
      <c r="F120" s="1">
        <v>41224</v>
      </c>
      <c r="G120">
        <v>115.7</v>
      </c>
      <c r="H120" t="s">
        <v>302</v>
      </c>
      <c r="I120" t="s">
        <v>302</v>
      </c>
      <c r="K120" s="1">
        <v>39844</v>
      </c>
      <c r="L120">
        <v>36.5</v>
      </c>
      <c r="M120">
        <v>20090201</v>
      </c>
      <c r="N120">
        <v>36.6</v>
      </c>
      <c r="P120" s="1">
        <v>39082</v>
      </c>
      <c r="Q120">
        <v>6</v>
      </c>
      <c r="R120">
        <v>20070129</v>
      </c>
      <c r="S120">
        <v>4</v>
      </c>
      <c r="Z120" s="1">
        <v>39082</v>
      </c>
      <c r="AA120">
        <v>10</v>
      </c>
      <c r="AB120">
        <v>20070129</v>
      </c>
      <c r="AC120">
        <v>11</v>
      </c>
      <c r="AE120" s="1">
        <v>38291</v>
      </c>
      <c r="AF120">
        <v>-1.2</v>
      </c>
      <c r="AG120" t="s">
        <v>302</v>
      </c>
      <c r="AH120" t="s">
        <v>302</v>
      </c>
      <c r="AJ120" s="1">
        <v>38291</v>
      </c>
      <c r="AK120">
        <v>-1</v>
      </c>
      <c r="AL120" t="s">
        <v>302</v>
      </c>
      <c r="AM120" t="s">
        <v>302</v>
      </c>
      <c r="AY120" s="1">
        <v>41243</v>
      </c>
      <c r="AZ120">
        <v>47.1</v>
      </c>
      <c r="BA120">
        <v>20121204</v>
      </c>
      <c r="BB120">
        <v>47.1</v>
      </c>
      <c r="BD120" s="1">
        <v>42185</v>
      </c>
      <c r="BE120">
        <v>46.4</v>
      </c>
      <c r="BF120">
        <v>20150706</v>
      </c>
      <c r="BG120">
        <v>46.4</v>
      </c>
      <c r="CM120" s="1">
        <v>38291</v>
      </c>
      <c r="CN120">
        <v>6</v>
      </c>
      <c r="CO120">
        <v>20041118</v>
      </c>
      <c r="CP120">
        <v>3</v>
      </c>
      <c r="CR120" s="1">
        <v>38291</v>
      </c>
      <c r="CS120">
        <v>9.6999999999999993</v>
      </c>
      <c r="CT120" t="s">
        <v>302</v>
      </c>
      <c r="CU120" t="s">
        <v>302</v>
      </c>
      <c r="CW120" s="1">
        <v>38291</v>
      </c>
      <c r="CX120">
        <v>-0.7</v>
      </c>
      <c r="CY120">
        <v>20041129</v>
      </c>
      <c r="CZ120">
        <v>-2.4</v>
      </c>
      <c r="DB120" s="1">
        <v>40178</v>
      </c>
      <c r="DC120">
        <v>-1.1000000000000001</v>
      </c>
      <c r="DD120" t="s">
        <v>302</v>
      </c>
      <c r="DE120" t="s">
        <v>302</v>
      </c>
      <c r="DG120" s="1">
        <v>38291</v>
      </c>
      <c r="DH120">
        <v>-22.1</v>
      </c>
      <c r="DI120" t="s">
        <v>302</v>
      </c>
      <c r="DJ120" t="s">
        <v>302</v>
      </c>
      <c r="DL120" s="1">
        <v>38291</v>
      </c>
      <c r="DM120">
        <v>28216</v>
      </c>
      <c r="DN120" t="s">
        <v>302</v>
      </c>
      <c r="DO120" t="s">
        <v>302</v>
      </c>
      <c r="DQ120" s="1">
        <v>38291</v>
      </c>
      <c r="DR120">
        <v>11938</v>
      </c>
      <c r="DS120" t="s">
        <v>302</v>
      </c>
      <c r="DT120" t="s">
        <v>302</v>
      </c>
      <c r="DV120" s="1">
        <v>38291</v>
      </c>
      <c r="DW120">
        <v>-3.2</v>
      </c>
      <c r="DX120" t="s">
        <v>302</v>
      </c>
      <c r="DY120" t="s">
        <v>302</v>
      </c>
      <c r="EK120" s="1">
        <v>38291</v>
      </c>
      <c r="EL120">
        <v>1.2</v>
      </c>
      <c r="EM120">
        <v>20041129</v>
      </c>
      <c r="EN120">
        <v>1.2</v>
      </c>
      <c r="EP120" s="1">
        <v>38291</v>
      </c>
      <c r="EQ120">
        <v>14.3</v>
      </c>
      <c r="ER120" t="s">
        <v>302</v>
      </c>
      <c r="ES120" t="s">
        <v>302</v>
      </c>
      <c r="EU120" s="1">
        <v>38291</v>
      </c>
      <c r="EV120">
        <v>0.3</v>
      </c>
      <c r="EW120" t="s">
        <v>302</v>
      </c>
      <c r="EX120" t="s">
        <v>302</v>
      </c>
      <c r="EZ120" s="1">
        <v>38291</v>
      </c>
      <c r="FA120">
        <v>-0.3</v>
      </c>
      <c r="FB120">
        <v>20041207</v>
      </c>
      <c r="FC120">
        <v>-0.2</v>
      </c>
    </row>
    <row r="121" spans="1:159" x14ac:dyDescent="0.25">
      <c r="A121" s="1">
        <v>38321</v>
      </c>
      <c r="B121">
        <v>119.68</v>
      </c>
      <c r="C121" t="s">
        <v>302</v>
      </c>
      <c r="D121" t="s">
        <v>302</v>
      </c>
      <c r="F121" s="1">
        <v>41231</v>
      </c>
      <c r="G121">
        <v>112.7</v>
      </c>
      <c r="H121" t="s">
        <v>302</v>
      </c>
      <c r="I121" t="s">
        <v>302</v>
      </c>
      <c r="K121" s="1">
        <v>39872</v>
      </c>
      <c r="L121">
        <v>30.9</v>
      </c>
      <c r="M121">
        <v>20090301</v>
      </c>
      <c r="N121">
        <v>31.7</v>
      </c>
      <c r="P121" s="1">
        <v>39113</v>
      </c>
      <c r="Q121">
        <v>10</v>
      </c>
      <c r="R121">
        <v>20070212</v>
      </c>
      <c r="S121">
        <v>6</v>
      </c>
      <c r="Z121" s="1">
        <v>39113</v>
      </c>
      <c r="AA121">
        <v>17</v>
      </c>
      <c r="AB121">
        <v>20070212</v>
      </c>
      <c r="AC121">
        <v>17</v>
      </c>
      <c r="AE121" s="1">
        <v>38321</v>
      </c>
      <c r="AF121">
        <v>1</v>
      </c>
      <c r="AG121" t="s">
        <v>302</v>
      </c>
      <c r="AH121" t="s">
        <v>302</v>
      </c>
      <c r="AJ121" s="1">
        <v>38321</v>
      </c>
      <c r="AK121">
        <v>-0.2</v>
      </c>
      <c r="AL121" t="s">
        <v>302</v>
      </c>
      <c r="AM121" t="s">
        <v>302</v>
      </c>
      <c r="AY121" s="1">
        <v>41274</v>
      </c>
      <c r="AZ121">
        <v>43.2</v>
      </c>
      <c r="BA121">
        <v>20130103</v>
      </c>
      <c r="BB121">
        <v>43.2</v>
      </c>
      <c r="BD121" s="1">
        <v>42216</v>
      </c>
      <c r="BE121">
        <v>47.1</v>
      </c>
      <c r="BF121">
        <v>20150806</v>
      </c>
      <c r="BG121">
        <v>47.1</v>
      </c>
      <c r="CM121" s="1">
        <v>38321</v>
      </c>
      <c r="CN121">
        <v>-4.5</v>
      </c>
      <c r="CO121">
        <v>20041220</v>
      </c>
      <c r="CP121">
        <v>-3.1</v>
      </c>
      <c r="CR121" s="1">
        <v>38321</v>
      </c>
      <c r="CS121">
        <v>5.3</v>
      </c>
      <c r="CT121" t="s">
        <v>302</v>
      </c>
      <c r="CU121" t="s">
        <v>302</v>
      </c>
      <c r="CW121" s="1">
        <v>38321</v>
      </c>
      <c r="CX121">
        <v>2</v>
      </c>
      <c r="CY121">
        <v>20050106</v>
      </c>
      <c r="CZ121">
        <v>-0.3</v>
      </c>
      <c r="DB121" s="1">
        <v>40209</v>
      </c>
      <c r="DC121">
        <v>9.5</v>
      </c>
      <c r="DD121" t="s">
        <v>302</v>
      </c>
      <c r="DE121" t="s">
        <v>302</v>
      </c>
      <c r="DG121" s="1">
        <v>38321</v>
      </c>
      <c r="DH121">
        <v>-12.8</v>
      </c>
      <c r="DI121" t="s">
        <v>302</v>
      </c>
      <c r="DJ121" t="s">
        <v>302</v>
      </c>
      <c r="DL121" s="1">
        <v>38321</v>
      </c>
      <c r="DM121">
        <v>28789</v>
      </c>
      <c r="DN121" t="s">
        <v>302</v>
      </c>
      <c r="DO121" t="s">
        <v>302</v>
      </c>
      <c r="DQ121" s="1">
        <v>38321</v>
      </c>
      <c r="DR121">
        <v>13061</v>
      </c>
      <c r="DS121" t="s">
        <v>302</v>
      </c>
      <c r="DT121" t="s">
        <v>302</v>
      </c>
      <c r="DV121" s="1">
        <v>38321</v>
      </c>
      <c r="DW121">
        <v>10.199999999999999</v>
      </c>
      <c r="DX121" t="s">
        <v>302</v>
      </c>
      <c r="DY121" t="s">
        <v>302</v>
      </c>
      <c r="EK121" s="1">
        <v>38321</v>
      </c>
      <c r="EL121">
        <v>0.9</v>
      </c>
      <c r="EM121">
        <v>20041230</v>
      </c>
      <c r="EN121">
        <v>0.8</v>
      </c>
      <c r="EP121" s="1">
        <v>38321</v>
      </c>
      <c r="EQ121">
        <v>13.8</v>
      </c>
      <c r="ER121" t="s">
        <v>302</v>
      </c>
      <c r="ES121" t="s">
        <v>302</v>
      </c>
      <c r="EU121" s="1">
        <v>38321</v>
      </c>
      <c r="EV121">
        <v>3.1</v>
      </c>
      <c r="EW121" t="s">
        <v>302</v>
      </c>
      <c r="EX121" t="s">
        <v>302</v>
      </c>
      <c r="EZ121" s="1">
        <v>38321</v>
      </c>
      <c r="FA121">
        <v>2.4</v>
      </c>
      <c r="FB121">
        <v>20050116</v>
      </c>
      <c r="FC121">
        <v>2.7</v>
      </c>
    </row>
    <row r="122" spans="1:159" x14ac:dyDescent="0.25">
      <c r="A122" s="1">
        <v>38352</v>
      </c>
      <c r="B122">
        <v>116.3</v>
      </c>
      <c r="C122" t="s">
        <v>302</v>
      </c>
      <c r="D122" t="s">
        <v>302</v>
      </c>
      <c r="F122" s="1">
        <v>41238</v>
      </c>
      <c r="G122">
        <v>115</v>
      </c>
      <c r="H122" t="s">
        <v>302</v>
      </c>
      <c r="I122" t="s">
        <v>302</v>
      </c>
      <c r="K122" s="1">
        <v>39903</v>
      </c>
      <c r="L122">
        <v>33.4</v>
      </c>
      <c r="M122">
        <v>20090331</v>
      </c>
      <c r="N122">
        <v>33.4</v>
      </c>
      <c r="P122" s="1">
        <v>39141</v>
      </c>
      <c r="Q122">
        <v>12</v>
      </c>
      <c r="R122">
        <v>20070312</v>
      </c>
      <c r="S122">
        <v>12</v>
      </c>
      <c r="Z122" s="1">
        <v>39141</v>
      </c>
      <c r="AA122">
        <v>18</v>
      </c>
      <c r="AB122">
        <v>20070312</v>
      </c>
      <c r="AC122">
        <v>18</v>
      </c>
      <c r="AE122" s="1">
        <v>38352</v>
      </c>
      <c r="AF122">
        <v>-2.8</v>
      </c>
      <c r="AG122" t="s">
        <v>302</v>
      </c>
      <c r="AH122" t="s">
        <v>302</v>
      </c>
      <c r="AJ122" s="1">
        <v>38352</v>
      </c>
      <c r="AK122">
        <v>0</v>
      </c>
      <c r="AL122" t="s">
        <v>302</v>
      </c>
      <c r="AM122" t="s">
        <v>302</v>
      </c>
      <c r="AY122" s="1">
        <v>41305</v>
      </c>
      <c r="AZ122">
        <v>45.3</v>
      </c>
      <c r="BA122">
        <v>20130204</v>
      </c>
      <c r="BB122">
        <v>45.3</v>
      </c>
      <c r="BD122" s="1">
        <v>42247</v>
      </c>
      <c r="BE122">
        <v>53.8</v>
      </c>
      <c r="BF122">
        <v>20150906</v>
      </c>
      <c r="BG122">
        <v>53.8</v>
      </c>
      <c r="CM122" s="1">
        <v>38352</v>
      </c>
      <c r="CN122">
        <v>-3</v>
      </c>
      <c r="CO122">
        <v>20050119</v>
      </c>
      <c r="CP122">
        <v>-6.4</v>
      </c>
      <c r="CR122" s="1">
        <v>38352</v>
      </c>
      <c r="CS122">
        <v>2.2000000000000002</v>
      </c>
      <c r="CT122" t="s">
        <v>302</v>
      </c>
      <c r="CU122" t="s">
        <v>302</v>
      </c>
      <c r="CW122" s="1">
        <v>38352</v>
      </c>
      <c r="CX122">
        <v>5.7</v>
      </c>
      <c r="CY122">
        <v>20050202</v>
      </c>
      <c r="CZ122">
        <v>2.7</v>
      </c>
      <c r="DB122" s="1">
        <v>40237</v>
      </c>
      <c r="DC122">
        <v>-5.2</v>
      </c>
      <c r="DD122" t="s">
        <v>302</v>
      </c>
      <c r="DE122" t="s">
        <v>302</v>
      </c>
      <c r="DG122" s="1">
        <v>38352</v>
      </c>
      <c r="DH122">
        <v>-8.5</v>
      </c>
      <c r="DI122" t="s">
        <v>302</v>
      </c>
      <c r="DJ122" t="s">
        <v>302</v>
      </c>
      <c r="DL122" s="1">
        <v>38352</v>
      </c>
      <c r="DM122">
        <v>30286</v>
      </c>
      <c r="DN122" t="s">
        <v>302</v>
      </c>
      <c r="DO122" t="s">
        <v>302</v>
      </c>
      <c r="DQ122" s="1">
        <v>38352</v>
      </c>
      <c r="DR122">
        <v>15162</v>
      </c>
      <c r="DS122" t="s">
        <v>302</v>
      </c>
      <c r="DT122" t="s">
        <v>302</v>
      </c>
      <c r="DV122" s="1">
        <v>38352</v>
      </c>
      <c r="DW122">
        <v>-2.9</v>
      </c>
      <c r="DX122" t="s">
        <v>302</v>
      </c>
      <c r="DY122" t="s">
        <v>302</v>
      </c>
      <c r="EK122" s="1">
        <v>38352</v>
      </c>
      <c r="EL122">
        <v>1.2</v>
      </c>
      <c r="EM122">
        <v>20050130</v>
      </c>
      <c r="EN122">
        <v>1.1000000000000001</v>
      </c>
      <c r="EP122" s="1">
        <v>38352</v>
      </c>
      <c r="EQ122">
        <v>13.7</v>
      </c>
      <c r="ER122" t="s">
        <v>302</v>
      </c>
      <c r="ES122" t="s">
        <v>302</v>
      </c>
      <c r="EU122" s="1">
        <v>38352</v>
      </c>
      <c r="EV122">
        <v>2.7</v>
      </c>
      <c r="EW122" t="s">
        <v>302</v>
      </c>
      <c r="EX122" t="s">
        <v>302</v>
      </c>
      <c r="EZ122" s="1">
        <v>38352</v>
      </c>
      <c r="FA122">
        <v>1.5</v>
      </c>
      <c r="FB122">
        <v>20050210</v>
      </c>
      <c r="FC122">
        <v>1.2</v>
      </c>
    </row>
    <row r="123" spans="1:159" x14ac:dyDescent="0.25">
      <c r="A123" s="1">
        <v>38383</v>
      </c>
      <c r="B123">
        <v>122.08</v>
      </c>
      <c r="C123" t="s">
        <v>302</v>
      </c>
      <c r="D123" t="s">
        <v>302</v>
      </c>
      <c r="F123" s="1">
        <v>41245</v>
      </c>
      <c r="G123">
        <v>117.4</v>
      </c>
      <c r="H123" t="s">
        <v>302</v>
      </c>
      <c r="I123" t="s">
        <v>302</v>
      </c>
      <c r="K123" s="1">
        <v>39933</v>
      </c>
      <c r="L123">
        <v>31.2</v>
      </c>
      <c r="M123">
        <v>20090430</v>
      </c>
      <c r="N123">
        <v>30.1</v>
      </c>
      <c r="P123" s="1">
        <v>39172</v>
      </c>
      <c r="Q123">
        <v>10</v>
      </c>
      <c r="R123">
        <v>20070409</v>
      </c>
      <c r="S123">
        <v>10</v>
      </c>
      <c r="Z123" s="1">
        <v>39172</v>
      </c>
      <c r="AA123">
        <v>18</v>
      </c>
      <c r="AB123">
        <v>20070409</v>
      </c>
      <c r="AC123">
        <v>17</v>
      </c>
      <c r="AE123" s="1">
        <v>38383</v>
      </c>
      <c r="AF123">
        <v>5</v>
      </c>
      <c r="AG123" t="s">
        <v>302</v>
      </c>
      <c r="AH123" t="s">
        <v>302</v>
      </c>
      <c r="AJ123" s="1">
        <v>38383</v>
      </c>
      <c r="AK123">
        <v>0.1</v>
      </c>
      <c r="AL123" t="s">
        <v>302</v>
      </c>
      <c r="AM123" t="s">
        <v>302</v>
      </c>
      <c r="AY123" s="1">
        <v>41333</v>
      </c>
      <c r="AZ123">
        <v>48.5</v>
      </c>
      <c r="BA123">
        <v>20130304</v>
      </c>
      <c r="BB123">
        <v>48.5</v>
      </c>
      <c r="BD123" s="1">
        <v>42277</v>
      </c>
      <c r="BE123">
        <v>51.9</v>
      </c>
      <c r="BF123">
        <v>20151006</v>
      </c>
      <c r="BG123">
        <v>51.9</v>
      </c>
      <c r="CM123" s="1">
        <v>38383</v>
      </c>
      <c r="CN123">
        <v>5.0999999999999996</v>
      </c>
      <c r="CO123">
        <v>20050220</v>
      </c>
      <c r="CP123">
        <v>8.9</v>
      </c>
      <c r="CR123" s="1">
        <v>38383</v>
      </c>
      <c r="CS123">
        <v>8.6</v>
      </c>
      <c r="CT123" t="s">
        <v>302</v>
      </c>
      <c r="CU123" t="s">
        <v>302</v>
      </c>
      <c r="CW123" s="1">
        <v>38383</v>
      </c>
      <c r="CX123">
        <v>1.8</v>
      </c>
      <c r="CY123">
        <v>20050303</v>
      </c>
      <c r="CZ123">
        <v>1.7</v>
      </c>
      <c r="DB123" s="1">
        <v>40268</v>
      </c>
      <c r="DC123">
        <v>0.9</v>
      </c>
      <c r="DD123" t="s">
        <v>302</v>
      </c>
      <c r="DE123" t="s">
        <v>302</v>
      </c>
      <c r="DG123" s="1">
        <v>38383</v>
      </c>
      <c r="DH123">
        <v>-6.4</v>
      </c>
      <c r="DI123" t="s">
        <v>302</v>
      </c>
      <c r="DJ123" t="s">
        <v>302</v>
      </c>
      <c r="DL123" s="1">
        <v>38383</v>
      </c>
      <c r="DM123">
        <v>29400</v>
      </c>
      <c r="DN123" t="s">
        <v>302</v>
      </c>
      <c r="DO123" t="s">
        <v>302</v>
      </c>
      <c r="DQ123" s="1">
        <v>38383</v>
      </c>
      <c r="DR123">
        <v>11401</v>
      </c>
      <c r="DS123" t="s">
        <v>302</v>
      </c>
      <c r="DT123" t="s">
        <v>302</v>
      </c>
      <c r="DV123" s="1">
        <v>38383</v>
      </c>
      <c r="DW123">
        <v>-0.2</v>
      </c>
      <c r="DX123" t="s">
        <v>302</v>
      </c>
      <c r="DY123" t="s">
        <v>302</v>
      </c>
      <c r="EK123" s="1">
        <v>38383</v>
      </c>
      <c r="EL123">
        <v>1</v>
      </c>
      <c r="EM123">
        <v>20050227</v>
      </c>
      <c r="EN123">
        <v>1.1000000000000001</v>
      </c>
      <c r="EP123" s="1">
        <v>38383</v>
      </c>
      <c r="EQ123">
        <v>13.5</v>
      </c>
      <c r="ER123" t="s">
        <v>302</v>
      </c>
      <c r="ES123" t="s">
        <v>302</v>
      </c>
      <c r="EU123" s="1">
        <v>38383</v>
      </c>
      <c r="EV123">
        <v>2.8</v>
      </c>
      <c r="EW123" t="s">
        <v>302</v>
      </c>
      <c r="EX123" t="s">
        <v>302</v>
      </c>
      <c r="EZ123" s="1">
        <v>38383</v>
      </c>
      <c r="FA123">
        <v>2.9</v>
      </c>
      <c r="FB123">
        <v>20050310</v>
      </c>
      <c r="FC123">
        <v>0.5</v>
      </c>
    </row>
    <row r="124" spans="1:159" x14ac:dyDescent="0.25">
      <c r="A124" s="1">
        <v>38411</v>
      </c>
      <c r="B124">
        <v>123.1</v>
      </c>
      <c r="C124" t="s">
        <v>302</v>
      </c>
      <c r="D124" t="s">
        <v>302</v>
      </c>
      <c r="F124" s="1">
        <v>41252</v>
      </c>
      <c r="G124">
        <v>115.3</v>
      </c>
      <c r="H124" t="s">
        <v>302</v>
      </c>
      <c r="I124" t="s">
        <v>302</v>
      </c>
      <c r="K124" s="1">
        <v>39964</v>
      </c>
      <c r="L124">
        <v>36.700000000000003</v>
      </c>
      <c r="M124">
        <v>20090531</v>
      </c>
      <c r="N124">
        <v>37.5</v>
      </c>
      <c r="P124" s="1">
        <v>39202</v>
      </c>
      <c r="Q124">
        <v>13</v>
      </c>
      <c r="R124">
        <v>20070506</v>
      </c>
      <c r="S124">
        <v>13</v>
      </c>
      <c r="Z124" s="1">
        <v>39202</v>
      </c>
      <c r="AA124">
        <v>17</v>
      </c>
      <c r="AB124">
        <v>20070506</v>
      </c>
      <c r="AC124">
        <v>16</v>
      </c>
      <c r="AE124" s="1">
        <v>38411</v>
      </c>
      <c r="AF124">
        <v>0.8</v>
      </c>
      <c r="AG124" t="s">
        <v>302</v>
      </c>
      <c r="AH124" t="s">
        <v>302</v>
      </c>
      <c r="AJ124" s="1">
        <v>38411</v>
      </c>
      <c r="AK124">
        <v>0.9</v>
      </c>
      <c r="AL124" t="s">
        <v>302</v>
      </c>
      <c r="AM124" t="s">
        <v>302</v>
      </c>
      <c r="AY124" s="1">
        <v>41364</v>
      </c>
      <c r="AZ124">
        <v>49.6</v>
      </c>
      <c r="BA124">
        <v>20130403</v>
      </c>
      <c r="BB124">
        <v>49.6</v>
      </c>
      <c r="BD124" s="1">
        <v>42308</v>
      </c>
      <c r="BE124">
        <v>52.1</v>
      </c>
      <c r="BF124">
        <v>20151105</v>
      </c>
      <c r="BG124">
        <v>52.1</v>
      </c>
      <c r="CM124" s="1">
        <v>38411</v>
      </c>
      <c r="CN124">
        <v>1.4</v>
      </c>
      <c r="CO124">
        <v>20050321</v>
      </c>
      <c r="CP124">
        <v>-0.1</v>
      </c>
      <c r="CR124" s="1">
        <v>38411</v>
      </c>
      <c r="CS124">
        <v>7.8</v>
      </c>
      <c r="CT124" t="s">
        <v>302</v>
      </c>
      <c r="CU124" t="s">
        <v>302</v>
      </c>
      <c r="CW124" s="1">
        <v>38411</v>
      </c>
      <c r="CX124">
        <v>-4.0999999999999996</v>
      </c>
      <c r="CY124">
        <v>20050401</v>
      </c>
      <c r="CZ124">
        <v>-0.5</v>
      </c>
      <c r="DB124" s="1">
        <v>40298</v>
      </c>
      <c r="DC124">
        <v>6.2</v>
      </c>
      <c r="DD124" t="s">
        <v>302</v>
      </c>
      <c r="DE124" t="s">
        <v>302</v>
      </c>
      <c r="DG124" s="1">
        <v>38411</v>
      </c>
      <c r="DH124">
        <v>-9</v>
      </c>
      <c r="DI124" t="s">
        <v>302</v>
      </c>
      <c r="DJ124" t="s">
        <v>302</v>
      </c>
      <c r="DL124" s="1">
        <v>38411</v>
      </c>
      <c r="DM124">
        <v>30183</v>
      </c>
      <c r="DN124" t="s">
        <v>302</v>
      </c>
      <c r="DO124" t="s">
        <v>302</v>
      </c>
      <c r="DQ124" s="1">
        <v>38411</v>
      </c>
      <c r="DR124">
        <v>12000</v>
      </c>
      <c r="DS124" t="s">
        <v>302</v>
      </c>
      <c r="DT124" t="s">
        <v>302</v>
      </c>
      <c r="DV124" s="1">
        <v>38411</v>
      </c>
      <c r="DW124">
        <v>5.0999999999999996</v>
      </c>
      <c r="DX124" t="s">
        <v>302</v>
      </c>
      <c r="DY124" t="s">
        <v>302</v>
      </c>
      <c r="EK124" s="1">
        <v>38411</v>
      </c>
      <c r="EL124">
        <v>1</v>
      </c>
      <c r="EM124">
        <v>20050330</v>
      </c>
      <c r="EN124">
        <v>1</v>
      </c>
      <c r="EP124" s="1">
        <v>38411</v>
      </c>
      <c r="EQ124">
        <v>13.7</v>
      </c>
      <c r="ER124" t="s">
        <v>302</v>
      </c>
      <c r="ES124" t="s">
        <v>302</v>
      </c>
      <c r="EU124" s="1">
        <v>38411</v>
      </c>
      <c r="EV124">
        <v>4.5999999999999996</v>
      </c>
      <c r="EW124" t="s">
        <v>302</v>
      </c>
      <c r="EX124" t="s">
        <v>302</v>
      </c>
      <c r="EZ124" s="1">
        <v>38411</v>
      </c>
      <c r="FA124">
        <v>3.3</v>
      </c>
      <c r="FB124">
        <v>20050410</v>
      </c>
      <c r="FC124">
        <v>3.7</v>
      </c>
    </row>
    <row r="125" spans="1:159" x14ac:dyDescent="0.25">
      <c r="A125" s="1">
        <v>38442</v>
      </c>
      <c r="B125">
        <v>103.98</v>
      </c>
      <c r="C125" t="s">
        <v>302</v>
      </c>
      <c r="D125" t="s">
        <v>302</v>
      </c>
      <c r="F125" s="1">
        <v>41259</v>
      </c>
      <c r="G125">
        <v>115.2</v>
      </c>
      <c r="H125" t="s">
        <v>302</v>
      </c>
      <c r="I125" t="s">
        <v>302</v>
      </c>
      <c r="K125" s="1">
        <v>39994</v>
      </c>
      <c r="L125">
        <v>39.200000000000003</v>
      </c>
      <c r="M125">
        <v>20090630</v>
      </c>
      <c r="N125">
        <v>38.4</v>
      </c>
      <c r="P125" s="1">
        <v>39233</v>
      </c>
      <c r="Q125">
        <v>12</v>
      </c>
      <c r="R125">
        <v>20070611</v>
      </c>
      <c r="S125">
        <v>15</v>
      </c>
      <c r="Z125" s="1">
        <v>39233</v>
      </c>
      <c r="AA125">
        <v>17</v>
      </c>
      <c r="AB125">
        <v>20070611</v>
      </c>
      <c r="AC125">
        <v>17</v>
      </c>
      <c r="AE125" s="1">
        <v>38442</v>
      </c>
      <c r="AF125">
        <v>-15.5</v>
      </c>
      <c r="AG125" t="s">
        <v>302</v>
      </c>
      <c r="AH125" t="s">
        <v>302</v>
      </c>
      <c r="AJ125" s="1">
        <v>38442</v>
      </c>
      <c r="AK125">
        <v>-0.3</v>
      </c>
      <c r="AL125" t="s">
        <v>302</v>
      </c>
      <c r="AM125" t="s">
        <v>302</v>
      </c>
      <c r="AY125" s="1">
        <v>41394</v>
      </c>
      <c r="AZ125">
        <v>44.1</v>
      </c>
      <c r="BA125">
        <v>20130502</v>
      </c>
      <c r="BB125">
        <v>44.1</v>
      </c>
      <c r="BD125" s="1">
        <v>42338</v>
      </c>
      <c r="BE125">
        <v>50.7</v>
      </c>
      <c r="BF125">
        <v>20151206</v>
      </c>
      <c r="BG125">
        <v>50.7</v>
      </c>
      <c r="CM125" s="1">
        <v>38442</v>
      </c>
      <c r="CN125">
        <v>-2.6</v>
      </c>
      <c r="CO125">
        <v>20050420</v>
      </c>
      <c r="CP125">
        <v>-3.7</v>
      </c>
      <c r="CR125" s="1">
        <v>38442</v>
      </c>
      <c r="CS125">
        <v>5.0999999999999996</v>
      </c>
      <c r="CT125" t="s">
        <v>302</v>
      </c>
      <c r="CU125" t="s">
        <v>302</v>
      </c>
      <c r="CW125" s="1">
        <v>38442</v>
      </c>
      <c r="CX125">
        <v>-1.8</v>
      </c>
      <c r="CY125">
        <v>20050502</v>
      </c>
      <c r="CZ125">
        <v>-6.8</v>
      </c>
      <c r="DB125" s="1">
        <v>40329</v>
      </c>
      <c r="DC125">
        <v>-6.4</v>
      </c>
      <c r="DD125" t="s">
        <v>302</v>
      </c>
      <c r="DE125" t="s">
        <v>302</v>
      </c>
      <c r="DG125" s="1">
        <v>38442</v>
      </c>
      <c r="DH125">
        <v>-14</v>
      </c>
      <c r="DI125" t="s">
        <v>302</v>
      </c>
      <c r="DJ125" t="s">
        <v>302</v>
      </c>
      <c r="DL125" s="1">
        <v>38442</v>
      </c>
      <c r="DM125">
        <v>30286</v>
      </c>
      <c r="DN125" t="s">
        <v>302</v>
      </c>
      <c r="DO125" t="s">
        <v>302</v>
      </c>
      <c r="DQ125" s="1">
        <v>38442</v>
      </c>
      <c r="DR125">
        <v>12880</v>
      </c>
      <c r="DS125" t="s">
        <v>302</v>
      </c>
      <c r="DT125" t="s">
        <v>302</v>
      </c>
      <c r="DV125" s="1">
        <v>38442</v>
      </c>
      <c r="DW125">
        <v>-3.7</v>
      </c>
      <c r="DX125" t="s">
        <v>302</v>
      </c>
      <c r="DY125" t="s">
        <v>302</v>
      </c>
      <c r="EK125" s="1">
        <v>38442</v>
      </c>
      <c r="EL125">
        <v>1</v>
      </c>
      <c r="EM125">
        <v>20050428</v>
      </c>
      <c r="EN125">
        <v>0.8</v>
      </c>
      <c r="EP125" s="1">
        <v>38442</v>
      </c>
      <c r="EQ125">
        <v>13.6</v>
      </c>
      <c r="ER125" t="s">
        <v>302</v>
      </c>
      <c r="ES125" t="s">
        <v>302</v>
      </c>
      <c r="EU125" s="1">
        <v>38442</v>
      </c>
      <c r="EV125">
        <v>0.1</v>
      </c>
      <c r="EW125" t="s">
        <v>302</v>
      </c>
      <c r="EX125" t="s">
        <v>302</v>
      </c>
      <c r="EZ125" s="1">
        <v>38442</v>
      </c>
      <c r="FA125">
        <v>1</v>
      </c>
      <c r="FB125">
        <v>20050510</v>
      </c>
      <c r="FC125">
        <v>1.2</v>
      </c>
    </row>
    <row r="126" spans="1:159" x14ac:dyDescent="0.25">
      <c r="A126" s="1">
        <v>38472</v>
      </c>
      <c r="B126">
        <v>105.83</v>
      </c>
      <c r="C126" t="s">
        <v>302</v>
      </c>
      <c r="D126" t="s">
        <v>302</v>
      </c>
      <c r="F126" s="1">
        <v>41280</v>
      </c>
      <c r="G126">
        <v>118.3</v>
      </c>
      <c r="H126" t="s">
        <v>302</v>
      </c>
      <c r="I126" t="s">
        <v>302</v>
      </c>
      <c r="K126" s="1">
        <v>40025</v>
      </c>
      <c r="L126">
        <v>44.2</v>
      </c>
      <c r="M126">
        <v>20090802</v>
      </c>
      <c r="N126">
        <v>44.5</v>
      </c>
      <c r="P126" s="1">
        <v>39263</v>
      </c>
      <c r="Q126">
        <v>14</v>
      </c>
      <c r="R126">
        <v>20070709</v>
      </c>
      <c r="S126">
        <v>15</v>
      </c>
      <c r="Z126" s="1">
        <v>39263</v>
      </c>
      <c r="AA126">
        <v>16</v>
      </c>
      <c r="AB126">
        <v>20070709</v>
      </c>
      <c r="AC126">
        <v>16</v>
      </c>
      <c r="AE126" s="1">
        <v>38472</v>
      </c>
      <c r="AF126">
        <v>1.8</v>
      </c>
      <c r="AG126" t="s">
        <v>302</v>
      </c>
      <c r="AH126" t="s">
        <v>302</v>
      </c>
      <c r="AJ126" s="1">
        <v>38472</v>
      </c>
      <c r="AK126">
        <v>-0.9</v>
      </c>
      <c r="AL126" t="s">
        <v>302</v>
      </c>
      <c r="AM126" t="s">
        <v>302</v>
      </c>
      <c r="AY126" s="1">
        <v>41425</v>
      </c>
      <c r="AZ126">
        <v>40.6</v>
      </c>
      <c r="BA126">
        <v>20130604</v>
      </c>
      <c r="BB126">
        <v>40.6</v>
      </c>
      <c r="BD126" s="1">
        <v>42369</v>
      </c>
      <c r="BE126">
        <v>46.8</v>
      </c>
      <c r="BF126">
        <v>20160107</v>
      </c>
      <c r="BG126">
        <v>46.8</v>
      </c>
      <c r="CM126" s="1">
        <v>38472</v>
      </c>
      <c r="CN126">
        <v>0.9</v>
      </c>
      <c r="CO126">
        <v>20050519</v>
      </c>
      <c r="CP126">
        <v>2</v>
      </c>
      <c r="CR126" s="1">
        <v>38472</v>
      </c>
      <c r="CS126">
        <v>6.2</v>
      </c>
      <c r="CT126" t="s">
        <v>302</v>
      </c>
      <c r="CU126" t="s">
        <v>302</v>
      </c>
      <c r="CW126" s="1">
        <v>38472</v>
      </c>
      <c r="CX126">
        <v>1</v>
      </c>
      <c r="CY126">
        <v>20050601</v>
      </c>
      <c r="CZ126">
        <v>1.8</v>
      </c>
      <c r="DB126" s="1">
        <v>40359</v>
      </c>
      <c r="DC126">
        <v>-5.0999999999999996</v>
      </c>
      <c r="DD126" t="s">
        <v>302</v>
      </c>
      <c r="DE126" t="s">
        <v>302</v>
      </c>
      <c r="DG126" s="1">
        <v>38472</v>
      </c>
      <c r="DH126">
        <v>-13.3</v>
      </c>
      <c r="DI126" t="s">
        <v>302</v>
      </c>
      <c r="DJ126" t="s">
        <v>302</v>
      </c>
      <c r="DL126" s="1">
        <v>38472</v>
      </c>
      <c r="DM126">
        <v>30630</v>
      </c>
      <c r="DN126" t="s">
        <v>302</v>
      </c>
      <c r="DO126" t="s">
        <v>302</v>
      </c>
      <c r="DQ126" s="1">
        <v>38472</v>
      </c>
      <c r="DR126">
        <v>12091</v>
      </c>
      <c r="DS126" t="s">
        <v>302</v>
      </c>
      <c r="DT126" t="s">
        <v>302</v>
      </c>
      <c r="DV126" s="1">
        <v>38472</v>
      </c>
      <c r="DW126">
        <v>1.3</v>
      </c>
      <c r="DX126" t="s">
        <v>302</v>
      </c>
      <c r="DY126" t="s">
        <v>302</v>
      </c>
      <c r="EK126" s="1">
        <v>38472</v>
      </c>
      <c r="EL126">
        <v>1.1000000000000001</v>
      </c>
      <c r="EM126">
        <v>20050530</v>
      </c>
      <c r="EN126">
        <v>0.9</v>
      </c>
      <c r="EP126" s="1">
        <v>38472</v>
      </c>
      <c r="EQ126">
        <v>13.7</v>
      </c>
      <c r="ER126" t="s">
        <v>302</v>
      </c>
      <c r="ES126" t="s">
        <v>302</v>
      </c>
      <c r="EU126" s="1">
        <v>38472</v>
      </c>
      <c r="EV126">
        <v>-1.2</v>
      </c>
      <c r="EW126" t="s">
        <v>302</v>
      </c>
      <c r="EX126" t="s">
        <v>302</v>
      </c>
      <c r="EZ126" s="1">
        <v>38472</v>
      </c>
      <c r="FA126">
        <v>-0.2</v>
      </c>
      <c r="FB126">
        <v>20050607</v>
      </c>
      <c r="FC126">
        <v>0.6</v>
      </c>
    </row>
    <row r="127" spans="1:159" x14ac:dyDescent="0.25">
      <c r="A127" s="1">
        <v>38503</v>
      </c>
      <c r="B127">
        <v>114.4</v>
      </c>
      <c r="C127" t="s">
        <v>302</v>
      </c>
      <c r="D127" t="s">
        <v>302</v>
      </c>
      <c r="F127" s="1">
        <v>41287</v>
      </c>
      <c r="G127">
        <v>124</v>
      </c>
      <c r="H127" t="s">
        <v>302</v>
      </c>
      <c r="I127" t="s">
        <v>302</v>
      </c>
      <c r="K127" s="1">
        <v>40056</v>
      </c>
      <c r="L127">
        <v>48.9</v>
      </c>
      <c r="M127">
        <v>20090831</v>
      </c>
      <c r="N127">
        <v>51.7</v>
      </c>
      <c r="P127" s="1">
        <v>39294</v>
      </c>
      <c r="Q127">
        <v>11</v>
      </c>
      <c r="R127">
        <v>20070813</v>
      </c>
      <c r="S127">
        <v>12</v>
      </c>
      <c r="Z127" s="1">
        <v>39294</v>
      </c>
      <c r="AA127">
        <v>20</v>
      </c>
      <c r="AB127">
        <v>20070813</v>
      </c>
      <c r="AC127">
        <v>20</v>
      </c>
      <c r="AE127" s="1">
        <v>38503</v>
      </c>
      <c r="AF127">
        <v>8.1</v>
      </c>
      <c r="AG127" t="s">
        <v>302</v>
      </c>
      <c r="AH127" t="s">
        <v>302</v>
      </c>
      <c r="AJ127" s="1">
        <v>38503</v>
      </c>
      <c r="AK127">
        <v>1.2</v>
      </c>
      <c r="AL127" t="s">
        <v>302</v>
      </c>
      <c r="AM127" t="s">
        <v>302</v>
      </c>
      <c r="AY127" s="1">
        <v>41455</v>
      </c>
      <c r="AZ127">
        <v>41.5</v>
      </c>
      <c r="BA127">
        <v>20130702</v>
      </c>
      <c r="BB127">
        <v>41.5</v>
      </c>
      <c r="BD127" s="1">
        <v>42400</v>
      </c>
      <c r="BE127">
        <v>46.3</v>
      </c>
      <c r="BF127">
        <v>20160204</v>
      </c>
      <c r="BG127">
        <v>46.3</v>
      </c>
      <c r="CM127" s="1">
        <v>38503</v>
      </c>
      <c r="CN127">
        <v>-0.4</v>
      </c>
      <c r="CO127">
        <v>20050621</v>
      </c>
      <c r="CP127">
        <v>-1.2</v>
      </c>
      <c r="CR127" s="1">
        <v>38503</v>
      </c>
      <c r="CS127">
        <v>4.9000000000000004</v>
      </c>
      <c r="CT127" t="s">
        <v>302</v>
      </c>
      <c r="CU127" t="s">
        <v>302</v>
      </c>
      <c r="CW127" s="1">
        <v>38503</v>
      </c>
      <c r="CX127">
        <v>10.8</v>
      </c>
      <c r="CY127">
        <v>20050701</v>
      </c>
      <c r="CZ127">
        <v>4.5</v>
      </c>
      <c r="DB127" s="1">
        <v>40390</v>
      </c>
      <c r="DC127">
        <v>-7.1</v>
      </c>
      <c r="DD127" t="s">
        <v>302</v>
      </c>
      <c r="DE127" t="s">
        <v>302</v>
      </c>
      <c r="DG127" s="1">
        <v>38503</v>
      </c>
      <c r="DH127">
        <v>-2.5</v>
      </c>
      <c r="DI127" t="s">
        <v>302</v>
      </c>
      <c r="DJ127" t="s">
        <v>302</v>
      </c>
      <c r="DL127" s="1">
        <v>38503</v>
      </c>
      <c r="DM127">
        <v>30815</v>
      </c>
      <c r="DN127" t="s">
        <v>302</v>
      </c>
      <c r="DO127" t="s">
        <v>302</v>
      </c>
      <c r="DQ127" s="1">
        <v>38503</v>
      </c>
      <c r="DR127">
        <v>13171</v>
      </c>
      <c r="DS127" t="s">
        <v>302</v>
      </c>
      <c r="DT127" t="s">
        <v>302</v>
      </c>
      <c r="DV127" s="1">
        <v>38503</v>
      </c>
      <c r="DW127">
        <v>-6.8</v>
      </c>
      <c r="DX127" t="s">
        <v>302</v>
      </c>
      <c r="DY127" t="s">
        <v>302</v>
      </c>
      <c r="EK127" s="1">
        <v>38503</v>
      </c>
      <c r="EL127">
        <v>1.2</v>
      </c>
      <c r="EM127">
        <v>20050629</v>
      </c>
      <c r="EN127">
        <v>1</v>
      </c>
      <c r="EP127" s="1">
        <v>38503</v>
      </c>
      <c r="EQ127">
        <v>13.7</v>
      </c>
      <c r="ER127" t="s">
        <v>302</v>
      </c>
      <c r="ES127" t="s">
        <v>302</v>
      </c>
      <c r="EU127" s="1">
        <v>38503</v>
      </c>
      <c r="EV127">
        <v>-0.8</v>
      </c>
      <c r="EW127" t="s">
        <v>302</v>
      </c>
      <c r="EX127" t="s">
        <v>302</v>
      </c>
      <c r="EZ127" s="1">
        <v>38503</v>
      </c>
      <c r="FA127">
        <v>-1.2</v>
      </c>
      <c r="FB127">
        <v>20050710</v>
      </c>
      <c r="FC127">
        <v>-0.4</v>
      </c>
    </row>
    <row r="128" spans="1:159" x14ac:dyDescent="0.25">
      <c r="A128" s="1">
        <v>38533</v>
      </c>
      <c r="B128">
        <v>111.94</v>
      </c>
      <c r="C128" t="s">
        <v>302</v>
      </c>
      <c r="D128" t="s">
        <v>302</v>
      </c>
      <c r="F128" s="1">
        <v>41294</v>
      </c>
      <c r="G128">
        <v>119.9</v>
      </c>
      <c r="H128" t="s">
        <v>302</v>
      </c>
      <c r="I128" t="s">
        <v>302</v>
      </c>
      <c r="K128" s="1">
        <v>40086</v>
      </c>
      <c r="L128">
        <v>52.2</v>
      </c>
      <c r="M128">
        <v>20090930</v>
      </c>
      <c r="N128">
        <v>52</v>
      </c>
      <c r="P128" s="1">
        <v>39325</v>
      </c>
      <c r="Q128">
        <v>8</v>
      </c>
      <c r="R128">
        <v>20070910</v>
      </c>
      <c r="S128">
        <v>10</v>
      </c>
      <c r="Z128" s="1">
        <v>39325</v>
      </c>
      <c r="AA128">
        <v>18</v>
      </c>
      <c r="AB128">
        <v>20070910</v>
      </c>
      <c r="AC128">
        <v>19</v>
      </c>
      <c r="AE128" s="1">
        <v>38533</v>
      </c>
      <c r="AF128">
        <v>-2.1</v>
      </c>
      <c r="AG128" t="s">
        <v>302</v>
      </c>
      <c r="AH128" t="s">
        <v>302</v>
      </c>
      <c r="AJ128" s="1">
        <v>38533</v>
      </c>
      <c r="AK128">
        <v>0.9</v>
      </c>
      <c r="AL128" t="s">
        <v>302</v>
      </c>
      <c r="AM128" t="s">
        <v>302</v>
      </c>
      <c r="AY128" s="1">
        <v>41486</v>
      </c>
      <c r="AZ128">
        <v>39.4</v>
      </c>
      <c r="BA128">
        <v>20130804</v>
      </c>
      <c r="BB128">
        <v>39.4</v>
      </c>
      <c r="BD128" s="1">
        <v>42429</v>
      </c>
      <c r="BE128">
        <v>46.1</v>
      </c>
      <c r="BF128">
        <v>20160306</v>
      </c>
      <c r="BG128">
        <v>46.1</v>
      </c>
      <c r="CM128" s="1">
        <v>38533</v>
      </c>
      <c r="CN128">
        <v>-0.4</v>
      </c>
      <c r="CO128">
        <v>20050720</v>
      </c>
      <c r="CP128">
        <v>-0.3</v>
      </c>
      <c r="CR128" s="1">
        <v>38533</v>
      </c>
      <c r="CS128">
        <v>4.2</v>
      </c>
      <c r="CT128" t="s">
        <v>302</v>
      </c>
      <c r="CU128" t="s">
        <v>302</v>
      </c>
      <c r="CW128" s="1">
        <v>38533</v>
      </c>
      <c r="CX128">
        <v>-1.8</v>
      </c>
      <c r="CY128">
        <v>20050802</v>
      </c>
      <c r="CZ128">
        <v>0.9</v>
      </c>
      <c r="DB128" s="1">
        <v>40421</v>
      </c>
      <c r="DC128">
        <v>-2.6</v>
      </c>
      <c r="DD128" t="s">
        <v>302</v>
      </c>
      <c r="DE128" t="s">
        <v>302</v>
      </c>
      <c r="DG128" s="1">
        <v>38533</v>
      </c>
      <c r="DH128">
        <v>-1</v>
      </c>
      <c r="DI128" t="s">
        <v>302</v>
      </c>
      <c r="DJ128" t="s">
        <v>302</v>
      </c>
      <c r="DL128" s="1">
        <v>38533</v>
      </c>
      <c r="DM128">
        <v>31370</v>
      </c>
      <c r="DN128" t="s">
        <v>302</v>
      </c>
      <c r="DO128" t="s">
        <v>302</v>
      </c>
      <c r="DQ128" s="1">
        <v>38533</v>
      </c>
      <c r="DR128">
        <v>13219</v>
      </c>
      <c r="DS128" t="s">
        <v>302</v>
      </c>
      <c r="DT128" t="s">
        <v>302</v>
      </c>
      <c r="DV128" s="1">
        <v>38533</v>
      </c>
      <c r="DW128">
        <v>3.8</v>
      </c>
      <c r="DX128">
        <v>20050808</v>
      </c>
      <c r="DY128">
        <v>4.7</v>
      </c>
      <c r="EK128" s="1">
        <v>38533</v>
      </c>
      <c r="EL128">
        <v>0.8</v>
      </c>
      <c r="EM128">
        <v>20050728</v>
      </c>
      <c r="EN128">
        <v>0.7</v>
      </c>
      <c r="EP128" s="1">
        <v>38533</v>
      </c>
      <c r="EQ128">
        <v>13.4</v>
      </c>
      <c r="ER128" t="s">
        <v>302</v>
      </c>
      <c r="ES128" t="s">
        <v>302</v>
      </c>
      <c r="EU128" s="1">
        <v>38533</v>
      </c>
      <c r="EV128">
        <v>1.4</v>
      </c>
      <c r="EW128" t="s">
        <v>302</v>
      </c>
      <c r="EX128" t="s">
        <v>302</v>
      </c>
      <c r="EZ128" s="1">
        <v>38533</v>
      </c>
      <c r="FA128">
        <v>0</v>
      </c>
      <c r="FB128">
        <v>20050808</v>
      </c>
      <c r="FC128">
        <v>-0.9</v>
      </c>
    </row>
    <row r="129" spans="1:159" x14ac:dyDescent="0.25">
      <c r="A129" s="1">
        <v>38564</v>
      </c>
      <c r="B129">
        <v>107.5</v>
      </c>
      <c r="C129" t="s">
        <v>302</v>
      </c>
      <c r="D129" t="s">
        <v>302</v>
      </c>
      <c r="F129" s="1">
        <v>41301</v>
      </c>
      <c r="G129">
        <v>121.7</v>
      </c>
      <c r="H129" t="s">
        <v>302</v>
      </c>
      <c r="I129" t="s">
        <v>302</v>
      </c>
      <c r="K129" s="1">
        <v>40117</v>
      </c>
      <c r="L129">
        <v>48.3</v>
      </c>
      <c r="M129">
        <v>20091101</v>
      </c>
      <c r="N129">
        <v>51.7</v>
      </c>
      <c r="P129" s="1">
        <v>39355</v>
      </c>
      <c r="Q129">
        <v>7</v>
      </c>
      <c r="R129">
        <v>20071008</v>
      </c>
      <c r="S129">
        <v>7</v>
      </c>
      <c r="Z129" s="1">
        <v>39355</v>
      </c>
      <c r="AA129">
        <v>15</v>
      </c>
      <c r="AB129">
        <v>20071008</v>
      </c>
      <c r="AC129">
        <v>16</v>
      </c>
      <c r="AE129" s="1">
        <v>38564</v>
      </c>
      <c r="AF129">
        <v>-4</v>
      </c>
      <c r="AG129" t="s">
        <v>302</v>
      </c>
      <c r="AH129" t="s">
        <v>302</v>
      </c>
      <c r="AJ129" s="1">
        <v>38564</v>
      </c>
      <c r="AK129">
        <v>-0.2</v>
      </c>
      <c r="AL129" t="s">
        <v>302</v>
      </c>
      <c r="AM129" t="s">
        <v>302</v>
      </c>
      <c r="AY129" s="1">
        <v>41517</v>
      </c>
      <c r="AZ129">
        <v>39</v>
      </c>
      <c r="BA129">
        <v>20130903</v>
      </c>
      <c r="BB129">
        <v>39</v>
      </c>
      <c r="BD129" s="1">
        <v>42460</v>
      </c>
      <c r="BE129">
        <v>45.2</v>
      </c>
      <c r="BF129">
        <v>20160406</v>
      </c>
      <c r="BG129">
        <v>45.2</v>
      </c>
      <c r="CM129" s="1">
        <v>38564</v>
      </c>
      <c r="CN129">
        <v>0.2</v>
      </c>
      <c r="CO129">
        <v>20050821</v>
      </c>
      <c r="CP129">
        <v>0.4</v>
      </c>
      <c r="CR129" s="1">
        <v>38564</v>
      </c>
      <c r="CS129">
        <v>5.5</v>
      </c>
      <c r="CT129" t="s">
        <v>302</v>
      </c>
      <c r="CU129" t="s">
        <v>302</v>
      </c>
      <c r="CW129" s="1">
        <v>38564</v>
      </c>
      <c r="CX129">
        <v>-12</v>
      </c>
      <c r="CY129">
        <v>20050830</v>
      </c>
      <c r="CZ129">
        <v>-8.9</v>
      </c>
      <c r="DB129" s="1">
        <v>40451</v>
      </c>
      <c r="DC129">
        <v>-1.7</v>
      </c>
      <c r="DD129" t="s">
        <v>302</v>
      </c>
      <c r="DE129" t="s">
        <v>302</v>
      </c>
      <c r="DG129" s="1">
        <v>38564</v>
      </c>
      <c r="DH129">
        <v>-9.5</v>
      </c>
      <c r="DI129" t="s">
        <v>302</v>
      </c>
      <c r="DJ129" t="s">
        <v>302</v>
      </c>
      <c r="DL129" s="1">
        <v>38564</v>
      </c>
      <c r="DM129">
        <v>31390</v>
      </c>
      <c r="DN129" t="s">
        <v>302</v>
      </c>
      <c r="DO129" t="s">
        <v>302</v>
      </c>
      <c r="DQ129" s="1">
        <v>38564</v>
      </c>
      <c r="DR129">
        <v>12493</v>
      </c>
      <c r="DS129" t="s">
        <v>302</v>
      </c>
      <c r="DT129" t="s">
        <v>302</v>
      </c>
      <c r="DV129" s="1">
        <v>38564</v>
      </c>
      <c r="DW129">
        <v>-1.8</v>
      </c>
      <c r="DX129">
        <v>20050905</v>
      </c>
      <c r="DY129">
        <v>-5.6</v>
      </c>
      <c r="EK129" s="1">
        <v>38564</v>
      </c>
      <c r="EL129">
        <v>0.8</v>
      </c>
      <c r="EM129">
        <v>20050830</v>
      </c>
      <c r="EN129">
        <v>0.5</v>
      </c>
      <c r="EP129" s="1">
        <v>38564</v>
      </c>
      <c r="EQ129">
        <v>13.2</v>
      </c>
      <c r="ER129" t="s">
        <v>302</v>
      </c>
      <c r="ES129" t="s">
        <v>302</v>
      </c>
      <c r="EU129" s="1">
        <v>38564</v>
      </c>
      <c r="EV129">
        <v>1.5</v>
      </c>
      <c r="EW129" t="s">
        <v>302</v>
      </c>
      <c r="EX129" t="s">
        <v>302</v>
      </c>
      <c r="EZ129" s="1">
        <v>38564</v>
      </c>
      <c r="FA129">
        <v>0.6</v>
      </c>
      <c r="FB129">
        <v>20050905</v>
      </c>
      <c r="FC129">
        <v>0.2</v>
      </c>
    </row>
    <row r="130" spans="1:159" x14ac:dyDescent="0.25">
      <c r="A130" s="1">
        <v>38595</v>
      </c>
      <c r="B130">
        <v>115.83</v>
      </c>
      <c r="C130" t="s">
        <v>302</v>
      </c>
      <c r="D130" t="s">
        <v>302</v>
      </c>
      <c r="F130" s="1">
        <v>41308</v>
      </c>
      <c r="G130">
        <v>118.5</v>
      </c>
      <c r="H130" t="s">
        <v>302</v>
      </c>
      <c r="I130" t="s">
        <v>302</v>
      </c>
      <c r="K130" s="1">
        <v>40147</v>
      </c>
      <c r="L130">
        <v>53.9</v>
      </c>
      <c r="M130">
        <v>20091130</v>
      </c>
      <c r="N130">
        <v>51.2</v>
      </c>
      <c r="P130" s="1">
        <v>39386</v>
      </c>
      <c r="Q130">
        <v>8</v>
      </c>
      <c r="R130">
        <v>20071112</v>
      </c>
      <c r="S130">
        <v>9</v>
      </c>
      <c r="Z130" s="1">
        <v>39386</v>
      </c>
      <c r="AA130">
        <v>19</v>
      </c>
      <c r="AB130">
        <v>20071112</v>
      </c>
      <c r="AC130">
        <v>20</v>
      </c>
      <c r="AE130" s="1">
        <v>38595</v>
      </c>
      <c r="AF130">
        <v>7.8</v>
      </c>
      <c r="AG130" t="s">
        <v>302</v>
      </c>
      <c r="AH130" t="s">
        <v>302</v>
      </c>
      <c r="AJ130" s="1">
        <v>38595</v>
      </c>
      <c r="AK130">
        <v>0.7</v>
      </c>
      <c r="AL130" t="s">
        <v>302</v>
      </c>
      <c r="AM130" t="s">
        <v>302</v>
      </c>
      <c r="AY130" s="1">
        <v>41547</v>
      </c>
      <c r="AZ130">
        <v>47.1</v>
      </c>
      <c r="BA130">
        <v>20131002</v>
      </c>
      <c r="BB130">
        <v>47.1</v>
      </c>
      <c r="BD130" s="1">
        <v>42490</v>
      </c>
      <c r="BE130">
        <v>50.8</v>
      </c>
      <c r="BF130">
        <v>20160505</v>
      </c>
      <c r="BG130">
        <v>50.8</v>
      </c>
      <c r="CM130" s="1">
        <v>38595</v>
      </c>
      <c r="CN130">
        <v>2.2999999999999998</v>
      </c>
      <c r="CO130">
        <v>20050920</v>
      </c>
      <c r="CP130">
        <v>1.4</v>
      </c>
      <c r="CR130" s="1">
        <v>38595</v>
      </c>
      <c r="CS130">
        <v>6.3</v>
      </c>
      <c r="CT130" t="s">
        <v>302</v>
      </c>
      <c r="CU130" t="s">
        <v>302</v>
      </c>
      <c r="CW130" s="1">
        <v>38595</v>
      </c>
      <c r="CX130">
        <v>-4.7</v>
      </c>
      <c r="CY130">
        <v>20051004</v>
      </c>
      <c r="CZ130">
        <v>-8</v>
      </c>
      <c r="DB130" s="1">
        <v>40482</v>
      </c>
      <c r="DC130">
        <v>6.1</v>
      </c>
      <c r="DD130" t="s">
        <v>302</v>
      </c>
      <c r="DE130" t="s">
        <v>302</v>
      </c>
      <c r="DG130" s="1">
        <v>38595</v>
      </c>
      <c r="DH130">
        <v>-11.8</v>
      </c>
      <c r="DI130">
        <v>20051004</v>
      </c>
      <c r="DJ130">
        <v>-11.7</v>
      </c>
      <c r="DL130" s="1">
        <v>38595</v>
      </c>
      <c r="DM130">
        <v>31825</v>
      </c>
      <c r="DN130" t="s">
        <v>302</v>
      </c>
      <c r="DO130" t="s">
        <v>302</v>
      </c>
      <c r="DQ130" s="1">
        <v>38595</v>
      </c>
      <c r="DR130">
        <v>14293</v>
      </c>
      <c r="DS130" t="s">
        <v>302</v>
      </c>
      <c r="DT130" t="s">
        <v>302</v>
      </c>
      <c r="DV130" s="1">
        <v>38595</v>
      </c>
      <c r="DW130">
        <v>-1.9</v>
      </c>
      <c r="DX130">
        <v>20051009</v>
      </c>
      <c r="DY130">
        <v>-4.3</v>
      </c>
      <c r="EK130" s="1">
        <v>38595</v>
      </c>
      <c r="EL130">
        <v>1.2</v>
      </c>
      <c r="EM130">
        <v>20050929</v>
      </c>
      <c r="EN130">
        <v>1.3</v>
      </c>
      <c r="EP130" s="1">
        <v>38595</v>
      </c>
      <c r="EQ130">
        <v>13.3</v>
      </c>
      <c r="ER130" t="s">
        <v>302</v>
      </c>
      <c r="ES130" t="s">
        <v>302</v>
      </c>
      <c r="EU130" s="1">
        <v>38595</v>
      </c>
      <c r="EV130">
        <v>1.2</v>
      </c>
      <c r="EW130" t="s">
        <v>302</v>
      </c>
      <c r="EX130" t="s">
        <v>302</v>
      </c>
      <c r="EZ130" s="1">
        <v>38595</v>
      </c>
      <c r="FA130">
        <v>1.3</v>
      </c>
      <c r="FB130">
        <v>20051009</v>
      </c>
      <c r="FC130">
        <v>-0.2</v>
      </c>
    </row>
    <row r="131" spans="1:159" x14ac:dyDescent="0.25">
      <c r="A131" s="1">
        <v>38625</v>
      </c>
      <c r="B131">
        <v>98.92</v>
      </c>
      <c r="C131" t="s">
        <v>302</v>
      </c>
      <c r="D131" t="s">
        <v>302</v>
      </c>
      <c r="F131" s="1">
        <v>41315</v>
      </c>
      <c r="G131">
        <v>121.4</v>
      </c>
      <c r="H131" t="s">
        <v>302</v>
      </c>
      <c r="I131" t="s">
        <v>302</v>
      </c>
      <c r="K131" s="1">
        <v>40178</v>
      </c>
      <c r="L131">
        <v>45.6</v>
      </c>
      <c r="M131">
        <v>20100103</v>
      </c>
      <c r="N131">
        <v>48.5</v>
      </c>
      <c r="P131" s="1">
        <v>39416</v>
      </c>
      <c r="Q131">
        <v>6</v>
      </c>
      <c r="R131">
        <v>20071210</v>
      </c>
      <c r="S131">
        <v>6</v>
      </c>
      <c r="Z131" s="1">
        <v>39416</v>
      </c>
      <c r="AA131">
        <v>16</v>
      </c>
      <c r="AB131">
        <v>20071210</v>
      </c>
      <c r="AC131">
        <v>15</v>
      </c>
      <c r="AE131" s="1">
        <v>38625</v>
      </c>
      <c r="AF131">
        <v>-14.6</v>
      </c>
      <c r="AG131" t="s">
        <v>302</v>
      </c>
      <c r="AH131" t="s">
        <v>302</v>
      </c>
      <c r="AJ131" s="1">
        <v>38625</v>
      </c>
      <c r="AK131">
        <v>0</v>
      </c>
      <c r="AL131" t="s">
        <v>302</v>
      </c>
      <c r="AM131" t="s">
        <v>302</v>
      </c>
      <c r="AY131" s="1">
        <v>41578</v>
      </c>
      <c r="AZ131">
        <v>47.9</v>
      </c>
      <c r="BA131">
        <v>20131104</v>
      </c>
      <c r="BB131">
        <v>47.9</v>
      </c>
      <c r="BD131" s="1">
        <v>42521</v>
      </c>
      <c r="BE131">
        <v>46.7</v>
      </c>
      <c r="BF131">
        <v>20160606</v>
      </c>
      <c r="BG131">
        <v>46.7</v>
      </c>
      <c r="CM131" s="1">
        <v>38625</v>
      </c>
      <c r="CN131">
        <v>0.2</v>
      </c>
      <c r="CO131">
        <v>20051020</v>
      </c>
      <c r="CP131">
        <v>2</v>
      </c>
      <c r="CR131" s="1">
        <v>38625</v>
      </c>
      <c r="CS131">
        <v>4.5</v>
      </c>
      <c r="CT131">
        <v>20051020</v>
      </c>
      <c r="CU131">
        <v>5.5</v>
      </c>
      <c r="CW131" s="1">
        <v>38625</v>
      </c>
      <c r="CX131">
        <v>0.2</v>
      </c>
      <c r="CY131">
        <v>20051101</v>
      </c>
      <c r="CZ131">
        <v>1.8</v>
      </c>
      <c r="DB131" s="1">
        <v>40512</v>
      </c>
      <c r="DC131">
        <v>-0.2</v>
      </c>
      <c r="DD131" t="s">
        <v>302</v>
      </c>
      <c r="DE131" t="s">
        <v>302</v>
      </c>
      <c r="DG131" s="1">
        <v>38625</v>
      </c>
      <c r="DH131">
        <v>-5.0999999999999996</v>
      </c>
      <c r="DI131">
        <v>20051101</v>
      </c>
      <c r="DJ131">
        <v>-6.4</v>
      </c>
      <c r="DL131" s="1">
        <v>38625</v>
      </c>
      <c r="DM131">
        <v>31948</v>
      </c>
      <c r="DN131" t="s">
        <v>302</v>
      </c>
      <c r="DO131" t="s">
        <v>302</v>
      </c>
      <c r="DQ131" s="1">
        <v>38625</v>
      </c>
      <c r="DR131">
        <v>13538</v>
      </c>
      <c r="DS131" t="s">
        <v>302</v>
      </c>
      <c r="DT131" t="s">
        <v>302</v>
      </c>
      <c r="DV131" s="1">
        <v>38625</v>
      </c>
      <c r="DW131">
        <v>5.4</v>
      </c>
      <c r="DX131">
        <v>20051108</v>
      </c>
      <c r="DY131">
        <v>2.1</v>
      </c>
      <c r="EK131" s="1">
        <v>38625</v>
      </c>
      <c r="EL131">
        <v>1.1000000000000001</v>
      </c>
      <c r="EM131">
        <v>20051030</v>
      </c>
      <c r="EN131">
        <v>0.8</v>
      </c>
      <c r="EP131" s="1">
        <v>38625</v>
      </c>
      <c r="EQ131">
        <v>13.3</v>
      </c>
      <c r="ER131" t="s">
        <v>302</v>
      </c>
      <c r="ES131" t="s">
        <v>302</v>
      </c>
      <c r="EU131" s="1">
        <v>38625</v>
      </c>
      <c r="EV131">
        <v>3.9</v>
      </c>
      <c r="EW131" t="s">
        <v>302</v>
      </c>
      <c r="EX131" t="s">
        <v>302</v>
      </c>
      <c r="EZ131" s="1">
        <v>38625</v>
      </c>
      <c r="FA131">
        <v>3.9</v>
      </c>
      <c r="FB131">
        <v>20051108</v>
      </c>
      <c r="FC131">
        <v>4.5999999999999996</v>
      </c>
    </row>
    <row r="132" spans="1:159" x14ac:dyDescent="0.25">
      <c r="A132" s="1">
        <v>38656</v>
      </c>
      <c r="B132">
        <v>98.18</v>
      </c>
      <c r="C132" t="s">
        <v>302</v>
      </c>
      <c r="D132" t="s">
        <v>302</v>
      </c>
      <c r="F132" s="1">
        <v>41322</v>
      </c>
      <c r="G132">
        <v>118.8</v>
      </c>
      <c r="H132" t="s">
        <v>302</v>
      </c>
      <c r="I132" t="s">
        <v>302</v>
      </c>
      <c r="K132" s="1">
        <v>40209</v>
      </c>
      <c r="L132">
        <v>51.2</v>
      </c>
      <c r="M132">
        <v>20100131</v>
      </c>
      <c r="N132">
        <v>51</v>
      </c>
      <c r="P132" s="1">
        <v>39447</v>
      </c>
      <c r="Q132">
        <v>5</v>
      </c>
      <c r="R132">
        <v>20080128</v>
      </c>
      <c r="S132">
        <v>5</v>
      </c>
      <c r="Z132" s="1">
        <v>39447</v>
      </c>
      <c r="AA132">
        <v>13</v>
      </c>
      <c r="AB132">
        <v>20080128</v>
      </c>
      <c r="AC132">
        <v>17</v>
      </c>
      <c r="AE132" s="1">
        <v>38656</v>
      </c>
      <c r="AF132">
        <v>-0.8</v>
      </c>
      <c r="AG132" t="s">
        <v>302</v>
      </c>
      <c r="AH132" t="s">
        <v>302</v>
      </c>
      <c r="AJ132" s="1">
        <v>38656</v>
      </c>
      <c r="AK132">
        <v>-0.1</v>
      </c>
      <c r="AL132" t="s">
        <v>302</v>
      </c>
      <c r="AM132" t="s">
        <v>302</v>
      </c>
      <c r="AY132" s="1">
        <v>41608</v>
      </c>
      <c r="AZ132">
        <v>48.9</v>
      </c>
      <c r="BA132">
        <v>20131203</v>
      </c>
      <c r="BB132">
        <v>48.9</v>
      </c>
      <c r="BD132" s="1">
        <v>42551</v>
      </c>
      <c r="BE132">
        <v>53.2</v>
      </c>
      <c r="BF132">
        <v>20160706</v>
      </c>
      <c r="BG132">
        <v>53.2</v>
      </c>
      <c r="CM132" s="1">
        <v>38656</v>
      </c>
      <c r="CN132">
        <v>-5.8</v>
      </c>
      <c r="CO132">
        <v>20051120</v>
      </c>
      <c r="CP132">
        <v>-6.7</v>
      </c>
      <c r="CR132" s="1">
        <v>38656</v>
      </c>
      <c r="CS132">
        <v>-7.1</v>
      </c>
      <c r="CT132">
        <v>20051120</v>
      </c>
      <c r="CU132">
        <v>-6.7</v>
      </c>
      <c r="CW132" s="1">
        <v>38656</v>
      </c>
      <c r="CX132">
        <v>-1.2</v>
      </c>
      <c r="CY132">
        <v>20051201</v>
      </c>
      <c r="CZ132">
        <v>0</v>
      </c>
      <c r="DB132" s="1">
        <v>40543</v>
      </c>
      <c r="DC132">
        <v>-0.6</v>
      </c>
      <c r="DD132" t="s">
        <v>302</v>
      </c>
      <c r="DE132" t="s">
        <v>302</v>
      </c>
      <c r="DG132" s="1">
        <v>38656</v>
      </c>
      <c r="DH132">
        <v>-5.5</v>
      </c>
      <c r="DI132">
        <v>20051201</v>
      </c>
      <c r="DJ132">
        <v>-6.3</v>
      </c>
      <c r="DL132" s="1">
        <v>38656</v>
      </c>
      <c r="DM132">
        <v>32268</v>
      </c>
      <c r="DN132" t="s">
        <v>302</v>
      </c>
      <c r="DO132" t="s">
        <v>302</v>
      </c>
      <c r="DQ132" s="1">
        <v>38656</v>
      </c>
      <c r="DR132">
        <v>13512</v>
      </c>
      <c r="DS132" t="s">
        <v>302</v>
      </c>
      <c r="DT132" t="s">
        <v>302</v>
      </c>
      <c r="DV132" s="1">
        <v>38656</v>
      </c>
      <c r="DW132">
        <v>10.199999999999999</v>
      </c>
      <c r="DX132">
        <v>20051205</v>
      </c>
      <c r="DY132">
        <v>4</v>
      </c>
      <c r="EK132" s="1">
        <v>38656</v>
      </c>
      <c r="EL132">
        <v>1</v>
      </c>
      <c r="EM132">
        <v>20051129</v>
      </c>
      <c r="EN132">
        <v>0.9</v>
      </c>
      <c r="EP132" s="1">
        <v>38656</v>
      </c>
      <c r="EQ132">
        <v>13.1</v>
      </c>
      <c r="ER132">
        <v>20051129</v>
      </c>
      <c r="ES132">
        <v>13.2</v>
      </c>
      <c r="EU132" s="1">
        <v>38656</v>
      </c>
      <c r="EV132">
        <v>0.9</v>
      </c>
      <c r="EW132" t="s">
        <v>302</v>
      </c>
      <c r="EX132" t="s">
        <v>302</v>
      </c>
      <c r="EZ132" s="1">
        <v>38656</v>
      </c>
      <c r="FA132">
        <v>1.3</v>
      </c>
      <c r="FB132">
        <v>20051205</v>
      </c>
      <c r="FC132">
        <v>1.1000000000000001</v>
      </c>
    </row>
    <row r="133" spans="1:159" x14ac:dyDescent="0.25">
      <c r="A133" s="1">
        <v>38686</v>
      </c>
      <c r="B133">
        <v>105.84</v>
      </c>
      <c r="C133" t="s">
        <v>302</v>
      </c>
      <c r="D133" t="s">
        <v>302</v>
      </c>
      <c r="F133" s="1">
        <v>41329</v>
      </c>
      <c r="G133">
        <v>120</v>
      </c>
      <c r="H133" t="s">
        <v>302</v>
      </c>
      <c r="I133" t="s">
        <v>302</v>
      </c>
      <c r="K133" s="1">
        <v>40237</v>
      </c>
      <c r="L133">
        <v>55.1</v>
      </c>
      <c r="M133">
        <v>20100228</v>
      </c>
      <c r="N133">
        <v>53.8</v>
      </c>
      <c r="P133" s="1">
        <v>39478</v>
      </c>
      <c r="Q133">
        <v>1</v>
      </c>
      <c r="R133">
        <v>20080211</v>
      </c>
      <c r="S133">
        <v>-4</v>
      </c>
      <c r="Z133" s="1">
        <v>39478</v>
      </c>
      <c r="AA133">
        <v>15</v>
      </c>
      <c r="AB133">
        <v>20080211</v>
      </c>
      <c r="AC133">
        <v>13</v>
      </c>
      <c r="AE133" s="1">
        <v>38686</v>
      </c>
      <c r="AF133">
        <v>7.8</v>
      </c>
      <c r="AG133" t="s">
        <v>302</v>
      </c>
      <c r="AH133" t="s">
        <v>302</v>
      </c>
      <c r="AJ133" s="1">
        <v>38686</v>
      </c>
      <c r="AK133">
        <v>0.5</v>
      </c>
      <c r="AL133" t="s">
        <v>302</v>
      </c>
      <c r="AM133" t="s">
        <v>302</v>
      </c>
      <c r="AY133" s="1">
        <v>41639</v>
      </c>
      <c r="AZ133">
        <v>46.1</v>
      </c>
      <c r="BA133">
        <v>20140105</v>
      </c>
      <c r="BB133">
        <v>46.1</v>
      </c>
      <c r="CM133" s="1">
        <v>38686</v>
      </c>
      <c r="CN133">
        <v>3.2</v>
      </c>
      <c r="CO133">
        <v>20051220</v>
      </c>
      <c r="CP133">
        <v>2.2000000000000002</v>
      </c>
      <c r="CR133" s="1">
        <v>38686</v>
      </c>
      <c r="CS133">
        <v>0.4</v>
      </c>
      <c r="CT133">
        <v>20051220</v>
      </c>
      <c r="CU133">
        <v>-1</v>
      </c>
      <c r="CW133" s="1">
        <v>38686</v>
      </c>
      <c r="CX133">
        <v>5.4</v>
      </c>
      <c r="CY133">
        <v>20060105</v>
      </c>
      <c r="CZ133">
        <v>3.4</v>
      </c>
      <c r="DB133" s="1">
        <v>40574</v>
      </c>
      <c r="DC133">
        <v>2.5</v>
      </c>
      <c r="DD133" t="s">
        <v>302</v>
      </c>
      <c r="DE133" t="s">
        <v>302</v>
      </c>
      <c r="DG133" s="1">
        <v>38686</v>
      </c>
      <c r="DH133">
        <v>-2.4</v>
      </c>
      <c r="DI133">
        <v>20060105</v>
      </c>
      <c r="DJ133">
        <v>-3.8</v>
      </c>
      <c r="DL133" s="1">
        <v>38686</v>
      </c>
      <c r="DM133">
        <v>33223</v>
      </c>
      <c r="DN133" t="s">
        <v>302</v>
      </c>
      <c r="DO133" t="s">
        <v>302</v>
      </c>
      <c r="DQ133" s="1">
        <v>38686</v>
      </c>
      <c r="DR133">
        <v>14284</v>
      </c>
      <c r="DS133" t="s">
        <v>302</v>
      </c>
      <c r="DT133" t="s">
        <v>302</v>
      </c>
      <c r="DV133" s="1">
        <v>38686</v>
      </c>
      <c r="DW133">
        <v>-6.7</v>
      </c>
      <c r="DX133">
        <v>20060116</v>
      </c>
      <c r="DY133">
        <v>-3.7</v>
      </c>
      <c r="EK133" s="1">
        <v>38686</v>
      </c>
      <c r="EL133">
        <v>1.1000000000000001</v>
      </c>
      <c r="EM133" t="s">
        <v>302</v>
      </c>
      <c r="EN133" t="s">
        <v>302</v>
      </c>
      <c r="EP133" s="1">
        <v>38686</v>
      </c>
      <c r="EQ133">
        <v>13.3</v>
      </c>
      <c r="ER133" t="s">
        <v>302</v>
      </c>
      <c r="ES133" t="s">
        <v>302</v>
      </c>
      <c r="EU133" s="1">
        <v>38686</v>
      </c>
      <c r="EV133">
        <v>0.6</v>
      </c>
      <c r="EW133" t="s">
        <v>302</v>
      </c>
      <c r="EX133" t="s">
        <v>302</v>
      </c>
      <c r="EZ133" s="1">
        <v>38686</v>
      </c>
      <c r="FA133">
        <v>-0.9</v>
      </c>
      <c r="FB133">
        <v>20060116</v>
      </c>
      <c r="FC133">
        <v>0.4</v>
      </c>
    </row>
    <row r="134" spans="1:159" x14ac:dyDescent="0.25">
      <c r="A134" s="1">
        <v>38717</v>
      </c>
      <c r="B134">
        <v>102.46</v>
      </c>
      <c r="C134" t="s">
        <v>302</v>
      </c>
      <c r="D134" t="s">
        <v>302</v>
      </c>
      <c r="F134" s="1">
        <v>41336</v>
      </c>
      <c r="G134">
        <v>119.6</v>
      </c>
      <c r="H134" t="s">
        <v>302</v>
      </c>
      <c r="I134" t="s">
        <v>302</v>
      </c>
      <c r="K134" s="1">
        <v>40268</v>
      </c>
      <c r="L134">
        <v>51.2</v>
      </c>
      <c r="M134">
        <v>20100331</v>
      </c>
      <c r="N134">
        <v>50.2</v>
      </c>
      <c r="P134" s="1">
        <v>39507</v>
      </c>
      <c r="Q134">
        <v>-2</v>
      </c>
      <c r="R134">
        <v>20080310</v>
      </c>
      <c r="S134">
        <v>-2</v>
      </c>
      <c r="Z134" s="1">
        <v>39507</v>
      </c>
      <c r="AA134">
        <v>14</v>
      </c>
      <c r="AB134">
        <v>20080310</v>
      </c>
      <c r="AC134">
        <v>11</v>
      </c>
      <c r="AE134" s="1">
        <v>38717</v>
      </c>
      <c r="AF134">
        <v>-3.2</v>
      </c>
      <c r="AG134" t="s">
        <v>302</v>
      </c>
      <c r="AH134" t="s">
        <v>302</v>
      </c>
      <c r="AJ134" s="1">
        <v>38717</v>
      </c>
      <c r="AK134">
        <v>0.4</v>
      </c>
      <c r="AL134" t="s">
        <v>302</v>
      </c>
      <c r="AM134" t="s">
        <v>302</v>
      </c>
      <c r="AY134" s="1">
        <v>41670</v>
      </c>
      <c r="AZ134">
        <v>49.3</v>
      </c>
      <c r="BA134">
        <v>20140204</v>
      </c>
      <c r="BB134">
        <v>49.3</v>
      </c>
      <c r="CM134" s="1">
        <v>38717</v>
      </c>
      <c r="CN134">
        <v>-0.5</v>
      </c>
      <c r="CO134">
        <v>20060123</v>
      </c>
      <c r="CP134">
        <v>0.8</v>
      </c>
      <c r="CR134" s="1">
        <v>38717</v>
      </c>
      <c r="CS134">
        <v>3</v>
      </c>
      <c r="CT134">
        <v>20060123</v>
      </c>
      <c r="CU134">
        <v>3.5</v>
      </c>
      <c r="CW134" s="1">
        <v>38717</v>
      </c>
      <c r="CX134">
        <v>-0.6</v>
      </c>
      <c r="CY134">
        <v>20060201</v>
      </c>
      <c r="CZ134">
        <v>-3.5</v>
      </c>
      <c r="DB134" s="1">
        <v>40602</v>
      </c>
      <c r="DC134">
        <v>0.6</v>
      </c>
      <c r="DD134" t="s">
        <v>302</v>
      </c>
      <c r="DE134" t="s">
        <v>302</v>
      </c>
      <c r="DG134" s="1">
        <v>38717</v>
      </c>
      <c r="DH134">
        <v>-8.1999999999999993</v>
      </c>
      <c r="DI134">
        <v>20060201</v>
      </c>
      <c r="DJ134">
        <v>-8.9</v>
      </c>
      <c r="DL134" s="1">
        <v>38717</v>
      </c>
      <c r="DM134">
        <v>34233</v>
      </c>
      <c r="DN134" t="s">
        <v>302</v>
      </c>
      <c r="DO134" t="s">
        <v>302</v>
      </c>
      <c r="DQ134" s="1">
        <v>38717</v>
      </c>
      <c r="DR134">
        <v>15188</v>
      </c>
      <c r="DS134" t="s">
        <v>302</v>
      </c>
      <c r="DT134" t="s">
        <v>302</v>
      </c>
      <c r="DV134" s="1">
        <v>38717</v>
      </c>
      <c r="DW134">
        <v>4.5999999999999996</v>
      </c>
      <c r="DX134">
        <v>20060209</v>
      </c>
      <c r="DY134">
        <v>6.8</v>
      </c>
      <c r="EK134" s="1">
        <v>38717</v>
      </c>
      <c r="EL134">
        <v>1.3</v>
      </c>
      <c r="EM134">
        <v>20060130</v>
      </c>
      <c r="EN134">
        <v>1.2</v>
      </c>
      <c r="EP134" s="1">
        <v>38717</v>
      </c>
      <c r="EQ134">
        <v>13.4</v>
      </c>
      <c r="ER134">
        <v>20060130</v>
      </c>
      <c r="ES134">
        <v>13.5</v>
      </c>
      <c r="EU134" s="1">
        <v>38717</v>
      </c>
      <c r="EV134">
        <v>0</v>
      </c>
      <c r="EW134" t="s">
        <v>302</v>
      </c>
      <c r="EX134" t="s">
        <v>302</v>
      </c>
      <c r="EZ134" s="1">
        <v>38717</v>
      </c>
      <c r="FA134">
        <v>-0.6</v>
      </c>
      <c r="FB134">
        <v>20060209</v>
      </c>
      <c r="FC134">
        <v>0.9</v>
      </c>
    </row>
    <row r="135" spans="1:159" x14ac:dyDescent="0.25">
      <c r="A135" s="1">
        <v>38748</v>
      </c>
      <c r="B135">
        <v>106.24</v>
      </c>
      <c r="C135" t="s">
        <v>302</v>
      </c>
      <c r="D135" t="s">
        <v>302</v>
      </c>
      <c r="F135" s="1">
        <v>41343</v>
      </c>
      <c r="G135">
        <v>121</v>
      </c>
      <c r="H135" t="s">
        <v>302</v>
      </c>
      <c r="I135" t="s">
        <v>302</v>
      </c>
      <c r="K135" s="1">
        <v>40298</v>
      </c>
      <c r="L135">
        <v>57.7</v>
      </c>
      <c r="M135">
        <v>20100502</v>
      </c>
      <c r="N135">
        <v>59.8</v>
      </c>
      <c r="P135" s="1">
        <v>39538</v>
      </c>
      <c r="Q135">
        <v>-4</v>
      </c>
      <c r="R135">
        <v>20080407</v>
      </c>
      <c r="S135">
        <v>-4</v>
      </c>
      <c r="Z135" s="1">
        <v>39538</v>
      </c>
      <c r="AA135">
        <v>9</v>
      </c>
      <c r="AB135">
        <v>20080407</v>
      </c>
      <c r="AC135">
        <v>7</v>
      </c>
      <c r="AE135" s="1">
        <v>38748</v>
      </c>
      <c r="AF135">
        <v>3.7</v>
      </c>
      <c r="AG135" t="s">
        <v>302</v>
      </c>
      <c r="AH135" t="s">
        <v>302</v>
      </c>
      <c r="AJ135" s="1">
        <v>38748</v>
      </c>
      <c r="AK135">
        <v>0.7</v>
      </c>
      <c r="AL135" t="s">
        <v>302</v>
      </c>
      <c r="AM135" t="s">
        <v>302</v>
      </c>
      <c r="AY135" s="1">
        <v>41698</v>
      </c>
      <c r="AZ135">
        <v>55.2</v>
      </c>
      <c r="BA135">
        <v>20140304</v>
      </c>
      <c r="BB135">
        <v>55.2</v>
      </c>
      <c r="CM135" s="1">
        <v>38748</v>
      </c>
      <c r="CN135">
        <v>-1.2</v>
      </c>
      <c r="CO135">
        <v>20060220</v>
      </c>
      <c r="CP135">
        <v>2.6</v>
      </c>
      <c r="CR135" s="1">
        <v>38748</v>
      </c>
      <c r="CS135">
        <v>-3.1</v>
      </c>
      <c r="CT135">
        <v>20060220</v>
      </c>
      <c r="CU135">
        <v>-2.2999999999999998</v>
      </c>
      <c r="CW135" s="1">
        <v>38748</v>
      </c>
      <c r="CX135">
        <v>1.3</v>
      </c>
      <c r="CY135">
        <v>20060301</v>
      </c>
      <c r="CZ135">
        <v>-1.9</v>
      </c>
      <c r="DB135" s="1">
        <v>40633</v>
      </c>
      <c r="DC135">
        <v>4.3</v>
      </c>
      <c r="DD135" t="s">
        <v>302</v>
      </c>
      <c r="DE135" t="s">
        <v>302</v>
      </c>
      <c r="DG135" s="1">
        <v>38748</v>
      </c>
      <c r="DH135">
        <v>-8.6</v>
      </c>
      <c r="DI135">
        <v>20060301</v>
      </c>
      <c r="DJ135">
        <v>-12.5</v>
      </c>
      <c r="DL135" s="1">
        <v>38748</v>
      </c>
      <c r="DM135">
        <v>33548</v>
      </c>
      <c r="DN135" t="s">
        <v>302</v>
      </c>
      <c r="DO135" t="s">
        <v>302</v>
      </c>
      <c r="DQ135" s="1">
        <v>38748</v>
      </c>
      <c r="DR135">
        <v>12780</v>
      </c>
      <c r="DS135" t="s">
        <v>302</v>
      </c>
      <c r="DT135" t="s">
        <v>302</v>
      </c>
      <c r="DV135" s="1">
        <v>38748</v>
      </c>
      <c r="DW135">
        <v>-2.9</v>
      </c>
      <c r="DX135">
        <v>20060309</v>
      </c>
      <c r="DY135">
        <v>-1.3</v>
      </c>
      <c r="EK135" s="1">
        <v>38748</v>
      </c>
      <c r="EL135">
        <v>1.1000000000000001</v>
      </c>
      <c r="EM135">
        <v>20060227</v>
      </c>
      <c r="EN135">
        <v>1.3</v>
      </c>
      <c r="EP135" s="1">
        <v>38748</v>
      </c>
      <c r="EQ135">
        <v>13.6</v>
      </c>
      <c r="ER135">
        <v>20060227</v>
      </c>
      <c r="ES135">
        <v>13.8</v>
      </c>
      <c r="EU135" s="1">
        <v>38748</v>
      </c>
      <c r="EV135">
        <v>-1.3</v>
      </c>
      <c r="EW135" t="s">
        <v>302</v>
      </c>
      <c r="EX135" t="s">
        <v>302</v>
      </c>
      <c r="EZ135" s="1">
        <v>38748</v>
      </c>
      <c r="FA135">
        <v>-1.6</v>
      </c>
      <c r="FB135">
        <v>20060309</v>
      </c>
      <c r="FC135">
        <v>0</v>
      </c>
    </row>
    <row r="136" spans="1:159" x14ac:dyDescent="0.25">
      <c r="A136" s="1">
        <v>38776</v>
      </c>
      <c r="B136">
        <v>107.9</v>
      </c>
      <c r="C136" t="s">
        <v>302</v>
      </c>
      <c r="D136" t="s">
        <v>302</v>
      </c>
      <c r="F136" s="1">
        <v>41350</v>
      </c>
      <c r="G136">
        <v>121.4</v>
      </c>
      <c r="H136" t="s">
        <v>302</v>
      </c>
      <c r="I136" t="s">
        <v>302</v>
      </c>
      <c r="K136" s="1">
        <v>40329</v>
      </c>
      <c r="L136">
        <v>54.3</v>
      </c>
      <c r="M136">
        <v>20100531</v>
      </c>
      <c r="N136">
        <v>56.3</v>
      </c>
      <c r="P136" s="1">
        <v>39568</v>
      </c>
      <c r="Q136">
        <v>-6</v>
      </c>
      <c r="R136">
        <v>20080511</v>
      </c>
      <c r="S136">
        <v>-8</v>
      </c>
      <c r="Z136" s="1">
        <v>39568</v>
      </c>
      <c r="AA136">
        <v>7</v>
      </c>
      <c r="AB136">
        <v>20080511</v>
      </c>
      <c r="AC136">
        <v>7</v>
      </c>
      <c r="AE136" s="1">
        <v>38776</v>
      </c>
      <c r="AF136">
        <v>1.6</v>
      </c>
      <c r="AG136" t="s">
        <v>302</v>
      </c>
      <c r="AH136" t="s">
        <v>302</v>
      </c>
      <c r="AJ136" s="1">
        <v>38776</v>
      </c>
      <c r="AK136">
        <v>0.9</v>
      </c>
      <c r="AL136" t="s">
        <v>302</v>
      </c>
      <c r="AM136" t="s">
        <v>302</v>
      </c>
      <c r="AY136" s="1">
        <v>41729</v>
      </c>
      <c r="AZ136">
        <v>48.9</v>
      </c>
      <c r="BA136">
        <v>20140402</v>
      </c>
      <c r="BB136">
        <v>48.9</v>
      </c>
      <c r="CM136" s="1">
        <v>38776</v>
      </c>
      <c r="CN136">
        <v>-0.4</v>
      </c>
      <c r="CO136">
        <v>20060321</v>
      </c>
      <c r="CP136">
        <v>-2.1</v>
      </c>
      <c r="CR136" s="1">
        <v>38776</v>
      </c>
      <c r="CS136">
        <v>-4.8</v>
      </c>
      <c r="CT136">
        <v>20060321</v>
      </c>
      <c r="CU136">
        <v>-4.5999999999999996</v>
      </c>
      <c r="CW136" s="1">
        <v>38776</v>
      </c>
      <c r="CX136">
        <v>-0.6</v>
      </c>
      <c r="CY136">
        <v>20060330</v>
      </c>
      <c r="CZ136">
        <v>2.2000000000000002</v>
      </c>
      <c r="DB136" s="1">
        <v>40663</v>
      </c>
      <c r="DC136">
        <v>0.2</v>
      </c>
      <c r="DD136" t="s">
        <v>302</v>
      </c>
      <c r="DE136" t="s">
        <v>302</v>
      </c>
      <c r="DG136" s="1">
        <v>38776</v>
      </c>
      <c r="DH136">
        <v>-5.2</v>
      </c>
      <c r="DI136">
        <v>20060330</v>
      </c>
      <c r="DJ136">
        <v>-6.3</v>
      </c>
      <c r="DL136" s="1">
        <v>38776</v>
      </c>
      <c r="DM136">
        <v>34689</v>
      </c>
      <c r="DN136" t="s">
        <v>302</v>
      </c>
      <c r="DO136" t="s">
        <v>302</v>
      </c>
      <c r="DQ136" s="1">
        <v>38776</v>
      </c>
      <c r="DR136">
        <v>13277</v>
      </c>
      <c r="DS136" t="s">
        <v>302</v>
      </c>
      <c r="DT136" t="s">
        <v>302</v>
      </c>
      <c r="DV136" s="1">
        <v>38776</v>
      </c>
      <c r="DW136">
        <v>1.9</v>
      </c>
      <c r="DX136">
        <v>20060406</v>
      </c>
      <c r="DY136">
        <v>2</v>
      </c>
      <c r="EK136" s="1">
        <v>38776</v>
      </c>
      <c r="EL136">
        <v>1.2</v>
      </c>
      <c r="EM136">
        <v>20060330</v>
      </c>
      <c r="EN136">
        <v>1.4</v>
      </c>
      <c r="EP136" s="1">
        <v>38776</v>
      </c>
      <c r="EQ136">
        <v>13.8</v>
      </c>
      <c r="ER136">
        <v>20060330</v>
      </c>
      <c r="ES136">
        <v>14</v>
      </c>
      <c r="EU136" s="1">
        <v>38776</v>
      </c>
      <c r="EV136">
        <v>3.4</v>
      </c>
      <c r="EW136" t="s">
        <v>302</v>
      </c>
      <c r="EX136" t="s">
        <v>302</v>
      </c>
      <c r="EZ136" s="1">
        <v>38776</v>
      </c>
      <c r="FA136">
        <v>2.2999999999999998</v>
      </c>
      <c r="FB136">
        <v>20060406</v>
      </c>
      <c r="FC136">
        <v>1.1000000000000001</v>
      </c>
    </row>
    <row r="137" spans="1:159" x14ac:dyDescent="0.25">
      <c r="A137" s="1">
        <v>38807</v>
      </c>
      <c r="B137">
        <v>111.52</v>
      </c>
      <c r="C137" t="s">
        <v>302</v>
      </c>
      <c r="D137" t="s">
        <v>302</v>
      </c>
      <c r="F137" s="1">
        <v>41357</v>
      </c>
      <c r="G137">
        <v>122</v>
      </c>
      <c r="H137" t="s">
        <v>302</v>
      </c>
      <c r="I137" t="s">
        <v>302</v>
      </c>
      <c r="K137" s="1">
        <v>40359</v>
      </c>
      <c r="L137">
        <v>53.7</v>
      </c>
      <c r="M137">
        <v>20100630</v>
      </c>
      <c r="N137">
        <v>52.9</v>
      </c>
      <c r="P137" s="1">
        <v>39599</v>
      </c>
      <c r="Q137">
        <v>-5</v>
      </c>
      <c r="R137">
        <v>20080609</v>
      </c>
      <c r="S137">
        <v>-4</v>
      </c>
      <c r="Z137" s="1">
        <v>39599</v>
      </c>
      <c r="AA137">
        <v>8</v>
      </c>
      <c r="AB137">
        <v>20080609</v>
      </c>
      <c r="AC137">
        <v>7</v>
      </c>
      <c r="AE137" s="1">
        <v>38807</v>
      </c>
      <c r="AF137">
        <v>3.4</v>
      </c>
      <c r="AG137" t="s">
        <v>302</v>
      </c>
      <c r="AH137" t="s">
        <v>302</v>
      </c>
      <c r="AJ137" s="1">
        <v>38807</v>
      </c>
      <c r="AK137">
        <v>0.5</v>
      </c>
      <c r="AL137" t="s">
        <v>302</v>
      </c>
      <c r="AM137" t="s">
        <v>302</v>
      </c>
      <c r="AY137" s="1">
        <v>41759</v>
      </c>
      <c r="AZ137">
        <v>48.6</v>
      </c>
      <c r="BA137">
        <v>20140504</v>
      </c>
      <c r="BB137">
        <v>48.6</v>
      </c>
      <c r="CM137" s="1">
        <v>38807</v>
      </c>
      <c r="CN137">
        <v>-1.2</v>
      </c>
      <c r="CO137">
        <v>20060423</v>
      </c>
      <c r="CP137">
        <v>-2</v>
      </c>
      <c r="CR137" s="1">
        <v>38807</v>
      </c>
      <c r="CS137">
        <v>-3.4</v>
      </c>
      <c r="CT137">
        <v>20060423</v>
      </c>
      <c r="CU137">
        <v>-2.8</v>
      </c>
      <c r="CW137" s="1">
        <v>38807</v>
      </c>
      <c r="CX137">
        <v>2.1</v>
      </c>
      <c r="CY137">
        <v>20060504</v>
      </c>
      <c r="CZ137">
        <v>2.2000000000000002</v>
      </c>
      <c r="DB137" s="1">
        <v>40694</v>
      </c>
      <c r="DC137">
        <v>-0.2</v>
      </c>
      <c r="DD137" t="s">
        <v>302</v>
      </c>
      <c r="DE137" t="s">
        <v>302</v>
      </c>
      <c r="DG137" s="1">
        <v>38807</v>
      </c>
      <c r="DH137">
        <v>-1.5</v>
      </c>
      <c r="DI137">
        <v>20060504</v>
      </c>
      <c r="DJ137">
        <v>-1.7</v>
      </c>
      <c r="DL137" s="1">
        <v>38807</v>
      </c>
      <c r="DM137">
        <v>34778</v>
      </c>
      <c r="DN137" t="s">
        <v>302</v>
      </c>
      <c r="DO137" t="s">
        <v>302</v>
      </c>
      <c r="DQ137" s="1">
        <v>38807</v>
      </c>
      <c r="DR137">
        <v>14500</v>
      </c>
      <c r="DS137" t="s">
        <v>302</v>
      </c>
      <c r="DT137" t="s">
        <v>302</v>
      </c>
      <c r="DV137" s="1">
        <v>38807</v>
      </c>
      <c r="DW137">
        <v>3.4</v>
      </c>
      <c r="DX137">
        <v>20060511</v>
      </c>
      <c r="DY137">
        <v>2.5</v>
      </c>
      <c r="EK137" s="1">
        <v>38807</v>
      </c>
      <c r="EL137">
        <v>1.1000000000000001</v>
      </c>
      <c r="EM137">
        <v>20060427</v>
      </c>
      <c r="EN137">
        <v>1.2</v>
      </c>
      <c r="EP137" s="1">
        <v>38807</v>
      </c>
      <c r="EQ137">
        <v>14</v>
      </c>
      <c r="ER137">
        <v>20060427</v>
      </c>
      <c r="ES137">
        <v>14.3</v>
      </c>
      <c r="EU137" s="1">
        <v>38807</v>
      </c>
      <c r="EV137">
        <v>-0.3</v>
      </c>
      <c r="EW137" t="s">
        <v>302</v>
      </c>
      <c r="EX137" t="s">
        <v>302</v>
      </c>
      <c r="EZ137" s="1">
        <v>38807</v>
      </c>
      <c r="FA137">
        <v>1</v>
      </c>
      <c r="FB137">
        <v>20060511</v>
      </c>
      <c r="FC137">
        <v>0.7</v>
      </c>
    </row>
    <row r="138" spans="1:159" x14ac:dyDescent="0.25">
      <c r="A138" s="1">
        <v>38837</v>
      </c>
      <c r="B138">
        <v>111.44</v>
      </c>
      <c r="C138" t="s">
        <v>302</v>
      </c>
      <c r="D138" t="s">
        <v>302</v>
      </c>
      <c r="F138" s="1">
        <v>41364</v>
      </c>
      <c r="G138">
        <v>121.8</v>
      </c>
      <c r="H138" t="s">
        <v>302</v>
      </c>
      <c r="I138" t="s">
        <v>302</v>
      </c>
      <c r="K138" s="1">
        <v>40390</v>
      </c>
      <c r="L138">
        <v>54.1</v>
      </c>
      <c r="M138">
        <v>20100801</v>
      </c>
      <c r="N138">
        <v>54.4</v>
      </c>
      <c r="P138" s="1">
        <v>39629</v>
      </c>
      <c r="Q138">
        <v>-9</v>
      </c>
      <c r="R138">
        <v>20080707</v>
      </c>
      <c r="S138">
        <v>-9</v>
      </c>
      <c r="Z138" s="1">
        <v>39629</v>
      </c>
      <c r="AA138">
        <v>1</v>
      </c>
      <c r="AB138">
        <v>20080707</v>
      </c>
      <c r="AC138">
        <v>0</v>
      </c>
      <c r="AE138" s="1">
        <v>38837</v>
      </c>
      <c r="AF138">
        <v>-0.1</v>
      </c>
      <c r="AG138" t="s">
        <v>302</v>
      </c>
      <c r="AH138" t="s">
        <v>302</v>
      </c>
      <c r="AJ138" s="1">
        <v>38837</v>
      </c>
      <c r="AK138">
        <v>1.2</v>
      </c>
      <c r="AL138" t="s">
        <v>302</v>
      </c>
      <c r="AM138" t="s">
        <v>302</v>
      </c>
      <c r="AY138" s="1">
        <v>41790</v>
      </c>
      <c r="AZ138">
        <v>49.9</v>
      </c>
      <c r="BA138">
        <v>20140603</v>
      </c>
      <c r="BB138">
        <v>49.9</v>
      </c>
      <c r="CM138" s="1">
        <v>38837</v>
      </c>
      <c r="CN138">
        <v>1</v>
      </c>
      <c r="CO138">
        <v>20060521</v>
      </c>
      <c r="CP138">
        <v>0.5</v>
      </c>
      <c r="CR138" s="1">
        <v>38837</v>
      </c>
      <c r="CS138">
        <v>-3.3</v>
      </c>
      <c r="CT138">
        <v>20060521</v>
      </c>
      <c r="CU138">
        <v>-4.7</v>
      </c>
      <c r="CW138" s="1">
        <v>38837</v>
      </c>
      <c r="CX138">
        <v>-3.3</v>
      </c>
      <c r="CY138">
        <v>20060529</v>
      </c>
      <c r="CZ138">
        <v>-3.4</v>
      </c>
      <c r="DB138" s="1">
        <v>40724</v>
      </c>
      <c r="DC138">
        <v>-8.6999999999999993</v>
      </c>
      <c r="DD138" t="s">
        <v>302</v>
      </c>
      <c r="DE138" t="s">
        <v>302</v>
      </c>
      <c r="DG138" s="1">
        <v>38837</v>
      </c>
      <c r="DH138">
        <v>-5.7</v>
      </c>
      <c r="DI138">
        <v>20060529</v>
      </c>
      <c r="DJ138">
        <v>-7.5</v>
      </c>
      <c r="DL138" s="1">
        <v>38837</v>
      </c>
      <c r="DM138">
        <v>35356</v>
      </c>
      <c r="DN138" t="s">
        <v>302</v>
      </c>
      <c r="DO138" t="s">
        <v>302</v>
      </c>
      <c r="DQ138" s="1">
        <v>38837</v>
      </c>
      <c r="DR138">
        <v>12296</v>
      </c>
      <c r="DS138" t="s">
        <v>302</v>
      </c>
      <c r="DT138" t="s">
        <v>302</v>
      </c>
      <c r="DV138" s="1">
        <v>38837</v>
      </c>
      <c r="DW138">
        <v>-2.4</v>
      </c>
      <c r="DX138">
        <v>20060605</v>
      </c>
      <c r="DY138">
        <v>-2</v>
      </c>
      <c r="EK138" s="1">
        <v>38837</v>
      </c>
      <c r="EL138">
        <v>1.3</v>
      </c>
      <c r="EM138">
        <v>20060530</v>
      </c>
      <c r="EN138">
        <v>1.3</v>
      </c>
      <c r="EP138" s="1">
        <v>38837</v>
      </c>
      <c r="EQ138">
        <v>14.2</v>
      </c>
      <c r="ER138">
        <v>20060530</v>
      </c>
      <c r="ES138">
        <v>14.1</v>
      </c>
      <c r="EU138" s="1">
        <v>38837</v>
      </c>
      <c r="EV138">
        <v>1.1000000000000001</v>
      </c>
      <c r="EW138" t="s">
        <v>302</v>
      </c>
      <c r="EX138" t="s">
        <v>302</v>
      </c>
      <c r="EZ138" s="1">
        <v>38837</v>
      </c>
      <c r="FA138">
        <v>-0.3</v>
      </c>
      <c r="FB138">
        <v>20060605</v>
      </c>
      <c r="FC138">
        <v>-0.5</v>
      </c>
    </row>
    <row r="139" spans="1:159" x14ac:dyDescent="0.25">
      <c r="A139" s="1">
        <v>38868</v>
      </c>
      <c r="B139">
        <v>104.31</v>
      </c>
      <c r="C139" t="s">
        <v>302</v>
      </c>
      <c r="D139" t="s">
        <v>302</v>
      </c>
      <c r="F139" s="1">
        <v>41371</v>
      </c>
      <c r="G139">
        <v>123.2</v>
      </c>
      <c r="H139" t="s">
        <v>302</v>
      </c>
      <c r="I139" t="s">
        <v>302</v>
      </c>
      <c r="K139" s="1">
        <v>40421</v>
      </c>
      <c r="L139">
        <v>48.8</v>
      </c>
      <c r="M139">
        <v>20100831</v>
      </c>
      <c r="N139">
        <v>51.7</v>
      </c>
      <c r="P139" s="1">
        <v>39660</v>
      </c>
      <c r="Q139">
        <v>-10</v>
      </c>
      <c r="R139">
        <v>20080811</v>
      </c>
      <c r="S139">
        <v>-9</v>
      </c>
      <c r="Z139" s="1">
        <v>39660</v>
      </c>
      <c r="AA139">
        <v>-5</v>
      </c>
      <c r="AB139">
        <v>20080811</v>
      </c>
      <c r="AC139">
        <v>-5</v>
      </c>
      <c r="AE139" s="1">
        <v>38868</v>
      </c>
      <c r="AF139">
        <v>-6.4</v>
      </c>
      <c r="AG139" t="s">
        <v>302</v>
      </c>
      <c r="AH139" t="s">
        <v>302</v>
      </c>
      <c r="AJ139" s="1">
        <v>38868</v>
      </c>
      <c r="AK139">
        <v>0.4</v>
      </c>
      <c r="AL139" t="s">
        <v>302</v>
      </c>
      <c r="AM139" t="s">
        <v>302</v>
      </c>
      <c r="AY139" s="1">
        <v>41820</v>
      </c>
      <c r="AZ139">
        <v>47.6</v>
      </c>
      <c r="BA139">
        <v>20140702</v>
      </c>
      <c r="BB139">
        <v>47.6</v>
      </c>
      <c r="CM139" s="1">
        <v>38868</v>
      </c>
      <c r="CN139">
        <v>-0.3</v>
      </c>
      <c r="CO139">
        <v>20060621</v>
      </c>
      <c r="CP139">
        <v>0.5</v>
      </c>
      <c r="CR139" s="1">
        <v>38868</v>
      </c>
      <c r="CS139">
        <v>-3.1</v>
      </c>
      <c r="CT139">
        <v>20060621</v>
      </c>
      <c r="CU139">
        <v>-2.7</v>
      </c>
      <c r="CW139" s="1">
        <v>38868</v>
      </c>
      <c r="CX139">
        <v>5.5</v>
      </c>
      <c r="CY139">
        <v>20060702</v>
      </c>
      <c r="CZ139">
        <v>3.3</v>
      </c>
      <c r="DB139" s="1">
        <v>40755</v>
      </c>
      <c r="DC139">
        <v>-8</v>
      </c>
      <c r="DD139" t="s">
        <v>302</v>
      </c>
      <c r="DE139" t="s">
        <v>302</v>
      </c>
      <c r="DG139" s="1">
        <v>38868</v>
      </c>
      <c r="DH139">
        <v>-10.199999999999999</v>
      </c>
      <c r="DI139">
        <v>20060702</v>
      </c>
      <c r="DJ139">
        <v>-11.7</v>
      </c>
      <c r="DL139" s="1">
        <v>38868</v>
      </c>
      <c r="DM139">
        <v>35909</v>
      </c>
      <c r="DN139" t="s">
        <v>302</v>
      </c>
      <c r="DO139" t="s">
        <v>302</v>
      </c>
      <c r="DQ139" s="1">
        <v>38868</v>
      </c>
      <c r="DR139">
        <v>15395</v>
      </c>
      <c r="DS139" t="s">
        <v>302</v>
      </c>
      <c r="DT139" t="s">
        <v>302</v>
      </c>
      <c r="DV139" s="1">
        <v>38868</v>
      </c>
      <c r="DW139">
        <v>2.8</v>
      </c>
      <c r="DX139">
        <v>20060710</v>
      </c>
      <c r="DY139">
        <v>4.9000000000000004</v>
      </c>
      <c r="EK139" s="1">
        <v>38868</v>
      </c>
      <c r="EL139">
        <v>1.3</v>
      </c>
      <c r="EM139">
        <v>20060629</v>
      </c>
      <c r="EN139">
        <v>1.1000000000000001</v>
      </c>
      <c r="EP139" s="1">
        <v>38868</v>
      </c>
      <c r="EQ139">
        <v>14.3</v>
      </c>
      <c r="ER139">
        <v>20060629</v>
      </c>
      <c r="ES139">
        <v>14.1</v>
      </c>
      <c r="EU139" s="1">
        <v>38868</v>
      </c>
      <c r="EV139">
        <v>4.9000000000000004</v>
      </c>
      <c r="EW139" t="s">
        <v>302</v>
      </c>
      <c r="EX139" t="s">
        <v>302</v>
      </c>
      <c r="EZ139" s="1">
        <v>38868</v>
      </c>
      <c r="FA139">
        <v>5.2</v>
      </c>
      <c r="FB139">
        <v>20060710</v>
      </c>
      <c r="FC139">
        <v>4.7</v>
      </c>
    </row>
    <row r="140" spans="1:159" x14ac:dyDescent="0.25">
      <c r="A140" s="1">
        <v>38898</v>
      </c>
      <c r="B140">
        <v>103.84</v>
      </c>
      <c r="C140" t="s">
        <v>302</v>
      </c>
      <c r="D140" t="s">
        <v>302</v>
      </c>
      <c r="F140" s="1">
        <v>41378</v>
      </c>
      <c r="G140">
        <v>121.8</v>
      </c>
      <c r="H140" t="s">
        <v>302</v>
      </c>
      <c r="I140" t="s">
        <v>302</v>
      </c>
      <c r="K140" s="1">
        <v>40451</v>
      </c>
      <c r="L140">
        <v>43.8</v>
      </c>
      <c r="M140">
        <v>20100930</v>
      </c>
      <c r="N140">
        <v>47.3</v>
      </c>
      <c r="P140" s="1">
        <v>39691</v>
      </c>
      <c r="Q140">
        <v>-11</v>
      </c>
      <c r="R140">
        <v>20080908</v>
      </c>
      <c r="S140">
        <v>-7</v>
      </c>
      <c r="Z140" s="1">
        <v>39691</v>
      </c>
      <c r="AA140">
        <v>-4</v>
      </c>
      <c r="AB140">
        <v>20080908</v>
      </c>
      <c r="AC140">
        <v>-3</v>
      </c>
      <c r="AE140" s="1">
        <v>38898</v>
      </c>
      <c r="AF140">
        <v>-0.5</v>
      </c>
      <c r="AG140" t="s">
        <v>302</v>
      </c>
      <c r="AH140" t="s">
        <v>302</v>
      </c>
      <c r="AJ140" s="1">
        <v>38898</v>
      </c>
      <c r="AK140">
        <v>0.8</v>
      </c>
      <c r="AL140" t="s">
        <v>302</v>
      </c>
      <c r="AM140" t="s">
        <v>302</v>
      </c>
      <c r="AY140" s="1">
        <v>41851</v>
      </c>
      <c r="AZ140">
        <v>49.3</v>
      </c>
      <c r="BA140">
        <v>20140804</v>
      </c>
      <c r="BB140">
        <v>49.3</v>
      </c>
      <c r="CM140" s="1">
        <v>38898</v>
      </c>
      <c r="CN140">
        <v>-3.2</v>
      </c>
      <c r="CO140">
        <v>20060720</v>
      </c>
      <c r="CP140">
        <v>-1.7</v>
      </c>
      <c r="CR140" s="1">
        <v>38898</v>
      </c>
      <c r="CS140">
        <v>-5.8</v>
      </c>
      <c r="CT140">
        <v>20060720</v>
      </c>
      <c r="CU140">
        <v>-5.0999999999999996</v>
      </c>
      <c r="CW140" s="1">
        <v>38898</v>
      </c>
      <c r="CX140">
        <v>1.1000000000000001</v>
      </c>
      <c r="CY140">
        <v>20060801</v>
      </c>
      <c r="CZ140">
        <v>1.6</v>
      </c>
      <c r="DB140" s="1">
        <v>40786</v>
      </c>
      <c r="DC140">
        <v>1.1000000000000001</v>
      </c>
      <c r="DD140" t="s">
        <v>302</v>
      </c>
      <c r="DE140" t="s">
        <v>302</v>
      </c>
      <c r="DG140" s="1">
        <v>38898</v>
      </c>
      <c r="DH140">
        <v>-7.6</v>
      </c>
      <c r="DI140">
        <v>20060801</v>
      </c>
      <c r="DJ140">
        <v>-7.5</v>
      </c>
      <c r="DL140" s="1">
        <v>38898</v>
      </c>
      <c r="DM140">
        <v>36597</v>
      </c>
      <c r="DN140" t="s">
        <v>302</v>
      </c>
      <c r="DO140" t="s">
        <v>302</v>
      </c>
      <c r="DQ140" s="1">
        <v>38898</v>
      </c>
      <c r="DR140">
        <v>14605</v>
      </c>
      <c r="DS140" t="s">
        <v>302</v>
      </c>
      <c r="DT140" t="s">
        <v>302</v>
      </c>
      <c r="DV140" s="1">
        <v>38898</v>
      </c>
      <c r="DW140">
        <v>4.5999999999999996</v>
      </c>
      <c r="DX140">
        <v>20060808</v>
      </c>
      <c r="DY140">
        <v>4.5</v>
      </c>
      <c r="EK140" s="1">
        <v>38898</v>
      </c>
      <c r="EL140">
        <v>1</v>
      </c>
      <c r="EM140">
        <v>20060730</v>
      </c>
      <c r="EN140">
        <v>1.2</v>
      </c>
      <c r="EP140" s="1">
        <v>38898</v>
      </c>
      <c r="EQ140">
        <v>14.5</v>
      </c>
      <c r="ER140">
        <v>20060730</v>
      </c>
      <c r="ES140">
        <v>14.2</v>
      </c>
      <c r="EU140" s="1">
        <v>38898</v>
      </c>
      <c r="EV140">
        <v>-0.6</v>
      </c>
      <c r="EW140" t="s">
        <v>302</v>
      </c>
      <c r="EX140" t="s">
        <v>302</v>
      </c>
      <c r="EZ140" s="1">
        <v>38898</v>
      </c>
      <c r="FA140">
        <v>-0.6</v>
      </c>
      <c r="FB140">
        <v>20060808</v>
      </c>
      <c r="FC140">
        <v>1.3</v>
      </c>
    </row>
    <row r="141" spans="1:159" x14ac:dyDescent="0.25">
      <c r="A141" s="1">
        <v>38929</v>
      </c>
      <c r="B141">
        <v>107.44</v>
      </c>
      <c r="C141" t="s">
        <v>302</v>
      </c>
      <c r="D141" t="s">
        <v>302</v>
      </c>
      <c r="F141" s="1">
        <v>41385</v>
      </c>
      <c r="G141">
        <v>123.8</v>
      </c>
      <c r="H141" t="s">
        <v>302</v>
      </c>
      <c r="I141" t="s">
        <v>302</v>
      </c>
      <c r="K141" s="1">
        <v>40482</v>
      </c>
      <c r="L141">
        <v>47.3</v>
      </c>
      <c r="M141">
        <v>20101031</v>
      </c>
      <c r="N141">
        <v>49.4</v>
      </c>
      <c r="P141" s="1">
        <v>39721</v>
      </c>
      <c r="Q141">
        <v>-8</v>
      </c>
      <c r="R141">
        <v>20081013</v>
      </c>
      <c r="S141">
        <v>-8</v>
      </c>
      <c r="Z141" s="1">
        <v>39721</v>
      </c>
      <c r="AA141">
        <v>-3</v>
      </c>
      <c r="AB141">
        <v>20081013</v>
      </c>
      <c r="AC141">
        <v>-1</v>
      </c>
      <c r="AE141" s="1">
        <v>38929</v>
      </c>
      <c r="AF141">
        <v>3.5</v>
      </c>
      <c r="AG141" t="s">
        <v>302</v>
      </c>
      <c r="AH141" t="s">
        <v>302</v>
      </c>
      <c r="AJ141" s="1">
        <v>38929</v>
      </c>
      <c r="AK141">
        <v>0.2</v>
      </c>
      <c r="AL141" t="s">
        <v>302</v>
      </c>
      <c r="AM141" t="s">
        <v>302</v>
      </c>
      <c r="AY141" s="1">
        <v>41882</v>
      </c>
      <c r="AZ141">
        <v>49.4</v>
      </c>
      <c r="BA141">
        <v>20140902</v>
      </c>
      <c r="BB141">
        <v>49.4</v>
      </c>
      <c r="CM141" s="1">
        <v>38929</v>
      </c>
      <c r="CN141">
        <v>4.0999999999999996</v>
      </c>
      <c r="CO141">
        <v>20060821</v>
      </c>
      <c r="CP141">
        <v>2.6</v>
      </c>
      <c r="CR141" s="1">
        <v>38929</v>
      </c>
      <c r="CS141">
        <v>-2.1</v>
      </c>
      <c r="CT141">
        <v>20060821</v>
      </c>
      <c r="CU141">
        <v>-1.7</v>
      </c>
      <c r="CW141" s="1">
        <v>38929</v>
      </c>
      <c r="CX141">
        <v>2.9</v>
      </c>
      <c r="CY141">
        <v>20060903</v>
      </c>
      <c r="CZ141">
        <v>8.3000000000000007</v>
      </c>
      <c r="DB141" s="1">
        <v>40816</v>
      </c>
      <c r="DC141">
        <v>-3.5</v>
      </c>
      <c r="DD141" t="s">
        <v>302</v>
      </c>
      <c r="DE141" t="s">
        <v>302</v>
      </c>
      <c r="DG141" s="1">
        <v>38929</v>
      </c>
      <c r="DH141">
        <v>8</v>
      </c>
      <c r="DI141">
        <v>20060903</v>
      </c>
      <c r="DJ141">
        <v>9.1</v>
      </c>
      <c r="DL141" s="1">
        <v>38929</v>
      </c>
      <c r="DM141">
        <v>36680</v>
      </c>
      <c r="DN141" t="s">
        <v>302</v>
      </c>
      <c r="DO141" t="s">
        <v>302</v>
      </c>
      <c r="DQ141" s="1">
        <v>38929</v>
      </c>
      <c r="DR141">
        <v>14363</v>
      </c>
      <c r="DS141" t="s">
        <v>302</v>
      </c>
      <c r="DT141" t="s">
        <v>302</v>
      </c>
      <c r="DV141" s="1">
        <v>38929</v>
      </c>
      <c r="DW141">
        <v>-5.7</v>
      </c>
      <c r="DX141">
        <v>20060907</v>
      </c>
      <c r="DY141">
        <v>-7.2</v>
      </c>
      <c r="EK141" s="1">
        <v>38929</v>
      </c>
      <c r="EL141">
        <v>1.4</v>
      </c>
      <c r="EM141">
        <v>20060830</v>
      </c>
      <c r="EN141">
        <v>1.2</v>
      </c>
      <c r="EP141" s="1">
        <v>38929</v>
      </c>
      <c r="EQ141">
        <v>15.2</v>
      </c>
      <c r="ER141">
        <v>20060830</v>
      </c>
      <c r="ES141">
        <v>14.8</v>
      </c>
      <c r="EU141" s="1">
        <v>38929</v>
      </c>
      <c r="EV141">
        <v>4.2</v>
      </c>
      <c r="EW141" t="s">
        <v>302</v>
      </c>
      <c r="EX141" t="s">
        <v>302</v>
      </c>
      <c r="EZ141" s="1">
        <v>38929</v>
      </c>
      <c r="FA141">
        <v>2.6</v>
      </c>
      <c r="FB141">
        <v>20060907</v>
      </c>
      <c r="FC141">
        <v>0.9</v>
      </c>
    </row>
    <row r="142" spans="1:159" x14ac:dyDescent="0.25">
      <c r="A142" s="1">
        <v>38960</v>
      </c>
      <c r="B142">
        <v>90</v>
      </c>
      <c r="C142" t="s">
        <v>302</v>
      </c>
      <c r="D142" t="s">
        <v>302</v>
      </c>
      <c r="F142" s="1">
        <v>41392</v>
      </c>
      <c r="G142">
        <v>118.9</v>
      </c>
      <c r="H142" t="s">
        <v>302</v>
      </c>
      <c r="I142" t="s">
        <v>302</v>
      </c>
      <c r="K142" s="1">
        <v>40512</v>
      </c>
      <c r="L142">
        <v>47.3</v>
      </c>
      <c r="M142">
        <v>20101130</v>
      </c>
      <c r="N142">
        <v>47.6</v>
      </c>
      <c r="P142" s="1">
        <v>39752</v>
      </c>
      <c r="Q142">
        <v>-30</v>
      </c>
      <c r="R142">
        <v>20081110</v>
      </c>
      <c r="S142">
        <v>-29</v>
      </c>
      <c r="Z142" s="1">
        <v>39752</v>
      </c>
      <c r="AA142">
        <v>-12</v>
      </c>
      <c r="AB142">
        <v>20081110</v>
      </c>
      <c r="AC142">
        <v>-11</v>
      </c>
      <c r="AE142" s="1">
        <v>38960</v>
      </c>
      <c r="AF142">
        <v>-16.2</v>
      </c>
      <c r="AG142" t="s">
        <v>302</v>
      </c>
      <c r="AH142" t="s">
        <v>302</v>
      </c>
      <c r="AJ142" s="1">
        <v>38960</v>
      </c>
      <c r="AK142">
        <v>0.4</v>
      </c>
      <c r="AL142" t="s">
        <v>302</v>
      </c>
      <c r="AM142" t="s">
        <v>302</v>
      </c>
      <c r="AY142" s="1">
        <v>41912</v>
      </c>
      <c r="AZ142">
        <v>45.4</v>
      </c>
      <c r="BA142">
        <v>20141002</v>
      </c>
      <c r="BB142">
        <v>45.4</v>
      </c>
      <c r="CM142" s="1">
        <v>38960</v>
      </c>
      <c r="CN142">
        <v>0.2</v>
      </c>
      <c r="CO142">
        <v>20060920</v>
      </c>
      <c r="CP142">
        <v>-2.2999999999999998</v>
      </c>
      <c r="CR142" s="1">
        <v>38960</v>
      </c>
      <c r="CS142">
        <v>-4.0999999999999996</v>
      </c>
      <c r="CT142">
        <v>20060920</v>
      </c>
      <c r="CU142">
        <v>-5.6</v>
      </c>
      <c r="CW142" s="1">
        <v>38960</v>
      </c>
      <c r="CX142">
        <v>-7.4</v>
      </c>
      <c r="CY142">
        <v>20061002</v>
      </c>
      <c r="CZ142">
        <v>-12.6</v>
      </c>
      <c r="DB142" s="1">
        <v>40847</v>
      </c>
      <c r="DC142">
        <v>1</v>
      </c>
      <c r="DD142" t="s">
        <v>302</v>
      </c>
      <c r="DE142" t="s">
        <v>302</v>
      </c>
      <c r="DG142" s="1">
        <v>38960</v>
      </c>
      <c r="DH142">
        <v>4.9000000000000004</v>
      </c>
      <c r="DI142">
        <v>20061002</v>
      </c>
      <c r="DJ142">
        <v>2.1</v>
      </c>
      <c r="DL142" s="1">
        <v>38960</v>
      </c>
      <c r="DM142">
        <v>37011</v>
      </c>
      <c r="DN142" t="s">
        <v>302</v>
      </c>
      <c r="DO142" t="s">
        <v>302</v>
      </c>
      <c r="DQ142" s="1">
        <v>38960</v>
      </c>
      <c r="DR142">
        <v>15436</v>
      </c>
      <c r="DS142" t="s">
        <v>302</v>
      </c>
      <c r="DT142" t="s">
        <v>302</v>
      </c>
      <c r="DV142" s="1">
        <v>38960</v>
      </c>
      <c r="DW142">
        <v>-1.6</v>
      </c>
      <c r="DX142">
        <v>20061010</v>
      </c>
      <c r="DY142">
        <v>-1.4</v>
      </c>
      <c r="EK142" s="1">
        <v>38960</v>
      </c>
      <c r="EL142">
        <v>0.8</v>
      </c>
      <c r="EM142">
        <v>20060928</v>
      </c>
      <c r="EN142">
        <v>0.9</v>
      </c>
      <c r="EP142" s="1">
        <v>38960</v>
      </c>
      <c r="EQ142">
        <v>14.7</v>
      </c>
      <c r="ER142">
        <v>20060928</v>
      </c>
      <c r="ES142">
        <v>14.4</v>
      </c>
      <c r="EU142" s="1">
        <v>38960</v>
      </c>
      <c r="EV142">
        <v>-3.1</v>
      </c>
      <c r="EW142" t="s">
        <v>302</v>
      </c>
      <c r="EX142" t="s">
        <v>302</v>
      </c>
      <c r="EZ142" s="1">
        <v>38960</v>
      </c>
      <c r="FA142">
        <v>-1.1000000000000001</v>
      </c>
      <c r="FB142">
        <v>20061010</v>
      </c>
      <c r="FC142">
        <v>-1</v>
      </c>
    </row>
    <row r="143" spans="1:159" x14ac:dyDescent="0.25">
      <c r="A143" s="1">
        <v>38990</v>
      </c>
      <c r="B143">
        <v>101.21</v>
      </c>
      <c r="C143" t="s">
        <v>302</v>
      </c>
      <c r="D143" t="s">
        <v>302</v>
      </c>
      <c r="F143" s="1">
        <v>41399</v>
      </c>
      <c r="G143">
        <v>113.6</v>
      </c>
      <c r="H143" t="s">
        <v>302</v>
      </c>
      <c r="I143" t="s">
        <v>302</v>
      </c>
      <c r="K143" s="1">
        <v>40543</v>
      </c>
      <c r="L143">
        <v>47.8</v>
      </c>
      <c r="M143">
        <v>20110103</v>
      </c>
      <c r="N143">
        <v>46.3</v>
      </c>
      <c r="P143" s="1">
        <v>39782</v>
      </c>
      <c r="Q143">
        <v>-30</v>
      </c>
      <c r="R143">
        <v>20081208</v>
      </c>
      <c r="S143">
        <v>-30</v>
      </c>
      <c r="Z143" s="1">
        <v>39782</v>
      </c>
      <c r="AA143">
        <v>-16</v>
      </c>
      <c r="AB143">
        <v>20081208</v>
      </c>
      <c r="AC143">
        <v>-17</v>
      </c>
      <c r="AE143" s="1">
        <v>38990</v>
      </c>
      <c r="AF143">
        <v>12.5</v>
      </c>
      <c r="AG143" t="s">
        <v>302</v>
      </c>
      <c r="AH143" t="s">
        <v>302</v>
      </c>
      <c r="AJ143" s="1">
        <v>38990</v>
      </c>
      <c r="AK143">
        <v>0.5</v>
      </c>
      <c r="AL143" t="s">
        <v>302</v>
      </c>
      <c r="AM143" t="s">
        <v>302</v>
      </c>
      <c r="AY143" s="1">
        <v>41943</v>
      </c>
      <c r="AZ143">
        <v>43.6</v>
      </c>
      <c r="BA143">
        <v>20141104</v>
      </c>
      <c r="BB143">
        <v>43.6</v>
      </c>
      <c r="CM143" s="1">
        <v>38990</v>
      </c>
      <c r="CN143">
        <v>1</v>
      </c>
      <c r="CO143">
        <v>20061019</v>
      </c>
      <c r="CP143">
        <v>3</v>
      </c>
      <c r="CR143" s="1">
        <v>38990</v>
      </c>
      <c r="CS143">
        <v>-3.4</v>
      </c>
      <c r="CT143">
        <v>20061019</v>
      </c>
      <c r="CU143">
        <v>-3</v>
      </c>
      <c r="CW143" s="1">
        <v>38990</v>
      </c>
      <c r="CX143">
        <v>1.4</v>
      </c>
      <c r="CY143">
        <v>20061101</v>
      </c>
      <c r="CZ143">
        <v>6.1</v>
      </c>
      <c r="DB143" s="1">
        <v>40877</v>
      </c>
      <c r="DC143">
        <v>4.4000000000000004</v>
      </c>
      <c r="DD143" t="s">
        <v>302</v>
      </c>
      <c r="DE143" t="s">
        <v>302</v>
      </c>
      <c r="DG143" s="1">
        <v>38990</v>
      </c>
      <c r="DH143">
        <v>6.2</v>
      </c>
      <c r="DI143">
        <v>20061101</v>
      </c>
      <c r="DJ143">
        <v>9</v>
      </c>
      <c r="DL143" s="1">
        <v>38990</v>
      </c>
      <c r="DM143">
        <v>37175</v>
      </c>
      <c r="DN143" t="s">
        <v>302</v>
      </c>
      <c r="DO143" t="s">
        <v>302</v>
      </c>
      <c r="DQ143" s="1">
        <v>38990</v>
      </c>
      <c r="DR143">
        <v>14380</v>
      </c>
      <c r="DS143" t="s">
        <v>302</v>
      </c>
      <c r="DT143" t="s">
        <v>302</v>
      </c>
      <c r="DV143" s="1">
        <v>38990</v>
      </c>
      <c r="DW143">
        <v>-3</v>
      </c>
      <c r="DX143">
        <v>20061107</v>
      </c>
      <c r="DY143">
        <v>-5.5</v>
      </c>
      <c r="EK143" s="1">
        <v>38990</v>
      </c>
      <c r="EL143">
        <v>1.1000000000000001</v>
      </c>
      <c r="EM143">
        <v>20061030</v>
      </c>
      <c r="EN143">
        <v>1</v>
      </c>
      <c r="EP143" s="1">
        <v>38990</v>
      </c>
      <c r="EQ143">
        <v>14.8</v>
      </c>
      <c r="ER143">
        <v>20061030</v>
      </c>
      <c r="ES143">
        <v>14.4</v>
      </c>
      <c r="EU143" s="1">
        <v>38990</v>
      </c>
      <c r="EV143">
        <v>-1.6</v>
      </c>
      <c r="EW143" t="s">
        <v>302</v>
      </c>
      <c r="EX143" t="s">
        <v>302</v>
      </c>
      <c r="EZ143" s="1">
        <v>38990</v>
      </c>
      <c r="FA143">
        <v>-2.1</v>
      </c>
      <c r="FB143">
        <v>20061107</v>
      </c>
      <c r="FC143">
        <v>-1.2</v>
      </c>
    </row>
    <row r="144" spans="1:159" x14ac:dyDescent="0.25">
      <c r="A144" s="1">
        <v>39021</v>
      </c>
      <c r="B144">
        <v>105.22</v>
      </c>
      <c r="C144" t="s">
        <v>302</v>
      </c>
      <c r="D144" t="s">
        <v>302</v>
      </c>
      <c r="F144" s="1">
        <v>41406</v>
      </c>
      <c r="G144">
        <v>119.3</v>
      </c>
      <c r="H144" t="s">
        <v>302</v>
      </c>
      <c r="I144" t="s">
        <v>302</v>
      </c>
      <c r="K144" s="1">
        <v>40574</v>
      </c>
      <c r="L144">
        <v>46.1</v>
      </c>
      <c r="M144">
        <v>20110131</v>
      </c>
      <c r="N144">
        <v>46.7</v>
      </c>
      <c r="P144" s="1">
        <v>39813</v>
      </c>
      <c r="Q144">
        <v>-21</v>
      </c>
      <c r="R144">
        <v>20090126</v>
      </c>
      <c r="S144">
        <v>-20</v>
      </c>
      <c r="Z144" s="1">
        <v>39813</v>
      </c>
      <c r="AA144">
        <v>-10</v>
      </c>
      <c r="AB144">
        <v>20090126</v>
      </c>
      <c r="AC144">
        <v>-6</v>
      </c>
      <c r="AE144" s="1">
        <v>39021</v>
      </c>
      <c r="AF144">
        <v>4</v>
      </c>
      <c r="AG144" t="s">
        <v>302</v>
      </c>
      <c r="AH144" t="s">
        <v>302</v>
      </c>
      <c r="AJ144" s="1">
        <v>39021</v>
      </c>
      <c r="AK144">
        <v>1</v>
      </c>
      <c r="AL144" t="s">
        <v>302</v>
      </c>
      <c r="AM144" t="s">
        <v>302</v>
      </c>
      <c r="AY144" s="1">
        <v>41973</v>
      </c>
      <c r="AZ144">
        <v>43.8</v>
      </c>
      <c r="BA144">
        <v>20141202</v>
      </c>
      <c r="BB144">
        <v>43.8</v>
      </c>
      <c r="CM144" s="1">
        <v>39021</v>
      </c>
      <c r="CN144">
        <v>0.3</v>
      </c>
      <c r="CO144">
        <v>20061120</v>
      </c>
      <c r="CP144">
        <v>0</v>
      </c>
      <c r="CR144" s="1">
        <v>39021</v>
      </c>
      <c r="CS144">
        <v>3</v>
      </c>
      <c r="CT144">
        <v>20061120</v>
      </c>
      <c r="CU144">
        <v>2.9</v>
      </c>
      <c r="CW144" s="1">
        <v>39021</v>
      </c>
      <c r="CX144">
        <v>-6.7</v>
      </c>
      <c r="CY144">
        <v>20061203</v>
      </c>
      <c r="CZ144">
        <v>-7.4</v>
      </c>
      <c r="DB144" s="1">
        <v>40908</v>
      </c>
      <c r="DC144">
        <v>-4.9000000000000004</v>
      </c>
      <c r="DD144" t="s">
        <v>302</v>
      </c>
      <c r="DE144" t="s">
        <v>302</v>
      </c>
      <c r="DG144" s="1">
        <v>39021</v>
      </c>
      <c r="DH144">
        <v>0.2</v>
      </c>
      <c r="DI144">
        <v>20061203</v>
      </c>
      <c r="DJ144">
        <v>-1.8</v>
      </c>
      <c r="DL144" s="1">
        <v>39021</v>
      </c>
      <c r="DM144">
        <v>37351</v>
      </c>
      <c r="DN144" t="s">
        <v>302</v>
      </c>
      <c r="DO144" t="s">
        <v>302</v>
      </c>
      <c r="DQ144" s="1">
        <v>39021</v>
      </c>
      <c r="DR144">
        <v>15315</v>
      </c>
      <c r="DS144" t="s">
        <v>302</v>
      </c>
      <c r="DT144" t="s">
        <v>302</v>
      </c>
      <c r="DV144" s="1">
        <v>39021</v>
      </c>
      <c r="DW144">
        <v>-3.7</v>
      </c>
      <c r="DX144">
        <v>20061207</v>
      </c>
      <c r="DY144">
        <v>-1.8</v>
      </c>
      <c r="EK144" s="1">
        <v>39021</v>
      </c>
      <c r="EL144">
        <v>1.2</v>
      </c>
      <c r="EM144">
        <v>20061129</v>
      </c>
      <c r="EN144">
        <v>1.1000000000000001</v>
      </c>
      <c r="EP144" s="1">
        <v>39021</v>
      </c>
      <c r="EQ144">
        <v>14.9</v>
      </c>
      <c r="ER144">
        <v>20061129</v>
      </c>
      <c r="ES144">
        <v>14.7</v>
      </c>
      <c r="EU144" s="1">
        <v>39021</v>
      </c>
      <c r="EV144">
        <v>0.1</v>
      </c>
      <c r="EW144" t="s">
        <v>302</v>
      </c>
      <c r="EX144" t="s">
        <v>302</v>
      </c>
      <c r="EZ144" s="1">
        <v>39021</v>
      </c>
      <c r="FA144">
        <v>-0.3</v>
      </c>
      <c r="FB144">
        <v>20061207</v>
      </c>
      <c r="FC144">
        <v>-0.1</v>
      </c>
    </row>
    <row r="145" spans="1:159" x14ac:dyDescent="0.25">
      <c r="A145" s="1">
        <v>39051</v>
      </c>
      <c r="B145">
        <v>95</v>
      </c>
      <c r="C145" t="s">
        <v>302</v>
      </c>
      <c r="D145" t="s">
        <v>302</v>
      </c>
      <c r="F145" s="1">
        <v>41413</v>
      </c>
      <c r="G145">
        <v>115</v>
      </c>
      <c r="H145" t="s">
        <v>302</v>
      </c>
      <c r="I145" t="s">
        <v>302</v>
      </c>
      <c r="K145" s="1">
        <v>40602</v>
      </c>
      <c r="L145">
        <v>50.6</v>
      </c>
      <c r="M145">
        <v>20110228</v>
      </c>
      <c r="N145">
        <v>51.1</v>
      </c>
      <c r="P145" s="1">
        <v>39844</v>
      </c>
      <c r="Q145">
        <v>-26</v>
      </c>
      <c r="R145">
        <v>20090209</v>
      </c>
      <c r="S145">
        <v>-32</v>
      </c>
      <c r="Z145" s="1">
        <v>39844</v>
      </c>
      <c r="AA145">
        <v>-8</v>
      </c>
      <c r="AB145">
        <v>20090209</v>
      </c>
      <c r="AC145">
        <v>-11</v>
      </c>
      <c r="AE145" s="1">
        <v>39051</v>
      </c>
      <c r="AF145">
        <v>-9.6999999999999993</v>
      </c>
      <c r="AG145" t="s">
        <v>302</v>
      </c>
      <c r="AH145" t="s">
        <v>302</v>
      </c>
      <c r="AJ145" s="1">
        <v>39051</v>
      </c>
      <c r="AK145">
        <v>0.1</v>
      </c>
      <c r="AL145" t="s">
        <v>302</v>
      </c>
      <c r="AM145" t="s">
        <v>302</v>
      </c>
      <c r="AY145" s="1">
        <v>42004</v>
      </c>
      <c r="AZ145">
        <v>47.5</v>
      </c>
      <c r="BA145">
        <v>20150106</v>
      </c>
      <c r="BB145">
        <v>47.5</v>
      </c>
      <c r="CM145" s="1">
        <v>39051</v>
      </c>
      <c r="CN145">
        <v>0.2</v>
      </c>
      <c r="CO145">
        <v>20061220</v>
      </c>
      <c r="CP145">
        <v>-0.9</v>
      </c>
      <c r="CR145" s="1">
        <v>39051</v>
      </c>
      <c r="CS145">
        <v>0</v>
      </c>
      <c r="CT145">
        <v>20061220</v>
      </c>
      <c r="CU145">
        <v>-0.4</v>
      </c>
      <c r="CW145" s="1">
        <v>39051</v>
      </c>
      <c r="CX145">
        <v>6.3</v>
      </c>
      <c r="CY145">
        <v>20070107</v>
      </c>
      <c r="CZ145">
        <v>4.0999999999999996</v>
      </c>
      <c r="DB145" s="1">
        <v>40939</v>
      </c>
      <c r="DC145">
        <v>-7.3</v>
      </c>
      <c r="DD145" t="s">
        <v>302</v>
      </c>
      <c r="DE145" t="s">
        <v>302</v>
      </c>
      <c r="DG145" s="1">
        <v>39051</v>
      </c>
      <c r="DH145">
        <v>1.1000000000000001</v>
      </c>
      <c r="DI145">
        <v>20070107</v>
      </c>
      <c r="DJ145">
        <v>-0.4</v>
      </c>
      <c r="DL145" s="1">
        <v>39051</v>
      </c>
      <c r="DM145">
        <v>38036</v>
      </c>
      <c r="DN145" t="s">
        <v>302</v>
      </c>
      <c r="DO145" t="s">
        <v>302</v>
      </c>
      <c r="DQ145" s="1">
        <v>39051</v>
      </c>
      <c r="DR145">
        <v>15415</v>
      </c>
      <c r="DS145" t="s">
        <v>302</v>
      </c>
      <c r="DT145" t="s">
        <v>302</v>
      </c>
      <c r="DV145" s="1">
        <v>39051</v>
      </c>
      <c r="DW145">
        <v>2.6</v>
      </c>
      <c r="DX145">
        <v>20070114</v>
      </c>
      <c r="DY145">
        <v>1.8</v>
      </c>
      <c r="EK145" s="1">
        <v>39051</v>
      </c>
      <c r="EL145">
        <v>0.9</v>
      </c>
      <c r="EM145">
        <v>20061228</v>
      </c>
      <c r="EN145">
        <v>1.1000000000000001</v>
      </c>
      <c r="EP145" s="1">
        <v>39051</v>
      </c>
      <c r="EQ145">
        <v>14.7</v>
      </c>
      <c r="ER145">
        <v>20061228</v>
      </c>
      <c r="ES145">
        <v>15</v>
      </c>
      <c r="EU145" s="1">
        <v>39051</v>
      </c>
      <c r="EV145">
        <v>0.3</v>
      </c>
      <c r="EW145" t="s">
        <v>302</v>
      </c>
      <c r="EX145" t="s">
        <v>302</v>
      </c>
      <c r="EZ145" s="1">
        <v>39051</v>
      </c>
      <c r="FA145">
        <v>-0.5</v>
      </c>
      <c r="FB145">
        <v>20070114</v>
      </c>
      <c r="FC145">
        <v>-0.6</v>
      </c>
    </row>
    <row r="146" spans="1:159" x14ac:dyDescent="0.25">
      <c r="A146" s="1">
        <v>39082</v>
      </c>
      <c r="B146">
        <v>106.2</v>
      </c>
      <c r="C146" t="s">
        <v>302</v>
      </c>
      <c r="D146" t="s">
        <v>302</v>
      </c>
      <c r="F146" s="1">
        <v>41420</v>
      </c>
      <c r="G146">
        <v>113.4</v>
      </c>
      <c r="H146" t="s">
        <v>302</v>
      </c>
      <c r="I146" t="s">
        <v>302</v>
      </c>
      <c r="K146" s="1">
        <v>40633</v>
      </c>
      <c r="L146">
        <v>47.7</v>
      </c>
      <c r="M146">
        <v>20110331</v>
      </c>
      <c r="N146">
        <v>47.9</v>
      </c>
      <c r="P146" s="1">
        <v>39872</v>
      </c>
      <c r="Q146">
        <v>-22</v>
      </c>
      <c r="R146">
        <v>20090309</v>
      </c>
      <c r="S146">
        <v>-22</v>
      </c>
      <c r="Z146" s="1">
        <v>39872</v>
      </c>
      <c r="AA146">
        <v>-17</v>
      </c>
      <c r="AB146">
        <v>20090309</v>
      </c>
      <c r="AC146">
        <v>-20</v>
      </c>
      <c r="AE146" s="1">
        <v>39082</v>
      </c>
      <c r="AF146">
        <v>11.8</v>
      </c>
      <c r="AG146" t="s">
        <v>302</v>
      </c>
      <c r="AH146" t="s">
        <v>302</v>
      </c>
      <c r="AJ146" s="1">
        <v>39082</v>
      </c>
      <c r="AK146">
        <v>0.3</v>
      </c>
      <c r="AL146" t="s">
        <v>302</v>
      </c>
      <c r="AM146" t="s">
        <v>302</v>
      </c>
      <c r="AY146" s="1">
        <v>42035</v>
      </c>
      <c r="AZ146">
        <v>48.4</v>
      </c>
      <c r="BA146">
        <v>20150203</v>
      </c>
      <c r="BB146">
        <v>49.9</v>
      </c>
      <c r="CM146" s="1">
        <v>39082</v>
      </c>
      <c r="CN146">
        <v>-0.2</v>
      </c>
      <c r="CO146">
        <v>20070121</v>
      </c>
      <c r="CP146">
        <v>0.8</v>
      </c>
      <c r="CR146" s="1">
        <v>39082</v>
      </c>
      <c r="CS146">
        <v>0.3</v>
      </c>
      <c r="CT146">
        <v>20070121</v>
      </c>
      <c r="CU146">
        <v>-0.1</v>
      </c>
      <c r="CW146" s="1">
        <v>39082</v>
      </c>
      <c r="CX146">
        <v>-2.1</v>
      </c>
      <c r="CY146">
        <v>20070204</v>
      </c>
      <c r="CZ146">
        <v>-1.9</v>
      </c>
      <c r="DB146" s="1">
        <v>40968</v>
      </c>
      <c r="DC146">
        <v>3</v>
      </c>
      <c r="DD146" t="s">
        <v>302</v>
      </c>
      <c r="DE146" t="s">
        <v>302</v>
      </c>
      <c r="DG146" s="1">
        <v>39082</v>
      </c>
      <c r="DH146">
        <v>-0.4</v>
      </c>
      <c r="DI146">
        <v>20070204</v>
      </c>
      <c r="DJ146">
        <v>-1.5</v>
      </c>
      <c r="DL146" s="1">
        <v>39082</v>
      </c>
      <c r="DM146">
        <v>38989</v>
      </c>
      <c r="DN146" t="s">
        <v>302</v>
      </c>
      <c r="DO146" t="s">
        <v>302</v>
      </c>
      <c r="DQ146" s="1">
        <v>39082</v>
      </c>
      <c r="DR146">
        <v>16095</v>
      </c>
      <c r="DS146" t="s">
        <v>302</v>
      </c>
      <c r="DT146" t="s">
        <v>302</v>
      </c>
      <c r="DV146" s="1">
        <v>39082</v>
      </c>
      <c r="DW146">
        <v>5.0999999999999996</v>
      </c>
      <c r="DX146">
        <v>20070208</v>
      </c>
      <c r="DY146">
        <v>4</v>
      </c>
      <c r="EK146" s="1">
        <v>39082</v>
      </c>
      <c r="EL146">
        <v>1</v>
      </c>
      <c r="EM146">
        <v>20070130</v>
      </c>
      <c r="EN146">
        <v>0.9</v>
      </c>
      <c r="EP146" s="1">
        <v>39082</v>
      </c>
      <c r="EQ146">
        <v>14.3</v>
      </c>
      <c r="ER146" t="s">
        <v>302</v>
      </c>
      <c r="ES146" t="s">
        <v>302</v>
      </c>
      <c r="EU146" s="1">
        <v>39082</v>
      </c>
      <c r="EV146">
        <v>-0.2</v>
      </c>
      <c r="EW146" t="s">
        <v>302</v>
      </c>
      <c r="EX146" t="s">
        <v>302</v>
      </c>
      <c r="EZ146" s="1">
        <v>39082</v>
      </c>
      <c r="FA146">
        <v>-1.2</v>
      </c>
      <c r="FB146">
        <v>20070208</v>
      </c>
      <c r="FC146">
        <v>0.1</v>
      </c>
    </row>
    <row r="147" spans="1:159" x14ac:dyDescent="0.25">
      <c r="A147" s="1">
        <v>39113</v>
      </c>
      <c r="B147">
        <v>109.6</v>
      </c>
      <c r="C147" t="s">
        <v>302</v>
      </c>
      <c r="D147" t="s">
        <v>302</v>
      </c>
      <c r="F147" s="1">
        <v>41427</v>
      </c>
      <c r="G147">
        <v>116.4</v>
      </c>
      <c r="H147" t="s">
        <v>302</v>
      </c>
      <c r="I147" t="s">
        <v>302</v>
      </c>
      <c r="K147" s="1">
        <v>40663</v>
      </c>
      <c r="L147">
        <v>49.5</v>
      </c>
      <c r="M147">
        <v>20110501</v>
      </c>
      <c r="N147">
        <v>48.4</v>
      </c>
      <c r="P147" s="1">
        <v>39903</v>
      </c>
      <c r="Q147">
        <v>-13</v>
      </c>
      <c r="R147">
        <v>20090413</v>
      </c>
      <c r="S147">
        <v>-13</v>
      </c>
      <c r="Z147" s="1">
        <v>39903</v>
      </c>
      <c r="AA147">
        <v>-16</v>
      </c>
      <c r="AB147">
        <v>20090413</v>
      </c>
      <c r="AC147">
        <v>-17</v>
      </c>
      <c r="AE147" s="1">
        <v>39113</v>
      </c>
      <c r="AF147">
        <v>3.2</v>
      </c>
      <c r="AG147" t="s">
        <v>302</v>
      </c>
      <c r="AH147" t="s">
        <v>302</v>
      </c>
      <c r="AJ147" s="1">
        <v>39113</v>
      </c>
      <c r="AK147">
        <v>1.1000000000000001</v>
      </c>
      <c r="AL147" t="s">
        <v>302</v>
      </c>
      <c r="AM147" t="s">
        <v>302</v>
      </c>
      <c r="AY147" s="1">
        <v>42063</v>
      </c>
      <c r="AZ147">
        <v>51.8</v>
      </c>
      <c r="BA147">
        <v>20150303</v>
      </c>
      <c r="BB147">
        <v>51.7</v>
      </c>
      <c r="CM147" s="1">
        <v>39113</v>
      </c>
      <c r="CN147">
        <v>4</v>
      </c>
      <c r="CO147">
        <v>20070220</v>
      </c>
      <c r="CP147">
        <v>5.3</v>
      </c>
      <c r="CR147" s="1">
        <v>39113</v>
      </c>
      <c r="CS147">
        <v>5.5</v>
      </c>
      <c r="CT147">
        <v>20070220</v>
      </c>
      <c r="CU147">
        <v>5.8</v>
      </c>
      <c r="CW147" s="1">
        <v>39113</v>
      </c>
      <c r="CX147">
        <v>0.6</v>
      </c>
      <c r="CY147">
        <v>20070305</v>
      </c>
      <c r="CZ147">
        <v>-0.9</v>
      </c>
      <c r="DB147" s="1">
        <v>40999</v>
      </c>
      <c r="DC147">
        <v>-9.4</v>
      </c>
      <c r="DD147" t="s">
        <v>302</v>
      </c>
      <c r="DE147" t="s">
        <v>302</v>
      </c>
      <c r="DG147" s="1">
        <v>39113</v>
      </c>
      <c r="DH147">
        <v>-1.2</v>
      </c>
      <c r="DI147">
        <v>20070305</v>
      </c>
      <c r="DJ147">
        <v>-1</v>
      </c>
      <c r="DL147" s="1">
        <v>39113</v>
      </c>
      <c r="DM147">
        <v>38404</v>
      </c>
      <c r="DN147" t="s">
        <v>302</v>
      </c>
      <c r="DO147" t="s">
        <v>302</v>
      </c>
      <c r="DQ147" s="1">
        <v>39113</v>
      </c>
      <c r="DR147">
        <v>14702</v>
      </c>
      <c r="DS147" t="s">
        <v>302</v>
      </c>
      <c r="DT147" t="s">
        <v>302</v>
      </c>
      <c r="DV147" s="1">
        <v>39113</v>
      </c>
      <c r="DW147">
        <v>2.8</v>
      </c>
      <c r="DX147">
        <v>20070311</v>
      </c>
      <c r="DY147">
        <v>4.5999999999999996</v>
      </c>
      <c r="EK147" s="1">
        <v>39113</v>
      </c>
      <c r="EL147">
        <v>1.1000000000000001</v>
      </c>
      <c r="EM147">
        <v>20070227</v>
      </c>
      <c r="EN147">
        <v>1.3</v>
      </c>
      <c r="EP147" s="1">
        <v>39113</v>
      </c>
      <c r="EQ147">
        <v>14.2</v>
      </c>
      <c r="ER147">
        <v>20070227</v>
      </c>
      <c r="ES147">
        <v>14.9</v>
      </c>
      <c r="EU147" s="1">
        <v>39113</v>
      </c>
      <c r="EV147">
        <v>1.1000000000000001</v>
      </c>
      <c r="EW147" t="s">
        <v>302</v>
      </c>
      <c r="EX147" t="s">
        <v>302</v>
      </c>
      <c r="EZ147" s="1">
        <v>39113</v>
      </c>
      <c r="FA147">
        <v>-0.5</v>
      </c>
      <c r="FB147">
        <v>20070311</v>
      </c>
      <c r="FC147">
        <v>0.3</v>
      </c>
    </row>
    <row r="148" spans="1:159" x14ac:dyDescent="0.25">
      <c r="A148" s="1">
        <v>39141</v>
      </c>
      <c r="B148">
        <v>111.4</v>
      </c>
      <c r="C148" t="s">
        <v>302</v>
      </c>
      <c r="D148" t="s">
        <v>302</v>
      </c>
      <c r="F148" s="1">
        <v>41434</v>
      </c>
      <c r="G148">
        <v>115.1</v>
      </c>
      <c r="H148" t="s">
        <v>302</v>
      </c>
      <c r="I148" t="s">
        <v>302</v>
      </c>
      <c r="K148" s="1">
        <v>40694</v>
      </c>
      <c r="L148">
        <v>45.3</v>
      </c>
      <c r="M148">
        <v>20110531</v>
      </c>
      <c r="N148">
        <v>47.7</v>
      </c>
      <c r="P148" s="1">
        <v>39933</v>
      </c>
      <c r="Q148">
        <v>-13</v>
      </c>
      <c r="R148">
        <v>20090510</v>
      </c>
      <c r="S148">
        <v>-14</v>
      </c>
      <c r="Z148" s="1">
        <v>39933</v>
      </c>
      <c r="AA148">
        <v>-12</v>
      </c>
      <c r="AB148">
        <v>20090510</v>
      </c>
      <c r="AC148">
        <v>-10</v>
      </c>
      <c r="AE148" s="1">
        <v>39141</v>
      </c>
      <c r="AF148">
        <v>1.6</v>
      </c>
      <c r="AG148">
        <v>20070213</v>
      </c>
      <c r="AH148">
        <v>1.7</v>
      </c>
      <c r="AJ148" s="1">
        <v>39141</v>
      </c>
      <c r="AK148">
        <v>1.2</v>
      </c>
      <c r="AL148" t="s">
        <v>302</v>
      </c>
      <c r="AM148" t="s">
        <v>302</v>
      </c>
      <c r="AY148" s="1">
        <v>42094</v>
      </c>
      <c r="AZ148">
        <v>50.2</v>
      </c>
      <c r="BA148">
        <v>20150406</v>
      </c>
      <c r="BB148">
        <v>50.2</v>
      </c>
      <c r="CM148" s="1">
        <v>39141</v>
      </c>
      <c r="CN148">
        <v>1.9</v>
      </c>
      <c r="CO148">
        <v>20070320</v>
      </c>
      <c r="CP148">
        <v>0</v>
      </c>
      <c r="CR148" s="1">
        <v>39141</v>
      </c>
      <c r="CS148">
        <v>8</v>
      </c>
      <c r="CT148">
        <v>20070320</v>
      </c>
      <c r="CU148">
        <v>7.9</v>
      </c>
      <c r="CW148" s="1">
        <v>39141</v>
      </c>
      <c r="CX148">
        <v>9</v>
      </c>
      <c r="CY148">
        <v>20070401</v>
      </c>
      <c r="CZ148">
        <v>10.6</v>
      </c>
      <c r="DB148" s="1">
        <v>41029</v>
      </c>
      <c r="DC148">
        <v>6.9</v>
      </c>
      <c r="DD148" t="s">
        <v>302</v>
      </c>
      <c r="DE148" t="s">
        <v>302</v>
      </c>
      <c r="DG148" s="1">
        <v>39141</v>
      </c>
      <c r="DH148">
        <v>8.3000000000000007</v>
      </c>
      <c r="DI148">
        <v>20070401</v>
      </c>
      <c r="DJ148">
        <v>10</v>
      </c>
      <c r="DL148" s="1">
        <v>39141</v>
      </c>
      <c r="DM148">
        <v>39520</v>
      </c>
      <c r="DN148" t="s">
        <v>302</v>
      </c>
      <c r="DO148" t="s">
        <v>302</v>
      </c>
      <c r="DQ148" s="1">
        <v>39141</v>
      </c>
      <c r="DR148">
        <v>14296</v>
      </c>
      <c r="DS148" t="s">
        <v>302</v>
      </c>
      <c r="DT148" t="s">
        <v>302</v>
      </c>
      <c r="DV148" s="1">
        <v>39141</v>
      </c>
      <c r="DW148">
        <v>8.6</v>
      </c>
      <c r="DX148">
        <v>20070410</v>
      </c>
      <c r="DY148">
        <v>8.9</v>
      </c>
      <c r="EK148" s="1">
        <v>39141</v>
      </c>
      <c r="EL148">
        <v>1.4</v>
      </c>
      <c r="EM148">
        <v>20070329</v>
      </c>
      <c r="EN148">
        <v>1.4</v>
      </c>
      <c r="EP148" s="1">
        <v>39141</v>
      </c>
      <c r="EQ148">
        <v>14.4</v>
      </c>
      <c r="ER148">
        <v>20070329</v>
      </c>
      <c r="ES148">
        <v>15</v>
      </c>
      <c r="EU148" s="1">
        <v>39141</v>
      </c>
      <c r="EV148">
        <v>1.9</v>
      </c>
      <c r="EW148" t="s">
        <v>302</v>
      </c>
      <c r="EX148" t="s">
        <v>302</v>
      </c>
      <c r="EZ148" s="1">
        <v>39141</v>
      </c>
      <c r="FA148">
        <v>0.1</v>
      </c>
      <c r="FB148">
        <v>20070410</v>
      </c>
      <c r="FC148">
        <v>0.3</v>
      </c>
    </row>
    <row r="149" spans="1:159" x14ac:dyDescent="0.25">
      <c r="A149" s="1">
        <v>39172</v>
      </c>
      <c r="B149">
        <v>115.5</v>
      </c>
      <c r="C149" t="s">
        <v>302</v>
      </c>
      <c r="D149" t="s">
        <v>302</v>
      </c>
      <c r="F149" s="1">
        <v>41441</v>
      </c>
      <c r="G149">
        <v>114.1</v>
      </c>
      <c r="H149" t="s">
        <v>302</v>
      </c>
      <c r="I149" t="s">
        <v>302</v>
      </c>
      <c r="K149" s="1">
        <v>40724</v>
      </c>
      <c r="L149">
        <v>51.3</v>
      </c>
      <c r="M149">
        <v>20110630</v>
      </c>
      <c r="N149">
        <v>52.9</v>
      </c>
      <c r="P149" s="1">
        <v>39964</v>
      </c>
      <c r="Q149">
        <v>-2</v>
      </c>
      <c r="R149">
        <v>20090608</v>
      </c>
      <c r="S149">
        <v>-2</v>
      </c>
      <c r="Z149" s="1">
        <v>39964</v>
      </c>
      <c r="AA149">
        <v>-13</v>
      </c>
      <c r="AB149">
        <v>20090608</v>
      </c>
      <c r="AC149">
        <v>-14</v>
      </c>
      <c r="AE149" s="1">
        <v>39172</v>
      </c>
      <c r="AF149">
        <v>3.7</v>
      </c>
      <c r="AG149">
        <v>20070313</v>
      </c>
      <c r="AH149">
        <v>3.7</v>
      </c>
      <c r="AJ149" s="1">
        <v>39172</v>
      </c>
      <c r="AK149">
        <v>1.3</v>
      </c>
      <c r="AL149" t="s">
        <v>302</v>
      </c>
      <c r="AM149" t="s">
        <v>302</v>
      </c>
      <c r="AY149" s="1">
        <v>42124</v>
      </c>
      <c r="AZ149">
        <v>49.7</v>
      </c>
      <c r="BA149">
        <v>20150504</v>
      </c>
      <c r="BB149">
        <v>49.7</v>
      </c>
      <c r="CM149" s="1">
        <v>39172</v>
      </c>
      <c r="CN149">
        <v>1.1000000000000001</v>
      </c>
      <c r="CO149">
        <v>20070419</v>
      </c>
      <c r="CP149">
        <v>1</v>
      </c>
      <c r="CR149" s="1">
        <v>39172</v>
      </c>
      <c r="CS149">
        <v>10.5</v>
      </c>
      <c r="CT149">
        <v>20070419</v>
      </c>
      <c r="CU149">
        <v>11.2</v>
      </c>
      <c r="CW149" s="1">
        <v>39172</v>
      </c>
      <c r="CX149">
        <v>-10.4</v>
      </c>
      <c r="CY149">
        <v>20070507</v>
      </c>
      <c r="CZ149">
        <v>-11.4</v>
      </c>
      <c r="DB149" s="1">
        <v>41060</v>
      </c>
      <c r="DC149">
        <v>0.7</v>
      </c>
      <c r="DD149" t="s">
        <v>302</v>
      </c>
      <c r="DE149" t="s">
        <v>302</v>
      </c>
      <c r="DG149" s="1">
        <v>39172</v>
      </c>
      <c r="DH149">
        <v>-5</v>
      </c>
      <c r="DI149">
        <v>20070507</v>
      </c>
      <c r="DJ149">
        <v>-9.6</v>
      </c>
      <c r="DL149" s="1">
        <v>39172</v>
      </c>
      <c r="DM149">
        <v>39426</v>
      </c>
      <c r="DN149" t="s">
        <v>302</v>
      </c>
      <c r="DO149" t="s">
        <v>302</v>
      </c>
      <c r="DQ149" s="1">
        <v>39172</v>
      </c>
      <c r="DR149">
        <v>15433</v>
      </c>
      <c r="DS149" t="s">
        <v>302</v>
      </c>
      <c r="DT149" t="s">
        <v>302</v>
      </c>
      <c r="DV149" s="1">
        <v>39172</v>
      </c>
      <c r="DW149">
        <v>-2.4</v>
      </c>
      <c r="DX149">
        <v>20070513</v>
      </c>
      <c r="DY149">
        <v>-5</v>
      </c>
      <c r="EK149" s="1">
        <v>39172</v>
      </c>
      <c r="EL149">
        <v>1.2</v>
      </c>
      <c r="EM149">
        <v>20070429</v>
      </c>
      <c r="EN149">
        <v>1.2</v>
      </c>
      <c r="EP149" s="1">
        <v>39172</v>
      </c>
      <c r="EQ149">
        <v>14.5</v>
      </c>
      <c r="ER149">
        <v>20070429</v>
      </c>
      <c r="ES149">
        <v>14.8</v>
      </c>
      <c r="EU149" s="1">
        <v>39172</v>
      </c>
      <c r="EV149">
        <v>1.3</v>
      </c>
      <c r="EW149" t="s">
        <v>302</v>
      </c>
      <c r="EX149" t="s">
        <v>302</v>
      </c>
      <c r="EZ149" s="1">
        <v>39172</v>
      </c>
      <c r="FA149">
        <v>1.5</v>
      </c>
      <c r="FB149">
        <v>20070513</v>
      </c>
      <c r="FC149">
        <v>1.3</v>
      </c>
    </row>
    <row r="150" spans="1:159" x14ac:dyDescent="0.25">
      <c r="A150" s="1">
        <v>39202</v>
      </c>
      <c r="B150">
        <v>115.31</v>
      </c>
      <c r="C150" t="s">
        <v>302</v>
      </c>
      <c r="D150" t="s">
        <v>302</v>
      </c>
      <c r="F150" s="1">
        <v>41448</v>
      </c>
      <c r="G150">
        <v>112.8</v>
      </c>
      <c r="H150" t="s">
        <v>302</v>
      </c>
      <c r="I150" t="s">
        <v>302</v>
      </c>
      <c r="K150" s="1">
        <v>40755</v>
      </c>
      <c r="L150">
        <v>43.4</v>
      </c>
      <c r="M150">
        <v>20110731</v>
      </c>
      <c r="N150">
        <v>43.4</v>
      </c>
      <c r="P150" s="1">
        <v>39994</v>
      </c>
      <c r="Q150">
        <v>5</v>
      </c>
      <c r="R150">
        <v>20090713</v>
      </c>
      <c r="S150">
        <v>4</v>
      </c>
      <c r="Z150" s="1">
        <v>39994</v>
      </c>
      <c r="AA150">
        <v>-3</v>
      </c>
      <c r="AB150">
        <v>20090713</v>
      </c>
      <c r="AC150">
        <v>-2</v>
      </c>
      <c r="AE150" s="1">
        <v>39202</v>
      </c>
      <c r="AF150">
        <v>-0.2</v>
      </c>
      <c r="AG150">
        <v>20070417</v>
      </c>
      <c r="AH150">
        <v>-0.2</v>
      </c>
      <c r="AJ150" s="1">
        <v>39202</v>
      </c>
      <c r="AK150">
        <v>-0.7</v>
      </c>
      <c r="AL150" t="s">
        <v>302</v>
      </c>
      <c r="AM150" t="s">
        <v>302</v>
      </c>
      <c r="AY150" s="1">
        <v>42155</v>
      </c>
      <c r="AZ150">
        <v>49.6</v>
      </c>
      <c r="BA150">
        <v>20150602</v>
      </c>
      <c r="BB150">
        <v>49.6</v>
      </c>
      <c r="CM150" s="1">
        <v>39202</v>
      </c>
      <c r="CN150">
        <v>-2.2999999999999998</v>
      </c>
      <c r="CO150">
        <v>20070521</v>
      </c>
      <c r="CP150">
        <v>-1.1000000000000001</v>
      </c>
      <c r="CR150" s="1">
        <v>39202</v>
      </c>
      <c r="CS150">
        <v>6.9</v>
      </c>
      <c r="CT150">
        <v>20070521</v>
      </c>
      <c r="CU150">
        <v>8</v>
      </c>
      <c r="CW150" s="1">
        <v>39202</v>
      </c>
      <c r="CX150">
        <v>4.5</v>
      </c>
      <c r="CY150">
        <v>20070604</v>
      </c>
      <c r="CZ150">
        <v>8.1</v>
      </c>
      <c r="DB150" s="1">
        <v>41090</v>
      </c>
      <c r="DC150">
        <v>2.8</v>
      </c>
      <c r="DD150" t="s">
        <v>302</v>
      </c>
      <c r="DE150" t="s">
        <v>302</v>
      </c>
      <c r="DG150" s="1">
        <v>39202</v>
      </c>
      <c r="DH150">
        <v>2.7</v>
      </c>
      <c r="DI150">
        <v>20070604</v>
      </c>
      <c r="DJ150">
        <v>4.5</v>
      </c>
      <c r="DL150" s="1">
        <v>39202</v>
      </c>
      <c r="DM150">
        <v>39647</v>
      </c>
      <c r="DN150" t="s">
        <v>302</v>
      </c>
      <c r="DO150" t="s">
        <v>302</v>
      </c>
      <c r="DQ150" s="1">
        <v>39202</v>
      </c>
      <c r="DR150">
        <v>14331</v>
      </c>
      <c r="DS150" t="s">
        <v>302</v>
      </c>
      <c r="DT150" t="s">
        <v>302</v>
      </c>
      <c r="DV150" s="1">
        <v>39202</v>
      </c>
      <c r="DW150">
        <v>1.2</v>
      </c>
      <c r="DX150">
        <v>20070607</v>
      </c>
      <c r="DY150">
        <v>0.7</v>
      </c>
      <c r="EK150" s="1">
        <v>39202</v>
      </c>
      <c r="EL150">
        <v>1.3</v>
      </c>
      <c r="EM150">
        <v>20070530</v>
      </c>
      <c r="EN150">
        <v>1.2</v>
      </c>
      <c r="EP150" s="1">
        <v>39202</v>
      </c>
      <c r="EQ150">
        <v>14.5</v>
      </c>
      <c r="ER150">
        <v>20070530</v>
      </c>
      <c r="ES150">
        <v>14.5</v>
      </c>
      <c r="EU150" s="1">
        <v>39202</v>
      </c>
      <c r="EV150">
        <v>3.9</v>
      </c>
      <c r="EW150" t="s">
        <v>302</v>
      </c>
      <c r="EX150" t="s">
        <v>302</v>
      </c>
      <c r="EZ150" s="1">
        <v>39202</v>
      </c>
      <c r="FA150">
        <v>3.7</v>
      </c>
      <c r="FB150">
        <v>20070607</v>
      </c>
      <c r="FC150">
        <v>2.2000000000000002</v>
      </c>
    </row>
    <row r="151" spans="1:159" x14ac:dyDescent="0.25">
      <c r="A151" s="1">
        <v>39233</v>
      </c>
      <c r="B151">
        <v>123.94</v>
      </c>
      <c r="C151" t="s">
        <v>302</v>
      </c>
      <c r="D151" t="s">
        <v>302</v>
      </c>
      <c r="F151" s="1">
        <v>41462</v>
      </c>
      <c r="G151">
        <v>114.7</v>
      </c>
      <c r="H151" t="s">
        <v>302</v>
      </c>
      <c r="I151" t="s">
        <v>302</v>
      </c>
      <c r="K151" s="1">
        <v>40786</v>
      </c>
      <c r="L151">
        <v>42.2</v>
      </c>
      <c r="M151">
        <v>20110831</v>
      </c>
      <c r="N151">
        <v>43.3</v>
      </c>
      <c r="P151" s="1">
        <v>40025</v>
      </c>
      <c r="Q151">
        <v>9</v>
      </c>
      <c r="R151">
        <v>20090810</v>
      </c>
      <c r="S151">
        <v>10</v>
      </c>
      <c r="Z151" s="1">
        <v>40025</v>
      </c>
      <c r="AA151">
        <v>1</v>
      </c>
      <c r="AB151">
        <v>20090810</v>
      </c>
      <c r="AC151">
        <v>1</v>
      </c>
      <c r="AE151" s="1">
        <v>39233</v>
      </c>
      <c r="AF151">
        <v>7.5</v>
      </c>
      <c r="AG151">
        <v>20070515</v>
      </c>
      <c r="AH151">
        <v>7.5</v>
      </c>
      <c r="AJ151" s="1">
        <v>39233</v>
      </c>
      <c r="AK151">
        <v>0</v>
      </c>
      <c r="AL151" t="s">
        <v>302</v>
      </c>
      <c r="AM151" t="s">
        <v>302</v>
      </c>
      <c r="AY151" s="1">
        <v>42185</v>
      </c>
      <c r="AZ151">
        <v>51.2</v>
      </c>
      <c r="BA151">
        <v>20150702</v>
      </c>
      <c r="BB151">
        <v>51.2</v>
      </c>
      <c r="CM151" s="1">
        <v>39233</v>
      </c>
      <c r="CN151">
        <v>0.1</v>
      </c>
      <c r="CO151">
        <v>20070619</v>
      </c>
      <c r="CP151">
        <v>-0.5</v>
      </c>
      <c r="CR151" s="1">
        <v>39233</v>
      </c>
      <c r="CS151">
        <v>7.4</v>
      </c>
      <c r="CT151">
        <v>20070619</v>
      </c>
      <c r="CU151">
        <v>6.6</v>
      </c>
      <c r="CW151" s="1">
        <v>39233</v>
      </c>
      <c r="CX151">
        <v>-2.5</v>
      </c>
      <c r="CY151">
        <v>20070702</v>
      </c>
      <c r="CZ151">
        <v>-5.6</v>
      </c>
      <c r="DB151" s="1">
        <v>41121</v>
      </c>
      <c r="DC151">
        <v>-5.6</v>
      </c>
      <c r="DD151" t="s">
        <v>302</v>
      </c>
      <c r="DE151" t="s">
        <v>302</v>
      </c>
      <c r="DG151" s="1">
        <v>39233</v>
      </c>
      <c r="DH151">
        <v>-5</v>
      </c>
      <c r="DI151">
        <v>20070702</v>
      </c>
      <c r="DJ151">
        <v>-7.2</v>
      </c>
      <c r="DL151" s="1">
        <v>39233</v>
      </c>
      <c r="DM151">
        <v>40248</v>
      </c>
      <c r="DN151" t="s">
        <v>302</v>
      </c>
      <c r="DO151" t="s">
        <v>302</v>
      </c>
      <c r="DQ151" s="1">
        <v>39233</v>
      </c>
      <c r="DR151">
        <v>16350</v>
      </c>
      <c r="DS151" t="s">
        <v>302</v>
      </c>
      <c r="DT151" t="s">
        <v>302</v>
      </c>
      <c r="DV151" s="1">
        <v>39233</v>
      </c>
      <c r="DW151">
        <v>5.9</v>
      </c>
      <c r="DX151">
        <v>20070709</v>
      </c>
      <c r="DY151">
        <v>8.9</v>
      </c>
      <c r="EK151" s="1">
        <v>39233</v>
      </c>
      <c r="EL151">
        <v>1.4</v>
      </c>
      <c r="EM151">
        <v>20070628</v>
      </c>
      <c r="EN151">
        <v>1.2</v>
      </c>
      <c r="EP151" s="1">
        <v>39233</v>
      </c>
      <c r="EQ151">
        <v>14.6</v>
      </c>
      <c r="ER151">
        <v>20070628</v>
      </c>
      <c r="ES151">
        <v>14.6</v>
      </c>
      <c r="EU151" s="1">
        <v>39233</v>
      </c>
      <c r="EV151">
        <v>0.8</v>
      </c>
      <c r="EW151" t="s">
        <v>302</v>
      </c>
      <c r="EX151" t="s">
        <v>302</v>
      </c>
      <c r="EZ151" s="1">
        <v>39233</v>
      </c>
      <c r="FA151">
        <v>-1.4</v>
      </c>
      <c r="FB151">
        <v>20070709</v>
      </c>
      <c r="FC151">
        <v>0.1</v>
      </c>
    </row>
    <row r="152" spans="1:159" x14ac:dyDescent="0.25">
      <c r="A152" s="1">
        <v>39263</v>
      </c>
      <c r="B152">
        <v>121.47</v>
      </c>
      <c r="C152" t="s">
        <v>302</v>
      </c>
      <c r="D152" t="s">
        <v>302</v>
      </c>
      <c r="F152" s="1">
        <v>41469</v>
      </c>
      <c r="G152">
        <v>114.4</v>
      </c>
      <c r="H152" t="s">
        <v>302</v>
      </c>
      <c r="I152" t="s">
        <v>302</v>
      </c>
      <c r="K152" s="1">
        <v>40816</v>
      </c>
      <c r="L152">
        <v>40.6</v>
      </c>
      <c r="M152">
        <v>20111002</v>
      </c>
      <c r="N152">
        <v>42.3</v>
      </c>
      <c r="P152" s="1">
        <v>40056</v>
      </c>
      <c r="Q152">
        <v>14</v>
      </c>
      <c r="R152">
        <v>20090907</v>
      </c>
      <c r="S152">
        <v>18</v>
      </c>
      <c r="Z152" s="1">
        <v>40056</v>
      </c>
      <c r="AA152">
        <v>4</v>
      </c>
      <c r="AB152">
        <v>20090907</v>
      </c>
      <c r="AC152">
        <v>4</v>
      </c>
      <c r="AE152" s="1">
        <v>39263</v>
      </c>
      <c r="AF152">
        <v>-2</v>
      </c>
      <c r="AG152">
        <v>20070612</v>
      </c>
      <c r="AH152">
        <v>-2</v>
      </c>
      <c r="AJ152" s="1">
        <v>39263</v>
      </c>
      <c r="AK152">
        <v>1.6</v>
      </c>
      <c r="AL152" t="s">
        <v>302</v>
      </c>
      <c r="AM152" t="s">
        <v>302</v>
      </c>
      <c r="AY152" s="1">
        <v>42216</v>
      </c>
      <c r="AZ152">
        <v>54.1</v>
      </c>
      <c r="BA152">
        <v>20150804</v>
      </c>
      <c r="BB152">
        <v>54.1</v>
      </c>
      <c r="CM152" s="1">
        <v>39263</v>
      </c>
      <c r="CN152">
        <v>0.1</v>
      </c>
      <c r="CO152">
        <v>20070719</v>
      </c>
      <c r="CP152">
        <v>2.2000000000000002</v>
      </c>
      <c r="CR152" s="1">
        <v>39263</v>
      </c>
      <c r="CS152">
        <v>11</v>
      </c>
      <c r="CT152">
        <v>20070719</v>
      </c>
      <c r="CU152">
        <v>11.3</v>
      </c>
      <c r="CW152" s="1">
        <v>39263</v>
      </c>
      <c r="CX152">
        <v>5.0999999999999996</v>
      </c>
      <c r="CY152">
        <v>20070730</v>
      </c>
      <c r="CZ152">
        <v>7.5</v>
      </c>
      <c r="DB152" s="1">
        <v>41152</v>
      </c>
      <c r="DC152">
        <v>-5.3</v>
      </c>
      <c r="DD152" t="s">
        <v>302</v>
      </c>
      <c r="DE152" t="s">
        <v>302</v>
      </c>
      <c r="DG152" s="1">
        <v>39263</v>
      </c>
      <c r="DH152">
        <v>-1.3</v>
      </c>
      <c r="DI152">
        <v>20070730</v>
      </c>
      <c r="DJ152">
        <v>0.9</v>
      </c>
      <c r="DL152" s="1">
        <v>39263</v>
      </c>
      <c r="DM152">
        <v>40756</v>
      </c>
      <c r="DN152" t="s">
        <v>302</v>
      </c>
      <c r="DO152" t="s">
        <v>302</v>
      </c>
      <c r="DQ152" s="1">
        <v>39263</v>
      </c>
      <c r="DR152">
        <v>15390</v>
      </c>
      <c r="DS152" t="s">
        <v>302</v>
      </c>
      <c r="DT152" t="s">
        <v>302</v>
      </c>
      <c r="DV152" s="1">
        <v>39263</v>
      </c>
      <c r="DW152">
        <v>16.899999999999999</v>
      </c>
      <c r="DX152">
        <v>20070807</v>
      </c>
      <c r="DY152">
        <v>14.8</v>
      </c>
      <c r="EK152" s="1">
        <v>39263</v>
      </c>
      <c r="EL152">
        <v>1.8</v>
      </c>
      <c r="EM152">
        <v>20070730</v>
      </c>
      <c r="EN152">
        <v>1.8</v>
      </c>
      <c r="EP152" s="1">
        <v>39263</v>
      </c>
      <c r="EQ152">
        <v>15.5</v>
      </c>
      <c r="ER152">
        <v>20070730</v>
      </c>
      <c r="ES152">
        <v>15.4</v>
      </c>
      <c r="EU152" s="1">
        <v>39263</v>
      </c>
      <c r="EV152">
        <v>6.9</v>
      </c>
      <c r="EW152" t="s">
        <v>302</v>
      </c>
      <c r="EX152" t="s">
        <v>302</v>
      </c>
      <c r="EZ152" s="1">
        <v>39263</v>
      </c>
      <c r="FA152">
        <v>1.6</v>
      </c>
      <c r="FB152">
        <v>20070807</v>
      </c>
      <c r="FC152">
        <v>1.1000000000000001</v>
      </c>
    </row>
    <row r="153" spans="1:159" x14ac:dyDescent="0.25">
      <c r="A153" s="1">
        <v>39294</v>
      </c>
      <c r="B153">
        <v>120.79</v>
      </c>
      <c r="C153" t="s">
        <v>302</v>
      </c>
      <c r="D153" t="s">
        <v>302</v>
      </c>
      <c r="F153" s="1">
        <v>41476</v>
      </c>
      <c r="G153">
        <v>117.5</v>
      </c>
      <c r="H153" t="s">
        <v>302</v>
      </c>
      <c r="I153" t="s">
        <v>302</v>
      </c>
      <c r="K153" s="1">
        <v>40847</v>
      </c>
      <c r="L153">
        <v>46.3</v>
      </c>
      <c r="M153">
        <v>20111031</v>
      </c>
      <c r="N153">
        <v>47.4</v>
      </c>
      <c r="P153" s="1">
        <v>40086</v>
      </c>
      <c r="Q153">
        <v>15</v>
      </c>
      <c r="R153">
        <v>20091012</v>
      </c>
      <c r="S153">
        <v>14</v>
      </c>
      <c r="Z153" s="1">
        <v>40086</v>
      </c>
      <c r="AA153">
        <v>2</v>
      </c>
      <c r="AB153">
        <v>20091012</v>
      </c>
      <c r="AC153">
        <v>3</v>
      </c>
      <c r="AE153" s="1">
        <v>39294</v>
      </c>
      <c r="AF153">
        <v>-0.6</v>
      </c>
      <c r="AG153">
        <v>20070710</v>
      </c>
      <c r="AH153">
        <v>-0.6</v>
      </c>
      <c r="AJ153" s="1">
        <v>39294</v>
      </c>
      <c r="AK153">
        <v>0.8</v>
      </c>
      <c r="AL153" t="s">
        <v>302</v>
      </c>
      <c r="AM153" t="s">
        <v>302</v>
      </c>
      <c r="AY153" s="1">
        <v>42247</v>
      </c>
      <c r="AZ153">
        <v>55.6</v>
      </c>
      <c r="BA153">
        <v>20150902</v>
      </c>
      <c r="BB153">
        <v>55.6</v>
      </c>
      <c r="CM153" s="1">
        <v>39294</v>
      </c>
      <c r="CN153">
        <v>2.5</v>
      </c>
      <c r="CO153">
        <v>20070820</v>
      </c>
      <c r="CP153">
        <v>0.6</v>
      </c>
      <c r="CR153" s="1">
        <v>39294</v>
      </c>
      <c r="CS153">
        <v>9.3000000000000007</v>
      </c>
      <c r="CT153">
        <v>20070820</v>
      </c>
      <c r="CU153">
        <v>8.6999999999999993</v>
      </c>
      <c r="CW153" s="1">
        <v>39294</v>
      </c>
      <c r="CX153">
        <v>-0.6</v>
      </c>
      <c r="CY153">
        <v>20070902</v>
      </c>
      <c r="CZ153">
        <v>0.4</v>
      </c>
      <c r="DB153" s="1">
        <v>41182</v>
      </c>
      <c r="DC153">
        <v>-3.7</v>
      </c>
      <c r="DD153" t="s">
        <v>302</v>
      </c>
      <c r="DE153" t="s">
        <v>302</v>
      </c>
      <c r="DG153" s="1">
        <v>39294</v>
      </c>
      <c r="DH153">
        <v>-4.5999999999999996</v>
      </c>
      <c r="DI153">
        <v>20070902</v>
      </c>
      <c r="DJ153">
        <v>-7.5</v>
      </c>
      <c r="DL153" s="1">
        <v>39294</v>
      </c>
      <c r="DM153">
        <v>41025</v>
      </c>
      <c r="DN153" t="s">
        <v>302</v>
      </c>
      <c r="DO153" t="s">
        <v>302</v>
      </c>
      <c r="DQ153" s="1">
        <v>39294</v>
      </c>
      <c r="DR153">
        <v>16370</v>
      </c>
      <c r="DS153" t="s">
        <v>302</v>
      </c>
      <c r="DT153" t="s">
        <v>302</v>
      </c>
      <c r="DV153" s="1">
        <v>39294</v>
      </c>
      <c r="DW153">
        <v>-10.5</v>
      </c>
      <c r="DX153">
        <v>20070909</v>
      </c>
      <c r="DY153">
        <v>-6.8</v>
      </c>
      <c r="EK153" s="1">
        <v>39294</v>
      </c>
      <c r="EL153">
        <v>1.1000000000000001</v>
      </c>
      <c r="EM153">
        <v>20070830</v>
      </c>
      <c r="EN153">
        <v>0.9</v>
      </c>
      <c r="EP153" s="1">
        <v>39294</v>
      </c>
      <c r="EQ153">
        <v>15.1</v>
      </c>
      <c r="ER153">
        <v>20070830</v>
      </c>
      <c r="ES153">
        <v>15.4</v>
      </c>
      <c r="EU153" s="1">
        <v>39294</v>
      </c>
      <c r="EV153">
        <v>-6.7</v>
      </c>
      <c r="EW153" t="s">
        <v>302</v>
      </c>
      <c r="EX153" t="s">
        <v>302</v>
      </c>
      <c r="EZ153" s="1">
        <v>39294</v>
      </c>
      <c r="FA153">
        <v>-4.9000000000000004</v>
      </c>
      <c r="FB153">
        <v>20070909</v>
      </c>
      <c r="FC153">
        <v>-4.0999999999999996</v>
      </c>
    </row>
    <row r="154" spans="1:159" x14ac:dyDescent="0.25">
      <c r="A154" s="1">
        <v>39325</v>
      </c>
      <c r="B154">
        <v>111.05</v>
      </c>
      <c r="C154" t="s">
        <v>302</v>
      </c>
      <c r="D154" t="s">
        <v>302</v>
      </c>
      <c r="F154" s="1">
        <v>41483</v>
      </c>
      <c r="G154">
        <v>118.1</v>
      </c>
      <c r="H154" t="s">
        <v>302</v>
      </c>
      <c r="I154" t="s">
        <v>302</v>
      </c>
      <c r="K154" s="1">
        <v>40877</v>
      </c>
      <c r="L154">
        <v>48.4</v>
      </c>
      <c r="M154">
        <v>20111130</v>
      </c>
      <c r="N154">
        <v>47.8</v>
      </c>
      <c r="P154" s="1">
        <v>40117</v>
      </c>
      <c r="Q154">
        <v>16</v>
      </c>
      <c r="R154">
        <v>20091109</v>
      </c>
      <c r="S154">
        <v>16</v>
      </c>
      <c r="Z154" s="1">
        <v>40117</v>
      </c>
      <c r="AA154">
        <v>11</v>
      </c>
      <c r="AB154">
        <v>20091109</v>
      </c>
      <c r="AC154">
        <v>12</v>
      </c>
      <c r="AE154" s="1">
        <v>39325</v>
      </c>
      <c r="AF154">
        <v>-8.1</v>
      </c>
      <c r="AG154">
        <v>20070814</v>
      </c>
      <c r="AH154">
        <v>-8.1</v>
      </c>
      <c r="AJ154" s="1">
        <v>39325</v>
      </c>
      <c r="AK154">
        <v>0.6</v>
      </c>
      <c r="AL154" t="s">
        <v>302</v>
      </c>
      <c r="AM154" t="s">
        <v>302</v>
      </c>
      <c r="AY154" s="1">
        <v>42277</v>
      </c>
      <c r="AZ154">
        <v>52.3</v>
      </c>
      <c r="BA154">
        <v>20151004</v>
      </c>
      <c r="BB154">
        <v>52.3</v>
      </c>
      <c r="CM154" s="1">
        <v>39325</v>
      </c>
      <c r="CN154">
        <v>-0.4</v>
      </c>
      <c r="CO154">
        <v>20070920</v>
      </c>
      <c r="CP154">
        <v>-1.9</v>
      </c>
      <c r="CR154" s="1">
        <v>39325</v>
      </c>
      <c r="CS154">
        <v>8.6999999999999993</v>
      </c>
      <c r="CT154">
        <v>20070920</v>
      </c>
      <c r="CU154">
        <v>8</v>
      </c>
      <c r="CW154" s="1">
        <v>39325</v>
      </c>
      <c r="CX154">
        <v>-1.3</v>
      </c>
      <c r="CY154">
        <v>20071003</v>
      </c>
      <c r="CZ154">
        <v>-1.7</v>
      </c>
      <c r="DB154" s="1">
        <v>41213</v>
      </c>
      <c r="DC154">
        <v>3.6</v>
      </c>
      <c r="DD154" t="s">
        <v>302</v>
      </c>
      <c r="DE154" t="s">
        <v>302</v>
      </c>
      <c r="DG154" s="1">
        <v>39325</v>
      </c>
      <c r="DH154">
        <v>1.8</v>
      </c>
      <c r="DI154">
        <v>20071003</v>
      </c>
      <c r="DJ154">
        <v>-0.1</v>
      </c>
      <c r="DL154" s="1">
        <v>39325</v>
      </c>
      <c r="DM154">
        <v>41143</v>
      </c>
      <c r="DN154" t="s">
        <v>302</v>
      </c>
      <c r="DO154" t="s">
        <v>302</v>
      </c>
      <c r="DQ154" s="1">
        <v>39325</v>
      </c>
      <c r="DR154">
        <v>16950</v>
      </c>
      <c r="DS154" t="s">
        <v>302</v>
      </c>
      <c r="DT154" t="s">
        <v>302</v>
      </c>
      <c r="DV154" s="1">
        <v>39325</v>
      </c>
      <c r="DW154">
        <v>-2</v>
      </c>
      <c r="DX154">
        <v>20071009</v>
      </c>
      <c r="DY154">
        <v>-4.5</v>
      </c>
      <c r="EK154" s="1">
        <v>39325</v>
      </c>
      <c r="EL154">
        <v>1.3</v>
      </c>
      <c r="EM154">
        <v>20070927</v>
      </c>
      <c r="EN154">
        <v>1.5</v>
      </c>
      <c r="EP154" s="1">
        <v>39325</v>
      </c>
      <c r="EQ154">
        <v>15.6</v>
      </c>
      <c r="ER154">
        <v>20070927</v>
      </c>
      <c r="ES154">
        <v>16.2</v>
      </c>
      <c r="EU154" s="1">
        <v>39325</v>
      </c>
      <c r="EV154">
        <v>2.2999999999999998</v>
      </c>
      <c r="EW154" t="s">
        <v>302</v>
      </c>
      <c r="EX154" t="s">
        <v>302</v>
      </c>
      <c r="EZ154" s="1">
        <v>39325</v>
      </c>
      <c r="FA154">
        <v>3.6</v>
      </c>
      <c r="FB154">
        <v>20071009</v>
      </c>
      <c r="FC154">
        <v>1.6</v>
      </c>
    </row>
    <row r="155" spans="1:159" x14ac:dyDescent="0.25">
      <c r="A155" s="1">
        <v>39355</v>
      </c>
      <c r="B155">
        <v>115.72</v>
      </c>
      <c r="C155" t="s">
        <v>302</v>
      </c>
      <c r="D155" t="s">
        <v>302</v>
      </c>
      <c r="F155" s="1">
        <v>41490</v>
      </c>
      <c r="G155">
        <v>112.5</v>
      </c>
      <c r="H155" t="s">
        <v>302</v>
      </c>
      <c r="I155" t="s">
        <v>302</v>
      </c>
      <c r="K155" s="1">
        <v>40908</v>
      </c>
      <c r="L155">
        <v>46.4</v>
      </c>
      <c r="M155">
        <v>20120102</v>
      </c>
      <c r="N155">
        <v>50.2</v>
      </c>
      <c r="P155" s="1">
        <v>40147</v>
      </c>
      <c r="Q155">
        <v>19</v>
      </c>
      <c r="R155">
        <v>20091207</v>
      </c>
      <c r="S155">
        <v>19</v>
      </c>
      <c r="Z155" s="1">
        <v>40147</v>
      </c>
      <c r="AA155">
        <v>9</v>
      </c>
      <c r="AB155">
        <v>20091207</v>
      </c>
      <c r="AC155">
        <v>10</v>
      </c>
      <c r="AE155" s="1">
        <v>39355</v>
      </c>
      <c r="AF155">
        <v>4.2</v>
      </c>
      <c r="AG155">
        <v>20070911</v>
      </c>
      <c r="AH155">
        <v>4.2</v>
      </c>
      <c r="AJ155" s="1">
        <v>39355</v>
      </c>
      <c r="AK155">
        <v>1.1000000000000001</v>
      </c>
      <c r="AL155" t="s">
        <v>302</v>
      </c>
      <c r="AM155" t="s">
        <v>302</v>
      </c>
      <c r="AY155" s="1">
        <v>42308</v>
      </c>
      <c r="AZ155">
        <v>48.9</v>
      </c>
      <c r="BA155">
        <v>20151103</v>
      </c>
      <c r="BB155">
        <v>48.9</v>
      </c>
      <c r="CM155" s="1">
        <v>39355</v>
      </c>
      <c r="CN155">
        <v>0.1</v>
      </c>
      <c r="CO155">
        <v>20071018</v>
      </c>
      <c r="CP155">
        <v>1.8</v>
      </c>
      <c r="CR155" s="1">
        <v>39355</v>
      </c>
      <c r="CS155">
        <v>7.7</v>
      </c>
      <c r="CT155">
        <v>20071018</v>
      </c>
      <c r="CU155">
        <v>7.8</v>
      </c>
      <c r="CW155" s="1">
        <v>39355</v>
      </c>
      <c r="CX155">
        <v>6.3</v>
      </c>
      <c r="CY155">
        <v>20071030</v>
      </c>
      <c r="CZ155">
        <v>6.8</v>
      </c>
      <c r="DB155" s="1">
        <v>41243</v>
      </c>
      <c r="DC155">
        <v>3</v>
      </c>
      <c r="DD155" t="s">
        <v>302</v>
      </c>
      <c r="DE155" t="s">
        <v>302</v>
      </c>
      <c r="DG155" s="1">
        <v>39355</v>
      </c>
      <c r="DH155">
        <v>6.7</v>
      </c>
      <c r="DI155">
        <v>20071030</v>
      </c>
      <c r="DJ155">
        <v>4.2</v>
      </c>
      <c r="DL155" s="1">
        <v>39355</v>
      </c>
      <c r="DM155">
        <v>41156</v>
      </c>
      <c r="DN155" t="s">
        <v>302</v>
      </c>
      <c r="DO155" t="s">
        <v>302</v>
      </c>
      <c r="DQ155" s="1">
        <v>39355</v>
      </c>
      <c r="DR155">
        <v>15251</v>
      </c>
      <c r="DS155" t="s">
        <v>302</v>
      </c>
      <c r="DT155" t="s">
        <v>302</v>
      </c>
      <c r="DV155" s="1">
        <v>39355</v>
      </c>
      <c r="DW155">
        <v>-0.6</v>
      </c>
      <c r="DX155">
        <v>20071106</v>
      </c>
      <c r="DY155">
        <v>-3.3</v>
      </c>
      <c r="EK155" s="1">
        <v>39355</v>
      </c>
      <c r="EL155">
        <v>1.2</v>
      </c>
      <c r="EM155">
        <v>20071030</v>
      </c>
      <c r="EN155">
        <v>1.2</v>
      </c>
      <c r="EP155" s="1">
        <v>39355</v>
      </c>
      <c r="EQ155">
        <v>15.7</v>
      </c>
      <c r="ER155">
        <v>20071030</v>
      </c>
      <c r="ES155">
        <v>15.9</v>
      </c>
      <c r="EU155" s="1">
        <v>39355</v>
      </c>
      <c r="EV155">
        <v>-2.2999999999999998</v>
      </c>
      <c r="EW155" t="s">
        <v>302</v>
      </c>
      <c r="EX155" t="s">
        <v>302</v>
      </c>
      <c r="EZ155" s="1">
        <v>39355</v>
      </c>
      <c r="FA155">
        <v>-2.4</v>
      </c>
      <c r="FB155">
        <v>20071106</v>
      </c>
      <c r="FC155">
        <v>-2.4</v>
      </c>
    </row>
    <row r="156" spans="1:159" x14ac:dyDescent="0.25">
      <c r="A156" s="1">
        <v>39386</v>
      </c>
      <c r="B156">
        <v>115.31</v>
      </c>
      <c r="C156" t="s">
        <v>302</v>
      </c>
      <c r="D156" t="s">
        <v>302</v>
      </c>
      <c r="F156" s="1">
        <v>41497</v>
      </c>
      <c r="G156">
        <v>113.9</v>
      </c>
      <c r="H156" t="s">
        <v>302</v>
      </c>
      <c r="I156" t="s">
        <v>302</v>
      </c>
      <c r="K156" s="1">
        <v>40939</v>
      </c>
      <c r="L156">
        <v>49.4</v>
      </c>
      <c r="M156">
        <v>20120131</v>
      </c>
      <c r="N156">
        <v>51.6</v>
      </c>
      <c r="P156" s="1">
        <v>40178</v>
      </c>
      <c r="Q156">
        <v>9</v>
      </c>
      <c r="R156">
        <v>20100201</v>
      </c>
      <c r="S156">
        <v>8</v>
      </c>
      <c r="Z156" s="1">
        <v>40178</v>
      </c>
      <c r="AA156">
        <v>9</v>
      </c>
      <c r="AB156">
        <v>20100201</v>
      </c>
      <c r="AC156">
        <v>10</v>
      </c>
      <c r="AE156" s="1">
        <v>39386</v>
      </c>
      <c r="AF156">
        <v>-0.3</v>
      </c>
      <c r="AG156">
        <v>20071009</v>
      </c>
      <c r="AH156">
        <v>-0.3</v>
      </c>
      <c r="AJ156" s="1">
        <v>39386</v>
      </c>
      <c r="AK156">
        <v>0.2</v>
      </c>
      <c r="AL156" t="s">
        <v>302</v>
      </c>
      <c r="AM156" t="s">
        <v>302</v>
      </c>
      <c r="AY156" s="1">
        <v>42338</v>
      </c>
      <c r="AZ156">
        <v>48.2</v>
      </c>
      <c r="BA156">
        <v>20151202</v>
      </c>
      <c r="BB156">
        <v>48.2</v>
      </c>
      <c r="CM156" s="1">
        <v>39386</v>
      </c>
      <c r="CN156">
        <v>1.4</v>
      </c>
      <c r="CO156">
        <v>20071120</v>
      </c>
      <c r="CP156">
        <v>1.1000000000000001</v>
      </c>
      <c r="CR156" s="1">
        <v>39386</v>
      </c>
      <c r="CS156">
        <v>8.9</v>
      </c>
      <c r="CT156">
        <v>20071120</v>
      </c>
      <c r="CU156">
        <v>8.9</v>
      </c>
      <c r="CW156" s="1">
        <v>39386</v>
      </c>
      <c r="CX156">
        <v>-0.4</v>
      </c>
      <c r="CY156">
        <v>20071203</v>
      </c>
      <c r="CZ156">
        <v>-2.8</v>
      </c>
      <c r="DB156" s="1">
        <v>41274</v>
      </c>
      <c r="DC156">
        <v>6.2</v>
      </c>
      <c r="DD156" t="s">
        <v>302</v>
      </c>
      <c r="DE156" t="s">
        <v>302</v>
      </c>
      <c r="DG156" s="1">
        <v>39386</v>
      </c>
      <c r="DH156">
        <v>13.9</v>
      </c>
      <c r="DI156">
        <v>20071203</v>
      </c>
      <c r="DJ156">
        <v>9.1</v>
      </c>
      <c r="DL156" s="1">
        <v>39386</v>
      </c>
      <c r="DM156">
        <v>41282</v>
      </c>
      <c r="DN156" t="s">
        <v>302</v>
      </c>
      <c r="DO156" t="s">
        <v>302</v>
      </c>
      <c r="DQ156" s="1">
        <v>39386</v>
      </c>
      <c r="DR156">
        <v>17699</v>
      </c>
      <c r="DS156" t="s">
        <v>302</v>
      </c>
      <c r="DT156" t="s">
        <v>302</v>
      </c>
      <c r="DV156" s="1">
        <v>39386</v>
      </c>
      <c r="DW156">
        <v>1.3</v>
      </c>
      <c r="DX156">
        <v>20071209</v>
      </c>
      <c r="DY156">
        <v>2.9</v>
      </c>
      <c r="EK156" s="1">
        <v>39386</v>
      </c>
      <c r="EL156">
        <v>1</v>
      </c>
      <c r="EM156">
        <v>20071129</v>
      </c>
      <c r="EN156">
        <v>1</v>
      </c>
      <c r="EP156" s="1">
        <v>39386</v>
      </c>
      <c r="EQ156">
        <v>15.5</v>
      </c>
      <c r="ER156">
        <v>20071129</v>
      </c>
      <c r="ES156">
        <v>15.4</v>
      </c>
      <c r="EU156" s="1">
        <v>39386</v>
      </c>
      <c r="EV156">
        <v>-0.7</v>
      </c>
      <c r="EW156" t="s">
        <v>302</v>
      </c>
      <c r="EX156" t="s">
        <v>302</v>
      </c>
      <c r="EZ156" s="1">
        <v>39386</v>
      </c>
      <c r="FA156">
        <v>-0.9</v>
      </c>
      <c r="FB156">
        <v>20071209</v>
      </c>
      <c r="FC156">
        <v>-0.7</v>
      </c>
    </row>
    <row r="157" spans="1:159" x14ac:dyDescent="0.25">
      <c r="A157" s="1">
        <v>39416</v>
      </c>
      <c r="B157">
        <v>110.49</v>
      </c>
      <c r="C157" t="s">
        <v>302</v>
      </c>
      <c r="D157" t="s">
        <v>302</v>
      </c>
      <c r="F157" s="1">
        <v>41504</v>
      </c>
      <c r="G157">
        <v>116.4</v>
      </c>
      <c r="H157" t="s">
        <v>302</v>
      </c>
      <c r="I157" t="s">
        <v>302</v>
      </c>
      <c r="K157" s="1">
        <v>40968</v>
      </c>
      <c r="L157">
        <v>49.4</v>
      </c>
      <c r="M157">
        <v>20120229</v>
      </c>
      <c r="N157">
        <v>51.3</v>
      </c>
      <c r="P157" s="1">
        <v>40209</v>
      </c>
      <c r="Q157">
        <v>17</v>
      </c>
      <c r="R157">
        <v>20100215</v>
      </c>
      <c r="S157">
        <v>15</v>
      </c>
      <c r="Z157" s="1">
        <v>40209</v>
      </c>
      <c r="AA157">
        <v>7</v>
      </c>
      <c r="AB157">
        <v>20100215</v>
      </c>
      <c r="AC157">
        <v>3</v>
      </c>
      <c r="AE157" s="1">
        <v>39416</v>
      </c>
      <c r="AF157">
        <v>-4.2</v>
      </c>
      <c r="AG157">
        <v>20071113</v>
      </c>
      <c r="AH157">
        <v>-4.2</v>
      </c>
      <c r="AJ157" s="1">
        <v>39416</v>
      </c>
      <c r="AK157">
        <v>0.6</v>
      </c>
      <c r="AL157" t="s">
        <v>302</v>
      </c>
      <c r="AM157" t="s">
        <v>302</v>
      </c>
      <c r="AY157" s="1">
        <v>42369</v>
      </c>
      <c r="AZ157">
        <v>46.3</v>
      </c>
      <c r="BA157">
        <v>20160105</v>
      </c>
      <c r="BB157">
        <v>46.3</v>
      </c>
      <c r="CM157" s="1">
        <v>39416</v>
      </c>
      <c r="CN157">
        <v>1.7</v>
      </c>
      <c r="CO157">
        <v>20071220</v>
      </c>
      <c r="CP157">
        <v>1.1000000000000001</v>
      </c>
      <c r="CR157" s="1">
        <v>39416</v>
      </c>
      <c r="CS157">
        <v>10.5</v>
      </c>
      <c r="CT157">
        <v>20071220</v>
      </c>
      <c r="CU157">
        <v>10.1</v>
      </c>
      <c r="CW157" s="1">
        <v>39416</v>
      </c>
      <c r="CX157">
        <v>7.3</v>
      </c>
      <c r="CY157">
        <v>20080107</v>
      </c>
      <c r="CZ157">
        <v>8.9</v>
      </c>
      <c r="DB157" s="1">
        <v>41305</v>
      </c>
      <c r="DC157">
        <v>4.2</v>
      </c>
      <c r="DD157" t="s">
        <v>302</v>
      </c>
      <c r="DE157" t="s">
        <v>302</v>
      </c>
      <c r="DG157" s="1">
        <v>39416</v>
      </c>
      <c r="DH157">
        <v>14.9</v>
      </c>
      <c r="DI157">
        <v>20080107</v>
      </c>
      <c r="DJ157">
        <v>14.6</v>
      </c>
      <c r="DL157" s="1">
        <v>39416</v>
      </c>
      <c r="DM157">
        <v>41919</v>
      </c>
      <c r="DN157" t="s">
        <v>302</v>
      </c>
      <c r="DO157" t="s">
        <v>302</v>
      </c>
      <c r="DQ157" s="1">
        <v>39416</v>
      </c>
      <c r="DR157">
        <v>17255</v>
      </c>
      <c r="DS157" t="s">
        <v>302</v>
      </c>
      <c r="DT157" t="s">
        <v>302</v>
      </c>
      <c r="DV157" s="1">
        <v>39416</v>
      </c>
      <c r="DW157">
        <v>-1</v>
      </c>
      <c r="DX157">
        <v>20080115</v>
      </c>
      <c r="DY157">
        <v>-2.8</v>
      </c>
      <c r="EK157" s="1">
        <v>39416</v>
      </c>
      <c r="EL157">
        <v>1.5</v>
      </c>
      <c r="EM157">
        <v>20071230</v>
      </c>
      <c r="EN157">
        <v>1.7</v>
      </c>
      <c r="EP157" s="1">
        <v>39416</v>
      </c>
      <c r="EQ157">
        <v>16.2</v>
      </c>
      <c r="ER157">
        <v>20071230</v>
      </c>
      <c r="ES157">
        <v>16.2</v>
      </c>
      <c r="EU157" s="1">
        <v>39416</v>
      </c>
      <c r="EV157">
        <v>1.5</v>
      </c>
      <c r="EW157" t="s">
        <v>302</v>
      </c>
      <c r="EX157" t="s">
        <v>302</v>
      </c>
      <c r="EZ157" s="1">
        <v>39416</v>
      </c>
      <c r="FA157">
        <v>2.8</v>
      </c>
      <c r="FB157">
        <v>20080115</v>
      </c>
      <c r="FC157">
        <v>4</v>
      </c>
    </row>
    <row r="158" spans="1:159" x14ac:dyDescent="0.25">
      <c r="A158" s="1">
        <v>39447</v>
      </c>
      <c r="B158">
        <v>112.46</v>
      </c>
      <c r="C158" t="s">
        <v>302</v>
      </c>
      <c r="D158" t="s">
        <v>302</v>
      </c>
      <c r="F158" s="1">
        <v>41511</v>
      </c>
      <c r="G158">
        <v>119.4</v>
      </c>
      <c r="H158" t="s">
        <v>302</v>
      </c>
      <c r="I158" t="s">
        <v>302</v>
      </c>
      <c r="K158" s="1">
        <v>40999</v>
      </c>
      <c r="L158">
        <v>49.3</v>
      </c>
      <c r="M158">
        <v>20120401</v>
      </c>
      <c r="N158">
        <v>49.5</v>
      </c>
      <c r="P158" s="1">
        <v>40237</v>
      </c>
      <c r="Q158">
        <v>17</v>
      </c>
      <c r="R158">
        <v>20100308</v>
      </c>
      <c r="S158">
        <v>19</v>
      </c>
      <c r="Z158" s="1">
        <v>40237</v>
      </c>
      <c r="AA158">
        <v>8</v>
      </c>
      <c r="AB158">
        <v>20100308</v>
      </c>
      <c r="AC158">
        <v>8</v>
      </c>
      <c r="AE158" s="1">
        <v>39447</v>
      </c>
      <c r="AF158">
        <v>1.8</v>
      </c>
      <c r="AG158">
        <v>20071211</v>
      </c>
      <c r="AH158">
        <v>1.8</v>
      </c>
      <c r="AJ158" s="1">
        <v>39447</v>
      </c>
      <c r="AK158">
        <v>0.4</v>
      </c>
      <c r="AL158" t="s">
        <v>302</v>
      </c>
      <c r="AM158" t="s">
        <v>302</v>
      </c>
      <c r="AY158" s="1">
        <v>42400</v>
      </c>
      <c r="AZ158">
        <v>48.4</v>
      </c>
      <c r="BA158">
        <v>20160202</v>
      </c>
      <c r="BB158">
        <v>48.4</v>
      </c>
      <c r="CM158" s="1">
        <v>39447</v>
      </c>
      <c r="CN158">
        <v>-0.2</v>
      </c>
      <c r="CO158">
        <v>20080121</v>
      </c>
      <c r="CP158">
        <v>1.1000000000000001</v>
      </c>
      <c r="CR158" s="1">
        <v>39447</v>
      </c>
      <c r="CS158">
        <v>10.4</v>
      </c>
      <c r="CT158">
        <v>20080121</v>
      </c>
      <c r="CU158">
        <v>11.6</v>
      </c>
      <c r="CW158" s="1">
        <v>39447</v>
      </c>
      <c r="CX158">
        <v>-3.4</v>
      </c>
      <c r="CY158">
        <v>20080204</v>
      </c>
      <c r="CZ158">
        <v>-16</v>
      </c>
      <c r="DB158" s="1">
        <v>41333</v>
      </c>
      <c r="DC158">
        <v>-5.3</v>
      </c>
      <c r="DD158" t="s">
        <v>302</v>
      </c>
      <c r="DE158" t="s">
        <v>302</v>
      </c>
      <c r="DG158" s="1">
        <v>39447</v>
      </c>
      <c r="DH158">
        <v>13.4</v>
      </c>
      <c r="DI158">
        <v>20080204</v>
      </c>
      <c r="DJ158">
        <v>-0.9</v>
      </c>
      <c r="DL158" s="1">
        <v>39447</v>
      </c>
      <c r="DM158">
        <v>42698</v>
      </c>
      <c r="DN158" t="s">
        <v>302</v>
      </c>
      <c r="DO158" t="s">
        <v>302</v>
      </c>
      <c r="DQ158" s="1">
        <v>39447</v>
      </c>
      <c r="DR158">
        <v>18216</v>
      </c>
      <c r="DS158" t="s">
        <v>302</v>
      </c>
      <c r="DT158" t="s">
        <v>302</v>
      </c>
      <c r="DV158" s="1">
        <v>39447</v>
      </c>
      <c r="DW158">
        <v>-0.7</v>
      </c>
      <c r="DX158">
        <v>20080210</v>
      </c>
      <c r="DY158">
        <v>-3</v>
      </c>
      <c r="EK158" s="1">
        <v>39447</v>
      </c>
      <c r="EL158">
        <v>1.2</v>
      </c>
      <c r="EM158">
        <v>20080130</v>
      </c>
      <c r="EN158">
        <v>1.1000000000000001</v>
      </c>
      <c r="EP158" s="1">
        <v>39447</v>
      </c>
      <c r="EQ158">
        <v>16.5</v>
      </c>
      <c r="ER158">
        <v>20080130</v>
      </c>
      <c r="ES158">
        <v>16.5</v>
      </c>
      <c r="EU158" s="1">
        <v>39447</v>
      </c>
      <c r="EV158">
        <v>-1.1000000000000001</v>
      </c>
      <c r="EW158" t="s">
        <v>302</v>
      </c>
      <c r="EX158" t="s">
        <v>302</v>
      </c>
      <c r="EZ158" s="1">
        <v>39447</v>
      </c>
      <c r="FA158">
        <v>-1.1000000000000001</v>
      </c>
      <c r="FB158">
        <v>20080210</v>
      </c>
      <c r="FC158">
        <v>0.1</v>
      </c>
    </row>
    <row r="159" spans="1:159" x14ac:dyDescent="0.25">
      <c r="A159" s="1">
        <v>39478</v>
      </c>
      <c r="B159">
        <v>103.1</v>
      </c>
      <c r="C159" t="s">
        <v>302</v>
      </c>
      <c r="D159" t="s">
        <v>302</v>
      </c>
      <c r="F159" s="1">
        <v>41518</v>
      </c>
      <c r="G159">
        <v>120.9</v>
      </c>
      <c r="H159" t="s">
        <v>302</v>
      </c>
      <c r="I159" t="s">
        <v>302</v>
      </c>
      <c r="K159" s="1">
        <v>41029</v>
      </c>
      <c r="L159">
        <v>44.9</v>
      </c>
      <c r="M159">
        <v>20120430</v>
      </c>
      <c r="N159">
        <v>43.9</v>
      </c>
      <c r="P159" s="1">
        <v>40268</v>
      </c>
      <c r="Q159">
        <v>14</v>
      </c>
      <c r="R159">
        <v>20100412</v>
      </c>
      <c r="S159">
        <v>16</v>
      </c>
      <c r="Z159" s="1">
        <v>40268</v>
      </c>
      <c r="AA159">
        <v>11</v>
      </c>
      <c r="AB159">
        <v>20100412</v>
      </c>
      <c r="AC159">
        <v>13</v>
      </c>
      <c r="AE159" s="1">
        <v>39478</v>
      </c>
      <c r="AF159">
        <v>-8.3000000000000007</v>
      </c>
      <c r="AG159">
        <v>20080115</v>
      </c>
      <c r="AH159">
        <v>-8.3000000000000007</v>
      </c>
      <c r="AJ159" s="1">
        <v>39478</v>
      </c>
      <c r="AK159">
        <v>-0.2</v>
      </c>
      <c r="AL159" t="s">
        <v>302</v>
      </c>
      <c r="AM159" t="s">
        <v>302</v>
      </c>
      <c r="AY159" s="1">
        <v>42429</v>
      </c>
      <c r="AZ159">
        <v>51.8</v>
      </c>
      <c r="BA159">
        <v>20160302</v>
      </c>
      <c r="BB159">
        <v>51.8</v>
      </c>
      <c r="CM159" s="1">
        <v>39478</v>
      </c>
      <c r="CN159">
        <v>1.4</v>
      </c>
      <c r="CO159">
        <v>20080220</v>
      </c>
      <c r="CP159">
        <v>0.6</v>
      </c>
      <c r="CR159" s="1">
        <v>39478</v>
      </c>
      <c r="CS159">
        <v>7.5</v>
      </c>
      <c r="CT159">
        <v>20080220</v>
      </c>
      <c r="CU159">
        <v>7.2</v>
      </c>
      <c r="CW159" s="1">
        <v>39478</v>
      </c>
      <c r="CX159">
        <v>1.8</v>
      </c>
      <c r="CY159">
        <v>20080305</v>
      </c>
      <c r="CZ159">
        <v>1.9</v>
      </c>
      <c r="DB159" s="1">
        <v>41364</v>
      </c>
      <c r="DC159">
        <v>4.2</v>
      </c>
      <c r="DD159" t="s">
        <v>302</v>
      </c>
      <c r="DE159" t="s">
        <v>302</v>
      </c>
      <c r="DG159" s="1">
        <v>39478</v>
      </c>
      <c r="DH159">
        <v>14.8</v>
      </c>
      <c r="DI159">
        <v>20080305</v>
      </c>
      <c r="DJ159">
        <v>5.0999999999999996</v>
      </c>
      <c r="DL159" s="1">
        <v>39478</v>
      </c>
      <c r="DM159">
        <v>42340</v>
      </c>
      <c r="DN159" t="s">
        <v>302</v>
      </c>
      <c r="DO159" t="s">
        <v>302</v>
      </c>
      <c r="DQ159" s="1">
        <v>39478</v>
      </c>
      <c r="DR159">
        <v>16060</v>
      </c>
      <c r="DS159" t="s">
        <v>302</v>
      </c>
      <c r="DT159" t="s">
        <v>302</v>
      </c>
      <c r="DV159" s="1">
        <v>39478</v>
      </c>
      <c r="DW159">
        <v>5.0999999999999996</v>
      </c>
      <c r="DX159">
        <v>20080310</v>
      </c>
      <c r="DY159">
        <v>8.3000000000000007</v>
      </c>
      <c r="EK159" s="1">
        <v>39478</v>
      </c>
      <c r="EL159">
        <v>0.8</v>
      </c>
      <c r="EM159">
        <v>20080228</v>
      </c>
      <c r="EN159">
        <v>1.1000000000000001</v>
      </c>
      <c r="EP159" s="1">
        <v>39478</v>
      </c>
      <c r="EQ159">
        <v>16.2</v>
      </c>
      <c r="ER159">
        <v>20080228</v>
      </c>
      <c r="ES159">
        <v>16.399999999999999</v>
      </c>
      <c r="EU159" s="1">
        <v>39478</v>
      </c>
      <c r="EV159">
        <v>2.9</v>
      </c>
      <c r="EW159" t="s">
        <v>302</v>
      </c>
      <c r="EX159" t="s">
        <v>302</v>
      </c>
      <c r="EZ159" s="1">
        <v>39478</v>
      </c>
      <c r="FA159">
        <v>1.9</v>
      </c>
      <c r="FB159">
        <v>20080310</v>
      </c>
      <c r="FC159">
        <v>2.2999999999999998</v>
      </c>
    </row>
    <row r="160" spans="1:159" x14ac:dyDescent="0.25">
      <c r="A160" s="1">
        <v>39507</v>
      </c>
      <c r="B160">
        <v>97.4</v>
      </c>
      <c r="C160" t="s">
        <v>302</v>
      </c>
      <c r="D160" t="s">
        <v>302</v>
      </c>
      <c r="F160" s="1">
        <v>41525</v>
      </c>
      <c r="G160">
        <v>121.3</v>
      </c>
      <c r="H160" t="s">
        <v>302</v>
      </c>
      <c r="I160" t="s">
        <v>302</v>
      </c>
      <c r="K160" s="1">
        <v>41060</v>
      </c>
      <c r="L160">
        <v>40.4</v>
      </c>
      <c r="M160">
        <v>20120531</v>
      </c>
      <c r="N160">
        <v>42.4</v>
      </c>
      <c r="P160" s="1">
        <v>40298</v>
      </c>
      <c r="Q160">
        <v>12</v>
      </c>
      <c r="R160">
        <v>20100509</v>
      </c>
      <c r="S160">
        <v>13</v>
      </c>
      <c r="Z160" s="1">
        <v>40298</v>
      </c>
      <c r="AA160">
        <v>8</v>
      </c>
      <c r="AB160">
        <v>20100509</v>
      </c>
      <c r="AC160">
        <v>8</v>
      </c>
      <c r="AE160" s="1">
        <v>39507</v>
      </c>
      <c r="AF160">
        <v>-5.5</v>
      </c>
      <c r="AG160">
        <v>20080212</v>
      </c>
      <c r="AH160">
        <v>-5.5</v>
      </c>
      <c r="AJ160" s="1">
        <v>39507</v>
      </c>
      <c r="AK160">
        <v>-0.1</v>
      </c>
      <c r="AL160" t="s">
        <v>302</v>
      </c>
      <c r="AM160" t="s">
        <v>302</v>
      </c>
      <c r="AY160" s="1">
        <v>42460</v>
      </c>
      <c r="AZ160">
        <v>49.5</v>
      </c>
      <c r="BA160">
        <v>20160404</v>
      </c>
      <c r="BB160">
        <v>49.5</v>
      </c>
      <c r="CM160" s="1">
        <v>39507</v>
      </c>
      <c r="CN160">
        <v>-2.5</v>
      </c>
      <c r="CO160">
        <v>20080319</v>
      </c>
      <c r="CP160">
        <v>-2.2999999999999998</v>
      </c>
      <c r="CR160" s="1">
        <v>39507</v>
      </c>
      <c r="CS160">
        <v>2.9</v>
      </c>
      <c r="CT160">
        <v>20080319</v>
      </c>
      <c r="CU160">
        <v>3.1</v>
      </c>
      <c r="CW160" s="1">
        <v>39507</v>
      </c>
      <c r="CX160">
        <v>-5.3</v>
      </c>
      <c r="CY160">
        <v>20080406</v>
      </c>
      <c r="CZ160">
        <v>0.1</v>
      </c>
      <c r="DB160" s="1">
        <v>41394</v>
      </c>
      <c r="DC160">
        <v>3.9</v>
      </c>
      <c r="DD160" t="s">
        <v>302</v>
      </c>
      <c r="DE160" t="s">
        <v>302</v>
      </c>
      <c r="DG160" s="1">
        <v>39507</v>
      </c>
      <c r="DH160">
        <v>-0.3</v>
      </c>
      <c r="DI160">
        <v>20080406</v>
      </c>
      <c r="DJ160">
        <v>-1.6</v>
      </c>
      <c r="DL160" s="1">
        <v>39507</v>
      </c>
      <c r="DM160">
        <v>43254</v>
      </c>
      <c r="DN160" t="s">
        <v>302</v>
      </c>
      <c r="DO160" t="s">
        <v>302</v>
      </c>
      <c r="DQ160" s="1">
        <v>39507</v>
      </c>
      <c r="DR160">
        <v>16460</v>
      </c>
      <c r="DS160" t="s">
        <v>302</v>
      </c>
      <c r="DT160" t="s">
        <v>302</v>
      </c>
      <c r="DV160" s="1">
        <v>39507</v>
      </c>
      <c r="DW160">
        <v>-5</v>
      </c>
      <c r="DX160">
        <v>20080413</v>
      </c>
      <c r="DY160">
        <v>-9.5</v>
      </c>
      <c r="EK160" s="1">
        <v>39507</v>
      </c>
      <c r="EL160">
        <v>0.7</v>
      </c>
      <c r="EM160">
        <v>20080330</v>
      </c>
      <c r="EN160">
        <v>0.7</v>
      </c>
      <c r="EP160" s="1">
        <v>39507</v>
      </c>
      <c r="EQ160">
        <v>15.5</v>
      </c>
      <c r="ER160">
        <v>20080330</v>
      </c>
      <c r="ES160">
        <v>15.5</v>
      </c>
      <c r="EU160" s="1">
        <v>39507</v>
      </c>
      <c r="EV160">
        <v>-5.6</v>
      </c>
      <c r="EW160" t="s">
        <v>302</v>
      </c>
      <c r="EX160" t="s">
        <v>302</v>
      </c>
      <c r="EZ160" s="1">
        <v>39507</v>
      </c>
      <c r="FA160">
        <v>-5.7</v>
      </c>
      <c r="FB160">
        <v>20080413</v>
      </c>
      <c r="FC160">
        <v>-5.9</v>
      </c>
    </row>
    <row r="161" spans="1:159" x14ac:dyDescent="0.25">
      <c r="A161" s="1">
        <v>39538</v>
      </c>
      <c r="B161">
        <v>88.57</v>
      </c>
      <c r="C161" t="s">
        <v>302</v>
      </c>
      <c r="D161" t="s">
        <v>302</v>
      </c>
      <c r="F161" s="1">
        <v>41532</v>
      </c>
      <c r="G161">
        <v>122.9</v>
      </c>
      <c r="H161" t="s">
        <v>302</v>
      </c>
      <c r="I161" t="s">
        <v>302</v>
      </c>
      <c r="K161" s="1">
        <v>41090</v>
      </c>
      <c r="L161">
        <v>46</v>
      </c>
      <c r="M161">
        <v>20120701</v>
      </c>
      <c r="N161">
        <v>47.2</v>
      </c>
      <c r="P161" s="1">
        <v>40329</v>
      </c>
      <c r="Q161">
        <v>6</v>
      </c>
      <c r="R161">
        <v>20100607</v>
      </c>
      <c r="S161">
        <v>5</v>
      </c>
      <c r="Z161" s="1">
        <v>40329</v>
      </c>
      <c r="AA161">
        <v>8</v>
      </c>
      <c r="AB161">
        <v>20100607</v>
      </c>
      <c r="AC161">
        <v>6</v>
      </c>
      <c r="AE161" s="1">
        <v>39538</v>
      </c>
      <c r="AF161">
        <v>-9.1</v>
      </c>
      <c r="AG161">
        <v>20080311</v>
      </c>
      <c r="AH161">
        <v>-9.1</v>
      </c>
      <c r="AJ161" s="1">
        <v>39538</v>
      </c>
      <c r="AK161">
        <v>0.4</v>
      </c>
      <c r="AL161" t="s">
        <v>302</v>
      </c>
      <c r="AM161" t="s">
        <v>302</v>
      </c>
      <c r="AY161" s="1">
        <v>42490</v>
      </c>
      <c r="AZ161">
        <v>49.7</v>
      </c>
      <c r="BA161">
        <v>20160503</v>
      </c>
      <c r="BB161">
        <v>49.7</v>
      </c>
      <c r="CM161" s="1">
        <v>39538</v>
      </c>
      <c r="CN161">
        <v>1.4</v>
      </c>
      <c r="CO161">
        <v>20080420</v>
      </c>
      <c r="CP161">
        <v>1</v>
      </c>
      <c r="CR161" s="1">
        <v>39538</v>
      </c>
      <c r="CS161">
        <v>3.2</v>
      </c>
      <c r="CT161">
        <v>20080420</v>
      </c>
      <c r="CU161">
        <v>3.7</v>
      </c>
      <c r="CW161" s="1">
        <v>39538</v>
      </c>
      <c r="CX161">
        <v>-9.9</v>
      </c>
      <c r="CY161">
        <v>20080430</v>
      </c>
      <c r="CZ161">
        <v>-5.7</v>
      </c>
      <c r="DB161" s="1">
        <v>41425</v>
      </c>
      <c r="DC161">
        <v>1.6</v>
      </c>
      <c r="DD161" t="s">
        <v>302</v>
      </c>
      <c r="DE161" t="s">
        <v>302</v>
      </c>
      <c r="DG161" s="1">
        <v>39538</v>
      </c>
      <c r="DH161">
        <v>0.3</v>
      </c>
      <c r="DI161">
        <v>20080430</v>
      </c>
      <c r="DJ161">
        <v>-0.7</v>
      </c>
      <c r="DL161" s="1">
        <v>39538</v>
      </c>
      <c r="DM161">
        <v>42514</v>
      </c>
      <c r="DN161" t="s">
        <v>302</v>
      </c>
      <c r="DO161" t="s">
        <v>302</v>
      </c>
      <c r="DQ161" s="1">
        <v>39538</v>
      </c>
      <c r="DR161">
        <v>16065</v>
      </c>
      <c r="DS161" t="s">
        <v>302</v>
      </c>
      <c r="DT161" t="s">
        <v>302</v>
      </c>
      <c r="DV161" s="1">
        <v>39538</v>
      </c>
      <c r="DW161">
        <v>-9.4</v>
      </c>
      <c r="DX161">
        <v>20080511</v>
      </c>
      <c r="DY161">
        <v>-7.2</v>
      </c>
      <c r="EK161" s="1">
        <v>39538</v>
      </c>
      <c r="EL161">
        <v>0.8</v>
      </c>
      <c r="EM161">
        <v>20080429</v>
      </c>
      <c r="EN161">
        <v>0.8</v>
      </c>
      <c r="EP161" s="1">
        <v>39538</v>
      </c>
      <c r="EQ161">
        <v>15</v>
      </c>
      <c r="ER161">
        <v>20080429</v>
      </c>
      <c r="ES161">
        <v>14.9</v>
      </c>
      <c r="EU161" s="1">
        <v>39538</v>
      </c>
      <c r="EV161">
        <v>-5.4</v>
      </c>
      <c r="EW161" t="s">
        <v>302</v>
      </c>
      <c r="EX161" t="s">
        <v>302</v>
      </c>
      <c r="EZ161" s="1">
        <v>39538</v>
      </c>
      <c r="FA161">
        <v>-6.3</v>
      </c>
      <c r="FB161">
        <v>20080511</v>
      </c>
      <c r="FC161">
        <v>-6.1</v>
      </c>
    </row>
    <row r="162" spans="1:159" x14ac:dyDescent="0.25">
      <c r="A162" s="1">
        <v>39568</v>
      </c>
      <c r="B162">
        <v>87.44</v>
      </c>
      <c r="C162" t="s">
        <v>302</v>
      </c>
      <c r="D162" t="s">
        <v>302</v>
      </c>
      <c r="F162" s="1">
        <v>41539</v>
      </c>
      <c r="G162">
        <v>124.1</v>
      </c>
      <c r="H162" t="s">
        <v>302</v>
      </c>
      <c r="I162" t="s">
        <v>302</v>
      </c>
      <c r="K162" s="1">
        <v>41121</v>
      </c>
      <c r="L162">
        <v>43.2</v>
      </c>
      <c r="M162">
        <v>20120731</v>
      </c>
      <c r="N162">
        <v>40.299999999999997</v>
      </c>
      <c r="P162" s="1">
        <v>40359</v>
      </c>
      <c r="Q162">
        <v>7</v>
      </c>
      <c r="R162">
        <v>20100712</v>
      </c>
      <c r="S162">
        <v>4</v>
      </c>
      <c r="Z162" s="1">
        <v>40359</v>
      </c>
      <c r="AA162">
        <v>6</v>
      </c>
      <c r="AB162">
        <v>20100712</v>
      </c>
      <c r="AC162">
        <v>8</v>
      </c>
      <c r="AE162" s="1">
        <v>39568</v>
      </c>
      <c r="AF162">
        <v>-1.3</v>
      </c>
      <c r="AG162">
        <v>20080408</v>
      </c>
      <c r="AH162">
        <v>-1.3</v>
      </c>
      <c r="AJ162" s="1">
        <v>39568</v>
      </c>
      <c r="AK162">
        <v>0.1</v>
      </c>
      <c r="AL162" t="s">
        <v>302</v>
      </c>
      <c r="AM162" t="s">
        <v>302</v>
      </c>
      <c r="AY162" s="1">
        <v>42521</v>
      </c>
      <c r="AZ162">
        <v>51.5</v>
      </c>
      <c r="BA162">
        <v>20160602</v>
      </c>
      <c r="BB162">
        <v>51.5</v>
      </c>
      <c r="CM162" s="1">
        <v>39568</v>
      </c>
      <c r="CN162">
        <v>-0.6</v>
      </c>
      <c r="CO162">
        <v>20080520</v>
      </c>
      <c r="CP162">
        <v>-0.8</v>
      </c>
      <c r="CR162" s="1">
        <v>39568</v>
      </c>
      <c r="CS162">
        <v>5</v>
      </c>
      <c r="CT162">
        <v>20080520</v>
      </c>
      <c r="CU162">
        <v>3.5</v>
      </c>
      <c r="CW162" s="1">
        <v>39568</v>
      </c>
      <c r="CX162">
        <v>10.4</v>
      </c>
      <c r="CY162">
        <v>20080602</v>
      </c>
      <c r="CZ162">
        <v>7.8</v>
      </c>
      <c r="DB162" s="1">
        <v>41455</v>
      </c>
      <c r="DC162">
        <v>3.4</v>
      </c>
      <c r="DD162" t="s">
        <v>302</v>
      </c>
      <c r="DE162" t="s">
        <v>302</v>
      </c>
      <c r="DG162" s="1">
        <v>39568</v>
      </c>
      <c r="DH162">
        <v>5.8</v>
      </c>
      <c r="DI162">
        <v>20080602</v>
      </c>
      <c r="DJ162">
        <v>5.2</v>
      </c>
      <c r="DL162" s="1">
        <v>39568</v>
      </c>
      <c r="DM162">
        <v>43103</v>
      </c>
      <c r="DN162" t="s">
        <v>302</v>
      </c>
      <c r="DO162" t="s">
        <v>302</v>
      </c>
      <c r="DQ162" s="1">
        <v>39568</v>
      </c>
      <c r="DR162">
        <v>16604</v>
      </c>
      <c r="DS162" t="s">
        <v>302</v>
      </c>
      <c r="DT162" t="s">
        <v>302</v>
      </c>
      <c r="DV162" s="1">
        <v>39568</v>
      </c>
      <c r="DW162">
        <v>-1.9</v>
      </c>
      <c r="DX162">
        <v>20080609</v>
      </c>
      <c r="DY162">
        <v>1.4</v>
      </c>
      <c r="EK162" s="1">
        <v>39568</v>
      </c>
      <c r="EL162">
        <v>0.4</v>
      </c>
      <c r="EM162">
        <v>20080529</v>
      </c>
      <c r="EN162">
        <v>0.4</v>
      </c>
      <c r="EP162" s="1">
        <v>39568</v>
      </c>
      <c r="EQ162">
        <v>14.1</v>
      </c>
      <c r="ER162">
        <v>20080529</v>
      </c>
      <c r="ES162">
        <v>14.1</v>
      </c>
      <c r="EU162" s="1">
        <v>39568</v>
      </c>
      <c r="EV162">
        <v>-6.3</v>
      </c>
      <c r="EW162">
        <v>20080609</v>
      </c>
      <c r="EX162">
        <v>-4.9000000000000004</v>
      </c>
      <c r="EZ162" s="1">
        <v>39568</v>
      </c>
      <c r="FA162">
        <v>-5.0999999999999996</v>
      </c>
      <c r="FB162">
        <v>20080609</v>
      </c>
      <c r="FC162">
        <v>-3</v>
      </c>
    </row>
    <row r="163" spans="1:159" x14ac:dyDescent="0.25">
      <c r="A163" s="1">
        <v>39599</v>
      </c>
      <c r="B163">
        <v>89.76</v>
      </c>
      <c r="C163" t="s">
        <v>302</v>
      </c>
      <c r="D163" t="s">
        <v>302</v>
      </c>
      <c r="F163" s="1">
        <v>41546</v>
      </c>
      <c r="G163">
        <v>120.2</v>
      </c>
      <c r="H163" t="s">
        <v>302</v>
      </c>
      <c r="I163" t="s">
        <v>302</v>
      </c>
      <c r="K163" s="1">
        <v>41152</v>
      </c>
      <c r="L163">
        <v>47.5</v>
      </c>
      <c r="M163">
        <v>20120902</v>
      </c>
      <c r="N163">
        <v>45.3</v>
      </c>
      <c r="P163" s="1">
        <v>40390</v>
      </c>
      <c r="Q163">
        <v>3</v>
      </c>
      <c r="R163">
        <v>20100809</v>
      </c>
      <c r="S163">
        <v>2</v>
      </c>
      <c r="Z163" s="1">
        <v>40390</v>
      </c>
      <c r="AA163">
        <v>6</v>
      </c>
      <c r="AB163">
        <v>20100809</v>
      </c>
      <c r="AC163">
        <v>5</v>
      </c>
      <c r="AE163" s="1">
        <v>39599</v>
      </c>
      <c r="AF163">
        <v>2.7</v>
      </c>
      <c r="AG163">
        <v>20080520</v>
      </c>
      <c r="AH163">
        <v>2.7</v>
      </c>
      <c r="AJ163" s="1">
        <v>39599</v>
      </c>
      <c r="AK163">
        <v>0.2</v>
      </c>
      <c r="AL163" t="s">
        <v>302</v>
      </c>
      <c r="AM163" t="s">
        <v>302</v>
      </c>
      <c r="AY163" s="1">
        <v>42551</v>
      </c>
      <c r="AZ163">
        <v>51.3</v>
      </c>
      <c r="BA163">
        <v>20160704</v>
      </c>
      <c r="BB163">
        <v>51.3</v>
      </c>
      <c r="CM163" s="1">
        <v>39599</v>
      </c>
      <c r="CN163">
        <v>-3.5</v>
      </c>
      <c r="CO163">
        <v>20080622</v>
      </c>
      <c r="CP163">
        <v>-1.6</v>
      </c>
      <c r="CR163" s="1">
        <v>39599</v>
      </c>
      <c r="CS163">
        <v>1.3</v>
      </c>
      <c r="CT163">
        <v>20080622</v>
      </c>
      <c r="CU163">
        <v>2.6</v>
      </c>
      <c r="CW163" s="1">
        <v>39599</v>
      </c>
      <c r="CX163">
        <v>-5.0999999999999996</v>
      </c>
      <c r="CY163">
        <v>20080701</v>
      </c>
      <c r="CZ163">
        <v>-6.5</v>
      </c>
      <c r="DB163" s="1">
        <v>41486</v>
      </c>
      <c r="DC163">
        <v>-4.7</v>
      </c>
      <c r="DD163" t="s">
        <v>302</v>
      </c>
      <c r="DE163" t="s">
        <v>302</v>
      </c>
      <c r="DG163" s="1">
        <v>39599</v>
      </c>
      <c r="DH163">
        <v>3</v>
      </c>
      <c r="DI163">
        <v>20080701</v>
      </c>
      <c r="DJ163">
        <v>0.2</v>
      </c>
      <c r="DL163" s="1">
        <v>39599</v>
      </c>
      <c r="DM163">
        <v>43420</v>
      </c>
      <c r="DN163" t="s">
        <v>302</v>
      </c>
      <c r="DO163" t="s">
        <v>302</v>
      </c>
      <c r="DQ163" s="1">
        <v>39599</v>
      </c>
      <c r="DR163">
        <v>17167</v>
      </c>
      <c r="DS163" t="s">
        <v>302</v>
      </c>
      <c r="DT163" t="s">
        <v>302</v>
      </c>
      <c r="DV163" s="1">
        <v>39599</v>
      </c>
      <c r="DW163">
        <v>-7.8</v>
      </c>
      <c r="DX163">
        <v>20080708</v>
      </c>
      <c r="DY163">
        <v>-6.8</v>
      </c>
      <c r="EK163" s="1">
        <v>39599</v>
      </c>
      <c r="EL163">
        <v>0.5</v>
      </c>
      <c r="EM163">
        <v>20080629</v>
      </c>
      <c r="EN163">
        <v>0.6</v>
      </c>
      <c r="EP163" s="1">
        <v>39599</v>
      </c>
      <c r="EQ163">
        <v>13.1</v>
      </c>
      <c r="ER163">
        <v>20080629</v>
      </c>
      <c r="ES163">
        <v>13.4</v>
      </c>
      <c r="EU163" s="1">
        <v>39599</v>
      </c>
      <c r="EV163">
        <v>-4.5</v>
      </c>
      <c r="EW163">
        <v>20080708</v>
      </c>
      <c r="EX163">
        <v>-5.7</v>
      </c>
      <c r="EZ163" s="1">
        <v>39599</v>
      </c>
      <c r="FA163">
        <v>-8</v>
      </c>
      <c r="FB163">
        <v>20080708</v>
      </c>
      <c r="FC163">
        <v>-7.9</v>
      </c>
    </row>
    <row r="164" spans="1:159" x14ac:dyDescent="0.25">
      <c r="A164" s="1">
        <v>39629</v>
      </c>
      <c r="B164">
        <v>84.73</v>
      </c>
      <c r="C164" t="s">
        <v>302</v>
      </c>
      <c r="D164" t="s">
        <v>302</v>
      </c>
      <c r="F164" s="1">
        <v>41553</v>
      </c>
      <c r="G164">
        <v>119.8</v>
      </c>
      <c r="H164" t="s">
        <v>302</v>
      </c>
      <c r="I164" t="s">
        <v>302</v>
      </c>
      <c r="K164" s="1">
        <v>41182</v>
      </c>
      <c r="L164">
        <v>43</v>
      </c>
      <c r="M164">
        <v>20120930</v>
      </c>
      <c r="N164">
        <v>44.1</v>
      </c>
      <c r="P164" s="1">
        <v>40421</v>
      </c>
      <c r="Q164">
        <v>8</v>
      </c>
      <c r="R164">
        <v>20100913</v>
      </c>
      <c r="S164">
        <v>11</v>
      </c>
      <c r="Z164" s="1">
        <v>40421</v>
      </c>
      <c r="AA164">
        <v>5</v>
      </c>
      <c r="AB164">
        <v>20100913</v>
      </c>
      <c r="AC164">
        <v>5</v>
      </c>
      <c r="AE164" s="1">
        <v>39629</v>
      </c>
      <c r="AF164">
        <v>-5.6</v>
      </c>
      <c r="AG164">
        <v>20080610</v>
      </c>
      <c r="AH164">
        <v>-5.6</v>
      </c>
      <c r="AJ164" s="1">
        <v>39629</v>
      </c>
      <c r="AK164">
        <v>-0.7</v>
      </c>
      <c r="AL164" t="s">
        <v>302</v>
      </c>
      <c r="AM164" t="s">
        <v>302</v>
      </c>
      <c r="CM164" s="1">
        <v>39629</v>
      </c>
      <c r="CN164">
        <v>0</v>
      </c>
      <c r="CO164">
        <v>20080720</v>
      </c>
      <c r="CP164">
        <v>1</v>
      </c>
      <c r="CR164" s="1">
        <v>39629</v>
      </c>
      <c r="CS164">
        <v>1.2</v>
      </c>
      <c r="CT164">
        <v>20080720</v>
      </c>
      <c r="CU164">
        <v>1.4</v>
      </c>
      <c r="CW164" s="1">
        <v>39629</v>
      </c>
      <c r="CX164">
        <v>3.3</v>
      </c>
      <c r="CY164">
        <v>20080729</v>
      </c>
      <c r="CZ164">
        <v>-0.7</v>
      </c>
      <c r="DB164" s="1">
        <v>41517</v>
      </c>
      <c r="DC164">
        <v>3.4</v>
      </c>
      <c r="DD164" t="s">
        <v>302</v>
      </c>
      <c r="DE164" t="s">
        <v>302</v>
      </c>
      <c r="DG164" s="1">
        <v>39629</v>
      </c>
      <c r="DH164">
        <v>1.2</v>
      </c>
      <c r="DI164">
        <v>20080729</v>
      </c>
      <c r="DJ164">
        <v>-7.8</v>
      </c>
      <c r="DL164" s="1">
        <v>39629</v>
      </c>
      <c r="DM164">
        <v>43905</v>
      </c>
      <c r="DN164" t="s">
        <v>302</v>
      </c>
      <c r="DO164" t="s">
        <v>302</v>
      </c>
      <c r="DQ164" s="1">
        <v>39629</v>
      </c>
      <c r="DR164">
        <v>17235</v>
      </c>
      <c r="DS164" t="s">
        <v>302</v>
      </c>
      <c r="DT164" t="s">
        <v>302</v>
      </c>
      <c r="DV164" s="1">
        <v>39629</v>
      </c>
      <c r="DW164">
        <v>-1.2</v>
      </c>
      <c r="DX164">
        <v>20080805</v>
      </c>
      <c r="DY164">
        <v>-0.3</v>
      </c>
      <c r="EK164" s="1">
        <v>39629</v>
      </c>
      <c r="EL164">
        <v>0.6</v>
      </c>
      <c r="EM164">
        <v>20080730</v>
      </c>
      <c r="EN164">
        <v>0.4</v>
      </c>
      <c r="EP164" s="1">
        <v>39629</v>
      </c>
      <c r="EQ164">
        <v>11.8</v>
      </c>
      <c r="ER164">
        <v>20080730</v>
      </c>
      <c r="ES164">
        <v>11.7</v>
      </c>
      <c r="EU164" s="1">
        <v>39629</v>
      </c>
      <c r="EV164">
        <v>-0.7</v>
      </c>
      <c r="EW164">
        <v>20080805</v>
      </c>
      <c r="EX164">
        <v>-1.1000000000000001</v>
      </c>
      <c r="EZ164" s="1">
        <v>39629</v>
      </c>
      <c r="FA164">
        <v>-1.7</v>
      </c>
      <c r="FB164">
        <v>20080805</v>
      </c>
      <c r="FC164">
        <v>-3.7</v>
      </c>
    </row>
    <row r="165" spans="1:159" x14ac:dyDescent="0.25">
      <c r="A165" s="1">
        <v>39660</v>
      </c>
      <c r="B165">
        <v>79.010000000000005</v>
      </c>
      <c r="C165" t="s">
        <v>302</v>
      </c>
      <c r="D165" t="s">
        <v>302</v>
      </c>
      <c r="F165" s="1">
        <v>41560</v>
      </c>
      <c r="G165">
        <v>124.2</v>
      </c>
      <c r="H165" t="s">
        <v>302</v>
      </c>
      <c r="I165" t="s">
        <v>302</v>
      </c>
      <c r="K165" s="1">
        <v>41213</v>
      </c>
      <c r="L165">
        <v>42.8</v>
      </c>
      <c r="M165">
        <v>20121031</v>
      </c>
      <c r="N165">
        <v>45.2</v>
      </c>
      <c r="P165" s="1">
        <v>40451</v>
      </c>
      <c r="Q165">
        <v>12</v>
      </c>
      <c r="R165">
        <v>20101011</v>
      </c>
      <c r="S165">
        <v>10</v>
      </c>
      <c r="Z165" s="1">
        <v>40451</v>
      </c>
      <c r="AA165">
        <v>6</v>
      </c>
      <c r="AB165">
        <v>20101011</v>
      </c>
      <c r="AC165">
        <v>7</v>
      </c>
      <c r="AE165" s="1">
        <v>39660</v>
      </c>
      <c r="AF165">
        <v>-6.7</v>
      </c>
      <c r="AG165">
        <v>20080708</v>
      </c>
      <c r="AH165">
        <v>-6.7</v>
      </c>
      <c r="AJ165" s="1">
        <v>39660</v>
      </c>
      <c r="AK165">
        <v>1.6</v>
      </c>
      <c r="AL165" t="s">
        <v>302</v>
      </c>
      <c r="AM165" t="s">
        <v>302</v>
      </c>
      <c r="CM165" s="1">
        <v>39660</v>
      </c>
      <c r="CN165">
        <v>-2.2999999999999998</v>
      </c>
      <c r="CO165">
        <v>20080820</v>
      </c>
      <c r="CP165">
        <v>-3.4</v>
      </c>
      <c r="CR165" s="1">
        <v>39660</v>
      </c>
      <c r="CS165">
        <v>-3.6</v>
      </c>
      <c r="CT165">
        <v>20080820</v>
      </c>
      <c r="CU165">
        <v>-4.0999999999999996</v>
      </c>
      <c r="CW165" s="1">
        <v>39660</v>
      </c>
      <c r="CX165">
        <v>-4</v>
      </c>
      <c r="CY165">
        <v>20080901</v>
      </c>
      <c r="CZ165">
        <v>-2.2999999999999998</v>
      </c>
      <c r="DB165" s="1">
        <v>41547</v>
      </c>
      <c r="DC165">
        <v>6.4</v>
      </c>
      <c r="DD165" t="s">
        <v>302</v>
      </c>
      <c r="DE165" t="s">
        <v>302</v>
      </c>
      <c r="DG165" s="1">
        <v>39660</v>
      </c>
      <c r="DH165">
        <v>-2.2999999999999998</v>
      </c>
      <c r="DI165">
        <v>20080901</v>
      </c>
      <c r="DJ165">
        <v>-3.7</v>
      </c>
      <c r="DL165" s="1">
        <v>39660</v>
      </c>
      <c r="DM165">
        <v>43882</v>
      </c>
      <c r="DN165" t="s">
        <v>302</v>
      </c>
      <c r="DO165" t="s">
        <v>302</v>
      </c>
      <c r="DQ165" s="1">
        <v>39660</v>
      </c>
      <c r="DR165">
        <v>17934</v>
      </c>
      <c r="DS165" t="s">
        <v>302</v>
      </c>
      <c r="DT165" t="s">
        <v>302</v>
      </c>
      <c r="DV165" s="1">
        <v>39660</v>
      </c>
      <c r="DW165">
        <v>7.2</v>
      </c>
      <c r="DX165">
        <v>20080908</v>
      </c>
      <c r="DY165">
        <v>2.2999999999999998</v>
      </c>
      <c r="EK165" s="1">
        <v>39660</v>
      </c>
      <c r="EL165">
        <v>0.5</v>
      </c>
      <c r="EM165">
        <v>20080828</v>
      </c>
      <c r="EN165">
        <v>0.5</v>
      </c>
      <c r="EP165" s="1">
        <v>39660</v>
      </c>
      <c r="EQ165">
        <v>11.2</v>
      </c>
      <c r="ER165">
        <v>20080828</v>
      </c>
      <c r="ES165">
        <v>11.2</v>
      </c>
      <c r="EU165" s="1">
        <v>39660</v>
      </c>
      <c r="EV165">
        <v>-0.2</v>
      </c>
      <c r="EW165">
        <v>20080908</v>
      </c>
      <c r="EX165">
        <v>-0.1</v>
      </c>
      <c r="EZ165" s="1">
        <v>39660</v>
      </c>
      <c r="FA165">
        <v>-1.3</v>
      </c>
      <c r="FB165">
        <v>20080908</v>
      </c>
      <c r="FC165">
        <v>-0.2</v>
      </c>
    </row>
    <row r="166" spans="1:159" x14ac:dyDescent="0.25">
      <c r="A166" s="1">
        <v>39691</v>
      </c>
      <c r="B166">
        <v>86.17</v>
      </c>
      <c r="C166" t="s">
        <v>302</v>
      </c>
      <c r="D166" t="s">
        <v>302</v>
      </c>
      <c r="F166" s="1">
        <v>41567</v>
      </c>
      <c r="G166">
        <v>122.8</v>
      </c>
      <c r="H166" t="s">
        <v>302</v>
      </c>
      <c r="I166" t="s">
        <v>302</v>
      </c>
      <c r="K166" s="1">
        <v>41243</v>
      </c>
      <c r="L166">
        <v>44.3</v>
      </c>
      <c r="M166">
        <v>20121202</v>
      </c>
      <c r="N166">
        <v>43.6</v>
      </c>
      <c r="P166" s="1">
        <v>40482</v>
      </c>
      <c r="Q166">
        <v>8</v>
      </c>
      <c r="R166">
        <v>20101108</v>
      </c>
      <c r="S166">
        <v>8</v>
      </c>
      <c r="Z166" s="1">
        <v>40482</v>
      </c>
      <c r="AA166">
        <v>2</v>
      </c>
      <c r="AB166">
        <v>20101108</v>
      </c>
      <c r="AC166">
        <v>2</v>
      </c>
      <c r="AE166" s="1">
        <v>39691</v>
      </c>
      <c r="AF166">
        <v>9.1</v>
      </c>
      <c r="AG166">
        <v>20080812</v>
      </c>
      <c r="AH166">
        <v>9.1</v>
      </c>
      <c r="AJ166" s="1">
        <v>39691</v>
      </c>
      <c r="AK166">
        <v>-0.4</v>
      </c>
      <c r="AL166">
        <v>20080929</v>
      </c>
      <c r="AM166">
        <v>0.6</v>
      </c>
      <c r="CM166" s="1">
        <v>39691</v>
      </c>
      <c r="CN166">
        <v>-5</v>
      </c>
      <c r="CO166">
        <v>20080921</v>
      </c>
      <c r="CP166">
        <v>-3.5</v>
      </c>
      <c r="CR166" s="1">
        <v>39691</v>
      </c>
      <c r="CS166">
        <v>-8.1</v>
      </c>
      <c r="CT166">
        <v>20080921</v>
      </c>
      <c r="CU166">
        <v>-7.2</v>
      </c>
      <c r="CW166" s="1">
        <v>39691</v>
      </c>
      <c r="CX166">
        <v>-3.8</v>
      </c>
      <c r="CY166">
        <v>20080929</v>
      </c>
      <c r="CZ166">
        <v>-3.7</v>
      </c>
      <c r="DB166" s="1">
        <v>41578</v>
      </c>
      <c r="DC166">
        <v>-3.8</v>
      </c>
      <c r="DD166" t="s">
        <v>302</v>
      </c>
      <c r="DE166" t="s">
        <v>302</v>
      </c>
      <c r="DG166" s="1">
        <v>39691</v>
      </c>
      <c r="DH166">
        <v>-4.9000000000000004</v>
      </c>
      <c r="DI166">
        <v>20080929</v>
      </c>
      <c r="DJ166">
        <v>-8.6</v>
      </c>
      <c r="DL166" s="1">
        <v>39691</v>
      </c>
      <c r="DM166">
        <v>44027</v>
      </c>
      <c r="DN166" t="s">
        <v>302</v>
      </c>
      <c r="DO166" t="s">
        <v>302</v>
      </c>
      <c r="DQ166" s="1">
        <v>39691</v>
      </c>
      <c r="DR166">
        <v>16793</v>
      </c>
      <c r="DS166" t="s">
        <v>302</v>
      </c>
      <c r="DT166" t="s">
        <v>302</v>
      </c>
      <c r="DV166" s="1">
        <v>39691</v>
      </c>
      <c r="DW166">
        <v>-9.1999999999999993</v>
      </c>
      <c r="DX166">
        <v>20081007</v>
      </c>
      <c r="DY166">
        <v>-5</v>
      </c>
      <c r="EK166" s="1">
        <v>39691</v>
      </c>
      <c r="EL166">
        <v>0.5</v>
      </c>
      <c r="EM166">
        <v>20080929</v>
      </c>
      <c r="EN166">
        <v>0.46</v>
      </c>
      <c r="EP166" s="1">
        <v>39691</v>
      </c>
      <c r="EQ166">
        <v>10.4</v>
      </c>
      <c r="ER166">
        <v>20080929</v>
      </c>
      <c r="ES166">
        <v>10.45</v>
      </c>
      <c r="EU166" s="1">
        <v>39691</v>
      </c>
      <c r="EV166">
        <v>-1.9</v>
      </c>
      <c r="EW166">
        <v>20081007</v>
      </c>
      <c r="EX166">
        <v>-2.1</v>
      </c>
      <c r="EZ166" s="1">
        <v>39691</v>
      </c>
      <c r="FA166">
        <v>-1.3</v>
      </c>
      <c r="FB166">
        <v>20081007</v>
      </c>
      <c r="FC166">
        <v>-2.2000000000000002</v>
      </c>
    </row>
    <row r="167" spans="1:159" x14ac:dyDescent="0.25">
      <c r="A167" s="1">
        <v>39721</v>
      </c>
      <c r="B167">
        <v>92.21</v>
      </c>
      <c r="C167" t="s">
        <v>302</v>
      </c>
      <c r="D167" t="s">
        <v>302</v>
      </c>
      <c r="F167" s="1">
        <v>41574</v>
      </c>
      <c r="G167">
        <v>120.9</v>
      </c>
      <c r="H167" t="s">
        <v>302</v>
      </c>
      <c r="I167" t="s">
        <v>302</v>
      </c>
      <c r="K167" s="1">
        <v>41274</v>
      </c>
      <c r="L167">
        <v>44.3</v>
      </c>
      <c r="M167">
        <v>20130101</v>
      </c>
      <c r="N167">
        <v>44.3</v>
      </c>
      <c r="P167" s="1">
        <v>40512</v>
      </c>
      <c r="Q167">
        <v>6</v>
      </c>
      <c r="R167">
        <v>20101213</v>
      </c>
      <c r="S167">
        <v>6</v>
      </c>
      <c r="Z167" s="1">
        <v>40512</v>
      </c>
      <c r="AA167">
        <v>3</v>
      </c>
      <c r="AB167">
        <v>20101213</v>
      </c>
      <c r="AC167">
        <v>4</v>
      </c>
      <c r="AE167" s="1">
        <v>39721</v>
      </c>
      <c r="AF167">
        <v>7</v>
      </c>
      <c r="AG167">
        <v>20080909</v>
      </c>
      <c r="AH167">
        <v>7</v>
      </c>
      <c r="AJ167" s="1">
        <v>39721</v>
      </c>
      <c r="AK167">
        <v>-0.4</v>
      </c>
      <c r="AL167">
        <v>20081102</v>
      </c>
      <c r="AM167">
        <v>-1.1000000000000001</v>
      </c>
      <c r="CM167" s="1">
        <v>39721</v>
      </c>
      <c r="CN167">
        <v>-0.8</v>
      </c>
      <c r="CO167">
        <v>20081020</v>
      </c>
      <c r="CP167">
        <v>0.4</v>
      </c>
      <c r="CR167" s="1">
        <v>39721</v>
      </c>
      <c r="CS167">
        <v>-9</v>
      </c>
      <c r="CT167">
        <v>20081020</v>
      </c>
      <c r="CU167">
        <v>-8.1999999999999993</v>
      </c>
      <c r="CW167" s="1">
        <v>39721</v>
      </c>
      <c r="CX167">
        <v>-6.9</v>
      </c>
      <c r="CY167">
        <v>20081104</v>
      </c>
      <c r="CZ167">
        <v>-7.2</v>
      </c>
      <c r="DB167" s="1">
        <v>41608</v>
      </c>
      <c r="DC167">
        <v>7.5</v>
      </c>
      <c r="DD167" t="s">
        <v>302</v>
      </c>
      <c r="DE167" t="s">
        <v>302</v>
      </c>
      <c r="DG167" s="1">
        <v>39721</v>
      </c>
      <c r="DH167">
        <v>-16.7</v>
      </c>
      <c r="DI167">
        <v>20081104</v>
      </c>
      <c r="DJ167">
        <v>-21.6</v>
      </c>
      <c r="DL167" s="1">
        <v>39721</v>
      </c>
      <c r="DM167">
        <v>44073</v>
      </c>
      <c r="DN167" t="s">
        <v>302</v>
      </c>
      <c r="DO167" t="s">
        <v>302</v>
      </c>
      <c r="DQ167" s="1">
        <v>39721</v>
      </c>
      <c r="DR167">
        <v>18102</v>
      </c>
      <c r="DS167" t="s">
        <v>302</v>
      </c>
      <c r="DT167" t="s">
        <v>302</v>
      </c>
      <c r="DV167" s="1">
        <v>39721</v>
      </c>
      <c r="DW167">
        <v>0.8</v>
      </c>
      <c r="DX167">
        <v>20081109</v>
      </c>
      <c r="DY167">
        <v>-1.1000000000000001</v>
      </c>
      <c r="EK167" s="1">
        <v>39721</v>
      </c>
      <c r="EL167">
        <v>0.9</v>
      </c>
      <c r="EM167">
        <v>20081030</v>
      </c>
      <c r="EN167">
        <v>0.7</v>
      </c>
      <c r="EP167" s="1">
        <v>39721</v>
      </c>
      <c r="EQ167">
        <v>10</v>
      </c>
      <c r="ER167">
        <v>20081030</v>
      </c>
      <c r="ES167">
        <v>10.1</v>
      </c>
      <c r="EU167" s="1">
        <v>39721</v>
      </c>
      <c r="EV167">
        <v>-1</v>
      </c>
      <c r="EW167">
        <v>20081109</v>
      </c>
      <c r="EX167">
        <v>-1.9</v>
      </c>
      <c r="EZ167" s="1">
        <v>39721</v>
      </c>
      <c r="FA167">
        <v>-3.5</v>
      </c>
      <c r="FB167">
        <v>20081109</v>
      </c>
      <c r="FC167">
        <v>-2.7</v>
      </c>
    </row>
    <row r="168" spans="1:159" x14ac:dyDescent="0.25">
      <c r="A168" s="1">
        <v>39752</v>
      </c>
      <c r="B168">
        <v>82.03</v>
      </c>
      <c r="C168" t="s">
        <v>302</v>
      </c>
      <c r="D168" t="s">
        <v>302</v>
      </c>
      <c r="F168" s="1">
        <v>41581</v>
      </c>
      <c r="G168">
        <v>120.5</v>
      </c>
      <c r="H168" t="s">
        <v>302</v>
      </c>
      <c r="I168" t="s">
        <v>302</v>
      </c>
      <c r="K168" s="1">
        <v>41305</v>
      </c>
      <c r="L168">
        <v>40.200000000000003</v>
      </c>
      <c r="M168">
        <v>20130131</v>
      </c>
      <c r="N168">
        <v>40.200000000000003</v>
      </c>
      <c r="P168" s="1">
        <v>40543</v>
      </c>
      <c r="Q168">
        <v>-3</v>
      </c>
      <c r="R168">
        <v>20110131</v>
      </c>
      <c r="S168">
        <v>-3</v>
      </c>
      <c r="Z168" s="1">
        <v>40543</v>
      </c>
      <c r="AA168">
        <v>3</v>
      </c>
      <c r="AB168">
        <v>20110131</v>
      </c>
      <c r="AC168">
        <v>6</v>
      </c>
      <c r="AE168" s="1">
        <v>39752</v>
      </c>
      <c r="AF168">
        <v>-11</v>
      </c>
      <c r="AG168">
        <v>20081007</v>
      </c>
      <c r="AH168">
        <v>-11</v>
      </c>
      <c r="AJ168" s="1">
        <v>39752</v>
      </c>
      <c r="AK168">
        <v>0.9</v>
      </c>
      <c r="AL168">
        <v>20081201</v>
      </c>
      <c r="AM168">
        <v>0.7</v>
      </c>
      <c r="CM168" s="1">
        <v>39752</v>
      </c>
      <c r="CN168">
        <v>-0.5</v>
      </c>
      <c r="CO168">
        <v>20081118</v>
      </c>
      <c r="CP168">
        <v>-0.5</v>
      </c>
      <c r="CR168" s="1">
        <v>39752</v>
      </c>
      <c r="CS168">
        <v>-10.7</v>
      </c>
      <c r="CT168">
        <v>20081118</v>
      </c>
      <c r="CU168">
        <v>-10.6</v>
      </c>
      <c r="CW168" s="1">
        <v>39752</v>
      </c>
      <c r="CX168">
        <v>-1.8</v>
      </c>
      <c r="CY168">
        <v>20081203</v>
      </c>
      <c r="CZ168">
        <v>-5.4</v>
      </c>
      <c r="DB168" s="1">
        <v>41639</v>
      </c>
      <c r="DC168">
        <v>-0.4</v>
      </c>
      <c r="DD168" t="s">
        <v>302</v>
      </c>
      <c r="DE168" t="s">
        <v>302</v>
      </c>
      <c r="DG168" s="1">
        <v>39752</v>
      </c>
      <c r="DH168">
        <v>-17.899999999999999</v>
      </c>
      <c r="DI168">
        <v>20081203</v>
      </c>
      <c r="DJ168">
        <v>-26.1</v>
      </c>
      <c r="DL168" s="1">
        <v>39752</v>
      </c>
      <c r="DM168">
        <v>44147</v>
      </c>
      <c r="DN168" t="s">
        <v>302</v>
      </c>
      <c r="DO168" t="s">
        <v>302</v>
      </c>
      <c r="DQ168" s="1">
        <v>39752</v>
      </c>
      <c r="DR168">
        <v>18293</v>
      </c>
      <c r="DS168" t="s">
        <v>302</v>
      </c>
      <c r="DT168" t="s">
        <v>302</v>
      </c>
      <c r="DV168" s="1">
        <v>39752</v>
      </c>
      <c r="DW168">
        <v>3.3</v>
      </c>
      <c r="DX168">
        <v>20081209</v>
      </c>
      <c r="DY168">
        <v>0.7</v>
      </c>
      <c r="EK168" s="1">
        <v>39752</v>
      </c>
      <c r="EL168">
        <v>0.6</v>
      </c>
      <c r="EM168">
        <v>20081127</v>
      </c>
      <c r="EN168">
        <v>0.6</v>
      </c>
      <c r="EP168" s="1">
        <v>39752</v>
      </c>
      <c r="EQ168">
        <v>9.5</v>
      </c>
      <c r="ER168">
        <v>20081127</v>
      </c>
      <c r="ES168">
        <v>9.6999999999999993</v>
      </c>
      <c r="EU168" s="1">
        <v>39752</v>
      </c>
      <c r="EV168">
        <v>5</v>
      </c>
      <c r="EW168">
        <v>20081209</v>
      </c>
      <c r="EX168">
        <v>2.4</v>
      </c>
      <c r="EZ168" s="1">
        <v>39752</v>
      </c>
      <c r="FA168">
        <v>2.5</v>
      </c>
      <c r="FB168">
        <v>20081209</v>
      </c>
      <c r="FC168">
        <v>1.3</v>
      </c>
    </row>
    <row r="169" spans="1:159" x14ac:dyDescent="0.25">
      <c r="A169" s="1">
        <v>39782</v>
      </c>
      <c r="B169">
        <v>85.54</v>
      </c>
      <c r="C169" t="s">
        <v>302</v>
      </c>
      <c r="D169" t="s">
        <v>302</v>
      </c>
      <c r="F169" s="1">
        <v>41588</v>
      </c>
      <c r="G169">
        <v>120</v>
      </c>
      <c r="H169" t="s">
        <v>302</v>
      </c>
      <c r="I169" t="s">
        <v>302</v>
      </c>
      <c r="K169" s="1">
        <v>41333</v>
      </c>
      <c r="L169">
        <v>45.6</v>
      </c>
      <c r="M169">
        <v>20130228</v>
      </c>
      <c r="N169">
        <v>45.6</v>
      </c>
      <c r="P169" s="1">
        <v>40574</v>
      </c>
      <c r="Q169">
        <v>6</v>
      </c>
      <c r="R169">
        <v>20110207</v>
      </c>
      <c r="S169">
        <v>4</v>
      </c>
      <c r="Z169" s="1">
        <v>40574</v>
      </c>
      <c r="AA169">
        <v>-2</v>
      </c>
      <c r="AB169">
        <v>20110207</v>
      </c>
      <c r="AC169">
        <v>-6</v>
      </c>
      <c r="AE169" s="1">
        <v>39782</v>
      </c>
      <c r="AF169">
        <v>4.3</v>
      </c>
      <c r="AG169">
        <v>20081111</v>
      </c>
      <c r="AH169">
        <v>4.3</v>
      </c>
      <c r="AJ169" s="1">
        <v>39782</v>
      </c>
      <c r="AK169">
        <v>0.3</v>
      </c>
      <c r="AL169">
        <v>20090106</v>
      </c>
      <c r="AM169">
        <v>0.4</v>
      </c>
      <c r="CM169" s="1">
        <v>39782</v>
      </c>
      <c r="CN169">
        <v>-7.1</v>
      </c>
      <c r="CO169">
        <v>20081221</v>
      </c>
      <c r="CP169">
        <v>-5.2</v>
      </c>
      <c r="CR169" s="1">
        <v>39782</v>
      </c>
      <c r="CS169">
        <v>-18.399999999999999</v>
      </c>
      <c r="CT169">
        <v>20081221</v>
      </c>
      <c r="CU169">
        <v>-17.8</v>
      </c>
      <c r="CW169" s="1">
        <v>39782</v>
      </c>
      <c r="CX169">
        <v>-8.6999999999999993</v>
      </c>
      <c r="CY169">
        <v>20090107</v>
      </c>
      <c r="CZ169">
        <v>-12.8</v>
      </c>
      <c r="DB169" s="1">
        <v>41670</v>
      </c>
      <c r="DC169">
        <v>0.5</v>
      </c>
      <c r="DD169" t="s">
        <v>302</v>
      </c>
      <c r="DE169" t="s">
        <v>302</v>
      </c>
      <c r="DG169" s="1">
        <v>39782</v>
      </c>
      <c r="DH169">
        <v>-30.1</v>
      </c>
      <c r="DI169">
        <v>20090107</v>
      </c>
      <c r="DJ169">
        <v>-34.700000000000003</v>
      </c>
      <c r="DL169" s="1">
        <v>39782</v>
      </c>
      <c r="DM169">
        <v>44690</v>
      </c>
      <c r="DN169" t="s">
        <v>302</v>
      </c>
      <c r="DO169" t="s">
        <v>302</v>
      </c>
      <c r="DQ169" s="1">
        <v>39782</v>
      </c>
      <c r="DR169">
        <v>16595</v>
      </c>
      <c r="DS169" t="s">
        <v>302</v>
      </c>
      <c r="DT169" t="s">
        <v>302</v>
      </c>
      <c r="DV169" s="1">
        <v>39782</v>
      </c>
      <c r="DW169">
        <v>-3.4</v>
      </c>
      <c r="DX169">
        <v>20090113</v>
      </c>
      <c r="DY169">
        <v>-6.1</v>
      </c>
      <c r="EK169" s="1">
        <v>39782</v>
      </c>
      <c r="EL169">
        <v>0.3</v>
      </c>
      <c r="EM169">
        <v>20081230</v>
      </c>
      <c r="EN169">
        <v>0.4</v>
      </c>
      <c r="EP169" s="1">
        <v>39782</v>
      </c>
      <c r="EQ169">
        <v>8.1999999999999993</v>
      </c>
      <c r="ER169">
        <v>20081230</v>
      </c>
      <c r="ES169">
        <v>8.1999999999999993</v>
      </c>
      <c r="EU169" s="1">
        <v>39782</v>
      </c>
      <c r="EV169">
        <v>2.2999999999999998</v>
      </c>
      <c r="EW169">
        <v>20090113</v>
      </c>
      <c r="EX169">
        <v>1.4</v>
      </c>
      <c r="EZ169" s="1">
        <v>39782</v>
      </c>
      <c r="FA169">
        <v>3.4</v>
      </c>
      <c r="FB169">
        <v>20090113</v>
      </c>
      <c r="FC169">
        <v>1.3</v>
      </c>
    </row>
    <row r="170" spans="1:159" x14ac:dyDescent="0.25">
      <c r="A170" s="1">
        <v>39813</v>
      </c>
      <c r="B170">
        <v>91.97</v>
      </c>
      <c r="C170" t="s">
        <v>302</v>
      </c>
      <c r="D170" t="s">
        <v>302</v>
      </c>
      <c r="F170" s="1">
        <v>41595</v>
      </c>
      <c r="G170">
        <v>122.9</v>
      </c>
      <c r="H170" t="s">
        <v>302</v>
      </c>
      <c r="I170" t="s">
        <v>302</v>
      </c>
      <c r="K170" s="1">
        <v>41364</v>
      </c>
      <c r="L170">
        <v>44.4</v>
      </c>
      <c r="M170">
        <v>20130401</v>
      </c>
      <c r="N170">
        <v>44.4</v>
      </c>
      <c r="P170" s="1">
        <v>40602</v>
      </c>
      <c r="Q170">
        <v>10</v>
      </c>
      <c r="R170">
        <v>20110307</v>
      </c>
      <c r="S170">
        <v>14</v>
      </c>
      <c r="Z170" s="1">
        <v>40602</v>
      </c>
      <c r="AA170">
        <v>-1</v>
      </c>
      <c r="AB170">
        <v>20110307</v>
      </c>
      <c r="AC170">
        <v>-2</v>
      </c>
      <c r="AE170" s="1">
        <v>39813</v>
      </c>
      <c r="AF170">
        <v>7.5</v>
      </c>
      <c r="AG170">
        <v>20081209</v>
      </c>
      <c r="AH170">
        <v>7.5</v>
      </c>
      <c r="AJ170" s="1">
        <v>39813</v>
      </c>
      <c r="AK170">
        <v>4.0999999999999996</v>
      </c>
      <c r="AL170">
        <v>20090203</v>
      </c>
      <c r="AM170">
        <v>3.8</v>
      </c>
      <c r="CM170" s="1">
        <v>39813</v>
      </c>
      <c r="CN170">
        <v>3.3</v>
      </c>
      <c r="CO170">
        <v>20090121</v>
      </c>
      <c r="CP170">
        <v>1.8</v>
      </c>
      <c r="CR170" s="1">
        <v>39813</v>
      </c>
      <c r="CS170">
        <v>-15.5</v>
      </c>
      <c r="CT170">
        <v>20090121</v>
      </c>
      <c r="CU170">
        <v>-15.7</v>
      </c>
      <c r="CW170" s="1">
        <v>39813</v>
      </c>
      <c r="CX170">
        <v>-1</v>
      </c>
      <c r="CY170">
        <v>20090203</v>
      </c>
      <c r="CZ170">
        <v>-2.9</v>
      </c>
      <c r="DB170" s="1">
        <v>41698</v>
      </c>
      <c r="DC170">
        <v>4.5999999999999996</v>
      </c>
      <c r="DD170" t="s">
        <v>302</v>
      </c>
      <c r="DE170" t="s">
        <v>302</v>
      </c>
      <c r="DG170" s="1">
        <v>39813</v>
      </c>
      <c r="DH170">
        <v>-28.4</v>
      </c>
      <c r="DI170">
        <v>20090203</v>
      </c>
      <c r="DJ170">
        <v>-32.9</v>
      </c>
      <c r="DL170" s="1">
        <v>39813</v>
      </c>
      <c r="DM170">
        <v>44741</v>
      </c>
      <c r="DN170" t="s">
        <v>302</v>
      </c>
      <c r="DO170" t="s">
        <v>302</v>
      </c>
      <c r="DQ170" s="1">
        <v>39813</v>
      </c>
      <c r="DR170">
        <v>19954</v>
      </c>
      <c r="DS170" t="s">
        <v>302</v>
      </c>
      <c r="DT170" t="s">
        <v>302</v>
      </c>
      <c r="DV170" s="1">
        <v>39813</v>
      </c>
      <c r="DW170">
        <v>0</v>
      </c>
      <c r="DX170">
        <v>20090210</v>
      </c>
      <c r="DY170">
        <v>2.9</v>
      </c>
      <c r="EK170" s="1">
        <v>39813</v>
      </c>
      <c r="EL170">
        <v>-0.1</v>
      </c>
      <c r="EM170">
        <v>20090129</v>
      </c>
      <c r="EN170">
        <v>-0.3</v>
      </c>
      <c r="EP170" s="1">
        <v>39813</v>
      </c>
      <c r="EQ170">
        <v>6.8</v>
      </c>
      <c r="ER170">
        <v>20090129</v>
      </c>
      <c r="ES170">
        <v>6.67</v>
      </c>
      <c r="EU170" s="1">
        <v>39813</v>
      </c>
      <c r="EV170">
        <v>6.3</v>
      </c>
      <c r="EW170">
        <v>20090210</v>
      </c>
      <c r="EX170">
        <v>7.1</v>
      </c>
      <c r="EZ170" s="1">
        <v>39813</v>
      </c>
      <c r="FA170">
        <v>5.7</v>
      </c>
      <c r="FB170">
        <v>20090210</v>
      </c>
      <c r="FC170">
        <v>6.4</v>
      </c>
    </row>
    <row r="171" spans="1:159" x14ac:dyDescent="0.25">
      <c r="A171" s="1">
        <v>39844</v>
      </c>
      <c r="B171">
        <v>89.92</v>
      </c>
      <c r="C171" t="s">
        <v>302</v>
      </c>
      <c r="D171" t="s">
        <v>302</v>
      </c>
      <c r="F171" s="1">
        <v>41602</v>
      </c>
      <c r="G171">
        <v>118.8</v>
      </c>
      <c r="H171" t="s">
        <v>302</v>
      </c>
      <c r="I171" t="s">
        <v>302</v>
      </c>
      <c r="K171" s="1">
        <v>41394</v>
      </c>
      <c r="L171">
        <v>36.700000000000003</v>
      </c>
      <c r="M171">
        <v>20130430</v>
      </c>
      <c r="N171">
        <v>36.700000000000003</v>
      </c>
      <c r="P171" s="1">
        <v>40633</v>
      </c>
      <c r="Q171">
        <v>7</v>
      </c>
      <c r="R171">
        <v>20110411</v>
      </c>
      <c r="S171">
        <v>9</v>
      </c>
      <c r="Z171" s="1">
        <v>40633</v>
      </c>
      <c r="AA171">
        <v>8</v>
      </c>
      <c r="AB171">
        <v>20110411</v>
      </c>
      <c r="AC171">
        <v>9</v>
      </c>
      <c r="AE171" s="1">
        <v>39844</v>
      </c>
      <c r="AF171">
        <v>-2.2000000000000002</v>
      </c>
      <c r="AG171">
        <v>20090120</v>
      </c>
      <c r="AH171">
        <v>-2.2000000000000002</v>
      </c>
      <c r="AJ171" s="1">
        <v>39844</v>
      </c>
      <c r="AK171">
        <v>-0.3</v>
      </c>
      <c r="AL171">
        <v>20090302</v>
      </c>
      <c r="AM171">
        <v>0.2</v>
      </c>
      <c r="CM171" s="1">
        <v>39844</v>
      </c>
      <c r="CN171">
        <v>-1.6</v>
      </c>
      <c r="CO171">
        <v>20090218</v>
      </c>
      <c r="CP171">
        <v>-1.1000000000000001</v>
      </c>
      <c r="CR171" s="1">
        <v>39844</v>
      </c>
      <c r="CS171">
        <v>-17.899999999999999</v>
      </c>
      <c r="CT171">
        <v>20090218</v>
      </c>
      <c r="CU171">
        <v>-16.899999999999999</v>
      </c>
      <c r="CW171" s="1">
        <v>39844</v>
      </c>
      <c r="CX171">
        <v>-5.8</v>
      </c>
      <c r="CY171">
        <v>20090304</v>
      </c>
      <c r="CZ171">
        <v>-3.7</v>
      </c>
      <c r="DB171" s="1">
        <v>41729</v>
      </c>
      <c r="DC171">
        <v>0.2</v>
      </c>
      <c r="DD171" t="s">
        <v>302</v>
      </c>
      <c r="DE171" t="s">
        <v>302</v>
      </c>
      <c r="DG171" s="1">
        <v>39844</v>
      </c>
      <c r="DH171">
        <v>-33.799999999999997</v>
      </c>
      <c r="DI171">
        <v>20090304</v>
      </c>
      <c r="DJ171">
        <v>-33.5</v>
      </c>
      <c r="DL171" s="1">
        <v>39844</v>
      </c>
      <c r="DM171">
        <v>43954</v>
      </c>
      <c r="DN171" t="s">
        <v>302</v>
      </c>
      <c r="DO171" t="s">
        <v>302</v>
      </c>
      <c r="DQ171" s="1">
        <v>39844</v>
      </c>
      <c r="DR171">
        <v>15636</v>
      </c>
      <c r="DS171" t="s">
        <v>302</v>
      </c>
      <c r="DT171" t="s">
        <v>302</v>
      </c>
      <c r="DV171" s="1">
        <v>39844</v>
      </c>
      <c r="DW171">
        <v>0.9</v>
      </c>
      <c r="DX171">
        <v>20090310</v>
      </c>
      <c r="DY171">
        <v>-3.8</v>
      </c>
      <c r="EK171" s="1">
        <v>39844</v>
      </c>
      <c r="EL171">
        <v>0.4</v>
      </c>
      <c r="EM171">
        <v>20090226</v>
      </c>
      <c r="EN171">
        <v>0.6</v>
      </c>
      <c r="EP171" s="1">
        <v>39844</v>
      </c>
      <c r="EQ171">
        <v>6.4</v>
      </c>
      <c r="ER171">
        <v>20090226</v>
      </c>
      <c r="ES171">
        <v>6.1</v>
      </c>
      <c r="EU171" s="1">
        <v>39844</v>
      </c>
      <c r="EV171">
        <v>7.6</v>
      </c>
      <c r="EW171">
        <v>20090310</v>
      </c>
      <c r="EX171">
        <v>2.2999999999999998</v>
      </c>
      <c r="EZ171" s="1">
        <v>39844</v>
      </c>
      <c r="FA171">
        <v>6.2</v>
      </c>
      <c r="FB171">
        <v>20090310</v>
      </c>
      <c r="FC171">
        <v>3.5</v>
      </c>
    </row>
    <row r="172" spans="1:159" x14ac:dyDescent="0.25">
      <c r="A172" s="1">
        <v>39872</v>
      </c>
      <c r="B172">
        <v>85.79</v>
      </c>
      <c r="C172" t="s">
        <v>302</v>
      </c>
      <c r="D172" t="s">
        <v>302</v>
      </c>
      <c r="F172" s="1">
        <v>41609</v>
      </c>
      <c r="G172">
        <v>120.1</v>
      </c>
      <c r="H172" t="s">
        <v>302</v>
      </c>
      <c r="I172" t="s">
        <v>302</v>
      </c>
      <c r="K172" s="1">
        <v>41425</v>
      </c>
      <c r="L172">
        <v>43.8</v>
      </c>
      <c r="M172">
        <v>20130602</v>
      </c>
      <c r="N172">
        <v>43.8</v>
      </c>
      <c r="P172" s="1">
        <v>40663</v>
      </c>
      <c r="Q172">
        <v>6</v>
      </c>
      <c r="R172">
        <v>20110508</v>
      </c>
      <c r="S172">
        <v>7</v>
      </c>
      <c r="Z172" s="1">
        <v>40663</v>
      </c>
      <c r="AA172">
        <v>4</v>
      </c>
      <c r="AB172">
        <v>20110508</v>
      </c>
      <c r="AC172">
        <v>5</v>
      </c>
      <c r="AE172" s="1">
        <v>39872</v>
      </c>
      <c r="AF172">
        <v>-4.5999999999999996</v>
      </c>
      <c r="AG172">
        <v>20090210</v>
      </c>
      <c r="AH172">
        <v>-4.5999999999999996</v>
      </c>
      <c r="AJ172" s="1">
        <v>39872</v>
      </c>
      <c r="AK172">
        <v>-1.3</v>
      </c>
      <c r="AL172">
        <v>20090331</v>
      </c>
      <c r="AM172">
        <v>-2</v>
      </c>
      <c r="CM172" s="1">
        <v>39872</v>
      </c>
      <c r="CN172">
        <v>-2.8</v>
      </c>
      <c r="CO172">
        <v>20090318</v>
      </c>
      <c r="CP172">
        <v>-3.5</v>
      </c>
      <c r="CR172" s="1">
        <v>39872</v>
      </c>
      <c r="CS172">
        <v>-18.100000000000001</v>
      </c>
      <c r="CT172">
        <v>20090318</v>
      </c>
      <c r="CU172">
        <v>-18.600000000000001</v>
      </c>
      <c r="CW172" s="1">
        <v>39872</v>
      </c>
      <c r="CX172">
        <v>11.1</v>
      </c>
      <c r="CY172">
        <v>20090331</v>
      </c>
      <c r="CZ172">
        <v>7.8</v>
      </c>
      <c r="DB172" s="1">
        <v>41759</v>
      </c>
      <c r="DC172">
        <v>2.9</v>
      </c>
      <c r="DD172" t="s">
        <v>302</v>
      </c>
      <c r="DE172" t="s">
        <v>302</v>
      </c>
      <c r="DG172" s="1">
        <v>39872</v>
      </c>
      <c r="DH172">
        <v>-22.3</v>
      </c>
      <c r="DI172">
        <v>20090331</v>
      </c>
      <c r="DJ172">
        <v>-25.5</v>
      </c>
      <c r="DL172" s="1">
        <v>39872</v>
      </c>
      <c r="DM172">
        <v>44799</v>
      </c>
      <c r="DN172" t="s">
        <v>302</v>
      </c>
      <c r="DO172" t="s">
        <v>302</v>
      </c>
      <c r="DQ172" s="1">
        <v>39872</v>
      </c>
      <c r="DR172">
        <v>16167</v>
      </c>
      <c r="DS172" t="s">
        <v>302</v>
      </c>
      <c r="DT172" t="s">
        <v>302</v>
      </c>
      <c r="DV172" s="1">
        <v>39872</v>
      </c>
      <c r="DW172">
        <v>-2.4</v>
      </c>
      <c r="DX172">
        <v>20090407</v>
      </c>
      <c r="DY172">
        <v>-2.8</v>
      </c>
      <c r="EK172" s="1">
        <v>39872</v>
      </c>
      <c r="EL172">
        <v>0</v>
      </c>
      <c r="EM172">
        <v>20090330</v>
      </c>
      <c r="EN172">
        <v>0</v>
      </c>
      <c r="EP172" s="1">
        <v>39872</v>
      </c>
      <c r="EQ172">
        <v>5.6</v>
      </c>
      <c r="ER172">
        <v>20090330</v>
      </c>
      <c r="ES172">
        <v>5.4</v>
      </c>
      <c r="EU172" s="1">
        <v>39872</v>
      </c>
      <c r="EV172">
        <v>2.7</v>
      </c>
      <c r="EW172">
        <v>20090407</v>
      </c>
      <c r="EX172">
        <v>2.7</v>
      </c>
      <c r="EZ172" s="1">
        <v>39872</v>
      </c>
      <c r="FA172">
        <v>2.1</v>
      </c>
      <c r="FB172">
        <v>20090407</v>
      </c>
      <c r="FC172">
        <v>0.4</v>
      </c>
    </row>
    <row r="173" spans="1:159" x14ac:dyDescent="0.25">
      <c r="A173" s="1">
        <v>39903</v>
      </c>
      <c r="B173">
        <v>85.58</v>
      </c>
      <c r="C173" t="s">
        <v>302</v>
      </c>
      <c r="D173" t="s">
        <v>302</v>
      </c>
      <c r="F173" s="1">
        <v>41616</v>
      </c>
      <c r="G173">
        <v>114.6</v>
      </c>
      <c r="H173" t="s">
        <v>302</v>
      </c>
      <c r="I173" t="s">
        <v>302</v>
      </c>
      <c r="K173" s="1">
        <v>41455</v>
      </c>
      <c r="L173">
        <v>49.6</v>
      </c>
      <c r="M173">
        <v>20130630</v>
      </c>
      <c r="N173">
        <v>49.6</v>
      </c>
      <c r="P173" s="1">
        <v>40694</v>
      </c>
      <c r="Q173">
        <v>7</v>
      </c>
      <c r="R173">
        <v>20110613</v>
      </c>
      <c r="S173">
        <v>6</v>
      </c>
      <c r="Z173" s="1">
        <v>40694</v>
      </c>
      <c r="AA173">
        <v>1</v>
      </c>
      <c r="AB173">
        <v>20110613</v>
      </c>
      <c r="AC173">
        <v>1</v>
      </c>
      <c r="AE173" s="1">
        <v>39903</v>
      </c>
      <c r="AF173">
        <v>-0.2</v>
      </c>
      <c r="AG173">
        <v>20090310</v>
      </c>
      <c r="AH173">
        <v>-0.2</v>
      </c>
      <c r="AJ173" s="1">
        <v>39903</v>
      </c>
      <c r="AK173">
        <v>2.6</v>
      </c>
      <c r="AL173">
        <v>20090505</v>
      </c>
      <c r="AM173">
        <v>2.2000000000000002</v>
      </c>
      <c r="CM173" s="1">
        <v>39903</v>
      </c>
      <c r="CN173">
        <v>-3</v>
      </c>
      <c r="CO173">
        <v>20090422</v>
      </c>
      <c r="CP173">
        <v>-3.2</v>
      </c>
      <c r="CR173" s="1">
        <v>39903</v>
      </c>
      <c r="CS173">
        <v>-21.7</v>
      </c>
      <c r="CT173">
        <v>20090422</v>
      </c>
      <c r="CU173">
        <v>-22.6</v>
      </c>
      <c r="CW173" s="1">
        <v>39903</v>
      </c>
      <c r="CX173">
        <v>0.8</v>
      </c>
      <c r="CY173">
        <v>20090504</v>
      </c>
      <c r="CZ173">
        <v>3.5</v>
      </c>
      <c r="DB173" s="1">
        <v>41790</v>
      </c>
      <c r="DC173">
        <v>-4.3</v>
      </c>
      <c r="DD173" t="s">
        <v>302</v>
      </c>
      <c r="DE173" t="s">
        <v>302</v>
      </c>
      <c r="DG173" s="1">
        <v>39903</v>
      </c>
      <c r="DH173">
        <v>-13.1</v>
      </c>
      <c r="DI173">
        <v>20090504</v>
      </c>
      <c r="DJ173">
        <v>-16.5</v>
      </c>
      <c r="DL173" s="1">
        <v>39903</v>
      </c>
      <c r="DM173">
        <v>44358</v>
      </c>
      <c r="DN173" t="s">
        <v>302</v>
      </c>
      <c r="DO173" t="s">
        <v>302</v>
      </c>
      <c r="DQ173" s="1">
        <v>39903</v>
      </c>
      <c r="DR173">
        <v>17741</v>
      </c>
      <c r="DS173" t="s">
        <v>302</v>
      </c>
      <c r="DT173" t="s">
        <v>302</v>
      </c>
      <c r="DV173" s="1">
        <v>39903</v>
      </c>
      <c r="DW173">
        <v>4.3</v>
      </c>
      <c r="DX173">
        <v>20090511</v>
      </c>
      <c r="DY173">
        <v>4.7</v>
      </c>
      <c r="EK173" s="1">
        <v>39903</v>
      </c>
      <c r="EL173">
        <v>0</v>
      </c>
      <c r="EM173">
        <v>20090429</v>
      </c>
      <c r="EN173">
        <v>0.1</v>
      </c>
      <c r="EP173" s="1">
        <v>39903</v>
      </c>
      <c r="EQ173">
        <v>4.7</v>
      </c>
      <c r="ER173">
        <v>20090429</v>
      </c>
      <c r="ES173">
        <v>4.9000000000000004</v>
      </c>
      <c r="EU173" s="1">
        <v>39903</v>
      </c>
      <c r="EV173">
        <v>8.9</v>
      </c>
      <c r="EW173">
        <v>20090511</v>
      </c>
      <c r="EX173">
        <v>7.3</v>
      </c>
      <c r="EZ173" s="1">
        <v>39903</v>
      </c>
      <c r="FA173">
        <v>7.4</v>
      </c>
      <c r="FB173">
        <v>20090511</v>
      </c>
      <c r="FC173">
        <v>4.9000000000000004</v>
      </c>
    </row>
    <row r="174" spans="1:159" x14ac:dyDescent="0.25">
      <c r="A174" s="1">
        <v>39933</v>
      </c>
      <c r="B174">
        <v>92.73</v>
      </c>
      <c r="C174" t="s">
        <v>302</v>
      </c>
      <c r="D174" t="s">
        <v>302</v>
      </c>
      <c r="F174" s="1">
        <v>41623</v>
      </c>
      <c r="G174">
        <v>111.8</v>
      </c>
      <c r="H174" t="s">
        <v>302</v>
      </c>
      <c r="I174" t="s">
        <v>302</v>
      </c>
      <c r="K174" s="1">
        <v>41486</v>
      </c>
      <c r="L174">
        <v>42</v>
      </c>
      <c r="M174">
        <v>20130731</v>
      </c>
      <c r="N174">
        <v>42</v>
      </c>
      <c r="P174" s="1">
        <v>40724</v>
      </c>
      <c r="Q174">
        <v>3</v>
      </c>
      <c r="R174">
        <v>20110711</v>
      </c>
      <c r="S174">
        <v>0</v>
      </c>
      <c r="Z174" s="1">
        <v>40724</v>
      </c>
      <c r="AA174">
        <v>2</v>
      </c>
      <c r="AB174">
        <v>20110711</v>
      </c>
      <c r="AC174">
        <v>2</v>
      </c>
      <c r="AE174" s="1">
        <v>39933</v>
      </c>
      <c r="AF174">
        <v>8.3000000000000007</v>
      </c>
      <c r="AG174">
        <v>20090407</v>
      </c>
      <c r="AH174">
        <v>8.3000000000000007</v>
      </c>
      <c r="AJ174" s="1">
        <v>39933</v>
      </c>
      <c r="AK174">
        <v>0.2</v>
      </c>
      <c r="AL174">
        <v>20090531</v>
      </c>
      <c r="AM174">
        <v>0.3</v>
      </c>
      <c r="CM174" s="1">
        <v>39933</v>
      </c>
      <c r="CN174">
        <v>1.2</v>
      </c>
      <c r="CO174">
        <v>20090520</v>
      </c>
      <c r="CP174">
        <v>0.9</v>
      </c>
      <c r="CR174" s="1">
        <v>39933</v>
      </c>
      <c r="CS174">
        <v>-20.3</v>
      </c>
      <c r="CT174">
        <v>20090520</v>
      </c>
      <c r="CU174">
        <v>-20.3</v>
      </c>
      <c r="CW174" s="1">
        <v>39933</v>
      </c>
      <c r="CX174">
        <v>11.6</v>
      </c>
      <c r="CY174">
        <v>20090601</v>
      </c>
      <c r="CZ174">
        <v>5.0999999999999996</v>
      </c>
      <c r="DB174" s="1">
        <v>41820</v>
      </c>
      <c r="DC174">
        <v>1.2</v>
      </c>
      <c r="DD174" t="s">
        <v>302</v>
      </c>
      <c r="DE174" t="s">
        <v>302</v>
      </c>
      <c r="DG174" s="1">
        <v>39933</v>
      </c>
      <c r="DH174">
        <v>-12.2</v>
      </c>
      <c r="DI174">
        <v>20090601</v>
      </c>
      <c r="DJ174">
        <v>-16.100000000000001</v>
      </c>
      <c r="DL174" s="1">
        <v>39933</v>
      </c>
      <c r="DM174">
        <v>44073</v>
      </c>
      <c r="DN174" t="s">
        <v>302</v>
      </c>
      <c r="DO174" t="s">
        <v>302</v>
      </c>
      <c r="DQ174" s="1">
        <v>39933</v>
      </c>
      <c r="DR174">
        <v>16484</v>
      </c>
      <c r="DS174" t="s">
        <v>302</v>
      </c>
      <c r="DT174" t="s">
        <v>302</v>
      </c>
      <c r="DV174" s="1">
        <v>39933</v>
      </c>
      <c r="DW174">
        <v>8.1</v>
      </c>
      <c r="DX174">
        <v>20090609</v>
      </c>
      <c r="DY174">
        <v>8.9</v>
      </c>
      <c r="EK174" s="1">
        <v>39933</v>
      </c>
      <c r="EL174">
        <v>0.1</v>
      </c>
      <c r="EM174">
        <v>20090528</v>
      </c>
      <c r="EN174">
        <v>0.1</v>
      </c>
      <c r="EP174" s="1">
        <v>39933</v>
      </c>
      <c r="EQ174">
        <v>4.4000000000000004</v>
      </c>
      <c r="ER174">
        <v>20090528</v>
      </c>
      <c r="ES174">
        <v>4.5999999999999996</v>
      </c>
      <c r="EU174" s="1">
        <v>39933</v>
      </c>
      <c r="EV174">
        <v>1.9</v>
      </c>
      <c r="EW174">
        <v>20090609</v>
      </c>
      <c r="EX174">
        <v>1.9</v>
      </c>
      <c r="EZ174" s="1">
        <v>39933</v>
      </c>
      <c r="FA174">
        <v>1.2</v>
      </c>
      <c r="FB174">
        <v>20090609</v>
      </c>
      <c r="FC174">
        <v>0.9</v>
      </c>
    </row>
    <row r="175" spans="1:159" x14ac:dyDescent="0.25">
      <c r="A175" s="1">
        <v>39964</v>
      </c>
      <c r="B175">
        <v>88.77</v>
      </c>
      <c r="C175" t="s">
        <v>302</v>
      </c>
      <c r="D175" t="s">
        <v>302</v>
      </c>
      <c r="F175" s="1">
        <v>41644</v>
      </c>
      <c r="G175">
        <v>116.4</v>
      </c>
      <c r="H175" t="s">
        <v>302</v>
      </c>
      <c r="I175" t="s">
        <v>302</v>
      </c>
      <c r="K175" s="1">
        <v>41517</v>
      </c>
      <c r="L175">
        <v>46.4</v>
      </c>
      <c r="M175">
        <v>20130901</v>
      </c>
      <c r="N175">
        <v>46.4</v>
      </c>
      <c r="P175" s="1">
        <v>40755</v>
      </c>
      <c r="Q175">
        <v>1</v>
      </c>
      <c r="R175">
        <v>20110808</v>
      </c>
      <c r="S175">
        <v>2</v>
      </c>
      <c r="Z175" s="1">
        <v>40755</v>
      </c>
      <c r="AA175">
        <v>0</v>
      </c>
      <c r="AB175">
        <v>20110808</v>
      </c>
      <c r="AC175">
        <v>-1</v>
      </c>
      <c r="AE175" s="1">
        <v>39964</v>
      </c>
      <c r="AF175">
        <v>-4.3</v>
      </c>
      <c r="AG175">
        <v>20090519</v>
      </c>
      <c r="AH175">
        <v>-4.3</v>
      </c>
      <c r="AJ175" s="1">
        <v>39964</v>
      </c>
      <c r="AK175">
        <v>1</v>
      </c>
      <c r="AL175">
        <v>20090630</v>
      </c>
      <c r="AM175">
        <v>1</v>
      </c>
      <c r="CM175" s="1">
        <v>39964</v>
      </c>
      <c r="CN175">
        <v>5.7</v>
      </c>
      <c r="CO175">
        <v>20090621</v>
      </c>
      <c r="CP175">
        <v>5.4</v>
      </c>
      <c r="CR175" s="1">
        <v>39964</v>
      </c>
      <c r="CS175">
        <v>-12.7</v>
      </c>
      <c r="CT175">
        <v>20090621</v>
      </c>
      <c r="CU175">
        <v>-12.6</v>
      </c>
      <c r="CW175" s="1">
        <v>39964</v>
      </c>
      <c r="CX175">
        <v>-10.1</v>
      </c>
      <c r="CY175">
        <v>20090630</v>
      </c>
      <c r="CZ175">
        <v>-12.5</v>
      </c>
      <c r="DB175" s="1">
        <v>41851</v>
      </c>
      <c r="DC175">
        <v>-5.7</v>
      </c>
      <c r="DD175" t="s">
        <v>302</v>
      </c>
      <c r="DE175" t="s">
        <v>302</v>
      </c>
      <c r="DG175" s="1">
        <v>39964</v>
      </c>
      <c r="DH175">
        <v>-16.8</v>
      </c>
      <c r="DI175">
        <v>20090630</v>
      </c>
      <c r="DJ175">
        <v>-22.4</v>
      </c>
      <c r="DL175" s="1">
        <v>39964</v>
      </c>
      <c r="DM175">
        <v>44290</v>
      </c>
      <c r="DN175" t="s">
        <v>302</v>
      </c>
      <c r="DO175" t="s">
        <v>302</v>
      </c>
      <c r="DQ175" s="1">
        <v>39964</v>
      </c>
      <c r="DR175">
        <v>16888</v>
      </c>
      <c r="DS175" t="s">
        <v>302</v>
      </c>
      <c r="DT175" t="s">
        <v>302</v>
      </c>
      <c r="DV175" s="1">
        <v>39964</v>
      </c>
      <c r="DW175">
        <v>-2.4</v>
      </c>
      <c r="DX175">
        <v>20090707</v>
      </c>
      <c r="DY175">
        <v>2.4</v>
      </c>
      <c r="EK175" s="1">
        <v>39964</v>
      </c>
      <c r="EL175">
        <v>-0.1</v>
      </c>
      <c r="EM175">
        <v>20090629</v>
      </c>
      <c r="EN175">
        <v>-0.1</v>
      </c>
      <c r="EP175" s="1">
        <v>39964</v>
      </c>
      <c r="EQ175">
        <v>3.7</v>
      </c>
      <c r="ER175">
        <v>20090629</v>
      </c>
      <c r="ES175">
        <v>3.9</v>
      </c>
      <c r="EU175" s="1">
        <v>39964</v>
      </c>
      <c r="EV175">
        <v>-1.6</v>
      </c>
      <c r="EW175">
        <v>20090707</v>
      </c>
      <c r="EX175">
        <v>2.2999999999999998</v>
      </c>
      <c r="EZ175" s="1">
        <v>39964</v>
      </c>
      <c r="FA175">
        <v>-1.1000000000000001</v>
      </c>
      <c r="FB175">
        <v>20090707</v>
      </c>
      <c r="FC175">
        <v>2.2000000000000002</v>
      </c>
    </row>
    <row r="176" spans="1:159" x14ac:dyDescent="0.25">
      <c r="A176" s="1">
        <v>39994</v>
      </c>
      <c r="B176">
        <v>100.06</v>
      </c>
      <c r="C176" t="s">
        <v>302</v>
      </c>
      <c r="D176" t="s">
        <v>302</v>
      </c>
      <c r="F176" s="1">
        <v>41651</v>
      </c>
      <c r="G176">
        <v>117.5</v>
      </c>
      <c r="H176" t="s">
        <v>302</v>
      </c>
      <c r="I176" t="s">
        <v>302</v>
      </c>
      <c r="K176" s="1">
        <v>41547</v>
      </c>
      <c r="L176">
        <v>51.7</v>
      </c>
      <c r="M176">
        <v>20130930</v>
      </c>
      <c r="N176">
        <v>51.7</v>
      </c>
      <c r="P176" s="1">
        <v>40786</v>
      </c>
      <c r="Q176">
        <v>-7</v>
      </c>
      <c r="R176">
        <v>20110912</v>
      </c>
      <c r="S176">
        <v>-8</v>
      </c>
      <c r="Z176" s="1">
        <v>40786</v>
      </c>
      <c r="AA176">
        <v>-2</v>
      </c>
      <c r="AB176">
        <v>20110912</v>
      </c>
      <c r="AC176">
        <v>-3</v>
      </c>
      <c r="AE176" s="1">
        <v>39994</v>
      </c>
      <c r="AF176">
        <v>12.7</v>
      </c>
      <c r="AG176">
        <v>20090609</v>
      </c>
      <c r="AH176">
        <v>12.7</v>
      </c>
      <c r="AJ176" s="1">
        <v>39994</v>
      </c>
      <c r="AK176">
        <v>-0.5</v>
      </c>
      <c r="AL176">
        <v>20090803</v>
      </c>
      <c r="AM176">
        <v>-1.4</v>
      </c>
      <c r="CM176" s="1">
        <v>39994</v>
      </c>
      <c r="CN176">
        <v>6.9</v>
      </c>
      <c r="CO176">
        <v>20090720</v>
      </c>
      <c r="CP176">
        <v>5.7</v>
      </c>
      <c r="CR176" s="1">
        <v>39994</v>
      </c>
      <c r="CS176">
        <v>-6.7</v>
      </c>
      <c r="CT176">
        <v>20090720</v>
      </c>
      <c r="CU176">
        <v>-7.2</v>
      </c>
      <c r="CW176" s="1">
        <v>39994</v>
      </c>
      <c r="CX176">
        <v>10.9</v>
      </c>
      <c r="CY176">
        <v>20090729</v>
      </c>
      <c r="CZ176">
        <v>9.3000000000000007</v>
      </c>
      <c r="DB176" s="1">
        <v>41882</v>
      </c>
      <c r="DC176">
        <v>3.2</v>
      </c>
      <c r="DD176" t="s">
        <v>302</v>
      </c>
      <c r="DE176" t="s">
        <v>302</v>
      </c>
      <c r="DG176" s="1">
        <v>39994</v>
      </c>
      <c r="DH176">
        <v>-10.7</v>
      </c>
      <c r="DI176">
        <v>20090729</v>
      </c>
      <c r="DJ176">
        <v>-14.3</v>
      </c>
      <c r="DL176" s="1">
        <v>39994</v>
      </c>
      <c r="DM176">
        <v>44891</v>
      </c>
      <c r="DN176" t="s">
        <v>302</v>
      </c>
      <c r="DO176" t="s">
        <v>302</v>
      </c>
      <c r="DQ176" s="1">
        <v>39994</v>
      </c>
      <c r="DR176">
        <v>18419</v>
      </c>
      <c r="DS176" t="s">
        <v>302</v>
      </c>
      <c r="DT176" t="s">
        <v>302</v>
      </c>
      <c r="DV176" s="1">
        <v>39994</v>
      </c>
      <c r="DW176">
        <v>4.3</v>
      </c>
      <c r="DX176">
        <v>20090809</v>
      </c>
      <c r="DY176">
        <v>-1.8</v>
      </c>
      <c r="EK176" s="1">
        <v>39994</v>
      </c>
      <c r="EL176">
        <v>0.1</v>
      </c>
      <c r="EM176">
        <v>20090730</v>
      </c>
      <c r="EN176">
        <v>0.1</v>
      </c>
      <c r="EP176" s="1">
        <v>39994</v>
      </c>
      <c r="EQ176">
        <v>3.2</v>
      </c>
      <c r="ER176">
        <v>20090730</v>
      </c>
      <c r="ES176">
        <v>3.4</v>
      </c>
      <c r="EU176" s="1">
        <v>39994</v>
      </c>
      <c r="EV176">
        <v>0.7</v>
      </c>
      <c r="EW176">
        <v>20090809</v>
      </c>
      <c r="EX176">
        <v>1</v>
      </c>
      <c r="EZ176" s="1">
        <v>39994</v>
      </c>
      <c r="FA176">
        <v>0.5</v>
      </c>
      <c r="FB176">
        <v>20090809</v>
      </c>
      <c r="FC176">
        <v>1.1000000000000001</v>
      </c>
    </row>
    <row r="177" spans="1:159" x14ac:dyDescent="0.25">
      <c r="A177" s="1">
        <v>40025</v>
      </c>
      <c r="B177">
        <v>109.39</v>
      </c>
      <c r="C177" t="s">
        <v>302</v>
      </c>
      <c r="D177" t="s">
        <v>302</v>
      </c>
      <c r="F177" s="1">
        <v>41658</v>
      </c>
      <c r="G177">
        <v>116.3</v>
      </c>
      <c r="H177" t="s">
        <v>302</v>
      </c>
      <c r="I177" t="s">
        <v>302</v>
      </c>
      <c r="K177" s="1">
        <v>41578</v>
      </c>
      <c r="L177">
        <v>53.2</v>
      </c>
      <c r="M177">
        <v>20131031</v>
      </c>
      <c r="N177">
        <v>53.2</v>
      </c>
      <c r="P177" s="1">
        <v>40816</v>
      </c>
      <c r="Q177">
        <v>-1</v>
      </c>
      <c r="R177">
        <v>20111010</v>
      </c>
      <c r="S177">
        <v>-2</v>
      </c>
      <c r="Z177" s="1">
        <v>40816</v>
      </c>
      <c r="AA177">
        <v>2</v>
      </c>
      <c r="AB177">
        <v>20111010</v>
      </c>
      <c r="AC177">
        <v>2</v>
      </c>
      <c r="AE177" s="1">
        <v>40025</v>
      </c>
      <c r="AF177">
        <v>9.3000000000000007</v>
      </c>
      <c r="AG177">
        <v>20090707</v>
      </c>
      <c r="AH177">
        <v>9.3000000000000007</v>
      </c>
      <c r="AJ177" s="1">
        <v>40025</v>
      </c>
      <c r="AK177">
        <v>-1.2</v>
      </c>
      <c r="AL177">
        <v>20090908</v>
      </c>
      <c r="AM177">
        <v>-1</v>
      </c>
      <c r="CM177" s="1">
        <v>40025</v>
      </c>
      <c r="CN177">
        <v>-5.7</v>
      </c>
      <c r="CO177">
        <v>20090823</v>
      </c>
      <c r="CP177">
        <v>-6.9</v>
      </c>
      <c r="CR177" s="1">
        <v>40025</v>
      </c>
      <c r="CS177">
        <v>-9.9</v>
      </c>
      <c r="CT177">
        <v>20090823</v>
      </c>
      <c r="CU177">
        <v>-10.4</v>
      </c>
      <c r="CW177" s="1">
        <v>40025</v>
      </c>
      <c r="CX177">
        <v>7.9</v>
      </c>
      <c r="CY177">
        <v>20090831</v>
      </c>
      <c r="CZ177">
        <v>7.7</v>
      </c>
      <c r="DB177" s="1">
        <v>41912</v>
      </c>
      <c r="DC177">
        <v>0</v>
      </c>
      <c r="DD177" t="s">
        <v>302</v>
      </c>
      <c r="DE177" t="s">
        <v>302</v>
      </c>
      <c r="DG177" s="1">
        <v>40025</v>
      </c>
      <c r="DH177">
        <v>0.5</v>
      </c>
      <c r="DI177">
        <v>20090831</v>
      </c>
      <c r="DJ177">
        <v>-3.9</v>
      </c>
      <c r="DL177" s="1">
        <v>40025</v>
      </c>
      <c r="DM177">
        <v>44613</v>
      </c>
      <c r="DN177" t="s">
        <v>302</v>
      </c>
      <c r="DO177" t="s">
        <v>302</v>
      </c>
      <c r="DQ177" s="1">
        <v>40025</v>
      </c>
      <c r="DR177">
        <v>18304</v>
      </c>
      <c r="DS177" t="s">
        <v>302</v>
      </c>
      <c r="DT177" t="s">
        <v>302</v>
      </c>
      <c r="DV177" s="1">
        <v>40025</v>
      </c>
      <c r="DW177">
        <v>-1.8</v>
      </c>
      <c r="DX177">
        <v>20090908</v>
      </c>
      <c r="DY177">
        <v>-4</v>
      </c>
      <c r="EK177" s="1">
        <v>40025</v>
      </c>
      <c r="EL177">
        <v>0.1</v>
      </c>
      <c r="EM177">
        <v>20090830</v>
      </c>
      <c r="EN177">
        <v>0.2</v>
      </c>
      <c r="EP177" s="1">
        <v>40025</v>
      </c>
      <c r="EQ177">
        <v>2.7</v>
      </c>
      <c r="ER177">
        <v>20090830</v>
      </c>
      <c r="ES177">
        <v>3</v>
      </c>
      <c r="EU177" s="1">
        <v>40025</v>
      </c>
      <c r="EV177">
        <v>-2.6</v>
      </c>
      <c r="EW177">
        <v>20090908</v>
      </c>
      <c r="EX177">
        <v>-1.7</v>
      </c>
      <c r="EZ177" s="1">
        <v>40025</v>
      </c>
      <c r="FA177">
        <v>-2.8</v>
      </c>
      <c r="FB177">
        <v>20090908</v>
      </c>
      <c r="FC177">
        <v>-2</v>
      </c>
    </row>
    <row r="178" spans="1:159" x14ac:dyDescent="0.25">
      <c r="A178" s="1">
        <v>40056</v>
      </c>
      <c r="B178">
        <v>113.43</v>
      </c>
      <c r="C178" t="s">
        <v>302</v>
      </c>
      <c r="D178" t="s">
        <v>302</v>
      </c>
      <c r="F178" s="1">
        <v>41665</v>
      </c>
      <c r="G178">
        <v>116.4</v>
      </c>
      <c r="H178" t="s">
        <v>302</v>
      </c>
      <c r="I178" t="s">
        <v>302</v>
      </c>
      <c r="K178" s="1">
        <v>41608</v>
      </c>
      <c r="L178">
        <v>47.7</v>
      </c>
      <c r="M178">
        <v>20131201</v>
      </c>
      <c r="N178">
        <v>47.7</v>
      </c>
      <c r="P178" s="1">
        <v>40847</v>
      </c>
      <c r="Q178">
        <v>3</v>
      </c>
      <c r="R178">
        <v>20111107</v>
      </c>
      <c r="S178">
        <v>2</v>
      </c>
      <c r="Z178" s="1">
        <v>40847</v>
      </c>
      <c r="AA178">
        <v>1</v>
      </c>
      <c r="AB178">
        <v>20111107</v>
      </c>
      <c r="AC178">
        <v>-1</v>
      </c>
      <c r="AE178" s="1">
        <v>40056</v>
      </c>
      <c r="AF178">
        <v>3.7</v>
      </c>
      <c r="AG178">
        <v>20090811</v>
      </c>
      <c r="AH178">
        <v>3.7</v>
      </c>
      <c r="AJ178" s="1">
        <v>40056</v>
      </c>
      <c r="AK178">
        <v>0.3</v>
      </c>
      <c r="AL178">
        <v>20090929</v>
      </c>
      <c r="AM178">
        <v>0.9</v>
      </c>
      <c r="CM178" s="1">
        <v>40056</v>
      </c>
      <c r="CN178">
        <v>-0.8</v>
      </c>
      <c r="CO178">
        <v>20090920</v>
      </c>
      <c r="CP178">
        <v>0.3</v>
      </c>
      <c r="CR178" s="1">
        <v>40056</v>
      </c>
      <c r="CS178">
        <v>-5.9</v>
      </c>
      <c r="CT178">
        <v>20090920</v>
      </c>
      <c r="CU178">
        <v>-6.2</v>
      </c>
      <c r="CW178" s="1">
        <v>40056</v>
      </c>
      <c r="CX178">
        <v>-1.4</v>
      </c>
      <c r="CY178">
        <v>20090929</v>
      </c>
      <c r="CZ178">
        <v>-0.1</v>
      </c>
      <c r="DB178" s="1">
        <v>41943</v>
      </c>
      <c r="DC178">
        <v>3</v>
      </c>
      <c r="DD178" t="s">
        <v>302</v>
      </c>
      <c r="DE178" t="s">
        <v>302</v>
      </c>
      <c r="DG178" s="1">
        <v>40056</v>
      </c>
      <c r="DH178">
        <v>3.1</v>
      </c>
      <c r="DI178">
        <v>20090929</v>
      </c>
      <c r="DJ178">
        <v>0</v>
      </c>
      <c r="DL178" s="1">
        <v>40056</v>
      </c>
      <c r="DM178">
        <v>44983</v>
      </c>
      <c r="DN178" t="s">
        <v>302</v>
      </c>
      <c r="DO178" t="s">
        <v>302</v>
      </c>
      <c r="DQ178" s="1">
        <v>40056</v>
      </c>
      <c r="DR178">
        <v>18027</v>
      </c>
      <c r="DS178" t="s">
        <v>302</v>
      </c>
      <c r="DT178" t="s">
        <v>302</v>
      </c>
      <c r="DV178" s="1">
        <v>40056</v>
      </c>
      <c r="DW178">
        <v>5.0999999999999996</v>
      </c>
      <c r="DX178">
        <v>20091006</v>
      </c>
      <c r="DY178">
        <v>7.6</v>
      </c>
      <c r="EK178" s="1">
        <v>40056</v>
      </c>
      <c r="EL178">
        <v>0.2</v>
      </c>
      <c r="EM178">
        <v>20090929</v>
      </c>
      <c r="EN178">
        <v>0.1</v>
      </c>
      <c r="EP178" s="1">
        <v>40056</v>
      </c>
      <c r="EQ178">
        <v>2.4</v>
      </c>
      <c r="ER178">
        <v>20090929</v>
      </c>
      <c r="ES178">
        <v>2.5</v>
      </c>
      <c r="EU178" s="1">
        <v>40056</v>
      </c>
      <c r="EV178">
        <v>-2.7</v>
      </c>
      <c r="EW178">
        <v>20091006</v>
      </c>
      <c r="EX178">
        <v>-1.7</v>
      </c>
      <c r="EZ178" s="1">
        <v>40056</v>
      </c>
      <c r="FA178">
        <v>-2.4</v>
      </c>
      <c r="FB178">
        <v>20091006</v>
      </c>
      <c r="FC178">
        <v>-0.6</v>
      </c>
    </row>
    <row r="179" spans="1:159" x14ac:dyDescent="0.25">
      <c r="A179" s="1">
        <v>40086</v>
      </c>
      <c r="B179">
        <v>119.33</v>
      </c>
      <c r="C179" t="s">
        <v>302</v>
      </c>
      <c r="D179" t="s">
        <v>302</v>
      </c>
      <c r="F179" s="1">
        <v>41672</v>
      </c>
      <c r="G179">
        <v>115.2</v>
      </c>
      <c r="H179" t="s">
        <v>302</v>
      </c>
      <c r="I179" t="s">
        <v>302</v>
      </c>
      <c r="K179" s="1">
        <v>41639</v>
      </c>
      <c r="L179">
        <v>47.6</v>
      </c>
      <c r="M179">
        <v>20140101</v>
      </c>
      <c r="N179">
        <v>47.6</v>
      </c>
      <c r="P179" s="1">
        <v>40877</v>
      </c>
      <c r="Q179">
        <v>4</v>
      </c>
      <c r="R179">
        <v>20111212</v>
      </c>
      <c r="S179">
        <v>2</v>
      </c>
      <c r="Z179" s="1">
        <v>40877</v>
      </c>
      <c r="AA179">
        <v>1</v>
      </c>
      <c r="AB179">
        <v>20111212</v>
      </c>
      <c r="AC179">
        <v>1</v>
      </c>
      <c r="AE179" s="1">
        <v>40086</v>
      </c>
      <c r="AF179">
        <v>5.2</v>
      </c>
      <c r="AG179">
        <v>20090908</v>
      </c>
      <c r="AH179">
        <v>5.2</v>
      </c>
      <c r="AJ179" s="1">
        <v>40086</v>
      </c>
      <c r="AK179">
        <v>0</v>
      </c>
      <c r="AL179">
        <v>20091103</v>
      </c>
      <c r="AM179">
        <v>-0.2</v>
      </c>
      <c r="CM179" s="1">
        <v>40086</v>
      </c>
      <c r="CN179">
        <v>3.4</v>
      </c>
      <c r="CO179">
        <v>20091020</v>
      </c>
      <c r="CP179">
        <v>2.9</v>
      </c>
      <c r="CR179" s="1">
        <v>40086</v>
      </c>
      <c r="CS179">
        <v>-1.9</v>
      </c>
      <c r="CT179">
        <v>20091020</v>
      </c>
      <c r="CU179">
        <v>-2</v>
      </c>
      <c r="CW179" s="1">
        <v>40086</v>
      </c>
      <c r="CX179">
        <v>8.3000000000000007</v>
      </c>
      <c r="CY179">
        <v>20091103</v>
      </c>
      <c r="CZ179">
        <v>2.7</v>
      </c>
      <c r="DB179" s="1">
        <v>41973</v>
      </c>
      <c r="DC179">
        <v>2.2000000000000002</v>
      </c>
      <c r="DD179" t="s">
        <v>302</v>
      </c>
      <c r="DE179" t="s">
        <v>302</v>
      </c>
      <c r="DG179" s="1">
        <v>40086</v>
      </c>
      <c r="DH179">
        <v>19.899999999999999</v>
      </c>
      <c r="DI179">
        <v>20091103</v>
      </c>
      <c r="DJ179">
        <v>11.7</v>
      </c>
      <c r="DL179" s="1">
        <v>40086</v>
      </c>
      <c r="DM179">
        <v>45140</v>
      </c>
      <c r="DN179" t="s">
        <v>302</v>
      </c>
      <c r="DO179" t="s">
        <v>302</v>
      </c>
      <c r="DQ179" s="1">
        <v>40086</v>
      </c>
      <c r="DR179">
        <v>18289</v>
      </c>
      <c r="DS179" t="s">
        <v>302</v>
      </c>
      <c r="DT179" t="s">
        <v>302</v>
      </c>
      <c r="DV179" s="1">
        <v>40086</v>
      </c>
      <c r="DW179">
        <v>-1.1000000000000001</v>
      </c>
      <c r="DX179">
        <v>20091108</v>
      </c>
      <c r="DY179">
        <v>-0.1</v>
      </c>
      <c r="EK179" s="1">
        <v>40086</v>
      </c>
      <c r="EL179">
        <v>0</v>
      </c>
      <c r="EM179">
        <v>20091029</v>
      </c>
      <c r="EN179">
        <v>-0.2</v>
      </c>
      <c r="EP179" s="1">
        <v>40086</v>
      </c>
      <c r="EQ179">
        <v>1.5</v>
      </c>
      <c r="ER179">
        <v>20091029</v>
      </c>
      <c r="ES179">
        <v>1.7</v>
      </c>
      <c r="EU179" s="1">
        <v>40086</v>
      </c>
      <c r="EV179">
        <v>3.5</v>
      </c>
      <c r="EW179">
        <v>20091108</v>
      </c>
      <c r="EX179">
        <v>6.7</v>
      </c>
      <c r="EZ179" s="1">
        <v>40086</v>
      </c>
      <c r="FA179">
        <v>1.4</v>
      </c>
      <c r="FB179">
        <v>20091108</v>
      </c>
      <c r="FC179">
        <v>5.0999999999999996</v>
      </c>
    </row>
    <row r="180" spans="1:159" x14ac:dyDescent="0.25">
      <c r="A180" s="1">
        <v>40117</v>
      </c>
      <c r="B180">
        <v>121.35</v>
      </c>
      <c r="C180">
        <v>20091013</v>
      </c>
      <c r="D180">
        <v>121.4</v>
      </c>
      <c r="F180" s="1">
        <v>41679</v>
      </c>
      <c r="G180">
        <v>116</v>
      </c>
      <c r="H180" t="s">
        <v>302</v>
      </c>
      <c r="I180" t="s">
        <v>302</v>
      </c>
      <c r="K180" s="1">
        <v>41670</v>
      </c>
      <c r="L180">
        <v>46.7</v>
      </c>
      <c r="M180">
        <v>20140202</v>
      </c>
      <c r="N180">
        <v>46.7</v>
      </c>
      <c r="P180" s="1">
        <v>40908</v>
      </c>
      <c r="Q180">
        <v>2</v>
      </c>
      <c r="R180">
        <v>20120130</v>
      </c>
      <c r="S180">
        <v>3</v>
      </c>
      <c r="Z180" s="1">
        <v>40908</v>
      </c>
      <c r="AA180">
        <v>0</v>
      </c>
      <c r="AB180">
        <v>20120130</v>
      </c>
      <c r="AC180">
        <v>1</v>
      </c>
      <c r="AE180" s="1">
        <v>40117</v>
      </c>
      <c r="AF180">
        <v>1.7</v>
      </c>
      <c r="AG180">
        <v>20091013</v>
      </c>
      <c r="AH180">
        <v>1.7</v>
      </c>
      <c r="AJ180" s="1">
        <v>40117</v>
      </c>
      <c r="AK180">
        <v>0.6</v>
      </c>
      <c r="AL180">
        <v>20091202</v>
      </c>
      <c r="AM180">
        <v>0.3</v>
      </c>
      <c r="CM180" s="1">
        <v>40117</v>
      </c>
      <c r="CN180">
        <v>4.8</v>
      </c>
      <c r="CO180">
        <v>20091122</v>
      </c>
      <c r="CP180">
        <v>3.7</v>
      </c>
      <c r="CR180" s="1">
        <v>40117</v>
      </c>
      <c r="CS180">
        <v>3.4</v>
      </c>
      <c r="CT180">
        <v>20091122</v>
      </c>
      <c r="CU180">
        <v>3.3</v>
      </c>
      <c r="CW180" s="1">
        <v>40117</v>
      </c>
      <c r="CX180">
        <v>-2.5</v>
      </c>
      <c r="CY180">
        <v>20091130</v>
      </c>
      <c r="CZ180">
        <v>-0.6</v>
      </c>
      <c r="DB180" s="1">
        <v>42004</v>
      </c>
      <c r="DC180">
        <v>-1.9</v>
      </c>
      <c r="DD180" t="s">
        <v>302</v>
      </c>
      <c r="DE180" t="s">
        <v>302</v>
      </c>
      <c r="DG180" s="1">
        <v>40117</v>
      </c>
      <c r="DH180">
        <v>19.100000000000001</v>
      </c>
      <c r="DI180">
        <v>20091130</v>
      </c>
      <c r="DJ180">
        <v>11.7</v>
      </c>
      <c r="DL180" s="1">
        <v>40117</v>
      </c>
      <c r="DM180">
        <v>45153</v>
      </c>
      <c r="DN180" t="s">
        <v>302</v>
      </c>
      <c r="DO180" t="s">
        <v>302</v>
      </c>
      <c r="DQ180" s="1">
        <v>40117</v>
      </c>
      <c r="DR180">
        <v>18253</v>
      </c>
      <c r="DS180" t="s">
        <v>302</v>
      </c>
      <c r="DT180" t="s">
        <v>302</v>
      </c>
      <c r="DV180" s="1">
        <v>40117</v>
      </c>
      <c r="DW180">
        <v>1.2</v>
      </c>
      <c r="DX180">
        <v>20091208</v>
      </c>
      <c r="DY180">
        <v>-0.6</v>
      </c>
      <c r="EK180" s="1">
        <v>40117</v>
      </c>
      <c r="EL180">
        <v>0.1</v>
      </c>
      <c r="EM180">
        <v>20091129</v>
      </c>
      <c r="EN180">
        <v>0</v>
      </c>
      <c r="EP180" s="1">
        <v>40117</v>
      </c>
      <c r="EQ180">
        <v>1.1000000000000001</v>
      </c>
      <c r="ER180">
        <v>20091129</v>
      </c>
      <c r="ES180">
        <v>1.1000000000000001</v>
      </c>
      <c r="EU180" s="1">
        <v>40117</v>
      </c>
      <c r="EV180">
        <v>-2.5</v>
      </c>
      <c r="EW180">
        <v>20091208</v>
      </c>
      <c r="EX180">
        <v>-1.7</v>
      </c>
      <c r="EZ180" s="1">
        <v>40117</v>
      </c>
      <c r="FA180">
        <v>-2.2000000000000002</v>
      </c>
      <c r="FB180">
        <v>20091208</v>
      </c>
      <c r="FC180">
        <v>-1.4</v>
      </c>
    </row>
    <row r="181" spans="1:159" x14ac:dyDescent="0.25">
      <c r="A181" s="1">
        <v>40147</v>
      </c>
      <c r="B181">
        <v>118.32</v>
      </c>
      <c r="C181">
        <v>20091110</v>
      </c>
      <c r="D181">
        <v>118.3</v>
      </c>
      <c r="F181" s="1">
        <v>41686</v>
      </c>
      <c r="G181">
        <v>112</v>
      </c>
      <c r="H181" t="s">
        <v>302</v>
      </c>
      <c r="I181" t="s">
        <v>302</v>
      </c>
      <c r="K181" s="1">
        <v>41698</v>
      </c>
      <c r="L181">
        <v>48.6</v>
      </c>
      <c r="M181">
        <v>20140302</v>
      </c>
      <c r="N181">
        <v>48.6</v>
      </c>
      <c r="P181" s="1">
        <v>40939</v>
      </c>
      <c r="Q181">
        <v>3</v>
      </c>
      <c r="R181">
        <v>20120213</v>
      </c>
      <c r="S181">
        <v>4</v>
      </c>
      <c r="Z181" s="1">
        <v>40939</v>
      </c>
      <c r="AA181">
        <v>0</v>
      </c>
      <c r="AB181">
        <v>20120213</v>
      </c>
      <c r="AC181">
        <v>2</v>
      </c>
      <c r="AE181" s="1">
        <v>40147</v>
      </c>
      <c r="AF181">
        <v>-2.5</v>
      </c>
      <c r="AG181">
        <v>20091110</v>
      </c>
      <c r="AH181">
        <v>-2.5</v>
      </c>
      <c r="AJ181" s="1">
        <v>40147</v>
      </c>
      <c r="AK181">
        <v>1.8</v>
      </c>
      <c r="AL181">
        <v>20100106</v>
      </c>
      <c r="AM181">
        <v>1.4</v>
      </c>
      <c r="CM181" s="1">
        <v>40147</v>
      </c>
      <c r="CN181">
        <v>4.2</v>
      </c>
      <c r="CO181">
        <v>20091220</v>
      </c>
      <c r="CP181">
        <v>5.5</v>
      </c>
      <c r="CR181" s="1">
        <v>40147</v>
      </c>
      <c r="CS181">
        <v>15.9</v>
      </c>
      <c r="CT181">
        <v>20091220</v>
      </c>
      <c r="CU181">
        <v>15.8</v>
      </c>
      <c r="CW181" s="1">
        <v>40147</v>
      </c>
      <c r="CX181">
        <v>9.9</v>
      </c>
      <c r="CY181">
        <v>20100105</v>
      </c>
      <c r="CZ181">
        <v>5.9</v>
      </c>
      <c r="DB181" s="1">
        <v>42035</v>
      </c>
      <c r="DC181">
        <v>1.8</v>
      </c>
      <c r="DD181" t="s">
        <v>302</v>
      </c>
      <c r="DE181" t="s">
        <v>302</v>
      </c>
      <c r="DG181" s="1">
        <v>40147</v>
      </c>
      <c r="DH181">
        <v>43.4</v>
      </c>
      <c r="DI181">
        <v>20100105</v>
      </c>
      <c r="DJ181">
        <v>33.299999999999997</v>
      </c>
      <c r="DL181" s="1">
        <v>40147</v>
      </c>
      <c r="DM181">
        <v>46049</v>
      </c>
      <c r="DN181" t="s">
        <v>302</v>
      </c>
      <c r="DO181" t="s">
        <v>302</v>
      </c>
      <c r="DQ181" s="1">
        <v>40147</v>
      </c>
      <c r="DR181">
        <v>19055</v>
      </c>
      <c r="DS181" t="s">
        <v>302</v>
      </c>
      <c r="DT181" t="s">
        <v>302</v>
      </c>
      <c r="DV181" s="1">
        <v>40147</v>
      </c>
      <c r="DW181">
        <v>1.7</v>
      </c>
      <c r="DX181">
        <v>20100111</v>
      </c>
      <c r="DY181">
        <v>2.1</v>
      </c>
      <c r="EK181" s="1">
        <v>40147</v>
      </c>
      <c r="EL181">
        <v>-0.1</v>
      </c>
      <c r="EM181">
        <v>20091230</v>
      </c>
      <c r="EN181">
        <v>0.1</v>
      </c>
      <c r="EP181" s="1">
        <v>40147</v>
      </c>
      <c r="EQ181">
        <v>0.8</v>
      </c>
      <c r="ER181">
        <v>20091230</v>
      </c>
      <c r="ES181">
        <v>0.8</v>
      </c>
      <c r="EU181" s="1">
        <v>40147</v>
      </c>
      <c r="EV181">
        <v>-5.2</v>
      </c>
      <c r="EW181">
        <v>20100111</v>
      </c>
      <c r="EX181">
        <v>-2.9</v>
      </c>
      <c r="EZ181" s="1">
        <v>40147</v>
      </c>
      <c r="FA181">
        <v>-7.5</v>
      </c>
      <c r="FB181">
        <v>20100111</v>
      </c>
      <c r="FC181">
        <v>-5.6</v>
      </c>
    </row>
    <row r="182" spans="1:159" x14ac:dyDescent="0.25">
      <c r="A182" s="1">
        <v>40178</v>
      </c>
      <c r="B182">
        <v>113.77</v>
      </c>
      <c r="C182">
        <v>20091208</v>
      </c>
      <c r="D182">
        <v>113.8</v>
      </c>
      <c r="F182" s="1">
        <v>41693</v>
      </c>
      <c r="G182">
        <v>110.4</v>
      </c>
      <c r="H182" t="s">
        <v>302</v>
      </c>
      <c r="I182" t="s">
        <v>302</v>
      </c>
      <c r="K182" s="1">
        <v>41729</v>
      </c>
      <c r="L182">
        <v>47.9</v>
      </c>
      <c r="M182">
        <v>20140331</v>
      </c>
      <c r="N182">
        <v>47.9</v>
      </c>
      <c r="P182" s="1">
        <v>40968</v>
      </c>
      <c r="Q182">
        <v>1</v>
      </c>
      <c r="R182">
        <v>20120312</v>
      </c>
      <c r="S182">
        <v>1</v>
      </c>
      <c r="Z182" s="1">
        <v>40968</v>
      </c>
      <c r="AA182">
        <v>2</v>
      </c>
      <c r="AB182">
        <v>20120312</v>
      </c>
      <c r="AC182">
        <v>3</v>
      </c>
      <c r="AE182" s="1">
        <v>40178</v>
      </c>
      <c r="AF182">
        <v>-3.8</v>
      </c>
      <c r="AG182">
        <v>20091208</v>
      </c>
      <c r="AH182">
        <v>-3.8</v>
      </c>
      <c r="AJ182" s="1">
        <v>40178</v>
      </c>
      <c r="AK182">
        <v>-0.7</v>
      </c>
      <c r="AL182">
        <v>20100203</v>
      </c>
      <c r="AM182">
        <v>-0.7</v>
      </c>
      <c r="CM182" s="1">
        <v>40178</v>
      </c>
      <c r="CN182">
        <v>3.9</v>
      </c>
      <c r="CO182">
        <v>20100120</v>
      </c>
      <c r="CP182">
        <v>3.3</v>
      </c>
      <c r="CR182" s="1">
        <v>40178</v>
      </c>
      <c r="CS182">
        <v>16.600000000000001</v>
      </c>
      <c r="CT182">
        <v>20100120</v>
      </c>
      <c r="CU182">
        <v>17.2</v>
      </c>
      <c r="CW182" s="1">
        <v>40178</v>
      </c>
      <c r="CX182">
        <v>3.5</v>
      </c>
      <c r="CY182">
        <v>20100203</v>
      </c>
      <c r="CZ182">
        <v>2.2000000000000002</v>
      </c>
      <c r="DB182" s="1">
        <v>42063</v>
      </c>
      <c r="DC182">
        <v>1.1000000000000001</v>
      </c>
      <c r="DD182" t="s">
        <v>302</v>
      </c>
      <c r="DE182" t="s">
        <v>302</v>
      </c>
      <c r="DG182" s="1">
        <v>40178</v>
      </c>
      <c r="DH182">
        <v>49.8</v>
      </c>
      <c r="DI182">
        <v>20100203</v>
      </c>
      <c r="DJ182">
        <v>53.3</v>
      </c>
      <c r="DL182" s="1">
        <v>40178</v>
      </c>
      <c r="DM182">
        <v>46912</v>
      </c>
      <c r="DN182" t="s">
        <v>302</v>
      </c>
      <c r="DO182" t="s">
        <v>302</v>
      </c>
      <c r="DQ182" s="1">
        <v>40178</v>
      </c>
      <c r="DR182">
        <v>21065</v>
      </c>
      <c r="DS182" t="s">
        <v>302</v>
      </c>
      <c r="DT182" t="s">
        <v>302</v>
      </c>
      <c r="DV182" s="1">
        <v>40178</v>
      </c>
      <c r="DW182">
        <v>-3.6</v>
      </c>
      <c r="DX182">
        <v>20100209</v>
      </c>
      <c r="DY182">
        <v>1.9</v>
      </c>
      <c r="EK182" s="1">
        <v>40178</v>
      </c>
      <c r="EL182">
        <v>0.5</v>
      </c>
      <c r="EM182">
        <v>20100128</v>
      </c>
      <c r="EN182">
        <v>0.3</v>
      </c>
      <c r="EP182" s="1">
        <v>40178</v>
      </c>
      <c r="EQ182">
        <v>1.4</v>
      </c>
      <c r="ER182">
        <v>20100128</v>
      </c>
      <c r="ES182">
        <v>1.5</v>
      </c>
      <c r="EU182" s="1">
        <v>40178</v>
      </c>
      <c r="EV182">
        <v>-5.0999999999999996</v>
      </c>
      <c r="EW182">
        <v>20100209</v>
      </c>
      <c r="EX182">
        <v>-4.7</v>
      </c>
      <c r="EZ182" s="1">
        <v>40178</v>
      </c>
      <c r="FA182">
        <v>-5.8</v>
      </c>
      <c r="FB182">
        <v>20100209</v>
      </c>
      <c r="FC182">
        <v>-5.5</v>
      </c>
    </row>
    <row r="183" spans="1:159" x14ac:dyDescent="0.25">
      <c r="A183" s="1">
        <v>40209</v>
      </c>
      <c r="B183">
        <v>120.12</v>
      </c>
      <c r="C183">
        <v>20100119</v>
      </c>
      <c r="D183">
        <v>120.1</v>
      </c>
      <c r="F183" s="1">
        <v>41700</v>
      </c>
      <c r="G183">
        <v>109.6</v>
      </c>
      <c r="H183" t="s">
        <v>302</v>
      </c>
      <c r="I183" t="s">
        <v>302</v>
      </c>
      <c r="K183" s="1">
        <v>41759</v>
      </c>
      <c r="L183">
        <v>44.8</v>
      </c>
      <c r="M183">
        <v>20140430</v>
      </c>
      <c r="N183">
        <v>44.8</v>
      </c>
      <c r="P183" s="1">
        <v>40999</v>
      </c>
      <c r="Q183">
        <v>3</v>
      </c>
      <c r="R183">
        <v>20120409</v>
      </c>
      <c r="S183">
        <v>3</v>
      </c>
      <c r="Z183" s="1">
        <v>40999</v>
      </c>
      <c r="AA183">
        <v>3</v>
      </c>
      <c r="AB183">
        <v>20120409</v>
      </c>
      <c r="AC183">
        <v>4</v>
      </c>
      <c r="AE183" s="1">
        <v>40209</v>
      </c>
      <c r="AF183">
        <v>5.6</v>
      </c>
      <c r="AG183">
        <v>20100119</v>
      </c>
      <c r="AH183">
        <v>5.6</v>
      </c>
      <c r="AJ183" s="1">
        <v>40209</v>
      </c>
      <c r="AK183">
        <v>0.3</v>
      </c>
      <c r="AL183">
        <v>20100301</v>
      </c>
      <c r="AM183">
        <v>1.2</v>
      </c>
      <c r="CM183" s="1">
        <v>40209</v>
      </c>
      <c r="CN183">
        <v>-3.1</v>
      </c>
      <c r="CO183" t="s">
        <v>302</v>
      </c>
      <c r="CP183" t="s">
        <v>302</v>
      </c>
      <c r="CR183" s="1">
        <v>40209</v>
      </c>
      <c r="CS183">
        <v>14.8</v>
      </c>
      <c r="CT183" t="s">
        <v>302</v>
      </c>
      <c r="CU183" t="s">
        <v>302</v>
      </c>
      <c r="CW183" s="1">
        <v>40209</v>
      </c>
      <c r="CX183">
        <v>0.2</v>
      </c>
      <c r="CY183">
        <v>20100301</v>
      </c>
      <c r="CZ183">
        <v>-7</v>
      </c>
      <c r="DB183" s="1">
        <v>42094</v>
      </c>
      <c r="DC183">
        <v>4.4000000000000004</v>
      </c>
      <c r="DD183" t="s">
        <v>302</v>
      </c>
      <c r="DE183" t="s">
        <v>302</v>
      </c>
      <c r="DG183" s="1">
        <v>40209</v>
      </c>
      <c r="DH183">
        <v>59.5</v>
      </c>
      <c r="DI183">
        <v>20100301</v>
      </c>
      <c r="DJ183">
        <v>47.6</v>
      </c>
      <c r="DL183" s="1">
        <v>40209</v>
      </c>
      <c r="DM183">
        <v>46152</v>
      </c>
      <c r="DN183" t="s">
        <v>302</v>
      </c>
      <c r="DO183" t="s">
        <v>302</v>
      </c>
      <c r="DQ183" s="1">
        <v>40209</v>
      </c>
      <c r="DR183">
        <v>16306</v>
      </c>
      <c r="DS183" t="s">
        <v>302</v>
      </c>
      <c r="DT183" t="s">
        <v>302</v>
      </c>
      <c r="DV183" s="1">
        <v>40209</v>
      </c>
      <c r="DW183">
        <v>0</v>
      </c>
      <c r="DX183">
        <v>20100309</v>
      </c>
      <c r="DY183">
        <v>0.9</v>
      </c>
      <c r="EK183" s="1">
        <v>40209</v>
      </c>
      <c r="EL183">
        <v>0.3</v>
      </c>
      <c r="EM183">
        <v>20100225</v>
      </c>
      <c r="EN183">
        <v>0.4</v>
      </c>
      <c r="EP183" s="1">
        <v>40209</v>
      </c>
      <c r="EQ183">
        <v>1.2</v>
      </c>
      <c r="ER183">
        <v>20100225</v>
      </c>
      <c r="ES183">
        <v>1.3</v>
      </c>
      <c r="EU183" s="1">
        <v>40209</v>
      </c>
      <c r="EV183">
        <v>-3.9</v>
      </c>
      <c r="EW183" t="s">
        <v>302</v>
      </c>
      <c r="EX183" t="s">
        <v>302</v>
      </c>
      <c r="EZ183" s="1">
        <v>40209</v>
      </c>
      <c r="FA183">
        <v>-6.6</v>
      </c>
      <c r="FB183">
        <v>20100309</v>
      </c>
      <c r="FC183">
        <v>-7.9</v>
      </c>
    </row>
    <row r="184" spans="1:159" x14ac:dyDescent="0.25">
      <c r="A184" s="1">
        <v>40237</v>
      </c>
      <c r="B184">
        <v>117.04</v>
      </c>
      <c r="C184">
        <v>20100209</v>
      </c>
      <c r="D184">
        <v>117</v>
      </c>
      <c r="F184" s="1">
        <v>41707</v>
      </c>
      <c r="G184">
        <v>113.4</v>
      </c>
      <c r="H184" t="s">
        <v>302</v>
      </c>
      <c r="I184" t="s">
        <v>302</v>
      </c>
      <c r="K184" s="1">
        <v>41790</v>
      </c>
      <c r="L184">
        <v>49.2</v>
      </c>
      <c r="M184">
        <v>20140601</v>
      </c>
      <c r="N184">
        <v>49.2</v>
      </c>
      <c r="P184" s="1">
        <v>41029</v>
      </c>
      <c r="Q184">
        <v>5</v>
      </c>
      <c r="R184">
        <v>20120506</v>
      </c>
      <c r="S184">
        <v>4</v>
      </c>
      <c r="Z184" s="1">
        <v>41029</v>
      </c>
      <c r="AA184">
        <v>0</v>
      </c>
      <c r="AB184">
        <v>20120506</v>
      </c>
      <c r="AC184">
        <v>0</v>
      </c>
      <c r="AE184" s="1">
        <v>40237</v>
      </c>
      <c r="AF184">
        <v>-2.6</v>
      </c>
      <c r="AG184">
        <v>20100209</v>
      </c>
      <c r="AH184">
        <v>-2.6</v>
      </c>
      <c r="AJ184" s="1">
        <v>40237</v>
      </c>
      <c r="AK184">
        <v>-0.8</v>
      </c>
      <c r="AL184">
        <v>20100330</v>
      </c>
      <c r="AM184">
        <v>-1.4</v>
      </c>
      <c r="CM184" s="1">
        <v>40237</v>
      </c>
      <c r="CN184">
        <v>-0.4</v>
      </c>
      <c r="CO184">
        <v>20100321</v>
      </c>
      <c r="CP184">
        <v>-1.9</v>
      </c>
      <c r="CR184" s="1">
        <v>40237</v>
      </c>
      <c r="CS184">
        <v>17.600000000000001</v>
      </c>
      <c r="CT184">
        <v>20100321</v>
      </c>
      <c r="CU184">
        <v>17.100000000000001</v>
      </c>
      <c r="CW184" s="1">
        <v>40237</v>
      </c>
      <c r="CX184">
        <v>-0.1</v>
      </c>
      <c r="CY184">
        <v>20100330</v>
      </c>
      <c r="CZ184">
        <v>-3.3</v>
      </c>
      <c r="DB184" s="1">
        <v>42124</v>
      </c>
      <c r="DC184">
        <v>0.5</v>
      </c>
      <c r="DD184" t="s">
        <v>302</v>
      </c>
      <c r="DE184" t="s">
        <v>302</v>
      </c>
      <c r="DG184" s="1">
        <v>40237</v>
      </c>
      <c r="DH184">
        <v>43.4</v>
      </c>
      <c r="DI184">
        <v>20100330</v>
      </c>
      <c r="DJ184">
        <v>34.200000000000003</v>
      </c>
      <c r="DL184" s="1">
        <v>40237</v>
      </c>
      <c r="DM184">
        <v>47124</v>
      </c>
      <c r="DN184" t="s">
        <v>302</v>
      </c>
      <c r="DO184" t="s">
        <v>302</v>
      </c>
      <c r="DQ184" s="1">
        <v>40237</v>
      </c>
      <c r="DR184">
        <v>17302</v>
      </c>
      <c r="DS184" t="s">
        <v>302</v>
      </c>
      <c r="DT184" t="s">
        <v>302</v>
      </c>
      <c r="DV184" s="1">
        <v>40237</v>
      </c>
      <c r="DW184">
        <v>-1.9</v>
      </c>
      <c r="DX184">
        <v>20100411</v>
      </c>
      <c r="DY184">
        <v>-1.1000000000000001</v>
      </c>
      <c r="EK184" s="1">
        <v>40237</v>
      </c>
      <c r="EL184">
        <v>0.4</v>
      </c>
      <c r="EM184">
        <v>20100330</v>
      </c>
      <c r="EN184">
        <v>0.4</v>
      </c>
      <c r="EP184" s="1">
        <v>40237</v>
      </c>
      <c r="EQ184">
        <v>1.6</v>
      </c>
      <c r="ER184">
        <v>20100330</v>
      </c>
      <c r="ES184">
        <v>1.6</v>
      </c>
      <c r="EU184" s="1">
        <v>40237</v>
      </c>
      <c r="EV184">
        <v>-1.1000000000000001</v>
      </c>
      <c r="EW184">
        <v>20100411</v>
      </c>
      <c r="EX184">
        <v>-4.4000000000000004</v>
      </c>
      <c r="EZ184" s="1">
        <v>40237</v>
      </c>
      <c r="FA184">
        <v>0.4</v>
      </c>
      <c r="FB184">
        <v>20100411</v>
      </c>
      <c r="FC184">
        <v>-1.8</v>
      </c>
    </row>
    <row r="185" spans="1:159" x14ac:dyDescent="0.25">
      <c r="A185" s="1">
        <v>40268</v>
      </c>
      <c r="B185">
        <v>117.29</v>
      </c>
      <c r="C185">
        <v>20100309</v>
      </c>
      <c r="D185">
        <v>117.3</v>
      </c>
      <c r="F185" s="1">
        <v>41714</v>
      </c>
      <c r="G185">
        <v>112.2</v>
      </c>
      <c r="H185" t="s">
        <v>302</v>
      </c>
      <c r="I185" t="s">
        <v>302</v>
      </c>
      <c r="K185" s="1">
        <v>41820</v>
      </c>
      <c r="L185">
        <v>48.9</v>
      </c>
      <c r="M185">
        <v>20140630</v>
      </c>
      <c r="N185">
        <v>48.9</v>
      </c>
      <c r="P185" s="1">
        <v>41060</v>
      </c>
      <c r="Q185">
        <v>-1</v>
      </c>
      <c r="R185">
        <v>20120611</v>
      </c>
      <c r="S185">
        <v>-2</v>
      </c>
      <c r="Z185" s="1">
        <v>41060</v>
      </c>
      <c r="AA185">
        <v>-4</v>
      </c>
      <c r="AB185">
        <v>20120611</v>
      </c>
      <c r="AC185">
        <v>-4</v>
      </c>
      <c r="AE185" s="1">
        <v>40268</v>
      </c>
      <c r="AF185">
        <v>0.2</v>
      </c>
      <c r="AG185">
        <v>20100309</v>
      </c>
      <c r="AH185">
        <v>0.2</v>
      </c>
      <c r="AJ185" s="1">
        <v>40268</v>
      </c>
      <c r="AK185">
        <v>0.2</v>
      </c>
      <c r="AL185">
        <v>20100505</v>
      </c>
      <c r="AM185">
        <v>0.3</v>
      </c>
      <c r="CM185" s="1">
        <v>40268</v>
      </c>
      <c r="CN185">
        <v>-0.2</v>
      </c>
      <c r="CO185">
        <v>20100421</v>
      </c>
      <c r="CP185">
        <v>-2.7</v>
      </c>
      <c r="CR185" s="1">
        <v>40268</v>
      </c>
      <c r="CS185">
        <v>21</v>
      </c>
      <c r="CT185">
        <v>20100421</v>
      </c>
      <c r="CU185">
        <v>19.2</v>
      </c>
      <c r="CW185" s="1">
        <v>40268</v>
      </c>
      <c r="CX185">
        <v>11.9</v>
      </c>
      <c r="CY185">
        <v>20100504</v>
      </c>
      <c r="CZ185">
        <v>15.3</v>
      </c>
      <c r="DB185" s="1">
        <v>42155</v>
      </c>
      <c r="DC185">
        <v>-2.2999999999999998</v>
      </c>
      <c r="DD185" t="s">
        <v>302</v>
      </c>
      <c r="DE185" t="s">
        <v>302</v>
      </c>
      <c r="DG185" s="1">
        <v>40268</v>
      </c>
      <c r="DH185">
        <v>59.2</v>
      </c>
      <c r="DI185">
        <v>20100504</v>
      </c>
      <c r="DJ185">
        <v>51.6</v>
      </c>
      <c r="DL185" s="1">
        <v>40268</v>
      </c>
      <c r="DM185">
        <v>47177</v>
      </c>
      <c r="DN185" t="s">
        <v>302</v>
      </c>
      <c r="DO185" t="s">
        <v>302</v>
      </c>
      <c r="DQ185" s="1">
        <v>40268</v>
      </c>
      <c r="DR185">
        <v>19895</v>
      </c>
      <c r="DS185" t="s">
        <v>302</v>
      </c>
      <c r="DT185" t="s">
        <v>302</v>
      </c>
      <c r="DV185" s="1">
        <v>40268</v>
      </c>
      <c r="DW185">
        <v>1.5</v>
      </c>
      <c r="DX185">
        <v>20100511</v>
      </c>
      <c r="DY185">
        <v>3</v>
      </c>
      <c r="EK185" s="1">
        <v>40268</v>
      </c>
      <c r="EL185">
        <v>0.4</v>
      </c>
      <c r="EM185">
        <v>20100429</v>
      </c>
      <c r="EN185">
        <v>0.5</v>
      </c>
      <c r="EP185" s="1">
        <v>40268</v>
      </c>
      <c r="EQ185">
        <v>2.1</v>
      </c>
      <c r="ER185">
        <v>20100429</v>
      </c>
      <c r="ES185">
        <v>2.1</v>
      </c>
      <c r="EU185" s="1">
        <v>40268</v>
      </c>
      <c r="EV185">
        <v>-2.8</v>
      </c>
      <c r="EW185">
        <v>20100511</v>
      </c>
      <c r="EX185">
        <v>-3.4</v>
      </c>
      <c r="EZ185" s="1">
        <v>40268</v>
      </c>
      <c r="FA185">
        <v>-4.2</v>
      </c>
      <c r="FB185">
        <v>20100511</v>
      </c>
      <c r="FC185">
        <v>-3.4</v>
      </c>
    </row>
    <row r="186" spans="1:159" x14ac:dyDescent="0.25">
      <c r="A186" s="1">
        <v>40298</v>
      </c>
      <c r="B186">
        <v>116.08</v>
      </c>
      <c r="C186">
        <v>20100413</v>
      </c>
      <c r="D186">
        <v>116.1</v>
      </c>
      <c r="F186" s="1">
        <v>41721</v>
      </c>
      <c r="G186">
        <v>114.5</v>
      </c>
      <c r="H186" t="s">
        <v>302</v>
      </c>
      <c r="I186" t="s">
        <v>302</v>
      </c>
      <c r="K186" s="1">
        <v>41851</v>
      </c>
      <c r="L186">
        <v>50.7</v>
      </c>
      <c r="M186">
        <v>20140731</v>
      </c>
      <c r="N186">
        <v>50.7</v>
      </c>
      <c r="P186" s="1">
        <v>41090</v>
      </c>
      <c r="Q186">
        <v>-2</v>
      </c>
      <c r="R186">
        <v>20120709</v>
      </c>
      <c r="S186">
        <v>-3</v>
      </c>
      <c r="Z186" s="1">
        <v>41090</v>
      </c>
      <c r="AA186">
        <v>-1</v>
      </c>
      <c r="AB186">
        <v>20120709</v>
      </c>
      <c r="AC186">
        <v>-1</v>
      </c>
      <c r="AE186" s="1">
        <v>40298</v>
      </c>
      <c r="AF186">
        <v>-1</v>
      </c>
      <c r="AG186">
        <v>20100413</v>
      </c>
      <c r="AH186">
        <v>-1</v>
      </c>
      <c r="AJ186" s="1">
        <v>40298</v>
      </c>
      <c r="AK186">
        <v>1.1000000000000001</v>
      </c>
      <c r="AL186">
        <v>20100531</v>
      </c>
      <c r="AM186">
        <v>0.6</v>
      </c>
      <c r="CM186" s="1">
        <v>40298</v>
      </c>
      <c r="CN186">
        <v>8.1999999999999993</v>
      </c>
      <c r="CO186">
        <v>20100523</v>
      </c>
      <c r="CP186">
        <v>8.4</v>
      </c>
      <c r="CR186" s="1">
        <v>40298</v>
      </c>
      <c r="CS186">
        <v>29.4</v>
      </c>
      <c r="CT186">
        <v>20100523</v>
      </c>
      <c r="CU186">
        <v>28.7</v>
      </c>
      <c r="CW186" s="1">
        <v>40298</v>
      </c>
      <c r="CX186">
        <v>-6.7</v>
      </c>
      <c r="CY186">
        <v>20100531</v>
      </c>
      <c r="CZ186">
        <v>-14.8</v>
      </c>
      <c r="DB186" s="1">
        <v>42185</v>
      </c>
      <c r="DC186">
        <v>0.5</v>
      </c>
      <c r="DD186" t="s">
        <v>302</v>
      </c>
      <c r="DE186" t="s">
        <v>302</v>
      </c>
      <c r="DG186" s="1">
        <v>40298</v>
      </c>
      <c r="DH186">
        <v>33.200000000000003</v>
      </c>
      <c r="DI186">
        <v>20100531</v>
      </c>
      <c r="DJ186">
        <v>21.3</v>
      </c>
      <c r="DL186" s="1">
        <v>40298</v>
      </c>
      <c r="DM186">
        <v>47126</v>
      </c>
      <c r="DN186" t="s">
        <v>302</v>
      </c>
      <c r="DO186" t="s">
        <v>302</v>
      </c>
      <c r="DQ186" s="1">
        <v>40298</v>
      </c>
      <c r="DR186">
        <v>17061</v>
      </c>
      <c r="DS186" t="s">
        <v>302</v>
      </c>
      <c r="DT186" t="s">
        <v>302</v>
      </c>
      <c r="DV186" s="1">
        <v>40298</v>
      </c>
      <c r="DW186">
        <v>2.6</v>
      </c>
      <c r="DX186">
        <v>20100608</v>
      </c>
      <c r="DY186">
        <v>1.3</v>
      </c>
      <c r="EK186" s="1">
        <v>40298</v>
      </c>
      <c r="EL186">
        <v>0.2</v>
      </c>
      <c r="EM186">
        <v>20100530</v>
      </c>
      <c r="EN186">
        <v>0.2</v>
      </c>
      <c r="EP186" s="1">
        <v>40298</v>
      </c>
      <c r="EQ186">
        <v>2.2000000000000002</v>
      </c>
      <c r="ER186">
        <v>20100530</v>
      </c>
      <c r="ES186">
        <v>2.1</v>
      </c>
      <c r="EU186" s="1">
        <v>40298</v>
      </c>
      <c r="EV186">
        <v>-2.1</v>
      </c>
      <c r="EW186">
        <v>20100608</v>
      </c>
      <c r="EX186">
        <v>0.6</v>
      </c>
      <c r="EZ186" s="1">
        <v>40298</v>
      </c>
      <c r="FA186">
        <v>-3.1</v>
      </c>
      <c r="FB186">
        <v>20100608</v>
      </c>
      <c r="FC186">
        <v>-1.8</v>
      </c>
    </row>
    <row r="187" spans="1:159" x14ac:dyDescent="0.25">
      <c r="A187" s="1">
        <v>40329</v>
      </c>
      <c r="B187">
        <v>107.96</v>
      </c>
      <c r="C187">
        <v>20100518</v>
      </c>
      <c r="D187">
        <v>108</v>
      </c>
      <c r="F187" s="1">
        <v>41728</v>
      </c>
      <c r="G187">
        <v>114.3</v>
      </c>
      <c r="H187" t="s">
        <v>302</v>
      </c>
      <c r="I187" t="s">
        <v>302</v>
      </c>
      <c r="K187" s="1">
        <v>41882</v>
      </c>
      <c r="L187">
        <v>47.3</v>
      </c>
      <c r="M187">
        <v>20140831</v>
      </c>
      <c r="N187">
        <v>47.3</v>
      </c>
      <c r="P187" s="1">
        <v>41121</v>
      </c>
      <c r="Q187">
        <v>2</v>
      </c>
      <c r="R187">
        <v>20120813</v>
      </c>
      <c r="S187">
        <v>4</v>
      </c>
      <c r="Z187" s="1">
        <v>41121</v>
      </c>
      <c r="AA187">
        <v>-3</v>
      </c>
      <c r="AB187">
        <v>20120813</v>
      </c>
      <c r="AC187">
        <v>-3</v>
      </c>
      <c r="AE187" s="1">
        <v>40329</v>
      </c>
      <c r="AF187">
        <v>-7</v>
      </c>
      <c r="AG187">
        <v>20100518</v>
      </c>
      <c r="AH187">
        <v>-7</v>
      </c>
      <c r="AJ187" s="1">
        <v>40329</v>
      </c>
      <c r="AK187">
        <v>0.2</v>
      </c>
      <c r="AL187">
        <v>20100630</v>
      </c>
      <c r="AM187">
        <v>0.2</v>
      </c>
      <c r="CM187" s="1">
        <v>40329</v>
      </c>
      <c r="CN187">
        <v>-4.3</v>
      </c>
      <c r="CO187">
        <v>20100620</v>
      </c>
      <c r="CP187">
        <v>-3.2</v>
      </c>
      <c r="CR187" s="1">
        <v>40329</v>
      </c>
      <c r="CS187">
        <v>17.2</v>
      </c>
      <c r="CT187">
        <v>20100620</v>
      </c>
      <c r="CU187">
        <v>16.399999999999999</v>
      </c>
      <c r="CW187" s="1">
        <v>40329</v>
      </c>
      <c r="CX187">
        <v>-7.7</v>
      </c>
      <c r="CY187">
        <v>20100630</v>
      </c>
      <c r="CZ187">
        <v>-6.6</v>
      </c>
      <c r="DB187" s="1">
        <v>42216</v>
      </c>
      <c r="DC187">
        <v>-1.8</v>
      </c>
      <c r="DD187" t="s">
        <v>302</v>
      </c>
      <c r="DE187" t="s">
        <v>302</v>
      </c>
      <c r="DG187" s="1">
        <v>40329</v>
      </c>
      <c r="DH187">
        <v>36.799999999999997</v>
      </c>
      <c r="DI187">
        <v>20100630</v>
      </c>
      <c r="DJ187">
        <v>26.6</v>
      </c>
      <c r="DL187" s="1">
        <v>40329</v>
      </c>
      <c r="DM187">
        <v>47460</v>
      </c>
      <c r="DN187" t="s">
        <v>302</v>
      </c>
      <c r="DO187" t="s">
        <v>302</v>
      </c>
      <c r="DQ187" s="1">
        <v>40329</v>
      </c>
      <c r="DR187">
        <v>18672</v>
      </c>
      <c r="DS187" t="s">
        <v>302</v>
      </c>
      <c r="DT187" t="s">
        <v>302</v>
      </c>
      <c r="DV187" s="1">
        <v>40329</v>
      </c>
      <c r="DW187">
        <v>3.2</v>
      </c>
      <c r="DX187">
        <v>20100711</v>
      </c>
      <c r="DY187">
        <v>2.6</v>
      </c>
      <c r="EK187" s="1">
        <v>40329</v>
      </c>
      <c r="EL187">
        <v>0.4</v>
      </c>
      <c r="EM187">
        <v>20100629</v>
      </c>
      <c r="EN187">
        <v>0.5</v>
      </c>
      <c r="EP187" s="1">
        <v>40329</v>
      </c>
      <c r="EQ187">
        <v>2.7</v>
      </c>
      <c r="ER187">
        <v>20100629</v>
      </c>
      <c r="ES187">
        <v>2.7</v>
      </c>
      <c r="EU187" s="1">
        <v>40329</v>
      </c>
      <c r="EV187">
        <v>1.2</v>
      </c>
      <c r="EW187">
        <v>20100711</v>
      </c>
      <c r="EX187">
        <v>-0.3</v>
      </c>
      <c r="EZ187" s="1">
        <v>40329</v>
      </c>
      <c r="FA187">
        <v>1.9</v>
      </c>
      <c r="FB187">
        <v>20100711</v>
      </c>
      <c r="FC187">
        <v>1.9</v>
      </c>
    </row>
    <row r="188" spans="1:159" x14ac:dyDescent="0.25">
      <c r="A188" s="1">
        <v>40359</v>
      </c>
      <c r="B188">
        <v>101.86</v>
      </c>
      <c r="C188">
        <v>20100608</v>
      </c>
      <c r="D188">
        <v>101.9</v>
      </c>
      <c r="F188" s="1">
        <v>41735</v>
      </c>
      <c r="G188">
        <v>114</v>
      </c>
      <c r="H188" t="s">
        <v>302</v>
      </c>
      <c r="I188" t="s">
        <v>302</v>
      </c>
      <c r="K188" s="1">
        <v>41912</v>
      </c>
      <c r="L188">
        <v>46.5</v>
      </c>
      <c r="M188">
        <v>20140930</v>
      </c>
      <c r="N188">
        <v>46.5</v>
      </c>
      <c r="P188" s="1">
        <v>41152</v>
      </c>
      <c r="Q188">
        <v>-3</v>
      </c>
      <c r="R188">
        <v>20120910</v>
      </c>
      <c r="S188">
        <v>-2</v>
      </c>
      <c r="Z188" s="1">
        <v>41152</v>
      </c>
      <c r="AA188">
        <v>1</v>
      </c>
      <c r="AB188">
        <v>20120910</v>
      </c>
      <c r="AC188">
        <v>1</v>
      </c>
      <c r="AE188" s="1">
        <v>40359</v>
      </c>
      <c r="AF188">
        <v>-5.7</v>
      </c>
      <c r="AG188">
        <v>20100608</v>
      </c>
      <c r="AH188">
        <v>-5.7</v>
      </c>
      <c r="AJ188" s="1">
        <v>40359</v>
      </c>
      <c r="AK188">
        <v>0.4</v>
      </c>
      <c r="AL188">
        <v>20100802</v>
      </c>
      <c r="AM188">
        <v>0.2</v>
      </c>
      <c r="CM188" s="1">
        <v>40359</v>
      </c>
      <c r="CN188">
        <v>-1.9</v>
      </c>
      <c r="CO188">
        <v>20100714</v>
      </c>
      <c r="CP188">
        <v>-1.2</v>
      </c>
      <c r="CR188" s="1">
        <v>40359</v>
      </c>
      <c r="CS188">
        <v>7.5</v>
      </c>
      <c r="CT188">
        <v>20100714</v>
      </c>
      <c r="CU188">
        <v>8.1999999999999993</v>
      </c>
      <c r="CW188" s="1">
        <v>40359</v>
      </c>
      <c r="CX188">
        <v>-0.9</v>
      </c>
      <c r="CY188">
        <v>20100802</v>
      </c>
      <c r="CZ188">
        <v>-3.3</v>
      </c>
      <c r="DB188" s="1">
        <v>42247</v>
      </c>
      <c r="DC188">
        <v>2.2999999999999998</v>
      </c>
      <c r="DD188" t="s">
        <v>302</v>
      </c>
      <c r="DE188" t="s">
        <v>302</v>
      </c>
      <c r="DG188" s="1">
        <v>40359</v>
      </c>
      <c r="DH188">
        <v>22.2</v>
      </c>
      <c r="DI188">
        <v>20100802</v>
      </c>
      <c r="DJ188">
        <v>13.2</v>
      </c>
      <c r="DL188" s="1">
        <v>40359</v>
      </c>
      <c r="DM188">
        <v>47994</v>
      </c>
      <c r="DN188" t="s">
        <v>302</v>
      </c>
      <c r="DO188" t="s">
        <v>302</v>
      </c>
      <c r="DQ188" s="1">
        <v>40359</v>
      </c>
      <c r="DR188">
        <v>19528</v>
      </c>
      <c r="DS188" t="s">
        <v>302</v>
      </c>
      <c r="DT188" t="s">
        <v>302</v>
      </c>
      <c r="DV188" s="1">
        <v>40359</v>
      </c>
      <c r="DW188">
        <v>-3.7</v>
      </c>
      <c r="DX188">
        <v>20100808</v>
      </c>
      <c r="DY188">
        <v>-3.6</v>
      </c>
      <c r="EK188" s="1">
        <v>40359</v>
      </c>
      <c r="EL188">
        <v>0.3</v>
      </c>
      <c r="EM188">
        <v>20100729</v>
      </c>
      <c r="EN188">
        <v>0.2</v>
      </c>
      <c r="EP188" s="1">
        <v>40359</v>
      </c>
      <c r="EQ188">
        <v>2.9</v>
      </c>
      <c r="ER188">
        <v>20100729</v>
      </c>
      <c r="ES188">
        <v>2.8</v>
      </c>
      <c r="EU188" s="1">
        <v>40359</v>
      </c>
      <c r="EV188">
        <v>-1.7</v>
      </c>
      <c r="EW188">
        <v>20100808</v>
      </c>
      <c r="EX188">
        <v>-1</v>
      </c>
      <c r="EZ188" s="1">
        <v>40359</v>
      </c>
      <c r="FA188">
        <v>-2.6</v>
      </c>
      <c r="FB188">
        <v>20100808</v>
      </c>
      <c r="FC188">
        <v>-3.9</v>
      </c>
    </row>
    <row r="189" spans="1:159" x14ac:dyDescent="0.25">
      <c r="A189" s="1">
        <v>40390</v>
      </c>
      <c r="B189">
        <v>113.12</v>
      </c>
      <c r="C189">
        <v>20100713</v>
      </c>
      <c r="D189">
        <v>113.1</v>
      </c>
      <c r="F189" s="1">
        <v>41742</v>
      </c>
      <c r="G189">
        <v>112.7</v>
      </c>
      <c r="H189" t="s">
        <v>302</v>
      </c>
      <c r="I189" t="s">
        <v>302</v>
      </c>
      <c r="K189" s="1">
        <v>41943</v>
      </c>
      <c r="L189">
        <v>49.4</v>
      </c>
      <c r="M189">
        <v>20141102</v>
      </c>
      <c r="N189">
        <v>49.4</v>
      </c>
      <c r="P189" s="1">
        <v>41182</v>
      </c>
      <c r="Q189">
        <v>-1</v>
      </c>
      <c r="R189">
        <v>20121008</v>
      </c>
      <c r="S189">
        <v>0</v>
      </c>
      <c r="Z189" s="1">
        <v>41182</v>
      </c>
      <c r="AA189">
        <v>-4</v>
      </c>
      <c r="AB189">
        <v>20121008</v>
      </c>
      <c r="AC189">
        <v>-3</v>
      </c>
      <c r="AE189" s="1">
        <v>40390</v>
      </c>
      <c r="AF189">
        <v>11.1</v>
      </c>
      <c r="AG189">
        <v>20100713</v>
      </c>
      <c r="AH189">
        <v>11.1</v>
      </c>
      <c r="AJ189" s="1">
        <v>40390</v>
      </c>
      <c r="AK189">
        <v>0.6</v>
      </c>
      <c r="AL189">
        <v>20100830</v>
      </c>
      <c r="AM189">
        <v>0.7</v>
      </c>
      <c r="CM189" s="1">
        <v>40390</v>
      </c>
      <c r="CN189">
        <v>-2.6</v>
      </c>
      <c r="CO189">
        <v>20100815</v>
      </c>
      <c r="CP189">
        <v>-2.6</v>
      </c>
      <c r="CR189" s="1">
        <v>40390</v>
      </c>
      <c r="CS189">
        <v>11</v>
      </c>
      <c r="CT189">
        <v>20100815</v>
      </c>
      <c r="CU189">
        <v>11.6</v>
      </c>
      <c r="CW189" s="1">
        <v>40390</v>
      </c>
      <c r="CX189">
        <v>2.1</v>
      </c>
      <c r="CY189">
        <v>20100830</v>
      </c>
      <c r="CZ189">
        <v>2.2999999999999998</v>
      </c>
      <c r="DB189" s="1">
        <v>42277</v>
      </c>
      <c r="DC189">
        <v>-4</v>
      </c>
      <c r="DD189" t="s">
        <v>302</v>
      </c>
      <c r="DE189" t="s">
        <v>302</v>
      </c>
      <c r="DG189" s="1">
        <v>40390</v>
      </c>
      <c r="DH189">
        <v>15.6</v>
      </c>
      <c r="DI189">
        <v>20100830</v>
      </c>
      <c r="DJ189">
        <v>11</v>
      </c>
      <c r="DL189" s="1">
        <v>40390</v>
      </c>
      <c r="DM189">
        <v>47808</v>
      </c>
      <c r="DN189" t="s">
        <v>302</v>
      </c>
      <c r="DO189" t="s">
        <v>302</v>
      </c>
      <c r="DQ189" s="1">
        <v>40390</v>
      </c>
      <c r="DR189">
        <v>18920</v>
      </c>
      <c r="DS189" t="s">
        <v>302</v>
      </c>
      <c r="DT189" t="s">
        <v>302</v>
      </c>
      <c r="DV189" s="1">
        <v>40390</v>
      </c>
      <c r="DW189">
        <v>-2.5</v>
      </c>
      <c r="DX189">
        <v>20100907</v>
      </c>
      <c r="DY189">
        <v>-2.2999999999999998</v>
      </c>
      <c r="EK189" s="1">
        <v>40390</v>
      </c>
      <c r="EL189">
        <v>0.2</v>
      </c>
      <c r="EM189">
        <v>20100830</v>
      </c>
      <c r="EN189">
        <v>0.1</v>
      </c>
      <c r="EP189" s="1">
        <v>40390</v>
      </c>
      <c r="EQ189">
        <v>3</v>
      </c>
      <c r="ER189">
        <v>20100830</v>
      </c>
      <c r="ES189">
        <v>2.8</v>
      </c>
      <c r="EU189" s="1">
        <v>40390</v>
      </c>
      <c r="EV189">
        <v>2.1</v>
      </c>
      <c r="EW189">
        <v>20100907</v>
      </c>
      <c r="EX189">
        <v>2.2999999999999998</v>
      </c>
      <c r="EZ189" s="1">
        <v>40390</v>
      </c>
      <c r="FA189">
        <v>1.4</v>
      </c>
      <c r="FB189">
        <v>20100907</v>
      </c>
      <c r="FC189">
        <v>1.7</v>
      </c>
    </row>
    <row r="190" spans="1:159" x14ac:dyDescent="0.25">
      <c r="A190" s="1">
        <v>40421</v>
      </c>
      <c r="B190">
        <v>119.17</v>
      </c>
      <c r="C190">
        <v>20100810</v>
      </c>
      <c r="D190">
        <v>119.2</v>
      </c>
      <c r="F190" s="1">
        <v>41749</v>
      </c>
      <c r="G190">
        <v>116.1</v>
      </c>
      <c r="H190" t="s">
        <v>302</v>
      </c>
      <c r="I190" t="s">
        <v>302</v>
      </c>
      <c r="K190" s="1">
        <v>41973</v>
      </c>
      <c r="L190">
        <v>50.1</v>
      </c>
      <c r="M190">
        <v>20141130</v>
      </c>
      <c r="N190">
        <v>50.1</v>
      </c>
      <c r="P190" s="1">
        <v>41213</v>
      </c>
      <c r="Q190">
        <v>-1</v>
      </c>
      <c r="R190">
        <v>20121112</v>
      </c>
      <c r="S190">
        <v>-1</v>
      </c>
      <c r="Z190" s="1">
        <v>41213</v>
      </c>
      <c r="AA190">
        <v>-6</v>
      </c>
      <c r="AB190">
        <v>20121112</v>
      </c>
      <c r="AC190">
        <v>-5</v>
      </c>
      <c r="AE190" s="1">
        <v>40421</v>
      </c>
      <c r="AF190">
        <v>5.4</v>
      </c>
      <c r="AG190">
        <v>20100810</v>
      </c>
      <c r="AH190">
        <v>5.4</v>
      </c>
      <c r="AJ190" s="1">
        <v>40421</v>
      </c>
      <c r="AK190">
        <v>0.2</v>
      </c>
      <c r="AL190">
        <v>20101004</v>
      </c>
      <c r="AM190">
        <v>0.3</v>
      </c>
      <c r="CM190" s="1">
        <v>40421</v>
      </c>
      <c r="CN190">
        <v>-1.4</v>
      </c>
      <c r="CO190">
        <v>20100914</v>
      </c>
      <c r="CP190">
        <v>0.3</v>
      </c>
      <c r="CR190" s="1">
        <v>40421</v>
      </c>
      <c r="CS190">
        <v>10.4</v>
      </c>
      <c r="CT190">
        <v>20100914</v>
      </c>
      <c r="CU190">
        <v>10.5</v>
      </c>
      <c r="CW190" s="1">
        <v>40421</v>
      </c>
      <c r="CX190">
        <v>0.5</v>
      </c>
      <c r="CY190">
        <v>20100929</v>
      </c>
      <c r="CZ190">
        <v>-4.7</v>
      </c>
      <c r="DB190" s="1">
        <v>42308</v>
      </c>
      <c r="DC190">
        <v>-3</v>
      </c>
      <c r="DD190" t="s">
        <v>302</v>
      </c>
      <c r="DE190" t="s">
        <v>302</v>
      </c>
      <c r="DG190" s="1">
        <v>40421</v>
      </c>
      <c r="DH190">
        <v>17.8</v>
      </c>
      <c r="DI190">
        <v>20100929</v>
      </c>
      <c r="DJ190">
        <v>4.4000000000000004</v>
      </c>
      <c r="DL190" s="1">
        <v>40421</v>
      </c>
      <c r="DM190">
        <v>47665</v>
      </c>
      <c r="DN190" t="s">
        <v>302</v>
      </c>
      <c r="DO190" t="s">
        <v>302</v>
      </c>
      <c r="DQ190" s="1">
        <v>40421</v>
      </c>
      <c r="DR190">
        <v>19739</v>
      </c>
      <c r="DS190" t="s">
        <v>302</v>
      </c>
      <c r="DT190" t="s">
        <v>302</v>
      </c>
      <c r="DV190" s="1">
        <v>40421</v>
      </c>
      <c r="DW190">
        <v>-4.0999999999999996</v>
      </c>
      <c r="DX190">
        <v>20101010</v>
      </c>
      <c r="DY190">
        <v>-3.9</v>
      </c>
      <c r="EK190" s="1">
        <v>40421</v>
      </c>
      <c r="EL190">
        <v>0.1</v>
      </c>
      <c r="EM190">
        <v>20100929</v>
      </c>
      <c r="EN190">
        <v>0.1</v>
      </c>
      <c r="EP190" s="1">
        <v>40421</v>
      </c>
      <c r="EQ190">
        <v>3</v>
      </c>
      <c r="ER190">
        <v>20100929</v>
      </c>
      <c r="ES190">
        <v>3.1</v>
      </c>
      <c r="EU190" s="1">
        <v>40421</v>
      </c>
      <c r="EV190">
        <v>-0.4</v>
      </c>
      <c r="EW190">
        <v>20101010</v>
      </c>
      <c r="EX190">
        <v>0</v>
      </c>
      <c r="EZ190" s="1">
        <v>40421</v>
      </c>
      <c r="FA190">
        <v>0.8</v>
      </c>
      <c r="FB190">
        <v>20101010</v>
      </c>
      <c r="FC190">
        <v>1</v>
      </c>
    </row>
    <row r="191" spans="1:159" x14ac:dyDescent="0.25">
      <c r="A191" s="1">
        <v>40451</v>
      </c>
      <c r="B191">
        <v>113.22</v>
      </c>
      <c r="C191">
        <v>20100914</v>
      </c>
      <c r="D191">
        <v>113.2</v>
      </c>
      <c r="F191" s="1">
        <v>41756</v>
      </c>
      <c r="G191">
        <v>111</v>
      </c>
      <c r="H191" t="s">
        <v>302</v>
      </c>
      <c r="I191" t="s">
        <v>302</v>
      </c>
      <c r="K191" s="1">
        <v>42004</v>
      </c>
      <c r="L191">
        <v>46.9</v>
      </c>
      <c r="M191">
        <v>20150104</v>
      </c>
      <c r="N191">
        <v>46.9</v>
      </c>
      <c r="P191" s="1">
        <v>41243</v>
      </c>
      <c r="Q191">
        <v>-8</v>
      </c>
      <c r="R191">
        <v>20121210</v>
      </c>
      <c r="S191">
        <v>-9</v>
      </c>
      <c r="Z191" s="1">
        <v>41243</v>
      </c>
      <c r="AA191">
        <v>-6</v>
      </c>
      <c r="AB191">
        <v>20121210</v>
      </c>
      <c r="AC191">
        <v>-5</v>
      </c>
      <c r="AE191" s="1">
        <v>40451</v>
      </c>
      <c r="AF191">
        <v>-5</v>
      </c>
      <c r="AG191">
        <v>20100914</v>
      </c>
      <c r="AH191">
        <v>-5</v>
      </c>
      <c r="AJ191" s="1">
        <v>40451</v>
      </c>
      <c r="AK191">
        <v>-0.1</v>
      </c>
      <c r="AL191">
        <v>20101103</v>
      </c>
      <c r="AM191">
        <v>0.3</v>
      </c>
      <c r="CM191" s="1">
        <v>40451</v>
      </c>
      <c r="CN191">
        <v>2</v>
      </c>
      <c r="CO191">
        <v>20101017</v>
      </c>
      <c r="CP191">
        <v>0.9</v>
      </c>
      <c r="CR191" s="1">
        <v>40451</v>
      </c>
      <c r="CS191">
        <v>8.9</v>
      </c>
      <c r="CT191">
        <v>20101017</v>
      </c>
      <c r="CU191">
        <v>8.6</v>
      </c>
      <c r="CW191" s="1">
        <v>40451</v>
      </c>
      <c r="CX191">
        <v>-10.7</v>
      </c>
      <c r="CY191">
        <v>20101102</v>
      </c>
      <c r="CZ191">
        <v>-6.6</v>
      </c>
      <c r="DB191" s="1">
        <v>42338</v>
      </c>
      <c r="DC191">
        <v>-2.7</v>
      </c>
      <c r="DD191" t="s">
        <v>302</v>
      </c>
      <c r="DE191" t="s">
        <v>302</v>
      </c>
      <c r="DG191" s="1">
        <v>40451</v>
      </c>
      <c r="DH191">
        <v>-2.9</v>
      </c>
      <c r="DI191">
        <v>20101102</v>
      </c>
      <c r="DJ191">
        <v>-11.6</v>
      </c>
      <c r="DL191" s="1">
        <v>40451</v>
      </c>
      <c r="DM191">
        <v>47809</v>
      </c>
      <c r="DN191" t="s">
        <v>302</v>
      </c>
      <c r="DO191" t="s">
        <v>302</v>
      </c>
      <c r="DQ191" s="1">
        <v>40451</v>
      </c>
      <c r="DR191">
        <v>19432</v>
      </c>
      <c r="DS191" t="s">
        <v>302</v>
      </c>
      <c r="DT191" t="s">
        <v>302</v>
      </c>
      <c r="DV191" s="1">
        <v>40451</v>
      </c>
      <c r="DW191">
        <v>0</v>
      </c>
      <c r="DX191">
        <v>20101109</v>
      </c>
      <c r="DY191">
        <v>1.7</v>
      </c>
      <c r="EK191" s="1">
        <v>40451</v>
      </c>
      <c r="EL191">
        <v>0.1</v>
      </c>
      <c r="EM191">
        <v>20101028</v>
      </c>
      <c r="EN191">
        <v>0.1</v>
      </c>
      <c r="EP191" s="1">
        <v>40451</v>
      </c>
      <c r="EQ191">
        <v>3.1</v>
      </c>
      <c r="ER191">
        <v>20101028</v>
      </c>
      <c r="ES191">
        <v>3.3</v>
      </c>
      <c r="EU191" s="1">
        <v>40451</v>
      </c>
      <c r="EV191">
        <v>0.1</v>
      </c>
      <c r="EW191">
        <v>20101109</v>
      </c>
      <c r="EX191">
        <v>0.6</v>
      </c>
      <c r="EZ191" s="1">
        <v>40451</v>
      </c>
      <c r="FA191">
        <v>-0.4</v>
      </c>
      <c r="FB191">
        <v>20101109</v>
      </c>
      <c r="FC191">
        <v>1.3</v>
      </c>
    </row>
    <row r="192" spans="1:159" x14ac:dyDescent="0.25">
      <c r="A192" s="1">
        <v>40482</v>
      </c>
      <c r="B192">
        <v>116.98</v>
      </c>
      <c r="C192">
        <v>20101012</v>
      </c>
      <c r="D192">
        <v>117</v>
      </c>
      <c r="F192" s="1">
        <v>41763</v>
      </c>
      <c r="G192">
        <v>106.3</v>
      </c>
      <c r="H192" t="s">
        <v>302</v>
      </c>
      <c r="I192" t="s">
        <v>302</v>
      </c>
      <c r="K192" s="1">
        <v>42035</v>
      </c>
      <c r="L192">
        <v>49</v>
      </c>
      <c r="M192">
        <v>20150201</v>
      </c>
      <c r="N192">
        <v>49</v>
      </c>
      <c r="P192" s="1">
        <v>41274</v>
      </c>
      <c r="Q192">
        <v>3</v>
      </c>
      <c r="R192">
        <v>20130128</v>
      </c>
      <c r="S192">
        <v>3</v>
      </c>
      <c r="Z192" s="1">
        <v>41274</v>
      </c>
      <c r="AA192">
        <v>-6</v>
      </c>
      <c r="AB192">
        <v>20130128</v>
      </c>
      <c r="AC192">
        <v>-4</v>
      </c>
      <c r="AE192" s="1">
        <v>40482</v>
      </c>
      <c r="AF192">
        <v>3.3</v>
      </c>
      <c r="AG192">
        <v>20101012</v>
      </c>
      <c r="AH192">
        <v>3.3</v>
      </c>
      <c r="AJ192" s="1">
        <v>40482</v>
      </c>
      <c r="AK192">
        <v>-0.9</v>
      </c>
      <c r="AL192">
        <v>20101201</v>
      </c>
      <c r="AM192">
        <v>-1.1000000000000001</v>
      </c>
      <c r="CM192" s="1">
        <v>40482</v>
      </c>
      <c r="CN192">
        <v>-1.1000000000000001</v>
      </c>
      <c r="CO192">
        <v>20101114</v>
      </c>
      <c r="CP192">
        <v>-0.6</v>
      </c>
      <c r="CR192" s="1">
        <v>40482</v>
      </c>
      <c r="CS192">
        <v>2.7</v>
      </c>
      <c r="CT192">
        <v>20101114</v>
      </c>
      <c r="CU192">
        <v>3.3</v>
      </c>
      <c r="CW192" s="1">
        <v>40482</v>
      </c>
      <c r="CX192">
        <v>12.6</v>
      </c>
      <c r="CY192">
        <v>20101129</v>
      </c>
      <c r="CZ192">
        <v>9.3000000000000007</v>
      </c>
      <c r="DB192" s="1">
        <v>42369</v>
      </c>
      <c r="DC192">
        <v>6</v>
      </c>
      <c r="DD192" t="s">
        <v>302</v>
      </c>
      <c r="DE192" t="s">
        <v>302</v>
      </c>
      <c r="DG192" s="1">
        <v>40482</v>
      </c>
      <c r="DH192">
        <v>12</v>
      </c>
      <c r="DI192">
        <v>20101129</v>
      </c>
      <c r="DJ192">
        <v>1.2</v>
      </c>
      <c r="DL192" s="1">
        <v>40482</v>
      </c>
      <c r="DM192">
        <v>47792</v>
      </c>
      <c r="DN192" t="s">
        <v>302</v>
      </c>
      <c r="DO192" t="s">
        <v>302</v>
      </c>
      <c r="DQ192" s="1">
        <v>40482</v>
      </c>
      <c r="DR192">
        <v>18700</v>
      </c>
      <c r="DS192" t="s">
        <v>302</v>
      </c>
      <c r="DT192" t="s">
        <v>302</v>
      </c>
      <c r="DV192" s="1">
        <v>40482</v>
      </c>
      <c r="DW192">
        <v>3.4</v>
      </c>
      <c r="DX192">
        <v>20101207</v>
      </c>
      <c r="DY192">
        <v>1.1000000000000001</v>
      </c>
      <c r="EK192" s="1">
        <v>40482</v>
      </c>
      <c r="EL192">
        <v>0.2</v>
      </c>
      <c r="EM192">
        <v>20101129</v>
      </c>
      <c r="EN192">
        <v>0.1</v>
      </c>
      <c r="EP192" s="1">
        <v>40482</v>
      </c>
      <c r="EQ192">
        <v>3.2</v>
      </c>
      <c r="ER192">
        <v>20101129</v>
      </c>
      <c r="ES192">
        <v>3.3</v>
      </c>
      <c r="EU192" s="1">
        <v>40482</v>
      </c>
      <c r="EV192">
        <v>0.5</v>
      </c>
      <c r="EW192">
        <v>20101207</v>
      </c>
      <c r="EX192">
        <v>2.8</v>
      </c>
      <c r="EZ192" s="1">
        <v>40482</v>
      </c>
      <c r="FA192">
        <v>1.3</v>
      </c>
      <c r="FB192">
        <v>20101207</v>
      </c>
      <c r="FC192">
        <v>1.9</v>
      </c>
    </row>
    <row r="193" spans="1:159" x14ac:dyDescent="0.25">
      <c r="A193" s="1">
        <v>40512</v>
      </c>
      <c r="B193">
        <v>110.73</v>
      </c>
      <c r="C193">
        <v>20101109</v>
      </c>
      <c r="D193">
        <v>110.7</v>
      </c>
      <c r="F193" s="1">
        <v>41770</v>
      </c>
      <c r="G193">
        <v>103.7</v>
      </c>
      <c r="H193" t="s">
        <v>302</v>
      </c>
      <c r="I193" t="s">
        <v>302</v>
      </c>
      <c r="K193" s="1">
        <v>42063</v>
      </c>
      <c r="L193">
        <v>45.4</v>
      </c>
      <c r="M193">
        <v>20150301</v>
      </c>
      <c r="N193">
        <v>45.4</v>
      </c>
      <c r="P193" s="1">
        <v>41305</v>
      </c>
      <c r="Q193">
        <v>2</v>
      </c>
      <c r="R193">
        <v>20130211</v>
      </c>
      <c r="S193">
        <v>3</v>
      </c>
      <c r="Z193" s="1">
        <v>41305</v>
      </c>
      <c r="AA193">
        <v>-4</v>
      </c>
      <c r="AB193">
        <v>20130211</v>
      </c>
      <c r="AC193">
        <v>-2</v>
      </c>
      <c r="AE193" s="1">
        <v>40512</v>
      </c>
      <c r="AF193">
        <v>-5.3</v>
      </c>
      <c r="AG193">
        <v>20101109</v>
      </c>
      <c r="AH193">
        <v>-5.3</v>
      </c>
      <c r="AJ193" s="1">
        <v>40512</v>
      </c>
      <c r="AK193">
        <v>0.7</v>
      </c>
      <c r="AL193">
        <v>20110109</v>
      </c>
      <c r="AM193">
        <v>0.3</v>
      </c>
      <c r="CM193" s="1">
        <v>40512</v>
      </c>
      <c r="CN193">
        <v>0</v>
      </c>
      <c r="CO193">
        <v>20101214</v>
      </c>
      <c r="CP193">
        <v>0.2</v>
      </c>
      <c r="CR193" s="1">
        <v>40512</v>
      </c>
      <c r="CS193">
        <v>-1.4</v>
      </c>
      <c r="CT193">
        <v>20101214</v>
      </c>
      <c r="CU193">
        <v>-0.9</v>
      </c>
      <c r="CW193" s="1">
        <v>40512</v>
      </c>
      <c r="CX193">
        <v>-6.9</v>
      </c>
      <c r="CY193">
        <v>20110105</v>
      </c>
      <c r="CZ193">
        <v>-4.2</v>
      </c>
      <c r="DB193" s="1">
        <v>42400</v>
      </c>
      <c r="DC193">
        <v>0.6</v>
      </c>
      <c r="DD193" t="s">
        <v>302</v>
      </c>
      <c r="DE193" t="s">
        <v>302</v>
      </c>
      <c r="DG193" s="1">
        <v>40512</v>
      </c>
      <c r="DH193">
        <v>-5.0999999999999996</v>
      </c>
      <c r="DI193">
        <v>20110105</v>
      </c>
      <c r="DJ193">
        <v>-9.9</v>
      </c>
      <c r="DL193" s="1">
        <v>40512</v>
      </c>
      <c r="DM193">
        <v>48613</v>
      </c>
      <c r="DN193" t="s">
        <v>302</v>
      </c>
      <c r="DO193" t="s">
        <v>302</v>
      </c>
      <c r="DQ193" s="1">
        <v>40512</v>
      </c>
      <c r="DR193">
        <v>20820</v>
      </c>
      <c r="DS193" t="s">
        <v>302</v>
      </c>
      <c r="DT193" t="s">
        <v>302</v>
      </c>
      <c r="DV193" s="1">
        <v>40512</v>
      </c>
      <c r="DW193">
        <v>-4.8</v>
      </c>
      <c r="DX193">
        <v>20110111</v>
      </c>
      <c r="DY193">
        <v>-2.2999999999999998</v>
      </c>
      <c r="EK193" s="1">
        <v>40512</v>
      </c>
      <c r="EL193">
        <v>0.2</v>
      </c>
      <c r="EM193">
        <v>20101230</v>
      </c>
      <c r="EN193">
        <v>0.3</v>
      </c>
      <c r="EP193" s="1">
        <v>40512</v>
      </c>
      <c r="EQ193">
        <v>3.5</v>
      </c>
      <c r="ER193">
        <v>20101230</v>
      </c>
      <c r="ES193">
        <v>3.6</v>
      </c>
      <c r="EU193" s="1">
        <v>40512</v>
      </c>
      <c r="EV193">
        <v>2.5</v>
      </c>
      <c r="EW193">
        <v>20110111</v>
      </c>
      <c r="EX193">
        <v>2.9</v>
      </c>
      <c r="EZ193" s="1">
        <v>40512</v>
      </c>
      <c r="FA193">
        <v>1.7</v>
      </c>
      <c r="FB193">
        <v>20110111</v>
      </c>
      <c r="FC193">
        <v>2.5</v>
      </c>
    </row>
    <row r="194" spans="1:159" x14ac:dyDescent="0.25">
      <c r="A194" s="1">
        <v>40543</v>
      </c>
      <c r="B194">
        <v>110.98</v>
      </c>
      <c r="C194">
        <v>20101214</v>
      </c>
      <c r="D194">
        <v>111</v>
      </c>
      <c r="F194" s="1">
        <v>41777</v>
      </c>
      <c r="G194">
        <v>100.4</v>
      </c>
      <c r="H194" t="s">
        <v>302</v>
      </c>
      <c r="I194" t="s">
        <v>302</v>
      </c>
      <c r="K194" s="1">
        <v>42094</v>
      </c>
      <c r="L194">
        <v>46.3</v>
      </c>
      <c r="M194">
        <v>20150331</v>
      </c>
      <c r="N194">
        <v>46.3</v>
      </c>
      <c r="P194" s="1">
        <v>41333</v>
      </c>
      <c r="Q194">
        <v>2</v>
      </c>
      <c r="R194">
        <v>20130311</v>
      </c>
      <c r="S194">
        <v>1</v>
      </c>
      <c r="Z194" s="1">
        <v>41333</v>
      </c>
      <c r="AA194">
        <v>-4</v>
      </c>
      <c r="AB194">
        <v>20130311</v>
      </c>
      <c r="AC194">
        <v>-3</v>
      </c>
      <c r="AE194" s="1">
        <v>40543</v>
      </c>
      <c r="AF194">
        <v>0.2</v>
      </c>
      <c r="AG194">
        <v>20101214</v>
      </c>
      <c r="AH194">
        <v>0.2</v>
      </c>
      <c r="AJ194" s="1">
        <v>40543</v>
      </c>
      <c r="AK194">
        <v>0.3</v>
      </c>
      <c r="AL194">
        <v>20110206</v>
      </c>
      <c r="AM194">
        <v>0.2</v>
      </c>
      <c r="CM194" s="1">
        <v>40543</v>
      </c>
      <c r="CN194">
        <v>2.4</v>
      </c>
      <c r="CO194">
        <v>20110116</v>
      </c>
      <c r="CP194">
        <v>0.8</v>
      </c>
      <c r="CR194" s="1">
        <v>40543</v>
      </c>
      <c r="CS194">
        <v>-2.9</v>
      </c>
      <c r="CT194">
        <v>20110116</v>
      </c>
      <c r="CU194">
        <v>-3.1</v>
      </c>
      <c r="CW194" s="1">
        <v>40543</v>
      </c>
      <c r="CX194">
        <v>7.9</v>
      </c>
      <c r="CY194">
        <v>20110202</v>
      </c>
      <c r="CZ194">
        <v>8.6999999999999993</v>
      </c>
      <c r="DB194" s="1">
        <v>42429</v>
      </c>
      <c r="DC194">
        <v>-5.3</v>
      </c>
      <c r="DD194" t="s">
        <v>302</v>
      </c>
      <c r="DE194" t="s">
        <v>302</v>
      </c>
      <c r="DG194" s="1">
        <v>40543</v>
      </c>
      <c r="DH194">
        <v>-1</v>
      </c>
      <c r="DI194">
        <v>20110202</v>
      </c>
      <c r="DJ194">
        <v>-5</v>
      </c>
      <c r="DL194" s="1">
        <v>40543</v>
      </c>
      <c r="DM194">
        <v>49272</v>
      </c>
      <c r="DN194" t="s">
        <v>302</v>
      </c>
      <c r="DO194" t="s">
        <v>302</v>
      </c>
      <c r="DQ194" s="1">
        <v>40543</v>
      </c>
      <c r="DR194">
        <v>21986</v>
      </c>
      <c r="DS194" t="s">
        <v>302</v>
      </c>
      <c r="DT194" t="s">
        <v>302</v>
      </c>
      <c r="DV194" s="1">
        <v>40543</v>
      </c>
      <c r="DW194">
        <v>3.4</v>
      </c>
      <c r="DX194">
        <v>20110213</v>
      </c>
      <c r="DY194">
        <v>3</v>
      </c>
      <c r="EK194" s="1">
        <v>40543</v>
      </c>
      <c r="EL194">
        <v>0.3</v>
      </c>
      <c r="EM194">
        <v>20110130</v>
      </c>
      <c r="EN194">
        <v>0.2</v>
      </c>
      <c r="EP194" s="1">
        <v>40543</v>
      </c>
      <c r="EQ194">
        <v>3.3</v>
      </c>
      <c r="ER194">
        <v>20110130</v>
      </c>
      <c r="ES194">
        <v>3.4</v>
      </c>
      <c r="EU194" s="1">
        <v>40543</v>
      </c>
      <c r="EV194">
        <v>1.4</v>
      </c>
      <c r="EW194">
        <v>20110213</v>
      </c>
      <c r="EX194">
        <v>2.2999999999999998</v>
      </c>
      <c r="EZ194" s="1">
        <v>40543</v>
      </c>
      <c r="FA194">
        <v>3.8</v>
      </c>
      <c r="FB194">
        <v>20110213</v>
      </c>
      <c r="FC194">
        <v>2.1</v>
      </c>
    </row>
    <row r="195" spans="1:159" x14ac:dyDescent="0.25">
      <c r="A195" s="1">
        <v>40574</v>
      </c>
      <c r="B195">
        <v>104.65</v>
      </c>
      <c r="C195">
        <v>20110118</v>
      </c>
      <c r="D195">
        <v>104.6</v>
      </c>
      <c r="F195" s="1">
        <v>41784</v>
      </c>
      <c r="G195">
        <v>99.3</v>
      </c>
      <c r="H195" t="s">
        <v>302</v>
      </c>
      <c r="I195" t="s">
        <v>302</v>
      </c>
      <c r="K195" s="1">
        <v>42124</v>
      </c>
      <c r="L195">
        <v>48</v>
      </c>
      <c r="M195">
        <v>20150430</v>
      </c>
      <c r="N195">
        <v>48</v>
      </c>
      <c r="P195" s="1">
        <v>41364</v>
      </c>
      <c r="Q195">
        <v>2</v>
      </c>
      <c r="R195">
        <v>20130408</v>
      </c>
      <c r="S195">
        <v>2</v>
      </c>
      <c r="Z195" s="1">
        <v>41364</v>
      </c>
      <c r="AA195">
        <v>-9</v>
      </c>
      <c r="AB195">
        <v>20130408</v>
      </c>
      <c r="AC195">
        <v>-7</v>
      </c>
      <c r="AE195" s="1">
        <v>40574</v>
      </c>
      <c r="AF195">
        <v>-5.7</v>
      </c>
      <c r="AG195">
        <v>20110118</v>
      </c>
      <c r="AH195">
        <v>-5.7</v>
      </c>
      <c r="AJ195" s="1">
        <v>40574</v>
      </c>
      <c r="AK195">
        <v>-0.1</v>
      </c>
      <c r="AL195">
        <v>20110228</v>
      </c>
      <c r="AM195">
        <v>0.4</v>
      </c>
      <c r="CM195" s="1">
        <v>40574</v>
      </c>
      <c r="CN195">
        <v>-2.7</v>
      </c>
      <c r="CO195">
        <v>20110215</v>
      </c>
      <c r="CP195">
        <v>-1.9</v>
      </c>
      <c r="CR195" s="1">
        <v>40574</v>
      </c>
      <c r="CS195">
        <v>-2.6</v>
      </c>
      <c r="CT195">
        <v>20110215</v>
      </c>
      <c r="CU195">
        <v>-2.8</v>
      </c>
      <c r="CW195" s="1">
        <v>40574</v>
      </c>
      <c r="CX195">
        <v>-10.199999999999999</v>
      </c>
      <c r="CY195">
        <v>20110302</v>
      </c>
      <c r="CZ195">
        <v>-15.9</v>
      </c>
      <c r="DB195" s="1">
        <v>42460</v>
      </c>
      <c r="DC195">
        <v>8.9</v>
      </c>
      <c r="DD195" t="s">
        <v>302</v>
      </c>
      <c r="DE195" t="s">
        <v>302</v>
      </c>
      <c r="DG195" s="1">
        <v>40574</v>
      </c>
      <c r="DH195">
        <v>-11.3</v>
      </c>
      <c r="DI195">
        <v>20110302</v>
      </c>
      <c r="DJ195">
        <v>-24.8</v>
      </c>
      <c r="DL195" s="1">
        <v>40574</v>
      </c>
      <c r="DM195">
        <v>47867</v>
      </c>
      <c r="DN195" t="s">
        <v>302</v>
      </c>
      <c r="DO195" t="s">
        <v>302</v>
      </c>
      <c r="DQ195" s="1">
        <v>40574</v>
      </c>
      <c r="DR195">
        <v>17464</v>
      </c>
      <c r="DS195" t="s">
        <v>302</v>
      </c>
      <c r="DT195" t="s">
        <v>302</v>
      </c>
      <c r="DV195" s="1">
        <v>40574</v>
      </c>
      <c r="DW195">
        <v>-5.7</v>
      </c>
      <c r="DX195">
        <v>20110308</v>
      </c>
      <c r="DY195">
        <v>-6.8</v>
      </c>
      <c r="EK195" s="1">
        <v>40574</v>
      </c>
      <c r="EL195">
        <v>0.2</v>
      </c>
      <c r="EM195">
        <v>20110227</v>
      </c>
      <c r="EN195">
        <v>0.3</v>
      </c>
      <c r="EP195" s="1">
        <v>40574</v>
      </c>
      <c r="EQ195">
        <v>3.2</v>
      </c>
      <c r="ER195">
        <v>20110227</v>
      </c>
      <c r="ES195">
        <v>3.3</v>
      </c>
      <c r="EU195" s="1">
        <v>40574</v>
      </c>
      <c r="EV195">
        <v>-3.3</v>
      </c>
      <c r="EW195">
        <v>20110308</v>
      </c>
      <c r="EX195">
        <v>-4.5999999999999996</v>
      </c>
      <c r="EZ195" s="1">
        <v>40574</v>
      </c>
      <c r="FA195">
        <v>-5.8</v>
      </c>
      <c r="FB195">
        <v>20110308</v>
      </c>
      <c r="FC195">
        <v>-4.5</v>
      </c>
    </row>
    <row r="196" spans="1:159" x14ac:dyDescent="0.25">
      <c r="A196" s="1">
        <v>40602</v>
      </c>
      <c r="B196">
        <v>106.59</v>
      </c>
      <c r="C196">
        <v>20110208</v>
      </c>
      <c r="D196">
        <v>106.6</v>
      </c>
      <c r="F196" s="1">
        <v>41791</v>
      </c>
      <c r="G196">
        <v>102.2</v>
      </c>
      <c r="H196">
        <v>20140603</v>
      </c>
      <c r="I196" t="s">
        <v>302</v>
      </c>
      <c r="K196" s="1">
        <v>42155</v>
      </c>
      <c r="L196">
        <v>52.3</v>
      </c>
      <c r="M196">
        <v>20150531</v>
      </c>
      <c r="N196">
        <v>52.3</v>
      </c>
      <c r="P196" s="1">
        <v>41394</v>
      </c>
      <c r="Q196">
        <v>-1</v>
      </c>
      <c r="R196">
        <v>20130512</v>
      </c>
      <c r="S196">
        <v>-2</v>
      </c>
      <c r="Z196" s="1">
        <v>41394</v>
      </c>
      <c r="AA196">
        <v>-6</v>
      </c>
      <c r="AB196">
        <v>20130512</v>
      </c>
      <c r="AC196">
        <v>-6</v>
      </c>
      <c r="AE196" s="1">
        <v>40602</v>
      </c>
      <c r="AF196">
        <v>1.9</v>
      </c>
      <c r="AG196">
        <v>20110208</v>
      </c>
      <c r="AH196">
        <v>1.9</v>
      </c>
      <c r="AJ196" s="1">
        <v>40602</v>
      </c>
      <c r="AK196">
        <v>1</v>
      </c>
      <c r="AL196">
        <v>20110330</v>
      </c>
      <c r="AM196">
        <v>0.5</v>
      </c>
      <c r="CM196" s="1">
        <v>40602</v>
      </c>
      <c r="CN196">
        <v>1.2</v>
      </c>
      <c r="CO196">
        <v>20110314</v>
      </c>
      <c r="CP196">
        <v>0.2</v>
      </c>
      <c r="CR196" s="1">
        <v>40602</v>
      </c>
      <c r="CS196">
        <v>-1.1000000000000001</v>
      </c>
      <c r="CT196">
        <v>20110314</v>
      </c>
      <c r="CU196">
        <v>-1.5</v>
      </c>
      <c r="CW196" s="1">
        <v>40602</v>
      </c>
      <c r="CX196">
        <v>-6</v>
      </c>
      <c r="CY196">
        <v>20110330</v>
      </c>
      <c r="CZ196">
        <v>-7.4</v>
      </c>
      <c r="DB196" s="1">
        <v>42490</v>
      </c>
      <c r="DC196">
        <v>-4.7</v>
      </c>
      <c r="DD196" t="s">
        <v>302</v>
      </c>
      <c r="DE196" t="s">
        <v>302</v>
      </c>
      <c r="DG196" s="1">
        <v>40602</v>
      </c>
      <c r="DH196">
        <v>-16.5</v>
      </c>
      <c r="DI196">
        <v>20110330</v>
      </c>
      <c r="DJ196">
        <v>-21.8</v>
      </c>
      <c r="DL196" s="1">
        <v>40602</v>
      </c>
      <c r="DM196">
        <v>49128</v>
      </c>
      <c r="DN196" t="s">
        <v>302</v>
      </c>
      <c r="DO196" t="s">
        <v>302</v>
      </c>
      <c r="DQ196" s="1">
        <v>40602</v>
      </c>
      <c r="DR196">
        <v>18481</v>
      </c>
      <c r="DS196" t="s">
        <v>302</v>
      </c>
      <c r="DT196" t="s">
        <v>302</v>
      </c>
      <c r="DV196" s="1">
        <v>40602</v>
      </c>
      <c r="DW196">
        <v>-1.6</v>
      </c>
      <c r="DX196">
        <v>20110405</v>
      </c>
      <c r="DY196">
        <v>-2.2999999999999998</v>
      </c>
      <c r="EK196" s="1">
        <v>40602</v>
      </c>
      <c r="EL196">
        <v>0.5</v>
      </c>
      <c r="EM196">
        <v>20110330</v>
      </c>
      <c r="EN196">
        <v>0.5</v>
      </c>
      <c r="EP196" s="1">
        <v>40602</v>
      </c>
      <c r="EQ196">
        <v>3.3</v>
      </c>
      <c r="ER196">
        <v>20110330</v>
      </c>
      <c r="ES196">
        <v>3.4</v>
      </c>
      <c r="EU196" s="1">
        <v>40602</v>
      </c>
      <c r="EV196">
        <v>-1.8</v>
      </c>
      <c r="EW196">
        <v>20110405</v>
      </c>
      <c r="EX196">
        <v>-4.8</v>
      </c>
      <c r="EZ196" s="1">
        <v>40602</v>
      </c>
      <c r="FA196">
        <v>-1.7</v>
      </c>
      <c r="FB196">
        <v>20110405</v>
      </c>
      <c r="FC196">
        <v>-5.6</v>
      </c>
    </row>
    <row r="197" spans="1:159" x14ac:dyDescent="0.25">
      <c r="A197" s="1">
        <v>40633</v>
      </c>
      <c r="B197">
        <v>104.05</v>
      </c>
      <c r="C197">
        <v>20110308</v>
      </c>
      <c r="D197">
        <v>104.1</v>
      </c>
      <c r="F197" s="1">
        <v>41798</v>
      </c>
      <c r="G197">
        <v>102.2</v>
      </c>
      <c r="H197">
        <v>20140610</v>
      </c>
      <c r="I197">
        <v>102.2</v>
      </c>
      <c r="K197" s="1">
        <v>42185</v>
      </c>
      <c r="L197">
        <v>44.2</v>
      </c>
      <c r="M197">
        <v>20150630</v>
      </c>
      <c r="N197">
        <v>44.2</v>
      </c>
      <c r="P197" s="1">
        <v>41425</v>
      </c>
      <c r="Q197">
        <v>-1</v>
      </c>
      <c r="R197">
        <v>20130610</v>
      </c>
      <c r="S197">
        <v>-1</v>
      </c>
      <c r="Z197" s="1">
        <v>41425</v>
      </c>
      <c r="AA197">
        <v>-4</v>
      </c>
      <c r="AB197">
        <v>20130610</v>
      </c>
      <c r="AC197">
        <v>-4</v>
      </c>
      <c r="AE197" s="1">
        <v>40633</v>
      </c>
      <c r="AF197">
        <v>-2.4</v>
      </c>
      <c r="AG197">
        <v>20110308</v>
      </c>
      <c r="AH197">
        <v>-2.4</v>
      </c>
      <c r="AJ197" s="1">
        <v>40633</v>
      </c>
      <c r="AK197">
        <v>-0.6</v>
      </c>
      <c r="AL197">
        <v>20110504</v>
      </c>
      <c r="AM197">
        <v>-0.5</v>
      </c>
      <c r="CM197" s="1">
        <v>40633</v>
      </c>
      <c r="CN197">
        <v>2.6</v>
      </c>
      <c r="CO197">
        <v>20110413</v>
      </c>
      <c r="CP197">
        <v>3.4</v>
      </c>
      <c r="CR197" s="1">
        <v>40633</v>
      </c>
      <c r="CS197">
        <v>1.6</v>
      </c>
      <c r="CT197">
        <v>20110413</v>
      </c>
      <c r="CU197">
        <v>1.9</v>
      </c>
      <c r="CW197" s="1">
        <v>40633</v>
      </c>
      <c r="CX197">
        <v>10.7</v>
      </c>
      <c r="CY197">
        <v>20110504</v>
      </c>
      <c r="CZ197">
        <v>9.1</v>
      </c>
      <c r="DB197" s="1">
        <v>42521</v>
      </c>
      <c r="DC197">
        <v>-4.4000000000000004</v>
      </c>
      <c r="DD197" t="s">
        <v>302</v>
      </c>
      <c r="DE197" t="s">
        <v>302</v>
      </c>
      <c r="DG197" s="1">
        <v>40633</v>
      </c>
      <c r="DH197">
        <v>-17.399999999999999</v>
      </c>
      <c r="DI197">
        <v>20110504</v>
      </c>
      <c r="DJ197">
        <v>-18.100000000000001</v>
      </c>
      <c r="DL197" s="1">
        <v>40633</v>
      </c>
      <c r="DM197">
        <v>49150</v>
      </c>
      <c r="DN197" t="s">
        <v>302</v>
      </c>
      <c r="DO197" t="s">
        <v>302</v>
      </c>
      <c r="DQ197" s="1">
        <v>40633</v>
      </c>
      <c r="DR197">
        <v>20713</v>
      </c>
      <c r="DS197" t="s">
        <v>302</v>
      </c>
      <c r="DT197" t="s">
        <v>302</v>
      </c>
      <c r="DV197" s="1">
        <v>40633</v>
      </c>
      <c r="DW197">
        <v>-0.5</v>
      </c>
      <c r="DX197">
        <v>20110515</v>
      </c>
      <c r="DY197">
        <v>2.1</v>
      </c>
      <c r="EK197" s="1">
        <v>40633</v>
      </c>
      <c r="EL197">
        <v>0.5</v>
      </c>
      <c r="EM197">
        <v>20110428</v>
      </c>
      <c r="EN197">
        <v>0.6</v>
      </c>
      <c r="EP197" s="1">
        <v>40633</v>
      </c>
      <c r="EQ197">
        <v>3.4</v>
      </c>
      <c r="ER197">
        <v>20110428</v>
      </c>
      <c r="ES197">
        <v>3.6</v>
      </c>
      <c r="EU197" s="1">
        <v>40633</v>
      </c>
      <c r="EV197">
        <v>-1.7</v>
      </c>
      <c r="EW197">
        <v>20110515</v>
      </c>
      <c r="EX197">
        <v>-1.1000000000000001</v>
      </c>
      <c r="EZ197" s="1">
        <v>40633</v>
      </c>
      <c r="FA197">
        <v>-1.2</v>
      </c>
      <c r="FB197">
        <v>20110515</v>
      </c>
      <c r="FC197">
        <v>-1.5</v>
      </c>
    </row>
    <row r="198" spans="1:159" x14ac:dyDescent="0.25">
      <c r="A198" s="1">
        <v>40663</v>
      </c>
      <c r="B198">
        <v>105.31</v>
      </c>
      <c r="C198">
        <v>20110412</v>
      </c>
      <c r="D198">
        <v>105.3</v>
      </c>
      <c r="F198" s="1">
        <v>41805</v>
      </c>
      <c r="G198">
        <v>103.2</v>
      </c>
      <c r="H198">
        <v>20140616</v>
      </c>
      <c r="I198">
        <v>103.2</v>
      </c>
      <c r="K198" s="1">
        <v>42216</v>
      </c>
      <c r="L198">
        <v>50.4</v>
      </c>
      <c r="M198">
        <v>20150802</v>
      </c>
      <c r="N198">
        <v>50.4</v>
      </c>
      <c r="P198" s="1">
        <v>41455</v>
      </c>
      <c r="Q198">
        <v>0</v>
      </c>
      <c r="R198">
        <v>20130708</v>
      </c>
      <c r="S198">
        <v>0</v>
      </c>
      <c r="Z198" s="1">
        <v>41455</v>
      </c>
      <c r="AA198">
        <v>-9</v>
      </c>
      <c r="AB198">
        <v>20130708</v>
      </c>
      <c r="AC198">
        <v>-8</v>
      </c>
      <c r="AE198" s="1">
        <v>40663</v>
      </c>
      <c r="AF198">
        <v>1.2</v>
      </c>
      <c r="AG198">
        <v>20110412</v>
      </c>
      <c r="AH198">
        <v>1.2</v>
      </c>
      <c r="AJ198" s="1">
        <v>40663</v>
      </c>
      <c r="AK198">
        <v>1.1000000000000001</v>
      </c>
      <c r="AL198">
        <v>20110601</v>
      </c>
      <c r="AM198">
        <v>1.1000000000000001</v>
      </c>
      <c r="CM198" s="1">
        <v>40663</v>
      </c>
      <c r="CN198">
        <v>-2.9</v>
      </c>
      <c r="CO198">
        <v>20110515</v>
      </c>
      <c r="CP198">
        <v>-3.5</v>
      </c>
      <c r="CR198" s="1">
        <v>40663</v>
      </c>
      <c r="CS198">
        <v>-8.8000000000000007</v>
      </c>
      <c r="CT198">
        <v>20110515</v>
      </c>
      <c r="CU198">
        <v>-8.4</v>
      </c>
      <c r="CW198" s="1">
        <v>40663</v>
      </c>
      <c r="CX198">
        <v>-2.2999999999999998</v>
      </c>
      <c r="CY198">
        <v>20110530</v>
      </c>
      <c r="CZ198">
        <v>-1.3</v>
      </c>
      <c r="DG198" s="1">
        <v>40663</v>
      </c>
      <c r="DH198">
        <v>-13.6</v>
      </c>
      <c r="DI198">
        <v>20110530</v>
      </c>
      <c r="DJ198">
        <v>-11.5</v>
      </c>
      <c r="DL198" s="1">
        <v>40663</v>
      </c>
      <c r="DM198">
        <v>49226</v>
      </c>
      <c r="DN198" t="s">
        <v>302</v>
      </c>
      <c r="DO198" t="s">
        <v>302</v>
      </c>
      <c r="DQ198" s="1">
        <v>40663</v>
      </c>
      <c r="DR198">
        <v>18027</v>
      </c>
      <c r="DS198" t="s">
        <v>302</v>
      </c>
      <c r="DT198" t="s">
        <v>302</v>
      </c>
      <c r="DV198" s="1">
        <v>40663</v>
      </c>
      <c r="DW198">
        <v>-1.7</v>
      </c>
      <c r="DX198">
        <v>20110607</v>
      </c>
      <c r="DY198">
        <v>-1.6</v>
      </c>
      <c r="EK198" s="1">
        <v>40663</v>
      </c>
      <c r="EL198">
        <v>0</v>
      </c>
      <c r="EM198">
        <v>20110530</v>
      </c>
      <c r="EN198">
        <v>0</v>
      </c>
      <c r="EP198" s="1">
        <v>40663</v>
      </c>
      <c r="EQ198">
        <v>3.2</v>
      </c>
      <c r="ER198">
        <v>20110530</v>
      </c>
      <c r="ES198">
        <v>3.3</v>
      </c>
      <c r="EU198" s="1">
        <v>40663</v>
      </c>
      <c r="EV198">
        <v>4.7</v>
      </c>
      <c r="EW198">
        <v>20110607</v>
      </c>
      <c r="EX198">
        <v>6.3</v>
      </c>
      <c r="EZ198" s="1">
        <v>40663</v>
      </c>
      <c r="FA198">
        <v>3.2</v>
      </c>
      <c r="FB198">
        <v>20110607</v>
      </c>
      <c r="FC198">
        <v>4.8</v>
      </c>
    </row>
    <row r="199" spans="1:159" x14ac:dyDescent="0.25">
      <c r="A199" s="1">
        <v>40694</v>
      </c>
      <c r="B199">
        <v>103.94</v>
      </c>
      <c r="C199">
        <v>20110517</v>
      </c>
      <c r="D199">
        <v>103.9</v>
      </c>
      <c r="F199" s="1">
        <v>41812</v>
      </c>
      <c r="G199">
        <v>105.7</v>
      </c>
      <c r="H199">
        <v>20140623</v>
      </c>
      <c r="I199">
        <v>105.7</v>
      </c>
      <c r="K199" s="1">
        <v>42247</v>
      </c>
      <c r="L199">
        <v>51.7</v>
      </c>
      <c r="M199">
        <v>20150831</v>
      </c>
      <c r="N199">
        <v>51.7</v>
      </c>
      <c r="P199" s="1">
        <v>41486</v>
      </c>
      <c r="Q199">
        <v>-6</v>
      </c>
      <c r="R199">
        <v>20130812</v>
      </c>
      <c r="S199">
        <v>-3</v>
      </c>
      <c r="Z199" s="1">
        <v>41486</v>
      </c>
      <c r="AA199">
        <v>-7</v>
      </c>
      <c r="AB199">
        <v>20130812</v>
      </c>
      <c r="AC199">
        <v>-7</v>
      </c>
      <c r="AE199" s="1">
        <v>40694</v>
      </c>
      <c r="AF199">
        <v>-1.3</v>
      </c>
      <c r="AG199">
        <v>20110517</v>
      </c>
      <c r="AH199">
        <v>-1.3</v>
      </c>
      <c r="AJ199" s="1">
        <v>40694</v>
      </c>
      <c r="AK199">
        <v>-0.4</v>
      </c>
      <c r="AL199">
        <v>20110703</v>
      </c>
      <c r="AM199">
        <v>-0.6</v>
      </c>
      <c r="CM199" s="1">
        <v>40694</v>
      </c>
      <c r="CN199">
        <v>-10.4</v>
      </c>
      <c r="CO199">
        <v>20110615</v>
      </c>
      <c r="CP199">
        <v>-7.6</v>
      </c>
      <c r="CR199" s="1">
        <v>40694</v>
      </c>
      <c r="CS199">
        <v>-14.7</v>
      </c>
      <c r="CT199">
        <v>20110615</v>
      </c>
      <c r="CU199">
        <v>-14.5</v>
      </c>
      <c r="CW199" s="1">
        <v>40694</v>
      </c>
      <c r="CX199">
        <v>-7.7</v>
      </c>
      <c r="CY199">
        <v>20110703</v>
      </c>
      <c r="CZ199">
        <v>-7.9</v>
      </c>
      <c r="DG199" s="1">
        <v>40694</v>
      </c>
      <c r="DH199">
        <v>-13.6</v>
      </c>
      <c r="DI199">
        <v>20110703</v>
      </c>
      <c r="DJ199">
        <v>-14.4</v>
      </c>
      <c r="DL199" s="1">
        <v>40694</v>
      </c>
      <c r="DM199">
        <v>49138</v>
      </c>
      <c r="DN199" t="s">
        <v>302</v>
      </c>
      <c r="DO199" t="s">
        <v>302</v>
      </c>
      <c r="DQ199" s="1">
        <v>40694</v>
      </c>
      <c r="DR199">
        <v>20672</v>
      </c>
      <c r="DS199" t="s">
        <v>302</v>
      </c>
      <c r="DT199" t="s">
        <v>302</v>
      </c>
      <c r="DV199" s="1">
        <v>40694</v>
      </c>
      <c r="DW199">
        <v>6.2</v>
      </c>
      <c r="DX199">
        <v>20110710</v>
      </c>
      <c r="DY199">
        <v>4.4000000000000004</v>
      </c>
      <c r="EK199" s="1">
        <v>40694</v>
      </c>
      <c r="EL199">
        <v>0.2</v>
      </c>
      <c r="EM199">
        <v>20110629</v>
      </c>
      <c r="EN199">
        <v>0.3</v>
      </c>
      <c r="EP199" s="1">
        <v>40694</v>
      </c>
      <c r="EQ199">
        <v>3</v>
      </c>
      <c r="ER199">
        <v>20110629</v>
      </c>
      <c r="ES199">
        <v>3.1</v>
      </c>
      <c r="EU199" s="1">
        <v>40694</v>
      </c>
      <c r="EV199">
        <v>1.1000000000000001</v>
      </c>
      <c r="EW199">
        <v>20110710</v>
      </c>
      <c r="EX199">
        <v>2.2000000000000002</v>
      </c>
      <c r="EZ199" s="1">
        <v>40694</v>
      </c>
      <c r="FA199">
        <v>2.4</v>
      </c>
      <c r="FB199">
        <v>20110710</v>
      </c>
      <c r="FC199">
        <v>4.4000000000000004</v>
      </c>
    </row>
    <row r="200" spans="1:159" x14ac:dyDescent="0.25">
      <c r="A200" s="1">
        <v>40724</v>
      </c>
      <c r="B200">
        <v>101.2</v>
      </c>
      <c r="C200">
        <v>20110614</v>
      </c>
      <c r="D200">
        <v>101.2</v>
      </c>
      <c r="F200" s="1">
        <v>41819</v>
      </c>
      <c r="G200">
        <v>105.4</v>
      </c>
      <c r="H200">
        <v>20140630</v>
      </c>
      <c r="I200">
        <v>105.4</v>
      </c>
      <c r="K200" s="1">
        <v>42277</v>
      </c>
      <c r="L200">
        <v>52.1</v>
      </c>
      <c r="M200">
        <v>20150930</v>
      </c>
      <c r="N200">
        <v>52.1</v>
      </c>
      <c r="P200" s="1">
        <v>41517</v>
      </c>
      <c r="Q200">
        <v>4</v>
      </c>
      <c r="R200">
        <v>20130909</v>
      </c>
      <c r="S200">
        <v>6</v>
      </c>
      <c r="Z200" s="1">
        <v>41517</v>
      </c>
      <c r="AA200">
        <v>-8</v>
      </c>
      <c r="AB200">
        <v>20130909</v>
      </c>
      <c r="AC200">
        <v>-6</v>
      </c>
      <c r="AE200" s="1">
        <v>40724</v>
      </c>
      <c r="AF200">
        <v>-2.6</v>
      </c>
      <c r="AG200">
        <v>20110614</v>
      </c>
      <c r="AH200">
        <v>-2.6</v>
      </c>
      <c r="AJ200" s="1">
        <v>40724</v>
      </c>
      <c r="AK200">
        <v>-0.3</v>
      </c>
      <c r="AL200">
        <v>20110802</v>
      </c>
      <c r="AM200">
        <v>-0.1</v>
      </c>
      <c r="CM200" s="1">
        <v>40724</v>
      </c>
      <c r="CN200">
        <v>1.2</v>
      </c>
      <c r="CO200">
        <v>20110717</v>
      </c>
      <c r="CP200">
        <v>1.3</v>
      </c>
      <c r="CR200" s="1">
        <v>40724</v>
      </c>
      <c r="CS200">
        <v>-12</v>
      </c>
      <c r="CT200">
        <v>20110717</v>
      </c>
      <c r="CU200">
        <v>-11.5</v>
      </c>
      <c r="CW200" s="1">
        <v>40724</v>
      </c>
      <c r="CX200">
        <v>-0.1</v>
      </c>
      <c r="CY200">
        <v>20110801</v>
      </c>
      <c r="CZ200">
        <v>-3.5</v>
      </c>
      <c r="DG200" s="1">
        <v>40724</v>
      </c>
      <c r="DH200">
        <v>-12.9</v>
      </c>
      <c r="DI200">
        <v>20110801</v>
      </c>
      <c r="DJ200">
        <v>-15.5</v>
      </c>
      <c r="DL200" s="1">
        <v>40724</v>
      </c>
      <c r="DM200">
        <v>49528</v>
      </c>
      <c r="DN200" t="s">
        <v>302</v>
      </c>
      <c r="DO200" t="s">
        <v>302</v>
      </c>
      <c r="DQ200" s="1">
        <v>40724</v>
      </c>
      <c r="DR200">
        <v>20226</v>
      </c>
      <c r="DS200" t="s">
        <v>302</v>
      </c>
      <c r="DT200" t="s">
        <v>302</v>
      </c>
      <c r="DV200" s="1">
        <v>40724</v>
      </c>
      <c r="DW200">
        <v>-0.9</v>
      </c>
      <c r="DX200">
        <v>20110808</v>
      </c>
      <c r="DY200">
        <v>-4.4000000000000004</v>
      </c>
      <c r="EK200" s="1">
        <v>40724</v>
      </c>
      <c r="EL200">
        <v>0</v>
      </c>
      <c r="EM200">
        <v>20110728</v>
      </c>
      <c r="EN200">
        <v>-0.1</v>
      </c>
      <c r="EP200" s="1">
        <v>40724</v>
      </c>
      <c r="EQ200">
        <v>2.6</v>
      </c>
      <c r="ER200">
        <v>20110728</v>
      </c>
      <c r="ES200">
        <v>2.7</v>
      </c>
      <c r="EU200" s="1">
        <v>40724</v>
      </c>
      <c r="EV200">
        <v>0.7</v>
      </c>
      <c r="EW200">
        <v>20110808</v>
      </c>
      <c r="EX200">
        <v>0</v>
      </c>
      <c r="EZ200" s="1">
        <v>40724</v>
      </c>
      <c r="FA200">
        <v>1.2</v>
      </c>
      <c r="FB200">
        <v>20110808</v>
      </c>
      <c r="FC200">
        <v>0</v>
      </c>
    </row>
    <row r="201" spans="1:159" x14ac:dyDescent="0.25">
      <c r="A201" s="1">
        <v>40755</v>
      </c>
      <c r="B201">
        <v>92.85</v>
      </c>
      <c r="C201">
        <v>20110712</v>
      </c>
      <c r="D201">
        <v>92.8</v>
      </c>
      <c r="F201" s="1">
        <v>41826</v>
      </c>
      <c r="G201">
        <v>105.1</v>
      </c>
      <c r="H201">
        <v>20140707</v>
      </c>
      <c r="I201">
        <v>105.1</v>
      </c>
      <c r="K201" s="1">
        <v>42308</v>
      </c>
      <c r="L201">
        <v>50.2</v>
      </c>
      <c r="M201">
        <v>20151101</v>
      </c>
      <c r="N201">
        <v>50.2</v>
      </c>
      <c r="P201" s="1">
        <v>41547</v>
      </c>
      <c r="Q201">
        <v>12</v>
      </c>
      <c r="R201">
        <v>20131007</v>
      </c>
      <c r="S201">
        <v>12</v>
      </c>
      <c r="Z201" s="1">
        <v>41547</v>
      </c>
      <c r="AA201">
        <v>-4</v>
      </c>
      <c r="AB201">
        <v>20131007</v>
      </c>
      <c r="AC201">
        <v>-4</v>
      </c>
      <c r="AE201" s="1">
        <v>40755</v>
      </c>
      <c r="AF201">
        <v>-8.3000000000000007</v>
      </c>
      <c r="AG201">
        <v>20110712</v>
      </c>
      <c r="AH201">
        <v>-8.3000000000000007</v>
      </c>
      <c r="AJ201" s="1">
        <v>40755</v>
      </c>
      <c r="AK201">
        <v>0.9</v>
      </c>
      <c r="AL201">
        <v>20110831</v>
      </c>
      <c r="AM201">
        <v>0.5</v>
      </c>
      <c r="CM201" s="1">
        <v>40755</v>
      </c>
      <c r="CN201">
        <v>11.8</v>
      </c>
      <c r="CO201">
        <v>20110814</v>
      </c>
      <c r="CP201">
        <v>8.6</v>
      </c>
      <c r="CR201" s="1">
        <v>40755</v>
      </c>
      <c r="CS201">
        <v>1.1000000000000001</v>
      </c>
      <c r="CT201">
        <v>20110814</v>
      </c>
      <c r="CU201">
        <v>0.9</v>
      </c>
      <c r="CW201" s="1">
        <v>40755</v>
      </c>
      <c r="CX201">
        <v>1.2</v>
      </c>
      <c r="CY201">
        <v>20110829</v>
      </c>
      <c r="CZ201">
        <v>1</v>
      </c>
      <c r="DG201" s="1">
        <v>40755</v>
      </c>
      <c r="DH201">
        <v>-13.7</v>
      </c>
      <c r="DI201">
        <v>20110829</v>
      </c>
      <c r="DJ201">
        <v>-15</v>
      </c>
      <c r="DL201" s="1">
        <v>40755</v>
      </c>
      <c r="DM201">
        <v>49044</v>
      </c>
      <c r="DN201" t="s">
        <v>302</v>
      </c>
      <c r="DO201" t="s">
        <v>302</v>
      </c>
      <c r="DQ201" s="1">
        <v>40755</v>
      </c>
      <c r="DR201">
        <v>19118</v>
      </c>
      <c r="DS201" t="s">
        <v>302</v>
      </c>
      <c r="DT201" t="s">
        <v>302</v>
      </c>
      <c r="DV201" s="1">
        <v>40755</v>
      </c>
      <c r="DW201">
        <v>0.5</v>
      </c>
      <c r="DX201">
        <v>20110905</v>
      </c>
      <c r="DY201">
        <v>1.9</v>
      </c>
      <c r="EK201" s="1">
        <v>40755</v>
      </c>
      <c r="EL201">
        <v>0.4</v>
      </c>
      <c r="EM201">
        <v>20110830</v>
      </c>
      <c r="EN201">
        <v>0.2</v>
      </c>
      <c r="EP201" s="1">
        <v>40755</v>
      </c>
      <c r="EQ201">
        <v>2.8</v>
      </c>
      <c r="ER201">
        <v>20110830</v>
      </c>
      <c r="ES201">
        <v>2.7</v>
      </c>
      <c r="EU201" s="1">
        <v>40755</v>
      </c>
      <c r="EV201">
        <v>0.4</v>
      </c>
      <c r="EW201">
        <v>20110905</v>
      </c>
      <c r="EX201">
        <v>1.4</v>
      </c>
      <c r="EZ201" s="1">
        <v>40755</v>
      </c>
      <c r="FA201">
        <v>-0.2</v>
      </c>
      <c r="FB201">
        <v>20110905</v>
      </c>
      <c r="FC201">
        <v>1</v>
      </c>
    </row>
    <row r="202" spans="1:159" x14ac:dyDescent="0.25">
      <c r="A202" s="1">
        <v>40786</v>
      </c>
      <c r="B202">
        <v>89.6</v>
      </c>
      <c r="C202">
        <v>20110809</v>
      </c>
      <c r="D202">
        <v>89.6</v>
      </c>
      <c r="F202" s="1">
        <v>41833</v>
      </c>
      <c r="G202">
        <v>108.7</v>
      </c>
      <c r="H202">
        <v>20140714</v>
      </c>
      <c r="I202">
        <v>108.7</v>
      </c>
      <c r="K202" s="1">
        <v>42338</v>
      </c>
      <c r="L202">
        <v>52.5</v>
      </c>
      <c r="M202">
        <v>20151130</v>
      </c>
      <c r="N202">
        <v>52.5</v>
      </c>
      <c r="P202" s="1">
        <v>41578</v>
      </c>
      <c r="Q202">
        <v>7</v>
      </c>
      <c r="R202">
        <v>20131111</v>
      </c>
      <c r="S202">
        <v>5</v>
      </c>
      <c r="Z202" s="1">
        <v>41578</v>
      </c>
      <c r="AA202">
        <v>-4</v>
      </c>
      <c r="AB202">
        <v>20131111</v>
      </c>
      <c r="AC202">
        <v>-4</v>
      </c>
      <c r="AE202" s="1">
        <v>40786</v>
      </c>
      <c r="AF202">
        <v>-3.5</v>
      </c>
      <c r="AG202">
        <v>20110809</v>
      </c>
      <c r="AH202">
        <v>-3.5</v>
      </c>
      <c r="AJ202" s="1">
        <v>40786</v>
      </c>
      <c r="AK202">
        <v>0.6</v>
      </c>
      <c r="AL202">
        <v>20111004</v>
      </c>
      <c r="AM202">
        <v>0.6</v>
      </c>
      <c r="CM202" s="1">
        <v>40786</v>
      </c>
      <c r="CN202">
        <v>3.4</v>
      </c>
      <c r="CO202">
        <v>20110914</v>
      </c>
      <c r="CP202">
        <v>3.3</v>
      </c>
      <c r="CR202" s="1">
        <v>40786</v>
      </c>
      <c r="CS202">
        <v>6</v>
      </c>
      <c r="CT202">
        <v>20110914</v>
      </c>
      <c r="CU202">
        <v>4.4000000000000004</v>
      </c>
      <c r="CW202" s="1">
        <v>40786</v>
      </c>
      <c r="CX202">
        <v>14.4</v>
      </c>
      <c r="CY202">
        <v>20111003</v>
      </c>
      <c r="CZ202">
        <v>11.4</v>
      </c>
      <c r="DG202" s="1">
        <v>40786</v>
      </c>
      <c r="DH202">
        <v>-1.7</v>
      </c>
      <c r="DI202">
        <v>20111003</v>
      </c>
      <c r="DJ202">
        <v>-5.5</v>
      </c>
      <c r="DL202" s="1">
        <v>40786</v>
      </c>
      <c r="DM202">
        <v>48702</v>
      </c>
      <c r="DN202" t="s">
        <v>302</v>
      </c>
      <c r="DO202" t="s">
        <v>302</v>
      </c>
      <c r="DQ202" s="1">
        <v>40786</v>
      </c>
      <c r="DR202">
        <v>21492</v>
      </c>
      <c r="DS202" t="s">
        <v>302</v>
      </c>
      <c r="DT202" t="s">
        <v>302</v>
      </c>
      <c r="DV202" s="1">
        <v>40786</v>
      </c>
      <c r="DW202">
        <v>3.3</v>
      </c>
      <c r="DX202">
        <v>20111011</v>
      </c>
      <c r="DY202">
        <v>1.8</v>
      </c>
      <c r="EK202" s="1">
        <v>40786</v>
      </c>
      <c r="EL202">
        <v>0.3</v>
      </c>
      <c r="EM202">
        <v>20110929</v>
      </c>
      <c r="EN202">
        <v>0.2</v>
      </c>
      <c r="EP202" s="1">
        <v>40786</v>
      </c>
      <c r="EQ202">
        <v>2.9</v>
      </c>
      <c r="ER202">
        <v>20110929</v>
      </c>
      <c r="ES202">
        <v>3</v>
      </c>
      <c r="EU202" s="1">
        <v>40786</v>
      </c>
      <c r="EV202">
        <v>0.6</v>
      </c>
      <c r="EW202">
        <v>20111011</v>
      </c>
      <c r="EX202">
        <v>0.6</v>
      </c>
      <c r="EZ202" s="1">
        <v>40786</v>
      </c>
      <c r="FA202">
        <v>0.9</v>
      </c>
      <c r="FB202">
        <v>20111011</v>
      </c>
      <c r="FC202">
        <v>1.2</v>
      </c>
    </row>
    <row r="203" spans="1:159" x14ac:dyDescent="0.25">
      <c r="A203" s="1">
        <v>40816</v>
      </c>
      <c r="B203">
        <v>96.89</v>
      </c>
      <c r="C203">
        <v>20110913</v>
      </c>
      <c r="D203">
        <v>96.9</v>
      </c>
      <c r="F203" s="1">
        <v>41840</v>
      </c>
      <c r="G203">
        <v>113.5</v>
      </c>
      <c r="H203">
        <v>20140721</v>
      </c>
      <c r="I203">
        <v>113.5</v>
      </c>
      <c r="K203" s="1">
        <v>42369</v>
      </c>
      <c r="L203">
        <v>51.9</v>
      </c>
      <c r="M203">
        <v>20160103</v>
      </c>
      <c r="N203">
        <v>51.9</v>
      </c>
      <c r="P203" s="1">
        <v>41608</v>
      </c>
      <c r="Q203">
        <v>8</v>
      </c>
      <c r="R203">
        <v>20131209</v>
      </c>
      <c r="S203">
        <v>5</v>
      </c>
      <c r="Z203" s="1">
        <v>41608</v>
      </c>
      <c r="AA203">
        <v>-3</v>
      </c>
      <c r="AB203">
        <v>20131209</v>
      </c>
      <c r="AC203">
        <v>-3</v>
      </c>
      <c r="AE203" s="1">
        <v>40816</v>
      </c>
      <c r="AF203">
        <v>8.1</v>
      </c>
      <c r="AG203">
        <v>20110913</v>
      </c>
      <c r="AH203">
        <v>8.1</v>
      </c>
      <c r="AJ203" s="1">
        <v>40816</v>
      </c>
      <c r="AK203">
        <v>0</v>
      </c>
      <c r="AL203">
        <v>20111102</v>
      </c>
      <c r="AM203">
        <v>0.4</v>
      </c>
      <c r="CM203" s="1">
        <v>40816</v>
      </c>
      <c r="CN203">
        <v>-2.8</v>
      </c>
      <c r="CO203">
        <v>20111016</v>
      </c>
      <c r="CP203">
        <v>-1.5</v>
      </c>
      <c r="CR203" s="1">
        <v>40816</v>
      </c>
      <c r="CS203">
        <v>1</v>
      </c>
      <c r="CT203">
        <v>20111016</v>
      </c>
      <c r="CU203">
        <v>1.3</v>
      </c>
      <c r="CW203" s="1">
        <v>40816</v>
      </c>
      <c r="CX203">
        <v>-18.3</v>
      </c>
      <c r="CY203">
        <v>20111101</v>
      </c>
      <c r="CZ203">
        <v>-13.6</v>
      </c>
      <c r="DG203" s="1">
        <v>40816</v>
      </c>
      <c r="DH203">
        <v>-10.1</v>
      </c>
      <c r="DI203">
        <v>20111101</v>
      </c>
      <c r="DJ203">
        <v>-12</v>
      </c>
      <c r="DL203" s="1">
        <v>40816</v>
      </c>
      <c r="DM203">
        <v>48600</v>
      </c>
      <c r="DN203" t="s">
        <v>302</v>
      </c>
      <c r="DO203" t="s">
        <v>302</v>
      </c>
      <c r="DQ203" s="1">
        <v>40816</v>
      </c>
      <c r="DR203">
        <v>20306</v>
      </c>
      <c r="DS203" t="s">
        <v>302</v>
      </c>
      <c r="DT203" t="s">
        <v>302</v>
      </c>
      <c r="DV203" s="1">
        <v>40816</v>
      </c>
      <c r="DW203">
        <v>-1.6</v>
      </c>
      <c r="DX203">
        <v>20111108</v>
      </c>
      <c r="DY203">
        <v>1.9</v>
      </c>
      <c r="EK203" s="1">
        <v>40816</v>
      </c>
      <c r="EL203">
        <v>0.5</v>
      </c>
      <c r="EM203">
        <v>20111030</v>
      </c>
      <c r="EN203">
        <v>0.5</v>
      </c>
      <c r="EP203" s="1">
        <v>40816</v>
      </c>
      <c r="EQ203">
        <v>3.3</v>
      </c>
      <c r="ER203">
        <v>20111030</v>
      </c>
      <c r="ES203">
        <v>3.4</v>
      </c>
      <c r="EU203" s="1">
        <v>40816</v>
      </c>
      <c r="EV203">
        <v>-1.9</v>
      </c>
      <c r="EW203">
        <v>20111108</v>
      </c>
      <c r="EX203">
        <v>0.7</v>
      </c>
      <c r="EZ203" s="1">
        <v>40816</v>
      </c>
      <c r="FA203">
        <v>-0.7</v>
      </c>
      <c r="FB203">
        <v>20111108</v>
      </c>
      <c r="FC203">
        <v>2.2000000000000002</v>
      </c>
    </row>
    <row r="204" spans="1:159" x14ac:dyDescent="0.25">
      <c r="A204" s="1">
        <v>40847</v>
      </c>
      <c r="B204">
        <v>97.25</v>
      </c>
      <c r="C204">
        <v>20111011</v>
      </c>
      <c r="D204">
        <v>97.2</v>
      </c>
      <c r="F204" s="1">
        <v>41847</v>
      </c>
      <c r="G204">
        <v>116.2</v>
      </c>
      <c r="H204">
        <v>20140728</v>
      </c>
      <c r="I204">
        <v>116.2</v>
      </c>
      <c r="K204" s="1">
        <v>42400</v>
      </c>
      <c r="L204">
        <v>51.5</v>
      </c>
      <c r="M204">
        <v>20160131</v>
      </c>
      <c r="N204">
        <v>51.5</v>
      </c>
      <c r="P204" s="1">
        <v>41639</v>
      </c>
      <c r="Q204">
        <v>8</v>
      </c>
      <c r="R204">
        <v>20140127</v>
      </c>
      <c r="S204">
        <v>6</v>
      </c>
      <c r="Z204" s="1">
        <v>41639</v>
      </c>
      <c r="AA204">
        <v>5</v>
      </c>
      <c r="AB204">
        <v>20140127</v>
      </c>
      <c r="AC204">
        <v>4</v>
      </c>
      <c r="AE204" s="1">
        <v>40847</v>
      </c>
      <c r="AF204">
        <v>0.4</v>
      </c>
      <c r="AG204">
        <v>20111011</v>
      </c>
      <c r="AH204">
        <v>0.4</v>
      </c>
      <c r="AJ204" s="1">
        <v>40847</v>
      </c>
      <c r="AK204">
        <v>0.4</v>
      </c>
      <c r="AL204">
        <v>20111130</v>
      </c>
      <c r="AM204">
        <v>0.2</v>
      </c>
      <c r="CM204" s="1">
        <v>40847</v>
      </c>
      <c r="CN204">
        <v>2.2999999999999998</v>
      </c>
      <c r="CO204">
        <v>20111114</v>
      </c>
      <c r="CP204">
        <v>1.1000000000000001</v>
      </c>
      <c r="CR204" s="1">
        <v>40847</v>
      </c>
      <c r="CS204">
        <v>4.5</v>
      </c>
      <c r="CT204">
        <v>20111114</v>
      </c>
      <c r="CU204">
        <v>4.4000000000000004</v>
      </c>
      <c r="CW204" s="1">
        <v>40847</v>
      </c>
      <c r="CX204">
        <v>-8.1999999999999993</v>
      </c>
      <c r="CY204">
        <v>20111130</v>
      </c>
      <c r="CZ204">
        <v>-10.7</v>
      </c>
      <c r="DG204" s="1">
        <v>40847</v>
      </c>
      <c r="DH204">
        <v>-26.6</v>
      </c>
      <c r="DI204">
        <v>20111130</v>
      </c>
      <c r="DJ204">
        <v>-29.8</v>
      </c>
      <c r="DL204" s="1">
        <v>40847</v>
      </c>
      <c r="DM204">
        <v>49121</v>
      </c>
      <c r="DN204" t="s">
        <v>302</v>
      </c>
      <c r="DO204" t="s">
        <v>302</v>
      </c>
      <c r="DQ204" s="1">
        <v>40847</v>
      </c>
      <c r="DR204">
        <v>20103</v>
      </c>
      <c r="DS204" t="s">
        <v>302</v>
      </c>
      <c r="DT204" t="s">
        <v>302</v>
      </c>
      <c r="DV204" s="1">
        <v>40847</v>
      </c>
      <c r="DW204">
        <v>-3.8</v>
      </c>
      <c r="DX204">
        <v>20111211</v>
      </c>
      <c r="DY204">
        <v>-5.5</v>
      </c>
      <c r="EK204" s="1">
        <v>40847</v>
      </c>
      <c r="EL204">
        <v>0.3</v>
      </c>
      <c r="EM204">
        <v>20111129</v>
      </c>
      <c r="EN204">
        <v>0.2</v>
      </c>
      <c r="EP204" s="1">
        <v>40847</v>
      </c>
      <c r="EQ204">
        <v>3.4</v>
      </c>
      <c r="ER204">
        <v>20111129</v>
      </c>
      <c r="ES204">
        <v>3.5</v>
      </c>
      <c r="EU204" s="1">
        <v>40847</v>
      </c>
      <c r="EV204">
        <v>0.3</v>
      </c>
      <c r="EW204">
        <v>20111211</v>
      </c>
      <c r="EX204">
        <v>-1.2</v>
      </c>
      <c r="EZ204" s="1">
        <v>40847</v>
      </c>
      <c r="FA204">
        <v>1.8</v>
      </c>
      <c r="FB204">
        <v>20111211</v>
      </c>
      <c r="FC204">
        <v>0.7</v>
      </c>
    </row>
    <row r="205" spans="1:159" x14ac:dyDescent="0.25">
      <c r="A205" s="1">
        <v>40877</v>
      </c>
      <c r="B205">
        <v>103.35</v>
      </c>
      <c r="C205">
        <v>20111108</v>
      </c>
      <c r="D205">
        <v>103.4</v>
      </c>
      <c r="F205" s="1">
        <v>41854</v>
      </c>
      <c r="G205">
        <v>115</v>
      </c>
      <c r="H205">
        <v>20140804</v>
      </c>
      <c r="I205">
        <v>115</v>
      </c>
      <c r="K205" s="1">
        <v>42429</v>
      </c>
      <c r="L205">
        <v>53.5</v>
      </c>
      <c r="M205">
        <v>20160229</v>
      </c>
      <c r="N205">
        <v>53.5</v>
      </c>
      <c r="P205" s="1">
        <v>41670</v>
      </c>
      <c r="Q205">
        <v>9</v>
      </c>
      <c r="R205">
        <v>20140210</v>
      </c>
      <c r="S205">
        <v>8</v>
      </c>
      <c r="Z205" s="1">
        <v>41670</v>
      </c>
      <c r="AA205">
        <v>6</v>
      </c>
      <c r="AB205">
        <v>20140210</v>
      </c>
      <c r="AC205">
        <v>4</v>
      </c>
      <c r="AE205" s="1">
        <v>40877</v>
      </c>
      <c r="AF205">
        <v>6.3</v>
      </c>
      <c r="AG205">
        <v>20111108</v>
      </c>
      <c r="AH205">
        <v>6.3</v>
      </c>
      <c r="AJ205" s="1">
        <v>40877</v>
      </c>
      <c r="AK205">
        <v>0.2</v>
      </c>
      <c r="AL205">
        <v>20120108</v>
      </c>
      <c r="AM205">
        <v>0</v>
      </c>
      <c r="CM205" s="1">
        <v>40877</v>
      </c>
      <c r="CN205">
        <v>-1.5</v>
      </c>
      <c r="CO205">
        <v>20111214</v>
      </c>
      <c r="CP205">
        <v>-0.7</v>
      </c>
      <c r="CR205" s="1">
        <v>40877</v>
      </c>
      <c r="CS205">
        <v>2.9</v>
      </c>
      <c r="CT205">
        <v>20111214</v>
      </c>
      <c r="CU205">
        <v>2.9</v>
      </c>
      <c r="CW205" s="1">
        <v>40877</v>
      </c>
      <c r="CX205">
        <v>6.2</v>
      </c>
      <c r="CY205">
        <v>20120109</v>
      </c>
      <c r="CZ205">
        <v>8.4</v>
      </c>
      <c r="DG205" s="1">
        <v>40877</v>
      </c>
      <c r="DH205">
        <v>-16.3</v>
      </c>
      <c r="DI205">
        <v>20120109</v>
      </c>
      <c r="DJ205">
        <v>-18.899999999999999</v>
      </c>
      <c r="DL205" s="1">
        <v>40877</v>
      </c>
      <c r="DM205">
        <v>50017</v>
      </c>
      <c r="DN205" t="s">
        <v>302</v>
      </c>
      <c r="DO205" t="s">
        <v>302</v>
      </c>
      <c r="DQ205" s="1">
        <v>40877</v>
      </c>
      <c r="DR205">
        <v>21119</v>
      </c>
      <c r="DS205" t="s">
        <v>302</v>
      </c>
      <c r="DT205" t="s">
        <v>302</v>
      </c>
      <c r="DV205" s="1">
        <v>40877</v>
      </c>
      <c r="DW205">
        <v>0.8</v>
      </c>
      <c r="DX205">
        <v>20120115</v>
      </c>
      <c r="DY205">
        <v>1.8</v>
      </c>
      <c r="EK205" s="1">
        <v>40877</v>
      </c>
      <c r="EL205">
        <v>0.4</v>
      </c>
      <c r="EM205">
        <v>20111229</v>
      </c>
      <c r="EN205">
        <v>0.3</v>
      </c>
      <c r="EP205" s="1">
        <v>40877</v>
      </c>
      <c r="EQ205">
        <v>3.5</v>
      </c>
      <c r="ER205">
        <v>20111229</v>
      </c>
      <c r="ES205">
        <v>3.5</v>
      </c>
      <c r="EU205" s="1">
        <v>40877</v>
      </c>
      <c r="EV205">
        <v>1.3</v>
      </c>
      <c r="EW205">
        <v>20120115</v>
      </c>
      <c r="EX205">
        <v>2.2000000000000002</v>
      </c>
      <c r="EZ205" s="1">
        <v>40877</v>
      </c>
      <c r="FA205">
        <v>2</v>
      </c>
      <c r="FB205">
        <v>20120115</v>
      </c>
      <c r="FC205">
        <v>1.4</v>
      </c>
    </row>
    <row r="206" spans="1:159" x14ac:dyDescent="0.25">
      <c r="A206" s="1">
        <v>40908</v>
      </c>
      <c r="B206">
        <v>94.75</v>
      </c>
      <c r="C206">
        <v>20111213</v>
      </c>
      <c r="D206">
        <v>94.7</v>
      </c>
      <c r="F206" s="1">
        <v>41861</v>
      </c>
      <c r="G206">
        <v>108.5</v>
      </c>
      <c r="H206">
        <v>20140811</v>
      </c>
      <c r="I206">
        <v>108.5</v>
      </c>
      <c r="K206" s="1">
        <v>42460</v>
      </c>
      <c r="L206">
        <v>58.1</v>
      </c>
      <c r="M206">
        <v>20160331</v>
      </c>
      <c r="N206">
        <v>58.1</v>
      </c>
      <c r="P206" s="1">
        <v>41698</v>
      </c>
      <c r="Q206">
        <v>10</v>
      </c>
      <c r="R206">
        <v>20140310</v>
      </c>
      <c r="S206">
        <v>7</v>
      </c>
      <c r="Z206" s="1">
        <v>41698</v>
      </c>
      <c r="AA206">
        <v>1</v>
      </c>
      <c r="AB206">
        <v>20140310</v>
      </c>
      <c r="AC206">
        <v>0</v>
      </c>
      <c r="AE206" s="1">
        <v>40908</v>
      </c>
      <c r="AF206">
        <v>-8.3000000000000007</v>
      </c>
      <c r="AG206">
        <v>20111213</v>
      </c>
      <c r="AH206">
        <v>-8.3000000000000007</v>
      </c>
      <c r="AJ206" s="1">
        <v>40908</v>
      </c>
      <c r="AK206">
        <v>0.2</v>
      </c>
      <c r="AL206">
        <v>20120205</v>
      </c>
      <c r="AM206">
        <v>-0.1</v>
      </c>
      <c r="CM206" s="1">
        <v>40908</v>
      </c>
      <c r="CN206">
        <v>-5.2</v>
      </c>
      <c r="CO206">
        <v>20120117</v>
      </c>
      <c r="CP206">
        <v>-2.9</v>
      </c>
      <c r="CR206" s="1">
        <v>40908</v>
      </c>
      <c r="CS206">
        <v>-4.7</v>
      </c>
      <c r="CT206">
        <v>20120117</v>
      </c>
      <c r="CU206">
        <v>-3</v>
      </c>
      <c r="CW206" s="1">
        <v>40908</v>
      </c>
      <c r="CX206">
        <v>-0.6</v>
      </c>
      <c r="CY206">
        <v>20120201</v>
      </c>
      <c r="CZ206">
        <v>-1</v>
      </c>
      <c r="DG206" s="1">
        <v>40908</v>
      </c>
      <c r="DH206">
        <v>-22.9</v>
      </c>
      <c r="DI206">
        <v>20120201</v>
      </c>
      <c r="DJ206">
        <v>-24.5</v>
      </c>
      <c r="DL206" s="1">
        <v>40908</v>
      </c>
      <c r="DM206">
        <v>50340</v>
      </c>
      <c r="DN206" t="s">
        <v>302</v>
      </c>
      <c r="DO206" t="s">
        <v>302</v>
      </c>
      <c r="DQ206" s="1">
        <v>40908</v>
      </c>
      <c r="DR206">
        <v>21798</v>
      </c>
      <c r="DS206" t="s">
        <v>302</v>
      </c>
      <c r="DT206" t="s">
        <v>302</v>
      </c>
      <c r="DV206" s="1">
        <v>40908</v>
      </c>
      <c r="DW206">
        <v>8.3000000000000007</v>
      </c>
      <c r="DX206">
        <v>20120212</v>
      </c>
      <c r="DY206">
        <v>7.5</v>
      </c>
      <c r="EK206" s="1">
        <v>40908</v>
      </c>
      <c r="EL206">
        <v>0.3</v>
      </c>
      <c r="EM206">
        <v>20120130</v>
      </c>
      <c r="EN206">
        <v>0.3</v>
      </c>
      <c r="EP206" s="1">
        <v>40908</v>
      </c>
      <c r="EQ206">
        <v>3.5</v>
      </c>
      <c r="ER206">
        <v>20120130</v>
      </c>
      <c r="ES206">
        <v>3.5</v>
      </c>
      <c r="EU206" s="1">
        <v>40908</v>
      </c>
      <c r="EV206">
        <v>3.1</v>
      </c>
      <c r="EW206">
        <v>20120212</v>
      </c>
      <c r="EX206">
        <v>2</v>
      </c>
      <c r="EZ206" s="1">
        <v>40908</v>
      </c>
      <c r="FA206">
        <v>4.5999999999999996</v>
      </c>
      <c r="FB206">
        <v>20120212</v>
      </c>
      <c r="FC206">
        <v>2.2999999999999998</v>
      </c>
    </row>
    <row r="207" spans="1:159" x14ac:dyDescent="0.25">
      <c r="A207" s="1">
        <v>40939</v>
      </c>
      <c r="B207">
        <v>97.06</v>
      </c>
      <c r="C207">
        <v>20120117</v>
      </c>
      <c r="D207">
        <v>97.1</v>
      </c>
      <c r="F207" s="1">
        <v>41868</v>
      </c>
      <c r="G207">
        <v>112.5</v>
      </c>
      <c r="H207">
        <v>20140818</v>
      </c>
      <c r="I207">
        <v>112.5</v>
      </c>
      <c r="K207" s="1">
        <v>42490</v>
      </c>
      <c r="L207">
        <v>53.4</v>
      </c>
      <c r="M207">
        <v>20160501</v>
      </c>
      <c r="N207">
        <v>53.4</v>
      </c>
      <c r="P207" s="1">
        <v>41729</v>
      </c>
      <c r="Q207">
        <v>5</v>
      </c>
      <c r="R207">
        <v>20140407</v>
      </c>
      <c r="S207">
        <v>4</v>
      </c>
      <c r="Z207" s="1">
        <v>41729</v>
      </c>
      <c r="AA207">
        <v>0</v>
      </c>
      <c r="AB207">
        <v>20140407</v>
      </c>
      <c r="AC207">
        <v>1</v>
      </c>
      <c r="AE207" s="1">
        <v>40939</v>
      </c>
      <c r="AF207">
        <v>2.4</v>
      </c>
      <c r="AG207">
        <v>20120117</v>
      </c>
      <c r="AH207">
        <v>2.4</v>
      </c>
      <c r="AJ207" s="1">
        <v>40939</v>
      </c>
      <c r="AK207">
        <v>-0.4</v>
      </c>
      <c r="AL207">
        <v>20120228</v>
      </c>
      <c r="AM207">
        <v>0.3</v>
      </c>
      <c r="CM207" s="1">
        <v>40939</v>
      </c>
      <c r="CN207">
        <v>5.0999999999999996</v>
      </c>
      <c r="CO207">
        <v>20120214</v>
      </c>
      <c r="CP207">
        <v>1.3</v>
      </c>
      <c r="CR207" s="1">
        <v>40939</v>
      </c>
      <c r="CS207">
        <v>2.9</v>
      </c>
      <c r="CT207">
        <v>20120214</v>
      </c>
      <c r="CU207">
        <v>2.7</v>
      </c>
      <c r="CW207" s="1">
        <v>40939</v>
      </c>
      <c r="CX207">
        <v>-0.4</v>
      </c>
      <c r="CY207">
        <v>20120229</v>
      </c>
      <c r="CZ207">
        <v>0.9</v>
      </c>
      <c r="DG207" s="1">
        <v>40939</v>
      </c>
      <c r="DH207">
        <v>-14.5</v>
      </c>
      <c r="DI207">
        <v>20120229</v>
      </c>
      <c r="DJ207">
        <v>-14.6</v>
      </c>
      <c r="DL207" s="1">
        <v>40939</v>
      </c>
      <c r="DM207">
        <v>49167</v>
      </c>
      <c r="DN207">
        <v>20120311</v>
      </c>
      <c r="DO207" t="s">
        <v>302</v>
      </c>
      <c r="DQ207" s="1">
        <v>40939</v>
      </c>
      <c r="DR207">
        <v>19046</v>
      </c>
      <c r="DS207">
        <v>20120311</v>
      </c>
      <c r="DT207" t="s">
        <v>302</v>
      </c>
      <c r="DV207" s="1">
        <v>40939</v>
      </c>
      <c r="DW207">
        <v>-4.0999999999999996</v>
      </c>
      <c r="DX207">
        <v>20120312</v>
      </c>
      <c r="DY207">
        <v>-7.1</v>
      </c>
      <c r="EK207" s="1">
        <v>40939</v>
      </c>
      <c r="EL207">
        <v>0.2</v>
      </c>
      <c r="EM207">
        <v>20120228</v>
      </c>
      <c r="EN207">
        <v>0.2</v>
      </c>
      <c r="EP207" s="1">
        <v>40939</v>
      </c>
      <c r="EQ207">
        <v>3.4</v>
      </c>
      <c r="ER207">
        <v>20120228</v>
      </c>
      <c r="ES207">
        <v>3.5</v>
      </c>
      <c r="EU207" s="1">
        <v>40939</v>
      </c>
      <c r="EV207">
        <v>0.4</v>
      </c>
      <c r="EW207">
        <v>20120312</v>
      </c>
      <c r="EX207">
        <v>0.1</v>
      </c>
      <c r="EZ207" s="1">
        <v>40939</v>
      </c>
      <c r="FA207">
        <v>-1.9</v>
      </c>
      <c r="FB207">
        <v>20120312</v>
      </c>
      <c r="FC207">
        <v>-1.2</v>
      </c>
    </row>
    <row r="208" spans="1:159" x14ac:dyDescent="0.25">
      <c r="A208" s="1">
        <v>40968</v>
      </c>
      <c r="B208">
        <v>101.09</v>
      </c>
      <c r="C208">
        <v>20120214</v>
      </c>
      <c r="D208">
        <v>101.1</v>
      </c>
      <c r="F208" s="1">
        <v>41875</v>
      </c>
      <c r="G208">
        <v>113.5</v>
      </c>
      <c r="H208">
        <v>20140825</v>
      </c>
      <c r="I208">
        <v>113.5</v>
      </c>
      <c r="K208" s="1">
        <v>42521</v>
      </c>
      <c r="L208">
        <v>51</v>
      </c>
      <c r="M208">
        <v>20160531</v>
      </c>
      <c r="N208">
        <v>51</v>
      </c>
      <c r="P208" s="1">
        <v>41759</v>
      </c>
      <c r="Q208">
        <v>7</v>
      </c>
      <c r="R208">
        <v>20140511</v>
      </c>
      <c r="S208">
        <v>6</v>
      </c>
      <c r="Z208" s="1">
        <v>41759</v>
      </c>
      <c r="AA208">
        <v>0</v>
      </c>
      <c r="AB208">
        <v>20140511</v>
      </c>
      <c r="AC208">
        <v>0</v>
      </c>
      <c r="AE208" s="1">
        <v>40968</v>
      </c>
      <c r="AF208">
        <v>4.2</v>
      </c>
      <c r="AG208">
        <v>20120214</v>
      </c>
      <c r="AH208">
        <v>4.2</v>
      </c>
      <c r="AJ208" s="1">
        <v>40968</v>
      </c>
      <c r="AK208">
        <v>0.3</v>
      </c>
      <c r="AL208">
        <v>20120402</v>
      </c>
      <c r="AM208">
        <v>0.2</v>
      </c>
      <c r="CM208" s="1">
        <v>40968</v>
      </c>
      <c r="CN208">
        <v>1.3</v>
      </c>
      <c r="CO208">
        <v>20120314</v>
      </c>
      <c r="CP208">
        <v>0</v>
      </c>
      <c r="CR208" s="1">
        <v>40968</v>
      </c>
      <c r="CS208">
        <v>3.1</v>
      </c>
      <c r="CT208">
        <v>20120314</v>
      </c>
      <c r="CU208">
        <v>1.7</v>
      </c>
      <c r="CW208" s="1">
        <v>40968</v>
      </c>
      <c r="CX208">
        <v>0.5</v>
      </c>
      <c r="CY208">
        <v>20120401</v>
      </c>
      <c r="CZ208">
        <v>-7.8</v>
      </c>
      <c r="DG208" s="1">
        <v>40968</v>
      </c>
      <c r="DH208">
        <v>-8.6</v>
      </c>
      <c r="DI208">
        <v>20120401</v>
      </c>
      <c r="DJ208">
        <v>-15.2</v>
      </c>
      <c r="DL208" s="1">
        <v>40968</v>
      </c>
      <c r="DM208">
        <v>50648</v>
      </c>
      <c r="DN208">
        <v>20120411</v>
      </c>
      <c r="DO208">
        <v>50.65</v>
      </c>
      <c r="DQ208" s="1">
        <v>40968</v>
      </c>
      <c r="DR208">
        <v>20322</v>
      </c>
      <c r="DS208">
        <v>20120411</v>
      </c>
      <c r="DT208">
        <v>20.37</v>
      </c>
      <c r="DV208" s="1">
        <v>40968</v>
      </c>
      <c r="DW208">
        <v>5</v>
      </c>
      <c r="DX208">
        <v>20120410</v>
      </c>
      <c r="DY208">
        <v>4.4000000000000004</v>
      </c>
      <c r="EK208" s="1">
        <v>40968</v>
      </c>
      <c r="EL208">
        <v>0.4</v>
      </c>
      <c r="EM208">
        <v>20120329</v>
      </c>
      <c r="EN208">
        <v>0.4</v>
      </c>
      <c r="EP208" s="1">
        <v>40968</v>
      </c>
      <c r="EQ208">
        <v>3.4</v>
      </c>
      <c r="ER208">
        <v>20120329</v>
      </c>
      <c r="ES208">
        <v>3.5</v>
      </c>
      <c r="EU208" s="1">
        <v>40968</v>
      </c>
      <c r="EV208">
        <v>-4.3</v>
      </c>
      <c r="EW208">
        <v>20120410</v>
      </c>
      <c r="EX208">
        <v>-4</v>
      </c>
      <c r="EZ208" s="1">
        <v>40968</v>
      </c>
      <c r="FA208">
        <v>-3.1</v>
      </c>
      <c r="FB208">
        <v>20120410</v>
      </c>
      <c r="FC208">
        <v>-2.5</v>
      </c>
    </row>
    <row r="209" spans="1:159" x14ac:dyDescent="0.25">
      <c r="A209" s="1">
        <v>40999</v>
      </c>
      <c r="B209">
        <v>96.07</v>
      </c>
      <c r="C209">
        <v>20120313</v>
      </c>
      <c r="D209">
        <v>96.1</v>
      </c>
      <c r="F209" s="1">
        <v>41882</v>
      </c>
      <c r="G209">
        <v>112.6</v>
      </c>
      <c r="H209">
        <v>20140901</v>
      </c>
      <c r="I209">
        <v>112.6</v>
      </c>
      <c r="K209" s="1">
        <v>42551</v>
      </c>
      <c r="L209">
        <v>51.8</v>
      </c>
      <c r="M209">
        <v>20160630</v>
      </c>
      <c r="N209">
        <v>51.8</v>
      </c>
      <c r="P209" s="1">
        <v>41790</v>
      </c>
      <c r="Q209">
        <v>7</v>
      </c>
      <c r="R209">
        <v>20140609</v>
      </c>
      <c r="S209">
        <v>7</v>
      </c>
      <c r="Z209" s="1">
        <v>41790</v>
      </c>
      <c r="AA209">
        <v>-1</v>
      </c>
      <c r="AB209">
        <v>20140609</v>
      </c>
      <c r="AC209">
        <v>-1</v>
      </c>
      <c r="AE209" s="1">
        <v>40999</v>
      </c>
      <c r="AF209">
        <v>-5</v>
      </c>
      <c r="AG209">
        <v>20120313</v>
      </c>
      <c r="AH209">
        <v>-5</v>
      </c>
      <c r="AJ209" s="1">
        <v>40999</v>
      </c>
      <c r="AK209">
        <v>1</v>
      </c>
      <c r="AL209">
        <v>20120506</v>
      </c>
      <c r="AM209">
        <v>0.9</v>
      </c>
      <c r="CM209" s="1">
        <v>40999</v>
      </c>
      <c r="CN209">
        <v>3.6</v>
      </c>
      <c r="CO209">
        <v>20120416</v>
      </c>
      <c r="CP209">
        <v>4</v>
      </c>
      <c r="CR209" s="1">
        <v>40999</v>
      </c>
      <c r="CS209">
        <v>4.2</v>
      </c>
      <c r="CT209">
        <v>20120416</v>
      </c>
      <c r="CU209">
        <v>4</v>
      </c>
      <c r="CW209" s="1">
        <v>40999</v>
      </c>
      <c r="CX209">
        <v>-0.5</v>
      </c>
      <c r="CY209">
        <v>20120506</v>
      </c>
      <c r="CZ209">
        <v>7.4</v>
      </c>
      <c r="DG209" s="1">
        <v>40999</v>
      </c>
      <c r="DH209">
        <v>-17.8</v>
      </c>
      <c r="DI209">
        <v>20120506</v>
      </c>
      <c r="DJ209">
        <v>-15</v>
      </c>
      <c r="DL209" s="1">
        <v>40999</v>
      </c>
      <c r="DM209">
        <v>50091</v>
      </c>
      <c r="DN209">
        <v>20120513</v>
      </c>
      <c r="DO209">
        <v>50.1</v>
      </c>
      <c r="DQ209" s="1">
        <v>40999</v>
      </c>
      <c r="DR209">
        <v>20490</v>
      </c>
      <c r="DS209">
        <v>20120513</v>
      </c>
      <c r="DT209">
        <v>20.56</v>
      </c>
      <c r="DV209" s="1">
        <v>40999</v>
      </c>
      <c r="DW209">
        <v>-3.1</v>
      </c>
      <c r="DX209">
        <v>20120513</v>
      </c>
      <c r="DY209">
        <v>-1</v>
      </c>
      <c r="EK209" s="1">
        <v>40999</v>
      </c>
      <c r="EL209">
        <v>0.5</v>
      </c>
      <c r="EM209">
        <v>20120429</v>
      </c>
      <c r="EN209">
        <v>0.4</v>
      </c>
      <c r="EP209" s="1">
        <v>40999</v>
      </c>
      <c r="EQ209">
        <v>3.4</v>
      </c>
      <c r="ER209">
        <v>20120429</v>
      </c>
      <c r="ES209">
        <v>3.4</v>
      </c>
      <c r="EU209" s="1">
        <v>40999</v>
      </c>
      <c r="EV209">
        <v>0</v>
      </c>
      <c r="EW209">
        <v>20120513</v>
      </c>
      <c r="EX209">
        <v>-0.3</v>
      </c>
      <c r="EZ209" s="1">
        <v>40999</v>
      </c>
      <c r="FA209">
        <v>0.7</v>
      </c>
      <c r="FB209">
        <v>20120513</v>
      </c>
      <c r="FC209">
        <v>0.3</v>
      </c>
    </row>
    <row r="210" spans="1:159" x14ac:dyDescent="0.25">
      <c r="A210" s="1">
        <v>41029</v>
      </c>
      <c r="B210">
        <v>94.54</v>
      </c>
      <c r="C210">
        <v>20120410</v>
      </c>
      <c r="D210">
        <v>94.5</v>
      </c>
      <c r="F210" s="1">
        <v>41889</v>
      </c>
      <c r="G210">
        <v>113.3</v>
      </c>
      <c r="H210">
        <v>20140908</v>
      </c>
      <c r="I210">
        <v>113.3</v>
      </c>
      <c r="P210" s="1">
        <v>41820</v>
      </c>
      <c r="Q210">
        <v>7</v>
      </c>
      <c r="R210">
        <v>20140707</v>
      </c>
      <c r="S210">
        <v>8</v>
      </c>
      <c r="Z210" s="1">
        <v>41820</v>
      </c>
      <c r="AA210">
        <v>1</v>
      </c>
      <c r="AB210">
        <v>20140707</v>
      </c>
      <c r="AC210">
        <v>2</v>
      </c>
      <c r="AE210" s="1">
        <v>41029</v>
      </c>
      <c r="AF210">
        <v>-1.6</v>
      </c>
      <c r="AG210">
        <v>20120410</v>
      </c>
      <c r="AH210">
        <v>-1.6</v>
      </c>
      <c r="AJ210" s="1">
        <v>41029</v>
      </c>
      <c r="AK210">
        <v>0.2</v>
      </c>
      <c r="AL210">
        <v>20120529</v>
      </c>
      <c r="AM210">
        <v>-0.2</v>
      </c>
      <c r="CM210" s="1">
        <v>41029</v>
      </c>
      <c r="CN210">
        <v>0.3</v>
      </c>
      <c r="CO210">
        <v>20120514</v>
      </c>
      <c r="CP210">
        <v>-0.7</v>
      </c>
      <c r="CR210" s="1">
        <v>41029</v>
      </c>
      <c r="CS210">
        <v>7.6</v>
      </c>
      <c r="CT210">
        <v>20120514</v>
      </c>
      <c r="CU210">
        <v>7.3</v>
      </c>
      <c r="CW210" s="1">
        <v>41029</v>
      </c>
      <c r="CX210">
        <v>-7.5</v>
      </c>
      <c r="CY210">
        <v>20120530</v>
      </c>
      <c r="CZ210">
        <v>-8.6999999999999993</v>
      </c>
      <c r="DG210" s="1">
        <v>41029</v>
      </c>
      <c r="DH210">
        <v>-22.2</v>
      </c>
      <c r="DI210">
        <v>20120530</v>
      </c>
      <c r="DJ210">
        <v>-24.1</v>
      </c>
      <c r="DL210" s="1">
        <v>41029</v>
      </c>
      <c r="DM210">
        <v>49932</v>
      </c>
      <c r="DN210">
        <v>20120611</v>
      </c>
      <c r="DO210">
        <v>49.93</v>
      </c>
      <c r="DQ210" s="1">
        <v>41029</v>
      </c>
      <c r="DR210">
        <v>19425</v>
      </c>
      <c r="DS210">
        <v>20120611</v>
      </c>
      <c r="DT210">
        <v>19.489999999999998</v>
      </c>
      <c r="DV210" s="1">
        <v>41029</v>
      </c>
      <c r="DW210">
        <v>2.4</v>
      </c>
      <c r="DX210">
        <v>20120607</v>
      </c>
      <c r="DY210">
        <v>1.7</v>
      </c>
      <c r="EK210" s="1">
        <v>41029</v>
      </c>
      <c r="EL210">
        <v>0.4</v>
      </c>
      <c r="EM210">
        <v>20120530</v>
      </c>
      <c r="EN210">
        <v>0.4</v>
      </c>
      <c r="EP210" s="1">
        <v>41029</v>
      </c>
      <c r="EQ210">
        <v>3.8</v>
      </c>
      <c r="ER210">
        <v>20120530</v>
      </c>
      <c r="ES210">
        <v>3.8</v>
      </c>
      <c r="EU210" s="1">
        <v>41029</v>
      </c>
      <c r="EV210">
        <v>1</v>
      </c>
      <c r="EW210">
        <v>20120607</v>
      </c>
      <c r="EX210">
        <v>0.9</v>
      </c>
      <c r="EZ210" s="1">
        <v>41029</v>
      </c>
      <c r="FA210">
        <v>-0.3</v>
      </c>
      <c r="FB210">
        <v>20120607</v>
      </c>
      <c r="FC210">
        <v>0.2</v>
      </c>
    </row>
    <row r="211" spans="1:159" x14ac:dyDescent="0.25">
      <c r="A211" s="1">
        <v>41060</v>
      </c>
      <c r="B211">
        <v>95.28</v>
      </c>
      <c r="C211">
        <v>20120515</v>
      </c>
      <c r="D211">
        <v>95.3</v>
      </c>
      <c r="F211" s="1">
        <v>41896</v>
      </c>
      <c r="G211">
        <v>111.3</v>
      </c>
      <c r="H211">
        <v>20140915</v>
      </c>
      <c r="I211">
        <v>111.3</v>
      </c>
      <c r="P211" s="1">
        <v>41851</v>
      </c>
      <c r="Q211">
        <v>9</v>
      </c>
      <c r="R211">
        <v>20140811</v>
      </c>
      <c r="S211">
        <v>11</v>
      </c>
      <c r="Z211" s="1">
        <v>41851</v>
      </c>
      <c r="AA211">
        <v>8</v>
      </c>
      <c r="AB211">
        <v>20140811</v>
      </c>
      <c r="AC211">
        <v>8</v>
      </c>
      <c r="AE211" s="1">
        <v>41060</v>
      </c>
      <c r="AF211">
        <v>0.8</v>
      </c>
      <c r="AG211">
        <v>20120515</v>
      </c>
      <c r="AH211">
        <v>0.8</v>
      </c>
      <c r="AJ211" s="1">
        <v>41060</v>
      </c>
      <c r="AK211">
        <v>0.8</v>
      </c>
      <c r="AL211">
        <v>20120703</v>
      </c>
      <c r="AM211">
        <v>0.5</v>
      </c>
      <c r="CM211" s="1">
        <v>41060</v>
      </c>
      <c r="CN211">
        <v>2.4</v>
      </c>
      <c r="CO211">
        <v>20120617</v>
      </c>
      <c r="CP211">
        <v>2.4</v>
      </c>
      <c r="CR211" s="1">
        <v>41060</v>
      </c>
      <c r="CS211">
        <v>23</v>
      </c>
      <c r="CT211">
        <v>20120617</v>
      </c>
      <c r="CU211">
        <v>22.4</v>
      </c>
      <c r="CW211" s="1">
        <v>41060</v>
      </c>
      <c r="CX211">
        <v>33.200000000000003</v>
      </c>
      <c r="CY211">
        <v>20120702</v>
      </c>
      <c r="CZ211">
        <v>27.3</v>
      </c>
      <c r="DG211" s="1">
        <v>41060</v>
      </c>
      <c r="DH211">
        <v>12.4</v>
      </c>
      <c r="DI211">
        <v>20120702</v>
      </c>
      <c r="DJ211">
        <v>9.3000000000000007</v>
      </c>
      <c r="DL211" s="1">
        <v>41060</v>
      </c>
      <c r="DM211">
        <v>50357</v>
      </c>
      <c r="DN211">
        <v>20120711</v>
      </c>
      <c r="DO211">
        <v>50.36</v>
      </c>
      <c r="DQ211" s="1">
        <v>41060</v>
      </c>
      <c r="DR211">
        <v>21668</v>
      </c>
      <c r="DS211">
        <v>20120711</v>
      </c>
      <c r="DT211">
        <v>21.75</v>
      </c>
      <c r="DV211" s="1">
        <v>41060</v>
      </c>
      <c r="DW211">
        <v>-2.2999999999999998</v>
      </c>
      <c r="DX211">
        <v>20120710</v>
      </c>
      <c r="DY211">
        <v>-4.5999999999999996</v>
      </c>
      <c r="EK211" s="1">
        <v>41060</v>
      </c>
      <c r="EL211">
        <v>0.4</v>
      </c>
      <c r="EM211">
        <v>20120628</v>
      </c>
      <c r="EN211">
        <v>0.5</v>
      </c>
      <c r="EP211" s="1">
        <v>41060</v>
      </c>
      <c r="EQ211">
        <v>4</v>
      </c>
      <c r="ER211">
        <v>20120628</v>
      </c>
      <c r="ES211">
        <v>4</v>
      </c>
      <c r="EU211" s="1">
        <v>41060</v>
      </c>
      <c r="EV211">
        <v>1.1000000000000001</v>
      </c>
      <c r="EW211">
        <v>20120710</v>
      </c>
      <c r="EX211">
        <v>0.2</v>
      </c>
      <c r="EZ211" s="1">
        <v>41060</v>
      </c>
      <c r="FA211">
        <v>-0.4</v>
      </c>
      <c r="FB211">
        <v>20120710</v>
      </c>
      <c r="FC211">
        <v>-1.2</v>
      </c>
    </row>
    <row r="212" spans="1:159" x14ac:dyDescent="0.25">
      <c r="A212" s="1">
        <v>41090</v>
      </c>
      <c r="B212">
        <v>95.56</v>
      </c>
      <c r="C212">
        <v>20120612</v>
      </c>
      <c r="D212">
        <v>95.6</v>
      </c>
      <c r="F212" s="1">
        <v>41903</v>
      </c>
      <c r="G212">
        <v>112.9</v>
      </c>
      <c r="H212">
        <v>20140922</v>
      </c>
      <c r="I212">
        <v>112.9</v>
      </c>
      <c r="P212" s="1">
        <v>41882</v>
      </c>
      <c r="Q212">
        <v>8</v>
      </c>
      <c r="R212">
        <v>20140908</v>
      </c>
      <c r="S212">
        <v>8</v>
      </c>
      <c r="Z212" s="1">
        <v>41882</v>
      </c>
      <c r="AA212">
        <v>4</v>
      </c>
      <c r="AB212">
        <v>20140908</v>
      </c>
      <c r="AC212">
        <v>4</v>
      </c>
      <c r="AE212" s="1">
        <v>41090</v>
      </c>
      <c r="AF212">
        <v>0.3</v>
      </c>
      <c r="AG212">
        <v>20120612</v>
      </c>
      <c r="AH212">
        <v>0.3</v>
      </c>
      <c r="AJ212" s="1">
        <v>41090</v>
      </c>
      <c r="AK212">
        <v>1.2</v>
      </c>
      <c r="AL212">
        <v>20120801</v>
      </c>
      <c r="AM212">
        <v>1</v>
      </c>
      <c r="CM212" s="1">
        <v>41090</v>
      </c>
      <c r="CN212">
        <v>-3.6</v>
      </c>
      <c r="CO212">
        <v>20120716</v>
      </c>
      <c r="CP212">
        <v>-0.6</v>
      </c>
      <c r="CR212" s="1">
        <v>41090</v>
      </c>
      <c r="CS212">
        <v>17.100000000000001</v>
      </c>
      <c r="CT212">
        <v>20120716</v>
      </c>
      <c r="CU212">
        <v>18.399999999999999</v>
      </c>
      <c r="CW212" s="1">
        <v>41090</v>
      </c>
      <c r="CX212">
        <v>4.4000000000000004</v>
      </c>
      <c r="CY212">
        <v>20120730</v>
      </c>
      <c r="CZ212">
        <v>-2.5</v>
      </c>
      <c r="DG212" s="1">
        <v>41090</v>
      </c>
      <c r="DH212">
        <v>17.399999999999999</v>
      </c>
      <c r="DI212">
        <v>20120730</v>
      </c>
      <c r="DJ212">
        <v>10.199999999999999</v>
      </c>
      <c r="DL212" s="1">
        <v>41090</v>
      </c>
      <c r="DM212">
        <v>50649</v>
      </c>
      <c r="DN212">
        <v>20120812</v>
      </c>
      <c r="DO212">
        <v>50.7</v>
      </c>
      <c r="DQ212" s="1">
        <v>41090</v>
      </c>
      <c r="DR212">
        <v>20578</v>
      </c>
      <c r="DS212">
        <v>20120812</v>
      </c>
      <c r="DT212">
        <v>20.66</v>
      </c>
      <c r="DV212" s="1">
        <v>41090</v>
      </c>
      <c r="DW212">
        <v>4.5</v>
      </c>
      <c r="DX212">
        <v>20120807</v>
      </c>
      <c r="DY212">
        <v>4.9000000000000004</v>
      </c>
      <c r="EK212" s="1">
        <v>41090</v>
      </c>
      <c r="EL212">
        <v>0.3</v>
      </c>
      <c r="EM212">
        <v>20120730</v>
      </c>
      <c r="EN212">
        <v>0.3</v>
      </c>
      <c r="EP212" s="1">
        <v>41090</v>
      </c>
      <c r="EQ212">
        <v>4.4000000000000004</v>
      </c>
      <c r="ER212">
        <v>20120730</v>
      </c>
      <c r="ES212">
        <v>4.4000000000000004</v>
      </c>
      <c r="EU212" s="1">
        <v>41090</v>
      </c>
      <c r="EV212">
        <v>0.3</v>
      </c>
      <c r="EW212">
        <v>20120807</v>
      </c>
      <c r="EX212">
        <v>1.2</v>
      </c>
      <c r="EZ212" s="1">
        <v>41090</v>
      </c>
      <c r="FA212">
        <v>-0.1</v>
      </c>
      <c r="FB212">
        <v>20120807</v>
      </c>
      <c r="FC212">
        <v>1.3</v>
      </c>
    </row>
    <row r="213" spans="1:159" x14ac:dyDescent="0.25">
      <c r="A213" s="1">
        <v>41121</v>
      </c>
      <c r="B213">
        <v>99.13</v>
      </c>
      <c r="C213">
        <v>20120710</v>
      </c>
      <c r="D213">
        <v>99.1</v>
      </c>
      <c r="F213" s="1">
        <v>41910</v>
      </c>
      <c r="G213">
        <v>113.7</v>
      </c>
      <c r="H213">
        <v>20140929</v>
      </c>
      <c r="I213">
        <v>113.7</v>
      </c>
      <c r="P213" s="1">
        <v>41912</v>
      </c>
      <c r="Q213">
        <v>5</v>
      </c>
      <c r="R213">
        <v>20141013</v>
      </c>
      <c r="S213">
        <v>5</v>
      </c>
      <c r="Z213" s="1">
        <v>41912</v>
      </c>
      <c r="AA213">
        <v>1</v>
      </c>
      <c r="AB213">
        <v>20141013</v>
      </c>
      <c r="AC213">
        <v>1</v>
      </c>
      <c r="AE213" s="1">
        <v>41121</v>
      </c>
      <c r="AF213">
        <v>3.7</v>
      </c>
      <c r="AG213">
        <v>20120710</v>
      </c>
      <c r="AH213">
        <v>3.7</v>
      </c>
      <c r="AJ213" s="1">
        <v>41121</v>
      </c>
      <c r="AK213">
        <v>-0.6</v>
      </c>
      <c r="AL213">
        <v>20120902</v>
      </c>
      <c r="AM213">
        <v>-0.8</v>
      </c>
      <c r="CM213" s="1">
        <v>41121</v>
      </c>
      <c r="CN213">
        <v>0.7</v>
      </c>
      <c r="CO213">
        <v>20120813</v>
      </c>
      <c r="CP213">
        <v>-0.8</v>
      </c>
      <c r="CR213" s="1">
        <v>41121</v>
      </c>
      <c r="CS213">
        <v>5.4</v>
      </c>
      <c r="CT213">
        <v>20120813</v>
      </c>
      <c r="CU213">
        <v>5</v>
      </c>
      <c r="CW213" s="1">
        <v>41121</v>
      </c>
      <c r="CX213">
        <v>-23.1</v>
      </c>
      <c r="CY213">
        <v>20120829</v>
      </c>
      <c r="CZ213">
        <v>-17.3</v>
      </c>
      <c r="DG213" s="1">
        <v>41121</v>
      </c>
      <c r="DH213">
        <v>-10.7</v>
      </c>
      <c r="DI213">
        <v>20120829</v>
      </c>
      <c r="DJ213">
        <v>-10.6</v>
      </c>
      <c r="DL213" s="1">
        <v>41121</v>
      </c>
      <c r="DM213">
        <v>49670</v>
      </c>
      <c r="DN213">
        <v>20120911</v>
      </c>
      <c r="DO213">
        <v>49.69</v>
      </c>
      <c r="DQ213" s="1">
        <v>41121</v>
      </c>
      <c r="DR213">
        <v>21275</v>
      </c>
      <c r="DS213">
        <v>20120911</v>
      </c>
      <c r="DT213">
        <v>21.32</v>
      </c>
      <c r="DV213" s="1">
        <v>41121</v>
      </c>
      <c r="DW213">
        <v>-2.1</v>
      </c>
      <c r="DX213">
        <v>20120909</v>
      </c>
      <c r="DY213">
        <v>-2.7</v>
      </c>
      <c r="EK213" s="1">
        <v>41121</v>
      </c>
      <c r="EL213">
        <v>0.2</v>
      </c>
      <c r="EM213">
        <v>20120830</v>
      </c>
      <c r="EN213">
        <v>0.2</v>
      </c>
      <c r="EP213" s="1">
        <v>41121</v>
      </c>
      <c r="EQ213">
        <v>4.2</v>
      </c>
      <c r="ER213">
        <v>20120830</v>
      </c>
      <c r="ES213">
        <v>4.2</v>
      </c>
      <c r="EU213" s="1">
        <v>41121</v>
      </c>
      <c r="EV213">
        <v>-1.3</v>
      </c>
      <c r="EW213">
        <v>20120909</v>
      </c>
      <c r="EX213">
        <v>-1.4</v>
      </c>
      <c r="EZ213" s="1">
        <v>41121</v>
      </c>
      <c r="FA213">
        <v>-0.9</v>
      </c>
      <c r="FB213">
        <v>20120909</v>
      </c>
      <c r="FC213">
        <v>-1</v>
      </c>
    </row>
    <row r="214" spans="1:159" x14ac:dyDescent="0.25">
      <c r="A214" s="1">
        <v>41152</v>
      </c>
      <c r="B214">
        <v>96.62</v>
      </c>
      <c r="C214">
        <v>20120814</v>
      </c>
      <c r="D214">
        <v>96.6</v>
      </c>
      <c r="F214" s="1">
        <v>41917</v>
      </c>
      <c r="G214">
        <v>112.6</v>
      </c>
      <c r="H214">
        <v>20141006</v>
      </c>
      <c r="I214">
        <v>112.6</v>
      </c>
      <c r="P214" s="1">
        <v>41943</v>
      </c>
      <c r="Q214">
        <v>6</v>
      </c>
      <c r="R214">
        <v>20141110</v>
      </c>
      <c r="S214">
        <v>4</v>
      </c>
      <c r="Z214" s="1">
        <v>41943</v>
      </c>
      <c r="AA214">
        <v>12</v>
      </c>
      <c r="AB214">
        <v>20141110</v>
      </c>
      <c r="AC214">
        <v>13</v>
      </c>
      <c r="AE214" s="1">
        <v>41152</v>
      </c>
      <c r="AF214">
        <v>-2.5</v>
      </c>
      <c r="AG214">
        <v>20120814</v>
      </c>
      <c r="AH214">
        <v>-2.5</v>
      </c>
      <c r="AJ214" s="1">
        <v>41152</v>
      </c>
      <c r="AK214">
        <v>0.1</v>
      </c>
      <c r="AL214">
        <v>20121003</v>
      </c>
      <c r="AM214">
        <v>0.2</v>
      </c>
      <c r="CM214" s="1">
        <v>41152</v>
      </c>
      <c r="CN214">
        <v>5.0999999999999996</v>
      </c>
      <c r="CO214">
        <v>20120916</v>
      </c>
      <c r="CP214">
        <v>3.6</v>
      </c>
      <c r="CR214" s="1">
        <v>41152</v>
      </c>
      <c r="CS214">
        <v>7.1</v>
      </c>
      <c r="CT214">
        <v>20120916</v>
      </c>
      <c r="CU214">
        <v>6.4</v>
      </c>
      <c r="CW214" s="1">
        <v>41152</v>
      </c>
      <c r="CX214">
        <v>13.4</v>
      </c>
      <c r="CY214">
        <v>20121003</v>
      </c>
      <c r="CZ214">
        <v>6.4</v>
      </c>
      <c r="DG214" s="1">
        <v>41152</v>
      </c>
      <c r="DH214">
        <v>-11.5</v>
      </c>
      <c r="DI214">
        <v>20121003</v>
      </c>
      <c r="DJ214">
        <v>-15.4</v>
      </c>
      <c r="DL214" s="1">
        <v>41152</v>
      </c>
      <c r="DM214">
        <v>49192</v>
      </c>
      <c r="DN214">
        <v>20121011</v>
      </c>
      <c r="DO214">
        <v>49.2</v>
      </c>
      <c r="DQ214" s="1">
        <v>41152</v>
      </c>
      <c r="DR214">
        <v>21543</v>
      </c>
      <c r="DS214">
        <v>20121011</v>
      </c>
      <c r="DT214">
        <v>21.7</v>
      </c>
      <c r="DV214" s="1">
        <v>41152</v>
      </c>
      <c r="DW214">
        <v>-0.3</v>
      </c>
      <c r="DX214">
        <v>20121014</v>
      </c>
      <c r="DY214">
        <v>-0.8</v>
      </c>
      <c r="EK214" s="1">
        <v>41152</v>
      </c>
      <c r="EL214">
        <v>0.3</v>
      </c>
      <c r="EM214">
        <v>20120927</v>
      </c>
      <c r="EN214">
        <v>0.2</v>
      </c>
      <c r="EP214" s="1">
        <v>41152</v>
      </c>
      <c r="EQ214">
        <v>4.3</v>
      </c>
      <c r="ER214">
        <v>20120927</v>
      </c>
      <c r="ES214">
        <v>4.0999999999999996</v>
      </c>
      <c r="EU214" s="1">
        <v>41152</v>
      </c>
      <c r="EV214">
        <v>2</v>
      </c>
      <c r="EW214">
        <v>20121014</v>
      </c>
      <c r="EX214">
        <v>1.3</v>
      </c>
      <c r="EZ214" s="1">
        <v>41152</v>
      </c>
      <c r="FA214">
        <v>2.1</v>
      </c>
      <c r="FB214">
        <v>20121014</v>
      </c>
      <c r="FC214">
        <v>1.8</v>
      </c>
    </row>
    <row r="215" spans="1:159" x14ac:dyDescent="0.25">
      <c r="A215" s="1">
        <v>41182</v>
      </c>
      <c r="B215">
        <v>98.19</v>
      </c>
      <c r="C215">
        <v>20120911</v>
      </c>
      <c r="D215">
        <v>98.2</v>
      </c>
      <c r="F215" s="1">
        <v>41924</v>
      </c>
      <c r="G215">
        <v>113.8</v>
      </c>
      <c r="H215">
        <v>20141013</v>
      </c>
      <c r="I215">
        <v>113.8</v>
      </c>
      <c r="P215" s="1">
        <v>41973</v>
      </c>
      <c r="Q215">
        <v>2</v>
      </c>
      <c r="R215">
        <v>20141208</v>
      </c>
      <c r="S215">
        <v>1</v>
      </c>
      <c r="Z215" s="1">
        <v>41973</v>
      </c>
      <c r="AA215">
        <v>6</v>
      </c>
      <c r="AB215">
        <v>20141208</v>
      </c>
      <c r="AC215">
        <v>5</v>
      </c>
      <c r="AE215" s="1">
        <v>41182</v>
      </c>
      <c r="AF215">
        <v>1.6</v>
      </c>
      <c r="AG215">
        <v>20120911</v>
      </c>
      <c r="AH215">
        <v>1.6</v>
      </c>
      <c r="AJ215" s="1">
        <v>41182</v>
      </c>
      <c r="AK215">
        <v>0.4</v>
      </c>
      <c r="AL215">
        <v>20121104</v>
      </c>
      <c r="AM215">
        <v>0.5</v>
      </c>
      <c r="CM215" s="1">
        <v>41182</v>
      </c>
      <c r="CN215">
        <v>2.2000000000000002</v>
      </c>
      <c r="CO215">
        <v>20121014</v>
      </c>
      <c r="CP215">
        <v>4.7</v>
      </c>
      <c r="CR215" s="1">
        <v>41182</v>
      </c>
      <c r="CS215">
        <v>12.7</v>
      </c>
      <c r="CT215">
        <v>20121014</v>
      </c>
      <c r="CU215">
        <v>14.4</v>
      </c>
      <c r="CW215" s="1">
        <v>41182</v>
      </c>
      <c r="CX215">
        <v>11</v>
      </c>
      <c r="CY215">
        <v>20121030</v>
      </c>
      <c r="CZ215">
        <v>7.8</v>
      </c>
      <c r="DG215" s="1">
        <v>41182</v>
      </c>
      <c r="DH215">
        <v>20.2</v>
      </c>
      <c r="DI215">
        <v>20121030</v>
      </c>
      <c r="DJ215">
        <v>12.4</v>
      </c>
      <c r="DL215" s="1">
        <v>41182</v>
      </c>
      <c r="DM215">
        <v>49064</v>
      </c>
      <c r="DN215">
        <v>20121111</v>
      </c>
      <c r="DO215">
        <v>49.1</v>
      </c>
      <c r="DQ215" s="1">
        <v>41182</v>
      </c>
      <c r="DR215">
        <v>19404</v>
      </c>
      <c r="DS215">
        <v>20121111</v>
      </c>
      <c r="DT215">
        <v>19.5</v>
      </c>
      <c r="DV215" s="1">
        <v>41182</v>
      </c>
      <c r="DW215">
        <v>9.3000000000000007</v>
      </c>
      <c r="DX215">
        <v>20121111</v>
      </c>
      <c r="DY215">
        <v>8.6</v>
      </c>
      <c r="EK215" s="1">
        <v>41182</v>
      </c>
      <c r="EL215">
        <v>0.3</v>
      </c>
      <c r="EM215">
        <v>20121030</v>
      </c>
      <c r="EN215">
        <v>0.3</v>
      </c>
      <c r="EP215" s="1">
        <v>41182</v>
      </c>
      <c r="EQ215">
        <v>4.0999999999999996</v>
      </c>
      <c r="ER215">
        <v>20121030</v>
      </c>
      <c r="ES215">
        <v>4</v>
      </c>
      <c r="EU215" s="1">
        <v>41182</v>
      </c>
      <c r="EV215">
        <v>0</v>
      </c>
      <c r="EW215">
        <v>20121111</v>
      </c>
      <c r="EX215">
        <v>1.5</v>
      </c>
      <c r="EZ215" s="1">
        <v>41182</v>
      </c>
      <c r="FA215">
        <v>0.3</v>
      </c>
      <c r="FB215">
        <v>20121111</v>
      </c>
      <c r="FC215">
        <v>0.9</v>
      </c>
    </row>
    <row r="216" spans="1:159" x14ac:dyDescent="0.25">
      <c r="A216" s="1">
        <v>41213</v>
      </c>
      <c r="B216">
        <v>99.16</v>
      </c>
      <c r="C216">
        <v>20121009</v>
      </c>
      <c r="D216">
        <v>99.2</v>
      </c>
      <c r="F216" s="1">
        <v>41931</v>
      </c>
      <c r="G216">
        <v>111.6</v>
      </c>
      <c r="H216">
        <v>20141020</v>
      </c>
      <c r="I216">
        <v>111.6</v>
      </c>
      <c r="P216" s="1">
        <v>42004</v>
      </c>
      <c r="Q216">
        <v>3</v>
      </c>
      <c r="R216">
        <v>20150126</v>
      </c>
      <c r="S216">
        <v>2</v>
      </c>
      <c r="Z216" s="1">
        <v>42004</v>
      </c>
      <c r="AA216">
        <v>4</v>
      </c>
      <c r="AB216">
        <v>20150126</v>
      </c>
      <c r="AC216">
        <v>4</v>
      </c>
      <c r="AE216" s="1">
        <v>41213</v>
      </c>
      <c r="AF216">
        <v>1</v>
      </c>
      <c r="AG216">
        <v>20121009</v>
      </c>
      <c r="AH216">
        <v>1</v>
      </c>
      <c r="AJ216" s="1">
        <v>41213</v>
      </c>
      <c r="AK216">
        <v>-0.3</v>
      </c>
      <c r="AL216">
        <v>20121202</v>
      </c>
      <c r="AM216">
        <v>0</v>
      </c>
      <c r="CM216" s="1">
        <v>41213</v>
      </c>
      <c r="CN216">
        <v>-0.8</v>
      </c>
      <c r="CO216">
        <v>20121114</v>
      </c>
      <c r="CP216">
        <v>-2.8</v>
      </c>
      <c r="CR216" s="1">
        <v>41213</v>
      </c>
      <c r="CS216">
        <v>9.3000000000000007</v>
      </c>
      <c r="CT216">
        <v>20121114</v>
      </c>
      <c r="CU216">
        <v>8.6</v>
      </c>
      <c r="CW216" s="1">
        <v>41213</v>
      </c>
      <c r="CX216">
        <v>-4.5999999999999996</v>
      </c>
      <c r="CY216">
        <v>20121203</v>
      </c>
      <c r="CZ216">
        <v>-7.6</v>
      </c>
      <c r="DG216" s="1">
        <v>41213</v>
      </c>
      <c r="DH216">
        <v>24.9</v>
      </c>
      <c r="DI216">
        <v>20121203</v>
      </c>
      <c r="DJ216">
        <v>14.5</v>
      </c>
      <c r="DL216" s="1">
        <v>41213</v>
      </c>
      <c r="DM216">
        <v>48974</v>
      </c>
      <c r="DN216">
        <v>20121211</v>
      </c>
      <c r="DO216">
        <v>48.97</v>
      </c>
      <c r="DQ216" s="1">
        <v>41213</v>
      </c>
      <c r="DR216">
        <v>22602</v>
      </c>
      <c r="DS216">
        <v>20121211</v>
      </c>
      <c r="DT216">
        <v>22.47</v>
      </c>
      <c r="DV216" s="1">
        <v>41213</v>
      </c>
      <c r="DW216">
        <v>3</v>
      </c>
      <c r="DX216">
        <v>20121209</v>
      </c>
      <c r="DY216">
        <v>5.5</v>
      </c>
      <c r="EK216" s="1">
        <v>41213</v>
      </c>
      <c r="EL216">
        <v>0.1</v>
      </c>
      <c r="EM216">
        <v>20121129</v>
      </c>
      <c r="EN216">
        <v>0.1</v>
      </c>
      <c r="EP216" s="1">
        <v>41213</v>
      </c>
      <c r="EQ216">
        <v>3.9</v>
      </c>
      <c r="ER216">
        <v>20121129</v>
      </c>
      <c r="ES216">
        <v>3.8</v>
      </c>
      <c r="EU216" s="1">
        <v>41213</v>
      </c>
      <c r="EV216">
        <v>0</v>
      </c>
      <c r="EW216">
        <v>20121209</v>
      </c>
      <c r="EX216">
        <v>-0.2</v>
      </c>
      <c r="EZ216" s="1">
        <v>41213</v>
      </c>
      <c r="FA216">
        <v>0.1</v>
      </c>
      <c r="FB216">
        <v>20121209</v>
      </c>
      <c r="FC216">
        <v>0.1</v>
      </c>
    </row>
    <row r="217" spans="1:159" x14ac:dyDescent="0.25">
      <c r="A217" s="1">
        <v>41243</v>
      </c>
      <c r="B217">
        <v>104.28</v>
      </c>
      <c r="C217">
        <v>20121113</v>
      </c>
      <c r="D217">
        <v>104.3</v>
      </c>
      <c r="F217" s="1">
        <v>41938</v>
      </c>
      <c r="G217">
        <v>114.6</v>
      </c>
      <c r="H217">
        <v>20141027</v>
      </c>
      <c r="I217">
        <v>114.6</v>
      </c>
      <c r="P217" s="1">
        <v>42035</v>
      </c>
      <c r="Q217">
        <v>4</v>
      </c>
      <c r="R217">
        <v>20150209</v>
      </c>
      <c r="S217">
        <v>3</v>
      </c>
      <c r="Z217" s="1">
        <v>42035</v>
      </c>
      <c r="AA217">
        <v>5</v>
      </c>
      <c r="AB217">
        <v>20150209</v>
      </c>
      <c r="AC217">
        <v>2</v>
      </c>
      <c r="AE217" s="1">
        <v>41243</v>
      </c>
      <c r="AF217">
        <v>5.2</v>
      </c>
      <c r="AG217">
        <v>20121113</v>
      </c>
      <c r="AH217">
        <v>5.2</v>
      </c>
      <c r="AJ217" s="1">
        <v>41243</v>
      </c>
      <c r="AK217">
        <v>-0.3</v>
      </c>
      <c r="AL217">
        <v>20130108</v>
      </c>
      <c r="AM217">
        <v>-0.1</v>
      </c>
      <c r="CM217" s="1">
        <v>41243</v>
      </c>
      <c r="CN217">
        <v>-1</v>
      </c>
      <c r="CO217">
        <v>20121212</v>
      </c>
      <c r="CP217">
        <v>0</v>
      </c>
      <c r="CR217" s="1">
        <v>41243</v>
      </c>
      <c r="CS217">
        <v>9.9</v>
      </c>
      <c r="CT217">
        <v>20121212</v>
      </c>
      <c r="CU217">
        <v>9.6999999999999993</v>
      </c>
      <c r="CW217" s="1">
        <v>41243</v>
      </c>
      <c r="CX217">
        <v>-2</v>
      </c>
      <c r="CY217">
        <v>20130109</v>
      </c>
      <c r="CZ217">
        <v>2.9</v>
      </c>
      <c r="DG217" s="1">
        <v>41243</v>
      </c>
      <c r="DH217">
        <v>15.2</v>
      </c>
      <c r="DI217">
        <v>20130109</v>
      </c>
      <c r="DJ217">
        <v>13.2</v>
      </c>
      <c r="DL217" s="1">
        <v>41243</v>
      </c>
      <c r="DM217">
        <v>49527</v>
      </c>
      <c r="DN217">
        <v>20130113</v>
      </c>
      <c r="DO217">
        <v>49.5</v>
      </c>
      <c r="DQ217" s="1">
        <v>41243</v>
      </c>
      <c r="DR217">
        <v>21890</v>
      </c>
      <c r="DS217">
        <v>20130113</v>
      </c>
      <c r="DT217">
        <v>21.8</v>
      </c>
      <c r="DV217" s="1">
        <v>41243</v>
      </c>
      <c r="DW217">
        <v>-2.2999999999999998</v>
      </c>
      <c r="DX217">
        <v>20130113</v>
      </c>
      <c r="DY217">
        <v>-3.3</v>
      </c>
      <c r="EK217" s="1">
        <v>41243</v>
      </c>
      <c r="EL217">
        <v>0.1</v>
      </c>
      <c r="EM217">
        <v>20121230</v>
      </c>
      <c r="EN217">
        <v>0</v>
      </c>
      <c r="EP217" s="1">
        <v>41243</v>
      </c>
      <c r="EQ217">
        <v>3.6</v>
      </c>
      <c r="ER217">
        <v>20121230</v>
      </c>
      <c r="ES217">
        <v>3.5</v>
      </c>
      <c r="EU217" s="1">
        <v>41243</v>
      </c>
      <c r="EV217">
        <v>1</v>
      </c>
      <c r="EW217">
        <v>20130113</v>
      </c>
      <c r="EX217">
        <v>0.6</v>
      </c>
      <c r="EZ217" s="1">
        <v>41243</v>
      </c>
      <c r="FA217">
        <v>-0.1</v>
      </c>
      <c r="FB217">
        <v>20130113</v>
      </c>
      <c r="FC217">
        <v>-0.5</v>
      </c>
    </row>
    <row r="218" spans="1:159" x14ac:dyDescent="0.25">
      <c r="A218" s="1">
        <v>41274</v>
      </c>
      <c r="B218">
        <v>100.03</v>
      </c>
      <c r="C218">
        <v>20121211</v>
      </c>
      <c r="D218">
        <v>100</v>
      </c>
      <c r="F218" s="1">
        <v>41945</v>
      </c>
      <c r="G218">
        <v>114.6</v>
      </c>
      <c r="H218">
        <v>20141103</v>
      </c>
      <c r="I218">
        <v>114.6</v>
      </c>
      <c r="P218" s="1">
        <v>42063</v>
      </c>
      <c r="Q218">
        <v>1</v>
      </c>
      <c r="R218">
        <v>20150309</v>
      </c>
      <c r="S218">
        <v>0</v>
      </c>
      <c r="Z218" s="1">
        <v>42063</v>
      </c>
      <c r="AA218">
        <v>3</v>
      </c>
      <c r="AB218">
        <v>20150309</v>
      </c>
      <c r="AC218">
        <v>2</v>
      </c>
      <c r="AE218" s="1">
        <v>41274</v>
      </c>
      <c r="AF218">
        <v>-4.0999999999999996</v>
      </c>
      <c r="AG218">
        <v>20121211</v>
      </c>
      <c r="AH218">
        <v>-4.0999999999999996</v>
      </c>
      <c r="AJ218" s="1">
        <v>41274</v>
      </c>
      <c r="AK218">
        <v>0.2</v>
      </c>
      <c r="AL218">
        <v>20130205</v>
      </c>
      <c r="AM218">
        <v>-0.2</v>
      </c>
      <c r="CM218" s="1">
        <v>41274</v>
      </c>
      <c r="CN218">
        <v>1.2</v>
      </c>
      <c r="CO218">
        <v>20130115</v>
      </c>
      <c r="CP218">
        <v>2.2000000000000002</v>
      </c>
      <c r="CR218" s="1">
        <v>41274</v>
      </c>
      <c r="CS218">
        <v>17.3</v>
      </c>
      <c r="CT218">
        <v>20130115</v>
      </c>
      <c r="CU218">
        <v>17.899999999999999</v>
      </c>
      <c r="CW218" s="1">
        <v>41274</v>
      </c>
      <c r="CX218">
        <v>-0.5</v>
      </c>
      <c r="CY218">
        <v>20130203</v>
      </c>
      <c r="CZ218">
        <v>-4.4000000000000004</v>
      </c>
      <c r="DG218" s="1">
        <v>41274</v>
      </c>
      <c r="DH218">
        <v>15.3</v>
      </c>
      <c r="DI218">
        <v>20130203</v>
      </c>
      <c r="DJ218">
        <v>9.3000000000000007</v>
      </c>
      <c r="DL218" s="1">
        <v>41274</v>
      </c>
      <c r="DM218">
        <v>49916</v>
      </c>
      <c r="DN218">
        <v>20130211</v>
      </c>
      <c r="DO218">
        <v>49.9</v>
      </c>
      <c r="DQ218" s="1">
        <v>41274</v>
      </c>
      <c r="DR218">
        <v>22530</v>
      </c>
      <c r="DS218">
        <v>20130211</v>
      </c>
      <c r="DT218">
        <v>22.4</v>
      </c>
      <c r="DV218" s="1">
        <v>41274</v>
      </c>
      <c r="DW218">
        <v>-1.1000000000000001</v>
      </c>
      <c r="DX218">
        <v>20130210</v>
      </c>
      <c r="DY218">
        <v>-2.4</v>
      </c>
      <c r="EK218" s="1">
        <v>41274</v>
      </c>
      <c r="EL218">
        <v>0.4</v>
      </c>
      <c r="EM218">
        <v>20130130</v>
      </c>
      <c r="EN218">
        <v>0.4</v>
      </c>
      <c r="EP218" s="1">
        <v>41274</v>
      </c>
      <c r="EQ218">
        <v>3.7</v>
      </c>
      <c r="ER218">
        <v>20130130</v>
      </c>
      <c r="ES218">
        <v>3.6</v>
      </c>
      <c r="EU218" s="1">
        <v>41274</v>
      </c>
      <c r="EV218">
        <v>-1.9</v>
      </c>
      <c r="EW218">
        <v>20130210</v>
      </c>
      <c r="EX218">
        <v>-2.7</v>
      </c>
      <c r="EZ218" s="1">
        <v>41274</v>
      </c>
      <c r="FA218">
        <v>-1</v>
      </c>
      <c r="FB218">
        <v>20130210</v>
      </c>
      <c r="FC218">
        <v>-1.5</v>
      </c>
    </row>
    <row r="219" spans="1:159" x14ac:dyDescent="0.25">
      <c r="A219" s="1">
        <v>41305</v>
      </c>
      <c r="B219">
        <v>100.62</v>
      </c>
      <c r="C219">
        <v>20130115</v>
      </c>
      <c r="D219">
        <v>100.6</v>
      </c>
      <c r="F219" s="1">
        <v>41952</v>
      </c>
      <c r="G219">
        <v>114.8</v>
      </c>
      <c r="H219">
        <v>20141110</v>
      </c>
      <c r="I219">
        <v>114.8</v>
      </c>
      <c r="P219" s="1">
        <v>42094</v>
      </c>
      <c r="Q219">
        <v>3</v>
      </c>
      <c r="R219">
        <v>20150413</v>
      </c>
      <c r="S219">
        <v>3</v>
      </c>
      <c r="Z219" s="1">
        <v>42094</v>
      </c>
      <c r="AA219">
        <v>6</v>
      </c>
      <c r="AB219">
        <v>20150413</v>
      </c>
      <c r="AC219">
        <v>6</v>
      </c>
      <c r="AE219" s="1">
        <v>41305</v>
      </c>
      <c r="AF219">
        <v>0.6</v>
      </c>
      <c r="AG219">
        <v>20130115</v>
      </c>
      <c r="AH219">
        <v>0.6</v>
      </c>
      <c r="AJ219" s="1">
        <v>41305</v>
      </c>
      <c r="AK219">
        <v>0.6</v>
      </c>
      <c r="AL219">
        <v>20130304</v>
      </c>
      <c r="AM219">
        <v>0.9</v>
      </c>
      <c r="CM219" s="1">
        <v>41305</v>
      </c>
      <c r="CN219">
        <v>-0.7</v>
      </c>
      <c r="CO219">
        <v>20130217</v>
      </c>
      <c r="CP219">
        <v>-2.4</v>
      </c>
      <c r="CR219" s="1">
        <v>41305</v>
      </c>
      <c r="CS219">
        <v>10.8</v>
      </c>
      <c r="CT219">
        <v>20130217</v>
      </c>
      <c r="CU219">
        <v>10.8</v>
      </c>
      <c r="CW219" s="1">
        <v>41305</v>
      </c>
      <c r="CX219">
        <v>-2.1</v>
      </c>
      <c r="CY219">
        <v>20130303</v>
      </c>
      <c r="CZ219">
        <v>-2.4</v>
      </c>
      <c r="DG219" s="1">
        <v>41305</v>
      </c>
      <c r="DH219">
        <v>13.3</v>
      </c>
      <c r="DI219">
        <v>20130303</v>
      </c>
      <c r="DJ219">
        <v>9.9</v>
      </c>
      <c r="DL219" s="1">
        <v>41305</v>
      </c>
      <c r="DM219">
        <v>48739</v>
      </c>
      <c r="DN219">
        <v>20130311</v>
      </c>
      <c r="DO219">
        <v>48.7</v>
      </c>
      <c r="DQ219" s="1">
        <v>41305</v>
      </c>
      <c r="DR219">
        <v>19969</v>
      </c>
      <c r="DS219">
        <v>20130311</v>
      </c>
      <c r="DT219">
        <v>19.8</v>
      </c>
      <c r="DV219" s="1">
        <v>41305</v>
      </c>
      <c r="DW219">
        <v>7.3</v>
      </c>
      <c r="DX219">
        <v>20130312</v>
      </c>
      <c r="DY219">
        <v>4.4000000000000004</v>
      </c>
      <c r="EK219" s="1">
        <v>41305</v>
      </c>
      <c r="EL219">
        <v>0.2</v>
      </c>
      <c r="EM219">
        <v>20130227</v>
      </c>
      <c r="EN219">
        <v>0.2</v>
      </c>
      <c r="EP219" s="1">
        <v>41305</v>
      </c>
      <c r="EQ219">
        <v>3.7</v>
      </c>
      <c r="ER219">
        <v>20130227</v>
      </c>
      <c r="ES219">
        <v>3.6</v>
      </c>
      <c r="EU219" s="1">
        <v>41305</v>
      </c>
      <c r="EV219">
        <v>3.6</v>
      </c>
      <c r="EW219">
        <v>20130312</v>
      </c>
      <c r="EX219">
        <v>1.3</v>
      </c>
      <c r="EZ219" s="1">
        <v>41305</v>
      </c>
      <c r="FA219">
        <v>1.8</v>
      </c>
      <c r="FB219">
        <v>20130312</v>
      </c>
      <c r="FC219">
        <v>-1.5</v>
      </c>
    </row>
    <row r="220" spans="1:159" x14ac:dyDescent="0.25">
      <c r="A220" s="1">
        <v>41333</v>
      </c>
      <c r="B220">
        <v>108.33</v>
      </c>
      <c r="C220">
        <v>20130212</v>
      </c>
      <c r="D220">
        <v>108.3</v>
      </c>
      <c r="F220" s="1">
        <v>41959</v>
      </c>
      <c r="G220">
        <v>113</v>
      </c>
      <c r="H220">
        <v>20141117</v>
      </c>
      <c r="I220">
        <v>113</v>
      </c>
      <c r="P220" s="1">
        <v>42124</v>
      </c>
      <c r="Q220">
        <v>3</v>
      </c>
      <c r="R220">
        <v>20150510</v>
      </c>
      <c r="S220">
        <v>3</v>
      </c>
      <c r="Z220" s="1">
        <v>42124</v>
      </c>
      <c r="AA220">
        <v>4</v>
      </c>
      <c r="AB220">
        <v>20150510</v>
      </c>
      <c r="AC220">
        <v>4</v>
      </c>
      <c r="AE220" s="1">
        <v>41333</v>
      </c>
      <c r="AF220">
        <v>7.7</v>
      </c>
      <c r="AG220">
        <v>20130212</v>
      </c>
      <c r="AH220">
        <v>7.7</v>
      </c>
      <c r="AJ220" s="1">
        <v>41333</v>
      </c>
      <c r="AK220">
        <v>1.1000000000000001</v>
      </c>
      <c r="AL220">
        <v>20130403</v>
      </c>
      <c r="AM220">
        <v>1.3</v>
      </c>
      <c r="CM220" s="1">
        <v>41333</v>
      </c>
      <c r="CN220">
        <v>-0.4</v>
      </c>
      <c r="CO220">
        <v>20130317</v>
      </c>
      <c r="CP220">
        <v>0</v>
      </c>
      <c r="CR220" s="1">
        <v>41333</v>
      </c>
      <c r="CS220">
        <v>9</v>
      </c>
      <c r="CT220">
        <v>20130317</v>
      </c>
      <c r="CU220">
        <v>9.4</v>
      </c>
      <c r="CW220" s="1">
        <v>41333</v>
      </c>
      <c r="CX220">
        <v>3.1</v>
      </c>
      <c r="CY220">
        <v>20130403</v>
      </c>
      <c r="CZ220">
        <v>3.1</v>
      </c>
      <c r="DG220" s="1">
        <v>41333</v>
      </c>
      <c r="DH220">
        <v>16.3</v>
      </c>
      <c r="DI220">
        <v>20130403</v>
      </c>
      <c r="DJ220">
        <v>12.8</v>
      </c>
      <c r="DL220" s="1">
        <v>41333</v>
      </c>
      <c r="DM220">
        <v>50002</v>
      </c>
      <c r="DN220">
        <v>20130411</v>
      </c>
      <c r="DO220">
        <v>50</v>
      </c>
      <c r="DQ220" s="1">
        <v>41333</v>
      </c>
      <c r="DR220">
        <v>20183</v>
      </c>
      <c r="DS220">
        <v>20130411</v>
      </c>
      <c r="DT220">
        <v>20.2</v>
      </c>
      <c r="DV220" s="1">
        <v>41333</v>
      </c>
      <c r="DW220">
        <v>-0.4</v>
      </c>
      <c r="DX220">
        <v>20130414</v>
      </c>
      <c r="DY220">
        <v>1.8</v>
      </c>
      <c r="EK220" s="1">
        <v>41333</v>
      </c>
      <c r="EL220">
        <v>0.2</v>
      </c>
      <c r="EM220">
        <v>20130327</v>
      </c>
      <c r="EN220">
        <v>0.2</v>
      </c>
      <c r="EP220" s="1">
        <v>41333</v>
      </c>
      <c r="EQ220">
        <v>3.5</v>
      </c>
      <c r="ER220">
        <v>20130327</v>
      </c>
      <c r="ES220">
        <v>3.4</v>
      </c>
      <c r="EU220" s="1">
        <v>41333</v>
      </c>
      <c r="EV220">
        <v>0.9</v>
      </c>
      <c r="EW220">
        <v>20130414</v>
      </c>
      <c r="EX220">
        <v>1.2</v>
      </c>
      <c r="EZ220" s="1">
        <v>41333</v>
      </c>
      <c r="FA220">
        <v>1.4</v>
      </c>
      <c r="FB220">
        <v>20130414</v>
      </c>
      <c r="FC220">
        <v>2</v>
      </c>
    </row>
    <row r="221" spans="1:159" x14ac:dyDescent="0.25">
      <c r="A221" s="1">
        <v>41364</v>
      </c>
      <c r="B221">
        <v>110.54</v>
      </c>
      <c r="C221">
        <v>20130312</v>
      </c>
      <c r="D221">
        <v>110.5</v>
      </c>
      <c r="F221" s="1">
        <v>41966</v>
      </c>
      <c r="G221">
        <v>114.3</v>
      </c>
      <c r="H221">
        <v>20141124</v>
      </c>
      <c r="I221">
        <v>114.3</v>
      </c>
      <c r="P221" s="1">
        <v>42155</v>
      </c>
      <c r="Q221">
        <v>7</v>
      </c>
      <c r="R221">
        <v>20150608</v>
      </c>
      <c r="S221">
        <v>7</v>
      </c>
      <c r="Z221" s="1">
        <v>42155</v>
      </c>
      <c r="AA221">
        <v>6</v>
      </c>
      <c r="AB221">
        <v>20150608</v>
      </c>
      <c r="AC221">
        <v>7</v>
      </c>
      <c r="AE221" s="1">
        <v>41364</v>
      </c>
      <c r="AF221">
        <v>2</v>
      </c>
      <c r="AG221">
        <v>20130312</v>
      </c>
      <c r="AH221">
        <v>2</v>
      </c>
      <c r="AJ221" s="1">
        <v>41364</v>
      </c>
      <c r="AK221">
        <v>-0.5</v>
      </c>
      <c r="AL221">
        <v>20130505</v>
      </c>
      <c r="AM221">
        <v>-0.4</v>
      </c>
      <c r="CM221" s="1">
        <v>41364</v>
      </c>
      <c r="CN221">
        <v>-0.6</v>
      </c>
      <c r="CO221">
        <v>20130415</v>
      </c>
      <c r="CP221">
        <v>-0.6</v>
      </c>
      <c r="CR221" s="1">
        <v>41364</v>
      </c>
      <c r="CS221">
        <v>4.5</v>
      </c>
      <c r="CT221">
        <v>20130415</v>
      </c>
      <c r="CU221">
        <v>4.5</v>
      </c>
      <c r="CW221" s="1">
        <v>41364</v>
      </c>
      <c r="CX221">
        <v>-4</v>
      </c>
      <c r="CY221">
        <v>20130501</v>
      </c>
      <c r="CZ221">
        <v>-5.5</v>
      </c>
      <c r="DG221" s="1">
        <v>41364</v>
      </c>
      <c r="DH221">
        <v>12.2</v>
      </c>
      <c r="DI221">
        <v>20130501</v>
      </c>
      <c r="DJ221">
        <v>3.9</v>
      </c>
      <c r="DL221" s="1">
        <v>41364</v>
      </c>
      <c r="DM221">
        <v>49711</v>
      </c>
      <c r="DN221">
        <v>20130512</v>
      </c>
      <c r="DO221">
        <v>49.7</v>
      </c>
      <c r="DQ221" s="1">
        <v>41364</v>
      </c>
      <c r="DR221">
        <v>20241</v>
      </c>
      <c r="DS221">
        <v>20130512</v>
      </c>
      <c r="DT221">
        <v>20.2</v>
      </c>
      <c r="DV221" s="1">
        <v>41364</v>
      </c>
      <c r="DW221">
        <v>2.9</v>
      </c>
      <c r="DX221">
        <v>20130512</v>
      </c>
      <c r="DY221">
        <v>2.1</v>
      </c>
      <c r="EK221" s="1">
        <v>41364</v>
      </c>
      <c r="EL221">
        <v>0.3</v>
      </c>
      <c r="EM221">
        <v>20130429</v>
      </c>
      <c r="EN221">
        <v>0.2</v>
      </c>
      <c r="EP221" s="1">
        <v>41364</v>
      </c>
      <c r="EQ221">
        <v>3.3</v>
      </c>
      <c r="ER221">
        <v>20130429</v>
      </c>
      <c r="ES221">
        <v>3.2</v>
      </c>
      <c r="EU221" s="1">
        <v>41364</v>
      </c>
      <c r="EV221">
        <v>4.8</v>
      </c>
      <c r="EW221">
        <v>20130512</v>
      </c>
      <c r="EX221">
        <v>5.8</v>
      </c>
      <c r="EZ221" s="1">
        <v>41364</v>
      </c>
      <c r="FA221">
        <v>3.8</v>
      </c>
      <c r="FB221">
        <v>20130512</v>
      </c>
      <c r="FC221">
        <v>5.2</v>
      </c>
    </row>
    <row r="222" spans="1:159" x14ac:dyDescent="0.25">
      <c r="A222" s="1">
        <v>41394</v>
      </c>
      <c r="B222">
        <v>104.92</v>
      </c>
      <c r="C222">
        <v>20130409</v>
      </c>
      <c r="D222">
        <v>104.9</v>
      </c>
      <c r="F222" s="1">
        <v>41973</v>
      </c>
      <c r="G222">
        <v>113.9</v>
      </c>
      <c r="H222">
        <v>20141201</v>
      </c>
      <c r="I222">
        <v>113.9</v>
      </c>
      <c r="P222" s="1">
        <v>42185</v>
      </c>
      <c r="Q222">
        <v>8</v>
      </c>
      <c r="R222">
        <v>20150713</v>
      </c>
      <c r="S222">
        <v>10</v>
      </c>
      <c r="Z222" s="1">
        <v>42185</v>
      </c>
      <c r="AA222">
        <v>9</v>
      </c>
      <c r="AB222">
        <v>20150713</v>
      </c>
      <c r="AC222">
        <v>11</v>
      </c>
      <c r="AE222" s="1">
        <v>41394</v>
      </c>
      <c r="AF222">
        <v>-5.0999999999999996</v>
      </c>
      <c r="AG222">
        <v>20130409</v>
      </c>
      <c r="AH222">
        <v>-5.0999999999999996</v>
      </c>
      <c r="AJ222" s="1">
        <v>41394</v>
      </c>
      <c r="AK222">
        <v>0.1</v>
      </c>
      <c r="AL222">
        <v>20130602</v>
      </c>
      <c r="AM222">
        <v>0.2</v>
      </c>
      <c r="CM222" s="1">
        <v>41394</v>
      </c>
      <c r="CN222">
        <v>-1.2</v>
      </c>
      <c r="CO222">
        <v>20130514</v>
      </c>
      <c r="CP222">
        <v>-1.6</v>
      </c>
      <c r="CR222" s="1">
        <v>41394</v>
      </c>
      <c r="CS222">
        <v>3</v>
      </c>
      <c r="CT222">
        <v>20130514</v>
      </c>
      <c r="CU222">
        <v>3.3</v>
      </c>
      <c r="CW222" s="1">
        <v>41394</v>
      </c>
      <c r="CX222">
        <v>13.5</v>
      </c>
      <c r="CY222">
        <v>20130529</v>
      </c>
      <c r="CZ222">
        <v>9.1</v>
      </c>
      <c r="DG222" s="1">
        <v>41394</v>
      </c>
      <c r="DH222">
        <v>37.799999999999997</v>
      </c>
      <c r="DI222">
        <v>20130529</v>
      </c>
      <c r="DJ222">
        <v>27.3</v>
      </c>
      <c r="DL222" s="1">
        <v>41394</v>
      </c>
      <c r="DM222">
        <v>49389</v>
      </c>
      <c r="DN222">
        <v>20130611</v>
      </c>
      <c r="DO222">
        <v>49400</v>
      </c>
      <c r="DQ222" s="1">
        <v>41394</v>
      </c>
      <c r="DR222">
        <v>21592</v>
      </c>
      <c r="DS222">
        <v>20130611</v>
      </c>
      <c r="DT222">
        <v>21600</v>
      </c>
      <c r="DV222" s="1">
        <v>41394</v>
      </c>
      <c r="DW222">
        <v>1.4</v>
      </c>
      <c r="DX222">
        <v>20130610</v>
      </c>
      <c r="DY222">
        <v>1.1000000000000001</v>
      </c>
      <c r="EK222" s="1">
        <v>41394</v>
      </c>
      <c r="EL222">
        <v>0.3</v>
      </c>
      <c r="EM222">
        <v>20130530</v>
      </c>
      <c r="EN222">
        <v>0.3</v>
      </c>
      <c r="EP222" s="1">
        <v>41394</v>
      </c>
      <c r="EQ222">
        <v>3.2</v>
      </c>
      <c r="ER222">
        <v>20130530</v>
      </c>
      <c r="ES222">
        <v>3.1</v>
      </c>
      <c r="EU222" s="1">
        <v>41394</v>
      </c>
      <c r="EV222">
        <v>-0.5</v>
      </c>
      <c r="EW222">
        <v>20130610</v>
      </c>
      <c r="EX222">
        <v>-0.9</v>
      </c>
      <c r="EZ222" s="1">
        <v>41394</v>
      </c>
      <c r="FA222">
        <v>1.2</v>
      </c>
      <c r="FB222">
        <v>20130610</v>
      </c>
      <c r="FC222">
        <v>0.8</v>
      </c>
    </row>
    <row r="223" spans="1:159" x14ac:dyDescent="0.25">
      <c r="A223" s="1">
        <v>41425</v>
      </c>
      <c r="B223">
        <v>97.59</v>
      </c>
      <c r="C223">
        <v>20130521</v>
      </c>
      <c r="D223">
        <v>97.6</v>
      </c>
      <c r="F223" s="1">
        <v>41980</v>
      </c>
      <c r="G223">
        <v>110.4</v>
      </c>
      <c r="H223">
        <v>20141208</v>
      </c>
      <c r="I223">
        <v>110.4</v>
      </c>
      <c r="P223" s="1">
        <v>42216</v>
      </c>
      <c r="Q223">
        <v>4</v>
      </c>
      <c r="R223">
        <v>20150810</v>
      </c>
      <c r="S223">
        <v>4</v>
      </c>
      <c r="Z223" s="1">
        <v>42216</v>
      </c>
      <c r="AA223">
        <v>9</v>
      </c>
      <c r="AB223">
        <v>20150810</v>
      </c>
      <c r="AC223">
        <v>6</v>
      </c>
      <c r="AE223" s="1">
        <v>41425</v>
      </c>
      <c r="AF223">
        <v>-7</v>
      </c>
      <c r="AG223">
        <v>20130521</v>
      </c>
      <c r="AH223">
        <v>-7</v>
      </c>
      <c r="AJ223" s="1">
        <v>41425</v>
      </c>
      <c r="AK223">
        <v>0.5</v>
      </c>
      <c r="AL223">
        <v>20130702</v>
      </c>
      <c r="AM223">
        <v>0.1</v>
      </c>
      <c r="CM223" s="1">
        <v>41425</v>
      </c>
      <c r="CN223">
        <v>1</v>
      </c>
      <c r="CO223">
        <v>20130616</v>
      </c>
      <c r="CP223">
        <v>0</v>
      </c>
      <c r="CR223" s="1">
        <v>41425</v>
      </c>
      <c r="CS223">
        <v>1.6</v>
      </c>
      <c r="CT223">
        <v>20130616</v>
      </c>
      <c r="CU223">
        <v>0.2</v>
      </c>
      <c r="CW223" s="1">
        <v>41425</v>
      </c>
      <c r="CX223">
        <v>-3.7</v>
      </c>
      <c r="CY223">
        <v>20130703</v>
      </c>
      <c r="CZ223">
        <v>-1.1000000000000001</v>
      </c>
      <c r="DG223" s="1">
        <v>41425</v>
      </c>
      <c r="DH223">
        <v>-0.4</v>
      </c>
      <c r="DI223">
        <v>20130703</v>
      </c>
      <c r="DJ223">
        <v>-3.2</v>
      </c>
      <c r="DL223" s="1">
        <v>41425</v>
      </c>
      <c r="DM223">
        <v>49618</v>
      </c>
      <c r="DN223">
        <v>20130711</v>
      </c>
      <c r="DO223">
        <v>49600</v>
      </c>
      <c r="DQ223" s="1">
        <v>41425</v>
      </c>
      <c r="DR223">
        <v>22551</v>
      </c>
      <c r="DS223">
        <v>20130711</v>
      </c>
      <c r="DT223">
        <v>22600</v>
      </c>
      <c r="DV223" s="1">
        <v>41425</v>
      </c>
      <c r="DW223">
        <v>3</v>
      </c>
      <c r="DX223">
        <v>20130711</v>
      </c>
      <c r="DY223">
        <v>1.5</v>
      </c>
      <c r="EK223" s="1">
        <v>41425</v>
      </c>
      <c r="EL223">
        <v>0.3</v>
      </c>
      <c r="EM223">
        <v>20130627</v>
      </c>
      <c r="EN223">
        <v>0.3</v>
      </c>
      <c r="EP223" s="1">
        <v>41425</v>
      </c>
      <c r="EQ223">
        <v>3.1</v>
      </c>
      <c r="ER223">
        <v>20130627</v>
      </c>
      <c r="ES223">
        <v>3</v>
      </c>
      <c r="EU223" s="1">
        <v>41425</v>
      </c>
      <c r="EV223">
        <v>2.2000000000000002</v>
      </c>
      <c r="EW223">
        <v>20130711</v>
      </c>
      <c r="EX223">
        <v>2.2999999999999998</v>
      </c>
      <c r="EZ223" s="1">
        <v>41425</v>
      </c>
      <c r="FA223">
        <v>1.6</v>
      </c>
      <c r="FB223">
        <v>20130711</v>
      </c>
      <c r="FC223">
        <v>1.8</v>
      </c>
    </row>
    <row r="224" spans="1:159" x14ac:dyDescent="0.25">
      <c r="A224" s="1">
        <v>41455</v>
      </c>
      <c r="B224">
        <v>102.18</v>
      </c>
      <c r="C224">
        <v>20130611</v>
      </c>
      <c r="D224">
        <v>102.2</v>
      </c>
      <c r="F224" s="1">
        <v>41987</v>
      </c>
      <c r="G224">
        <v>110.2</v>
      </c>
      <c r="H224">
        <v>20141215</v>
      </c>
      <c r="I224">
        <v>110.2</v>
      </c>
      <c r="P224" s="1">
        <v>42247</v>
      </c>
      <c r="Q224">
        <v>1</v>
      </c>
      <c r="R224">
        <v>20150907</v>
      </c>
      <c r="S224">
        <v>1</v>
      </c>
      <c r="Z224" s="1">
        <v>42247</v>
      </c>
      <c r="AA224">
        <v>11</v>
      </c>
      <c r="AB224">
        <v>20150907</v>
      </c>
      <c r="AC224">
        <v>11</v>
      </c>
      <c r="AE224" s="1">
        <v>41455</v>
      </c>
      <c r="AF224">
        <v>4.7</v>
      </c>
      <c r="AG224">
        <v>20130611</v>
      </c>
      <c r="AH224">
        <v>4.7</v>
      </c>
      <c r="AJ224" s="1">
        <v>41455</v>
      </c>
      <c r="AK224">
        <v>0</v>
      </c>
      <c r="AL224">
        <v>20130804</v>
      </c>
      <c r="AM224">
        <v>0</v>
      </c>
      <c r="CM224" s="1">
        <v>41455</v>
      </c>
      <c r="CN224">
        <v>1</v>
      </c>
      <c r="CO224">
        <v>20130714</v>
      </c>
      <c r="CP224">
        <v>4</v>
      </c>
      <c r="CR224" s="1">
        <v>41455</v>
      </c>
      <c r="CS224">
        <v>6.6</v>
      </c>
      <c r="CT224">
        <v>20130714</v>
      </c>
      <c r="CU224">
        <v>7.1</v>
      </c>
      <c r="CW224" s="1">
        <v>41455</v>
      </c>
      <c r="CX224">
        <v>-5.6</v>
      </c>
      <c r="CY224">
        <v>20130729</v>
      </c>
      <c r="CZ224">
        <v>-6.9</v>
      </c>
      <c r="DG224" s="1">
        <v>41455</v>
      </c>
      <c r="DH224">
        <v>-9.9</v>
      </c>
      <c r="DI224">
        <v>20130729</v>
      </c>
      <c r="DJ224">
        <v>-13</v>
      </c>
      <c r="DL224" s="1">
        <v>41455</v>
      </c>
      <c r="DM224">
        <v>49872</v>
      </c>
      <c r="DN224">
        <v>20130811</v>
      </c>
      <c r="DO224">
        <v>49900</v>
      </c>
      <c r="DQ224" s="1">
        <v>41455</v>
      </c>
      <c r="DR224">
        <v>20297</v>
      </c>
      <c r="DS224">
        <v>20130811</v>
      </c>
      <c r="DT224">
        <v>20300</v>
      </c>
      <c r="DV224" s="1">
        <v>41455</v>
      </c>
      <c r="DW224">
        <v>0.3</v>
      </c>
      <c r="DX224">
        <v>20130806</v>
      </c>
      <c r="DY224">
        <v>-0.5</v>
      </c>
      <c r="EK224" s="1">
        <v>41455</v>
      </c>
      <c r="EL224">
        <v>0.3</v>
      </c>
      <c r="EM224">
        <v>20130730</v>
      </c>
      <c r="EN224">
        <v>0.4</v>
      </c>
      <c r="EP224" s="1">
        <v>41455</v>
      </c>
      <c r="EQ224">
        <v>3.1</v>
      </c>
      <c r="ER224">
        <v>20130730</v>
      </c>
      <c r="ES224">
        <v>3.1</v>
      </c>
      <c r="EU224" s="1">
        <v>41455</v>
      </c>
      <c r="EV224">
        <v>2.2000000000000002</v>
      </c>
      <c r="EW224">
        <v>20130806</v>
      </c>
      <c r="EX224">
        <v>2.1</v>
      </c>
      <c r="EZ224" s="1">
        <v>41455</v>
      </c>
      <c r="FA224">
        <v>2.8</v>
      </c>
      <c r="FB224">
        <v>20130806</v>
      </c>
      <c r="FC224">
        <v>2.7</v>
      </c>
    </row>
    <row r="225" spans="1:159" x14ac:dyDescent="0.25">
      <c r="A225" s="1">
        <v>41486</v>
      </c>
      <c r="B225">
        <v>102.13</v>
      </c>
      <c r="C225">
        <v>20130709</v>
      </c>
      <c r="D225">
        <v>102.1</v>
      </c>
      <c r="F225" s="1">
        <v>42008</v>
      </c>
      <c r="G225">
        <v>111.7</v>
      </c>
      <c r="H225">
        <v>20150105</v>
      </c>
      <c r="I225">
        <v>111.7</v>
      </c>
      <c r="P225" s="1">
        <v>42277</v>
      </c>
      <c r="Q225">
        <v>6</v>
      </c>
      <c r="R225">
        <v>20151012</v>
      </c>
      <c r="S225">
        <v>5</v>
      </c>
      <c r="Z225" s="1">
        <v>42277</v>
      </c>
      <c r="AA225">
        <v>11</v>
      </c>
      <c r="AB225">
        <v>20151012</v>
      </c>
      <c r="AC225">
        <v>9</v>
      </c>
      <c r="AE225" s="1">
        <v>41486</v>
      </c>
      <c r="AF225">
        <v>0</v>
      </c>
      <c r="AG225">
        <v>20130709</v>
      </c>
      <c r="AH225">
        <v>-0.1</v>
      </c>
      <c r="AJ225" s="1">
        <v>41486</v>
      </c>
      <c r="AK225">
        <v>0.2</v>
      </c>
      <c r="AL225">
        <v>20130902</v>
      </c>
      <c r="AM225">
        <v>0.1</v>
      </c>
      <c r="CM225" s="1">
        <v>41486</v>
      </c>
      <c r="CN225">
        <v>-2.4</v>
      </c>
      <c r="CO225">
        <v>20130818</v>
      </c>
      <c r="CP225">
        <v>-3.5</v>
      </c>
      <c r="CR225" s="1">
        <v>41486</v>
      </c>
      <c r="CS225">
        <v>3.3</v>
      </c>
      <c r="CT225">
        <v>20130818</v>
      </c>
      <c r="CU225">
        <v>3</v>
      </c>
      <c r="CW225" s="1">
        <v>41486</v>
      </c>
      <c r="CX225">
        <v>11.5</v>
      </c>
      <c r="CY225">
        <v>20130901</v>
      </c>
      <c r="CZ225">
        <v>10.8</v>
      </c>
      <c r="DG225" s="1">
        <v>41486</v>
      </c>
      <c r="DH225">
        <v>30.7</v>
      </c>
      <c r="DI225">
        <v>20130901</v>
      </c>
      <c r="DJ225">
        <v>28.3</v>
      </c>
      <c r="DL225" s="1">
        <v>41486</v>
      </c>
      <c r="DM225">
        <v>49444</v>
      </c>
      <c r="DN225">
        <v>20130911</v>
      </c>
      <c r="DO225">
        <v>49200</v>
      </c>
      <c r="DQ225" s="1">
        <v>41486</v>
      </c>
      <c r="DR225">
        <v>23066</v>
      </c>
      <c r="DS225">
        <v>20130911</v>
      </c>
      <c r="DT225">
        <v>23000</v>
      </c>
      <c r="DV225" s="1">
        <v>41486</v>
      </c>
      <c r="DW225">
        <v>1.7</v>
      </c>
      <c r="DX225">
        <v>20130908</v>
      </c>
      <c r="DY225">
        <v>2.9</v>
      </c>
      <c r="EK225" s="1">
        <v>41486</v>
      </c>
      <c r="EL225">
        <v>0.4</v>
      </c>
      <c r="EM225">
        <v>20130829</v>
      </c>
      <c r="EN225">
        <v>0.4</v>
      </c>
      <c r="EP225" s="1">
        <v>41486</v>
      </c>
      <c r="EQ225">
        <v>3.3</v>
      </c>
      <c r="ER225">
        <v>20130829</v>
      </c>
      <c r="ES225">
        <v>3.2</v>
      </c>
      <c r="EU225" s="1">
        <v>41486</v>
      </c>
      <c r="EV225">
        <v>1.2</v>
      </c>
      <c r="EW225">
        <v>20130908</v>
      </c>
      <c r="EX225">
        <v>0</v>
      </c>
      <c r="EZ225" s="1">
        <v>41486</v>
      </c>
      <c r="FA225">
        <v>1.6</v>
      </c>
      <c r="FB225">
        <v>20130908</v>
      </c>
      <c r="FC225">
        <v>2.4</v>
      </c>
    </row>
    <row r="226" spans="1:159" x14ac:dyDescent="0.25">
      <c r="A226" s="1">
        <v>41517</v>
      </c>
      <c r="B226">
        <v>105.68</v>
      </c>
      <c r="C226">
        <v>20130813</v>
      </c>
      <c r="D226">
        <v>105.7</v>
      </c>
      <c r="F226" s="1">
        <v>42015</v>
      </c>
      <c r="G226">
        <v>112</v>
      </c>
      <c r="H226">
        <v>20150112</v>
      </c>
      <c r="I226">
        <v>112</v>
      </c>
      <c r="P226" s="1">
        <v>42308</v>
      </c>
      <c r="Q226">
        <v>4</v>
      </c>
      <c r="R226">
        <v>20151109</v>
      </c>
      <c r="S226">
        <v>2</v>
      </c>
      <c r="Z226" s="1">
        <v>42308</v>
      </c>
      <c r="AA226">
        <v>11</v>
      </c>
      <c r="AB226">
        <v>20151109</v>
      </c>
      <c r="AC226">
        <v>9</v>
      </c>
      <c r="AE226" s="1">
        <v>41517</v>
      </c>
      <c r="AF226">
        <v>3.5</v>
      </c>
      <c r="AG226">
        <v>20130813</v>
      </c>
      <c r="AH226">
        <v>3.5</v>
      </c>
      <c r="AJ226" s="1">
        <v>41517</v>
      </c>
      <c r="AK226">
        <v>0.7</v>
      </c>
      <c r="AL226">
        <v>20130930</v>
      </c>
      <c r="AM226">
        <v>0.4</v>
      </c>
      <c r="CM226" s="1">
        <v>41517</v>
      </c>
      <c r="CN226">
        <v>2.1</v>
      </c>
      <c r="CO226">
        <v>20130916</v>
      </c>
      <c r="CP226">
        <v>0.8</v>
      </c>
      <c r="CR226" s="1">
        <v>41517</v>
      </c>
      <c r="CS226">
        <v>0.4</v>
      </c>
      <c r="CT226">
        <v>20130916</v>
      </c>
      <c r="CU226">
        <v>0.2</v>
      </c>
      <c r="CW226" s="1">
        <v>41517</v>
      </c>
      <c r="CX226">
        <v>-3.1</v>
      </c>
      <c r="CY226">
        <v>20131001</v>
      </c>
      <c r="CZ226">
        <v>-4.7</v>
      </c>
      <c r="DG226" s="1">
        <v>41517</v>
      </c>
      <c r="DH226">
        <v>11.6</v>
      </c>
      <c r="DI226">
        <v>20131001</v>
      </c>
      <c r="DJ226">
        <v>7.7</v>
      </c>
      <c r="DL226" s="1">
        <v>41517</v>
      </c>
      <c r="DM226">
        <v>49166</v>
      </c>
      <c r="DN226">
        <v>20131013</v>
      </c>
      <c r="DO226">
        <v>48900</v>
      </c>
      <c r="DQ226" s="1">
        <v>41517</v>
      </c>
      <c r="DR226">
        <v>21905</v>
      </c>
      <c r="DS226">
        <v>20131013</v>
      </c>
      <c r="DT226">
        <v>21800</v>
      </c>
      <c r="DV226" s="1">
        <v>41517</v>
      </c>
      <c r="DW226">
        <v>1.6</v>
      </c>
      <c r="DX226">
        <v>20131013</v>
      </c>
      <c r="DY226">
        <v>0</v>
      </c>
      <c r="EK226" s="1">
        <v>41517</v>
      </c>
      <c r="EL226">
        <v>0.3</v>
      </c>
      <c r="EM226">
        <v>20130929</v>
      </c>
      <c r="EN226">
        <v>0.3</v>
      </c>
      <c r="EP226" s="1">
        <v>41517</v>
      </c>
      <c r="EQ226">
        <v>3.3</v>
      </c>
      <c r="ER226">
        <v>20130929</v>
      </c>
      <c r="ES226">
        <v>3.4</v>
      </c>
      <c r="EU226" s="1">
        <v>41517</v>
      </c>
      <c r="EV226">
        <v>-3.3</v>
      </c>
      <c r="EW226">
        <v>20131013</v>
      </c>
      <c r="EX226">
        <v>-1.9</v>
      </c>
      <c r="EZ226" s="1">
        <v>41517</v>
      </c>
      <c r="FA226">
        <v>-3.4</v>
      </c>
      <c r="FB226">
        <v>20131013</v>
      </c>
      <c r="FC226">
        <v>-3.9</v>
      </c>
    </row>
    <row r="227" spans="1:159" x14ac:dyDescent="0.25">
      <c r="A227" s="1">
        <v>41547</v>
      </c>
      <c r="B227">
        <v>110.63</v>
      </c>
      <c r="C227">
        <v>20130910</v>
      </c>
      <c r="D227">
        <v>110.6</v>
      </c>
      <c r="F227" s="1">
        <v>42022</v>
      </c>
      <c r="G227">
        <v>113.6</v>
      </c>
      <c r="H227">
        <v>20150119</v>
      </c>
      <c r="I227">
        <v>113.6</v>
      </c>
      <c r="P227" s="1">
        <v>42338</v>
      </c>
      <c r="Q227">
        <v>6</v>
      </c>
      <c r="R227">
        <v>20151207</v>
      </c>
      <c r="S227">
        <v>5</v>
      </c>
      <c r="Z227" s="1">
        <v>42338</v>
      </c>
      <c r="AA227">
        <v>11</v>
      </c>
      <c r="AB227">
        <v>20151207</v>
      </c>
      <c r="AC227">
        <v>10</v>
      </c>
      <c r="AE227" s="1">
        <v>41547</v>
      </c>
      <c r="AF227">
        <v>4.7</v>
      </c>
      <c r="AG227">
        <v>20130910</v>
      </c>
      <c r="AH227">
        <v>4.7</v>
      </c>
      <c r="AJ227" s="1">
        <v>41547</v>
      </c>
      <c r="AK227">
        <v>0.7</v>
      </c>
      <c r="AL227">
        <v>20131103</v>
      </c>
      <c r="AM227">
        <v>0.8</v>
      </c>
      <c r="CM227" s="1">
        <v>41547</v>
      </c>
      <c r="CN227">
        <v>-2.2999999999999998</v>
      </c>
      <c r="CO227">
        <v>20131014</v>
      </c>
      <c r="CP227">
        <v>-0.1</v>
      </c>
      <c r="CR227" s="1">
        <v>41547</v>
      </c>
      <c r="CS227">
        <v>-4.0999999999999996</v>
      </c>
      <c r="CT227">
        <v>20131014</v>
      </c>
      <c r="CU227">
        <v>-3.5</v>
      </c>
      <c r="CW227" s="1">
        <v>41547</v>
      </c>
      <c r="CX227">
        <v>21.1</v>
      </c>
      <c r="CY227">
        <v>20131030</v>
      </c>
      <c r="CZ227">
        <v>14.4</v>
      </c>
      <c r="DG227" s="1">
        <v>41547</v>
      </c>
      <c r="DH227">
        <v>21.9</v>
      </c>
      <c r="DI227">
        <v>20131030</v>
      </c>
      <c r="DJ227">
        <v>18.600000000000001</v>
      </c>
      <c r="DL227" s="1">
        <v>41547</v>
      </c>
      <c r="DM227">
        <v>49058</v>
      </c>
      <c r="DN227">
        <v>20131111</v>
      </c>
      <c r="DO227">
        <v>48800</v>
      </c>
      <c r="DQ227" s="1">
        <v>41547</v>
      </c>
      <c r="DR227">
        <v>22110</v>
      </c>
      <c r="DS227">
        <v>20131111</v>
      </c>
      <c r="DT227">
        <v>22000</v>
      </c>
      <c r="DV227" s="1">
        <v>41547</v>
      </c>
      <c r="DW227">
        <v>7</v>
      </c>
      <c r="DX227">
        <v>20131110</v>
      </c>
      <c r="DY227">
        <v>5.2</v>
      </c>
      <c r="EK227" s="1">
        <v>41547</v>
      </c>
      <c r="EL227">
        <v>0.2</v>
      </c>
      <c r="EM227">
        <v>20131030</v>
      </c>
      <c r="EN227">
        <v>0.3</v>
      </c>
      <c r="EP227" s="1">
        <v>41547</v>
      </c>
      <c r="EQ227">
        <v>3.3</v>
      </c>
      <c r="ER227">
        <v>20131030</v>
      </c>
      <c r="ES227">
        <v>3.3</v>
      </c>
      <c r="EU227" s="1">
        <v>41547</v>
      </c>
      <c r="EV227">
        <v>5.2</v>
      </c>
      <c r="EW227">
        <v>20131110</v>
      </c>
      <c r="EX227">
        <v>5.3</v>
      </c>
      <c r="EZ227" s="1">
        <v>41547</v>
      </c>
      <c r="FA227">
        <v>3.2</v>
      </c>
      <c r="FB227">
        <v>20131110</v>
      </c>
      <c r="FC227">
        <v>4.4000000000000004</v>
      </c>
    </row>
    <row r="228" spans="1:159" x14ac:dyDescent="0.25">
      <c r="A228" s="1">
        <v>41578</v>
      </c>
      <c r="B228">
        <v>108.32</v>
      </c>
      <c r="C228">
        <v>20131008</v>
      </c>
      <c r="D228">
        <v>108.3</v>
      </c>
      <c r="F228" s="1">
        <v>42029</v>
      </c>
      <c r="G228">
        <v>113.2</v>
      </c>
      <c r="H228">
        <v>20150127</v>
      </c>
      <c r="I228">
        <v>113.2</v>
      </c>
      <c r="P228" s="1">
        <v>42369</v>
      </c>
      <c r="Q228">
        <v>3</v>
      </c>
      <c r="R228">
        <v>20160124</v>
      </c>
      <c r="S228">
        <v>3</v>
      </c>
      <c r="Z228" s="1">
        <v>42369</v>
      </c>
      <c r="AA228">
        <v>8</v>
      </c>
      <c r="AB228">
        <v>20160124</v>
      </c>
      <c r="AC228">
        <v>7</v>
      </c>
      <c r="AE228" s="1">
        <v>41578</v>
      </c>
      <c r="AF228">
        <v>-2.1</v>
      </c>
      <c r="AG228">
        <v>20131008</v>
      </c>
      <c r="AH228">
        <v>-2.1</v>
      </c>
      <c r="AJ228" s="1">
        <v>41578</v>
      </c>
      <c r="AK228">
        <v>0.4</v>
      </c>
      <c r="AL228">
        <v>20131202</v>
      </c>
      <c r="AM228">
        <v>0.5</v>
      </c>
      <c r="CM228" s="1">
        <v>41578</v>
      </c>
      <c r="CN228">
        <v>0.2</v>
      </c>
      <c r="CO228">
        <v>20131112</v>
      </c>
      <c r="CP228">
        <v>-0.7</v>
      </c>
      <c r="CR228" s="1">
        <v>41578</v>
      </c>
      <c r="CS228">
        <v>-3.1</v>
      </c>
      <c r="CT228">
        <v>20131112</v>
      </c>
      <c r="CU228">
        <v>-3.1</v>
      </c>
      <c r="CW228" s="1">
        <v>41578</v>
      </c>
      <c r="CX228">
        <v>-3.4</v>
      </c>
      <c r="CY228">
        <v>20131201</v>
      </c>
      <c r="CZ228">
        <v>-1.8</v>
      </c>
      <c r="DG228" s="1">
        <v>41578</v>
      </c>
      <c r="DH228">
        <v>23.3</v>
      </c>
      <c r="DI228">
        <v>20131201</v>
      </c>
      <c r="DJ228">
        <v>23.1</v>
      </c>
      <c r="DL228" s="1">
        <v>41578</v>
      </c>
      <c r="DM228">
        <v>49174</v>
      </c>
      <c r="DN228">
        <v>20131211</v>
      </c>
      <c r="DO228">
        <v>48900</v>
      </c>
      <c r="DQ228" s="1">
        <v>41578</v>
      </c>
      <c r="DR228">
        <v>23135</v>
      </c>
      <c r="DS228">
        <v>20131211</v>
      </c>
      <c r="DT228">
        <v>23000</v>
      </c>
      <c r="DV228" s="1">
        <v>41578</v>
      </c>
      <c r="DW228">
        <v>6.6</v>
      </c>
      <c r="DX228">
        <v>20131209</v>
      </c>
      <c r="DY228">
        <v>8.1999999999999993</v>
      </c>
      <c r="EK228" s="1">
        <v>41578</v>
      </c>
      <c r="EL228">
        <v>0.3</v>
      </c>
      <c r="EM228">
        <v>20131128</v>
      </c>
      <c r="EN228">
        <v>0.3</v>
      </c>
      <c r="EP228" s="1">
        <v>41578</v>
      </c>
      <c r="EQ228">
        <v>3.5</v>
      </c>
      <c r="ER228">
        <v>20131128</v>
      </c>
      <c r="ES228">
        <v>3.5</v>
      </c>
      <c r="EU228" s="1">
        <v>41578</v>
      </c>
      <c r="EV228">
        <v>1.5</v>
      </c>
      <c r="EW228">
        <v>20131209</v>
      </c>
      <c r="EX228">
        <v>1.7</v>
      </c>
      <c r="EZ228" s="1">
        <v>41578</v>
      </c>
      <c r="FA228">
        <v>0.7</v>
      </c>
      <c r="FB228">
        <v>20131209</v>
      </c>
      <c r="FC228">
        <v>1</v>
      </c>
    </row>
    <row r="229" spans="1:159" x14ac:dyDescent="0.25">
      <c r="A229" s="1">
        <v>41608</v>
      </c>
      <c r="B229">
        <v>110.35</v>
      </c>
      <c r="C229">
        <v>20131112</v>
      </c>
      <c r="D229">
        <v>110.3</v>
      </c>
      <c r="F229" s="1">
        <v>42036</v>
      </c>
      <c r="G229">
        <v>112.4</v>
      </c>
      <c r="H229">
        <v>20150202</v>
      </c>
      <c r="I229">
        <v>112.4</v>
      </c>
      <c r="P229" s="1">
        <v>42400</v>
      </c>
      <c r="Q229">
        <v>3</v>
      </c>
      <c r="R229">
        <v>20160208</v>
      </c>
      <c r="S229">
        <v>2</v>
      </c>
      <c r="Z229" s="1">
        <v>42400</v>
      </c>
      <c r="AA229">
        <v>6</v>
      </c>
      <c r="AB229">
        <v>20160208</v>
      </c>
      <c r="AC229">
        <v>5</v>
      </c>
      <c r="AE229" s="1">
        <v>41608</v>
      </c>
      <c r="AF229">
        <v>1.9</v>
      </c>
      <c r="AG229">
        <v>20131112</v>
      </c>
      <c r="AH229">
        <v>1.9</v>
      </c>
      <c r="AJ229" s="1">
        <v>41608</v>
      </c>
      <c r="AK229">
        <v>0.8</v>
      </c>
      <c r="AL229">
        <v>20140108</v>
      </c>
      <c r="AM229">
        <v>0.7</v>
      </c>
      <c r="CM229" s="1">
        <v>41608</v>
      </c>
      <c r="CN229">
        <v>2.2000000000000002</v>
      </c>
      <c r="CO229" t="s">
        <v>302</v>
      </c>
      <c r="CP229" t="s">
        <v>302</v>
      </c>
      <c r="CR229" s="1">
        <v>41608</v>
      </c>
      <c r="CS229">
        <v>0.1</v>
      </c>
      <c r="CT229" t="s">
        <v>302</v>
      </c>
      <c r="CU229" t="s">
        <v>302</v>
      </c>
      <c r="CW229" s="1">
        <v>41608</v>
      </c>
      <c r="CX229">
        <v>-2.5</v>
      </c>
      <c r="CY229">
        <v>20140108</v>
      </c>
      <c r="CZ229">
        <v>-1.5</v>
      </c>
      <c r="DG229" s="1">
        <v>41608</v>
      </c>
      <c r="DH229">
        <v>22.7</v>
      </c>
      <c r="DI229">
        <v>20140108</v>
      </c>
      <c r="DJ229">
        <v>22.2</v>
      </c>
      <c r="DL229" s="1">
        <v>41608</v>
      </c>
      <c r="DM229">
        <v>50010</v>
      </c>
      <c r="DN229">
        <v>20140112</v>
      </c>
      <c r="DO229">
        <v>49700</v>
      </c>
      <c r="DQ229" s="1">
        <v>41608</v>
      </c>
      <c r="DR229">
        <v>22502</v>
      </c>
      <c r="DS229">
        <v>20140112</v>
      </c>
      <c r="DT229">
        <v>22400</v>
      </c>
      <c r="DV229" s="1">
        <v>41608</v>
      </c>
      <c r="DW229">
        <v>4.3</v>
      </c>
      <c r="DX229">
        <v>20140112</v>
      </c>
      <c r="DY229">
        <v>1.5</v>
      </c>
      <c r="EK229" s="1">
        <v>41608</v>
      </c>
      <c r="EL229">
        <v>0.4</v>
      </c>
      <c r="EM229">
        <v>20131230</v>
      </c>
      <c r="EN229">
        <v>0.3</v>
      </c>
      <c r="EP229" s="1">
        <v>41608</v>
      </c>
      <c r="EQ229">
        <v>3.7</v>
      </c>
      <c r="ER229">
        <v>20131230</v>
      </c>
      <c r="ES229">
        <v>3.8</v>
      </c>
      <c r="EU229" s="1">
        <v>41608</v>
      </c>
      <c r="EV229">
        <v>3.3</v>
      </c>
      <c r="EW229">
        <v>20140112</v>
      </c>
      <c r="EX229">
        <v>1.9</v>
      </c>
      <c r="EZ229" s="1">
        <v>41608</v>
      </c>
      <c r="FA229">
        <v>1.4</v>
      </c>
      <c r="FB229">
        <v>20140112</v>
      </c>
      <c r="FC229">
        <v>1.1000000000000001</v>
      </c>
    </row>
    <row r="230" spans="1:159" x14ac:dyDescent="0.25">
      <c r="A230" s="1">
        <v>41639</v>
      </c>
      <c r="B230">
        <v>105.03</v>
      </c>
      <c r="C230">
        <v>20131210</v>
      </c>
      <c r="D230">
        <v>105</v>
      </c>
      <c r="F230" s="1">
        <v>42043</v>
      </c>
      <c r="G230">
        <v>111.7</v>
      </c>
      <c r="H230">
        <v>20150209</v>
      </c>
      <c r="I230">
        <v>111.7</v>
      </c>
      <c r="P230" s="1">
        <v>42429</v>
      </c>
      <c r="Q230">
        <v>4</v>
      </c>
      <c r="R230">
        <v>20160307</v>
      </c>
      <c r="S230">
        <v>3</v>
      </c>
      <c r="Z230" s="1">
        <v>42429</v>
      </c>
      <c r="AA230">
        <v>9</v>
      </c>
      <c r="AB230">
        <v>20160307</v>
      </c>
      <c r="AC230">
        <v>8</v>
      </c>
      <c r="AE230" s="1">
        <v>41639</v>
      </c>
      <c r="AF230">
        <v>-4.8</v>
      </c>
      <c r="AG230">
        <v>20131210</v>
      </c>
      <c r="AH230">
        <v>-4.8</v>
      </c>
      <c r="AJ230" s="1">
        <v>41639</v>
      </c>
      <c r="AK230">
        <v>1.1000000000000001</v>
      </c>
      <c r="AL230">
        <v>20140205</v>
      </c>
      <c r="AM230">
        <v>0.5</v>
      </c>
      <c r="CM230" s="1">
        <v>41639</v>
      </c>
      <c r="CN230">
        <v>0.7</v>
      </c>
      <c r="CO230">
        <v>20140114</v>
      </c>
      <c r="CP230">
        <v>1.7</v>
      </c>
      <c r="CR230" s="1">
        <v>41639</v>
      </c>
      <c r="CS230">
        <v>-0.4</v>
      </c>
      <c r="CT230">
        <v>20140114</v>
      </c>
      <c r="CU230">
        <v>0.1</v>
      </c>
      <c r="CW230" s="1">
        <v>41639</v>
      </c>
      <c r="CX230">
        <v>-0.7</v>
      </c>
      <c r="CY230">
        <v>20140202</v>
      </c>
      <c r="CZ230">
        <v>-2.9</v>
      </c>
      <c r="DG230" s="1">
        <v>41639</v>
      </c>
      <c r="DH230">
        <v>22.4</v>
      </c>
      <c r="DI230">
        <v>20140202</v>
      </c>
      <c r="DJ230">
        <v>21.8</v>
      </c>
      <c r="DL230" s="1">
        <v>41639</v>
      </c>
      <c r="DM230">
        <v>50374</v>
      </c>
      <c r="DN230">
        <v>20140211</v>
      </c>
      <c r="DO230">
        <v>50100</v>
      </c>
      <c r="DQ230" s="1">
        <v>41639</v>
      </c>
      <c r="DR230">
        <v>24934</v>
      </c>
      <c r="DS230">
        <v>20140211</v>
      </c>
      <c r="DT230">
        <v>24800</v>
      </c>
      <c r="DV230" s="1">
        <v>41639</v>
      </c>
      <c r="DW230">
        <v>-0.1</v>
      </c>
      <c r="DX230">
        <v>20140210</v>
      </c>
      <c r="DY230">
        <v>2.9</v>
      </c>
      <c r="EK230" s="1">
        <v>41639</v>
      </c>
      <c r="EL230">
        <v>0.5</v>
      </c>
      <c r="EM230">
        <v>20140130</v>
      </c>
      <c r="EN230">
        <v>0.5</v>
      </c>
      <c r="EP230" s="1">
        <v>41639</v>
      </c>
      <c r="EQ230">
        <v>3.8</v>
      </c>
      <c r="ER230">
        <v>20140130</v>
      </c>
      <c r="ES230">
        <v>3.9</v>
      </c>
      <c r="EU230" s="1">
        <v>41639</v>
      </c>
      <c r="EV230">
        <v>-4.2</v>
      </c>
      <c r="EW230">
        <v>20140210</v>
      </c>
      <c r="EX230">
        <v>-1.5</v>
      </c>
      <c r="EZ230" s="1">
        <v>41639</v>
      </c>
      <c r="FA230">
        <v>-4</v>
      </c>
      <c r="FB230">
        <v>20140210</v>
      </c>
      <c r="FC230">
        <v>-1.9</v>
      </c>
    </row>
    <row r="231" spans="1:159" x14ac:dyDescent="0.25">
      <c r="A231" s="1">
        <v>41670</v>
      </c>
      <c r="B231">
        <v>103.29</v>
      </c>
      <c r="C231">
        <v>20140121</v>
      </c>
      <c r="D231">
        <v>103.3</v>
      </c>
      <c r="F231" s="1">
        <v>42050</v>
      </c>
      <c r="G231">
        <v>109.8</v>
      </c>
      <c r="H231">
        <v>20150216</v>
      </c>
      <c r="I231">
        <v>109.8</v>
      </c>
      <c r="P231" s="1">
        <v>42460</v>
      </c>
      <c r="Q231">
        <v>7</v>
      </c>
      <c r="R231">
        <v>20160411</v>
      </c>
      <c r="S231">
        <v>6</v>
      </c>
      <c r="Z231" s="1">
        <v>42460</v>
      </c>
      <c r="AA231">
        <v>12</v>
      </c>
      <c r="AB231">
        <v>20160411</v>
      </c>
      <c r="AC231">
        <v>12</v>
      </c>
      <c r="AE231" s="1">
        <v>41670</v>
      </c>
      <c r="AF231">
        <v>-1.7</v>
      </c>
      <c r="AG231">
        <v>20140121</v>
      </c>
      <c r="AH231">
        <v>-1.7</v>
      </c>
      <c r="AJ231" s="1">
        <v>41670</v>
      </c>
      <c r="AK231">
        <v>0.9</v>
      </c>
      <c r="AL231">
        <v>20140305</v>
      </c>
      <c r="AM231">
        <v>1.2</v>
      </c>
      <c r="CM231" s="1">
        <v>41670</v>
      </c>
      <c r="CN231">
        <v>-3.4</v>
      </c>
      <c r="CO231">
        <v>20140216</v>
      </c>
      <c r="CP231">
        <v>-3.5</v>
      </c>
      <c r="CR231" s="1">
        <v>41670</v>
      </c>
      <c r="CS231">
        <v>-3.1</v>
      </c>
      <c r="CT231">
        <v>20140216</v>
      </c>
      <c r="CU231">
        <v>-3</v>
      </c>
      <c r="CW231" s="1">
        <v>41670</v>
      </c>
      <c r="CX231">
        <v>11.9</v>
      </c>
      <c r="CY231">
        <v>20140303</v>
      </c>
      <c r="CZ231">
        <v>6.8</v>
      </c>
      <c r="DG231" s="1">
        <v>41670</v>
      </c>
      <c r="DH231">
        <v>40</v>
      </c>
      <c r="DI231">
        <v>20140303</v>
      </c>
      <c r="DJ231">
        <v>34.6</v>
      </c>
      <c r="DL231" s="1">
        <v>41670</v>
      </c>
      <c r="DM231">
        <v>49369</v>
      </c>
      <c r="DN231">
        <v>20140311</v>
      </c>
      <c r="DO231">
        <v>49100</v>
      </c>
      <c r="DQ231" s="1">
        <v>41670</v>
      </c>
      <c r="DR231">
        <v>21487</v>
      </c>
      <c r="DS231">
        <v>20140311</v>
      </c>
      <c r="DT231">
        <v>21400</v>
      </c>
      <c r="DV231" s="1">
        <v>41670</v>
      </c>
      <c r="DW231">
        <v>-2.1</v>
      </c>
      <c r="DX231">
        <v>20140311</v>
      </c>
      <c r="DY231">
        <v>-3.3</v>
      </c>
      <c r="EK231" s="1">
        <v>41670</v>
      </c>
      <c r="EL231">
        <v>0.4</v>
      </c>
      <c r="EM231">
        <v>20140227</v>
      </c>
      <c r="EN231">
        <v>0.4</v>
      </c>
      <c r="EP231" s="1">
        <v>41670</v>
      </c>
      <c r="EQ231">
        <v>4</v>
      </c>
      <c r="ER231">
        <v>20140227</v>
      </c>
      <c r="ES231">
        <v>4.0999999999999996</v>
      </c>
      <c r="EU231" s="1">
        <v>41670</v>
      </c>
      <c r="EV231">
        <v>4</v>
      </c>
      <c r="EW231">
        <v>20140311</v>
      </c>
      <c r="EX231">
        <v>1.5</v>
      </c>
      <c r="EZ231" s="1">
        <v>41670</v>
      </c>
      <c r="FA231">
        <v>1.7</v>
      </c>
      <c r="FB231">
        <v>20140311</v>
      </c>
      <c r="FC231">
        <v>0</v>
      </c>
    </row>
    <row r="232" spans="1:159" x14ac:dyDescent="0.25">
      <c r="A232" s="1">
        <v>41698</v>
      </c>
      <c r="B232">
        <v>100.15</v>
      </c>
      <c r="C232">
        <v>20140211</v>
      </c>
      <c r="D232">
        <v>100.2</v>
      </c>
      <c r="F232" s="1">
        <v>42057</v>
      </c>
      <c r="G232">
        <v>110.8</v>
      </c>
      <c r="H232">
        <v>20150223</v>
      </c>
      <c r="I232">
        <v>110.8</v>
      </c>
      <c r="P232" s="1">
        <v>42490</v>
      </c>
      <c r="Q232">
        <v>6</v>
      </c>
      <c r="R232">
        <v>20160501</v>
      </c>
      <c r="S232">
        <v>5</v>
      </c>
      <c r="Z232" s="1">
        <v>42490</v>
      </c>
      <c r="AA232">
        <v>10</v>
      </c>
      <c r="AB232">
        <v>20160501</v>
      </c>
      <c r="AC232">
        <v>9</v>
      </c>
      <c r="AE232" s="1">
        <v>41698</v>
      </c>
      <c r="AF232">
        <v>-3</v>
      </c>
      <c r="AG232">
        <v>20140211</v>
      </c>
      <c r="AH232">
        <v>-3</v>
      </c>
      <c r="AJ232" s="1">
        <v>41698</v>
      </c>
      <c r="AK232">
        <v>0</v>
      </c>
      <c r="AL232">
        <v>20140402</v>
      </c>
      <c r="AM232">
        <v>0.2</v>
      </c>
      <c r="CM232" s="1">
        <v>41698</v>
      </c>
      <c r="CN232">
        <v>-1</v>
      </c>
      <c r="CO232">
        <v>20140316</v>
      </c>
      <c r="CP232">
        <v>0.1</v>
      </c>
      <c r="CR232" s="1">
        <v>41698</v>
      </c>
      <c r="CS232">
        <v>-3.7</v>
      </c>
      <c r="CT232">
        <v>20140316</v>
      </c>
      <c r="CU232">
        <v>-3.5</v>
      </c>
      <c r="CW232" s="1">
        <v>41698</v>
      </c>
      <c r="CX232">
        <v>-9.5</v>
      </c>
      <c r="CY232">
        <v>20140401</v>
      </c>
      <c r="CZ232">
        <v>-5</v>
      </c>
      <c r="DG232" s="1">
        <v>41698</v>
      </c>
      <c r="DH232">
        <v>22.8</v>
      </c>
      <c r="DI232">
        <v>20140401</v>
      </c>
      <c r="DJ232">
        <v>23.2</v>
      </c>
      <c r="DL232" s="1">
        <v>41698</v>
      </c>
      <c r="DM232">
        <v>50469</v>
      </c>
      <c r="DN232">
        <v>20140413</v>
      </c>
      <c r="DO232">
        <v>50200</v>
      </c>
      <c r="DQ232" s="1">
        <v>41698</v>
      </c>
      <c r="DR232">
        <v>21493</v>
      </c>
      <c r="DS232">
        <v>20140413</v>
      </c>
      <c r="DT232">
        <v>21400</v>
      </c>
      <c r="DV232" s="1">
        <v>41698</v>
      </c>
      <c r="DW232">
        <v>6.7</v>
      </c>
      <c r="DX232">
        <v>20140408</v>
      </c>
      <c r="DY232">
        <v>4.4000000000000004</v>
      </c>
      <c r="EK232" s="1">
        <v>41698</v>
      </c>
      <c r="EL232">
        <v>0.4</v>
      </c>
      <c r="EM232">
        <v>20140330</v>
      </c>
      <c r="EN232">
        <v>0.4</v>
      </c>
      <c r="EP232" s="1">
        <v>41698</v>
      </c>
      <c r="EQ232">
        <v>4.2</v>
      </c>
      <c r="ER232">
        <v>20140330</v>
      </c>
      <c r="ES232">
        <v>4.3</v>
      </c>
      <c r="EU232" s="1">
        <v>41698</v>
      </c>
      <c r="EV232">
        <v>2</v>
      </c>
      <c r="EW232">
        <v>20140408</v>
      </c>
      <c r="EX232">
        <v>1.9</v>
      </c>
      <c r="EZ232" s="1">
        <v>41698</v>
      </c>
      <c r="FA232">
        <v>2</v>
      </c>
      <c r="FB232">
        <v>20140408</v>
      </c>
      <c r="FC232">
        <v>2.2999999999999998</v>
      </c>
    </row>
    <row r="233" spans="1:159" x14ac:dyDescent="0.25">
      <c r="A233" s="1">
        <v>41729</v>
      </c>
      <c r="B233">
        <v>99.46</v>
      </c>
      <c r="C233">
        <v>20140311</v>
      </c>
      <c r="D233">
        <v>99.5</v>
      </c>
      <c r="F233" s="1">
        <v>42064</v>
      </c>
      <c r="G233">
        <v>112.5</v>
      </c>
      <c r="H233">
        <v>20150302</v>
      </c>
      <c r="I233">
        <v>112.5</v>
      </c>
      <c r="P233" s="1">
        <v>42521</v>
      </c>
      <c r="Q233">
        <v>3</v>
      </c>
      <c r="R233">
        <v>20160613</v>
      </c>
      <c r="S233">
        <v>3</v>
      </c>
      <c r="Z233" s="1">
        <v>42521</v>
      </c>
      <c r="AA233">
        <v>10</v>
      </c>
      <c r="AB233">
        <v>20160613</v>
      </c>
      <c r="AC233">
        <v>10</v>
      </c>
      <c r="AE233" s="1">
        <v>41729</v>
      </c>
      <c r="AF233">
        <v>-0.7</v>
      </c>
      <c r="AG233">
        <v>20140311</v>
      </c>
      <c r="AH233">
        <v>-0.7</v>
      </c>
      <c r="AJ233" s="1">
        <v>41729</v>
      </c>
      <c r="AK233">
        <v>0.1</v>
      </c>
      <c r="AL233">
        <v>20140506</v>
      </c>
      <c r="AM233">
        <v>0.1</v>
      </c>
      <c r="CM233" s="1">
        <v>41729</v>
      </c>
      <c r="CN233">
        <v>0</v>
      </c>
      <c r="CO233">
        <v>20140416</v>
      </c>
      <c r="CP233">
        <v>-0.3</v>
      </c>
      <c r="CR233" s="1">
        <v>41729</v>
      </c>
      <c r="CS233">
        <v>-3.1</v>
      </c>
      <c r="CT233">
        <v>20140416</v>
      </c>
      <c r="CU233">
        <v>-2.8</v>
      </c>
      <c r="CW233" s="1">
        <v>41729</v>
      </c>
      <c r="CX233">
        <v>-7.5</v>
      </c>
      <c r="CY233">
        <v>20140504</v>
      </c>
      <c r="CZ233">
        <v>-3.5</v>
      </c>
      <c r="DG233" s="1">
        <v>41729</v>
      </c>
      <c r="DH233">
        <v>18.3</v>
      </c>
      <c r="DI233">
        <v>20140504</v>
      </c>
      <c r="DJ233">
        <v>20</v>
      </c>
      <c r="DL233" s="1">
        <v>41729</v>
      </c>
      <c r="DM233">
        <v>50057</v>
      </c>
      <c r="DN233">
        <v>20140511</v>
      </c>
      <c r="DO233">
        <v>49800</v>
      </c>
      <c r="DQ233" s="1">
        <v>41729</v>
      </c>
      <c r="DR233">
        <v>23099</v>
      </c>
      <c r="DS233">
        <v>20140511</v>
      </c>
      <c r="DT233">
        <v>23000</v>
      </c>
      <c r="DV233" s="1">
        <v>41729</v>
      </c>
      <c r="DW233">
        <v>-2.4</v>
      </c>
      <c r="DX233">
        <v>20140512</v>
      </c>
      <c r="DY233">
        <v>-0.8</v>
      </c>
      <c r="EK233" s="1">
        <v>41729</v>
      </c>
      <c r="EL233">
        <v>0.4</v>
      </c>
      <c r="EM233">
        <v>20140429</v>
      </c>
      <c r="EN233">
        <v>0.4</v>
      </c>
      <c r="EP233" s="1">
        <v>41729</v>
      </c>
      <c r="EQ233">
        <v>4.4000000000000004</v>
      </c>
      <c r="ER233">
        <v>20140429</v>
      </c>
      <c r="ES233">
        <v>4.4000000000000004</v>
      </c>
      <c r="EU233" s="1">
        <v>41729</v>
      </c>
      <c r="EV233">
        <v>-1.3</v>
      </c>
      <c r="EW233">
        <v>20140512</v>
      </c>
      <c r="EX233">
        <v>-1.2</v>
      </c>
      <c r="EZ233" s="1">
        <v>41729</v>
      </c>
      <c r="FA233">
        <v>-3.5</v>
      </c>
      <c r="FB233">
        <v>20140512</v>
      </c>
      <c r="FC233">
        <v>-0.9</v>
      </c>
    </row>
    <row r="234" spans="1:159" x14ac:dyDescent="0.25">
      <c r="A234" s="1">
        <v>41759</v>
      </c>
      <c r="B234">
        <v>99.73</v>
      </c>
      <c r="C234">
        <v>20140408</v>
      </c>
      <c r="D234">
        <v>99.7</v>
      </c>
      <c r="F234" s="1">
        <v>42071</v>
      </c>
      <c r="G234">
        <v>110.3</v>
      </c>
      <c r="H234">
        <v>20150309</v>
      </c>
      <c r="I234">
        <v>110.3</v>
      </c>
      <c r="P234" s="1">
        <v>42551</v>
      </c>
      <c r="Q234">
        <v>6</v>
      </c>
      <c r="R234">
        <v>20160711</v>
      </c>
      <c r="S234">
        <v>6</v>
      </c>
      <c r="Z234" s="1">
        <v>42551</v>
      </c>
      <c r="AA234">
        <v>12</v>
      </c>
      <c r="AB234">
        <v>20160711</v>
      </c>
      <c r="AC234">
        <v>12</v>
      </c>
      <c r="AE234" s="1">
        <v>41759</v>
      </c>
      <c r="AF234">
        <v>0.3</v>
      </c>
      <c r="AG234">
        <v>20140408</v>
      </c>
      <c r="AH234">
        <v>0.3</v>
      </c>
      <c r="AJ234" s="1">
        <v>41759</v>
      </c>
      <c r="AK234">
        <v>0.4</v>
      </c>
      <c r="AL234">
        <v>20140602</v>
      </c>
      <c r="AM234">
        <v>0.2</v>
      </c>
      <c r="CM234" s="1">
        <v>41759</v>
      </c>
      <c r="CN234">
        <v>0</v>
      </c>
      <c r="CO234">
        <v>20140514</v>
      </c>
      <c r="CP234">
        <v>0</v>
      </c>
      <c r="CR234" s="1">
        <v>41759</v>
      </c>
      <c r="CS234">
        <v>-1.9</v>
      </c>
      <c r="CT234">
        <v>20140514</v>
      </c>
      <c r="CU234">
        <v>-1.9</v>
      </c>
      <c r="CW234" s="1">
        <v>41759</v>
      </c>
      <c r="CX234">
        <v>4.2</v>
      </c>
      <c r="CY234">
        <v>20140601</v>
      </c>
      <c r="CZ234">
        <v>-5.6</v>
      </c>
      <c r="DG234" s="1">
        <v>41759</v>
      </c>
      <c r="DH234">
        <v>8.6</v>
      </c>
      <c r="DI234">
        <v>20140601</v>
      </c>
      <c r="DJ234">
        <v>1.1000000000000001</v>
      </c>
      <c r="DL234" s="1">
        <v>41759</v>
      </c>
      <c r="DM234">
        <v>49928</v>
      </c>
      <c r="DN234">
        <v>20140611</v>
      </c>
      <c r="DO234">
        <v>49800</v>
      </c>
      <c r="DQ234" s="1">
        <v>41759</v>
      </c>
      <c r="DR234">
        <v>21407</v>
      </c>
      <c r="DS234">
        <v>20140611</v>
      </c>
      <c r="DT234">
        <v>21300</v>
      </c>
      <c r="DV234" s="1">
        <v>41759</v>
      </c>
      <c r="DW234">
        <v>1.1000000000000001</v>
      </c>
      <c r="DX234">
        <v>20140609</v>
      </c>
      <c r="DY234">
        <v>2.2999999999999998</v>
      </c>
      <c r="EK234" s="1">
        <v>41759</v>
      </c>
      <c r="EL234">
        <v>0.5</v>
      </c>
      <c r="EM234">
        <v>20140529</v>
      </c>
      <c r="EN234">
        <v>0.5</v>
      </c>
      <c r="EP234" s="1">
        <v>41759</v>
      </c>
      <c r="EQ234">
        <v>4.5999999999999996</v>
      </c>
      <c r="ER234">
        <v>20140529</v>
      </c>
      <c r="ES234">
        <v>4.5999999999999996</v>
      </c>
      <c r="EU234" s="1">
        <v>41759</v>
      </c>
      <c r="EV234">
        <v>0.6</v>
      </c>
      <c r="EW234">
        <v>20140609</v>
      </c>
      <c r="EX234">
        <v>1.4</v>
      </c>
      <c r="EZ234" s="1">
        <v>41759</v>
      </c>
      <c r="FA234">
        <v>-0.4</v>
      </c>
      <c r="FB234">
        <v>20140609</v>
      </c>
      <c r="FC234">
        <v>0</v>
      </c>
    </row>
    <row r="235" spans="1:159" x14ac:dyDescent="0.25">
      <c r="A235" s="1">
        <v>41790</v>
      </c>
      <c r="B235">
        <v>92.94</v>
      </c>
      <c r="C235">
        <v>20140520</v>
      </c>
      <c r="D235">
        <v>92.9</v>
      </c>
      <c r="F235" s="1">
        <v>42078</v>
      </c>
      <c r="G235">
        <v>110.8</v>
      </c>
      <c r="H235">
        <v>20150316</v>
      </c>
      <c r="I235">
        <v>110.8</v>
      </c>
      <c r="AE235" s="1">
        <v>41790</v>
      </c>
      <c r="AF235">
        <v>-6.8</v>
      </c>
      <c r="AG235">
        <v>20140520</v>
      </c>
      <c r="AH235">
        <v>-6.8</v>
      </c>
      <c r="AJ235" s="1">
        <v>41790</v>
      </c>
      <c r="AK235">
        <v>-0.3</v>
      </c>
      <c r="AL235">
        <v>20140702</v>
      </c>
      <c r="AM235">
        <v>-0.5</v>
      </c>
      <c r="CM235" s="1">
        <v>41790</v>
      </c>
      <c r="CN235">
        <v>1.5</v>
      </c>
      <c r="CO235">
        <v>20140616</v>
      </c>
      <c r="CP235">
        <v>0.3</v>
      </c>
      <c r="CR235" s="1">
        <v>41790</v>
      </c>
      <c r="CS235">
        <v>-1.5</v>
      </c>
      <c r="CT235">
        <v>20140616</v>
      </c>
      <c r="CU235">
        <v>-2</v>
      </c>
      <c r="CW235" s="1">
        <v>41790</v>
      </c>
      <c r="CX235">
        <v>3.5</v>
      </c>
      <c r="CY235">
        <v>20140702</v>
      </c>
      <c r="CZ235">
        <v>9.9</v>
      </c>
      <c r="DG235" s="1">
        <v>41790</v>
      </c>
      <c r="DH235">
        <v>16.8</v>
      </c>
      <c r="DI235">
        <v>20140702</v>
      </c>
      <c r="DJ235">
        <v>14.3</v>
      </c>
      <c r="DL235" s="1">
        <v>41790</v>
      </c>
      <c r="DM235">
        <v>50023</v>
      </c>
      <c r="DN235">
        <v>20140713</v>
      </c>
      <c r="DO235">
        <v>50000</v>
      </c>
      <c r="DQ235" s="1">
        <v>41790</v>
      </c>
      <c r="DR235">
        <v>22960</v>
      </c>
      <c r="DS235">
        <v>20140713</v>
      </c>
      <c r="DT235">
        <v>22900</v>
      </c>
      <c r="DV235" s="1">
        <v>41790</v>
      </c>
      <c r="DW235">
        <v>-0.9</v>
      </c>
      <c r="DX235">
        <v>20140710</v>
      </c>
      <c r="DY235">
        <v>-0.9</v>
      </c>
      <c r="EK235" s="1">
        <v>41790</v>
      </c>
      <c r="EL235">
        <v>0.4</v>
      </c>
      <c r="EM235">
        <v>20140629</v>
      </c>
      <c r="EN235">
        <v>0.4</v>
      </c>
      <c r="EP235" s="1">
        <v>41790</v>
      </c>
      <c r="EQ235">
        <v>4.7</v>
      </c>
      <c r="ER235">
        <v>20140629</v>
      </c>
      <c r="ES235">
        <v>4.7</v>
      </c>
      <c r="EU235" s="1">
        <v>41790</v>
      </c>
      <c r="EV235">
        <v>0.3</v>
      </c>
      <c r="EW235">
        <v>20140710</v>
      </c>
      <c r="EX235">
        <v>-0.7</v>
      </c>
      <c r="EZ235" s="1">
        <v>41790</v>
      </c>
      <c r="FA235">
        <v>1.5</v>
      </c>
      <c r="FB235">
        <v>20140710</v>
      </c>
      <c r="FC235">
        <v>0</v>
      </c>
    </row>
    <row r="236" spans="1:159" x14ac:dyDescent="0.25">
      <c r="A236" s="1">
        <v>41820</v>
      </c>
      <c r="B236">
        <v>93.17</v>
      </c>
      <c r="C236">
        <v>20140610</v>
      </c>
      <c r="D236">
        <v>93.2</v>
      </c>
      <c r="F236" s="1">
        <v>42085</v>
      </c>
      <c r="G236">
        <v>111.4</v>
      </c>
      <c r="H236">
        <v>20150323</v>
      </c>
      <c r="I236">
        <v>111.4</v>
      </c>
      <c r="AE236" s="1">
        <v>41820</v>
      </c>
      <c r="AF236">
        <v>0.2</v>
      </c>
      <c r="AG236">
        <v>20140610</v>
      </c>
      <c r="AH236">
        <v>0.2</v>
      </c>
      <c r="AJ236" s="1">
        <v>41820</v>
      </c>
      <c r="AK236">
        <v>0.5</v>
      </c>
      <c r="AL236">
        <v>20140803</v>
      </c>
      <c r="AM236">
        <v>0.6</v>
      </c>
      <c r="CM236" s="1">
        <v>41820</v>
      </c>
      <c r="CN236">
        <v>0.1</v>
      </c>
      <c r="CO236">
        <v>20140714</v>
      </c>
      <c r="CP236">
        <v>1.7</v>
      </c>
      <c r="CR236" s="1">
        <v>41820</v>
      </c>
      <c r="CS236">
        <v>-2.4</v>
      </c>
      <c r="CT236">
        <v>20140714</v>
      </c>
      <c r="CU236">
        <v>-2.2000000000000002</v>
      </c>
      <c r="CW236" s="1">
        <v>41820</v>
      </c>
      <c r="CX236">
        <v>-1.4</v>
      </c>
      <c r="CY236">
        <v>20140730</v>
      </c>
      <c r="CZ236">
        <v>-5</v>
      </c>
      <c r="DG236" s="1">
        <v>41820</v>
      </c>
      <c r="DH236">
        <v>22</v>
      </c>
      <c r="DI236">
        <v>20140730</v>
      </c>
      <c r="DJ236">
        <v>16</v>
      </c>
      <c r="DL236" s="1">
        <v>41820</v>
      </c>
      <c r="DM236">
        <v>50169</v>
      </c>
      <c r="DN236">
        <v>20140811</v>
      </c>
      <c r="DO236">
        <v>49882</v>
      </c>
      <c r="DQ236" s="1">
        <v>41820</v>
      </c>
      <c r="DR236">
        <v>23146</v>
      </c>
      <c r="DS236">
        <v>20140811</v>
      </c>
      <c r="DT236">
        <v>23100</v>
      </c>
      <c r="DV236" s="1">
        <v>41820</v>
      </c>
      <c r="DW236">
        <v>0.7</v>
      </c>
      <c r="DX236">
        <v>20140807</v>
      </c>
      <c r="DY236">
        <v>-0.3</v>
      </c>
      <c r="EK236" s="1">
        <v>41820</v>
      </c>
      <c r="EL236">
        <v>0.7</v>
      </c>
      <c r="EM236">
        <v>20140730</v>
      </c>
      <c r="EN236">
        <v>0.7</v>
      </c>
      <c r="EP236" s="1">
        <v>41820</v>
      </c>
      <c r="EQ236">
        <v>5</v>
      </c>
      <c r="ER236">
        <v>20140730</v>
      </c>
      <c r="ES236">
        <v>5.0999999999999996</v>
      </c>
      <c r="EU236" s="1">
        <v>41820</v>
      </c>
      <c r="EV236">
        <v>1</v>
      </c>
      <c r="EW236">
        <v>20140807</v>
      </c>
      <c r="EX236">
        <v>1.8</v>
      </c>
      <c r="EZ236" s="1">
        <v>41820</v>
      </c>
      <c r="FA236">
        <v>-0.5</v>
      </c>
      <c r="FB236">
        <v>20140807</v>
      </c>
      <c r="FC236">
        <v>0.2</v>
      </c>
    </row>
    <row r="237" spans="1:159" x14ac:dyDescent="0.25">
      <c r="A237" s="1">
        <v>41851</v>
      </c>
      <c r="B237">
        <v>94.91</v>
      </c>
      <c r="C237">
        <v>20140708</v>
      </c>
      <c r="D237">
        <v>94.9</v>
      </c>
      <c r="F237" s="1">
        <v>42092</v>
      </c>
      <c r="G237">
        <v>112.3</v>
      </c>
      <c r="H237">
        <v>20150330</v>
      </c>
      <c r="I237">
        <v>112.3</v>
      </c>
      <c r="AE237" s="1">
        <v>41851</v>
      </c>
      <c r="AF237">
        <v>1.9</v>
      </c>
      <c r="AG237">
        <v>20140708</v>
      </c>
      <c r="AH237">
        <v>1.9</v>
      </c>
      <c r="AJ237" s="1">
        <v>41851</v>
      </c>
      <c r="AK237">
        <v>0.6</v>
      </c>
      <c r="AL237">
        <v>20140903</v>
      </c>
      <c r="AM237">
        <v>0.4</v>
      </c>
      <c r="CM237" s="1">
        <v>41851</v>
      </c>
      <c r="CN237">
        <v>-0.6</v>
      </c>
      <c r="CO237">
        <v>20140817</v>
      </c>
      <c r="CP237">
        <v>-1.3</v>
      </c>
      <c r="CR237" s="1">
        <v>41851</v>
      </c>
      <c r="CS237">
        <v>-0.5</v>
      </c>
      <c r="CT237">
        <v>20140817</v>
      </c>
      <c r="CU237">
        <v>-0.4</v>
      </c>
      <c r="CW237" s="1">
        <v>41851</v>
      </c>
      <c r="CX237">
        <v>4.2</v>
      </c>
      <c r="CY237">
        <v>20140901</v>
      </c>
      <c r="CZ237">
        <v>2.5</v>
      </c>
      <c r="DG237" s="1">
        <v>41851</v>
      </c>
      <c r="DH237">
        <v>14</v>
      </c>
      <c r="DI237">
        <v>20140901</v>
      </c>
      <c r="DJ237">
        <v>9.4</v>
      </c>
      <c r="DL237" s="1">
        <v>41851</v>
      </c>
      <c r="DM237">
        <v>49722</v>
      </c>
      <c r="DN237">
        <v>20140911</v>
      </c>
      <c r="DO237">
        <v>49400</v>
      </c>
      <c r="DQ237" s="1">
        <v>41851</v>
      </c>
      <c r="DR237">
        <v>23549</v>
      </c>
      <c r="DS237">
        <v>20140911</v>
      </c>
      <c r="DT237">
        <v>23400</v>
      </c>
      <c r="DV237" s="1">
        <v>41851</v>
      </c>
      <c r="DW237">
        <v>5.8</v>
      </c>
      <c r="DX237">
        <v>20140908</v>
      </c>
      <c r="DY237">
        <v>6.8</v>
      </c>
      <c r="EK237" s="1">
        <v>41851</v>
      </c>
      <c r="EL237">
        <v>0.4</v>
      </c>
      <c r="EM237">
        <v>20140828</v>
      </c>
      <c r="EN237">
        <v>0.4</v>
      </c>
      <c r="EP237" s="1">
        <v>41851</v>
      </c>
      <c r="EQ237">
        <v>5.0999999999999996</v>
      </c>
      <c r="ER237">
        <v>20140828</v>
      </c>
      <c r="ES237">
        <v>5.0999999999999996</v>
      </c>
      <c r="EU237" s="1">
        <v>41851</v>
      </c>
      <c r="EV237">
        <v>0</v>
      </c>
      <c r="EW237">
        <v>20140908</v>
      </c>
      <c r="EX237">
        <v>0</v>
      </c>
      <c r="EZ237" s="1">
        <v>41851</v>
      </c>
      <c r="FA237">
        <v>0.6</v>
      </c>
      <c r="FB237">
        <v>20140908</v>
      </c>
      <c r="FC237">
        <v>0.3</v>
      </c>
    </row>
    <row r="238" spans="1:159" x14ac:dyDescent="0.25">
      <c r="A238" s="1">
        <v>41882</v>
      </c>
      <c r="B238">
        <v>98.47</v>
      </c>
      <c r="C238">
        <v>20140812</v>
      </c>
      <c r="D238">
        <v>98.5</v>
      </c>
      <c r="F238" s="1">
        <v>42099</v>
      </c>
      <c r="G238">
        <v>109.7</v>
      </c>
      <c r="H238">
        <v>20150407</v>
      </c>
      <c r="I238">
        <v>109.7</v>
      </c>
      <c r="AE238" s="1">
        <v>41882</v>
      </c>
      <c r="AF238">
        <v>3.8</v>
      </c>
      <c r="AG238">
        <v>20140812</v>
      </c>
      <c r="AH238">
        <v>3.8</v>
      </c>
      <c r="AJ238" s="1">
        <v>41882</v>
      </c>
      <c r="AK238">
        <v>0.1</v>
      </c>
      <c r="AL238">
        <v>20140930</v>
      </c>
      <c r="AM238">
        <v>0.1</v>
      </c>
      <c r="CM238" s="1">
        <v>41882</v>
      </c>
      <c r="CN238">
        <v>-0.5</v>
      </c>
      <c r="CO238">
        <v>20140914</v>
      </c>
      <c r="CP238">
        <v>-1.8</v>
      </c>
      <c r="CR238" s="1">
        <v>41882</v>
      </c>
      <c r="CS238">
        <v>-3.1</v>
      </c>
      <c r="CT238">
        <v>20140914</v>
      </c>
      <c r="CU238">
        <v>-3.5</v>
      </c>
      <c r="CW238" s="1">
        <v>41882</v>
      </c>
      <c r="CX238">
        <v>7</v>
      </c>
      <c r="CY238">
        <v>20141001</v>
      </c>
      <c r="CZ238">
        <v>3</v>
      </c>
      <c r="DG238" s="1">
        <v>41882</v>
      </c>
      <c r="DH238">
        <v>25.8</v>
      </c>
      <c r="DI238">
        <v>20141001</v>
      </c>
      <c r="DJ238">
        <v>14.5</v>
      </c>
      <c r="DL238" s="1">
        <v>41882</v>
      </c>
      <c r="DM238">
        <v>49797</v>
      </c>
      <c r="DN238">
        <v>20141012</v>
      </c>
      <c r="DO238">
        <v>49500</v>
      </c>
      <c r="DQ238" s="1">
        <v>41882</v>
      </c>
      <c r="DR238">
        <v>22418</v>
      </c>
      <c r="DS238">
        <v>20141012</v>
      </c>
      <c r="DT238">
        <v>22300</v>
      </c>
      <c r="DV238" s="1">
        <v>41882</v>
      </c>
      <c r="DW238">
        <v>1.4</v>
      </c>
      <c r="DX238">
        <v>20141009</v>
      </c>
      <c r="DY238">
        <v>-0.1</v>
      </c>
      <c r="EK238" s="1">
        <v>41882</v>
      </c>
      <c r="EL238">
        <v>0.3</v>
      </c>
      <c r="EM238">
        <v>20140929</v>
      </c>
      <c r="EN238">
        <v>0.4</v>
      </c>
      <c r="EP238" s="1">
        <v>41882</v>
      </c>
      <c r="EQ238">
        <v>5.0999999999999996</v>
      </c>
      <c r="ER238">
        <v>20140929</v>
      </c>
      <c r="ES238">
        <v>5.0999999999999996</v>
      </c>
      <c r="EU238" s="1">
        <v>41882</v>
      </c>
      <c r="EV238">
        <v>-3.5</v>
      </c>
      <c r="EW238">
        <v>20141009</v>
      </c>
      <c r="EX238">
        <v>-2</v>
      </c>
      <c r="EZ238" s="1">
        <v>41882</v>
      </c>
      <c r="FA238">
        <v>-0.7</v>
      </c>
      <c r="FB238">
        <v>20141009</v>
      </c>
      <c r="FC238">
        <v>-0.9</v>
      </c>
    </row>
    <row r="239" spans="1:159" x14ac:dyDescent="0.25">
      <c r="A239" s="1">
        <v>41912</v>
      </c>
      <c r="B239">
        <v>93.97</v>
      </c>
      <c r="C239">
        <v>20140909</v>
      </c>
      <c r="D239">
        <v>94</v>
      </c>
      <c r="F239" s="1">
        <v>42106</v>
      </c>
      <c r="G239">
        <v>109.8</v>
      </c>
      <c r="H239">
        <v>20150413</v>
      </c>
      <c r="I239">
        <v>109.8</v>
      </c>
      <c r="AE239" s="1">
        <v>41912</v>
      </c>
      <c r="AF239">
        <v>-4.5999999999999996</v>
      </c>
      <c r="AG239">
        <v>20140909</v>
      </c>
      <c r="AH239">
        <v>-4.5999999999999996</v>
      </c>
      <c r="AJ239" s="1">
        <v>41912</v>
      </c>
      <c r="AK239">
        <v>1.2</v>
      </c>
      <c r="AL239">
        <v>20141103</v>
      </c>
      <c r="AM239">
        <v>1.2</v>
      </c>
      <c r="CM239" s="1">
        <v>41912</v>
      </c>
      <c r="CN239">
        <v>1.1000000000000001</v>
      </c>
      <c r="CO239">
        <v>20141014</v>
      </c>
      <c r="CP239">
        <v>2.9</v>
      </c>
      <c r="CR239" s="1">
        <v>41912</v>
      </c>
      <c r="CS239">
        <v>0.3</v>
      </c>
      <c r="CT239">
        <v>20141014</v>
      </c>
      <c r="CU239">
        <v>0.8</v>
      </c>
      <c r="CW239" s="1">
        <v>41912</v>
      </c>
      <c r="CX239">
        <v>-12.7</v>
      </c>
      <c r="CY239">
        <v>20141102</v>
      </c>
      <c r="CZ239">
        <v>-11</v>
      </c>
      <c r="DG239" s="1">
        <v>41912</v>
      </c>
      <c r="DH239">
        <v>-9.3000000000000007</v>
      </c>
      <c r="DI239">
        <v>20141102</v>
      </c>
      <c r="DJ239">
        <v>-13.4</v>
      </c>
      <c r="DL239" s="1">
        <v>41912</v>
      </c>
      <c r="DM239">
        <v>49712</v>
      </c>
      <c r="DN239">
        <v>20141111</v>
      </c>
      <c r="DO239">
        <v>49400</v>
      </c>
      <c r="DQ239" s="1">
        <v>41912</v>
      </c>
      <c r="DR239">
        <v>24031</v>
      </c>
      <c r="DS239">
        <v>20141111</v>
      </c>
      <c r="DT239">
        <v>23900</v>
      </c>
      <c r="DV239" s="1">
        <v>41912</v>
      </c>
      <c r="DW239">
        <v>4.4000000000000004</v>
      </c>
      <c r="DX239">
        <v>20141109</v>
      </c>
      <c r="DY239">
        <v>3.7</v>
      </c>
      <c r="EK239" s="1">
        <v>41912</v>
      </c>
      <c r="EL239">
        <v>0.5</v>
      </c>
      <c r="EM239">
        <v>20141030</v>
      </c>
      <c r="EN239">
        <v>0.5</v>
      </c>
      <c r="EP239" s="1">
        <v>41912</v>
      </c>
      <c r="EQ239">
        <v>5.4</v>
      </c>
      <c r="ER239">
        <v>20141030</v>
      </c>
      <c r="ES239">
        <v>5.4</v>
      </c>
      <c r="EU239" s="1">
        <v>41912</v>
      </c>
      <c r="EV239">
        <v>3.7</v>
      </c>
      <c r="EW239">
        <v>20141109</v>
      </c>
      <c r="EX239">
        <v>1.4</v>
      </c>
      <c r="EZ239" s="1">
        <v>41912</v>
      </c>
      <c r="FA239">
        <v>0.7</v>
      </c>
      <c r="FB239">
        <v>20141109</v>
      </c>
      <c r="FC239">
        <v>-0.7</v>
      </c>
    </row>
    <row r="240" spans="1:159" x14ac:dyDescent="0.25">
      <c r="A240" s="1">
        <v>41943</v>
      </c>
      <c r="B240">
        <v>94.81</v>
      </c>
      <c r="C240">
        <v>20141014</v>
      </c>
      <c r="D240">
        <v>94.8</v>
      </c>
      <c r="F240" s="1">
        <v>42113</v>
      </c>
      <c r="G240">
        <v>108.8</v>
      </c>
      <c r="H240">
        <v>20150420</v>
      </c>
      <c r="I240">
        <v>108.8</v>
      </c>
      <c r="AE240" s="1">
        <v>41943</v>
      </c>
      <c r="AF240">
        <v>0.9</v>
      </c>
      <c r="AG240">
        <v>20141014</v>
      </c>
      <c r="AH240">
        <v>0.9</v>
      </c>
      <c r="AJ240" s="1">
        <v>41943</v>
      </c>
      <c r="AK240">
        <v>0.3</v>
      </c>
      <c r="AL240">
        <v>20141203</v>
      </c>
      <c r="AM240">
        <v>0.4</v>
      </c>
      <c r="CM240" s="1">
        <v>41943</v>
      </c>
      <c r="CN240">
        <v>-0.8</v>
      </c>
      <c r="CO240">
        <v>20141116</v>
      </c>
      <c r="CP240">
        <v>-1.6</v>
      </c>
      <c r="CR240" s="1">
        <v>41943</v>
      </c>
      <c r="CS240">
        <v>-0.7</v>
      </c>
      <c r="CT240">
        <v>20141116</v>
      </c>
      <c r="CU240">
        <v>-0.5</v>
      </c>
      <c r="CW240" s="1">
        <v>41943</v>
      </c>
      <c r="CX240">
        <v>10.4</v>
      </c>
      <c r="CY240">
        <v>20141201</v>
      </c>
      <c r="CZ240">
        <v>11.4</v>
      </c>
      <c r="DG240" s="1">
        <v>41943</v>
      </c>
      <c r="DH240">
        <v>3.7</v>
      </c>
      <c r="DI240">
        <v>20141201</v>
      </c>
      <c r="DJ240">
        <v>2.5</v>
      </c>
      <c r="DL240" s="1">
        <v>41943</v>
      </c>
      <c r="DM240">
        <v>49853</v>
      </c>
      <c r="DN240">
        <v>20141211</v>
      </c>
      <c r="DO240">
        <v>49600</v>
      </c>
      <c r="DQ240" s="1">
        <v>41943</v>
      </c>
      <c r="DR240">
        <v>24493</v>
      </c>
      <c r="DS240">
        <v>20141211</v>
      </c>
      <c r="DT240">
        <v>24400</v>
      </c>
      <c r="DV240" s="1">
        <v>41943</v>
      </c>
      <c r="DW240">
        <v>1.1000000000000001</v>
      </c>
      <c r="DX240">
        <v>20141209</v>
      </c>
      <c r="DY240">
        <v>1</v>
      </c>
      <c r="EK240" s="1">
        <v>41943</v>
      </c>
      <c r="EL240">
        <v>0.6</v>
      </c>
      <c r="EM240">
        <v>20141127</v>
      </c>
      <c r="EN240">
        <v>0.6</v>
      </c>
      <c r="EP240" s="1">
        <v>41943</v>
      </c>
      <c r="EQ240">
        <v>5.7</v>
      </c>
      <c r="ER240">
        <v>20141127</v>
      </c>
      <c r="ES240">
        <v>5.7</v>
      </c>
      <c r="EU240" s="1">
        <v>41943</v>
      </c>
      <c r="EV240">
        <v>2.2000000000000002</v>
      </c>
      <c r="EW240">
        <v>20141209</v>
      </c>
      <c r="EX240">
        <v>1</v>
      </c>
      <c r="EZ240" s="1">
        <v>41943</v>
      </c>
      <c r="FA240">
        <v>1.3</v>
      </c>
      <c r="FB240">
        <v>20141209</v>
      </c>
      <c r="FC240">
        <v>0.3</v>
      </c>
    </row>
    <row r="241" spans="1:159" x14ac:dyDescent="0.25">
      <c r="A241" s="1">
        <v>41973</v>
      </c>
      <c r="B241">
        <v>96.57</v>
      </c>
      <c r="C241">
        <v>20141111</v>
      </c>
      <c r="D241">
        <v>96.6</v>
      </c>
      <c r="F241" s="1">
        <v>42120</v>
      </c>
      <c r="G241">
        <v>111.8</v>
      </c>
      <c r="H241">
        <v>20150427</v>
      </c>
      <c r="I241">
        <v>111.8</v>
      </c>
      <c r="AE241" s="1">
        <v>41973</v>
      </c>
      <c r="AF241">
        <v>1.9</v>
      </c>
      <c r="AG241">
        <v>20141111</v>
      </c>
      <c r="AH241">
        <v>1.9</v>
      </c>
      <c r="AJ241" s="1">
        <v>41973</v>
      </c>
      <c r="AK241">
        <v>0</v>
      </c>
      <c r="AL241">
        <v>20150108</v>
      </c>
      <c r="AM241">
        <v>0.1</v>
      </c>
      <c r="CM241" s="1">
        <v>41973</v>
      </c>
      <c r="CN241">
        <v>-0.5</v>
      </c>
      <c r="CO241">
        <v>20141214</v>
      </c>
      <c r="CP241">
        <v>-0.6</v>
      </c>
      <c r="CR241" s="1">
        <v>41973</v>
      </c>
      <c r="CS241">
        <v>-3.4</v>
      </c>
      <c r="CT241">
        <v>20141214</v>
      </c>
      <c r="CU241">
        <v>-3.8</v>
      </c>
      <c r="CW241" s="1">
        <v>41973</v>
      </c>
      <c r="CX241">
        <v>8.1</v>
      </c>
      <c r="CY241">
        <v>20150107</v>
      </c>
      <c r="CZ241">
        <v>7.5</v>
      </c>
      <c r="DG241" s="1">
        <v>41973</v>
      </c>
      <c r="DH241">
        <v>15.1</v>
      </c>
      <c r="DI241">
        <v>20150107</v>
      </c>
      <c r="DJ241">
        <v>10.1</v>
      </c>
      <c r="DL241" s="1">
        <v>41973</v>
      </c>
      <c r="DM241">
        <v>50866</v>
      </c>
      <c r="DN241">
        <v>20150111</v>
      </c>
      <c r="DO241">
        <v>50543</v>
      </c>
      <c r="DQ241" s="1">
        <v>41973</v>
      </c>
      <c r="DR241">
        <v>22764</v>
      </c>
      <c r="DS241">
        <v>20150111</v>
      </c>
      <c r="DT241">
        <v>22655</v>
      </c>
      <c r="DV241" s="1">
        <v>41973</v>
      </c>
      <c r="DW241">
        <v>-0.3</v>
      </c>
      <c r="DX241">
        <v>20150111</v>
      </c>
      <c r="DY241">
        <v>-2.2000000000000002</v>
      </c>
      <c r="EK241" s="1">
        <v>41973</v>
      </c>
      <c r="EL241">
        <v>0.5</v>
      </c>
      <c r="EM241">
        <v>20141230</v>
      </c>
      <c r="EN241">
        <v>0.5</v>
      </c>
      <c r="EP241" s="1">
        <v>41973</v>
      </c>
      <c r="EQ241">
        <v>5.8</v>
      </c>
      <c r="ER241">
        <v>20141230</v>
      </c>
      <c r="ES241">
        <v>5.9</v>
      </c>
      <c r="EU241" s="1">
        <v>41973</v>
      </c>
      <c r="EV241">
        <v>-1.6</v>
      </c>
      <c r="EW241">
        <v>20150111</v>
      </c>
      <c r="EX241">
        <v>-0.2</v>
      </c>
      <c r="EZ241" s="1">
        <v>41973</v>
      </c>
      <c r="FA241">
        <v>-1.4</v>
      </c>
      <c r="FB241">
        <v>20150111</v>
      </c>
      <c r="FC241">
        <v>-0.7</v>
      </c>
    </row>
    <row r="242" spans="1:159" x14ac:dyDescent="0.25">
      <c r="A242" s="1">
        <v>42004</v>
      </c>
      <c r="B242">
        <v>91.06</v>
      </c>
      <c r="C242">
        <v>20141209</v>
      </c>
      <c r="D242">
        <v>91.1</v>
      </c>
      <c r="F242" s="1">
        <v>42127</v>
      </c>
      <c r="G242">
        <v>108.7</v>
      </c>
      <c r="H242">
        <v>20150504</v>
      </c>
      <c r="I242">
        <v>108.7</v>
      </c>
      <c r="AE242" s="1">
        <v>42004</v>
      </c>
      <c r="AF242">
        <v>-5.7</v>
      </c>
      <c r="AG242">
        <v>20141209</v>
      </c>
      <c r="AH242">
        <v>-5.7</v>
      </c>
      <c r="AJ242" s="1">
        <v>42004</v>
      </c>
      <c r="AK242">
        <v>0.2</v>
      </c>
      <c r="AL242">
        <v>20150204</v>
      </c>
      <c r="AM242">
        <v>0.2</v>
      </c>
      <c r="CM242" s="1">
        <v>42004</v>
      </c>
      <c r="CN242">
        <v>3.2</v>
      </c>
      <c r="CO242">
        <v>20150118</v>
      </c>
      <c r="CP242">
        <v>3</v>
      </c>
      <c r="CR242" s="1">
        <v>42004</v>
      </c>
      <c r="CS242">
        <v>-1.1000000000000001</v>
      </c>
      <c r="CT242">
        <v>20150118</v>
      </c>
      <c r="CU242">
        <v>-1</v>
      </c>
      <c r="CW242" s="1">
        <v>42004</v>
      </c>
      <c r="CX242">
        <v>2.7</v>
      </c>
      <c r="CY242">
        <v>20150202</v>
      </c>
      <c r="CZ242">
        <v>-3.3</v>
      </c>
      <c r="DG242" s="1">
        <v>42004</v>
      </c>
      <c r="DH242">
        <v>19</v>
      </c>
      <c r="DI242">
        <v>20150202</v>
      </c>
      <c r="DJ242">
        <v>8.8000000000000007</v>
      </c>
      <c r="DL242" s="1">
        <v>42004</v>
      </c>
      <c r="DM242">
        <v>51257</v>
      </c>
      <c r="DN242">
        <v>20150211</v>
      </c>
      <c r="DO242">
        <v>50962</v>
      </c>
      <c r="DQ242" s="1">
        <v>42004</v>
      </c>
      <c r="DR242">
        <v>26974</v>
      </c>
      <c r="DS242">
        <v>20150211</v>
      </c>
      <c r="DT242">
        <v>26849</v>
      </c>
      <c r="DV242" s="1">
        <v>42004</v>
      </c>
      <c r="DW242">
        <v>6.4</v>
      </c>
      <c r="DX242">
        <v>20150210</v>
      </c>
      <c r="DY242">
        <v>6</v>
      </c>
      <c r="EK242" s="1">
        <v>42004</v>
      </c>
      <c r="EL242">
        <v>0.5</v>
      </c>
      <c r="EM242">
        <v>20150129</v>
      </c>
      <c r="EN242">
        <v>0.5</v>
      </c>
      <c r="EP242" s="1">
        <v>42004</v>
      </c>
      <c r="EQ242">
        <v>5.8</v>
      </c>
      <c r="ER242">
        <v>20150129</v>
      </c>
      <c r="ES242">
        <v>5.9</v>
      </c>
      <c r="EU242" s="1">
        <v>42004</v>
      </c>
      <c r="EV242">
        <v>3.6</v>
      </c>
      <c r="EW242">
        <v>20150210</v>
      </c>
      <c r="EX242">
        <v>3.8</v>
      </c>
      <c r="EZ242" s="1">
        <v>42004</v>
      </c>
      <c r="FA242">
        <v>3.2</v>
      </c>
      <c r="FB242">
        <v>20150210</v>
      </c>
      <c r="FC242">
        <v>2.7</v>
      </c>
    </row>
    <row r="243" spans="1:159" x14ac:dyDescent="0.25">
      <c r="A243" s="1">
        <v>42035</v>
      </c>
      <c r="B243">
        <v>93.23</v>
      </c>
      <c r="C243">
        <v>20150120</v>
      </c>
      <c r="D243">
        <v>93.2</v>
      </c>
      <c r="F243" s="1">
        <v>42134</v>
      </c>
      <c r="G243">
        <v>110.6</v>
      </c>
      <c r="H243">
        <v>20150511</v>
      </c>
      <c r="I243">
        <v>110.6</v>
      </c>
      <c r="AE243" s="1">
        <v>42035</v>
      </c>
      <c r="AF243">
        <v>2.4</v>
      </c>
      <c r="AG243">
        <v>20150120</v>
      </c>
      <c r="AH243">
        <v>2.4</v>
      </c>
      <c r="AJ243" s="1">
        <v>42035</v>
      </c>
      <c r="AK243">
        <v>0.4</v>
      </c>
      <c r="AL243">
        <v>20150304</v>
      </c>
      <c r="AM243">
        <v>0.4</v>
      </c>
      <c r="CM243" s="1">
        <v>42035</v>
      </c>
      <c r="CN243">
        <v>-2.1</v>
      </c>
      <c r="CO243">
        <v>20150215</v>
      </c>
      <c r="CP243">
        <v>-1.5</v>
      </c>
      <c r="CR243" s="1">
        <v>42035</v>
      </c>
      <c r="CS243">
        <v>0.3</v>
      </c>
      <c r="CT243">
        <v>20150215</v>
      </c>
      <c r="CU243">
        <v>0.2</v>
      </c>
      <c r="CW243" s="1">
        <v>42035</v>
      </c>
      <c r="CX243">
        <v>4.9000000000000004</v>
      </c>
      <c r="CY243">
        <v>20150302</v>
      </c>
      <c r="CZ243">
        <v>7.9</v>
      </c>
      <c r="DG243" s="1">
        <v>42035</v>
      </c>
      <c r="DH243">
        <v>11.5</v>
      </c>
      <c r="DI243">
        <v>20150302</v>
      </c>
      <c r="DJ243">
        <v>9.1</v>
      </c>
      <c r="DL243" s="1">
        <v>42035</v>
      </c>
      <c r="DM243">
        <v>50072</v>
      </c>
      <c r="DN243">
        <v>20150311</v>
      </c>
      <c r="DO243">
        <v>50072</v>
      </c>
      <c r="DQ243" s="1">
        <v>42035</v>
      </c>
      <c r="DR243">
        <v>21487</v>
      </c>
      <c r="DS243">
        <v>20150311</v>
      </c>
      <c r="DT243">
        <v>21487</v>
      </c>
      <c r="DV243" s="1">
        <v>42035</v>
      </c>
      <c r="DW243">
        <v>-0.2</v>
      </c>
      <c r="DX243">
        <v>20150310</v>
      </c>
      <c r="DY243">
        <v>-0.1</v>
      </c>
      <c r="EK243" s="1">
        <v>42035</v>
      </c>
      <c r="EL243">
        <v>0.6</v>
      </c>
      <c r="EM243">
        <v>20150226</v>
      </c>
      <c r="EN243">
        <v>0.6</v>
      </c>
      <c r="EP243" s="1">
        <v>42035</v>
      </c>
      <c r="EQ243">
        <v>6.1</v>
      </c>
      <c r="ER243">
        <v>20150226</v>
      </c>
      <c r="ES243">
        <v>6.2</v>
      </c>
      <c r="EU243" s="1">
        <v>42035</v>
      </c>
      <c r="EV243">
        <v>-0.7</v>
      </c>
      <c r="EW243">
        <v>20150310</v>
      </c>
      <c r="EX243">
        <v>-1</v>
      </c>
      <c r="EZ243" s="1">
        <v>42035</v>
      </c>
      <c r="FA243">
        <v>-2.4</v>
      </c>
      <c r="FB243">
        <v>20150310</v>
      </c>
      <c r="FC243">
        <v>-3.5</v>
      </c>
    </row>
    <row r="244" spans="1:159" x14ac:dyDescent="0.25">
      <c r="A244" s="1">
        <v>42063</v>
      </c>
      <c r="B244">
        <v>100.73</v>
      </c>
      <c r="C244">
        <v>20150210</v>
      </c>
      <c r="D244">
        <v>100.7</v>
      </c>
      <c r="F244" s="1">
        <v>42141</v>
      </c>
      <c r="G244">
        <v>114.6</v>
      </c>
      <c r="H244">
        <v>20150518</v>
      </c>
      <c r="I244">
        <v>114.6</v>
      </c>
      <c r="AE244" s="1">
        <v>42063</v>
      </c>
      <c r="AF244">
        <v>8</v>
      </c>
      <c r="AG244">
        <v>20150210</v>
      </c>
      <c r="AH244">
        <v>8</v>
      </c>
      <c r="AJ244" s="1">
        <v>42063</v>
      </c>
      <c r="AK244">
        <v>0.8</v>
      </c>
      <c r="AL244">
        <v>20150406</v>
      </c>
      <c r="AM244">
        <v>0.7</v>
      </c>
      <c r="CM244" s="1">
        <v>42063</v>
      </c>
      <c r="CN244">
        <v>2.7</v>
      </c>
      <c r="CO244">
        <v>20150315</v>
      </c>
      <c r="CP244">
        <v>2.9</v>
      </c>
      <c r="CR244" s="1">
        <v>42063</v>
      </c>
      <c r="CS244">
        <v>3.9</v>
      </c>
      <c r="CT244">
        <v>20150315</v>
      </c>
      <c r="CU244">
        <v>4.0999999999999996</v>
      </c>
      <c r="CW244" s="1">
        <v>42063</v>
      </c>
      <c r="CX244">
        <v>-2.4</v>
      </c>
      <c r="CY244">
        <v>20150331</v>
      </c>
      <c r="CZ244">
        <v>-3.2</v>
      </c>
      <c r="DG244" s="1">
        <v>42063</v>
      </c>
      <c r="DH244">
        <v>20.3</v>
      </c>
      <c r="DI244">
        <v>20150331</v>
      </c>
      <c r="DJ244">
        <v>14.3</v>
      </c>
      <c r="DL244" s="1">
        <v>42063</v>
      </c>
      <c r="DM244">
        <v>51099</v>
      </c>
      <c r="DN244">
        <v>20150412</v>
      </c>
      <c r="DO244">
        <v>51100</v>
      </c>
      <c r="DQ244" s="1">
        <v>42063</v>
      </c>
      <c r="DR244">
        <v>22132</v>
      </c>
      <c r="DS244">
        <v>20150412</v>
      </c>
      <c r="DT244">
        <v>22100</v>
      </c>
      <c r="DV244" s="1">
        <v>42063</v>
      </c>
      <c r="DW244">
        <v>-3.4</v>
      </c>
      <c r="DX244">
        <v>20150409</v>
      </c>
      <c r="DY244">
        <v>-3.4</v>
      </c>
      <c r="EK244" s="1">
        <v>42063</v>
      </c>
      <c r="EL244">
        <v>0.5</v>
      </c>
      <c r="EM244">
        <v>20150330</v>
      </c>
      <c r="EN244">
        <v>0.5</v>
      </c>
      <c r="EP244" s="1">
        <v>42063</v>
      </c>
      <c r="EQ244">
        <v>6.2</v>
      </c>
      <c r="ER244">
        <v>20150330</v>
      </c>
      <c r="ES244">
        <v>6.2</v>
      </c>
      <c r="EU244" s="1">
        <v>42063</v>
      </c>
      <c r="EV244">
        <v>2</v>
      </c>
      <c r="EW244">
        <v>20150409</v>
      </c>
      <c r="EX244">
        <v>0.5</v>
      </c>
      <c r="EZ244" s="1">
        <v>42063</v>
      </c>
      <c r="FA244">
        <v>2.5</v>
      </c>
      <c r="FB244">
        <v>20150409</v>
      </c>
      <c r="FC244">
        <v>1.2</v>
      </c>
    </row>
    <row r="245" spans="1:159" x14ac:dyDescent="0.25">
      <c r="A245" s="1">
        <v>42094</v>
      </c>
      <c r="B245">
        <v>99.47</v>
      </c>
      <c r="C245">
        <v>20150310</v>
      </c>
      <c r="D245">
        <v>99.5</v>
      </c>
      <c r="F245" s="1">
        <v>42148</v>
      </c>
      <c r="G245">
        <v>113.5</v>
      </c>
      <c r="H245">
        <v>20150525</v>
      </c>
      <c r="I245">
        <v>113.5</v>
      </c>
      <c r="AE245" s="1">
        <v>42094</v>
      </c>
      <c r="AF245">
        <v>-1.2</v>
      </c>
      <c r="AG245">
        <v>20150310</v>
      </c>
      <c r="AH245">
        <v>-1.2</v>
      </c>
      <c r="AJ245" s="1">
        <v>42094</v>
      </c>
      <c r="AK245">
        <v>0.1</v>
      </c>
      <c r="AL245">
        <v>20150505</v>
      </c>
      <c r="AM245">
        <v>0.3</v>
      </c>
      <c r="CM245" s="1">
        <v>42094</v>
      </c>
      <c r="CN245">
        <v>0.7</v>
      </c>
      <c r="CO245">
        <v>20150415</v>
      </c>
      <c r="CP245">
        <v>0.5</v>
      </c>
      <c r="CR245" s="1">
        <v>42094</v>
      </c>
      <c r="CS245">
        <v>4.7</v>
      </c>
      <c r="CT245">
        <v>20150415</v>
      </c>
      <c r="CU245">
        <v>4.4000000000000004</v>
      </c>
      <c r="CW245" s="1">
        <v>42094</v>
      </c>
      <c r="CX245">
        <v>3.2</v>
      </c>
      <c r="CY245">
        <v>20150503</v>
      </c>
      <c r="CZ245">
        <v>2.8</v>
      </c>
      <c r="DG245" s="1">
        <v>42094</v>
      </c>
      <c r="DH245">
        <v>34.200000000000003</v>
      </c>
      <c r="DI245">
        <v>20150503</v>
      </c>
      <c r="DJ245">
        <v>23.6</v>
      </c>
      <c r="DL245" s="1">
        <v>42094</v>
      </c>
      <c r="DM245">
        <v>51210</v>
      </c>
      <c r="DN245">
        <v>20150511</v>
      </c>
      <c r="DO245">
        <v>51502</v>
      </c>
      <c r="DQ245" s="1">
        <v>42094</v>
      </c>
      <c r="DR245">
        <v>25551</v>
      </c>
      <c r="DS245">
        <v>20150511</v>
      </c>
      <c r="DT245">
        <v>25595</v>
      </c>
      <c r="DV245" s="1">
        <v>42094</v>
      </c>
      <c r="DW245">
        <v>7.2</v>
      </c>
      <c r="DX245">
        <v>20150511</v>
      </c>
      <c r="DY245">
        <v>6.4</v>
      </c>
      <c r="EK245" s="1">
        <v>42094</v>
      </c>
      <c r="EL245">
        <v>0.5</v>
      </c>
      <c r="EM245">
        <v>20150429</v>
      </c>
      <c r="EN245">
        <v>0.5</v>
      </c>
      <c r="EP245" s="1">
        <v>42094</v>
      </c>
      <c r="EQ245">
        <v>6.2</v>
      </c>
      <c r="ER245">
        <v>20150429</v>
      </c>
      <c r="ES245">
        <v>6.2</v>
      </c>
      <c r="EU245" s="1">
        <v>42094</v>
      </c>
      <c r="EV245">
        <v>2.6</v>
      </c>
      <c r="EW245">
        <v>20150511</v>
      </c>
      <c r="EX245">
        <v>1.6</v>
      </c>
      <c r="EZ245" s="1">
        <v>42094</v>
      </c>
      <c r="FA245">
        <v>2</v>
      </c>
      <c r="FB245">
        <v>20150511</v>
      </c>
      <c r="FC245">
        <v>1.6</v>
      </c>
    </row>
    <row r="246" spans="1:159" x14ac:dyDescent="0.25">
      <c r="A246" s="1">
        <v>42124</v>
      </c>
      <c r="B246">
        <v>96.25</v>
      </c>
      <c r="C246">
        <v>20150414</v>
      </c>
      <c r="D246">
        <v>96.2</v>
      </c>
      <c r="F246" s="1">
        <v>42155</v>
      </c>
      <c r="G246">
        <v>113.5</v>
      </c>
      <c r="H246">
        <v>20150601</v>
      </c>
      <c r="I246">
        <v>113.5</v>
      </c>
      <c r="AE246" s="1">
        <v>42124</v>
      </c>
      <c r="AF246">
        <v>-3.2</v>
      </c>
      <c r="AG246">
        <v>20150414</v>
      </c>
      <c r="AH246">
        <v>-3.2</v>
      </c>
      <c r="AJ246" s="1">
        <v>42124</v>
      </c>
      <c r="AK246">
        <v>0.2</v>
      </c>
      <c r="AL246">
        <v>20150603</v>
      </c>
      <c r="AM246">
        <v>0</v>
      </c>
      <c r="CM246" s="1">
        <v>42124</v>
      </c>
      <c r="CN246">
        <v>-1.7</v>
      </c>
      <c r="CO246">
        <v>20150517</v>
      </c>
      <c r="CP246">
        <v>-1.5</v>
      </c>
      <c r="CR246" s="1">
        <v>42124</v>
      </c>
      <c r="CS246">
        <v>2.8</v>
      </c>
      <c r="CT246">
        <v>20150517</v>
      </c>
      <c r="CU246">
        <v>2.8</v>
      </c>
      <c r="CW246" s="1">
        <v>42124</v>
      </c>
      <c r="CX246">
        <v>-3.6</v>
      </c>
      <c r="CY246">
        <v>20150531</v>
      </c>
      <c r="CZ246">
        <v>-4.4000000000000004</v>
      </c>
      <c r="DG246" s="1">
        <v>42124</v>
      </c>
      <c r="DH246">
        <v>24.1</v>
      </c>
      <c r="DI246">
        <v>20150531</v>
      </c>
      <c r="DJ246">
        <v>16.3</v>
      </c>
      <c r="DL246" s="1">
        <v>42124</v>
      </c>
      <c r="DM246">
        <v>51073</v>
      </c>
      <c r="DN246">
        <v>20150611</v>
      </c>
      <c r="DO246">
        <v>51073</v>
      </c>
      <c r="DQ246" s="1">
        <v>42124</v>
      </c>
      <c r="DR246">
        <v>22816</v>
      </c>
      <c r="DS246">
        <v>20150611</v>
      </c>
      <c r="DT246">
        <v>22860</v>
      </c>
      <c r="DV246" s="1">
        <v>42124</v>
      </c>
      <c r="DW246">
        <v>3.9</v>
      </c>
      <c r="DX246">
        <v>20150608</v>
      </c>
      <c r="DY246">
        <v>2.6</v>
      </c>
      <c r="EK246" s="1">
        <v>42124</v>
      </c>
      <c r="EL246">
        <v>0.3</v>
      </c>
      <c r="EM246">
        <v>20150528</v>
      </c>
      <c r="EN246">
        <v>0.3</v>
      </c>
      <c r="EP246" s="1">
        <v>42124</v>
      </c>
      <c r="EQ246">
        <v>6.1</v>
      </c>
      <c r="ER246">
        <v>20150528</v>
      </c>
      <c r="ES246">
        <v>6.1</v>
      </c>
      <c r="EU246" s="1">
        <v>42124</v>
      </c>
      <c r="EV246">
        <v>3.7</v>
      </c>
      <c r="EW246">
        <v>20150608</v>
      </c>
      <c r="EX246">
        <v>3.1</v>
      </c>
      <c r="EZ246" s="1">
        <v>42124</v>
      </c>
      <c r="FA246">
        <v>0.8</v>
      </c>
      <c r="FB246">
        <v>20150608</v>
      </c>
      <c r="FC246">
        <v>1</v>
      </c>
    </row>
    <row r="247" spans="1:159" x14ac:dyDescent="0.25">
      <c r="A247" s="1">
        <v>42155</v>
      </c>
      <c r="B247">
        <v>102.37</v>
      </c>
      <c r="C247">
        <v>20150519</v>
      </c>
      <c r="D247">
        <v>102.4</v>
      </c>
      <c r="F247" s="1">
        <v>42162</v>
      </c>
      <c r="G247">
        <v>112.1</v>
      </c>
      <c r="H247">
        <v>20150609</v>
      </c>
      <c r="I247">
        <v>112.1</v>
      </c>
      <c r="AE247" s="1">
        <v>42155</v>
      </c>
      <c r="AF247">
        <v>6.4</v>
      </c>
      <c r="AG247">
        <v>20150519</v>
      </c>
      <c r="AH247">
        <v>6.4</v>
      </c>
      <c r="AJ247" s="1">
        <v>42155</v>
      </c>
      <c r="AK247">
        <v>0.4</v>
      </c>
      <c r="AL247">
        <v>20150702</v>
      </c>
      <c r="AM247">
        <v>0.3</v>
      </c>
      <c r="CM247" s="1">
        <v>42155</v>
      </c>
      <c r="CN247">
        <v>-0.2</v>
      </c>
      <c r="CO247">
        <v>20150615</v>
      </c>
      <c r="CP247">
        <v>-1.3</v>
      </c>
      <c r="CR247" s="1">
        <v>42155</v>
      </c>
      <c r="CS247">
        <v>1.1000000000000001</v>
      </c>
      <c r="CT247">
        <v>20150615</v>
      </c>
      <c r="CU247">
        <v>0.8</v>
      </c>
      <c r="CW247" s="1">
        <v>42155</v>
      </c>
      <c r="CX247">
        <v>5.6</v>
      </c>
      <c r="CY247">
        <v>20150630</v>
      </c>
      <c r="CZ247">
        <v>2.4</v>
      </c>
      <c r="DG247" s="1">
        <v>42155</v>
      </c>
      <c r="DH247">
        <v>26.5</v>
      </c>
      <c r="DI247">
        <v>20150630</v>
      </c>
      <c r="DJ247">
        <v>17.600000000000001</v>
      </c>
      <c r="DL247" s="1">
        <v>42155</v>
      </c>
      <c r="DM247">
        <v>51268</v>
      </c>
      <c r="DN247">
        <v>20150712</v>
      </c>
      <c r="DO247">
        <v>51270</v>
      </c>
      <c r="DQ247" s="1">
        <v>42155</v>
      </c>
      <c r="DR247">
        <v>23459</v>
      </c>
      <c r="DS247">
        <v>20150712</v>
      </c>
      <c r="DT247">
        <v>23501</v>
      </c>
      <c r="DV247" s="1">
        <v>42155</v>
      </c>
      <c r="DW247">
        <v>-5.6</v>
      </c>
      <c r="DX247">
        <v>20150709</v>
      </c>
      <c r="DY247">
        <v>-3.2</v>
      </c>
      <c r="EK247" s="1">
        <v>42155</v>
      </c>
      <c r="EL247">
        <v>0.5</v>
      </c>
      <c r="EM247">
        <v>20150629</v>
      </c>
      <c r="EN247">
        <v>0.5</v>
      </c>
      <c r="EP247" s="1">
        <v>42155</v>
      </c>
      <c r="EQ247">
        <v>6.2</v>
      </c>
      <c r="ER247">
        <v>20150629</v>
      </c>
      <c r="ES247">
        <v>6.2</v>
      </c>
      <c r="EU247" s="1">
        <v>42155</v>
      </c>
      <c r="EV247">
        <v>-7.3</v>
      </c>
      <c r="EW247">
        <v>20150709</v>
      </c>
      <c r="EX247">
        <v>-5.3</v>
      </c>
      <c r="EZ247" s="1">
        <v>42155</v>
      </c>
      <c r="FA247">
        <v>-7.2</v>
      </c>
      <c r="FB247">
        <v>20150709</v>
      </c>
      <c r="FC247">
        <v>-6.1</v>
      </c>
    </row>
    <row r="248" spans="1:159" x14ac:dyDescent="0.25">
      <c r="A248" s="1">
        <v>42185</v>
      </c>
      <c r="B248">
        <v>95.32</v>
      </c>
      <c r="C248">
        <v>20150609</v>
      </c>
      <c r="D248">
        <v>95.3</v>
      </c>
      <c r="F248" s="1">
        <v>42169</v>
      </c>
      <c r="G248">
        <v>114.5</v>
      </c>
      <c r="H248">
        <v>20150615</v>
      </c>
      <c r="I248">
        <v>114.5</v>
      </c>
      <c r="AE248" s="1">
        <v>42185</v>
      </c>
      <c r="AF248">
        <v>-6.9</v>
      </c>
      <c r="AG248">
        <v>20150609</v>
      </c>
      <c r="AH248">
        <v>-6.9</v>
      </c>
      <c r="AJ248" s="1">
        <v>42185</v>
      </c>
      <c r="AK248">
        <v>0.6</v>
      </c>
      <c r="AL248">
        <v>20150803</v>
      </c>
      <c r="AM248">
        <v>0.7</v>
      </c>
      <c r="CM248" s="1">
        <v>42185</v>
      </c>
      <c r="CN248">
        <v>2.8</v>
      </c>
      <c r="CO248">
        <v>20150714</v>
      </c>
      <c r="CP248">
        <v>3.8</v>
      </c>
      <c r="CR248" s="1">
        <v>42185</v>
      </c>
      <c r="CS248">
        <v>3.8</v>
      </c>
      <c r="CT248">
        <v>20150714</v>
      </c>
      <c r="CU248">
        <v>4</v>
      </c>
      <c r="CW248" s="1">
        <v>42185</v>
      </c>
      <c r="CX248">
        <v>-6.9</v>
      </c>
      <c r="CY248">
        <v>20150729</v>
      </c>
      <c r="CZ248">
        <v>-8.1999999999999993</v>
      </c>
      <c r="DG248" s="1">
        <v>42185</v>
      </c>
      <c r="DH248">
        <v>19.5</v>
      </c>
      <c r="DI248">
        <v>20150729</v>
      </c>
      <c r="DJ248">
        <v>8.6</v>
      </c>
      <c r="DL248" s="1">
        <v>42185</v>
      </c>
      <c r="DM248">
        <v>51449</v>
      </c>
      <c r="DN248">
        <v>20150811</v>
      </c>
      <c r="DO248">
        <v>51466</v>
      </c>
      <c r="DQ248" s="1">
        <v>42185</v>
      </c>
      <c r="DR248">
        <v>25466</v>
      </c>
      <c r="DS248">
        <v>20150811</v>
      </c>
      <c r="DT248">
        <v>25469</v>
      </c>
      <c r="DV248" s="1">
        <v>42185</v>
      </c>
      <c r="DW248">
        <v>-0.6</v>
      </c>
      <c r="DX248">
        <v>20150806</v>
      </c>
      <c r="DY248">
        <v>-0.7</v>
      </c>
      <c r="EK248" s="1">
        <v>42185</v>
      </c>
      <c r="EL248">
        <v>0.4</v>
      </c>
      <c r="EM248">
        <v>20150730</v>
      </c>
      <c r="EN248">
        <v>0.4</v>
      </c>
      <c r="EP248" s="1">
        <v>42185</v>
      </c>
      <c r="EQ248">
        <v>5.9</v>
      </c>
      <c r="ER248">
        <v>20150730</v>
      </c>
      <c r="ES248">
        <v>5.9</v>
      </c>
      <c r="EU248" s="1">
        <v>42185</v>
      </c>
      <c r="EV248">
        <v>9.1</v>
      </c>
      <c r="EW248">
        <v>20150806</v>
      </c>
      <c r="EX248">
        <v>5.5</v>
      </c>
      <c r="EZ248" s="1">
        <v>42185</v>
      </c>
      <c r="FA248">
        <v>6.9</v>
      </c>
      <c r="FB248">
        <v>20150806</v>
      </c>
      <c r="FC248">
        <v>4.4000000000000004</v>
      </c>
    </row>
    <row r="249" spans="1:159" x14ac:dyDescent="0.25">
      <c r="A249" s="1">
        <v>42216</v>
      </c>
      <c r="B249">
        <v>92.25</v>
      </c>
      <c r="C249">
        <v>20150714</v>
      </c>
      <c r="D249">
        <v>92.2</v>
      </c>
      <c r="F249" s="1">
        <v>42176</v>
      </c>
      <c r="G249">
        <v>114</v>
      </c>
      <c r="H249">
        <v>20150622</v>
      </c>
      <c r="I249">
        <v>114</v>
      </c>
      <c r="AE249" s="1">
        <v>42216</v>
      </c>
      <c r="AF249">
        <v>-3.2</v>
      </c>
      <c r="AG249">
        <v>20150714</v>
      </c>
      <c r="AH249">
        <v>-3.2</v>
      </c>
      <c r="AJ249" s="1">
        <v>42216</v>
      </c>
      <c r="AK249">
        <v>-0.1</v>
      </c>
      <c r="AL249">
        <v>20150902</v>
      </c>
      <c r="AM249">
        <v>-0.1</v>
      </c>
      <c r="CM249" s="1">
        <v>42216</v>
      </c>
      <c r="CN249">
        <v>-0.8</v>
      </c>
      <c r="CO249">
        <v>20150817</v>
      </c>
      <c r="CP249">
        <v>-1.3</v>
      </c>
      <c r="CR249" s="1">
        <v>42216</v>
      </c>
      <c r="CS249">
        <v>3.6</v>
      </c>
      <c r="CT249">
        <v>20150817</v>
      </c>
      <c r="CU249">
        <v>3.7</v>
      </c>
      <c r="CW249" s="1">
        <v>42216</v>
      </c>
      <c r="CX249">
        <v>4.4000000000000004</v>
      </c>
      <c r="CY249">
        <v>20150831</v>
      </c>
      <c r="CZ249">
        <v>4.2</v>
      </c>
      <c r="DG249" s="1">
        <v>42216</v>
      </c>
      <c r="DH249">
        <v>19.7</v>
      </c>
      <c r="DI249">
        <v>20150831</v>
      </c>
      <c r="DJ249">
        <v>13.4</v>
      </c>
      <c r="DL249" s="1">
        <v>42216</v>
      </c>
      <c r="DM249">
        <v>50450</v>
      </c>
      <c r="DN249">
        <v>20150913</v>
      </c>
      <c r="DO249">
        <v>50506</v>
      </c>
      <c r="DQ249" s="1">
        <v>42216</v>
      </c>
      <c r="DR249">
        <v>24689</v>
      </c>
      <c r="DS249">
        <v>20150913</v>
      </c>
      <c r="DT249">
        <v>24732</v>
      </c>
      <c r="DV249" s="1">
        <v>42216</v>
      </c>
      <c r="DW249">
        <v>-0.6</v>
      </c>
      <c r="DX249">
        <v>20150908</v>
      </c>
      <c r="DY249">
        <v>0.5</v>
      </c>
      <c r="EK249" s="1">
        <v>42216</v>
      </c>
      <c r="EL249">
        <v>0.6</v>
      </c>
      <c r="EM249">
        <v>20150830</v>
      </c>
      <c r="EN249">
        <v>0.6</v>
      </c>
      <c r="EP249" s="1">
        <v>42216</v>
      </c>
      <c r="EQ249">
        <v>6.1</v>
      </c>
      <c r="ER249">
        <v>20150830</v>
      </c>
      <c r="ES249">
        <v>6.1</v>
      </c>
      <c r="EU249" s="1">
        <v>42216</v>
      </c>
      <c r="EV249">
        <v>1.3</v>
      </c>
      <c r="EW249">
        <v>20150908</v>
      </c>
      <c r="EX249">
        <v>2.2000000000000002</v>
      </c>
      <c r="EZ249" s="1">
        <v>42216</v>
      </c>
      <c r="FA249">
        <v>-0.5</v>
      </c>
      <c r="FB249">
        <v>20150908</v>
      </c>
      <c r="FC249">
        <v>0.3</v>
      </c>
    </row>
    <row r="250" spans="1:159" x14ac:dyDescent="0.25">
      <c r="A250" s="1">
        <v>42247</v>
      </c>
      <c r="B250">
        <v>99.46</v>
      </c>
      <c r="C250">
        <v>20150811</v>
      </c>
      <c r="D250">
        <v>99.5</v>
      </c>
      <c r="F250" s="1">
        <v>42183</v>
      </c>
      <c r="G250">
        <v>116.3</v>
      </c>
      <c r="H250">
        <v>20150629</v>
      </c>
      <c r="I250">
        <v>116.3</v>
      </c>
      <c r="AE250" s="1">
        <v>42247</v>
      </c>
      <c r="AF250">
        <v>7.8</v>
      </c>
      <c r="AG250">
        <v>20150811</v>
      </c>
      <c r="AH250">
        <v>7.8</v>
      </c>
      <c r="AJ250" s="1">
        <v>42247</v>
      </c>
      <c r="AK250">
        <v>0.4</v>
      </c>
      <c r="AL250">
        <v>20151001</v>
      </c>
      <c r="AM250">
        <v>0.4</v>
      </c>
      <c r="CM250" s="1">
        <v>42247</v>
      </c>
      <c r="CN250">
        <v>-1.4</v>
      </c>
      <c r="CO250">
        <v>20150914</v>
      </c>
      <c r="CP250">
        <v>-1.6</v>
      </c>
      <c r="CR250" s="1">
        <v>42247</v>
      </c>
      <c r="CS250">
        <v>2.6</v>
      </c>
      <c r="CT250">
        <v>20150914</v>
      </c>
      <c r="CU250">
        <v>2.1</v>
      </c>
      <c r="CW250" s="1">
        <v>42247</v>
      </c>
      <c r="CX250">
        <v>-9.6999999999999993</v>
      </c>
      <c r="CY250">
        <v>20150929</v>
      </c>
      <c r="CZ250">
        <v>-6.9</v>
      </c>
      <c r="DG250" s="1">
        <v>42247</v>
      </c>
      <c r="DH250">
        <v>1.1000000000000001</v>
      </c>
      <c r="DI250">
        <v>20150929</v>
      </c>
      <c r="DJ250">
        <v>5.0999999999999996</v>
      </c>
      <c r="DL250" s="1">
        <v>42247</v>
      </c>
      <c r="DM250">
        <v>50563</v>
      </c>
      <c r="DN250">
        <v>20151011</v>
      </c>
      <c r="DO250">
        <v>50563</v>
      </c>
      <c r="DQ250" s="1">
        <v>42247</v>
      </c>
      <c r="DR250">
        <v>24402</v>
      </c>
      <c r="DS250">
        <v>20151011</v>
      </c>
      <c r="DT250">
        <v>24449</v>
      </c>
      <c r="DV250" s="1">
        <v>42247</v>
      </c>
      <c r="DW250">
        <v>0.2</v>
      </c>
      <c r="DX250">
        <v>20151008</v>
      </c>
      <c r="DY250">
        <v>-0.4</v>
      </c>
      <c r="EK250" s="1">
        <v>42247</v>
      </c>
      <c r="EL250">
        <v>0.6</v>
      </c>
      <c r="EM250">
        <v>20150929</v>
      </c>
      <c r="EN250">
        <v>0.6</v>
      </c>
      <c r="EP250" s="1">
        <v>42247</v>
      </c>
      <c r="EQ250">
        <v>6.4</v>
      </c>
      <c r="ER250">
        <v>20150929</v>
      </c>
      <c r="ES250">
        <v>6.3</v>
      </c>
      <c r="EU250" s="1">
        <v>42247</v>
      </c>
      <c r="EV250">
        <v>3.9</v>
      </c>
      <c r="EW250">
        <v>20151008</v>
      </c>
      <c r="EX250">
        <v>6.1</v>
      </c>
      <c r="EZ250" s="1">
        <v>42247</v>
      </c>
      <c r="FA250">
        <v>1.3</v>
      </c>
      <c r="FB250">
        <v>20151008</v>
      </c>
      <c r="FC250">
        <v>2.9</v>
      </c>
    </row>
    <row r="251" spans="1:159" x14ac:dyDescent="0.25">
      <c r="A251" s="1">
        <v>42277</v>
      </c>
      <c r="B251">
        <v>93.87</v>
      </c>
      <c r="C251">
        <v>20150908</v>
      </c>
      <c r="D251">
        <v>93.9</v>
      </c>
      <c r="F251" s="1">
        <v>42190</v>
      </c>
      <c r="G251">
        <v>111</v>
      </c>
      <c r="H251">
        <v>20150706</v>
      </c>
      <c r="I251">
        <v>111</v>
      </c>
      <c r="AE251" s="1">
        <v>42277</v>
      </c>
      <c r="AF251">
        <v>-5.6</v>
      </c>
      <c r="AG251">
        <v>20150908</v>
      </c>
      <c r="AH251">
        <v>-5.6</v>
      </c>
      <c r="AJ251" s="1">
        <v>42277</v>
      </c>
      <c r="AK251">
        <v>0.4</v>
      </c>
      <c r="AL251">
        <v>20151103</v>
      </c>
      <c r="AM251">
        <v>0.4</v>
      </c>
      <c r="CM251" s="1">
        <v>42277</v>
      </c>
      <c r="CN251">
        <v>5.8</v>
      </c>
      <c r="CO251">
        <v>20151014</v>
      </c>
      <c r="CP251">
        <v>5.5</v>
      </c>
      <c r="CR251" s="1">
        <v>42277</v>
      </c>
      <c r="CS251">
        <v>7.4</v>
      </c>
      <c r="CT251">
        <v>20151014</v>
      </c>
      <c r="CU251">
        <v>7.7</v>
      </c>
      <c r="CW251" s="1">
        <v>42277</v>
      </c>
      <c r="CX251">
        <v>4.2</v>
      </c>
      <c r="CY251">
        <v>20151101</v>
      </c>
      <c r="CZ251">
        <v>2.2000000000000002</v>
      </c>
      <c r="DG251" s="1">
        <v>42277</v>
      </c>
      <c r="DH251">
        <v>20.7</v>
      </c>
      <c r="DI251">
        <v>20151101</v>
      </c>
      <c r="DJ251">
        <v>21.4</v>
      </c>
      <c r="DL251" s="1">
        <v>42277</v>
      </c>
      <c r="DM251">
        <v>50757</v>
      </c>
      <c r="DN251">
        <v>20151111</v>
      </c>
      <c r="DO251">
        <v>50757</v>
      </c>
      <c r="DQ251" s="1">
        <v>42277</v>
      </c>
      <c r="DR251">
        <v>24736</v>
      </c>
      <c r="DS251">
        <v>20151111</v>
      </c>
      <c r="DT251">
        <v>24790</v>
      </c>
      <c r="DV251" s="1">
        <v>42277</v>
      </c>
      <c r="DW251">
        <v>-9.1</v>
      </c>
      <c r="DX251">
        <v>20151109</v>
      </c>
      <c r="DY251">
        <v>-8.5</v>
      </c>
      <c r="EK251" s="1">
        <v>42277</v>
      </c>
      <c r="EL251">
        <v>0.7</v>
      </c>
      <c r="EM251">
        <v>20151029</v>
      </c>
      <c r="EN251">
        <v>0.8</v>
      </c>
      <c r="EP251" s="1">
        <v>42277</v>
      </c>
      <c r="EQ251">
        <v>6.6</v>
      </c>
      <c r="ER251">
        <v>20151029</v>
      </c>
      <c r="ES251">
        <v>6.7</v>
      </c>
      <c r="EU251" s="1">
        <v>42277</v>
      </c>
      <c r="EV251">
        <v>3.4</v>
      </c>
      <c r="EW251">
        <v>20151109</v>
      </c>
      <c r="EX251">
        <v>3</v>
      </c>
      <c r="EZ251" s="1">
        <v>42277</v>
      </c>
      <c r="FA251">
        <v>2.1</v>
      </c>
      <c r="FB251">
        <v>20151109</v>
      </c>
      <c r="FC251">
        <v>2</v>
      </c>
    </row>
    <row r="252" spans="1:159" x14ac:dyDescent="0.25">
      <c r="A252" s="1">
        <v>42308</v>
      </c>
      <c r="B252">
        <v>97.82</v>
      </c>
      <c r="C252">
        <v>20151013</v>
      </c>
      <c r="D252">
        <v>97.8</v>
      </c>
      <c r="F252" s="1">
        <v>42197</v>
      </c>
      <c r="G252">
        <v>107</v>
      </c>
      <c r="H252">
        <v>20150713</v>
      </c>
      <c r="I252">
        <v>107</v>
      </c>
      <c r="AE252" s="1">
        <v>42308</v>
      </c>
      <c r="AF252">
        <v>4.2</v>
      </c>
      <c r="AG252">
        <v>20151013</v>
      </c>
      <c r="AH252">
        <v>4.2</v>
      </c>
      <c r="AJ252" s="1">
        <v>42308</v>
      </c>
      <c r="AK252">
        <v>0.6</v>
      </c>
      <c r="AL252">
        <v>20151203</v>
      </c>
      <c r="AM252">
        <v>0.5</v>
      </c>
      <c r="CM252" s="1">
        <v>42308</v>
      </c>
      <c r="CN252">
        <v>-3.9</v>
      </c>
      <c r="CO252">
        <v>20151115</v>
      </c>
      <c r="CP252">
        <v>-3.6</v>
      </c>
      <c r="CR252" s="1">
        <v>42308</v>
      </c>
      <c r="CS252">
        <v>4.0999999999999996</v>
      </c>
      <c r="CT252">
        <v>20151115</v>
      </c>
      <c r="CU252">
        <v>4.2</v>
      </c>
      <c r="CW252" s="1">
        <v>42308</v>
      </c>
      <c r="CX252">
        <v>5.9</v>
      </c>
      <c r="CY252">
        <v>20151130</v>
      </c>
      <c r="CZ252">
        <v>3.9</v>
      </c>
      <c r="DG252" s="1">
        <v>42308</v>
      </c>
      <c r="DH252">
        <v>15.7</v>
      </c>
      <c r="DI252">
        <v>20151130</v>
      </c>
      <c r="DJ252">
        <v>12.3</v>
      </c>
      <c r="DL252" s="1">
        <v>42308</v>
      </c>
      <c r="DM252">
        <v>50575</v>
      </c>
      <c r="DN252">
        <v>20151213</v>
      </c>
      <c r="DO252">
        <v>50575</v>
      </c>
      <c r="DQ252" s="1">
        <v>42308</v>
      </c>
      <c r="DR252">
        <v>24728</v>
      </c>
      <c r="DS252">
        <v>20151213</v>
      </c>
      <c r="DT252">
        <v>24783</v>
      </c>
      <c r="DV252" s="1">
        <v>42308</v>
      </c>
      <c r="DW252">
        <v>-6.1</v>
      </c>
      <c r="DX252">
        <v>20151208</v>
      </c>
      <c r="DY252">
        <v>-6.1</v>
      </c>
      <c r="EK252" s="1">
        <v>42308</v>
      </c>
      <c r="EL252">
        <v>0.7</v>
      </c>
      <c r="EM252">
        <v>20151129</v>
      </c>
      <c r="EN252">
        <v>0.7</v>
      </c>
      <c r="EP252" s="1">
        <v>42308</v>
      </c>
      <c r="EQ252">
        <v>6.7</v>
      </c>
      <c r="ER252">
        <v>20151129</v>
      </c>
      <c r="ES252">
        <v>6.7</v>
      </c>
      <c r="EU252" s="1">
        <v>42308</v>
      </c>
      <c r="EV252">
        <v>-0.1</v>
      </c>
      <c r="EW252">
        <v>20151208</v>
      </c>
      <c r="EX252">
        <v>0.4</v>
      </c>
      <c r="EZ252" s="1">
        <v>42308</v>
      </c>
      <c r="FA252">
        <v>-0.5</v>
      </c>
      <c r="FB252">
        <v>20151208</v>
      </c>
      <c r="FC252">
        <v>-0.5</v>
      </c>
    </row>
    <row r="253" spans="1:159" x14ac:dyDescent="0.25">
      <c r="A253" s="1">
        <v>42338</v>
      </c>
      <c r="B253">
        <v>101.66</v>
      </c>
      <c r="C253">
        <v>20151110</v>
      </c>
      <c r="D253">
        <v>101.7</v>
      </c>
      <c r="F253" s="1">
        <v>42204</v>
      </c>
      <c r="G253">
        <v>111.8</v>
      </c>
      <c r="H253">
        <v>20150720</v>
      </c>
      <c r="I253">
        <v>111.8</v>
      </c>
      <c r="AE253" s="1">
        <v>42338</v>
      </c>
      <c r="AF253">
        <v>3.9</v>
      </c>
      <c r="AG253">
        <v>20151110</v>
      </c>
      <c r="AH253">
        <v>3.9</v>
      </c>
      <c r="AJ253" s="1">
        <v>42338</v>
      </c>
      <c r="AK253">
        <v>0.4</v>
      </c>
      <c r="AL253">
        <v>20160107</v>
      </c>
      <c r="AM253">
        <v>0.4</v>
      </c>
      <c r="CM253" s="1">
        <v>42338</v>
      </c>
      <c r="CN253">
        <v>1.2</v>
      </c>
      <c r="CO253">
        <v>20151214</v>
      </c>
      <c r="CP253">
        <v>1</v>
      </c>
      <c r="CR253" s="1">
        <v>42338</v>
      </c>
      <c r="CS253">
        <v>5.9</v>
      </c>
      <c r="CT253">
        <v>20151214</v>
      </c>
      <c r="CU253">
        <v>6</v>
      </c>
      <c r="CW253" s="1">
        <v>42338</v>
      </c>
      <c r="CX253">
        <v>-13.3</v>
      </c>
      <c r="CY253">
        <v>20160106</v>
      </c>
      <c r="CZ253">
        <v>-12.7</v>
      </c>
      <c r="DG253" s="1">
        <v>42338</v>
      </c>
      <c r="DH253">
        <v>-7.2</v>
      </c>
      <c r="DI253">
        <v>20160106</v>
      </c>
      <c r="DJ253">
        <v>-8.4</v>
      </c>
      <c r="DL253" s="1">
        <v>42338</v>
      </c>
      <c r="DM253">
        <v>51334</v>
      </c>
      <c r="DN253">
        <v>20160111</v>
      </c>
      <c r="DO253">
        <v>51334</v>
      </c>
      <c r="DQ253" s="1">
        <v>42338</v>
      </c>
      <c r="DR253">
        <v>25580</v>
      </c>
      <c r="DS253">
        <v>20160111</v>
      </c>
      <c r="DT253">
        <v>25639</v>
      </c>
      <c r="DV253" s="1">
        <v>42338</v>
      </c>
      <c r="DW253">
        <v>1.1000000000000001</v>
      </c>
      <c r="DX253">
        <v>20160114</v>
      </c>
      <c r="DY253">
        <v>0.7</v>
      </c>
      <c r="EK253" s="1">
        <v>42338</v>
      </c>
      <c r="EL253">
        <v>0.4</v>
      </c>
      <c r="EM253">
        <v>20151230</v>
      </c>
      <c r="EN253">
        <v>0.4</v>
      </c>
      <c r="EP253" s="1">
        <v>42338</v>
      </c>
      <c r="EQ253">
        <v>6.6</v>
      </c>
      <c r="ER253">
        <v>20151230</v>
      </c>
      <c r="ES253">
        <v>6.6</v>
      </c>
      <c r="EU253" s="1">
        <v>42338</v>
      </c>
      <c r="EV253">
        <v>1.9</v>
      </c>
      <c r="EW253">
        <v>20160114</v>
      </c>
      <c r="EX253">
        <v>2.4</v>
      </c>
      <c r="EZ253" s="1">
        <v>42338</v>
      </c>
      <c r="FA253">
        <v>1.9</v>
      </c>
      <c r="FB253">
        <v>20160114</v>
      </c>
      <c r="FC253">
        <v>1.8</v>
      </c>
    </row>
    <row r="254" spans="1:159" x14ac:dyDescent="0.25">
      <c r="A254" s="1">
        <v>42369</v>
      </c>
      <c r="B254">
        <v>100.84</v>
      </c>
      <c r="C254">
        <v>20151208</v>
      </c>
      <c r="D254">
        <v>100.8</v>
      </c>
      <c r="F254" s="1">
        <v>42211</v>
      </c>
      <c r="G254">
        <v>112.5</v>
      </c>
      <c r="H254">
        <v>20150727</v>
      </c>
      <c r="I254">
        <v>112.5</v>
      </c>
      <c r="AE254" s="1">
        <v>42369</v>
      </c>
      <c r="AF254">
        <v>-0.8</v>
      </c>
      <c r="AG254">
        <v>20151208</v>
      </c>
      <c r="AH254">
        <v>-0.8</v>
      </c>
      <c r="AJ254" s="1">
        <v>42369</v>
      </c>
      <c r="AK254">
        <v>0</v>
      </c>
      <c r="AL254">
        <v>20160204</v>
      </c>
      <c r="AM254">
        <v>0</v>
      </c>
      <c r="CM254" s="1">
        <v>42369</v>
      </c>
      <c r="CN254">
        <v>-0.4</v>
      </c>
      <c r="CO254">
        <v>20160117</v>
      </c>
      <c r="CP254">
        <v>-0.5</v>
      </c>
      <c r="CR254" s="1">
        <v>42369</v>
      </c>
      <c r="CS254">
        <v>2.2000000000000002</v>
      </c>
      <c r="CT254">
        <v>20160117</v>
      </c>
      <c r="CU254">
        <v>2.2000000000000002</v>
      </c>
      <c r="CW254" s="1">
        <v>42369</v>
      </c>
      <c r="CX254">
        <v>7.6</v>
      </c>
      <c r="CY254">
        <v>20160202</v>
      </c>
      <c r="CZ254">
        <v>9.1999999999999993</v>
      </c>
      <c r="DG254" s="1">
        <v>42369</v>
      </c>
      <c r="DH254">
        <v>-2.7</v>
      </c>
      <c r="DI254">
        <v>20160202</v>
      </c>
      <c r="DJ254">
        <v>-2.5</v>
      </c>
      <c r="DL254" s="1">
        <v>42369</v>
      </c>
      <c r="DM254">
        <v>52062</v>
      </c>
      <c r="DN254">
        <v>20160211</v>
      </c>
      <c r="DO254">
        <v>52064</v>
      </c>
      <c r="DQ254" s="1">
        <v>42369</v>
      </c>
      <c r="DR254">
        <v>27580</v>
      </c>
      <c r="DS254">
        <v>20160211</v>
      </c>
      <c r="DT254">
        <v>27628</v>
      </c>
      <c r="DV254" s="1">
        <v>42369</v>
      </c>
      <c r="DW254">
        <v>0.3</v>
      </c>
      <c r="DX254">
        <v>20160211</v>
      </c>
      <c r="DY254">
        <v>0.6</v>
      </c>
      <c r="EK254" s="1">
        <v>42369</v>
      </c>
      <c r="EL254">
        <v>0.5</v>
      </c>
      <c r="EM254">
        <v>20160128</v>
      </c>
      <c r="EN254">
        <v>0.5</v>
      </c>
      <c r="EP254" s="1">
        <v>42369</v>
      </c>
      <c r="EQ254">
        <v>6.6</v>
      </c>
      <c r="ER254">
        <v>20160128</v>
      </c>
      <c r="ES254">
        <v>6.6</v>
      </c>
      <c r="EU254" s="1">
        <v>42369</v>
      </c>
      <c r="EV254">
        <v>0.3</v>
      </c>
      <c r="EW254">
        <v>20160211</v>
      </c>
      <c r="EX254">
        <v>0.9</v>
      </c>
      <c r="EZ254" s="1">
        <v>42369</v>
      </c>
      <c r="FA254">
        <v>3</v>
      </c>
      <c r="FB254">
        <v>20160211</v>
      </c>
      <c r="FC254">
        <v>2.6</v>
      </c>
    </row>
    <row r="255" spans="1:159" x14ac:dyDescent="0.25">
      <c r="A255" s="1">
        <v>42400</v>
      </c>
      <c r="B255">
        <v>97.28</v>
      </c>
      <c r="C255">
        <v>20160119</v>
      </c>
      <c r="D255">
        <v>97.3</v>
      </c>
      <c r="F255" s="1">
        <v>42218</v>
      </c>
      <c r="G255">
        <v>112.9</v>
      </c>
      <c r="H255">
        <v>20150803</v>
      </c>
      <c r="I255">
        <v>112.9</v>
      </c>
      <c r="AE255" s="1">
        <v>42400</v>
      </c>
      <c r="AF255">
        <v>-3.5</v>
      </c>
      <c r="AG255">
        <v>20160119</v>
      </c>
      <c r="AH255">
        <v>-3.5</v>
      </c>
      <c r="AJ255" s="1">
        <v>42400</v>
      </c>
      <c r="AK255">
        <v>0.4</v>
      </c>
      <c r="AL255">
        <v>20160303</v>
      </c>
      <c r="AM255">
        <v>0.3</v>
      </c>
      <c r="CM255" s="1">
        <v>42400</v>
      </c>
      <c r="CN255">
        <v>0.9</v>
      </c>
      <c r="CO255">
        <v>20160214</v>
      </c>
      <c r="CP255">
        <v>0.5</v>
      </c>
      <c r="CR255" s="1">
        <v>42400</v>
      </c>
      <c r="CS255">
        <v>5.3</v>
      </c>
      <c r="CT255">
        <v>20160214</v>
      </c>
      <c r="CU255">
        <v>5.0999999999999996</v>
      </c>
      <c r="CW255" s="1">
        <v>42400</v>
      </c>
      <c r="CX255">
        <v>1.8</v>
      </c>
      <c r="CY255">
        <v>20160229</v>
      </c>
      <c r="CZ255">
        <v>-7.5</v>
      </c>
      <c r="DG255" s="1">
        <v>42400</v>
      </c>
      <c r="DH255">
        <v>-5.6</v>
      </c>
      <c r="DI255">
        <v>20160229</v>
      </c>
      <c r="DJ255">
        <v>-15.5</v>
      </c>
      <c r="DL255" s="1">
        <v>42400</v>
      </c>
      <c r="DM255">
        <v>50897</v>
      </c>
      <c r="DN255">
        <v>20160313</v>
      </c>
      <c r="DO255">
        <v>50900</v>
      </c>
      <c r="DQ255" s="1">
        <v>42400</v>
      </c>
      <c r="DR255">
        <v>21846</v>
      </c>
      <c r="DS255">
        <v>20160313</v>
      </c>
      <c r="DT255">
        <v>21900</v>
      </c>
      <c r="DV255" s="1">
        <v>42400</v>
      </c>
      <c r="DW255">
        <v>-1.4</v>
      </c>
      <c r="DX255">
        <v>20160308</v>
      </c>
      <c r="DY255">
        <v>-1.6</v>
      </c>
      <c r="EK255" s="1">
        <v>42400</v>
      </c>
      <c r="EL255">
        <v>0.5</v>
      </c>
      <c r="EM255">
        <v>20160228</v>
      </c>
      <c r="EN255">
        <v>0.5</v>
      </c>
      <c r="EP255" s="1">
        <v>42400</v>
      </c>
      <c r="EQ255">
        <v>6.5</v>
      </c>
      <c r="ER255">
        <v>20160228</v>
      </c>
      <c r="ES255">
        <v>6.5</v>
      </c>
      <c r="EU255" s="1">
        <v>42400</v>
      </c>
      <c r="EV255">
        <v>-4.2</v>
      </c>
      <c r="EW255">
        <v>20160308</v>
      </c>
      <c r="EX255">
        <v>-4.3</v>
      </c>
      <c r="EZ255" s="1">
        <v>42400</v>
      </c>
      <c r="FA255">
        <v>-3.9</v>
      </c>
      <c r="FB255">
        <v>20160308</v>
      </c>
      <c r="FC255">
        <v>-3.9</v>
      </c>
    </row>
    <row r="256" spans="1:159" x14ac:dyDescent="0.25">
      <c r="A256" s="1">
        <v>42429</v>
      </c>
      <c r="B256">
        <v>101.32</v>
      </c>
      <c r="C256">
        <v>20160209</v>
      </c>
      <c r="D256">
        <v>101.3</v>
      </c>
      <c r="F256" s="1">
        <v>42225</v>
      </c>
      <c r="G256">
        <v>112.5</v>
      </c>
      <c r="H256">
        <v>20150810</v>
      </c>
      <c r="I256">
        <v>112.5</v>
      </c>
      <c r="AE256" s="1">
        <v>42429</v>
      </c>
      <c r="AF256">
        <v>4.2</v>
      </c>
      <c r="AG256">
        <v>20160209</v>
      </c>
      <c r="AH256">
        <v>4.2</v>
      </c>
      <c r="AJ256" s="1">
        <v>42429</v>
      </c>
      <c r="AK256">
        <v>0.1</v>
      </c>
      <c r="AL256">
        <v>20160403</v>
      </c>
      <c r="AM256">
        <v>0</v>
      </c>
      <c r="CM256" s="1">
        <v>42429</v>
      </c>
      <c r="CN256">
        <v>-0.3</v>
      </c>
      <c r="CO256">
        <v>20160314</v>
      </c>
      <c r="CP256">
        <v>-0.1</v>
      </c>
      <c r="CR256" s="1">
        <v>42429</v>
      </c>
      <c r="CS256">
        <v>2.2999999999999998</v>
      </c>
      <c r="CT256">
        <v>20160314</v>
      </c>
      <c r="CU256">
        <v>2.2999999999999998</v>
      </c>
      <c r="CW256" s="1">
        <v>42429</v>
      </c>
      <c r="CX256">
        <v>-1.6</v>
      </c>
      <c r="CY256">
        <v>20160403</v>
      </c>
      <c r="CZ256">
        <v>3.1</v>
      </c>
      <c r="DG256" s="1">
        <v>42429</v>
      </c>
      <c r="DH256">
        <v>-4.9000000000000004</v>
      </c>
      <c r="DI256">
        <v>20160403</v>
      </c>
      <c r="DJ256">
        <v>-9</v>
      </c>
      <c r="DL256" s="1">
        <v>42429</v>
      </c>
      <c r="DM256">
        <v>51910</v>
      </c>
      <c r="DN256">
        <v>20160411</v>
      </c>
      <c r="DO256">
        <v>51900</v>
      </c>
      <c r="DQ256" s="1">
        <v>42429</v>
      </c>
      <c r="DR256">
        <v>25192</v>
      </c>
      <c r="DS256">
        <v>20160411</v>
      </c>
      <c r="DT256">
        <v>24800</v>
      </c>
      <c r="DV256" s="1">
        <v>42429</v>
      </c>
      <c r="DW256">
        <v>3.4</v>
      </c>
      <c r="DX256">
        <v>20160410</v>
      </c>
      <c r="DY256">
        <v>4.0999999999999996</v>
      </c>
      <c r="EK256" s="1">
        <v>42429</v>
      </c>
      <c r="EL256">
        <v>0.6</v>
      </c>
      <c r="EM256">
        <v>20160330</v>
      </c>
      <c r="EN256">
        <v>0.6</v>
      </c>
      <c r="EP256" s="1">
        <v>42429</v>
      </c>
      <c r="EQ256">
        <v>6.6</v>
      </c>
      <c r="ER256">
        <v>20160330</v>
      </c>
      <c r="ES256">
        <v>6.6</v>
      </c>
      <c r="EU256" s="1">
        <v>42429</v>
      </c>
      <c r="EV256">
        <v>1</v>
      </c>
      <c r="EW256">
        <v>20160410</v>
      </c>
      <c r="EX256">
        <v>1.7</v>
      </c>
      <c r="EZ256" s="1">
        <v>42429</v>
      </c>
      <c r="FA256">
        <v>1.1000000000000001</v>
      </c>
      <c r="FB256">
        <v>20160410</v>
      </c>
      <c r="FC256">
        <v>1.5</v>
      </c>
    </row>
    <row r="257" spans="1:159" x14ac:dyDescent="0.25">
      <c r="A257" s="1">
        <v>42460</v>
      </c>
      <c r="B257">
        <v>99.12</v>
      </c>
      <c r="C257">
        <v>20160308</v>
      </c>
      <c r="D257">
        <v>99.1</v>
      </c>
      <c r="F257" s="1">
        <v>42232</v>
      </c>
      <c r="G257">
        <v>113.2</v>
      </c>
      <c r="H257">
        <v>20150817</v>
      </c>
      <c r="I257">
        <v>113.2</v>
      </c>
      <c r="AE257" s="1">
        <v>42460</v>
      </c>
      <c r="AF257">
        <v>-2.2000000000000002</v>
      </c>
      <c r="AG257">
        <v>20160308</v>
      </c>
      <c r="AH257">
        <v>-2.2000000000000002</v>
      </c>
      <c r="AJ257" s="1">
        <v>42460</v>
      </c>
      <c r="AK257">
        <v>0.4</v>
      </c>
      <c r="AL257">
        <v>20160504</v>
      </c>
      <c r="AM257">
        <v>0.4</v>
      </c>
      <c r="CM257" s="1">
        <v>42460</v>
      </c>
      <c r="CN257">
        <v>2.1</v>
      </c>
      <c r="CO257">
        <v>20160417</v>
      </c>
      <c r="CP257">
        <v>2.2000000000000002</v>
      </c>
      <c r="CR257" s="1">
        <v>42460</v>
      </c>
      <c r="CS257">
        <v>3.7</v>
      </c>
      <c r="CT257">
        <v>20160417</v>
      </c>
      <c r="CU257">
        <v>4.2</v>
      </c>
      <c r="CW257" s="1">
        <v>42460</v>
      </c>
      <c r="CX257">
        <v>2.5</v>
      </c>
      <c r="CY257">
        <v>20160502</v>
      </c>
      <c r="CZ257">
        <v>3.7</v>
      </c>
      <c r="DG257" s="1">
        <v>42460</v>
      </c>
      <c r="DH257">
        <v>-5.5</v>
      </c>
      <c r="DI257">
        <v>20160502</v>
      </c>
      <c r="DJ257">
        <v>-6.5</v>
      </c>
      <c r="DL257" s="1">
        <v>42460</v>
      </c>
      <c r="DM257">
        <v>51773</v>
      </c>
      <c r="DN257">
        <v>20160511</v>
      </c>
      <c r="DO257">
        <v>51800</v>
      </c>
      <c r="DQ257" s="1">
        <v>42460</v>
      </c>
      <c r="DR257">
        <v>25466</v>
      </c>
      <c r="DS257">
        <v>20160511</v>
      </c>
      <c r="DT257">
        <v>25500</v>
      </c>
      <c r="DV257" s="1">
        <v>42460</v>
      </c>
      <c r="DW257">
        <v>-0.1</v>
      </c>
      <c r="DX257">
        <v>20160510</v>
      </c>
      <c r="DY257">
        <v>1.5</v>
      </c>
      <c r="EK257" s="1">
        <v>42460</v>
      </c>
      <c r="EL257">
        <v>0.4</v>
      </c>
      <c r="EM257">
        <v>20160428</v>
      </c>
      <c r="EN257">
        <v>0.4</v>
      </c>
      <c r="EP257" s="1">
        <v>42460</v>
      </c>
      <c r="EQ257">
        <v>6.4</v>
      </c>
      <c r="ER257">
        <v>20160428</v>
      </c>
      <c r="ES257">
        <v>6.4</v>
      </c>
      <c r="EU257" s="1">
        <v>42460</v>
      </c>
      <c r="EV257">
        <v>-1</v>
      </c>
      <c r="EW257">
        <v>20160510</v>
      </c>
      <c r="EX257">
        <v>-1.2</v>
      </c>
      <c r="EZ257" s="1">
        <v>42460</v>
      </c>
      <c r="FA257">
        <v>-0.7</v>
      </c>
      <c r="FB257">
        <v>20160510</v>
      </c>
      <c r="FC257">
        <v>-0.9</v>
      </c>
    </row>
    <row r="258" spans="1:159" x14ac:dyDescent="0.25">
      <c r="A258" s="1">
        <v>42490</v>
      </c>
      <c r="B258">
        <v>95.14</v>
      </c>
      <c r="C258">
        <v>20160412</v>
      </c>
      <c r="D258">
        <v>95.1</v>
      </c>
      <c r="F258" s="1">
        <v>42239</v>
      </c>
      <c r="G258">
        <v>113</v>
      </c>
      <c r="H258">
        <v>20150824</v>
      </c>
      <c r="I258">
        <v>113</v>
      </c>
      <c r="AE258" s="1">
        <v>42490</v>
      </c>
      <c r="AF258">
        <v>-4</v>
      </c>
      <c r="AG258">
        <v>20160412</v>
      </c>
      <c r="AH258">
        <v>-4</v>
      </c>
      <c r="AJ258" s="1">
        <v>42490</v>
      </c>
      <c r="AK258">
        <v>0.1</v>
      </c>
      <c r="AL258">
        <v>20160601</v>
      </c>
      <c r="AM258">
        <v>0.2</v>
      </c>
      <c r="CM258" s="1">
        <v>42490</v>
      </c>
      <c r="CN258">
        <v>-2.8</v>
      </c>
      <c r="CO258">
        <v>20160516</v>
      </c>
      <c r="CP258">
        <v>-2.5</v>
      </c>
      <c r="CR258" s="1">
        <v>42490</v>
      </c>
      <c r="CS258">
        <v>2.6</v>
      </c>
      <c r="CT258">
        <v>20160516</v>
      </c>
      <c r="CU258">
        <v>2.4</v>
      </c>
      <c r="CW258" s="1">
        <v>42490</v>
      </c>
      <c r="CX258">
        <v>3.3</v>
      </c>
      <c r="CY258">
        <v>20160530</v>
      </c>
      <c r="CZ258">
        <v>3</v>
      </c>
      <c r="DG258" s="1">
        <v>42490</v>
      </c>
      <c r="DH258">
        <v>1.3</v>
      </c>
      <c r="DI258">
        <v>20160530</v>
      </c>
      <c r="DJ258">
        <v>0.7</v>
      </c>
      <c r="DL258" s="1">
        <v>42490</v>
      </c>
      <c r="DM258">
        <v>51754</v>
      </c>
      <c r="DN258">
        <v>20160613</v>
      </c>
      <c r="DO258">
        <v>51800</v>
      </c>
      <c r="DQ258" s="1">
        <v>42490</v>
      </c>
      <c r="DR258">
        <v>23453</v>
      </c>
      <c r="DS258">
        <v>20160613</v>
      </c>
      <c r="DT258">
        <v>23500</v>
      </c>
      <c r="DV258" s="1">
        <v>42490</v>
      </c>
      <c r="DW258">
        <v>-4.3</v>
      </c>
      <c r="DX258">
        <v>20160607</v>
      </c>
      <c r="DY258">
        <v>-5</v>
      </c>
      <c r="EK258" s="1">
        <v>42490</v>
      </c>
      <c r="EL258">
        <v>0.5</v>
      </c>
      <c r="EM258">
        <v>20160530</v>
      </c>
      <c r="EN258">
        <v>0.5</v>
      </c>
      <c r="EP258" s="1">
        <v>42490</v>
      </c>
      <c r="EQ258">
        <v>6.7</v>
      </c>
      <c r="ER258">
        <v>20160530</v>
      </c>
      <c r="ES258">
        <v>6.7</v>
      </c>
      <c r="EU258" s="1">
        <v>42490</v>
      </c>
      <c r="EV258">
        <v>-0.2</v>
      </c>
      <c r="EW258">
        <v>20160607</v>
      </c>
      <c r="EX258">
        <v>0.1</v>
      </c>
      <c r="EZ258" s="1">
        <v>42490</v>
      </c>
      <c r="FA258">
        <v>1.4</v>
      </c>
      <c r="FB258">
        <v>20160607</v>
      </c>
      <c r="FC258">
        <v>1.7</v>
      </c>
    </row>
    <row r="259" spans="1:159" x14ac:dyDescent="0.25">
      <c r="A259" s="1">
        <v>42521</v>
      </c>
      <c r="B259">
        <v>103.18</v>
      </c>
      <c r="C259">
        <v>20160510</v>
      </c>
      <c r="D259">
        <v>103.2</v>
      </c>
      <c r="F259" s="1">
        <v>42246</v>
      </c>
      <c r="G259">
        <v>113.3</v>
      </c>
      <c r="H259">
        <v>20150831</v>
      </c>
      <c r="I259">
        <v>113.3</v>
      </c>
      <c r="AE259" s="1">
        <v>42521</v>
      </c>
      <c r="AF259">
        <v>8.5</v>
      </c>
      <c r="AG259">
        <v>20160510</v>
      </c>
      <c r="AH259">
        <v>8.5</v>
      </c>
      <c r="AJ259" s="1">
        <v>42521</v>
      </c>
      <c r="AK259">
        <v>0.2</v>
      </c>
      <c r="AL259">
        <v>20160704</v>
      </c>
      <c r="AM259">
        <v>0.2</v>
      </c>
      <c r="CM259" s="1">
        <v>42521</v>
      </c>
      <c r="CN259">
        <v>-1</v>
      </c>
      <c r="CO259">
        <v>20160615</v>
      </c>
      <c r="CP259">
        <v>-1.1000000000000001</v>
      </c>
      <c r="CR259" s="1">
        <v>42521</v>
      </c>
      <c r="CS259">
        <v>1.8</v>
      </c>
      <c r="CT259">
        <v>20160615</v>
      </c>
      <c r="CU259">
        <v>1.7</v>
      </c>
      <c r="CW259" s="1">
        <v>42521</v>
      </c>
      <c r="CX259">
        <v>-5.2</v>
      </c>
      <c r="CY259">
        <v>20160703</v>
      </c>
      <c r="CZ259">
        <v>-5.2</v>
      </c>
      <c r="DG259" s="1">
        <v>42521</v>
      </c>
      <c r="DH259">
        <v>-9.1</v>
      </c>
      <c r="DI259">
        <v>20160703</v>
      </c>
      <c r="DJ259">
        <v>-9.1</v>
      </c>
      <c r="DL259" s="1">
        <v>42521</v>
      </c>
      <c r="DM259">
        <v>51900</v>
      </c>
      <c r="DN259">
        <v>20160711</v>
      </c>
      <c r="DO259">
        <v>51900</v>
      </c>
      <c r="DQ259" s="1">
        <v>42521</v>
      </c>
      <c r="DR259">
        <v>26000</v>
      </c>
      <c r="DS259">
        <v>20160711</v>
      </c>
      <c r="DT259">
        <v>26000</v>
      </c>
      <c r="DV259" s="1">
        <v>42521</v>
      </c>
      <c r="DW259">
        <v>3.9</v>
      </c>
      <c r="DX259">
        <v>20160710</v>
      </c>
      <c r="DY259">
        <v>3.9</v>
      </c>
      <c r="EK259" s="1">
        <v>42521</v>
      </c>
      <c r="EL259">
        <v>0.4</v>
      </c>
      <c r="EM259">
        <v>20160629</v>
      </c>
      <c r="EN259">
        <v>0.4</v>
      </c>
      <c r="EP259" s="1">
        <v>42521</v>
      </c>
      <c r="EQ259">
        <v>6.5</v>
      </c>
      <c r="ER259">
        <v>20160629</v>
      </c>
      <c r="ES259">
        <v>6.5</v>
      </c>
      <c r="EU259" s="1">
        <v>42521</v>
      </c>
      <c r="EV259">
        <v>-0.6</v>
      </c>
      <c r="EW259">
        <v>20160710</v>
      </c>
      <c r="EX259">
        <v>-0.6</v>
      </c>
      <c r="EZ259" s="1">
        <v>42521</v>
      </c>
      <c r="FA259">
        <v>-1</v>
      </c>
      <c r="FB259">
        <v>20160710</v>
      </c>
      <c r="FC259">
        <v>-1</v>
      </c>
    </row>
    <row r="260" spans="1:159" x14ac:dyDescent="0.25">
      <c r="A260" s="1">
        <v>42551</v>
      </c>
      <c r="B260">
        <v>102.17</v>
      </c>
      <c r="C260">
        <v>20160614</v>
      </c>
      <c r="D260">
        <v>102.2</v>
      </c>
      <c r="F260" s="1">
        <v>42253</v>
      </c>
      <c r="G260">
        <v>106.7</v>
      </c>
      <c r="H260">
        <v>20150907</v>
      </c>
      <c r="I260">
        <v>106.7</v>
      </c>
      <c r="AE260" s="1">
        <v>42551</v>
      </c>
      <c r="AF260">
        <v>-1</v>
      </c>
      <c r="AG260">
        <v>20160614</v>
      </c>
      <c r="AH260">
        <v>-1</v>
      </c>
      <c r="AJ260" s="1">
        <v>42551</v>
      </c>
      <c r="AK260" t="s">
        <v>302</v>
      </c>
      <c r="AL260">
        <v>20160803</v>
      </c>
      <c r="AM260" t="s">
        <v>302</v>
      </c>
      <c r="CM260" s="1">
        <v>42551</v>
      </c>
      <c r="CN260">
        <v>3.1</v>
      </c>
      <c r="CO260">
        <v>20160713</v>
      </c>
      <c r="CP260">
        <v>3.1</v>
      </c>
      <c r="CR260" s="1">
        <v>42551</v>
      </c>
      <c r="CS260">
        <v>2.1</v>
      </c>
      <c r="CT260">
        <v>20160713</v>
      </c>
      <c r="CU260">
        <v>2.1</v>
      </c>
      <c r="CW260" s="1">
        <v>42551</v>
      </c>
      <c r="CX260" t="s">
        <v>302</v>
      </c>
      <c r="CY260">
        <v>20160801</v>
      </c>
      <c r="CZ260" t="s">
        <v>302</v>
      </c>
      <c r="DG260" s="1">
        <v>42551</v>
      </c>
      <c r="DH260" t="s">
        <v>302</v>
      </c>
      <c r="DI260">
        <v>20160801</v>
      </c>
      <c r="DJ260" t="s">
        <v>302</v>
      </c>
      <c r="DL260" s="1">
        <v>42551</v>
      </c>
      <c r="DM260" t="s">
        <v>302</v>
      </c>
      <c r="DN260">
        <v>20160811</v>
      </c>
      <c r="DO260" t="s">
        <v>302</v>
      </c>
      <c r="DQ260" s="1">
        <v>42551</v>
      </c>
      <c r="DR260" t="s">
        <v>302</v>
      </c>
      <c r="DS260">
        <v>20160811</v>
      </c>
      <c r="DT260" t="s">
        <v>302</v>
      </c>
      <c r="DV260" s="1">
        <v>42551</v>
      </c>
      <c r="DW260" t="s">
        <v>302</v>
      </c>
      <c r="DX260">
        <v>20160809</v>
      </c>
      <c r="DY260" t="s">
        <v>302</v>
      </c>
      <c r="EK260" s="1">
        <v>42551</v>
      </c>
      <c r="EL260" t="s">
        <v>302</v>
      </c>
      <c r="EM260">
        <v>20160728</v>
      </c>
      <c r="EN260" t="s">
        <v>302</v>
      </c>
      <c r="EP260" s="1">
        <v>42551</v>
      </c>
      <c r="EQ260" t="s">
        <v>302</v>
      </c>
      <c r="ER260">
        <v>20160728</v>
      </c>
      <c r="ES260" t="s">
        <v>302</v>
      </c>
      <c r="EU260" s="1">
        <v>42551</v>
      </c>
      <c r="EV260" t="s">
        <v>302</v>
      </c>
      <c r="EW260">
        <v>20160809</v>
      </c>
      <c r="EX260" t="s">
        <v>302</v>
      </c>
      <c r="EZ260" s="1">
        <v>42551</v>
      </c>
      <c r="FA260" t="s">
        <v>302</v>
      </c>
      <c r="FB260">
        <v>20160809</v>
      </c>
      <c r="FC260" t="s">
        <v>302</v>
      </c>
    </row>
    <row r="261" spans="1:159" x14ac:dyDescent="0.25">
      <c r="F261" s="1">
        <v>42260</v>
      </c>
      <c r="G261">
        <v>105.3</v>
      </c>
      <c r="H261">
        <v>20150914</v>
      </c>
      <c r="I261">
        <v>105.3</v>
      </c>
    </row>
    <row r="262" spans="1:159" x14ac:dyDescent="0.25">
      <c r="F262" s="1">
        <v>42267</v>
      </c>
      <c r="G262">
        <v>114.5</v>
      </c>
      <c r="H262">
        <v>20150921</v>
      </c>
      <c r="I262">
        <v>114.5</v>
      </c>
    </row>
    <row r="263" spans="1:159" x14ac:dyDescent="0.25">
      <c r="F263" s="1">
        <v>42274</v>
      </c>
      <c r="G263">
        <v>110.6</v>
      </c>
      <c r="H263">
        <v>20150928</v>
      </c>
      <c r="I263">
        <v>110.6</v>
      </c>
    </row>
    <row r="264" spans="1:159" x14ac:dyDescent="0.25">
      <c r="F264" s="1">
        <v>42281</v>
      </c>
      <c r="G264">
        <v>110</v>
      </c>
      <c r="H264">
        <v>20151005</v>
      </c>
      <c r="I264">
        <v>110</v>
      </c>
    </row>
    <row r="265" spans="1:159" x14ac:dyDescent="0.25">
      <c r="F265" s="1">
        <v>42288</v>
      </c>
      <c r="G265">
        <v>115.6</v>
      </c>
      <c r="H265">
        <v>20151012</v>
      </c>
      <c r="I265">
        <v>115.6</v>
      </c>
    </row>
    <row r="266" spans="1:159" x14ac:dyDescent="0.25">
      <c r="F266" s="1">
        <v>42295</v>
      </c>
      <c r="G266">
        <v>113.3</v>
      </c>
      <c r="H266">
        <v>20151019</v>
      </c>
      <c r="I266">
        <v>113.3</v>
      </c>
    </row>
    <row r="267" spans="1:159" x14ac:dyDescent="0.25">
      <c r="F267" s="1">
        <v>42302</v>
      </c>
      <c r="G267">
        <v>113.4</v>
      </c>
      <c r="H267">
        <v>20151026</v>
      </c>
      <c r="I267">
        <v>113.4</v>
      </c>
    </row>
    <row r="268" spans="1:159" x14ac:dyDescent="0.25">
      <c r="F268" s="1">
        <v>42309</v>
      </c>
      <c r="G268">
        <v>115.2</v>
      </c>
      <c r="H268">
        <v>20151102</v>
      </c>
      <c r="I268">
        <v>115.2</v>
      </c>
    </row>
    <row r="269" spans="1:159" x14ac:dyDescent="0.25">
      <c r="F269" s="1">
        <v>42316</v>
      </c>
      <c r="G269">
        <v>116.6</v>
      </c>
      <c r="H269">
        <v>20151109</v>
      </c>
      <c r="I269">
        <v>116.6</v>
      </c>
    </row>
    <row r="270" spans="1:159" x14ac:dyDescent="0.25">
      <c r="F270" s="1">
        <v>42323</v>
      </c>
      <c r="G270">
        <v>115.9</v>
      </c>
      <c r="H270">
        <v>20151116</v>
      </c>
      <c r="I270">
        <v>115.9</v>
      </c>
    </row>
    <row r="271" spans="1:159" x14ac:dyDescent="0.25">
      <c r="F271" s="1">
        <v>42330</v>
      </c>
      <c r="G271">
        <v>114.5</v>
      </c>
      <c r="H271">
        <v>20151123</v>
      </c>
      <c r="I271">
        <v>114.5</v>
      </c>
    </row>
    <row r="272" spans="1:159" x14ac:dyDescent="0.25">
      <c r="F272" s="1">
        <v>42337</v>
      </c>
      <c r="G272">
        <v>112.8</v>
      </c>
      <c r="H272">
        <v>20151130</v>
      </c>
      <c r="I272">
        <v>112.8</v>
      </c>
    </row>
    <row r="273" spans="6:9" x14ac:dyDescent="0.25">
      <c r="F273" s="1">
        <v>42344</v>
      </c>
      <c r="G273">
        <v>116.3</v>
      </c>
      <c r="H273">
        <v>20151207</v>
      </c>
      <c r="I273">
        <v>116.3</v>
      </c>
    </row>
    <row r="274" spans="6:9" x14ac:dyDescent="0.25">
      <c r="F274" s="1">
        <v>42351</v>
      </c>
      <c r="G274">
        <v>115.4</v>
      </c>
      <c r="H274">
        <v>20151214</v>
      </c>
      <c r="I274">
        <v>115.4</v>
      </c>
    </row>
    <row r="275" spans="6:9" x14ac:dyDescent="0.25">
      <c r="F275" s="1">
        <v>42372</v>
      </c>
      <c r="G275">
        <v>116.3</v>
      </c>
      <c r="H275">
        <v>20160104</v>
      </c>
      <c r="I275">
        <v>116.3</v>
      </c>
    </row>
    <row r="276" spans="6:9" x14ac:dyDescent="0.25">
      <c r="F276" s="1">
        <v>42379</v>
      </c>
      <c r="G276">
        <v>114.1</v>
      </c>
      <c r="H276">
        <v>20160111</v>
      </c>
      <c r="I276">
        <v>114.1</v>
      </c>
    </row>
    <row r="277" spans="6:9" x14ac:dyDescent="0.25">
      <c r="F277" s="1">
        <v>42386</v>
      </c>
      <c r="G277">
        <v>113.2</v>
      </c>
      <c r="H277">
        <v>20160118</v>
      </c>
      <c r="I277">
        <v>113.2</v>
      </c>
    </row>
    <row r="278" spans="6:9" x14ac:dyDescent="0.25">
      <c r="F278" s="1">
        <v>42393</v>
      </c>
      <c r="G278">
        <v>112.2</v>
      </c>
      <c r="H278">
        <v>20160126</v>
      </c>
      <c r="I278">
        <v>112.2</v>
      </c>
    </row>
    <row r="279" spans="6:9" x14ac:dyDescent="0.25">
      <c r="F279" s="1">
        <v>42400</v>
      </c>
      <c r="G279">
        <v>111.2</v>
      </c>
      <c r="H279">
        <v>20160201</v>
      </c>
      <c r="I279">
        <v>111.2</v>
      </c>
    </row>
    <row r="280" spans="6:9" x14ac:dyDescent="0.25">
      <c r="F280" s="1">
        <v>42407</v>
      </c>
      <c r="G280">
        <v>111.4</v>
      </c>
      <c r="H280">
        <v>20160208</v>
      </c>
      <c r="I280">
        <v>111.4</v>
      </c>
    </row>
    <row r="281" spans="6:9" x14ac:dyDescent="0.25">
      <c r="F281" s="1">
        <v>42414</v>
      </c>
      <c r="G281">
        <v>113.6</v>
      </c>
      <c r="H281">
        <v>20160215</v>
      </c>
      <c r="I281">
        <v>113.6</v>
      </c>
    </row>
    <row r="282" spans="6:9" x14ac:dyDescent="0.25">
      <c r="F282" s="1">
        <v>42421</v>
      </c>
      <c r="G282">
        <v>114.3</v>
      </c>
      <c r="H282">
        <v>20160222</v>
      </c>
      <c r="I282">
        <v>114.3</v>
      </c>
    </row>
    <row r="283" spans="6:9" x14ac:dyDescent="0.25">
      <c r="F283" s="1">
        <v>42428</v>
      </c>
      <c r="G283">
        <v>111.3</v>
      </c>
      <c r="H283">
        <v>20160229</v>
      </c>
      <c r="I283">
        <v>111.3</v>
      </c>
    </row>
    <row r="284" spans="6:9" x14ac:dyDescent="0.25">
      <c r="F284" s="1">
        <v>42435</v>
      </c>
      <c r="G284">
        <v>114.8</v>
      </c>
      <c r="H284">
        <v>20160307</v>
      </c>
      <c r="I284">
        <v>114.8</v>
      </c>
    </row>
    <row r="285" spans="6:9" x14ac:dyDescent="0.25">
      <c r="F285" s="1">
        <v>42442</v>
      </c>
      <c r="G285">
        <v>116.4</v>
      </c>
      <c r="H285">
        <v>20160314</v>
      </c>
      <c r="I285">
        <v>116.4</v>
      </c>
    </row>
    <row r="286" spans="6:9" x14ac:dyDescent="0.25">
      <c r="F286" s="1">
        <v>42449</v>
      </c>
      <c r="G286">
        <v>116</v>
      </c>
      <c r="H286">
        <v>20160321</v>
      </c>
      <c r="I286">
        <v>116</v>
      </c>
    </row>
    <row r="287" spans="6:9" x14ac:dyDescent="0.25">
      <c r="F287" s="1">
        <v>42456</v>
      </c>
      <c r="G287">
        <v>114.5</v>
      </c>
      <c r="H287">
        <v>20160329</v>
      </c>
      <c r="I287">
        <v>114.5</v>
      </c>
    </row>
    <row r="288" spans="6:9" x14ac:dyDescent="0.25">
      <c r="F288" s="1">
        <v>42463</v>
      </c>
      <c r="G288">
        <v>113.4</v>
      </c>
      <c r="H288">
        <v>20160404</v>
      </c>
      <c r="I288">
        <v>113.4</v>
      </c>
    </row>
    <row r="289" spans="6:9" x14ac:dyDescent="0.25">
      <c r="F289" s="1">
        <v>42470</v>
      </c>
      <c r="G289">
        <v>112</v>
      </c>
      <c r="H289">
        <v>20160411</v>
      </c>
      <c r="I289">
        <v>112</v>
      </c>
    </row>
    <row r="290" spans="6:9" x14ac:dyDescent="0.25">
      <c r="F290" s="1">
        <v>42477</v>
      </c>
      <c r="G290">
        <v>115.8</v>
      </c>
      <c r="H290">
        <v>20160418</v>
      </c>
      <c r="I290">
        <v>115.8</v>
      </c>
    </row>
    <row r="291" spans="6:9" x14ac:dyDescent="0.25">
      <c r="F291" s="1">
        <v>42484</v>
      </c>
      <c r="G291">
        <v>111.7</v>
      </c>
      <c r="H291">
        <v>20160426</v>
      </c>
      <c r="I291">
        <v>111.7</v>
      </c>
    </row>
    <row r="292" spans="6:9" x14ac:dyDescent="0.25">
      <c r="F292" s="1">
        <v>42491</v>
      </c>
      <c r="G292">
        <v>113.9</v>
      </c>
      <c r="H292">
        <v>20160502</v>
      </c>
      <c r="I292">
        <v>113.9</v>
      </c>
    </row>
    <row r="293" spans="6:9" x14ac:dyDescent="0.25">
      <c r="F293" s="1">
        <v>42498</v>
      </c>
      <c r="G293">
        <v>113.9</v>
      </c>
      <c r="H293">
        <v>20160509</v>
      </c>
      <c r="I293">
        <v>113.9</v>
      </c>
    </row>
    <row r="294" spans="6:9" x14ac:dyDescent="0.25">
      <c r="F294" s="1">
        <v>42505</v>
      </c>
      <c r="G294">
        <v>115.1</v>
      </c>
      <c r="H294">
        <v>20160516</v>
      </c>
      <c r="I294">
        <v>115.1</v>
      </c>
    </row>
    <row r="295" spans="6:9" x14ac:dyDescent="0.25">
      <c r="F295" s="1">
        <v>42512</v>
      </c>
      <c r="G295">
        <v>115.7</v>
      </c>
      <c r="H295">
        <v>20160523</v>
      </c>
      <c r="I295">
        <v>115.7</v>
      </c>
    </row>
    <row r="296" spans="6:9" x14ac:dyDescent="0.25">
      <c r="F296" s="1">
        <v>42519</v>
      </c>
      <c r="G296">
        <v>113.2</v>
      </c>
      <c r="H296">
        <v>20160530</v>
      </c>
      <c r="I296">
        <v>113.2</v>
      </c>
    </row>
    <row r="297" spans="6:9" x14ac:dyDescent="0.25">
      <c r="F297" s="1">
        <v>42526</v>
      </c>
      <c r="G297">
        <v>116.8</v>
      </c>
      <c r="H297">
        <v>20160606</v>
      </c>
      <c r="I297">
        <v>116.8</v>
      </c>
    </row>
    <row r="298" spans="6:9" x14ac:dyDescent="0.25">
      <c r="F298" s="1">
        <v>42533</v>
      </c>
      <c r="G298">
        <v>116.4</v>
      </c>
      <c r="H298">
        <v>20160614</v>
      </c>
      <c r="I298">
        <v>116.4</v>
      </c>
    </row>
    <row r="299" spans="6:9" x14ac:dyDescent="0.25">
      <c r="F299" s="1">
        <v>42540</v>
      </c>
      <c r="G299">
        <v>118.8</v>
      </c>
      <c r="H299">
        <v>20160620</v>
      </c>
      <c r="I299">
        <v>118.8</v>
      </c>
    </row>
    <row r="300" spans="6:9" x14ac:dyDescent="0.25">
      <c r="F300" s="1">
        <v>42547</v>
      </c>
      <c r="G300">
        <v>116.8</v>
      </c>
      <c r="H300">
        <v>20160627</v>
      </c>
      <c r="I300">
        <v>116.8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260"/>
  <sheetViews>
    <sheetView workbookViewId="0">
      <selection activeCell="J30" sqref="J30"/>
    </sheetView>
  </sheetViews>
  <sheetFormatPr defaultRowHeight="15" x14ac:dyDescent="0.25"/>
  <cols>
    <col min="5" max="5" width="9.7109375" bestFit="1" customWidth="1"/>
    <col min="10" max="10" width="9.7109375" bestFit="1" customWidth="1"/>
    <col min="15" max="15" width="9.7109375" bestFit="1" customWidth="1"/>
    <col min="20" max="20" width="9.7109375" bestFit="1" customWidth="1"/>
    <col min="25" max="25" width="9.7109375" bestFit="1" customWidth="1"/>
    <col min="30" max="30" width="9.7109375" bestFit="1" customWidth="1"/>
    <col min="35" max="35" width="9.7109375" bestFit="1" customWidth="1"/>
  </cols>
  <sheetData>
    <row r="1" spans="1:149" x14ac:dyDescent="0.25">
      <c r="A1" t="s">
        <v>56</v>
      </c>
      <c r="F1" t="s">
        <v>57</v>
      </c>
      <c r="K1" t="s">
        <v>58</v>
      </c>
      <c r="P1" t="s">
        <v>59</v>
      </c>
      <c r="U1" t="s">
        <v>60</v>
      </c>
      <c r="Z1" t="s">
        <v>61</v>
      </c>
      <c r="AE1" t="s">
        <v>62</v>
      </c>
      <c r="AJ1" t="s">
        <v>63</v>
      </c>
      <c r="AO1" t="s">
        <v>64</v>
      </c>
      <c r="AT1" t="s">
        <v>65</v>
      </c>
      <c r="AY1" t="s">
        <v>66</v>
      </c>
      <c r="BD1" t="s">
        <v>67</v>
      </c>
      <c r="BI1" t="s">
        <v>68</v>
      </c>
      <c r="BN1" t="s">
        <v>69</v>
      </c>
      <c r="BS1" t="s">
        <v>70</v>
      </c>
      <c r="BX1" t="s">
        <v>71</v>
      </c>
      <c r="CC1" t="s">
        <v>72</v>
      </c>
      <c r="CH1" t="s">
        <v>73</v>
      </c>
      <c r="CM1" t="s">
        <v>74</v>
      </c>
      <c r="CR1" t="s">
        <v>75</v>
      </c>
      <c r="CW1" t="s">
        <v>76</v>
      </c>
      <c r="DB1" t="s">
        <v>77</v>
      </c>
      <c r="DG1" t="s">
        <v>78</v>
      </c>
      <c r="DL1" t="s">
        <v>79</v>
      </c>
      <c r="DQ1" t="s">
        <v>80</v>
      </c>
      <c r="DV1" t="s">
        <v>81</v>
      </c>
      <c r="EA1" t="s">
        <v>82</v>
      </c>
      <c r="EF1" t="s">
        <v>83</v>
      </c>
      <c r="EK1" t="s">
        <v>84</v>
      </c>
      <c r="EP1" t="s">
        <v>85</v>
      </c>
    </row>
    <row r="2" spans="1:149" x14ac:dyDescent="0.25">
      <c r="A2" t="s">
        <v>298</v>
      </c>
      <c r="B2" t="s">
        <v>299</v>
      </c>
      <c r="C2" t="s">
        <v>300</v>
      </c>
      <c r="D2" t="s">
        <v>301</v>
      </c>
      <c r="F2" t="s">
        <v>298</v>
      </c>
      <c r="G2" t="s">
        <v>299</v>
      </c>
      <c r="H2" t="s">
        <v>300</v>
      </c>
      <c r="I2" t="s">
        <v>301</v>
      </c>
      <c r="K2" t="s">
        <v>298</v>
      </c>
      <c r="L2" t="s">
        <v>299</v>
      </c>
      <c r="M2" t="s">
        <v>300</v>
      </c>
      <c r="N2" t="s">
        <v>301</v>
      </c>
      <c r="P2" t="s">
        <v>298</v>
      </c>
      <c r="Q2" t="s">
        <v>299</v>
      </c>
      <c r="R2" t="s">
        <v>300</v>
      </c>
      <c r="S2" t="s">
        <v>301</v>
      </c>
      <c r="U2" t="s">
        <v>298</v>
      </c>
      <c r="V2" t="s">
        <v>299</v>
      </c>
      <c r="W2" t="s">
        <v>300</v>
      </c>
      <c r="X2" t="s">
        <v>301</v>
      </c>
      <c r="Z2" t="s">
        <v>298</v>
      </c>
      <c r="AA2" t="s">
        <v>299</v>
      </c>
      <c r="AB2" t="s">
        <v>300</v>
      </c>
      <c r="AC2" t="s">
        <v>301</v>
      </c>
      <c r="AE2" t="s">
        <v>298</v>
      </c>
      <c r="AF2" t="s">
        <v>299</v>
      </c>
      <c r="AG2" t="s">
        <v>300</v>
      </c>
      <c r="AH2" t="s">
        <v>301</v>
      </c>
      <c r="AJ2" t="s">
        <v>298</v>
      </c>
      <c r="AK2" t="s">
        <v>299</v>
      </c>
      <c r="AL2" t="s">
        <v>300</v>
      </c>
      <c r="AM2" t="s">
        <v>301</v>
      </c>
      <c r="AO2" t="s">
        <v>298</v>
      </c>
      <c r="AP2" t="s">
        <v>299</v>
      </c>
      <c r="AQ2" t="s">
        <v>300</v>
      </c>
      <c r="AR2" t="s">
        <v>301</v>
      </c>
      <c r="AT2" t="s">
        <v>298</v>
      </c>
      <c r="AU2" t="s">
        <v>299</v>
      </c>
      <c r="AV2" t="s">
        <v>300</v>
      </c>
      <c r="AW2" t="s">
        <v>301</v>
      </c>
      <c r="AY2" t="s">
        <v>298</v>
      </c>
      <c r="AZ2" t="s">
        <v>299</v>
      </c>
      <c r="BA2" t="s">
        <v>300</v>
      </c>
      <c r="BB2" t="s">
        <v>301</v>
      </c>
      <c r="BD2" t="s">
        <v>298</v>
      </c>
      <c r="BE2" t="s">
        <v>299</v>
      </c>
      <c r="BF2" t="s">
        <v>300</v>
      </c>
      <c r="BG2" t="s">
        <v>301</v>
      </c>
      <c r="BI2" t="s">
        <v>298</v>
      </c>
      <c r="BJ2" t="s">
        <v>299</v>
      </c>
      <c r="BK2" t="s">
        <v>300</v>
      </c>
      <c r="BL2" t="s">
        <v>301</v>
      </c>
      <c r="BN2" t="s">
        <v>298</v>
      </c>
      <c r="BO2" t="s">
        <v>299</v>
      </c>
      <c r="BP2" t="s">
        <v>300</v>
      </c>
      <c r="BQ2" t="s">
        <v>301</v>
      </c>
      <c r="BS2" t="s">
        <v>298</v>
      </c>
      <c r="BT2" t="s">
        <v>299</v>
      </c>
      <c r="BU2" t="s">
        <v>300</v>
      </c>
      <c r="BV2" t="s">
        <v>301</v>
      </c>
      <c r="BX2" t="s">
        <v>298</v>
      </c>
      <c r="BY2" t="s">
        <v>299</v>
      </c>
      <c r="BZ2" t="s">
        <v>300</v>
      </c>
      <c r="CA2" t="s">
        <v>301</v>
      </c>
      <c r="CC2" t="s">
        <v>298</v>
      </c>
      <c r="CD2" t="s">
        <v>299</v>
      </c>
      <c r="CE2" t="s">
        <v>300</v>
      </c>
      <c r="CF2" t="s">
        <v>301</v>
      </c>
      <c r="CH2" t="s">
        <v>298</v>
      </c>
      <c r="CI2" t="s">
        <v>299</v>
      </c>
      <c r="CJ2" t="s">
        <v>300</v>
      </c>
      <c r="CK2" t="s">
        <v>301</v>
      </c>
      <c r="CM2" t="s">
        <v>298</v>
      </c>
      <c r="CN2" t="s">
        <v>299</v>
      </c>
      <c r="CO2" t="s">
        <v>300</v>
      </c>
      <c r="CP2" t="s">
        <v>301</v>
      </c>
      <c r="CR2" t="s">
        <v>298</v>
      </c>
      <c r="CS2" t="s">
        <v>299</v>
      </c>
      <c r="CT2" t="s">
        <v>300</v>
      </c>
      <c r="CU2" t="s">
        <v>301</v>
      </c>
      <c r="CW2" t="s">
        <v>298</v>
      </c>
      <c r="CX2" t="s">
        <v>299</v>
      </c>
      <c r="CY2" t="s">
        <v>300</v>
      </c>
      <c r="CZ2" t="s">
        <v>301</v>
      </c>
      <c r="DB2" t="s">
        <v>298</v>
      </c>
      <c r="DC2" t="s">
        <v>299</v>
      </c>
      <c r="DD2" t="s">
        <v>300</v>
      </c>
      <c r="DE2" t="s">
        <v>301</v>
      </c>
      <c r="DG2" t="s">
        <v>298</v>
      </c>
      <c r="DH2" t="s">
        <v>299</v>
      </c>
      <c r="DI2" t="s">
        <v>300</v>
      </c>
      <c r="DJ2" t="s">
        <v>301</v>
      </c>
      <c r="DL2" t="s">
        <v>298</v>
      </c>
      <c r="DM2" t="s">
        <v>299</v>
      </c>
      <c r="DN2" t="s">
        <v>300</v>
      </c>
      <c r="DO2" t="s">
        <v>301</v>
      </c>
      <c r="DQ2" t="s">
        <v>298</v>
      </c>
      <c r="DR2" t="s">
        <v>299</v>
      </c>
      <c r="DS2" t="s">
        <v>300</v>
      </c>
      <c r="DT2" t="s">
        <v>301</v>
      </c>
      <c r="DV2" t="s">
        <v>298</v>
      </c>
      <c r="DW2" t="s">
        <v>299</v>
      </c>
      <c r="DX2" t="s">
        <v>300</v>
      </c>
      <c r="DY2" t="s">
        <v>301</v>
      </c>
      <c r="EA2" t="s">
        <v>298</v>
      </c>
      <c r="EB2" t="s">
        <v>299</v>
      </c>
      <c r="EC2" t="s">
        <v>300</v>
      </c>
      <c r="ED2" t="s">
        <v>301</v>
      </c>
      <c r="EF2" t="s">
        <v>298</v>
      </c>
      <c r="EG2" t="s">
        <v>299</v>
      </c>
      <c r="EH2" t="s">
        <v>300</v>
      </c>
      <c r="EI2" t="s">
        <v>301</v>
      </c>
      <c r="EK2" t="s">
        <v>298</v>
      </c>
      <c r="EL2" t="s">
        <v>299</v>
      </c>
      <c r="EM2" t="s">
        <v>300</v>
      </c>
      <c r="EN2" t="s">
        <v>301</v>
      </c>
      <c r="EP2" t="s">
        <v>298</v>
      </c>
      <c r="EQ2" t="s">
        <v>299</v>
      </c>
      <c r="ER2" t="s">
        <v>300</v>
      </c>
      <c r="ES2" t="s">
        <v>301</v>
      </c>
    </row>
    <row r="3" spans="1:149" x14ac:dyDescent="0.25">
      <c r="A3" s="1">
        <f>_xll.BDH($A$1,$B$2:$D$2,"1/1/1995","6/30/2016","Dir=V","Dts=S","Sort=A","Quote=C","QtTyp=Y","Days=T","Per=cd","DtFmt=D","UseDPDF=Y","CshAdjNormal=N","CshAdjAbnormal=N","CapChg=N","cols=4;rows=192")</f>
        <v>39626</v>
      </c>
      <c r="B3">
        <v>51.9069</v>
      </c>
      <c r="C3" t="s">
        <v>302</v>
      </c>
      <c r="D3" t="s">
        <v>302</v>
      </c>
      <c r="F3" s="1">
        <f>_xll.BDH($F$1,$G$2:$I$2,"1/1/1995","6/30/2016","Dir=V","Dts=S","Sort=A","Quote=C","QtTyp=Y","Days=T","Per=cd","DtFmt=D","UseDPDF=Y","CshAdjNormal=N","CshAdjAbnormal=N","CapChg=N","cols=4;rows=88")</f>
        <v>39903</v>
      </c>
      <c r="G3">
        <v>42.1</v>
      </c>
      <c r="H3" t="s">
        <v>302</v>
      </c>
      <c r="I3" t="s">
        <v>302</v>
      </c>
      <c r="K3" s="1">
        <f>_xll.BDH($K$1,$L$2:$N$2,"1/1/1995","6/30/2016","Dir=V","Dts=S","Sort=A","Quote=C","QtTyp=Y","Days=T","Per=cd","DtFmt=D","UseDPDF=Y","CshAdjNormal=N","CshAdjAbnormal=N","CapChg=N","cols=4;rows=222")</f>
        <v>35826</v>
      </c>
      <c r="L3">
        <v>4.2</v>
      </c>
      <c r="M3" t="s">
        <v>302</v>
      </c>
      <c r="N3" t="s">
        <v>302</v>
      </c>
      <c r="P3" s="1">
        <f>_xll.BDH($P$1,$Q$2:$S$2,"1/1/1995","6/30/2016","Dir=V","Dts=S","Sort=A","Quote=C","QtTyp=Y","Days=T","Per=cd","DtFmt=D","UseDPDF=Y","CshAdjNormal=N","CshAdjAbnormal=N","CapChg=N","cols=4;rows=69")</f>
        <v>36341</v>
      </c>
      <c r="Q3">
        <v>42.141669999999998</v>
      </c>
      <c r="R3" t="s">
        <v>302</v>
      </c>
      <c r="S3" t="s">
        <v>302</v>
      </c>
      <c r="U3" s="1">
        <f>_xll.BDH($U$1,$V$2:$X$2,"1/1/1995","6/30/2016","Dir=V","Dts=S","Sort=A","Quote=C","QtTyp=Y","Days=T","Per=cd","DtFmt=D","UseDPDF=Y","CshAdjNormal=N","CshAdjAbnormal=N","CapChg=N","cols=4;rows=258")</f>
        <v>34730</v>
      </c>
      <c r="V3">
        <v>2.2000000000000002</v>
      </c>
      <c r="W3" t="s">
        <v>302</v>
      </c>
      <c r="X3" t="s">
        <v>302</v>
      </c>
      <c r="Z3" s="1">
        <f>_xll.BDH($Z$1,$AA$2:$AC$2,"1/1/1995","6/30/2016","Dir=V","Dts=S","Sort=A","Quote=C","QtTyp=Y","Days=T","Per=cd","DtFmt=D","UseDPDF=Y","CshAdjNormal=N","CshAdjAbnormal=N","CapChg=N","cols=4;rows=72")</f>
        <v>36068</v>
      </c>
      <c r="AA3">
        <v>-18</v>
      </c>
      <c r="AB3" t="s">
        <v>302</v>
      </c>
      <c r="AC3" t="s">
        <v>302</v>
      </c>
      <c r="AE3" s="1">
        <f>_xll.BDH($AE$1,$AF$2:$AH$2,"1/1/1995","6/30/2016","Dir=V","Dts=S","Sort=A","Quote=C","QtTyp=Y","Days=T","Per=cd","DtFmt=D","UseDPDF=Y","CshAdjNormal=N","CshAdjAbnormal=N","CapChg=N","cols=4;rows=256")</f>
        <v>34730</v>
      </c>
      <c r="AF3">
        <v>1.6</v>
      </c>
      <c r="AG3" t="s">
        <v>302</v>
      </c>
      <c r="AH3" t="s">
        <v>302</v>
      </c>
      <c r="AJ3" s="1">
        <f>_xll.BDH($AJ$1,$AK$2:$AM$2,"1/1/1995","6/30/2016","Dir=V","Dts=S","Sort=A","Quote=C","QtTyp=Y","Days=T","Per=cd","DtFmt=D","UseDPDF=Y","CshAdjNormal=N","CshAdjAbnormal=N","CapChg=N","cols=4;rows=173")</f>
        <v>37315</v>
      </c>
      <c r="AK3">
        <v>0.3</v>
      </c>
      <c r="AL3" t="s">
        <v>302</v>
      </c>
      <c r="AM3" t="s">
        <v>302</v>
      </c>
      <c r="AO3" s="1">
        <f>_xll.BDH($AO$1,$AP$2:$AR$2,"1/1/1995","6/30/2016","Dir=V","Dts=S","Sort=A","Quote=C","QtTyp=Y","Days=T","Per=cd","DtFmt=D","UseDPDF=Y","CshAdjNormal=N","CshAdjAbnormal=N","CapChg=N","cols=4;rows=173")</f>
        <v>37315</v>
      </c>
      <c r="AP3">
        <v>0.4</v>
      </c>
      <c r="AQ3" t="s">
        <v>302</v>
      </c>
      <c r="AR3" t="s">
        <v>302</v>
      </c>
      <c r="AT3" s="1">
        <f>_xll.BDH($AT$1,$AU$2:$AW$2,"1/1/1995","6/30/2016","Dir=V","Dts=S","Sort=A","Quote=C","QtTyp=Y","Days=T","Per=cd","DtFmt=D","UseDPDF=Y","CshAdjNormal=N","CshAdjAbnormal=N","CapChg=N","cols=4;rows=258")</f>
        <v>34730</v>
      </c>
      <c r="AU3">
        <v>86.6</v>
      </c>
      <c r="AV3" t="s">
        <v>302</v>
      </c>
      <c r="AW3" t="s">
        <v>302</v>
      </c>
      <c r="AY3" s="1">
        <f>_xll.BDH($AY$1,$AZ$2:$BB$2,"1/1/1995","6/30/2016","Dir=V","Dts=S","Sort=A","Quote=C","QtTyp=Y","Days=T","Per=cd","DtFmt=D","UseDPDF=Y","CshAdjNormal=N","CshAdjAbnormal=N","CapChg=N","cols=4;rows=258")</f>
        <v>34730</v>
      </c>
      <c r="AZ3">
        <v>4.79</v>
      </c>
      <c r="BA3" t="s">
        <v>302</v>
      </c>
      <c r="BB3" t="s">
        <v>302</v>
      </c>
      <c r="BD3" s="1">
        <f>_xll.BDH($BD$1,$BE$2:$BG$2,"1/1/1995","6/30/2016","Dir=V","Dts=S","Sort=A","Quote=C","QtTyp=Y","Days=T","Per=cd","DtFmt=D","UseDPDF=Y","CshAdjNormal=N","CshAdjAbnormal=N","CapChg=N","cols=4;rows=258")</f>
        <v>34730</v>
      </c>
      <c r="BE3">
        <v>2.48</v>
      </c>
      <c r="BF3" t="s">
        <v>302</v>
      </c>
      <c r="BG3" t="s">
        <v>302</v>
      </c>
      <c r="BI3" s="1">
        <f>_xll.BDH($BI$1,$BJ$2:$BL$2,"1/1/1995","6/30/2016","Dir=V","Dts=S","Sort=A","Quote=C","QtTyp=Y","Days=T","Per=cd","DtFmt=D","UseDPDF=Y","CshAdjNormal=N","CshAdjAbnormal=N","CapChg=N","cols=4;rows=258")</f>
        <v>34730</v>
      </c>
      <c r="BJ3">
        <v>0.3</v>
      </c>
      <c r="BK3" t="s">
        <v>302</v>
      </c>
      <c r="BL3" t="s">
        <v>302</v>
      </c>
      <c r="BN3" s="1">
        <f>_xll.BDH($BN$1,$BO$2:$BQ$2,"1/1/1995","6/30/2016","Dir=V","Dts=S","Sort=A","Quote=C","QtTyp=Y","Days=T","Per=cd","DtFmt=D","UseDPDF=Y","CshAdjNormal=N","CshAdjAbnormal=N","CapChg=N","cols=4;rows=258")</f>
        <v>34730</v>
      </c>
      <c r="BO3">
        <v>2</v>
      </c>
      <c r="BP3" t="s">
        <v>302</v>
      </c>
      <c r="BQ3" t="s">
        <v>302</v>
      </c>
      <c r="BS3" s="1">
        <f>_xll.BDH($BS$1,$BT$2:$BV$2,"1/1/1995","6/30/2016","Dir=V","Dts=S","Sort=A","Quote=C","QtTyp=Y","Days=T","Per=cd","DtFmt=D","UseDPDF=Y","CshAdjNormal=N","CshAdjAbnormal=N","CapChg=N","cols=4;rows=258")</f>
        <v>34730</v>
      </c>
      <c r="BT3">
        <v>-0.3</v>
      </c>
      <c r="BU3" t="s">
        <v>302</v>
      </c>
      <c r="BV3" t="s">
        <v>302</v>
      </c>
      <c r="BX3" s="1">
        <f>_xll.BDH($BX$1,$BY$2:$CA$2,"1/1/1995","6/30/2016","Dir=V","Dts=S","Sort=A","Quote=C","QtTyp=Y","Days=T","Per=cd","DtFmt=D","UseDPDF=Y","CshAdjNormal=N","CshAdjAbnormal=N","CapChg=N","cols=4;rows=258")</f>
        <v>34730</v>
      </c>
      <c r="BY3">
        <v>-0.5</v>
      </c>
      <c r="BZ3" t="s">
        <v>302</v>
      </c>
      <c r="CA3" t="s">
        <v>302</v>
      </c>
      <c r="CC3" s="1">
        <f>_xll.BDH($CC$1,$CD$2:$CF$2,"1/1/1995","6/30/2016","Dir=V","Dts=S","Sort=A","Quote=C","QtTyp=Y","Days=T","Per=cd","DtFmt=D","UseDPDF=Y","CshAdjNormal=N","CshAdjAbnormal=N","CapChg=N","cols=4;rows=233")</f>
        <v>35489</v>
      </c>
      <c r="CD3">
        <v>0.6</v>
      </c>
      <c r="CE3" t="s">
        <v>302</v>
      </c>
      <c r="CF3" t="s">
        <v>302</v>
      </c>
      <c r="CH3" s="1">
        <f>_xll.BDH($CH$1,$CI$2:$CK$2,"1/1/1995","6/30/2016","Dir=V","Dts=S","Sort=A","Quote=C","QtTyp=Y","Days=T","Per=cd","DtFmt=D","UseDPDF=Y","CshAdjNormal=N","CshAdjAbnormal=N","CapChg=N","cols=4;rows=258")</f>
        <v>34730</v>
      </c>
      <c r="CI3">
        <v>0.3</v>
      </c>
      <c r="CJ3" t="s">
        <v>302</v>
      </c>
      <c r="CK3" t="s">
        <v>302</v>
      </c>
      <c r="CM3" s="1">
        <f>_xll.BDH($CM$1,$CN$2:$CP$2,"1/1/1995","6/30/2016","Dir=V","Dts=S","Sort=A","Quote=C","QtTyp=Y","Days=T","Per=cd","DtFmt=D","UseDPDF=Y","CshAdjNormal=N","CshAdjAbnormal=N","CapChg=N","cols=4;rows=258")</f>
        <v>34730</v>
      </c>
      <c r="CN3">
        <v>0.6</v>
      </c>
      <c r="CO3" t="s">
        <v>302</v>
      </c>
      <c r="CP3" t="s">
        <v>302</v>
      </c>
      <c r="CR3" s="1">
        <f>_xll.BDH($CR$1,$CS$2:$CU$2,"1/1/1995","6/30/2016","Dir=V","Dts=S","Sort=A","Quote=C","QtTyp=Y","Days=T","Per=cd","DtFmt=D","UseDPDF=Y","CshAdjNormal=N","CshAdjAbnormal=N","CapChg=N","cols=4;rows=36")</f>
        <v>41486</v>
      </c>
      <c r="CS3">
        <v>52</v>
      </c>
      <c r="CT3" t="s">
        <v>302</v>
      </c>
      <c r="CU3" t="s">
        <v>302</v>
      </c>
      <c r="CW3" s="1">
        <f>_xll.BDH($CW$1,$CX$2:$CZ$2,"1/1/1995","6/30/2016","Dir=V","Dts=S","Sort=A","Quote=C","QtTyp=Y","Days=T","Per=cd","DtFmt=D","UseDPDF=Y","CshAdjNormal=N","CshAdjAbnormal=N","CapChg=N","cols=4;rows=258")</f>
        <v>34730</v>
      </c>
      <c r="CX3">
        <v>-0.44800000000000001</v>
      </c>
      <c r="CY3" t="s">
        <v>302</v>
      </c>
      <c r="CZ3" t="s">
        <v>302</v>
      </c>
      <c r="DB3" s="1">
        <f>_xll.BDH($DB$1,$DC$2:$DE$2,"1/1/1995","6/30/2016","Dir=V","Dts=S","Sort=A","Quote=C","QtTyp=Y","Days=T","Per=cd","DtFmt=D","UseDPDF=Y","CshAdjNormal=N","CshAdjAbnormal=N","CapChg=N","cols=4;rows=208")</f>
        <v>36250</v>
      </c>
      <c r="DC3">
        <v>65.63</v>
      </c>
      <c r="DD3" t="s">
        <v>302</v>
      </c>
      <c r="DE3" t="s">
        <v>302</v>
      </c>
      <c r="DG3" s="1">
        <f>_xll.BDH($DG$1,$DH$2:$DJ$2,"1/1/1995","6/30/2016","Dir=V","Dts=S","Sort=A","Quote=C","QtTyp=Y","Days=T","Per=cd","DtFmt=D","UseDPDF=Y","CshAdjNormal=N","CshAdjAbnormal=N","CapChg=N","cols=4;rows=49")</f>
        <v>41090</v>
      </c>
      <c r="DH3">
        <v>-1.3</v>
      </c>
      <c r="DI3">
        <v>20120716</v>
      </c>
      <c r="DJ3">
        <v>-1.3</v>
      </c>
      <c r="DL3" s="1">
        <f>_xll.BDH($DL$1,$DM$2:$DO$2,"1/1/1995","6/30/2016","Dir=V","Dts=S","Sort=A","Quote=C","QtTyp=Y","Days=T","Per=cd","DtFmt=D","UseDPDF=Y","CshAdjNormal=N","CshAdjAbnormal=N","CapChg=N","cols=4;rows=258")</f>
        <v>34730</v>
      </c>
      <c r="DM3">
        <v>-10.4</v>
      </c>
      <c r="DN3" t="s">
        <v>302</v>
      </c>
      <c r="DO3" t="s">
        <v>302</v>
      </c>
      <c r="DQ3" s="1">
        <f>_xll.BDH($DQ$1,$DR$2:$DT$2,"1/1/1995","6/30/2016","Dir=V","Dts=S","Sort=A","Quote=C","QtTyp=Y","Days=T","Per=cd","DtFmt=D","UseDPDF=Y","CshAdjNormal=N","CshAdjAbnormal=N","CapChg=N","cols=4;rows=258")</f>
        <v>34730</v>
      </c>
      <c r="DR3">
        <v>135.48699999999999</v>
      </c>
      <c r="DS3" t="s">
        <v>302</v>
      </c>
      <c r="DT3" t="s">
        <v>302</v>
      </c>
      <c r="DV3" s="1">
        <f>_xll.BDH($DV$1,$DW$2:$DY$2,"1/1/1995","6/30/2016","Dir=V","Dts=S","Sort=A","Quote=C","QtTyp=Y","Days=T","Per=cd","DtFmt=D","UseDPDF=Y","CshAdjNormal=N","CshAdjAbnormal=N","CapChg=N","cols=4;rows=208")</f>
        <v>36250</v>
      </c>
      <c r="DW3">
        <v>-0.89</v>
      </c>
      <c r="DX3" t="s">
        <v>302</v>
      </c>
      <c r="DY3" t="s">
        <v>302</v>
      </c>
      <c r="EA3" s="1">
        <f>_xll.BDH($EA$1,$EB$2:$ED$2,"1/1/1995","6/30/2016","Dir=V","Dts=S","Sort=A","Quote=C","QtTyp=Y","Days=T","Per=cd","DtFmt=D","UseDPDF=Y","CshAdjNormal=N","CshAdjAbnormal=N","CapChg=N","cols=4;rows=197")</f>
        <v>36585</v>
      </c>
      <c r="EB3">
        <v>2.9699999999999998</v>
      </c>
      <c r="EC3" t="s">
        <v>302</v>
      </c>
      <c r="ED3" t="s">
        <v>302</v>
      </c>
      <c r="EF3" s="1">
        <f>_xll.BDH($EF$1,$EG$2:$EI$2,"1/1/1995","6/30/2016","Dir=V","Dts=S","Sort=A","Quote=C","QtTyp=Y","Days=T","Per=cd","DtFmt=D","UseDPDF=Y","CshAdjNormal=N","CshAdjAbnormal=N","CapChg=N","cols=4;rows=86")</f>
        <v>34789</v>
      </c>
      <c r="EG3">
        <v>86.5</v>
      </c>
      <c r="EH3" t="s">
        <v>302</v>
      </c>
      <c r="EI3" t="s">
        <v>302</v>
      </c>
      <c r="EK3" s="1">
        <f>_xll.BDH($EK$1,$EL$2:$EN$2,"1/1/1995","6/30/2016","Dir=V","Dts=S","Sort=A","Quote=C","QtTyp=Y","Days=T","Per=cd","DtFmt=D","UseDPDF=Y","CshAdjNormal=N","CshAdjAbnormal=N","CapChg=N","cols=4;rows=235")</f>
        <v>35430</v>
      </c>
      <c r="EL3" t="s">
        <v>302</v>
      </c>
      <c r="EM3">
        <v>19970219</v>
      </c>
      <c r="EN3">
        <v>2.3689999999999998</v>
      </c>
      <c r="EP3" s="1">
        <f>_xll.BDH($EP$1,$EQ$2:$ES$2,"1/1/1995","6/30/2016","Dir=V","Dts=S","Sort=A","Quote=C","QtTyp=Y","Days=T","Per=cd","DtFmt=D","UseDPDF=Y","CshAdjNormal=N","CshAdjAbnormal=N","CapChg=N","cols=4;rows=258")</f>
        <v>34730</v>
      </c>
      <c r="EQ3">
        <v>0</v>
      </c>
      <c r="ER3" t="s">
        <v>302</v>
      </c>
      <c r="ES3" t="s">
        <v>302</v>
      </c>
    </row>
    <row r="4" spans="1:149" x14ac:dyDescent="0.25">
      <c r="A4" s="1">
        <v>39717</v>
      </c>
      <c r="B4">
        <v>52.453400000000002</v>
      </c>
      <c r="C4" t="s">
        <v>302</v>
      </c>
      <c r="D4" t="s">
        <v>302</v>
      </c>
      <c r="F4" s="1">
        <v>39933</v>
      </c>
      <c r="G4">
        <v>54.3</v>
      </c>
      <c r="H4" t="s">
        <v>302</v>
      </c>
      <c r="I4" t="s">
        <v>302</v>
      </c>
      <c r="K4" s="1">
        <v>35854</v>
      </c>
      <c r="L4">
        <v>4.5999999999999996</v>
      </c>
      <c r="M4" t="s">
        <v>302</v>
      </c>
      <c r="N4" t="s">
        <v>302</v>
      </c>
      <c r="P4" s="1">
        <v>36433</v>
      </c>
      <c r="Q4">
        <v>23.54167</v>
      </c>
      <c r="R4" t="s">
        <v>302</v>
      </c>
      <c r="S4" t="s">
        <v>302</v>
      </c>
      <c r="U4" s="1">
        <v>34758</v>
      </c>
      <c r="V4">
        <v>-1.2</v>
      </c>
      <c r="W4" t="s">
        <v>302</v>
      </c>
      <c r="X4" t="s">
        <v>302</v>
      </c>
      <c r="Z4" s="1">
        <v>36160</v>
      </c>
      <c r="AA4">
        <v>-1</v>
      </c>
      <c r="AB4" t="s">
        <v>302</v>
      </c>
      <c r="AC4" t="s">
        <v>302</v>
      </c>
      <c r="AE4" s="1">
        <v>34758</v>
      </c>
      <c r="AF4">
        <v>1.8</v>
      </c>
      <c r="AG4" t="s">
        <v>302</v>
      </c>
      <c r="AH4" t="s">
        <v>302</v>
      </c>
      <c r="AJ4" s="1">
        <v>37346</v>
      </c>
      <c r="AK4">
        <v>0.4</v>
      </c>
      <c r="AL4" t="s">
        <v>302</v>
      </c>
      <c r="AM4" t="s">
        <v>302</v>
      </c>
      <c r="AO4" s="1">
        <v>37346</v>
      </c>
      <c r="AP4">
        <v>0.2</v>
      </c>
      <c r="AQ4" t="s">
        <v>302</v>
      </c>
      <c r="AR4" t="s">
        <v>302</v>
      </c>
      <c r="AT4" s="1">
        <v>34758</v>
      </c>
      <c r="AU4">
        <v>87</v>
      </c>
      <c r="AV4" t="s">
        <v>302</v>
      </c>
      <c r="AW4" t="s">
        <v>302</v>
      </c>
      <c r="AY4" s="1">
        <v>34758</v>
      </c>
      <c r="AZ4">
        <v>-2.4900000000000002</v>
      </c>
      <c r="BA4" t="s">
        <v>302</v>
      </c>
      <c r="BB4" t="s">
        <v>302</v>
      </c>
      <c r="BD4" s="1">
        <v>34758</v>
      </c>
      <c r="BE4">
        <v>0.24</v>
      </c>
      <c r="BF4" t="s">
        <v>302</v>
      </c>
      <c r="BG4" t="s">
        <v>302</v>
      </c>
      <c r="BI4" s="1">
        <v>34758</v>
      </c>
      <c r="BJ4">
        <v>0.5</v>
      </c>
      <c r="BK4" t="s">
        <v>302</v>
      </c>
      <c r="BL4" t="s">
        <v>302</v>
      </c>
      <c r="BN4" s="1">
        <v>34758</v>
      </c>
      <c r="BO4">
        <v>2</v>
      </c>
      <c r="BP4" t="s">
        <v>302</v>
      </c>
      <c r="BQ4" t="s">
        <v>302</v>
      </c>
      <c r="BS4" s="1">
        <v>34758</v>
      </c>
      <c r="BT4">
        <v>-0.4</v>
      </c>
      <c r="BU4" t="s">
        <v>302</v>
      </c>
      <c r="BV4" t="s">
        <v>302</v>
      </c>
      <c r="BX4" s="1">
        <v>34758</v>
      </c>
      <c r="BY4">
        <v>-0.1</v>
      </c>
      <c r="BZ4" t="s">
        <v>302</v>
      </c>
      <c r="CA4" t="s">
        <v>302</v>
      </c>
      <c r="CC4" s="1">
        <v>35520</v>
      </c>
      <c r="CD4">
        <v>0</v>
      </c>
      <c r="CE4" t="s">
        <v>302</v>
      </c>
      <c r="CF4" t="s">
        <v>302</v>
      </c>
      <c r="CH4" s="1">
        <v>34758</v>
      </c>
      <c r="CI4">
        <v>0.5</v>
      </c>
      <c r="CJ4" t="s">
        <v>302</v>
      </c>
      <c r="CK4" t="s">
        <v>302</v>
      </c>
      <c r="CM4" s="1">
        <v>34758</v>
      </c>
      <c r="CN4">
        <v>1.9</v>
      </c>
      <c r="CO4" t="s">
        <v>302</v>
      </c>
      <c r="CP4" t="s">
        <v>302</v>
      </c>
      <c r="CR4" s="1">
        <v>41517</v>
      </c>
      <c r="CS4">
        <v>52.1</v>
      </c>
      <c r="CT4" t="s">
        <v>302</v>
      </c>
      <c r="CU4" t="s">
        <v>302</v>
      </c>
      <c r="CW4" s="1">
        <v>34758</v>
      </c>
      <c r="CX4">
        <v>-0.44800000000000001</v>
      </c>
      <c r="CY4" t="s">
        <v>302</v>
      </c>
      <c r="CZ4" t="s">
        <v>302</v>
      </c>
      <c r="DB4" s="1">
        <v>36280</v>
      </c>
      <c r="DC4">
        <v>66.17</v>
      </c>
      <c r="DD4" t="s">
        <v>302</v>
      </c>
      <c r="DE4" t="s">
        <v>302</v>
      </c>
      <c r="DG4" s="1">
        <v>41121</v>
      </c>
      <c r="DH4">
        <v>0</v>
      </c>
      <c r="DI4">
        <v>20120815</v>
      </c>
      <c r="DJ4">
        <v>0</v>
      </c>
      <c r="DL4" s="1">
        <v>34758</v>
      </c>
      <c r="DM4">
        <v>-5.8</v>
      </c>
      <c r="DN4" t="s">
        <v>302</v>
      </c>
      <c r="DO4" t="s">
        <v>302</v>
      </c>
      <c r="DQ4" s="1">
        <v>34758</v>
      </c>
      <c r="DR4">
        <v>122.158</v>
      </c>
      <c r="DS4" t="s">
        <v>302</v>
      </c>
      <c r="DT4" t="s">
        <v>302</v>
      </c>
      <c r="DV4" s="1">
        <v>36280</v>
      </c>
      <c r="DW4">
        <v>0.82</v>
      </c>
      <c r="DX4" t="s">
        <v>302</v>
      </c>
      <c r="DY4" t="s">
        <v>302</v>
      </c>
      <c r="EA4" s="1">
        <v>36616</v>
      </c>
      <c r="EB4">
        <v>4.3</v>
      </c>
      <c r="EC4" t="s">
        <v>302</v>
      </c>
      <c r="ED4" t="s">
        <v>302</v>
      </c>
      <c r="EF4" s="1">
        <v>34880</v>
      </c>
      <c r="EG4">
        <v>84.8</v>
      </c>
      <c r="EH4" t="s">
        <v>302</v>
      </c>
      <c r="EI4" t="s">
        <v>302</v>
      </c>
      <c r="EK4" s="1">
        <v>35461</v>
      </c>
      <c r="EL4">
        <v>3.0910000000000002</v>
      </c>
      <c r="EM4">
        <v>19970320</v>
      </c>
      <c r="EN4">
        <v>2.1</v>
      </c>
      <c r="EP4" s="1">
        <v>34758</v>
      </c>
      <c r="EQ4">
        <v>-0.15</v>
      </c>
      <c r="ER4" t="s">
        <v>302</v>
      </c>
      <c r="ES4" t="s">
        <v>302</v>
      </c>
    </row>
    <row r="5" spans="1:149" x14ac:dyDescent="0.25">
      <c r="A5" s="1">
        <v>39808</v>
      </c>
      <c r="B5">
        <v>43.278399999999998</v>
      </c>
      <c r="C5" t="s">
        <v>302</v>
      </c>
      <c r="D5" t="s">
        <v>302</v>
      </c>
      <c r="F5" s="1">
        <v>39964</v>
      </c>
      <c r="G5">
        <v>45.2</v>
      </c>
      <c r="H5" t="s">
        <v>302</v>
      </c>
      <c r="I5" t="s">
        <v>302</v>
      </c>
      <c r="K5" s="1">
        <v>35885</v>
      </c>
      <c r="L5">
        <v>5</v>
      </c>
      <c r="M5" t="s">
        <v>302</v>
      </c>
      <c r="N5" t="s">
        <v>302</v>
      </c>
      <c r="P5" s="1">
        <v>36525</v>
      </c>
      <c r="Q5">
        <v>27.123329999999999</v>
      </c>
      <c r="R5" t="s">
        <v>302</v>
      </c>
      <c r="S5" t="s">
        <v>302</v>
      </c>
      <c r="U5" s="1">
        <v>34789</v>
      </c>
      <c r="V5">
        <v>0.3</v>
      </c>
      <c r="W5" t="s">
        <v>302</v>
      </c>
      <c r="X5" t="s">
        <v>302</v>
      </c>
      <c r="Z5" s="1">
        <v>36250</v>
      </c>
      <c r="AA5">
        <v>25</v>
      </c>
      <c r="AB5" t="s">
        <v>302</v>
      </c>
      <c r="AC5" t="s">
        <v>302</v>
      </c>
      <c r="AE5" s="1">
        <v>34789</v>
      </c>
      <c r="AF5">
        <v>1.5</v>
      </c>
      <c r="AG5" t="s">
        <v>302</v>
      </c>
      <c r="AH5" t="s">
        <v>302</v>
      </c>
      <c r="AJ5" s="1">
        <v>37376</v>
      </c>
      <c r="AK5">
        <v>0.7</v>
      </c>
      <c r="AL5" t="s">
        <v>302</v>
      </c>
      <c r="AM5" t="s">
        <v>302</v>
      </c>
      <c r="AO5" s="1">
        <v>37376</v>
      </c>
      <c r="AP5">
        <v>0.4</v>
      </c>
      <c r="AQ5" t="s">
        <v>302</v>
      </c>
      <c r="AR5" t="s">
        <v>302</v>
      </c>
      <c r="AT5" s="1">
        <v>34789</v>
      </c>
      <c r="AU5">
        <v>87.2</v>
      </c>
      <c r="AV5" t="s">
        <v>302</v>
      </c>
      <c r="AW5" t="s">
        <v>302</v>
      </c>
      <c r="AY5" s="1">
        <v>34789</v>
      </c>
      <c r="AZ5">
        <v>-0.17</v>
      </c>
      <c r="BA5" t="s">
        <v>302</v>
      </c>
      <c r="BB5" t="s">
        <v>302</v>
      </c>
      <c r="BD5" s="1">
        <v>34789</v>
      </c>
      <c r="BE5">
        <v>0.6</v>
      </c>
      <c r="BF5" t="s">
        <v>302</v>
      </c>
      <c r="BG5" t="s">
        <v>302</v>
      </c>
      <c r="BI5" s="1">
        <v>34789</v>
      </c>
      <c r="BJ5">
        <v>0.1</v>
      </c>
      <c r="BK5" t="s">
        <v>302</v>
      </c>
      <c r="BL5" t="s">
        <v>302</v>
      </c>
      <c r="BN5" s="1">
        <v>34789</v>
      </c>
      <c r="BO5">
        <v>2.1</v>
      </c>
      <c r="BP5" t="s">
        <v>302</v>
      </c>
      <c r="BQ5" t="s">
        <v>302</v>
      </c>
      <c r="BS5" s="1">
        <v>34789</v>
      </c>
      <c r="BT5">
        <v>-0.2</v>
      </c>
      <c r="BU5" t="s">
        <v>302</v>
      </c>
      <c r="BV5" t="s">
        <v>302</v>
      </c>
      <c r="BX5" s="1">
        <v>34789</v>
      </c>
      <c r="BY5">
        <v>-0.1</v>
      </c>
      <c r="BZ5" t="s">
        <v>302</v>
      </c>
      <c r="CA5" t="s">
        <v>302</v>
      </c>
      <c r="CC5" s="1">
        <v>35550</v>
      </c>
      <c r="CD5">
        <v>0.7</v>
      </c>
      <c r="CE5" t="s">
        <v>302</v>
      </c>
      <c r="CF5" t="s">
        <v>302</v>
      </c>
      <c r="CH5" s="1">
        <v>34789</v>
      </c>
      <c r="CI5">
        <v>0.2</v>
      </c>
      <c r="CJ5" t="s">
        <v>302</v>
      </c>
      <c r="CK5" t="s">
        <v>302</v>
      </c>
      <c r="CM5" s="1">
        <v>34789</v>
      </c>
      <c r="CN5">
        <v>2.1</v>
      </c>
      <c r="CO5" t="s">
        <v>302</v>
      </c>
      <c r="CP5" t="s">
        <v>302</v>
      </c>
      <c r="CR5" s="1">
        <v>41547</v>
      </c>
      <c r="CS5">
        <v>54.2</v>
      </c>
      <c r="CT5" t="s">
        <v>302</v>
      </c>
      <c r="CU5" t="s">
        <v>302</v>
      </c>
      <c r="CW5" s="1">
        <v>34789</v>
      </c>
      <c r="CX5">
        <v>-0.59799999999999998</v>
      </c>
      <c r="CY5" t="s">
        <v>302</v>
      </c>
      <c r="CZ5" t="s">
        <v>302</v>
      </c>
      <c r="DB5" s="1">
        <v>36311</v>
      </c>
      <c r="DC5">
        <v>66.72</v>
      </c>
      <c r="DD5" t="s">
        <v>302</v>
      </c>
      <c r="DE5" t="s">
        <v>302</v>
      </c>
      <c r="DG5" s="1">
        <v>41152</v>
      </c>
      <c r="DH5">
        <v>-5.8</v>
      </c>
      <c r="DI5">
        <v>20120917</v>
      </c>
      <c r="DJ5">
        <v>-5.8</v>
      </c>
      <c r="DL5" s="1">
        <v>34789</v>
      </c>
      <c r="DM5">
        <v>2.5</v>
      </c>
      <c r="DN5" t="s">
        <v>302</v>
      </c>
      <c r="DO5" t="s">
        <v>302</v>
      </c>
      <c r="DQ5" s="1">
        <v>34789</v>
      </c>
      <c r="DR5">
        <v>97.944000000000003</v>
      </c>
      <c r="DS5" t="s">
        <v>302</v>
      </c>
      <c r="DT5" t="s">
        <v>302</v>
      </c>
      <c r="DV5" s="1">
        <v>36311</v>
      </c>
      <c r="DW5">
        <v>0.83</v>
      </c>
      <c r="DX5" t="s">
        <v>302</v>
      </c>
      <c r="DY5" t="s">
        <v>302</v>
      </c>
      <c r="EA5" s="1">
        <v>36646</v>
      </c>
      <c r="EB5">
        <v>4.22</v>
      </c>
      <c r="EC5" t="s">
        <v>302</v>
      </c>
      <c r="ED5" t="s">
        <v>302</v>
      </c>
      <c r="EF5" s="1">
        <v>34972</v>
      </c>
      <c r="EG5">
        <v>83.7</v>
      </c>
      <c r="EH5" t="s">
        <v>302</v>
      </c>
      <c r="EI5" t="s">
        <v>302</v>
      </c>
      <c r="EK5" s="1">
        <v>35489</v>
      </c>
      <c r="EL5">
        <v>2.9409999999999998</v>
      </c>
      <c r="EM5">
        <v>19970417</v>
      </c>
      <c r="EN5">
        <v>2.19</v>
      </c>
      <c r="EP5" s="1">
        <v>34789</v>
      </c>
      <c r="EQ5">
        <v>-0.15</v>
      </c>
      <c r="ER5" t="s">
        <v>302</v>
      </c>
      <c r="ES5" t="s">
        <v>302</v>
      </c>
    </row>
    <row r="6" spans="1:149" x14ac:dyDescent="0.25">
      <c r="A6" s="1">
        <v>39899</v>
      </c>
      <c r="B6">
        <v>44.283499999999997</v>
      </c>
      <c r="C6" t="s">
        <v>302</v>
      </c>
      <c r="D6" t="s">
        <v>302</v>
      </c>
      <c r="F6" s="1">
        <v>39994</v>
      </c>
      <c r="G6">
        <v>50</v>
      </c>
      <c r="H6" t="s">
        <v>302</v>
      </c>
      <c r="I6" t="s">
        <v>302</v>
      </c>
      <c r="K6" s="1">
        <v>35915</v>
      </c>
      <c r="L6">
        <v>4.3</v>
      </c>
      <c r="M6" t="s">
        <v>302</v>
      </c>
      <c r="N6" t="s">
        <v>302</v>
      </c>
      <c r="P6" s="1">
        <v>36616</v>
      </c>
      <c r="Q6">
        <v>3.16</v>
      </c>
      <c r="R6" t="s">
        <v>302</v>
      </c>
      <c r="S6" t="s">
        <v>302</v>
      </c>
      <c r="U6" s="1">
        <v>34819</v>
      </c>
      <c r="V6">
        <v>-0.2</v>
      </c>
      <c r="W6" t="s">
        <v>302</v>
      </c>
      <c r="X6" t="s">
        <v>302</v>
      </c>
      <c r="Z6" s="1">
        <v>36341</v>
      </c>
      <c r="AA6">
        <v>14</v>
      </c>
      <c r="AB6" t="s">
        <v>302</v>
      </c>
      <c r="AC6" t="s">
        <v>302</v>
      </c>
      <c r="AE6" s="1">
        <v>34819</v>
      </c>
      <c r="AF6">
        <v>0.3</v>
      </c>
      <c r="AG6" t="s">
        <v>302</v>
      </c>
      <c r="AH6" t="s">
        <v>302</v>
      </c>
      <c r="AJ6" s="1">
        <v>37407</v>
      </c>
      <c r="AK6">
        <v>-0.1</v>
      </c>
      <c r="AL6" t="s">
        <v>302</v>
      </c>
      <c r="AM6" t="s">
        <v>302</v>
      </c>
      <c r="AO6" s="1">
        <v>37407</v>
      </c>
      <c r="AP6">
        <v>0.2</v>
      </c>
      <c r="AQ6" t="s">
        <v>302</v>
      </c>
      <c r="AR6" t="s">
        <v>302</v>
      </c>
      <c r="AT6" s="1">
        <v>34819</v>
      </c>
      <c r="AU6">
        <v>87.5</v>
      </c>
      <c r="AV6" t="s">
        <v>302</v>
      </c>
      <c r="AW6" t="s">
        <v>302</v>
      </c>
      <c r="AY6" s="1">
        <v>34819</v>
      </c>
      <c r="AZ6">
        <v>-0.86</v>
      </c>
      <c r="BA6" t="s">
        <v>302</v>
      </c>
      <c r="BB6" t="s">
        <v>302</v>
      </c>
      <c r="BD6" s="1">
        <v>34819</v>
      </c>
      <c r="BE6">
        <v>-0.48</v>
      </c>
      <c r="BF6" t="s">
        <v>302</v>
      </c>
      <c r="BG6" t="s">
        <v>302</v>
      </c>
      <c r="BI6" s="1">
        <v>34819</v>
      </c>
      <c r="BJ6">
        <v>0.1</v>
      </c>
      <c r="BK6" t="s">
        <v>302</v>
      </c>
      <c r="BL6" t="s">
        <v>302</v>
      </c>
      <c r="BN6" s="1">
        <v>34819</v>
      </c>
      <c r="BO6">
        <v>2.1</v>
      </c>
      <c r="BP6" t="s">
        <v>302</v>
      </c>
      <c r="BQ6" t="s">
        <v>302</v>
      </c>
      <c r="BS6" s="1">
        <v>34819</v>
      </c>
      <c r="BT6">
        <v>0</v>
      </c>
      <c r="BU6" t="s">
        <v>302</v>
      </c>
      <c r="BV6" t="s">
        <v>302</v>
      </c>
      <c r="BX6" s="1">
        <v>34819</v>
      </c>
      <c r="BY6">
        <v>0.3</v>
      </c>
      <c r="BZ6" t="s">
        <v>302</v>
      </c>
      <c r="CA6" t="s">
        <v>302</v>
      </c>
      <c r="CC6" s="1">
        <v>35581</v>
      </c>
      <c r="CD6">
        <v>0.4</v>
      </c>
      <c r="CE6" t="s">
        <v>302</v>
      </c>
      <c r="CF6" t="s">
        <v>302</v>
      </c>
      <c r="CH6" s="1">
        <v>34819</v>
      </c>
      <c r="CI6">
        <v>0.3</v>
      </c>
      <c r="CJ6" t="s">
        <v>302</v>
      </c>
      <c r="CK6" t="s">
        <v>302</v>
      </c>
      <c r="CM6" s="1">
        <v>34819</v>
      </c>
      <c r="CN6">
        <v>2.5</v>
      </c>
      <c r="CO6" t="s">
        <v>302</v>
      </c>
      <c r="CP6" t="s">
        <v>302</v>
      </c>
      <c r="CR6" s="1">
        <v>41578</v>
      </c>
      <c r="CS6">
        <v>55.6</v>
      </c>
      <c r="CT6" t="s">
        <v>302</v>
      </c>
      <c r="CU6" t="s">
        <v>302</v>
      </c>
      <c r="CW6" s="1">
        <v>34819</v>
      </c>
      <c r="CX6">
        <v>-0.59799999999999998</v>
      </c>
      <c r="CY6" t="s">
        <v>302</v>
      </c>
      <c r="CZ6" t="s">
        <v>302</v>
      </c>
      <c r="DB6" s="1">
        <v>36341</v>
      </c>
      <c r="DC6">
        <v>67.040000000000006</v>
      </c>
      <c r="DD6" t="s">
        <v>302</v>
      </c>
      <c r="DE6" t="s">
        <v>302</v>
      </c>
      <c r="DG6" s="1">
        <v>41182</v>
      </c>
      <c r="DH6">
        <v>2.5</v>
      </c>
      <c r="DI6">
        <v>20121015</v>
      </c>
      <c r="DJ6">
        <v>2.5</v>
      </c>
      <c r="DL6" s="1">
        <v>34819</v>
      </c>
      <c r="DM6">
        <v>-7.7</v>
      </c>
      <c r="DN6" t="s">
        <v>302</v>
      </c>
      <c r="DO6" t="s">
        <v>302</v>
      </c>
      <c r="DQ6" s="1">
        <v>34819</v>
      </c>
      <c r="DR6">
        <v>114.92400000000001</v>
      </c>
      <c r="DS6" t="s">
        <v>302</v>
      </c>
      <c r="DT6" t="s">
        <v>302</v>
      </c>
      <c r="DV6" s="1">
        <v>36341</v>
      </c>
      <c r="DW6">
        <v>0.48</v>
      </c>
      <c r="DX6" t="s">
        <v>302</v>
      </c>
      <c r="DY6" t="s">
        <v>302</v>
      </c>
      <c r="EA6" s="1">
        <v>36677</v>
      </c>
      <c r="EB6">
        <v>3.91</v>
      </c>
      <c r="EC6" t="s">
        <v>302</v>
      </c>
      <c r="ED6" t="s">
        <v>302</v>
      </c>
      <c r="EF6" s="1">
        <v>35064</v>
      </c>
      <c r="EG6">
        <v>83.3</v>
      </c>
      <c r="EH6" t="s">
        <v>302</v>
      </c>
      <c r="EI6" t="s">
        <v>302</v>
      </c>
      <c r="EK6" s="1">
        <v>35520</v>
      </c>
      <c r="EL6">
        <v>2.6959999999999997</v>
      </c>
      <c r="EM6">
        <v>19970521</v>
      </c>
      <c r="EN6">
        <v>3.5</v>
      </c>
      <c r="EP6" s="1">
        <v>34819</v>
      </c>
      <c r="EQ6">
        <v>0</v>
      </c>
      <c r="ER6" t="s">
        <v>302</v>
      </c>
      <c r="ES6" t="s">
        <v>302</v>
      </c>
    </row>
    <row r="7" spans="1:149" x14ac:dyDescent="0.25">
      <c r="A7" s="1">
        <v>39990</v>
      </c>
      <c r="B7">
        <v>53.1708</v>
      </c>
      <c r="C7" t="s">
        <v>302</v>
      </c>
      <c r="D7" t="s">
        <v>302</v>
      </c>
      <c r="F7" s="1">
        <v>40025</v>
      </c>
      <c r="G7">
        <v>53.6</v>
      </c>
      <c r="H7" t="s">
        <v>302</v>
      </c>
      <c r="I7" t="s">
        <v>302</v>
      </c>
      <c r="K7" s="1">
        <v>35946</v>
      </c>
      <c r="L7">
        <v>3.8</v>
      </c>
      <c r="M7" t="s">
        <v>302</v>
      </c>
      <c r="N7" t="s">
        <v>302</v>
      </c>
      <c r="P7" s="1">
        <v>36707</v>
      </c>
      <c r="Q7">
        <v>30.28</v>
      </c>
      <c r="R7" t="s">
        <v>302</v>
      </c>
      <c r="S7" t="s">
        <v>302</v>
      </c>
      <c r="U7" s="1">
        <v>34850</v>
      </c>
      <c r="V7">
        <v>-0.6</v>
      </c>
      <c r="W7" t="s">
        <v>302</v>
      </c>
      <c r="X7" t="s">
        <v>302</v>
      </c>
      <c r="Z7" s="1">
        <v>36433</v>
      </c>
      <c r="AA7">
        <v>6</v>
      </c>
      <c r="AB7" t="s">
        <v>302</v>
      </c>
      <c r="AC7" t="s">
        <v>302</v>
      </c>
      <c r="AE7" s="1">
        <v>34850</v>
      </c>
      <c r="AF7">
        <v>0.5</v>
      </c>
      <c r="AG7" t="s">
        <v>302</v>
      </c>
      <c r="AH7" t="s">
        <v>302</v>
      </c>
      <c r="AJ7" s="1">
        <v>37437</v>
      </c>
      <c r="AK7">
        <v>0.2</v>
      </c>
      <c r="AL7" t="s">
        <v>302</v>
      </c>
      <c r="AM7" t="s">
        <v>302</v>
      </c>
      <c r="AO7" s="1">
        <v>37437</v>
      </c>
      <c r="AP7">
        <v>0.2</v>
      </c>
      <c r="AQ7" t="s">
        <v>302</v>
      </c>
      <c r="AR7" t="s">
        <v>302</v>
      </c>
      <c r="AT7" s="1">
        <v>34850</v>
      </c>
      <c r="AU7">
        <v>87.7</v>
      </c>
      <c r="AV7" t="s">
        <v>302</v>
      </c>
      <c r="AW7" t="s">
        <v>302</v>
      </c>
      <c r="AY7" s="1">
        <v>34850</v>
      </c>
      <c r="AZ7">
        <v>1.1499999999999999</v>
      </c>
      <c r="BA7" t="s">
        <v>302</v>
      </c>
      <c r="BB7" t="s">
        <v>302</v>
      </c>
      <c r="BD7" s="1">
        <v>34850</v>
      </c>
      <c r="BE7">
        <v>0</v>
      </c>
      <c r="BF7" t="s">
        <v>302</v>
      </c>
      <c r="BG7" t="s">
        <v>302</v>
      </c>
      <c r="BI7" s="1">
        <v>34850</v>
      </c>
      <c r="BJ7">
        <v>0.1</v>
      </c>
      <c r="BK7" t="s">
        <v>302</v>
      </c>
      <c r="BL7" t="s">
        <v>302</v>
      </c>
      <c r="BN7" s="1">
        <v>34850</v>
      </c>
      <c r="BO7">
        <v>2.4</v>
      </c>
      <c r="BP7" t="s">
        <v>302</v>
      </c>
      <c r="BQ7" t="s">
        <v>302</v>
      </c>
      <c r="BS7" s="1">
        <v>34850</v>
      </c>
      <c r="BT7">
        <v>0.6</v>
      </c>
      <c r="BU7" t="s">
        <v>302</v>
      </c>
      <c r="BV7" t="s">
        <v>302</v>
      </c>
      <c r="BX7" s="1">
        <v>34850</v>
      </c>
      <c r="BY7">
        <v>0.1</v>
      </c>
      <c r="BZ7" t="s">
        <v>302</v>
      </c>
      <c r="CA7" t="s">
        <v>302</v>
      </c>
      <c r="CC7" s="1">
        <v>35611</v>
      </c>
      <c r="CD7">
        <v>0.2</v>
      </c>
      <c r="CE7" t="s">
        <v>302</v>
      </c>
      <c r="CF7" t="s">
        <v>302</v>
      </c>
      <c r="CH7" s="1">
        <v>34850</v>
      </c>
      <c r="CI7">
        <v>0.2</v>
      </c>
      <c r="CJ7" t="s">
        <v>302</v>
      </c>
      <c r="CK7" t="s">
        <v>302</v>
      </c>
      <c r="CM7" s="1">
        <v>34850</v>
      </c>
      <c r="CN7">
        <v>2.9</v>
      </c>
      <c r="CO7" t="s">
        <v>302</v>
      </c>
      <c r="CP7" t="s">
        <v>302</v>
      </c>
      <c r="CR7" s="1">
        <v>41608</v>
      </c>
      <c r="CS7">
        <v>55.3</v>
      </c>
      <c r="CT7" t="s">
        <v>302</v>
      </c>
      <c r="CU7" t="s">
        <v>302</v>
      </c>
      <c r="CW7" s="1">
        <v>34850</v>
      </c>
      <c r="CX7">
        <v>-0.89700000000000002</v>
      </c>
      <c r="CY7" t="s">
        <v>302</v>
      </c>
      <c r="CZ7" t="s">
        <v>302</v>
      </c>
      <c r="DB7" s="1">
        <v>36372</v>
      </c>
      <c r="DC7">
        <v>67.239999999999995</v>
      </c>
      <c r="DD7" t="s">
        <v>302</v>
      </c>
      <c r="DE7" t="s">
        <v>302</v>
      </c>
      <c r="DG7" s="1">
        <v>41213</v>
      </c>
      <c r="DH7">
        <v>-0.1</v>
      </c>
      <c r="DI7">
        <v>20121115</v>
      </c>
      <c r="DJ7">
        <v>-0.1</v>
      </c>
      <c r="DL7" s="1">
        <v>34850</v>
      </c>
      <c r="DM7">
        <v>8.9</v>
      </c>
      <c r="DN7" t="s">
        <v>302</v>
      </c>
      <c r="DO7" t="s">
        <v>302</v>
      </c>
      <c r="DQ7" s="1">
        <v>34850</v>
      </c>
      <c r="DR7">
        <v>97.561999999999998</v>
      </c>
      <c r="DS7" t="s">
        <v>302</v>
      </c>
      <c r="DT7" t="s">
        <v>302</v>
      </c>
      <c r="DV7" s="1">
        <v>36372</v>
      </c>
      <c r="DW7">
        <v>0.3</v>
      </c>
      <c r="DX7" t="s">
        <v>302</v>
      </c>
      <c r="DY7" t="s">
        <v>302</v>
      </c>
      <c r="EA7" s="1">
        <v>36707</v>
      </c>
      <c r="EB7">
        <v>4.12</v>
      </c>
      <c r="EC7" t="s">
        <v>302</v>
      </c>
      <c r="ED7" t="s">
        <v>302</v>
      </c>
      <c r="EF7" s="1">
        <v>35155</v>
      </c>
      <c r="EG7">
        <v>83.4</v>
      </c>
      <c r="EH7" t="s">
        <v>302</v>
      </c>
      <c r="EI7" t="s">
        <v>302</v>
      </c>
      <c r="EK7" s="1">
        <v>35550</v>
      </c>
      <c r="EL7">
        <v>2.1709999999999998</v>
      </c>
      <c r="EM7">
        <v>19970619</v>
      </c>
      <c r="EN7">
        <v>1.72</v>
      </c>
      <c r="EP7" s="1">
        <v>34850</v>
      </c>
      <c r="EQ7">
        <v>-0.30099999999999999</v>
      </c>
      <c r="ER7" t="s">
        <v>302</v>
      </c>
      <c r="ES7" t="s">
        <v>302</v>
      </c>
    </row>
    <row r="8" spans="1:149" x14ac:dyDescent="0.25">
      <c r="A8" s="1">
        <v>40081</v>
      </c>
      <c r="B8">
        <v>58.752099999999999</v>
      </c>
      <c r="C8" t="s">
        <v>302</v>
      </c>
      <c r="D8" t="s">
        <v>302</v>
      </c>
      <c r="F8" s="1">
        <v>40056</v>
      </c>
      <c r="G8">
        <v>55.2</v>
      </c>
      <c r="H8" t="s">
        <v>302</v>
      </c>
      <c r="I8" t="s">
        <v>302</v>
      </c>
      <c r="K8" s="1">
        <v>35976</v>
      </c>
      <c r="L8">
        <v>3.6</v>
      </c>
      <c r="M8" t="s">
        <v>302</v>
      </c>
      <c r="N8" t="s">
        <v>302</v>
      </c>
      <c r="P8" s="1">
        <v>36799</v>
      </c>
      <c r="Q8">
        <v>14.19167</v>
      </c>
      <c r="R8" t="s">
        <v>302</v>
      </c>
      <c r="S8" t="s">
        <v>302</v>
      </c>
      <c r="U8" s="1">
        <v>34880</v>
      </c>
      <c r="V8">
        <v>0.5</v>
      </c>
      <c r="W8" t="s">
        <v>302</v>
      </c>
      <c r="X8" t="s">
        <v>302</v>
      </c>
      <c r="Z8" s="1">
        <v>36525</v>
      </c>
      <c r="AA8">
        <v>43</v>
      </c>
      <c r="AB8" t="s">
        <v>302</v>
      </c>
      <c r="AC8" t="s">
        <v>302</v>
      </c>
      <c r="AE8" s="1">
        <v>34880</v>
      </c>
      <c r="AF8">
        <v>0.6</v>
      </c>
      <c r="AG8" t="s">
        <v>302</v>
      </c>
      <c r="AH8" t="s">
        <v>302</v>
      </c>
      <c r="AJ8" s="1">
        <v>37468</v>
      </c>
      <c r="AK8">
        <v>0.7</v>
      </c>
      <c r="AL8" t="s">
        <v>302</v>
      </c>
      <c r="AM8" t="s">
        <v>302</v>
      </c>
      <c r="AO8" s="1">
        <v>37468</v>
      </c>
      <c r="AP8">
        <v>0.3</v>
      </c>
      <c r="AQ8" t="s">
        <v>302</v>
      </c>
      <c r="AR8" t="s">
        <v>302</v>
      </c>
      <c r="AT8" s="1">
        <v>34880</v>
      </c>
      <c r="AU8">
        <v>87.7</v>
      </c>
      <c r="AV8" t="s">
        <v>302</v>
      </c>
      <c r="AW8" t="s">
        <v>302</v>
      </c>
      <c r="AY8" s="1">
        <v>34880</v>
      </c>
      <c r="AZ8">
        <v>-0.46</v>
      </c>
      <c r="BA8" t="s">
        <v>302</v>
      </c>
      <c r="BB8" t="s">
        <v>302</v>
      </c>
      <c r="BD8" s="1">
        <v>34880</v>
      </c>
      <c r="BE8">
        <v>0.84</v>
      </c>
      <c r="BF8" t="s">
        <v>302</v>
      </c>
      <c r="BG8" t="s">
        <v>302</v>
      </c>
      <c r="BI8" s="1">
        <v>34880</v>
      </c>
      <c r="BJ8">
        <v>0</v>
      </c>
      <c r="BK8" t="s">
        <v>302</v>
      </c>
      <c r="BL8" t="s">
        <v>302</v>
      </c>
      <c r="BN8" s="1">
        <v>34880</v>
      </c>
      <c r="BO8">
        <v>2.2999999999999998</v>
      </c>
      <c r="BP8" t="s">
        <v>302</v>
      </c>
      <c r="BQ8" t="s">
        <v>302</v>
      </c>
      <c r="BS8" s="1">
        <v>34880</v>
      </c>
      <c r="BT8">
        <v>0.9</v>
      </c>
      <c r="BU8" t="s">
        <v>302</v>
      </c>
      <c r="BV8" t="s">
        <v>302</v>
      </c>
      <c r="BX8" s="1">
        <v>34880</v>
      </c>
      <c r="BY8">
        <v>0.4</v>
      </c>
      <c r="BZ8" t="s">
        <v>302</v>
      </c>
      <c r="CA8" t="s">
        <v>302</v>
      </c>
      <c r="CC8" s="1">
        <v>35642</v>
      </c>
      <c r="CD8">
        <v>1.1000000000000001</v>
      </c>
      <c r="CE8" t="s">
        <v>302</v>
      </c>
      <c r="CF8" t="s">
        <v>302</v>
      </c>
      <c r="CH8" s="1">
        <v>34880</v>
      </c>
      <c r="CI8">
        <v>0</v>
      </c>
      <c r="CJ8" t="s">
        <v>302</v>
      </c>
      <c r="CK8" t="s">
        <v>302</v>
      </c>
      <c r="CM8" s="1">
        <v>34880</v>
      </c>
      <c r="CN8">
        <v>2.7</v>
      </c>
      <c r="CO8" t="s">
        <v>302</v>
      </c>
      <c r="CP8" t="s">
        <v>302</v>
      </c>
      <c r="CR8" s="1">
        <v>41639</v>
      </c>
      <c r="CS8">
        <v>53.5</v>
      </c>
      <c r="CT8" t="s">
        <v>302</v>
      </c>
      <c r="CU8" t="s">
        <v>302</v>
      </c>
      <c r="CW8" s="1">
        <v>34880</v>
      </c>
      <c r="CX8">
        <v>-1.343</v>
      </c>
      <c r="CY8" t="s">
        <v>302</v>
      </c>
      <c r="CZ8" t="s">
        <v>302</v>
      </c>
      <c r="DB8" s="1">
        <v>36403</v>
      </c>
      <c r="DC8">
        <v>67.150000000000006</v>
      </c>
      <c r="DD8" t="s">
        <v>302</v>
      </c>
      <c r="DE8" t="s">
        <v>302</v>
      </c>
      <c r="DG8" s="1">
        <v>41243</v>
      </c>
      <c r="DH8">
        <v>-1.7</v>
      </c>
      <c r="DI8">
        <v>20121217</v>
      </c>
      <c r="DJ8">
        <v>-1.7</v>
      </c>
      <c r="DL8" s="1">
        <v>34880</v>
      </c>
      <c r="DM8">
        <v>-5.2</v>
      </c>
      <c r="DN8" t="s">
        <v>302</v>
      </c>
      <c r="DO8" t="s">
        <v>302</v>
      </c>
      <c r="DQ8" s="1">
        <v>34880</v>
      </c>
      <c r="DR8">
        <v>112.342</v>
      </c>
      <c r="DS8" t="s">
        <v>302</v>
      </c>
      <c r="DT8" t="s">
        <v>302</v>
      </c>
      <c r="DV8" s="1">
        <v>36403</v>
      </c>
      <c r="DW8">
        <v>-0.13</v>
      </c>
      <c r="DX8" t="s">
        <v>302</v>
      </c>
      <c r="DY8" t="s">
        <v>302</v>
      </c>
      <c r="EA8" s="1">
        <v>36738</v>
      </c>
      <c r="EB8">
        <v>4.24</v>
      </c>
      <c r="EC8" t="s">
        <v>302</v>
      </c>
      <c r="ED8" t="s">
        <v>302</v>
      </c>
      <c r="EF8" s="1">
        <v>35246</v>
      </c>
      <c r="EG8">
        <v>83.4</v>
      </c>
      <c r="EH8" t="s">
        <v>302</v>
      </c>
      <c r="EI8" t="s">
        <v>302</v>
      </c>
      <c r="EK8" s="1">
        <v>35581</v>
      </c>
      <c r="EL8">
        <v>2.141</v>
      </c>
      <c r="EM8">
        <v>19970718</v>
      </c>
      <c r="EN8">
        <v>2.02</v>
      </c>
      <c r="EP8" s="1">
        <v>34880</v>
      </c>
      <c r="EQ8">
        <v>-0.30199999999999999</v>
      </c>
      <c r="ER8" t="s">
        <v>302</v>
      </c>
      <c r="ES8" t="s">
        <v>302</v>
      </c>
    </row>
    <row r="9" spans="1:149" x14ac:dyDescent="0.25">
      <c r="A9" s="1">
        <v>40172</v>
      </c>
      <c r="B9">
        <v>62.9191</v>
      </c>
      <c r="C9" t="s">
        <v>302</v>
      </c>
      <c r="D9" t="s">
        <v>302</v>
      </c>
      <c r="F9" s="1">
        <v>40086</v>
      </c>
      <c r="G9">
        <v>54.5</v>
      </c>
      <c r="H9" t="s">
        <v>302</v>
      </c>
      <c r="I9" t="s">
        <v>302</v>
      </c>
      <c r="K9" s="1">
        <v>36007</v>
      </c>
      <c r="L9">
        <v>2.5</v>
      </c>
      <c r="M9" t="s">
        <v>302</v>
      </c>
      <c r="N9" t="s">
        <v>302</v>
      </c>
      <c r="P9" s="1">
        <v>36891</v>
      </c>
      <c r="Q9">
        <v>40.008330000000001</v>
      </c>
      <c r="R9" t="s">
        <v>302</v>
      </c>
      <c r="S9" t="s">
        <v>302</v>
      </c>
      <c r="U9" s="1">
        <v>34911</v>
      </c>
      <c r="V9">
        <v>0.8</v>
      </c>
      <c r="W9" t="s">
        <v>302</v>
      </c>
      <c r="X9" t="s">
        <v>302</v>
      </c>
      <c r="Z9" s="1">
        <v>36616</v>
      </c>
      <c r="AA9">
        <v>31</v>
      </c>
      <c r="AB9" t="s">
        <v>302</v>
      </c>
      <c r="AC9" t="s">
        <v>302</v>
      </c>
      <c r="AE9" s="1">
        <v>34911</v>
      </c>
      <c r="AF9">
        <v>0</v>
      </c>
      <c r="AG9" t="s">
        <v>302</v>
      </c>
      <c r="AH9" t="s">
        <v>302</v>
      </c>
      <c r="AJ9" s="1">
        <v>37499</v>
      </c>
      <c r="AK9">
        <v>0.4</v>
      </c>
      <c r="AL9" t="s">
        <v>302</v>
      </c>
      <c r="AM9" t="s">
        <v>302</v>
      </c>
      <c r="AO9" s="1">
        <v>37499</v>
      </c>
      <c r="AP9">
        <v>0.5</v>
      </c>
      <c r="AQ9" t="s">
        <v>302</v>
      </c>
      <c r="AR9" t="s">
        <v>302</v>
      </c>
      <c r="AT9" s="1">
        <v>34911</v>
      </c>
      <c r="AU9">
        <v>87.9</v>
      </c>
      <c r="AV9" t="s">
        <v>302</v>
      </c>
      <c r="AW9" t="s">
        <v>302</v>
      </c>
      <c r="AY9" s="1">
        <v>34911</v>
      </c>
      <c r="AZ9">
        <v>-2.19</v>
      </c>
      <c r="BA9" t="s">
        <v>302</v>
      </c>
      <c r="BB9" t="s">
        <v>302</v>
      </c>
      <c r="BD9" s="1">
        <v>34911</v>
      </c>
      <c r="BE9">
        <v>0.24</v>
      </c>
      <c r="BF9" t="s">
        <v>302</v>
      </c>
      <c r="BG9" t="s">
        <v>302</v>
      </c>
      <c r="BI9" s="1">
        <v>34911</v>
      </c>
      <c r="BJ9">
        <v>0.2</v>
      </c>
      <c r="BK9" t="s">
        <v>302</v>
      </c>
      <c r="BL9" t="s">
        <v>302</v>
      </c>
      <c r="BN9" s="1">
        <v>34911</v>
      </c>
      <c r="BO9">
        <v>2.4</v>
      </c>
      <c r="BP9" t="s">
        <v>302</v>
      </c>
      <c r="BQ9" t="s">
        <v>302</v>
      </c>
      <c r="BS9" s="1">
        <v>34911</v>
      </c>
      <c r="BT9">
        <v>-0.5</v>
      </c>
      <c r="BU9" t="s">
        <v>302</v>
      </c>
      <c r="BV9" t="s">
        <v>302</v>
      </c>
      <c r="BX9" s="1">
        <v>34911</v>
      </c>
      <c r="BY9">
        <v>-0.3</v>
      </c>
      <c r="BZ9" t="s">
        <v>302</v>
      </c>
      <c r="CA9" t="s">
        <v>302</v>
      </c>
      <c r="CC9" s="1">
        <v>35673</v>
      </c>
      <c r="CD9">
        <v>0.1</v>
      </c>
      <c r="CE9" t="s">
        <v>302</v>
      </c>
      <c r="CF9" t="s">
        <v>302</v>
      </c>
      <c r="CH9" s="1">
        <v>34911</v>
      </c>
      <c r="CI9">
        <v>0.2</v>
      </c>
      <c r="CJ9" t="s">
        <v>302</v>
      </c>
      <c r="CK9" t="s">
        <v>302</v>
      </c>
      <c r="CM9" s="1">
        <v>34911</v>
      </c>
      <c r="CN9">
        <v>2.6</v>
      </c>
      <c r="CO9" t="s">
        <v>302</v>
      </c>
      <c r="CP9" t="s">
        <v>302</v>
      </c>
      <c r="CR9" s="1">
        <v>41670</v>
      </c>
      <c r="CS9">
        <v>51.7</v>
      </c>
      <c r="CT9" t="s">
        <v>302</v>
      </c>
      <c r="CU9" t="s">
        <v>302</v>
      </c>
      <c r="CW9" s="1">
        <v>34911</v>
      </c>
      <c r="CX9">
        <v>-1.196</v>
      </c>
      <c r="CY9" t="s">
        <v>302</v>
      </c>
      <c r="CZ9" t="s">
        <v>302</v>
      </c>
      <c r="DB9" s="1">
        <v>36433</v>
      </c>
      <c r="DC9">
        <v>67.28</v>
      </c>
      <c r="DD9" t="s">
        <v>302</v>
      </c>
      <c r="DE9" t="s">
        <v>302</v>
      </c>
      <c r="DG9" s="1">
        <v>41274</v>
      </c>
      <c r="DH9">
        <v>-0.5</v>
      </c>
      <c r="DI9">
        <v>20130115</v>
      </c>
      <c r="DJ9">
        <v>-0.5</v>
      </c>
      <c r="DL9" s="1">
        <v>34911</v>
      </c>
      <c r="DM9">
        <v>-2.9</v>
      </c>
      <c r="DN9" t="s">
        <v>302</v>
      </c>
      <c r="DO9" t="s">
        <v>302</v>
      </c>
      <c r="DQ9" s="1">
        <v>34911</v>
      </c>
      <c r="DR9">
        <v>105.723</v>
      </c>
      <c r="DS9" t="s">
        <v>302</v>
      </c>
      <c r="DT9" t="s">
        <v>302</v>
      </c>
      <c r="DV9" s="1">
        <v>36433</v>
      </c>
      <c r="DW9">
        <v>0.19</v>
      </c>
      <c r="DX9" t="s">
        <v>302</v>
      </c>
      <c r="DY9" t="s">
        <v>302</v>
      </c>
      <c r="EA9" s="1">
        <v>36769</v>
      </c>
      <c r="EB9">
        <v>4.68</v>
      </c>
      <c r="EC9" t="s">
        <v>302</v>
      </c>
      <c r="ED9" t="s">
        <v>302</v>
      </c>
      <c r="EF9" s="1">
        <v>35338</v>
      </c>
      <c r="EG9">
        <v>84.4</v>
      </c>
      <c r="EH9" t="s">
        <v>302</v>
      </c>
      <c r="EI9" t="s">
        <v>302</v>
      </c>
      <c r="EK9" s="1">
        <v>35611</v>
      </c>
      <c r="EL9">
        <v>1.7389999999999999</v>
      </c>
      <c r="EM9">
        <v>19970820</v>
      </c>
      <c r="EN9">
        <v>1.8599999999999999</v>
      </c>
      <c r="EP9" s="1">
        <v>34911</v>
      </c>
      <c r="EQ9">
        <v>0</v>
      </c>
      <c r="ER9" t="s">
        <v>302</v>
      </c>
      <c r="ES9" t="s">
        <v>302</v>
      </c>
    </row>
    <row r="10" spans="1:149" x14ac:dyDescent="0.25">
      <c r="A10" s="1">
        <v>40263</v>
      </c>
      <c r="B10">
        <v>61.253300000000003</v>
      </c>
      <c r="C10" t="s">
        <v>302</v>
      </c>
      <c r="D10" t="s">
        <v>302</v>
      </c>
      <c r="F10" s="1">
        <v>40117</v>
      </c>
      <c r="G10">
        <v>59.8</v>
      </c>
      <c r="H10" t="s">
        <v>302</v>
      </c>
      <c r="I10" t="s">
        <v>302</v>
      </c>
      <c r="K10" s="1">
        <v>36038</v>
      </c>
      <c r="L10">
        <v>3.4</v>
      </c>
      <c r="M10" t="s">
        <v>302</v>
      </c>
      <c r="N10" t="s">
        <v>302</v>
      </c>
      <c r="P10" s="1">
        <v>36981</v>
      </c>
      <c r="Q10">
        <v>45.97</v>
      </c>
      <c r="R10" t="s">
        <v>302</v>
      </c>
      <c r="S10" t="s">
        <v>302</v>
      </c>
      <c r="U10" s="1">
        <v>34942</v>
      </c>
      <c r="V10">
        <v>-0.1</v>
      </c>
      <c r="W10" t="s">
        <v>302</v>
      </c>
      <c r="X10" t="s">
        <v>302</v>
      </c>
      <c r="Z10" s="1">
        <v>36707</v>
      </c>
      <c r="AA10">
        <v>-6</v>
      </c>
      <c r="AB10" t="s">
        <v>302</v>
      </c>
      <c r="AC10" t="s">
        <v>302</v>
      </c>
      <c r="AE10" s="1">
        <v>34942</v>
      </c>
      <c r="AF10">
        <v>1.2</v>
      </c>
      <c r="AG10" t="s">
        <v>302</v>
      </c>
      <c r="AH10" t="s">
        <v>302</v>
      </c>
      <c r="AJ10" s="1">
        <v>37529</v>
      </c>
      <c r="AK10">
        <v>0.1</v>
      </c>
      <c r="AL10" t="s">
        <v>302</v>
      </c>
      <c r="AM10" t="s">
        <v>302</v>
      </c>
      <c r="AO10" s="1">
        <v>37529</v>
      </c>
      <c r="AP10">
        <v>0</v>
      </c>
      <c r="AQ10" t="s">
        <v>302</v>
      </c>
      <c r="AR10" t="s">
        <v>302</v>
      </c>
      <c r="AT10" s="1">
        <v>34942</v>
      </c>
      <c r="AU10">
        <v>87.7</v>
      </c>
      <c r="AV10" t="s">
        <v>302</v>
      </c>
      <c r="AW10" t="s">
        <v>302</v>
      </c>
      <c r="AY10" s="1">
        <v>34942</v>
      </c>
      <c r="AZ10">
        <v>5.03</v>
      </c>
      <c r="BA10" t="s">
        <v>302</v>
      </c>
      <c r="BB10" t="s">
        <v>302</v>
      </c>
      <c r="BD10" s="1">
        <v>34942</v>
      </c>
      <c r="BE10">
        <v>-0.12</v>
      </c>
      <c r="BF10" t="s">
        <v>302</v>
      </c>
      <c r="BG10" t="s">
        <v>302</v>
      </c>
      <c r="BI10" s="1">
        <v>34942</v>
      </c>
      <c r="BJ10">
        <v>0.2</v>
      </c>
      <c r="BK10" t="s">
        <v>302</v>
      </c>
      <c r="BL10" t="s">
        <v>302</v>
      </c>
      <c r="BN10" s="1">
        <v>34942</v>
      </c>
      <c r="BO10">
        <v>2.5</v>
      </c>
      <c r="BP10" t="s">
        <v>302</v>
      </c>
      <c r="BQ10" t="s">
        <v>302</v>
      </c>
      <c r="BS10" s="1">
        <v>34942</v>
      </c>
      <c r="BT10">
        <v>1.7</v>
      </c>
      <c r="BU10" t="s">
        <v>302</v>
      </c>
      <c r="BV10" t="s">
        <v>302</v>
      </c>
      <c r="BX10" s="1">
        <v>34942</v>
      </c>
      <c r="BY10">
        <v>0.6</v>
      </c>
      <c r="BZ10" t="s">
        <v>302</v>
      </c>
      <c r="CA10" t="s">
        <v>302</v>
      </c>
      <c r="CC10" s="1">
        <v>35703</v>
      </c>
      <c r="CD10">
        <v>0.2</v>
      </c>
      <c r="CE10" t="s">
        <v>302</v>
      </c>
      <c r="CF10" t="s">
        <v>302</v>
      </c>
      <c r="CH10" s="1">
        <v>34942</v>
      </c>
      <c r="CI10">
        <v>-0.2</v>
      </c>
      <c r="CJ10" t="s">
        <v>302</v>
      </c>
      <c r="CK10" t="s">
        <v>302</v>
      </c>
      <c r="CM10" s="1">
        <v>34942</v>
      </c>
      <c r="CN10">
        <v>2.2000000000000002</v>
      </c>
      <c r="CO10" t="s">
        <v>302</v>
      </c>
      <c r="CP10" t="s">
        <v>302</v>
      </c>
      <c r="CR10" s="1">
        <v>41698</v>
      </c>
      <c r="CS10">
        <v>52.9</v>
      </c>
      <c r="CT10" t="s">
        <v>302</v>
      </c>
      <c r="CU10" t="s">
        <v>302</v>
      </c>
      <c r="CW10" s="1">
        <v>34942</v>
      </c>
      <c r="CX10">
        <v>-1.343</v>
      </c>
      <c r="CY10" t="s">
        <v>302</v>
      </c>
      <c r="CZ10" t="s">
        <v>302</v>
      </c>
      <c r="DB10" s="1">
        <v>36464</v>
      </c>
      <c r="DC10">
        <v>67.430000000000007</v>
      </c>
      <c r="DD10" t="s">
        <v>302</v>
      </c>
      <c r="DE10" t="s">
        <v>302</v>
      </c>
      <c r="DG10" s="1">
        <v>41305</v>
      </c>
      <c r="DH10">
        <v>1.3</v>
      </c>
      <c r="DI10">
        <v>20130215</v>
      </c>
      <c r="DJ10">
        <v>1.3</v>
      </c>
      <c r="DL10" s="1">
        <v>34942</v>
      </c>
      <c r="DM10">
        <v>16.3</v>
      </c>
      <c r="DN10" t="s">
        <v>302</v>
      </c>
      <c r="DO10" t="s">
        <v>302</v>
      </c>
      <c r="DQ10" s="1">
        <v>34942</v>
      </c>
      <c r="DR10">
        <v>108.759</v>
      </c>
      <c r="DS10" t="s">
        <v>302</v>
      </c>
      <c r="DT10" t="s">
        <v>302</v>
      </c>
      <c r="DV10" s="1">
        <v>36464</v>
      </c>
      <c r="DW10">
        <v>0.22</v>
      </c>
      <c r="DX10" t="s">
        <v>302</v>
      </c>
      <c r="DY10" t="s">
        <v>302</v>
      </c>
      <c r="EA10" s="1">
        <v>36799</v>
      </c>
      <c r="EB10">
        <v>4.67</v>
      </c>
      <c r="EC10" t="s">
        <v>302</v>
      </c>
      <c r="ED10" t="s">
        <v>302</v>
      </c>
      <c r="EF10" s="1">
        <v>35430</v>
      </c>
      <c r="EG10">
        <v>84.2</v>
      </c>
      <c r="EH10" t="s">
        <v>302</v>
      </c>
      <c r="EI10" t="s">
        <v>302</v>
      </c>
      <c r="EK10" s="1">
        <v>35642</v>
      </c>
      <c r="EL10">
        <v>2.0030000000000001</v>
      </c>
      <c r="EM10">
        <v>19970918</v>
      </c>
      <c r="EN10">
        <v>1.7</v>
      </c>
      <c r="EP10" s="1">
        <v>34942</v>
      </c>
      <c r="EQ10">
        <v>0</v>
      </c>
      <c r="ER10" t="s">
        <v>302</v>
      </c>
      <c r="ES10" t="s">
        <v>302</v>
      </c>
    </row>
    <row r="11" spans="1:149" x14ac:dyDescent="0.25">
      <c r="A11" s="1">
        <v>40354</v>
      </c>
      <c r="B11">
        <v>60.235799999999998</v>
      </c>
      <c r="C11" t="s">
        <v>302</v>
      </c>
      <c r="D11" t="s">
        <v>302</v>
      </c>
      <c r="F11" s="1">
        <v>40147</v>
      </c>
      <c r="G11">
        <v>58.3</v>
      </c>
      <c r="H11" t="s">
        <v>302</v>
      </c>
      <c r="I11" t="s">
        <v>302</v>
      </c>
      <c r="K11" s="1">
        <v>36068</v>
      </c>
      <c r="L11">
        <v>3.5</v>
      </c>
      <c r="M11" t="s">
        <v>302</v>
      </c>
      <c r="N11" t="s">
        <v>302</v>
      </c>
      <c r="P11" s="1">
        <v>37072</v>
      </c>
      <c r="Q11">
        <v>20.93</v>
      </c>
      <c r="R11" t="s">
        <v>302</v>
      </c>
      <c r="S11" t="s">
        <v>302</v>
      </c>
      <c r="U11" s="1">
        <v>34972</v>
      </c>
      <c r="V11">
        <v>0</v>
      </c>
      <c r="W11" t="s">
        <v>302</v>
      </c>
      <c r="X11" t="s">
        <v>302</v>
      </c>
      <c r="Z11" s="1">
        <v>36799</v>
      </c>
      <c r="AA11">
        <v>7</v>
      </c>
      <c r="AB11" t="s">
        <v>302</v>
      </c>
      <c r="AC11" t="s">
        <v>302</v>
      </c>
      <c r="AE11" s="1">
        <v>34972</v>
      </c>
      <c r="AF11">
        <v>1</v>
      </c>
      <c r="AG11" t="s">
        <v>302</v>
      </c>
      <c r="AH11" t="s">
        <v>302</v>
      </c>
      <c r="AJ11" s="1">
        <v>37560</v>
      </c>
      <c r="AK11">
        <v>0.5</v>
      </c>
      <c r="AL11" t="s">
        <v>302</v>
      </c>
      <c r="AM11" t="s">
        <v>302</v>
      </c>
      <c r="AO11" s="1">
        <v>37560</v>
      </c>
      <c r="AP11">
        <v>0.1</v>
      </c>
      <c r="AQ11" t="s">
        <v>302</v>
      </c>
      <c r="AR11" t="s">
        <v>302</v>
      </c>
      <c r="AT11" s="1">
        <v>34972</v>
      </c>
      <c r="AU11">
        <v>87.8</v>
      </c>
      <c r="AV11" t="s">
        <v>302</v>
      </c>
      <c r="AW11" t="s">
        <v>302</v>
      </c>
      <c r="AY11" s="1">
        <v>34972</v>
      </c>
      <c r="AZ11">
        <v>-1.42</v>
      </c>
      <c r="BA11" t="s">
        <v>302</v>
      </c>
      <c r="BB11" t="s">
        <v>302</v>
      </c>
      <c r="BD11" s="1">
        <v>34972</v>
      </c>
      <c r="BE11">
        <v>0.48</v>
      </c>
      <c r="BF11" t="s">
        <v>302</v>
      </c>
      <c r="BG11" t="s">
        <v>302</v>
      </c>
      <c r="BI11" s="1">
        <v>34972</v>
      </c>
      <c r="BJ11">
        <v>0.3</v>
      </c>
      <c r="BK11" t="s">
        <v>302</v>
      </c>
      <c r="BL11" t="s">
        <v>302</v>
      </c>
      <c r="BN11" s="1">
        <v>34972</v>
      </c>
      <c r="BO11">
        <v>2.4</v>
      </c>
      <c r="BP11" t="s">
        <v>302</v>
      </c>
      <c r="BQ11" t="s">
        <v>302</v>
      </c>
      <c r="BS11" s="1">
        <v>34972</v>
      </c>
      <c r="BT11">
        <v>-0.5</v>
      </c>
      <c r="BU11" t="s">
        <v>302</v>
      </c>
      <c r="BV11" t="s">
        <v>302</v>
      </c>
      <c r="BX11" s="1">
        <v>34972</v>
      </c>
      <c r="BY11">
        <v>-0.2</v>
      </c>
      <c r="BZ11" t="s">
        <v>302</v>
      </c>
      <c r="CA11" t="s">
        <v>302</v>
      </c>
      <c r="CC11" s="1">
        <v>35734</v>
      </c>
      <c r="CD11">
        <v>0.4</v>
      </c>
      <c r="CE11" t="s">
        <v>302</v>
      </c>
      <c r="CF11" t="s">
        <v>302</v>
      </c>
      <c r="CH11" s="1">
        <v>34972</v>
      </c>
      <c r="CI11">
        <v>0.1</v>
      </c>
      <c r="CJ11" t="s">
        <v>302</v>
      </c>
      <c r="CK11" t="s">
        <v>302</v>
      </c>
      <c r="CM11" s="1">
        <v>34972</v>
      </c>
      <c r="CN11">
        <v>2.2000000000000002</v>
      </c>
      <c r="CO11" t="s">
        <v>302</v>
      </c>
      <c r="CP11" t="s">
        <v>302</v>
      </c>
      <c r="CR11" s="1">
        <v>41729</v>
      </c>
      <c r="CS11">
        <v>53.3</v>
      </c>
      <c r="CT11">
        <v>20140401</v>
      </c>
      <c r="CU11">
        <v>53.3</v>
      </c>
      <c r="CW11" s="1">
        <v>34972</v>
      </c>
      <c r="CX11">
        <v>-1.4929999999999999</v>
      </c>
      <c r="CY11" t="s">
        <v>302</v>
      </c>
      <c r="CZ11" t="s">
        <v>302</v>
      </c>
      <c r="DB11" s="1">
        <v>36494</v>
      </c>
      <c r="DC11">
        <v>67.52</v>
      </c>
      <c r="DD11" t="s">
        <v>302</v>
      </c>
      <c r="DE11" t="s">
        <v>302</v>
      </c>
      <c r="DG11" s="1">
        <v>41333</v>
      </c>
      <c r="DH11">
        <v>-2.1</v>
      </c>
      <c r="DI11">
        <v>20130315</v>
      </c>
      <c r="DJ11">
        <v>-2.1</v>
      </c>
      <c r="DL11" s="1">
        <v>34972</v>
      </c>
      <c r="DM11">
        <v>-14.1</v>
      </c>
      <c r="DN11" t="s">
        <v>302</v>
      </c>
      <c r="DO11" t="s">
        <v>302</v>
      </c>
      <c r="DQ11" s="1">
        <v>34972</v>
      </c>
      <c r="DR11">
        <v>111.892</v>
      </c>
      <c r="DS11" t="s">
        <v>302</v>
      </c>
      <c r="DT11" t="s">
        <v>302</v>
      </c>
      <c r="DV11" s="1">
        <v>36494</v>
      </c>
      <c r="DW11">
        <v>0.13</v>
      </c>
      <c r="DX11" t="s">
        <v>302</v>
      </c>
      <c r="DY11" t="s">
        <v>302</v>
      </c>
      <c r="EA11" s="1">
        <v>36830</v>
      </c>
      <c r="EB11">
        <v>4.55</v>
      </c>
      <c r="EC11" t="s">
        <v>302</v>
      </c>
      <c r="ED11" t="s">
        <v>302</v>
      </c>
      <c r="EF11" s="1">
        <v>35520</v>
      </c>
      <c r="EG11">
        <v>84.8</v>
      </c>
      <c r="EH11" t="s">
        <v>302</v>
      </c>
      <c r="EI11" t="s">
        <v>302</v>
      </c>
      <c r="EK11" s="1">
        <v>35673</v>
      </c>
      <c r="EL11">
        <v>1.508</v>
      </c>
      <c r="EM11">
        <v>19971021</v>
      </c>
      <c r="EN11">
        <v>1.3900000000000001</v>
      </c>
      <c r="EP11" s="1">
        <v>34972</v>
      </c>
      <c r="EQ11">
        <v>-0.151</v>
      </c>
      <c r="ER11" t="s">
        <v>302</v>
      </c>
      <c r="ES11" t="s">
        <v>302</v>
      </c>
    </row>
    <row r="12" spans="1:149" x14ac:dyDescent="0.25">
      <c r="A12" s="1">
        <v>40445</v>
      </c>
      <c r="B12">
        <v>57.7774</v>
      </c>
      <c r="C12" t="s">
        <v>302</v>
      </c>
      <c r="D12" t="s">
        <v>302</v>
      </c>
      <c r="F12" s="1">
        <v>40178</v>
      </c>
      <c r="G12">
        <v>57.6</v>
      </c>
      <c r="H12" t="s">
        <v>302</v>
      </c>
      <c r="I12" t="s">
        <v>302</v>
      </c>
      <c r="K12" s="1">
        <v>36099</v>
      </c>
      <c r="L12">
        <v>3.6</v>
      </c>
      <c r="M12" t="s">
        <v>302</v>
      </c>
      <c r="N12" t="s">
        <v>302</v>
      </c>
      <c r="P12" s="1">
        <v>37164</v>
      </c>
      <c r="Q12">
        <v>18.29</v>
      </c>
      <c r="R12" t="s">
        <v>302</v>
      </c>
      <c r="S12" t="s">
        <v>302</v>
      </c>
      <c r="U12" s="1">
        <v>35003</v>
      </c>
      <c r="V12">
        <v>-0.9</v>
      </c>
      <c r="W12" t="s">
        <v>302</v>
      </c>
      <c r="X12" t="s">
        <v>302</v>
      </c>
      <c r="Z12" s="1">
        <v>36891</v>
      </c>
      <c r="AA12">
        <v>2</v>
      </c>
      <c r="AB12" t="s">
        <v>302</v>
      </c>
      <c r="AC12" t="s">
        <v>302</v>
      </c>
      <c r="AE12" s="1">
        <v>35003</v>
      </c>
      <c r="AF12">
        <v>0.9</v>
      </c>
      <c r="AG12" t="s">
        <v>302</v>
      </c>
      <c r="AH12" t="s">
        <v>302</v>
      </c>
      <c r="AJ12" s="1">
        <v>37590</v>
      </c>
      <c r="AK12">
        <v>0.3</v>
      </c>
      <c r="AL12" t="s">
        <v>302</v>
      </c>
      <c r="AM12" t="s">
        <v>302</v>
      </c>
      <c r="AO12" s="1">
        <v>37590</v>
      </c>
      <c r="AP12">
        <v>0.4</v>
      </c>
      <c r="AQ12" t="s">
        <v>302</v>
      </c>
      <c r="AR12" t="s">
        <v>302</v>
      </c>
      <c r="AT12" s="1">
        <v>35003</v>
      </c>
      <c r="AU12">
        <v>87.7</v>
      </c>
      <c r="AV12" t="s">
        <v>302</v>
      </c>
      <c r="AW12" t="s">
        <v>302</v>
      </c>
      <c r="AY12" s="1">
        <v>35003</v>
      </c>
      <c r="AZ12">
        <v>-1.0900000000000001</v>
      </c>
      <c r="BA12" t="s">
        <v>302</v>
      </c>
      <c r="BB12" t="s">
        <v>302</v>
      </c>
      <c r="BD12" s="1">
        <v>35003</v>
      </c>
      <c r="BE12">
        <v>-0.48</v>
      </c>
      <c r="BF12" t="s">
        <v>302</v>
      </c>
      <c r="BG12" t="s">
        <v>302</v>
      </c>
      <c r="BI12" s="1">
        <v>35003</v>
      </c>
      <c r="BJ12">
        <v>0</v>
      </c>
      <c r="BK12" t="s">
        <v>302</v>
      </c>
      <c r="BL12" t="s">
        <v>302</v>
      </c>
      <c r="BN12" s="1">
        <v>35003</v>
      </c>
      <c r="BO12">
        <v>2.4</v>
      </c>
      <c r="BP12" t="s">
        <v>302</v>
      </c>
      <c r="BQ12" t="s">
        <v>302</v>
      </c>
      <c r="BS12" s="1">
        <v>35003</v>
      </c>
      <c r="BT12">
        <v>-1.2</v>
      </c>
      <c r="BU12" t="s">
        <v>302</v>
      </c>
      <c r="BV12" t="s">
        <v>302</v>
      </c>
      <c r="BX12" s="1">
        <v>35003</v>
      </c>
      <c r="BY12">
        <v>-1</v>
      </c>
      <c r="BZ12" t="s">
        <v>302</v>
      </c>
      <c r="CA12" t="s">
        <v>302</v>
      </c>
      <c r="CC12" s="1">
        <v>35764</v>
      </c>
      <c r="CD12">
        <v>0.1</v>
      </c>
      <c r="CE12" t="s">
        <v>302</v>
      </c>
      <c r="CF12" t="s">
        <v>302</v>
      </c>
      <c r="CH12" s="1">
        <v>35003</v>
      </c>
      <c r="CI12">
        <v>-0.1</v>
      </c>
      <c r="CJ12" t="s">
        <v>302</v>
      </c>
      <c r="CK12" t="s">
        <v>302</v>
      </c>
      <c r="CM12" s="1">
        <v>35003</v>
      </c>
      <c r="CN12">
        <v>2.2999999999999998</v>
      </c>
      <c r="CO12" t="s">
        <v>302</v>
      </c>
      <c r="CP12" t="s">
        <v>302</v>
      </c>
      <c r="CR12" s="1">
        <v>41759</v>
      </c>
      <c r="CS12">
        <v>52.9</v>
      </c>
      <c r="CT12">
        <v>20140501</v>
      </c>
      <c r="CU12">
        <v>52.9</v>
      </c>
      <c r="CW12" s="1">
        <v>35003</v>
      </c>
      <c r="CX12">
        <v>-1.794</v>
      </c>
      <c r="CY12" t="s">
        <v>302</v>
      </c>
      <c r="CZ12" t="s">
        <v>302</v>
      </c>
      <c r="DB12" s="1">
        <v>36525</v>
      </c>
      <c r="DC12">
        <v>67.819999999999993</v>
      </c>
      <c r="DD12" t="s">
        <v>302</v>
      </c>
      <c r="DE12" t="s">
        <v>302</v>
      </c>
      <c r="DG12" s="1">
        <v>41364</v>
      </c>
      <c r="DH12">
        <v>2.4</v>
      </c>
      <c r="DI12">
        <v>20130415</v>
      </c>
      <c r="DJ12">
        <v>2.4</v>
      </c>
      <c r="DL12" s="1">
        <v>35003</v>
      </c>
      <c r="DM12">
        <v>3.7</v>
      </c>
      <c r="DN12" t="s">
        <v>302</v>
      </c>
      <c r="DO12" t="s">
        <v>302</v>
      </c>
      <c r="DQ12" s="1">
        <v>35003</v>
      </c>
      <c r="DR12">
        <v>110.304</v>
      </c>
      <c r="DS12" t="s">
        <v>302</v>
      </c>
      <c r="DT12" t="s">
        <v>302</v>
      </c>
      <c r="DV12" s="1">
        <v>36525</v>
      </c>
      <c r="DW12">
        <v>0.44</v>
      </c>
      <c r="DX12" t="s">
        <v>302</v>
      </c>
      <c r="DY12" t="s">
        <v>302</v>
      </c>
      <c r="EA12" s="1">
        <v>36860</v>
      </c>
      <c r="EB12">
        <v>4.62</v>
      </c>
      <c r="EC12" t="s">
        <v>302</v>
      </c>
      <c r="ED12" t="s">
        <v>302</v>
      </c>
      <c r="EF12" s="1">
        <v>35611</v>
      </c>
      <c r="EG12">
        <v>84.9</v>
      </c>
      <c r="EH12" t="s">
        <v>302</v>
      </c>
      <c r="EI12" t="s">
        <v>302</v>
      </c>
      <c r="EK12" s="1">
        <v>35703</v>
      </c>
      <c r="EL12">
        <v>1.7410000000000001</v>
      </c>
      <c r="EM12">
        <v>19971120</v>
      </c>
      <c r="EN12">
        <v>2.5300000000000002</v>
      </c>
      <c r="EP12" s="1">
        <v>35003</v>
      </c>
      <c r="EQ12">
        <v>-0.45500000000000002</v>
      </c>
      <c r="ER12" t="s">
        <v>302</v>
      </c>
      <c r="ES12" t="s">
        <v>302</v>
      </c>
    </row>
    <row r="13" spans="1:149" x14ac:dyDescent="0.25">
      <c r="A13" s="1">
        <v>40543</v>
      </c>
      <c r="B13">
        <v>57.260399999999997</v>
      </c>
      <c r="C13" t="s">
        <v>302</v>
      </c>
      <c r="D13" t="s">
        <v>302</v>
      </c>
      <c r="F13" s="1">
        <v>40209</v>
      </c>
      <c r="G13">
        <v>57.4</v>
      </c>
      <c r="H13" t="s">
        <v>302</v>
      </c>
      <c r="I13" t="s">
        <v>302</v>
      </c>
      <c r="K13" s="1">
        <v>36129</v>
      </c>
      <c r="L13">
        <v>3.9</v>
      </c>
      <c r="M13" t="s">
        <v>302</v>
      </c>
      <c r="N13" t="s">
        <v>302</v>
      </c>
      <c r="P13" s="1">
        <v>37256</v>
      </c>
      <c r="Q13">
        <v>19.168330000000001</v>
      </c>
      <c r="R13" t="s">
        <v>302</v>
      </c>
      <c r="S13" t="s">
        <v>302</v>
      </c>
      <c r="U13" s="1">
        <v>35033</v>
      </c>
      <c r="V13">
        <v>1.9</v>
      </c>
      <c r="W13" t="s">
        <v>302</v>
      </c>
      <c r="X13" t="s">
        <v>302</v>
      </c>
      <c r="Z13" s="1">
        <v>36981</v>
      </c>
      <c r="AA13">
        <v>-1</v>
      </c>
      <c r="AB13" t="s">
        <v>302</v>
      </c>
      <c r="AC13" t="s">
        <v>302</v>
      </c>
      <c r="AE13" s="1">
        <v>35033</v>
      </c>
      <c r="AF13">
        <v>1</v>
      </c>
      <c r="AG13" t="s">
        <v>302</v>
      </c>
      <c r="AH13" t="s">
        <v>302</v>
      </c>
      <c r="AJ13" s="1">
        <v>37621</v>
      </c>
      <c r="AK13">
        <v>-0.1</v>
      </c>
      <c r="AL13" t="s">
        <v>302</v>
      </c>
      <c r="AM13" t="s">
        <v>302</v>
      </c>
      <c r="AO13" s="1">
        <v>37621</v>
      </c>
      <c r="AP13">
        <v>-0.3</v>
      </c>
      <c r="AQ13" t="s">
        <v>302</v>
      </c>
      <c r="AR13" t="s">
        <v>302</v>
      </c>
      <c r="AT13" s="1">
        <v>35033</v>
      </c>
      <c r="AU13">
        <v>88</v>
      </c>
      <c r="AV13" t="s">
        <v>302</v>
      </c>
      <c r="AW13" t="s">
        <v>302</v>
      </c>
      <c r="AY13" s="1">
        <v>35033</v>
      </c>
      <c r="AZ13">
        <v>0.34</v>
      </c>
      <c r="BA13" t="s">
        <v>302</v>
      </c>
      <c r="BB13" t="s">
        <v>302</v>
      </c>
      <c r="BD13" s="1">
        <v>35033</v>
      </c>
      <c r="BE13">
        <v>0.12</v>
      </c>
      <c r="BF13" t="s">
        <v>302</v>
      </c>
      <c r="BG13" t="s">
        <v>302</v>
      </c>
      <c r="BI13" s="1">
        <v>35033</v>
      </c>
      <c r="BJ13">
        <v>0.3</v>
      </c>
      <c r="BK13" t="s">
        <v>302</v>
      </c>
      <c r="BL13" t="s">
        <v>302</v>
      </c>
      <c r="BN13" s="1">
        <v>35033</v>
      </c>
      <c r="BO13">
        <v>2.4</v>
      </c>
      <c r="BP13" t="s">
        <v>302</v>
      </c>
      <c r="BQ13" t="s">
        <v>302</v>
      </c>
      <c r="BS13" s="1">
        <v>35033</v>
      </c>
      <c r="BT13">
        <v>0.5</v>
      </c>
      <c r="BU13" t="s">
        <v>302</v>
      </c>
      <c r="BV13" t="s">
        <v>302</v>
      </c>
      <c r="BX13" s="1">
        <v>35033</v>
      </c>
      <c r="BY13">
        <v>1.2</v>
      </c>
      <c r="BZ13" t="s">
        <v>302</v>
      </c>
      <c r="CA13" t="s">
        <v>302</v>
      </c>
      <c r="CC13" s="1">
        <v>35795</v>
      </c>
      <c r="CD13">
        <v>0.9</v>
      </c>
      <c r="CE13" t="s">
        <v>302</v>
      </c>
      <c r="CF13" t="s">
        <v>302</v>
      </c>
      <c r="CH13" s="1">
        <v>35033</v>
      </c>
      <c r="CI13">
        <v>0.3</v>
      </c>
      <c r="CJ13" t="s">
        <v>302</v>
      </c>
      <c r="CK13" t="s">
        <v>302</v>
      </c>
      <c r="CM13" s="1">
        <v>35033</v>
      </c>
      <c r="CN13">
        <v>2.1</v>
      </c>
      <c r="CO13" t="s">
        <v>302</v>
      </c>
      <c r="CP13" t="s">
        <v>302</v>
      </c>
      <c r="CR13" s="1">
        <v>41790</v>
      </c>
      <c r="CS13">
        <v>52.2</v>
      </c>
      <c r="CT13">
        <v>20140602</v>
      </c>
      <c r="CU13">
        <v>52.2</v>
      </c>
      <c r="CW13" s="1">
        <v>35033</v>
      </c>
      <c r="CX13">
        <v>-2.0960000000000001</v>
      </c>
      <c r="CY13" t="s">
        <v>302</v>
      </c>
      <c r="CZ13" t="s">
        <v>302</v>
      </c>
      <c r="DB13" s="1">
        <v>36556</v>
      </c>
      <c r="DC13">
        <v>67.94</v>
      </c>
      <c r="DD13" t="s">
        <v>302</v>
      </c>
      <c r="DE13" t="s">
        <v>302</v>
      </c>
      <c r="DG13" s="1">
        <v>41394</v>
      </c>
      <c r="DH13">
        <v>0.6</v>
      </c>
      <c r="DI13">
        <v>20130515</v>
      </c>
      <c r="DJ13">
        <v>0.6</v>
      </c>
      <c r="DL13" s="1">
        <v>35033</v>
      </c>
      <c r="DM13">
        <v>-1.4</v>
      </c>
      <c r="DN13" t="s">
        <v>302</v>
      </c>
      <c r="DO13" t="s">
        <v>302</v>
      </c>
      <c r="DQ13" s="1">
        <v>35033</v>
      </c>
      <c r="DR13">
        <v>114.18</v>
      </c>
      <c r="DS13" t="s">
        <v>302</v>
      </c>
      <c r="DT13" t="s">
        <v>302</v>
      </c>
      <c r="DV13" s="1">
        <v>36556</v>
      </c>
      <c r="DW13">
        <v>0.18</v>
      </c>
      <c r="DX13" t="s">
        <v>302</v>
      </c>
      <c r="DY13" t="s">
        <v>302</v>
      </c>
      <c r="EA13" s="1">
        <v>36891</v>
      </c>
      <c r="EB13">
        <v>4.38</v>
      </c>
      <c r="EC13" t="s">
        <v>302</v>
      </c>
      <c r="ED13" t="s">
        <v>302</v>
      </c>
      <c r="EF13" s="1">
        <v>35703</v>
      </c>
      <c r="EG13">
        <v>86.2</v>
      </c>
      <c r="EH13" t="s">
        <v>302</v>
      </c>
      <c r="EI13" t="s">
        <v>302</v>
      </c>
      <c r="EK13" s="1">
        <v>35734</v>
      </c>
      <c r="EL13">
        <v>1.095</v>
      </c>
      <c r="EM13">
        <v>19971218</v>
      </c>
      <c r="EN13">
        <v>2.0499999999999998</v>
      </c>
      <c r="EP13" s="1">
        <v>35033</v>
      </c>
      <c r="EQ13">
        <v>-0.45700000000000002</v>
      </c>
      <c r="ER13" t="s">
        <v>302</v>
      </c>
      <c r="ES13" t="s">
        <v>302</v>
      </c>
    </row>
    <row r="14" spans="1:149" x14ac:dyDescent="0.25">
      <c r="A14" s="1">
        <v>40627</v>
      </c>
      <c r="B14">
        <v>60.032400000000003</v>
      </c>
      <c r="C14" t="s">
        <v>302</v>
      </c>
      <c r="D14" t="s">
        <v>302</v>
      </c>
      <c r="F14" s="1">
        <v>40237</v>
      </c>
      <c r="G14">
        <v>52.9</v>
      </c>
      <c r="H14" t="s">
        <v>302</v>
      </c>
      <c r="I14" t="s">
        <v>302</v>
      </c>
      <c r="K14" s="1">
        <v>36160</v>
      </c>
      <c r="L14">
        <v>3.9</v>
      </c>
      <c r="M14" t="s">
        <v>302</v>
      </c>
      <c r="N14" t="s">
        <v>302</v>
      </c>
      <c r="P14" s="1">
        <v>37346</v>
      </c>
      <c r="Q14">
        <v>21.52833</v>
      </c>
      <c r="R14" t="s">
        <v>302</v>
      </c>
      <c r="S14" t="s">
        <v>302</v>
      </c>
      <c r="U14" s="1">
        <v>35064</v>
      </c>
      <c r="V14">
        <v>-0.6</v>
      </c>
      <c r="W14" t="s">
        <v>302</v>
      </c>
      <c r="X14" t="s">
        <v>302</v>
      </c>
      <c r="Z14" s="1">
        <v>37072</v>
      </c>
      <c r="AA14">
        <v>5</v>
      </c>
      <c r="AB14" t="s">
        <v>302</v>
      </c>
      <c r="AC14" t="s">
        <v>302</v>
      </c>
      <c r="AE14" s="1">
        <v>35064</v>
      </c>
      <c r="AF14">
        <v>1.4</v>
      </c>
      <c r="AG14" t="s">
        <v>302</v>
      </c>
      <c r="AH14" t="s">
        <v>302</v>
      </c>
      <c r="AJ14" s="1">
        <v>37652</v>
      </c>
      <c r="AK14">
        <v>0.9</v>
      </c>
      <c r="AL14" t="s">
        <v>302</v>
      </c>
      <c r="AM14" t="s">
        <v>302</v>
      </c>
      <c r="AO14" s="1">
        <v>37652</v>
      </c>
      <c r="AP14">
        <v>0.8</v>
      </c>
      <c r="AQ14" t="s">
        <v>302</v>
      </c>
      <c r="AR14" t="s">
        <v>302</v>
      </c>
      <c r="AT14" s="1">
        <v>35064</v>
      </c>
      <c r="AU14">
        <v>87.8</v>
      </c>
      <c r="AV14" t="s">
        <v>302</v>
      </c>
      <c r="AW14" t="s">
        <v>302</v>
      </c>
      <c r="AY14" s="1">
        <v>35064</v>
      </c>
      <c r="AZ14">
        <v>0.11</v>
      </c>
      <c r="BA14" t="s">
        <v>302</v>
      </c>
      <c r="BB14" t="s">
        <v>302</v>
      </c>
      <c r="BD14" s="1">
        <v>35064</v>
      </c>
      <c r="BE14">
        <v>0.36</v>
      </c>
      <c r="BF14" t="s">
        <v>302</v>
      </c>
      <c r="BG14" t="s">
        <v>302</v>
      </c>
      <c r="BI14" s="1">
        <v>35064</v>
      </c>
      <c r="BJ14">
        <v>-0.4</v>
      </c>
      <c r="BK14" t="s">
        <v>302</v>
      </c>
      <c r="BL14" t="s">
        <v>302</v>
      </c>
      <c r="BN14" s="1">
        <v>35064</v>
      </c>
      <c r="BO14">
        <v>1.8</v>
      </c>
      <c r="BP14" t="s">
        <v>302</v>
      </c>
      <c r="BQ14" t="s">
        <v>302</v>
      </c>
      <c r="BS14" s="1">
        <v>35064</v>
      </c>
      <c r="BT14">
        <v>0.1</v>
      </c>
      <c r="BU14" t="s">
        <v>302</v>
      </c>
      <c r="BV14" t="s">
        <v>302</v>
      </c>
      <c r="BX14" s="1">
        <v>35064</v>
      </c>
      <c r="BY14">
        <v>-0.1</v>
      </c>
      <c r="BZ14" t="s">
        <v>302</v>
      </c>
      <c r="CA14" t="s">
        <v>302</v>
      </c>
      <c r="CC14" s="1">
        <v>35826</v>
      </c>
      <c r="CD14">
        <v>-0.4</v>
      </c>
      <c r="CE14" t="s">
        <v>302</v>
      </c>
      <c r="CF14" t="s">
        <v>302</v>
      </c>
      <c r="CH14" s="1">
        <v>35064</v>
      </c>
      <c r="CI14">
        <v>-0.2</v>
      </c>
      <c r="CJ14" t="s">
        <v>302</v>
      </c>
      <c r="CK14" t="s">
        <v>302</v>
      </c>
      <c r="CM14" s="1">
        <v>35064</v>
      </c>
      <c r="CN14">
        <v>1.7</v>
      </c>
      <c r="CO14" t="s">
        <v>302</v>
      </c>
      <c r="CP14" t="s">
        <v>302</v>
      </c>
      <c r="CR14" s="1">
        <v>41820</v>
      </c>
      <c r="CS14">
        <v>53.5</v>
      </c>
      <c r="CT14">
        <v>20140702</v>
      </c>
      <c r="CU14">
        <v>53.5</v>
      </c>
      <c r="CW14" s="1">
        <v>35064</v>
      </c>
      <c r="CX14">
        <v>-1.7989999999999999</v>
      </c>
      <c r="CY14" t="s">
        <v>302</v>
      </c>
      <c r="CZ14" t="s">
        <v>302</v>
      </c>
      <c r="DB14" s="1">
        <v>36585</v>
      </c>
      <c r="DC14">
        <v>68.3</v>
      </c>
      <c r="DD14" t="s">
        <v>302</v>
      </c>
      <c r="DE14" t="s">
        <v>302</v>
      </c>
      <c r="DG14" s="1">
        <v>41425</v>
      </c>
      <c r="DH14">
        <v>3.6</v>
      </c>
      <c r="DI14">
        <v>20130617</v>
      </c>
      <c r="DJ14">
        <v>3.6</v>
      </c>
      <c r="DL14" s="1">
        <v>35064</v>
      </c>
      <c r="DM14">
        <v>-12.7</v>
      </c>
      <c r="DN14" t="s">
        <v>302</v>
      </c>
      <c r="DO14" t="s">
        <v>302</v>
      </c>
      <c r="DQ14" s="1">
        <v>35064</v>
      </c>
      <c r="DR14">
        <v>118.34</v>
      </c>
      <c r="DS14" t="s">
        <v>302</v>
      </c>
      <c r="DT14" t="s">
        <v>302</v>
      </c>
      <c r="DV14" s="1">
        <v>36585</v>
      </c>
      <c r="DW14">
        <v>0.53</v>
      </c>
      <c r="DX14" t="s">
        <v>302</v>
      </c>
      <c r="DY14" t="s">
        <v>302</v>
      </c>
      <c r="EA14" s="1">
        <v>36922</v>
      </c>
      <c r="EB14">
        <v>4.53</v>
      </c>
      <c r="EC14" t="s">
        <v>302</v>
      </c>
      <c r="ED14" t="s">
        <v>302</v>
      </c>
      <c r="EF14" s="1">
        <v>35795</v>
      </c>
      <c r="EG14">
        <v>86.5</v>
      </c>
      <c r="EH14" t="s">
        <v>302</v>
      </c>
      <c r="EI14" t="s">
        <v>302</v>
      </c>
      <c r="EK14" s="1">
        <v>35764</v>
      </c>
      <c r="EL14">
        <v>1.869</v>
      </c>
      <c r="EM14">
        <v>19980121</v>
      </c>
      <c r="EN14">
        <v>1.03</v>
      </c>
      <c r="EP14" s="1">
        <v>35064</v>
      </c>
      <c r="EQ14">
        <v>0.153</v>
      </c>
      <c r="ER14" t="s">
        <v>302</v>
      </c>
      <c r="ES14" t="s">
        <v>302</v>
      </c>
    </row>
    <row r="15" spans="1:149" x14ac:dyDescent="0.25">
      <c r="A15" s="1">
        <v>40718</v>
      </c>
      <c r="B15">
        <v>58.638599999999997</v>
      </c>
      <c r="C15" t="s">
        <v>302</v>
      </c>
      <c r="D15" t="s">
        <v>302</v>
      </c>
      <c r="F15" s="1">
        <v>40268</v>
      </c>
      <c r="G15">
        <v>57.5</v>
      </c>
      <c r="H15" t="s">
        <v>302</v>
      </c>
      <c r="I15" t="s">
        <v>302</v>
      </c>
      <c r="K15" s="1">
        <v>36191</v>
      </c>
      <c r="L15">
        <v>4.8</v>
      </c>
      <c r="M15" t="s">
        <v>302</v>
      </c>
      <c r="N15" t="s">
        <v>302</v>
      </c>
      <c r="P15" s="1">
        <v>37437</v>
      </c>
      <c r="Q15">
        <v>20.16667</v>
      </c>
      <c r="R15" t="s">
        <v>302</v>
      </c>
      <c r="S15" t="s">
        <v>302</v>
      </c>
      <c r="U15" s="1">
        <v>35095</v>
      </c>
      <c r="V15">
        <v>2.4</v>
      </c>
      <c r="W15" t="s">
        <v>302</v>
      </c>
      <c r="X15" t="s">
        <v>302</v>
      </c>
      <c r="Z15" s="1">
        <v>37164</v>
      </c>
      <c r="AA15">
        <v>-6</v>
      </c>
      <c r="AB15" t="s">
        <v>302</v>
      </c>
      <c r="AC15" t="s">
        <v>302</v>
      </c>
      <c r="AE15" s="1">
        <v>35095</v>
      </c>
      <c r="AF15">
        <v>0.4</v>
      </c>
      <c r="AG15" t="s">
        <v>302</v>
      </c>
      <c r="AH15" t="s">
        <v>302</v>
      </c>
      <c r="AJ15" s="1">
        <v>37680</v>
      </c>
      <c r="AK15">
        <v>0.5</v>
      </c>
      <c r="AL15" t="s">
        <v>302</v>
      </c>
      <c r="AM15" t="s">
        <v>302</v>
      </c>
      <c r="AO15" s="1">
        <v>37680</v>
      </c>
      <c r="AP15">
        <v>0.2</v>
      </c>
      <c r="AQ15" t="s">
        <v>302</v>
      </c>
      <c r="AR15" t="s">
        <v>302</v>
      </c>
      <c r="AT15" s="1">
        <v>35095</v>
      </c>
      <c r="AU15">
        <v>88</v>
      </c>
      <c r="AV15" t="s">
        <v>302</v>
      </c>
      <c r="AW15" t="s">
        <v>302</v>
      </c>
      <c r="AY15" s="1">
        <v>35095</v>
      </c>
      <c r="AZ15">
        <v>0.81</v>
      </c>
      <c r="BA15" t="s">
        <v>302</v>
      </c>
      <c r="BB15" t="s">
        <v>302</v>
      </c>
      <c r="BD15" s="1">
        <v>35095</v>
      </c>
      <c r="BE15">
        <v>-0.12</v>
      </c>
      <c r="BF15" t="s">
        <v>302</v>
      </c>
      <c r="BG15" t="s">
        <v>302</v>
      </c>
      <c r="BI15" s="1">
        <v>35095</v>
      </c>
      <c r="BJ15">
        <v>0.2</v>
      </c>
      <c r="BK15" t="s">
        <v>302</v>
      </c>
      <c r="BL15" t="s">
        <v>302</v>
      </c>
      <c r="BN15" s="1">
        <v>35095</v>
      </c>
      <c r="BO15">
        <v>1.7</v>
      </c>
      <c r="BP15" t="s">
        <v>302</v>
      </c>
      <c r="BQ15" t="s">
        <v>302</v>
      </c>
      <c r="BS15" s="1">
        <v>35095</v>
      </c>
      <c r="BT15">
        <v>0</v>
      </c>
      <c r="BU15" t="s">
        <v>302</v>
      </c>
      <c r="BV15" t="s">
        <v>302</v>
      </c>
      <c r="BX15" s="1">
        <v>35095</v>
      </c>
      <c r="BY15">
        <v>-0.7</v>
      </c>
      <c r="BZ15" t="s">
        <v>302</v>
      </c>
      <c r="CA15" t="s">
        <v>302</v>
      </c>
      <c r="CC15" s="1">
        <v>35854</v>
      </c>
      <c r="CD15">
        <v>1</v>
      </c>
      <c r="CE15" t="s">
        <v>302</v>
      </c>
      <c r="CF15" t="s">
        <v>302</v>
      </c>
      <c r="CH15" s="1">
        <v>35095</v>
      </c>
      <c r="CI15">
        <v>0.2</v>
      </c>
      <c r="CJ15" t="s">
        <v>302</v>
      </c>
      <c r="CK15" t="s">
        <v>302</v>
      </c>
      <c r="CM15" s="1">
        <v>35095</v>
      </c>
      <c r="CN15">
        <v>1.6</v>
      </c>
      <c r="CO15" t="s">
        <v>302</v>
      </c>
      <c r="CP15" t="s">
        <v>302</v>
      </c>
      <c r="CR15" s="1">
        <v>41851</v>
      </c>
      <c r="CS15">
        <v>54.3</v>
      </c>
      <c r="CT15">
        <v>20140801</v>
      </c>
      <c r="CU15">
        <v>54.3</v>
      </c>
      <c r="CW15" s="1">
        <v>35095</v>
      </c>
      <c r="CX15">
        <v>-1.9489999999999998</v>
      </c>
      <c r="CY15" t="s">
        <v>302</v>
      </c>
      <c r="CZ15" t="s">
        <v>302</v>
      </c>
      <c r="DB15" s="1">
        <v>36616</v>
      </c>
      <c r="DC15">
        <v>68.45</v>
      </c>
      <c r="DD15" t="s">
        <v>302</v>
      </c>
      <c r="DE15" t="s">
        <v>302</v>
      </c>
      <c r="DG15" s="1">
        <v>41455</v>
      </c>
      <c r="DH15">
        <v>3.3</v>
      </c>
      <c r="DI15">
        <v>20130715</v>
      </c>
      <c r="DJ15">
        <v>3.3</v>
      </c>
      <c r="DL15" s="1">
        <v>35095</v>
      </c>
      <c r="DM15">
        <v>13.6</v>
      </c>
      <c r="DN15" t="s">
        <v>302</v>
      </c>
      <c r="DO15" t="s">
        <v>302</v>
      </c>
      <c r="DQ15" s="1">
        <v>35095</v>
      </c>
      <c r="DR15">
        <v>100.38800000000001</v>
      </c>
      <c r="DS15" t="s">
        <v>302</v>
      </c>
      <c r="DT15" t="s">
        <v>302</v>
      </c>
      <c r="DV15" s="1">
        <v>36616</v>
      </c>
      <c r="DW15">
        <v>0.22</v>
      </c>
      <c r="DX15" t="s">
        <v>302</v>
      </c>
      <c r="DY15" t="s">
        <v>302</v>
      </c>
      <c r="EA15" s="1">
        <v>36950</v>
      </c>
      <c r="EB15">
        <v>4.3600000000000003</v>
      </c>
      <c r="EC15" t="s">
        <v>302</v>
      </c>
      <c r="ED15" t="s">
        <v>302</v>
      </c>
      <c r="EF15" s="1">
        <v>35885</v>
      </c>
      <c r="EG15">
        <v>86.5</v>
      </c>
      <c r="EH15" t="s">
        <v>302</v>
      </c>
      <c r="EI15" t="s">
        <v>302</v>
      </c>
      <c r="EK15" s="1">
        <v>35795</v>
      </c>
      <c r="EL15">
        <v>2.0779999999999998</v>
      </c>
      <c r="EM15">
        <v>19980219</v>
      </c>
      <c r="EN15">
        <v>1.7410000000000001</v>
      </c>
      <c r="EP15" s="1">
        <v>35095</v>
      </c>
      <c r="EQ15">
        <v>-0.153</v>
      </c>
      <c r="ER15" t="s">
        <v>302</v>
      </c>
      <c r="ES15" t="s">
        <v>302</v>
      </c>
    </row>
    <row r="16" spans="1:149" x14ac:dyDescent="0.25">
      <c r="A16" s="1">
        <v>40816</v>
      </c>
      <c r="B16">
        <v>54.554499999999997</v>
      </c>
      <c r="C16" t="s">
        <v>302</v>
      </c>
      <c r="D16" t="s">
        <v>302</v>
      </c>
      <c r="F16" s="1">
        <v>40298</v>
      </c>
      <c r="G16">
        <v>59</v>
      </c>
      <c r="H16" t="s">
        <v>302</v>
      </c>
      <c r="I16" t="s">
        <v>302</v>
      </c>
      <c r="K16" s="1">
        <v>36219</v>
      </c>
      <c r="L16">
        <v>4.3</v>
      </c>
      <c r="M16" t="s">
        <v>302</v>
      </c>
      <c r="N16" t="s">
        <v>302</v>
      </c>
      <c r="P16" s="1">
        <v>37529</v>
      </c>
      <c r="Q16">
        <v>27.536670000000001</v>
      </c>
      <c r="R16" t="s">
        <v>302</v>
      </c>
      <c r="S16" t="s">
        <v>302</v>
      </c>
      <c r="U16" s="1">
        <v>35124</v>
      </c>
      <c r="V16">
        <v>0.9</v>
      </c>
      <c r="W16" t="s">
        <v>302</v>
      </c>
      <c r="X16" t="s">
        <v>302</v>
      </c>
      <c r="Z16" s="1">
        <v>37256</v>
      </c>
      <c r="AA16">
        <v>-3</v>
      </c>
      <c r="AB16" t="s">
        <v>302</v>
      </c>
      <c r="AC16" t="s">
        <v>302</v>
      </c>
      <c r="AE16" s="1">
        <v>35124</v>
      </c>
      <c r="AF16">
        <v>0.9</v>
      </c>
      <c r="AG16" t="s">
        <v>302</v>
      </c>
      <c r="AH16" t="s">
        <v>302</v>
      </c>
      <c r="AJ16" s="1">
        <v>37711</v>
      </c>
      <c r="AK16">
        <v>0.1</v>
      </c>
      <c r="AL16" t="s">
        <v>302</v>
      </c>
      <c r="AM16" t="s">
        <v>302</v>
      </c>
      <c r="AO16" s="1">
        <v>37711</v>
      </c>
      <c r="AP16">
        <v>0</v>
      </c>
      <c r="AQ16" t="s">
        <v>302</v>
      </c>
      <c r="AR16" t="s">
        <v>302</v>
      </c>
      <c r="AT16" s="1">
        <v>35124</v>
      </c>
      <c r="AU16">
        <v>88.1</v>
      </c>
      <c r="AV16" t="s">
        <v>302</v>
      </c>
      <c r="AW16" t="s">
        <v>302</v>
      </c>
      <c r="AY16" s="1">
        <v>35124</v>
      </c>
      <c r="AZ16">
        <v>-1.03</v>
      </c>
      <c r="BA16" t="s">
        <v>302</v>
      </c>
      <c r="BB16" t="s">
        <v>302</v>
      </c>
      <c r="BD16" s="1">
        <v>35124</v>
      </c>
      <c r="BE16">
        <v>-0.12</v>
      </c>
      <c r="BF16" t="s">
        <v>302</v>
      </c>
      <c r="BG16" t="s">
        <v>302</v>
      </c>
      <c r="BI16" s="1">
        <v>35124</v>
      </c>
      <c r="BJ16">
        <v>0.4</v>
      </c>
      <c r="BK16" t="s">
        <v>302</v>
      </c>
      <c r="BL16" t="s">
        <v>302</v>
      </c>
      <c r="BN16" s="1">
        <v>35124</v>
      </c>
      <c r="BO16">
        <v>1.7</v>
      </c>
      <c r="BP16" t="s">
        <v>302</v>
      </c>
      <c r="BQ16" t="s">
        <v>302</v>
      </c>
      <c r="BS16" s="1">
        <v>35124</v>
      </c>
      <c r="BT16">
        <v>0.7</v>
      </c>
      <c r="BU16" t="s">
        <v>302</v>
      </c>
      <c r="BV16" t="s">
        <v>302</v>
      </c>
      <c r="BX16" s="1">
        <v>35124</v>
      </c>
      <c r="BY16">
        <v>0.6</v>
      </c>
      <c r="BZ16" t="s">
        <v>302</v>
      </c>
      <c r="CA16" t="s">
        <v>302</v>
      </c>
      <c r="CC16" s="1">
        <v>35885</v>
      </c>
      <c r="CD16">
        <v>0.4</v>
      </c>
      <c r="CE16" t="s">
        <v>302</v>
      </c>
      <c r="CF16" t="s">
        <v>302</v>
      </c>
      <c r="CH16" s="1">
        <v>35124</v>
      </c>
      <c r="CI16">
        <v>0.1</v>
      </c>
      <c r="CJ16" t="s">
        <v>302</v>
      </c>
      <c r="CK16" t="s">
        <v>302</v>
      </c>
      <c r="CM16" s="1">
        <v>35124</v>
      </c>
      <c r="CN16">
        <v>1.3</v>
      </c>
      <c r="CO16" t="s">
        <v>302</v>
      </c>
      <c r="CP16" t="s">
        <v>302</v>
      </c>
      <c r="CR16" s="1">
        <v>41882</v>
      </c>
      <c r="CS16">
        <v>54.8</v>
      </c>
      <c r="CT16">
        <v>20140902</v>
      </c>
      <c r="CU16">
        <v>54.8</v>
      </c>
      <c r="CW16" s="1">
        <v>35124</v>
      </c>
      <c r="CX16">
        <v>-2.1019999999999999</v>
      </c>
      <c r="CY16" t="s">
        <v>302</v>
      </c>
      <c r="CZ16" t="s">
        <v>302</v>
      </c>
      <c r="DB16" s="1">
        <v>36646</v>
      </c>
      <c r="DC16">
        <v>68.959999999999994</v>
      </c>
      <c r="DD16" t="s">
        <v>302</v>
      </c>
      <c r="DE16" t="s">
        <v>302</v>
      </c>
      <c r="DG16" s="1">
        <v>41486</v>
      </c>
      <c r="DH16">
        <v>0.2</v>
      </c>
      <c r="DI16">
        <v>20130815</v>
      </c>
      <c r="DJ16">
        <v>0.2</v>
      </c>
      <c r="DL16" s="1">
        <v>35124</v>
      </c>
      <c r="DM16">
        <v>15.7</v>
      </c>
      <c r="DN16" t="s">
        <v>302</v>
      </c>
      <c r="DO16" t="s">
        <v>302</v>
      </c>
      <c r="DQ16" s="1">
        <v>35124</v>
      </c>
      <c r="DR16">
        <v>101.45</v>
      </c>
      <c r="DS16" t="s">
        <v>302</v>
      </c>
      <c r="DT16" t="s">
        <v>302</v>
      </c>
      <c r="DV16" s="1">
        <v>36646</v>
      </c>
      <c r="DW16">
        <v>0.75</v>
      </c>
      <c r="DX16" t="s">
        <v>302</v>
      </c>
      <c r="DY16" t="s">
        <v>302</v>
      </c>
      <c r="EA16" s="1">
        <v>36981</v>
      </c>
      <c r="EB16">
        <v>4.49</v>
      </c>
      <c r="EC16" t="s">
        <v>302</v>
      </c>
      <c r="ED16" t="s">
        <v>302</v>
      </c>
      <c r="EF16" s="1">
        <v>35976</v>
      </c>
      <c r="EG16">
        <v>85.4</v>
      </c>
      <c r="EH16" t="s">
        <v>302</v>
      </c>
      <c r="EI16" t="s">
        <v>302</v>
      </c>
      <c r="EK16" s="1">
        <v>35826</v>
      </c>
      <c r="EL16">
        <v>1.37</v>
      </c>
      <c r="EM16">
        <v>19980319</v>
      </c>
      <c r="EN16">
        <v>1.7</v>
      </c>
      <c r="EP16" s="1">
        <v>35124</v>
      </c>
      <c r="EQ16">
        <v>-0.30599999999999999</v>
      </c>
      <c r="ER16" t="s">
        <v>302</v>
      </c>
      <c r="ES16" t="s">
        <v>302</v>
      </c>
    </row>
    <row r="17" spans="1:149" x14ac:dyDescent="0.25">
      <c r="A17" s="1">
        <v>40907</v>
      </c>
      <c r="B17">
        <v>55.750599999999999</v>
      </c>
      <c r="C17" t="s">
        <v>302</v>
      </c>
      <c r="D17" t="s">
        <v>302</v>
      </c>
      <c r="F17" s="1">
        <v>40329</v>
      </c>
      <c r="G17">
        <v>59.5</v>
      </c>
      <c r="H17" t="s">
        <v>302</v>
      </c>
      <c r="I17" t="s">
        <v>302</v>
      </c>
      <c r="K17" s="1">
        <v>36250</v>
      </c>
      <c r="L17">
        <v>4</v>
      </c>
      <c r="M17" t="s">
        <v>302</v>
      </c>
      <c r="N17" t="s">
        <v>302</v>
      </c>
      <c r="P17" s="1">
        <v>37621</v>
      </c>
      <c r="Q17">
        <v>21.703330000000001</v>
      </c>
      <c r="R17" t="s">
        <v>302</v>
      </c>
      <c r="S17" t="s">
        <v>302</v>
      </c>
      <c r="U17" s="1">
        <v>35155</v>
      </c>
      <c r="V17">
        <v>2.7</v>
      </c>
      <c r="W17" t="s">
        <v>302</v>
      </c>
      <c r="X17" t="s">
        <v>302</v>
      </c>
      <c r="Z17" s="1">
        <v>37346</v>
      </c>
      <c r="AA17">
        <v>29</v>
      </c>
      <c r="AB17" t="s">
        <v>302</v>
      </c>
      <c r="AC17" t="s">
        <v>302</v>
      </c>
      <c r="AE17" s="1">
        <v>35155</v>
      </c>
      <c r="AF17">
        <v>1.1000000000000001</v>
      </c>
      <c r="AG17" t="s">
        <v>302</v>
      </c>
      <c r="AH17" t="s">
        <v>302</v>
      </c>
      <c r="AJ17" s="1">
        <v>37741</v>
      </c>
      <c r="AK17">
        <v>-0.7</v>
      </c>
      <c r="AL17" t="s">
        <v>302</v>
      </c>
      <c r="AM17" t="s">
        <v>302</v>
      </c>
      <c r="AO17" s="1">
        <v>37741</v>
      </c>
      <c r="AP17">
        <v>-0.3</v>
      </c>
      <c r="AQ17" t="s">
        <v>302</v>
      </c>
      <c r="AR17" t="s">
        <v>302</v>
      </c>
      <c r="AT17" s="1">
        <v>35155</v>
      </c>
      <c r="AU17">
        <v>88.5</v>
      </c>
      <c r="AV17" t="s">
        <v>302</v>
      </c>
      <c r="AW17" t="s">
        <v>302</v>
      </c>
      <c r="AY17" s="1">
        <v>35155</v>
      </c>
      <c r="AZ17">
        <v>-2.1800000000000002</v>
      </c>
      <c r="BA17" t="s">
        <v>302</v>
      </c>
      <c r="BB17" t="s">
        <v>302</v>
      </c>
      <c r="BD17" s="1">
        <v>35155</v>
      </c>
      <c r="BE17">
        <v>-0.6</v>
      </c>
      <c r="BF17" t="s">
        <v>302</v>
      </c>
      <c r="BG17" t="s">
        <v>302</v>
      </c>
      <c r="BI17" s="1">
        <v>35155</v>
      </c>
      <c r="BJ17">
        <v>0</v>
      </c>
      <c r="BK17" t="s">
        <v>302</v>
      </c>
      <c r="BL17" t="s">
        <v>302</v>
      </c>
      <c r="BN17" s="1">
        <v>35155</v>
      </c>
      <c r="BO17">
        <v>1.6</v>
      </c>
      <c r="BP17" t="s">
        <v>302</v>
      </c>
      <c r="BQ17" t="s">
        <v>302</v>
      </c>
      <c r="BS17" s="1">
        <v>35155</v>
      </c>
      <c r="BT17">
        <v>0.6</v>
      </c>
      <c r="BU17" t="s">
        <v>302</v>
      </c>
      <c r="BV17" t="s">
        <v>302</v>
      </c>
      <c r="BX17" s="1">
        <v>35155</v>
      </c>
      <c r="BY17">
        <v>0.6</v>
      </c>
      <c r="BZ17" t="s">
        <v>302</v>
      </c>
      <c r="CA17" t="s">
        <v>302</v>
      </c>
      <c r="CC17" s="1">
        <v>35915</v>
      </c>
      <c r="CD17">
        <v>0.1</v>
      </c>
      <c r="CE17" t="s">
        <v>302</v>
      </c>
      <c r="CF17" t="s">
        <v>302</v>
      </c>
      <c r="CH17" s="1">
        <v>35155</v>
      </c>
      <c r="CI17">
        <v>0.5</v>
      </c>
      <c r="CJ17" t="s">
        <v>302</v>
      </c>
      <c r="CK17" t="s">
        <v>302</v>
      </c>
      <c r="CM17" s="1">
        <v>35155</v>
      </c>
      <c r="CN17">
        <v>1.5</v>
      </c>
      <c r="CO17" t="s">
        <v>302</v>
      </c>
      <c r="CP17" t="s">
        <v>302</v>
      </c>
      <c r="CR17" s="1">
        <v>41912</v>
      </c>
      <c r="CS17">
        <v>53.5</v>
      </c>
      <c r="CT17">
        <v>20141001</v>
      </c>
      <c r="CU17">
        <v>53.5</v>
      </c>
      <c r="CW17" s="1">
        <v>35155</v>
      </c>
      <c r="CX17">
        <v>-2.2560000000000002</v>
      </c>
      <c r="CY17" t="s">
        <v>302</v>
      </c>
      <c r="CZ17" t="s">
        <v>302</v>
      </c>
      <c r="DB17" s="1">
        <v>36677</v>
      </c>
      <c r="DC17">
        <v>69.33</v>
      </c>
      <c r="DD17" t="s">
        <v>302</v>
      </c>
      <c r="DE17" t="s">
        <v>302</v>
      </c>
      <c r="DG17" s="1">
        <v>41517</v>
      </c>
      <c r="DH17">
        <v>2.8</v>
      </c>
      <c r="DI17">
        <v>20130916</v>
      </c>
      <c r="DJ17">
        <v>2.8</v>
      </c>
      <c r="DL17" s="1">
        <v>35155</v>
      </c>
      <c r="DM17">
        <v>-11.4</v>
      </c>
      <c r="DN17" t="s">
        <v>302</v>
      </c>
      <c r="DO17" t="s">
        <v>302</v>
      </c>
      <c r="DQ17" s="1">
        <v>35155</v>
      </c>
      <c r="DR17">
        <v>108.545</v>
      </c>
      <c r="DS17" t="s">
        <v>302</v>
      </c>
      <c r="DT17" t="s">
        <v>302</v>
      </c>
      <c r="DV17" s="1">
        <v>36677</v>
      </c>
      <c r="DW17">
        <v>0.54</v>
      </c>
      <c r="DX17" t="s">
        <v>302</v>
      </c>
      <c r="DY17" t="s">
        <v>302</v>
      </c>
      <c r="EA17" s="1">
        <v>37011</v>
      </c>
      <c r="EB17">
        <v>4.1500000000000004</v>
      </c>
      <c r="EC17" t="s">
        <v>302</v>
      </c>
      <c r="ED17" t="s">
        <v>302</v>
      </c>
      <c r="EF17" s="1">
        <v>36068</v>
      </c>
      <c r="EG17">
        <v>84.6</v>
      </c>
      <c r="EH17" t="s">
        <v>302</v>
      </c>
      <c r="EI17" t="s">
        <v>302</v>
      </c>
      <c r="EK17" s="1">
        <v>35854</v>
      </c>
      <c r="EL17">
        <v>1.766</v>
      </c>
      <c r="EM17">
        <v>19980417</v>
      </c>
      <c r="EN17">
        <v>1.829</v>
      </c>
      <c r="EP17" s="1">
        <v>35155</v>
      </c>
      <c r="EQ17">
        <v>-0.307</v>
      </c>
      <c r="ER17" t="s">
        <v>302</v>
      </c>
      <c r="ES17" t="s">
        <v>302</v>
      </c>
    </row>
    <row r="18" spans="1:149" x14ac:dyDescent="0.25">
      <c r="A18" s="1">
        <v>40963</v>
      </c>
      <c r="B18">
        <v>54.284500000000001</v>
      </c>
      <c r="C18" t="s">
        <v>302</v>
      </c>
      <c r="D18" t="s">
        <v>302</v>
      </c>
      <c r="F18" s="1">
        <v>40359</v>
      </c>
      <c r="G18">
        <v>50.7</v>
      </c>
      <c r="H18" t="s">
        <v>302</v>
      </c>
      <c r="I18" t="s">
        <v>302</v>
      </c>
      <c r="K18" s="1">
        <v>36280</v>
      </c>
      <c r="L18">
        <v>4.7</v>
      </c>
      <c r="M18" t="s">
        <v>302</v>
      </c>
      <c r="N18" t="s">
        <v>302</v>
      </c>
      <c r="P18" s="1">
        <v>37711</v>
      </c>
      <c r="Q18">
        <v>18.788329999999998</v>
      </c>
      <c r="R18" t="s">
        <v>302</v>
      </c>
      <c r="S18" t="s">
        <v>302</v>
      </c>
      <c r="U18" s="1">
        <v>35185</v>
      </c>
      <c r="V18">
        <v>0.1</v>
      </c>
      <c r="W18" t="s">
        <v>302</v>
      </c>
      <c r="X18" t="s">
        <v>302</v>
      </c>
      <c r="Z18" s="1">
        <v>37437</v>
      </c>
      <c r="AA18">
        <v>30</v>
      </c>
      <c r="AB18" t="s">
        <v>302</v>
      </c>
      <c r="AC18" t="s">
        <v>302</v>
      </c>
      <c r="AE18" s="1">
        <v>35185</v>
      </c>
      <c r="AF18">
        <v>1.2</v>
      </c>
      <c r="AG18" t="s">
        <v>302</v>
      </c>
      <c r="AH18" t="s">
        <v>302</v>
      </c>
      <c r="AJ18" s="1">
        <v>37772</v>
      </c>
      <c r="AK18">
        <v>-0.2</v>
      </c>
      <c r="AL18" t="s">
        <v>302</v>
      </c>
      <c r="AM18" t="s">
        <v>302</v>
      </c>
      <c r="AO18" s="1">
        <v>37772</v>
      </c>
      <c r="AP18">
        <v>0.4</v>
      </c>
      <c r="AQ18" t="s">
        <v>302</v>
      </c>
      <c r="AR18" t="s">
        <v>302</v>
      </c>
      <c r="AT18" s="1">
        <v>35185</v>
      </c>
      <c r="AU18">
        <v>88.7</v>
      </c>
      <c r="AV18" t="s">
        <v>302</v>
      </c>
      <c r="AW18" t="s">
        <v>302</v>
      </c>
      <c r="AY18" s="1">
        <v>35185</v>
      </c>
      <c r="AZ18">
        <v>2.92</v>
      </c>
      <c r="BA18" t="s">
        <v>302</v>
      </c>
      <c r="BB18" t="s">
        <v>302</v>
      </c>
      <c r="BD18" s="1">
        <v>35185</v>
      </c>
      <c r="BE18">
        <v>-0.12</v>
      </c>
      <c r="BF18" t="s">
        <v>302</v>
      </c>
      <c r="BG18" t="s">
        <v>302</v>
      </c>
      <c r="BI18" s="1">
        <v>35185</v>
      </c>
      <c r="BJ18">
        <v>0.1</v>
      </c>
      <c r="BK18" t="s">
        <v>302</v>
      </c>
      <c r="BL18" t="s">
        <v>302</v>
      </c>
      <c r="BN18" s="1">
        <v>35185</v>
      </c>
      <c r="BO18">
        <v>1.6</v>
      </c>
      <c r="BP18" t="s">
        <v>302</v>
      </c>
      <c r="BQ18" t="s">
        <v>302</v>
      </c>
      <c r="BS18" s="1">
        <v>35185</v>
      </c>
      <c r="BT18">
        <v>-0.2</v>
      </c>
      <c r="BU18" t="s">
        <v>302</v>
      </c>
      <c r="BV18" t="s">
        <v>302</v>
      </c>
      <c r="BX18" s="1">
        <v>35185</v>
      </c>
      <c r="BY18">
        <v>0</v>
      </c>
      <c r="BZ18" t="s">
        <v>302</v>
      </c>
      <c r="CA18" t="s">
        <v>302</v>
      </c>
      <c r="CC18" s="1">
        <v>35946</v>
      </c>
      <c r="CD18">
        <v>-0.2</v>
      </c>
      <c r="CE18" t="s">
        <v>302</v>
      </c>
      <c r="CF18" t="s">
        <v>302</v>
      </c>
      <c r="CH18" s="1">
        <v>35185</v>
      </c>
      <c r="CI18">
        <v>0.2</v>
      </c>
      <c r="CJ18" t="s">
        <v>302</v>
      </c>
      <c r="CK18" t="s">
        <v>302</v>
      </c>
      <c r="CM18" s="1">
        <v>35185</v>
      </c>
      <c r="CN18">
        <v>1.4</v>
      </c>
      <c r="CO18" t="s">
        <v>302</v>
      </c>
      <c r="CP18" t="s">
        <v>302</v>
      </c>
      <c r="CR18" s="1">
        <v>41943</v>
      </c>
      <c r="CS18">
        <v>55.3</v>
      </c>
      <c r="CT18">
        <v>20141103</v>
      </c>
      <c r="CU18">
        <v>55.3</v>
      </c>
      <c r="CW18" s="1">
        <v>35185</v>
      </c>
      <c r="CX18">
        <v>-2.556</v>
      </c>
      <c r="CY18" t="s">
        <v>302</v>
      </c>
      <c r="CZ18" t="s">
        <v>302</v>
      </c>
      <c r="DB18" s="1">
        <v>36707</v>
      </c>
      <c r="DC18">
        <v>69.8</v>
      </c>
      <c r="DD18" t="s">
        <v>302</v>
      </c>
      <c r="DE18" t="s">
        <v>302</v>
      </c>
      <c r="DG18" s="1">
        <v>41547</v>
      </c>
      <c r="DH18">
        <v>0.8</v>
      </c>
      <c r="DI18">
        <v>20131015</v>
      </c>
      <c r="DJ18">
        <v>0.8</v>
      </c>
      <c r="DL18" s="1">
        <v>35185</v>
      </c>
      <c r="DM18">
        <v>-3.2</v>
      </c>
      <c r="DN18" t="s">
        <v>302</v>
      </c>
      <c r="DO18" t="s">
        <v>302</v>
      </c>
      <c r="DQ18" s="1">
        <v>35185</v>
      </c>
      <c r="DR18">
        <v>106.21599999999999</v>
      </c>
      <c r="DS18" t="s">
        <v>302</v>
      </c>
      <c r="DT18" t="s">
        <v>302</v>
      </c>
      <c r="DV18" s="1">
        <v>36707</v>
      </c>
      <c r="DW18">
        <v>0.68</v>
      </c>
      <c r="DX18" t="s">
        <v>302</v>
      </c>
      <c r="DY18" t="s">
        <v>302</v>
      </c>
      <c r="EA18" s="1">
        <v>37042</v>
      </c>
      <c r="EB18">
        <v>4.21</v>
      </c>
      <c r="EC18" t="s">
        <v>302</v>
      </c>
      <c r="ED18" t="s">
        <v>302</v>
      </c>
      <c r="EF18" s="1">
        <v>36160</v>
      </c>
      <c r="EG18">
        <v>84.8</v>
      </c>
      <c r="EH18" t="s">
        <v>302</v>
      </c>
      <c r="EI18" t="s">
        <v>302</v>
      </c>
      <c r="EK18" s="1">
        <v>35885</v>
      </c>
      <c r="EL18">
        <v>1.8010000000000002</v>
      </c>
      <c r="EM18">
        <v>19980520</v>
      </c>
      <c r="EN18">
        <v>1.5580000000000001</v>
      </c>
      <c r="EP18" s="1">
        <v>35185</v>
      </c>
      <c r="EQ18">
        <v>-0.308</v>
      </c>
      <c r="ER18" t="s">
        <v>302</v>
      </c>
      <c r="ES18" t="s">
        <v>302</v>
      </c>
    </row>
    <row r="19" spans="1:149" x14ac:dyDescent="0.25">
      <c r="A19" s="1">
        <v>40998</v>
      </c>
      <c r="B19">
        <v>55.977499999999999</v>
      </c>
      <c r="C19" t="s">
        <v>302</v>
      </c>
      <c r="D19" t="s">
        <v>302</v>
      </c>
      <c r="F19" s="1">
        <v>40390</v>
      </c>
      <c r="G19">
        <v>55.9</v>
      </c>
      <c r="H19" t="s">
        <v>302</v>
      </c>
      <c r="I19" t="s">
        <v>302</v>
      </c>
      <c r="K19" s="1">
        <v>36311</v>
      </c>
      <c r="L19">
        <v>5.0999999999999996</v>
      </c>
      <c r="M19" t="s">
        <v>302</v>
      </c>
      <c r="N19" t="s">
        <v>302</v>
      </c>
      <c r="P19" s="1">
        <v>37802</v>
      </c>
      <c r="Q19">
        <v>10.23333</v>
      </c>
      <c r="R19" t="s">
        <v>302</v>
      </c>
      <c r="S19" t="s">
        <v>302</v>
      </c>
      <c r="U19" s="1">
        <v>35216</v>
      </c>
      <c r="V19">
        <v>0.1</v>
      </c>
      <c r="W19" t="s">
        <v>302</v>
      </c>
      <c r="X19" t="s">
        <v>302</v>
      </c>
      <c r="Z19" s="1">
        <v>37529</v>
      </c>
      <c r="AA19">
        <v>11</v>
      </c>
      <c r="AB19" t="s">
        <v>302</v>
      </c>
      <c r="AC19" t="s">
        <v>302</v>
      </c>
      <c r="AE19" s="1">
        <v>35216</v>
      </c>
      <c r="AF19">
        <v>2.6</v>
      </c>
      <c r="AG19" t="s">
        <v>302</v>
      </c>
      <c r="AH19" t="s">
        <v>302</v>
      </c>
      <c r="AJ19" s="1">
        <v>37802</v>
      </c>
      <c r="AK19">
        <v>0.2</v>
      </c>
      <c r="AL19" t="s">
        <v>302</v>
      </c>
      <c r="AM19" t="s">
        <v>302</v>
      </c>
      <c r="AO19" s="1">
        <v>37802</v>
      </c>
      <c r="AP19">
        <v>0</v>
      </c>
      <c r="AQ19" t="s">
        <v>302</v>
      </c>
      <c r="AR19" t="s">
        <v>302</v>
      </c>
      <c r="AT19" s="1">
        <v>35216</v>
      </c>
      <c r="AU19">
        <v>89</v>
      </c>
      <c r="AV19" t="s">
        <v>302</v>
      </c>
      <c r="AW19" t="s">
        <v>302</v>
      </c>
      <c r="AY19" s="1">
        <v>35216</v>
      </c>
      <c r="AZ19">
        <v>2.16</v>
      </c>
      <c r="BA19" t="s">
        <v>302</v>
      </c>
      <c r="BB19" t="s">
        <v>302</v>
      </c>
      <c r="BD19" s="1">
        <v>35216</v>
      </c>
      <c r="BE19">
        <v>0.96</v>
      </c>
      <c r="BF19" t="s">
        <v>302</v>
      </c>
      <c r="BG19" t="s">
        <v>302</v>
      </c>
      <c r="BI19" s="1">
        <v>35216</v>
      </c>
      <c r="BJ19">
        <v>0.2</v>
      </c>
      <c r="BK19" t="s">
        <v>302</v>
      </c>
      <c r="BL19" t="s">
        <v>302</v>
      </c>
      <c r="BN19" s="1">
        <v>35216</v>
      </c>
      <c r="BO19">
        <v>1.7</v>
      </c>
      <c r="BP19" t="s">
        <v>302</v>
      </c>
      <c r="BQ19" t="s">
        <v>302</v>
      </c>
      <c r="BS19" s="1">
        <v>35216</v>
      </c>
      <c r="BT19">
        <v>0.1</v>
      </c>
      <c r="BU19" t="s">
        <v>302</v>
      </c>
      <c r="BV19" t="s">
        <v>302</v>
      </c>
      <c r="BX19" s="1">
        <v>35216</v>
      </c>
      <c r="BY19">
        <v>1.1000000000000001</v>
      </c>
      <c r="BZ19" t="s">
        <v>302</v>
      </c>
      <c r="CA19" t="s">
        <v>302</v>
      </c>
      <c r="CC19" s="1">
        <v>35976</v>
      </c>
      <c r="CD19">
        <v>0</v>
      </c>
      <c r="CE19" t="s">
        <v>302</v>
      </c>
      <c r="CF19" t="s">
        <v>302</v>
      </c>
      <c r="CH19" s="1">
        <v>35216</v>
      </c>
      <c r="CI19">
        <v>0.3</v>
      </c>
      <c r="CJ19" t="s">
        <v>302</v>
      </c>
      <c r="CK19" t="s">
        <v>302</v>
      </c>
      <c r="CM19" s="1">
        <v>35216</v>
      </c>
      <c r="CN19">
        <v>1.5</v>
      </c>
      <c r="CO19" t="s">
        <v>302</v>
      </c>
      <c r="CP19" t="s">
        <v>302</v>
      </c>
      <c r="CR19" s="1">
        <v>41973</v>
      </c>
      <c r="CS19">
        <v>55.3</v>
      </c>
      <c r="CT19">
        <v>20141201</v>
      </c>
      <c r="CU19">
        <v>55.3</v>
      </c>
      <c r="CW19" s="1">
        <v>35216</v>
      </c>
      <c r="CX19">
        <v>-2.4129999999999998</v>
      </c>
      <c r="CY19" t="s">
        <v>302</v>
      </c>
      <c r="CZ19" t="s">
        <v>302</v>
      </c>
      <c r="DB19" s="1">
        <v>36738</v>
      </c>
      <c r="DC19">
        <v>70.09</v>
      </c>
      <c r="DD19" t="s">
        <v>302</v>
      </c>
      <c r="DE19" t="s">
        <v>302</v>
      </c>
      <c r="DG19" s="1">
        <v>41578</v>
      </c>
      <c r="DH19">
        <v>-3.2</v>
      </c>
      <c r="DI19">
        <v>20131115</v>
      </c>
      <c r="DJ19">
        <v>-3.2</v>
      </c>
      <c r="DL19" s="1">
        <v>35216</v>
      </c>
      <c r="DM19">
        <v>16.399999999999999</v>
      </c>
      <c r="DN19" t="s">
        <v>302</v>
      </c>
      <c r="DO19" t="s">
        <v>302</v>
      </c>
      <c r="DQ19" s="1">
        <v>35216</v>
      </c>
      <c r="DR19">
        <v>128.60499999999999</v>
      </c>
      <c r="DS19" t="s">
        <v>302</v>
      </c>
      <c r="DT19" t="s">
        <v>302</v>
      </c>
      <c r="DV19" s="1">
        <v>36738</v>
      </c>
      <c r="DW19">
        <v>0.42</v>
      </c>
      <c r="DX19" t="s">
        <v>302</v>
      </c>
      <c r="DY19" t="s">
        <v>302</v>
      </c>
      <c r="EA19" s="1">
        <v>37072</v>
      </c>
      <c r="EB19">
        <v>4.3099999999999996</v>
      </c>
      <c r="EC19" t="s">
        <v>302</v>
      </c>
      <c r="ED19" t="s">
        <v>302</v>
      </c>
      <c r="EF19" s="1">
        <v>36250</v>
      </c>
      <c r="EG19">
        <v>85.4</v>
      </c>
      <c r="EH19" t="s">
        <v>302</v>
      </c>
      <c r="EI19" t="s">
        <v>302</v>
      </c>
      <c r="EK19" s="1">
        <v>35915</v>
      </c>
      <c r="EL19">
        <v>2.0070000000000001</v>
      </c>
      <c r="EM19">
        <v>19980618</v>
      </c>
      <c r="EN19">
        <v>1.2</v>
      </c>
      <c r="EP19" s="1">
        <v>35216</v>
      </c>
      <c r="EQ19">
        <v>-0.154</v>
      </c>
      <c r="ER19" t="s">
        <v>302</v>
      </c>
      <c r="ES19" t="s">
        <v>302</v>
      </c>
    </row>
    <row r="20" spans="1:149" x14ac:dyDescent="0.25">
      <c r="A20" s="1">
        <v>41026</v>
      </c>
      <c r="B20">
        <v>55.092700000000001</v>
      </c>
      <c r="C20" t="s">
        <v>302</v>
      </c>
      <c r="D20" t="s">
        <v>302</v>
      </c>
      <c r="F20" s="1">
        <v>40421</v>
      </c>
      <c r="G20">
        <v>64.900000000000006</v>
      </c>
      <c r="H20" t="s">
        <v>302</v>
      </c>
      <c r="I20" t="s">
        <v>302</v>
      </c>
      <c r="K20" s="1">
        <v>36341</v>
      </c>
      <c r="L20">
        <v>5.8</v>
      </c>
      <c r="M20" t="s">
        <v>302</v>
      </c>
      <c r="N20" t="s">
        <v>302</v>
      </c>
      <c r="P20" s="1">
        <v>37894</v>
      </c>
      <c r="Q20">
        <v>6.636666</v>
      </c>
      <c r="R20" t="s">
        <v>302</v>
      </c>
      <c r="S20" t="s">
        <v>302</v>
      </c>
      <c r="U20" s="1">
        <v>35246</v>
      </c>
      <c r="V20">
        <v>2.1</v>
      </c>
      <c r="W20" t="s">
        <v>302</v>
      </c>
      <c r="X20" t="s">
        <v>302</v>
      </c>
      <c r="Z20" s="1">
        <v>37621</v>
      </c>
      <c r="AA20">
        <v>17</v>
      </c>
      <c r="AB20" t="s">
        <v>302</v>
      </c>
      <c r="AC20" t="s">
        <v>302</v>
      </c>
      <c r="AE20" s="1">
        <v>35246</v>
      </c>
      <c r="AF20">
        <v>2.6</v>
      </c>
      <c r="AG20" t="s">
        <v>302</v>
      </c>
      <c r="AH20" t="s">
        <v>302</v>
      </c>
      <c r="AJ20" s="1">
        <v>37833</v>
      </c>
      <c r="AK20">
        <v>0.2</v>
      </c>
      <c r="AL20" t="s">
        <v>302</v>
      </c>
      <c r="AM20" t="s">
        <v>302</v>
      </c>
      <c r="AO20" s="1">
        <v>37833</v>
      </c>
      <c r="AP20">
        <v>0.1</v>
      </c>
      <c r="AQ20" t="s">
        <v>302</v>
      </c>
      <c r="AR20" t="s">
        <v>302</v>
      </c>
      <c r="AT20" s="1">
        <v>35246</v>
      </c>
      <c r="AU20">
        <v>89</v>
      </c>
      <c r="AV20" t="s">
        <v>302</v>
      </c>
      <c r="AW20" t="s">
        <v>302</v>
      </c>
      <c r="AY20" s="1">
        <v>35246</v>
      </c>
      <c r="AZ20">
        <v>0.26</v>
      </c>
      <c r="BA20" t="s">
        <v>302</v>
      </c>
      <c r="BB20" t="s">
        <v>302</v>
      </c>
      <c r="BD20" s="1">
        <v>35246</v>
      </c>
      <c r="BE20">
        <v>-0.59</v>
      </c>
      <c r="BF20" t="s">
        <v>302</v>
      </c>
      <c r="BG20" t="s">
        <v>302</v>
      </c>
      <c r="BI20" s="1">
        <v>35246</v>
      </c>
      <c r="BJ20">
        <v>0</v>
      </c>
      <c r="BK20" t="s">
        <v>302</v>
      </c>
      <c r="BL20" t="s">
        <v>302</v>
      </c>
      <c r="BN20" s="1">
        <v>35246</v>
      </c>
      <c r="BO20">
        <v>1.7</v>
      </c>
      <c r="BP20" t="s">
        <v>302</v>
      </c>
      <c r="BQ20" t="s">
        <v>302</v>
      </c>
      <c r="BS20" s="1">
        <v>35246</v>
      </c>
      <c r="BT20">
        <v>1.2</v>
      </c>
      <c r="BU20" t="s">
        <v>302</v>
      </c>
      <c r="BV20" t="s">
        <v>302</v>
      </c>
      <c r="BX20" s="1">
        <v>35246</v>
      </c>
      <c r="BY20">
        <v>0.3</v>
      </c>
      <c r="BZ20" t="s">
        <v>302</v>
      </c>
      <c r="CA20" t="s">
        <v>302</v>
      </c>
      <c r="CC20" s="1">
        <v>36007</v>
      </c>
      <c r="CD20">
        <v>0</v>
      </c>
      <c r="CE20" t="s">
        <v>302</v>
      </c>
      <c r="CF20" t="s">
        <v>302</v>
      </c>
      <c r="CH20" s="1">
        <v>35246</v>
      </c>
      <c r="CI20">
        <v>0</v>
      </c>
      <c r="CJ20" t="s">
        <v>302</v>
      </c>
      <c r="CK20" t="s">
        <v>302</v>
      </c>
      <c r="CM20" s="1">
        <v>35246</v>
      </c>
      <c r="CN20">
        <v>1.5</v>
      </c>
      <c r="CO20" t="s">
        <v>302</v>
      </c>
      <c r="CP20" t="s">
        <v>302</v>
      </c>
      <c r="CR20" s="1">
        <v>42004</v>
      </c>
      <c r="CS20">
        <v>53.9</v>
      </c>
      <c r="CT20">
        <v>20150102</v>
      </c>
      <c r="CU20">
        <v>53.9</v>
      </c>
      <c r="CW20" s="1">
        <v>35246</v>
      </c>
      <c r="CX20">
        <v>-1.9670000000000001</v>
      </c>
      <c r="CY20" t="s">
        <v>302</v>
      </c>
      <c r="CZ20" t="s">
        <v>302</v>
      </c>
      <c r="DB20" s="1">
        <v>36769</v>
      </c>
      <c r="DC20">
        <v>70.290000000000006</v>
      </c>
      <c r="DD20" t="s">
        <v>302</v>
      </c>
      <c r="DE20" t="s">
        <v>302</v>
      </c>
      <c r="DG20" s="1">
        <v>41608</v>
      </c>
      <c r="DH20">
        <v>-0.1</v>
      </c>
      <c r="DI20">
        <v>20131216</v>
      </c>
      <c r="DJ20">
        <v>-0.1</v>
      </c>
      <c r="DL20" s="1">
        <v>35246</v>
      </c>
      <c r="DM20">
        <v>-5.8</v>
      </c>
      <c r="DN20" t="s">
        <v>302</v>
      </c>
      <c r="DO20" t="s">
        <v>302</v>
      </c>
      <c r="DQ20" s="1">
        <v>35246</v>
      </c>
      <c r="DR20">
        <v>139.465</v>
      </c>
      <c r="DS20" t="s">
        <v>302</v>
      </c>
      <c r="DT20" t="s">
        <v>302</v>
      </c>
      <c r="DV20" s="1">
        <v>36769</v>
      </c>
      <c r="DW20">
        <v>0.28999999999999998</v>
      </c>
      <c r="DX20" t="s">
        <v>302</v>
      </c>
      <c r="DY20" t="s">
        <v>302</v>
      </c>
      <c r="EA20" s="1">
        <v>37103</v>
      </c>
      <c r="EB20">
        <v>4.5199999999999996</v>
      </c>
      <c r="EC20" t="s">
        <v>302</v>
      </c>
      <c r="ED20" t="s">
        <v>302</v>
      </c>
      <c r="EF20" s="1">
        <v>36341</v>
      </c>
      <c r="EG20">
        <v>85.1</v>
      </c>
      <c r="EH20" t="s">
        <v>302</v>
      </c>
      <c r="EI20" t="s">
        <v>302</v>
      </c>
      <c r="EK20" s="1">
        <v>35946</v>
      </c>
      <c r="EL20">
        <v>1.5430000000000001</v>
      </c>
      <c r="EM20">
        <v>19980717</v>
      </c>
      <c r="EN20">
        <v>1.6739999999999999</v>
      </c>
      <c r="EP20" s="1">
        <v>35246</v>
      </c>
      <c r="EQ20">
        <v>0.155</v>
      </c>
      <c r="ER20" t="s">
        <v>302</v>
      </c>
      <c r="ES20" t="s">
        <v>302</v>
      </c>
    </row>
    <row r="21" spans="1:149" x14ac:dyDescent="0.25">
      <c r="A21" s="1">
        <v>41054</v>
      </c>
      <c r="B21">
        <v>55.225200000000001</v>
      </c>
      <c r="C21" t="s">
        <v>302</v>
      </c>
      <c r="D21" t="s">
        <v>302</v>
      </c>
      <c r="F21" s="1">
        <v>40451</v>
      </c>
      <c r="G21">
        <v>62.5</v>
      </c>
      <c r="H21" t="s">
        <v>302</v>
      </c>
      <c r="I21" t="s">
        <v>302</v>
      </c>
      <c r="K21" s="1">
        <v>36372</v>
      </c>
      <c r="L21">
        <v>6.4</v>
      </c>
      <c r="M21" t="s">
        <v>302</v>
      </c>
      <c r="N21" t="s">
        <v>302</v>
      </c>
      <c r="P21" s="1">
        <v>37986</v>
      </c>
      <c r="Q21">
        <v>3.8149999999999999</v>
      </c>
      <c r="R21" t="s">
        <v>302</v>
      </c>
      <c r="S21" t="s">
        <v>302</v>
      </c>
      <c r="U21" s="1">
        <v>35277</v>
      </c>
      <c r="V21">
        <v>-0.9</v>
      </c>
      <c r="W21" t="s">
        <v>302</v>
      </c>
      <c r="X21" t="s">
        <v>302</v>
      </c>
      <c r="Z21" s="1">
        <v>37711</v>
      </c>
      <c r="AA21">
        <v>20</v>
      </c>
      <c r="AB21" t="s">
        <v>302</v>
      </c>
      <c r="AC21" t="s">
        <v>302</v>
      </c>
      <c r="AE21" s="1">
        <v>35277</v>
      </c>
      <c r="AF21">
        <v>2.6</v>
      </c>
      <c r="AG21" t="s">
        <v>302</v>
      </c>
      <c r="AH21" t="s">
        <v>302</v>
      </c>
      <c r="AJ21" s="1">
        <v>37864</v>
      </c>
      <c r="AK21">
        <v>0.3</v>
      </c>
      <c r="AL21" t="s">
        <v>302</v>
      </c>
      <c r="AM21" t="s">
        <v>302</v>
      </c>
      <c r="AO21" s="1">
        <v>37864</v>
      </c>
      <c r="AP21">
        <v>0.1</v>
      </c>
      <c r="AQ21" t="s">
        <v>302</v>
      </c>
      <c r="AR21" t="s">
        <v>302</v>
      </c>
      <c r="AT21" s="1">
        <v>35277</v>
      </c>
      <c r="AU21">
        <v>89</v>
      </c>
      <c r="AV21" t="s">
        <v>302</v>
      </c>
      <c r="AW21" t="s">
        <v>302</v>
      </c>
      <c r="AY21" s="1">
        <v>35277</v>
      </c>
      <c r="AZ21">
        <v>2.2800000000000002</v>
      </c>
      <c r="BA21" t="s">
        <v>302</v>
      </c>
      <c r="BB21" t="s">
        <v>302</v>
      </c>
      <c r="BD21" s="1">
        <v>35277</v>
      </c>
      <c r="BE21">
        <v>-0.12</v>
      </c>
      <c r="BF21" t="s">
        <v>302</v>
      </c>
      <c r="BG21" t="s">
        <v>302</v>
      </c>
      <c r="BI21" s="1">
        <v>35277</v>
      </c>
      <c r="BJ21">
        <v>0.2</v>
      </c>
      <c r="BK21" t="s">
        <v>302</v>
      </c>
      <c r="BL21" t="s">
        <v>302</v>
      </c>
      <c r="BN21" s="1">
        <v>35277</v>
      </c>
      <c r="BO21">
        <v>1.7</v>
      </c>
      <c r="BP21" t="s">
        <v>302</v>
      </c>
      <c r="BQ21" t="s">
        <v>302</v>
      </c>
      <c r="BS21" s="1">
        <v>35277</v>
      </c>
      <c r="BT21">
        <v>-0.3</v>
      </c>
      <c r="BU21" t="s">
        <v>302</v>
      </c>
      <c r="BV21" t="s">
        <v>302</v>
      </c>
      <c r="BX21" s="1">
        <v>35277</v>
      </c>
      <c r="BY21">
        <v>-0.3</v>
      </c>
      <c r="BZ21" t="s">
        <v>302</v>
      </c>
      <c r="CA21" t="s">
        <v>302</v>
      </c>
      <c r="CC21" s="1">
        <v>36038</v>
      </c>
      <c r="CD21">
        <v>1</v>
      </c>
      <c r="CE21" t="s">
        <v>302</v>
      </c>
      <c r="CF21" t="s">
        <v>302</v>
      </c>
      <c r="CH21" s="1">
        <v>35277</v>
      </c>
      <c r="CI21">
        <v>0</v>
      </c>
      <c r="CJ21" t="s">
        <v>302</v>
      </c>
      <c r="CK21" t="s">
        <v>302</v>
      </c>
      <c r="CM21" s="1">
        <v>35277</v>
      </c>
      <c r="CN21">
        <v>1.3</v>
      </c>
      <c r="CO21" t="s">
        <v>302</v>
      </c>
      <c r="CP21" t="s">
        <v>302</v>
      </c>
      <c r="CR21" s="1">
        <v>42035</v>
      </c>
      <c r="CS21">
        <v>51</v>
      </c>
      <c r="CT21">
        <v>20150202</v>
      </c>
      <c r="CU21">
        <v>51</v>
      </c>
      <c r="CW21" s="1">
        <v>35277</v>
      </c>
      <c r="CX21">
        <v>-2.1179999999999999</v>
      </c>
      <c r="CY21" t="s">
        <v>302</v>
      </c>
      <c r="CZ21" t="s">
        <v>302</v>
      </c>
      <c r="DB21" s="1">
        <v>36799</v>
      </c>
      <c r="DC21">
        <v>70.42</v>
      </c>
      <c r="DD21" t="s">
        <v>302</v>
      </c>
      <c r="DE21" t="s">
        <v>302</v>
      </c>
      <c r="DG21" s="1">
        <v>41639</v>
      </c>
      <c r="DH21">
        <v>-1.8</v>
      </c>
      <c r="DI21">
        <v>20140115</v>
      </c>
      <c r="DJ21">
        <v>-1.8</v>
      </c>
      <c r="DL21" s="1">
        <v>35277</v>
      </c>
      <c r="DM21">
        <v>13.7</v>
      </c>
      <c r="DN21" t="s">
        <v>302</v>
      </c>
      <c r="DO21" t="s">
        <v>302</v>
      </c>
      <c r="DQ21" s="1">
        <v>35277</v>
      </c>
      <c r="DR21">
        <v>131.911</v>
      </c>
      <c r="DS21" t="s">
        <v>302</v>
      </c>
      <c r="DT21" t="s">
        <v>302</v>
      </c>
      <c r="DV21" s="1">
        <v>36799</v>
      </c>
      <c r="DW21">
        <v>0.18</v>
      </c>
      <c r="DX21" t="s">
        <v>302</v>
      </c>
      <c r="DY21" t="s">
        <v>302</v>
      </c>
      <c r="EA21" s="1">
        <v>37134</v>
      </c>
      <c r="EB21">
        <v>4.7699999999999996</v>
      </c>
      <c r="EC21" t="s">
        <v>302</v>
      </c>
      <c r="ED21" t="s">
        <v>302</v>
      </c>
      <c r="EF21" s="1">
        <v>36433</v>
      </c>
      <c r="EG21">
        <v>85.6</v>
      </c>
      <c r="EH21" t="s">
        <v>302</v>
      </c>
      <c r="EI21" t="s">
        <v>302</v>
      </c>
      <c r="EK21" s="1">
        <v>35976</v>
      </c>
      <c r="EL21">
        <v>1.419</v>
      </c>
      <c r="EM21">
        <v>19980818</v>
      </c>
      <c r="EN21">
        <v>1.54</v>
      </c>
      <c r="EP21" s="1">
        <v>35277</v>
      </c>
      <c r="EQ21">
        <v>-0.154</v>
      </c>
      <c r="ER21" t="s">
        <v>302</v>
      </c>
      <c r="ES21" t="s">
        <v>302</v>
      </c>
    </row>
    <row r="22" spans="1:149" x14ac:dyDescent="0.25">
      <c r="A22" s="1">
        <v>41089</v>
      </c>
      <c r="B22">
        <v>52.948799999999999</v>
      </c>
      <c r="C22" t="s">
        <v>302</v>
      </c>
      <c r="D22" t="s">
        <v>302</v>
      </c>
      <c r="F22" s="1">
        <v>40482</v>
      </c>
      <c r="G22">
        <v>55.4</v>
      </c>
      <c r="H22" t="s">
        <v>302</v>
      </c>
      <c r="I22" t="s">
        <v>302</v>
      </c>
      <c r="K22" s="1">
        <v>36403</v>
      </c>
      <c r="L22">
        <v>6</v>
      </c>
      <c r="M22" t="s">
        <v>302</v>
      </c>
      <c r="N22" t="s">
        <v>302</v>
      </c>
      <c r="P22" s="1">
        <v>38077</v>
      </c>
      <c r="Q22">
        <v>-20.68834</v>
      </c>
      <c r="R22" t="s">
        <v>302</v>
      </c>
      <c r="S22" t="s">
        <v>302</v>
      </c>
      <c r="U22" s="1">
        <v>35308</v>
      </c>
      <c r="V22">
        <v>2</v>
      </c>
      <c r="W22" t="s">
        <v>302</v>
      </c>
      <c r="X22" t="s">
        <v>302</v>
      </c>
      <c r="Z22" s="1">
        <v>37802</v>
      </c>
      <c r="AA22">
        <v>14</v>
      </c>
      <c r="AB22" t="s">
        <v>302</v>
      </c>
      <c r="AC22" t="s">
        <v>302</v>
      </c>
      <c r="AE22" s="1">
        <v>35308</v>
      </c>
      <c r="AF22">
        <v>2.4</v>
      </c>
      <c r="AG22" t="s">
        <v>302</v>
      </c>
      <c r="AH22" t="s">
        <v>302</v>
      </c>
      <c r="AJ22" s="1">
        <v>37894</v>
      </c>
      <c r="AK22">
        <v>0.2</v>
      </c>
      <c r="AL22" t="s">
        <v>302</v>
      </c>
      <c r="AM22" t="s">
        <v>302</v>
      </c>
      <c r="AO22" s="1">
        <v>37894</v>
      </c>
      <c r="AP22">
        <v>0.2</v>
      </c>
      <c r="AQ22" t="s">
        <v>302</v>
      </c>
      <c r="AR22" t="s">
        <v>302</v>
      </c>
      <c r="AT22" s="1">
        <v>35308</v>
      </c>
      <c r="AU22">
        <v>89</v>
      </c>
      <c r="AV22" t="s">
        <v>302</v>
      </c>
      <c r="AW22" t="s">
        <v>302</v>
      </c>
      <c r="AY22" s="1">
        <v>35308</v>
      </c>
      <c r="AZ22">
        <v>-0.94</v>
      </c>
      <c r="BA22" t="s">
        <v>302</v>
      </c>
      <c r="BB22" t="s">
        <v>302</v>
      </c>
      <c r="BD22" s="1">
        <v>35308</v>
      </c>
      <c r="BE22">
        <v>0.72</v>
      </c>
      <c r="BF22" t="s">
        <v>302</v>
      </c>
      <c r="BG22" t="s">
        <v>302</v>
      </c>
      <c r="BI22" s="1">
        <v>35308</v>
      </c>
      <c r="BJ22">
        <v>0.2</v>
      </c>
      <c r="BK22" t="s">
        <v>302</v>
      </c>
      <c r="BL22" t="s">
        <v>302</v>
      </c>
      <c r="BN22" s="1">
        <v>35308</v>
      </c>
      <c r="BO22">
        <v>1.7</v>
      </c>
      <c r="BP22" t="s">
        <v>302</v>
      </c>
      <c r="BQ22" t="s">
        <v>302</v>
      </c>
      <c r="BS22" s="1">
        <v>35308</v>
      </c>
      <c r="BT22">
        <v>0.8</v>
      </c>
      <c r="BU22" t="s">
        <v>302</v>
      </c>
      <c r="BV22" t="s">
        <v>302</v>
      </c>
      <c r="BX22" s="1">
        <v>35308</v>
      </c>
      <c r="BY22">
        <v>1.2</v>
      </c>
      <c r="BZ22" t="s">
        <v>302</v>
      </c>
      <c r="CA22" t="s">
        <v>302</v>
      </c>
      <c r="CC22" s="1">
        <v>36068</v>
      </c>
      <c r="CD22">
        <v>0.4</v>
      </c>
      <c r="CE22" t="s">
        <v>302</v>
      </c>
      <c r="CF22" t="s">
        <v>302</v>
      </c>
      <c r="CH22" s="1">
        <v>35308</v>
      </c>
      <c r="CI22">
        <v>0</v>
      </c>
      <c r="CJ22" t="s">
        <v>302</v>
      </c>
      <c r="CK22" t="s">
        <v>302</v>
      </c>
      <c r="CM22" s="1">
        <v>35308</v>
      </c>
      <c r="CN22">
        <v>1.5</v>
      </c>
      <c r="CO22" t="s">
        <v>302</v>
      </c>
      <c r="CP22" t="s">
        <v>302</v>
      </c>
      <c r="CR22" s="1">
        <v>42063</v>
      </c>
      <c r="CS22">
        <v>48.7</v>
      </c>
      <c r="CT22">
        <v>20150302</v>
      </c>
      <c r="CU22">
        <v>48.7</v>
      </c>
      <c r="CW22" s="1">
        <v>35308</v>
      </c>
      <c r="CX22">
        <v>-2.1179999999999999</v>
      </c>
      <c r="CY22" t="s">
        <v>302</v>
      </c>
      <c r="CZ22" t="s">
        <v>302</v>
      </c>
      <c r="DB22" s="1">
        <v>36830</v>
      </c>
      <c r="DC22">
        <v>70.5</v>
      </c>
      <c r="DD22" t="s">
        <v>302</v>
      </c>
      <c r="DE22" t="s">
        <v>302</v>
      </c>
      <c r="DG22" s="1">
        <v>41670</v>
      </c>
      <c r="DH22">
        <v>-3.3</v>
      </c>
      <c r="DI22">
        <v>20140214</v>
      </c>
      <c r="DJ22">
        <v>-3.3</v>
      </c>
      <c r="DL22" s="1">
        <v>35308</v>
      </c>
      <c r="DM22">
        <v>-10.3</v>
      </c>
      <c r="DN22" t="s">
        <v>302</v>
      </c>
      <c r="DO22" t="s">
        <v>302</v>
      </c>
      <c r="DQ22" s="1">
        <v>35308</v>
      </c>
      <c r="DR22">
        <v>130.40100000000001</v>
      </c>
      <c r="DS22" t="s">
        <v>302</v>
      </c>
      <c r="DT22" t="s">
        <v>302</v>
      </c>
      <c r="DV22" s="1">
        <v>36830</v>
      </c>
      <c r="DW22">
        <v>0.11</v>
      </c>
      <c r="DX22" t="s">
        <v>302</v>
      </c>
      <c r="DY22" t="s">
        <v>302</v>
      </c>
      <c r="EA22" s="1">
        <v>37164</v>
      </c>
      <c r="EB22">
        <v>4.97</v>
      </c>
      <c r="EC22" t="s">
        <v>302</v>
      </c>
      <c r="ED22" t="s">
        <v>302</v>
      </c>
      <c r="EF22" s="1">
        <v>36525</v>
      </c>
      <c r="EG22">
        <v>86.1</v>
      </c>
      <c r="EH22">
        <v>20000307</v>
      </c>
      <c r="EI22">
        <v>86.8</v>
      </c>
      <c r="EK22" s="1">
        <v>36007</v>
      </c>
      <c r="EL22">
        <v>2.0680000000000001</v>
      </c>
      <c r="EM22">
        <v>19980917</v>
      </c>
      <c r="EN22">
        <v>1.552</v>
      </c>
      <c r="EP22" s="1">
        <v>35308</v>
      </c>
      <c r="EQ22">
        <v>0</v>
      </c>
      <c r="ER22" t="s">
        <v>302</v>
      </c>
      <c r="ES22" t="s">
        <v>302</v>
      </c>
    </row>
    <row r="23" spans="1:149" x14ac:dyDescent="0.25">
      <c r="A23" s="1">
        <v>41117</v>
      </c>
      <c r="B23">
        <v>51.991700000000002</v>
      </c>
      <c r="C23" t="s">
        <v>302</v>
      </c>
      <c r="D23" t="s">
        <v>302</v>
      </c>
      <c r="F23" s="1">
        <v>40512</v>
      </c>
      <c r="G23">
        <v>60</v>
      </c>
      <c r="H23" t="s">
        <v>302</v>
      </c>
      <c r="I23" t="s">
        <v>302</v>
      </c>
      <c r="K23" s="1">
        <v>36433</v>
      </c>
      <c r="L23">
        <v>6.3</v>
      </c>
      <c r="M23" t="s">
        <v>302</v>
      </c>
      <c r="N23" t="s">
        <v>302</v>
      </c>
      <c r="P23" s="1">
        <v>38168</v>
      </c>
      <c r="Q23">
        <v>-20.164999999999999</v>
      </c>
      <c r="R23" t="s">
        <v>302</v>
      </c>
      <c r="S23" t="s">
        <v>302</v>
      </c>
      <c r="U23" s="1">
        <v>35338</v>
      </c>
      <c r="V23">
        <v>1.5</v>
      </c>
      <c r="W23" t="s">
        <v>302</v>
      </c>
      <c r="X23" t="s">
        <v>302</v>
      </c>
      <c r="Z23" s="1">
        <v>37894</v>
      </c>
      <c r="AA23">
        <v>22</v>
      </c>
      <c r="AB23" t="s">
        <v>302</v>
      </c>
      <c r="AC23" t="s">
        <v>302</v>
      </c>
      <c r="AE23" s="1">
        <v>35338</v>
      </c>
      <c r="AF23">
        <v>2.1</v>
      </c>
      <c r="AG23" t="s">
        <v>302</v>
      </c>
      <c r="AH23" t="s">
        <v>302</v>
      </c>
      <c r="AJ23" s="1">
        <v>37925</v>
      </c>
      <c r="AK23">
        <v>-0.1</v>
      </c>
      <c r="AL23" t="s">
        <v>302</v>
      </c>
      <c r="AM23" t="s">
        <v>302</v>
      </c>
      <c r="AO23" s="1">
        <v>37925</v>
      </c>
      <c r="AP23">
        <v>0.3</v>
      </c>
      <c r="AQ23" t="s">
        <v>302</v>
      </c>
      <c r="AR23" t="s">
        <v>302</v>
      </c>
      <c r="AT23" s="1">
        <v>35338</v>
      </c>
      <c r="AU23">
        <v>89.1</v>
      </c>
      <c r="AV23" t="s">
        <v>302</v>
      </c>
      <c r="AW23" t="s">
        <v>302</v>
      </c>
      <c r="AY23" s="1">
        <v>35338</v>
      </c>
      <c r="AZ23">
        <v>1.2</v>
      </c>
      <c r="BA23" t="s">
        <v>302</v>
      </c>
      <c r="BB23" t="s">
        <v>302</v>
      </c>
      <c r="BD23" s="1">
        <v>35338</v>
      </c>
      <c r="BE23">
        <v>0.12</v>
      </c>
      <c r="BF23" t="s">
        <v>302</v>
      </c>
      <c r="BG23" t="s">
        <v>302</v>
      </c>
      <c r="BI23" s="1">
        <v>35338</v>
      </c>
      <c r="BJ23">
        <v>0.3</v>
      </c>
      <c r="BK23" t="s">
        <v>302</v>
      </c>
      <c r="BL23" t="s">
        <v>302</v>
      </c>
      <c r="BN23" s="1">
        <v>35338</v>
      </c>
      <c r="BO23">
        <v>1.7</v>
      </c>
      <c r="BP23" t="s">
        <v>302</v>
      </c>
      <c r="BQ23" t="s">
        <v>302</v>
      </c>
      <c r="BS23" s="1">
        <v>35338</v>
      </c>
      <c r="BT23">
        <v>-0.3</v>
      </c>
      <c r="BU23" t="s">
        <v>302</v>
      </c>
      <c r="BV23" t="s">
        <v>302</v>
      </c>
      <c r="BX23" s="1">
        <v>35338</v>
      </c>
      <c r="BY23">
        <v>-0.5</v>
      </c>
      <c r="BZ23" t="s">
        <v>302</v>
      </c>
      <c r="CA23" t="s">
        <v>302</v>
      </c>
      <c r="CC23" s="1">
        <v>36099</v>
      </c>
      <c r="CD23">
        <v>0.5</v>
      </c>
      <c r="CE23" t="s">
        <v>302</v>
      </c>
      <c r="CF23" t="s">
        <v>302</v>
      </c>
      <c r="CH23" s="1">
        <v>35338</v>
      </c>
      <c r="CI23">
        <v>0.1</v>
      </c>
      <c r="CJ23" t="s">
        <v>302</v>
      </c>
      <c r="CK23" t="s">
        <v>302</v>
      </c>
      <c r="CM23" s="1">
        <v>35338</v>
      </c>
      <c r="CN23">
        <v>1.5</v>
      </c>
      <c r="CO23" t="s">
        <v>302</v>
      </c>
      <c r="CP23" t="s">
        <v>302</v>
      </c>
      <c r="CR23" s="1">
        <v>42094</v>
      </c>
      <c r="CS23">
        <v>48.9</v>
      </c>
      <c r="CT23">
        <v>20150401</v>
      </c>
      <c r="CU23">
        <v>48.9</v>
      </c>
      <c r="CW23" s="1">
        <v>35338</v>
      </c>
      <c r="CX23">
        <v>-1.97</v>
      </c>
      <c r="CY23" t="s">
        <v>302</v>
      </c>
      <c r="CZ23" t="s">
        <v>302</v>
      </c>
      <c r="DB23" s="1">
        <v>36860</v>
      </c>
      <c r="DC23">
        <v>70.64</v>
      </c>
      <c r="DD23" t="s">
        <v>302</v>
      </c>
      <c r="DE23" t="s">
        <v>302</v>
      </c>
      <c r="DG23" s="1">
        <v>41698</v>
      </c>
      <c r="DH23">
        <v>0.3</v>
      </c>
      <c r="DI23">
        <v>20140317</v>
      </c>
      <c r="DJ23">
        <v>0.3</v>
      </c>
      <c r="DL23" s="1">
        <v>35338</v>
      </c>
      <c r="DM23">
        <v>-2.9</v>
      </c>
      <c r="DN23" t="s">
        <v>302</v>
      </c>
      <c r="DO23" t="s">
        <v>302</v>
      </c>
      <c r="DQ23" s="1">
        <v>35338</v>
      </c>
      <c r="DR23">
        <v>136.685</v>
      </c>
      <c r="DS23" t="s">
        <v>302</v>
      </c>
      <c r="DT23" t="s">
        <v>302</v>
      </c>
      <c r="DV23" s="1">
        <v>36860</v>
      </c>
      <c r="DW23">
        <v>0.2</v>
      </c>
      <c r="DX23" t="s">
        <v>302</v>
      </c>
      <c r="DY23" t="s">
        <v>302</v>
      </c>
      <c r="EA23" s="1">
        <v>37195</v>
      </c>
      <c r="EB23">
        <v>5.38</v>
      </c>
      <c r="EC23" t="s">
        <v>302</v>
      </c>
      <c r="ED23" t="s">
        <v>302</v>
      </c>
      <c r="EF23" s="1">
        <v>36616</v>
      </c>
      <c r="EG23">
        <v>85.7</v>
      </c>
      <c r="EH23">
        <v>20000607</v>
      </c>
      <c r="EI23">
        <v>87.6</v>
      </c>
      <c r="EK23" s="1">
        <v>36038</v>
      </c>
      <c r="EL23">
        <v>2.3340000000000001</v>
      </c>
      <c r="EM23">
        <v>19981020</v>
      </c>
      <c r="EN23">
        <v>2.157</v>
      </c>
      <c r="EP23" s="1">
        <v>35338</v>
      </c>
      <c r="EQ23">
        <v>0</v>
      </c>
      <c r="ER23" t="s">
        <v>302</v>
      </c>
      <c r="ES23" t="s">
        <v>302</v>
      </c>
    </row>
    <row r="24" spans="1:149" x14ac:dyDescent="0.25">
      <c r="A24" s="1">
        <v>41152</v>
      </c>
      <c r="B24">
        <v>52.564999999999998</v>
      </c>
      <c r="C24" t="s">
        <v>302</v>
      </c>
      <c r="D24" t="s">
        <v>302</v>
      </c>
      <c r="F24" s="1">
        <v>40543</v>
      </c>
      <c r="G24">
        <v>58.9</v>
      </c>
      <c r="H24" t="s">
        <v>302</v>
      </c>
      <c r="I24" t="s">
        <v>302</v>
      </c>
      <c r="K24" s="1">
        <v>36464</v>
      </c>
      <c r="L24">
        <v>6.1</v>
      </c>
      <c r="M24" t="s">
        <v>302</v>
      </c>
      <c r="N24" t="s">
        <v>302</v>
      </c>
      <c r="P24" s="1">
        <v>38260</v>
      </c>
      <c r="Q24">
        <v>-31.565000000000001</v>
      </c>
      <c r="R24" t="s">
        <v>302</v>
      </c>
      <c r="S24" t="s">
        <v>302</v>
      </c>
      <c r="U24" s="1">
        <v>35369</v>
      </c>
      <c r="V24">
        <v>-1</v>
      </c>
      <c r="W24">
        <v>19961220</v>
      </c>
      <c r="X24">
        <v>0.1</v>
      </c>
      <c r="Z24" s="1">
        <v>37986</v>
      </c>
      <c r="AA24">
        <v>32</v>
      </c>
      <c r="AB24" t="s">
        <v>302</v>
      </c>
      <c r="AC24" t="s">
        <v>302</v>
      </c>
      <c r="AE24" s="1">
        <v>35369</v>
      </c>
      <c r="AF24">
        <v>3.4</v>
      </c>
      <c r="AG24" t="s">
        <v>302</v>
      </c>
      <c r="AH24" t="s">
        <v>302</v>
      </c>
      <c r="AJ24" s="1">
        <v>37955</v>
      </c>
      <c r="AK24">
        <v>0.2</v>
      </c>
      <c r="AL24" t="s">
        <v>302</v>
      </c>
      <c r="AM24" t="s">
        <v>302</v>
      </c>
      <c r="AO24" s="1">
        <v>37955</v>
      </c>
      <c r="AP24">
        <v>0.2</v>
      </c>
      <c r="AQ24" t="s">
        <v>302</v>
      </c>
      <c r="AR24" t="s">
        <v>302</v>
      </c>
      <c r="AT24" s="1">
        <v>35369</v>
      </c>
      <c r="AU24">
        <v>89.3</v>
      </c>
      <c r="AV24" t="s">
        <v>302</v>
      </c>
      <c r="AW24" t="s">
        <v>302</v>
      </c>
      <c r="AY24" s="1">
        <v>35369</v>
      </c>
      <c r="AZ24">
        <v>-3.29</v>
      </c>
      <c r="BA24" t="s">
        <v>302</v>
      </c>
      <c r="BB24" t="s">
        <v>302</v>
      </c>
      <c r="BD24" s="1">
        <v>35369</v>
      </c>
      <c r="BE24">
        <v>-0.47</v>
      </c>
      <c r="BF24" t="s">
        <v>302</v>
      </c>
      <c r="BG24" t="s">
        <v>302</v>
      </c>
      <c r="BI24" s="1">
        <v>35369</v>
      </c>
      <c r="BJ24">
        <v>0</v>
      </c>
      <c r="BK24" t="s">
        <v>302</v>
      </c>
      <c r="BL24" t="s">
        <v>302</v>
      </c>
      <c r="BN24" s="1">
        <v>35369</v>
      </c>
      <c r="BO24">
        <v>1.7</v>
      </c>
      <c r="BP24" t="s">
        <v>302</v>
      </c>
      <c r="BQ24" t="s">
        <v>302</v>
      </c>
      <c r="BS24" s="1">
        <v>35369</v>
      </c>
      <c r="BT24">
        <v>2.5</v>
      </c>
      <c r="BU24">
        <v>19961219</v>
      </c>
      <c r="BV24">
        <v>1.1000000000000001</v>
      </c>
      <c r="BX24" s="1">
        <v>35369</v>
      </c>
      <c r="BY24">
        <v>2</v>
      </c>
      <c r="BZ24" t="s">
        <v>302</v>
      </c>
      <c r="CA24" t="s">
        <v>302</v>
      </c>
      <c r="CC24" s="1">
        <v>36129</v>
      </c>
      <c r="CD24">
        <v>0.3</v>
      </c>
      <c r="CE24" t="s">
        <v>302</v>
      </c>
      <c r="CF24" t="s">
        <v>302</v>
      </c>
      <c r="CH24" s="1">
        <v>35369</v>
      </c>
      <c r="CI24">
        <v>0.2</v>
      </c>
      <c r="CJ24" t="s">
        <v>302</v>
      </c>
      <c r="CK24" t="s">
        <v>302</v>
      </c>
      <c r="CM24" s="1">
        <v>35369</v>
      </c>
      <c r="CN24">
        <v>1.8</v>
      </c>
      <c r="CO24" t="s">
        <v>302</v>
      </c>
      <c r="CP24" t="s">
        <v>302</v>
      </c>
      <c r="CR24" s="1">
        <v>42124</v>
      </c>
      <c r="CS24">
        <v>49</v>
      </c>
      <c r="CT24">
        <v>20150501</v>
      </c>
      <c r="CU24">
        <v>49</v>
      </c>
      <c r="CW24" s="1">
        <v>35369</v>
      </c>
      <c r="CX24">
        <v>-1.522</v>
      </c>
      <c r="CY24" t="s">
        <v>302</v>
      </c>
      <c r="CZ24" t="s">
        <v>302</v>
      </c>
      <c r="DB24" s="1">
        <v>36891</v>
      </c>
      <c r="DC24">
        <v>70.790000000000006</v>
      </c>
      <c r="DD24" t="s">
        <v>302</v>
      </c>
      <c r="DE24" t="s">
        <v>302</v>
      </c>
      <c r="DG24" s="1">
        <v>41729</v>
      </c>
      <c r="DH24">
        <v>1</v>
      </c>
      <c r="DI24">
        <v>20140415</v>
      </c>
      <c r="DJ24">
        <v>1</v>
      </c>
      <c r="DL24" s="1">
        <v>35369</v>
      </c>
      <c r="DM24">
        <v>2</v>
      </c>
      <c r="DN24" t="s">
        <v>302</v>
      </c>
      <c r="DO24" t="s">
        <v>302</v>
      </c>
      <c r="DQ24" s="1">
        <v>35369</v>
      </c>
      <c r="DR24">
        <v>118.07899999999999</v>
      </c>
      <c r="DS24" t="s">
        <v>302</v>
      </c>
      <c r="DT24" t="s">
        <v>302</v>
      </c>
      <c r="DV24" s="1">
        <v>36891</v>
      </c>
      <c r="DW24">
        <v>0.21</v>
      </c>
      <c r="DX24" t="s">
        <v>302</v>
      </c>
      <c r="DY24" t="s">
        <v>302</v>
      </c>
      <c r="EA24" s="1">
        <v>37225</v>
      </c>
      <c r="EB24">
        <v>5.48</v>
      </c>
      <c r="EC24" t="s">
        <v>302</v>
      </c>
      <c r="ED24" t="s">
        <v>302</v>
      </c>
      <c r="EF24" s="1">
        <v>36707</v>
      </c>
      <c r="EG24">
        <v>85.5</v>
      </c>
      <c r="EH24">
        <v>20000908</v>
      </c>
      <c r="EI24">
        <v>87.9</v>
      </c>
      <c r="EK24" s="1">
        <v>36068</v>
      </c>
      <c r="EL24">
        <v>2.2919999999999998</v>
      </c>
      <c r="EM24">
        <v>19981118</v>
      </c>
      <c r="EN24">
        <v>1.62</v>
      </c>
      <c r="EP24" s="1">
        <v>35369</v>
      </c>
      <c r="EQ24">
        <v>0</v>
      </c>
      <c r="ER24" t="s">
        <v>302</v>
      </c>
      <c r="ES24" t="s">
        <v>302</v>
      </c>
    </row>
    <row r="25" spans="1:149" x14ac:dyDescent="0.25">
      <c r="A25" s="1">
        <v>41180</v>
      </c>
      <c r="B25">
        <v>53.645099999999999</v>
      </c>
      <c r="C25" t="s">
        <v>302</v>
      </c>
      <c r="D25" t="s">
        <v>302</v>
      </c>
      <c r="F25" s="1">
        <v>40574</v>
      </c>
      <c r="G25">
        <v>46.8</v>
      </c>
      <c r="H25" t="s">
        <v>302</v>
      </c>
      <c r="I25" t="s">
        <v>302</v>
      </c>
      <c r="K25" s="1">
        <v>36494</v>
      </c>
      <c r="L25">
        <v>6.7</v>
      </c>
      <c r="M25" t="s">
        <v>302</v>
      </c>
      <c r="N25" t="s">
        <v>302</v>
      </c>
      <c r="P25" s="1">
        <v>38352</v>
      </c>
      <c r="Q25">
        <v>-31.8</v>
      </c>
      <c r="R25" t="s">
        <v>302</v>
      </c>
      <c r="S25" t="s">
        <v>302</v>
      </c>
      <c r="U25" s="1">
        <v>35399</v>
      </c>
      <c r="V25">
        <v>1.8</v>
      </c>
      <c r="W25">
        <v>19970121</v>
      </c>
      <c r="X25">
        <v>-0.7</v>
      </c>
      <c r="Z25" s="1">
        <v>38077</v>
      </c>
      <c r="AA25">
        <v>18</v>
      </c>
      <c r="AB25" t="s">
        <v>302</v>
      </c>
      <c r="AC25" t="s">
        <v>302</v>
      </c>
      <c r="AE25" s="1">
        <v>35399</v>
      </c>
      <c r="AF25">
        <v>2.8</v>
      </c>
      <c r="AG25" t="s">
        <v>302</v>
      </c>
      <c r="AH25" t="s">
        <v>302</v>
      </c>
      <c r="AJ25" s="1">
        <v>37986</v>
      </c>
      <c r="AK25">
        <v>0.5</v>
      </c>
      <c r="AL25" t="s">
        <v>302</v>
      </c>
      <c r="AM25" t="s">
        <v>302</v>
      </c>
      <c r="AO25" s="1">
        <v>37986</v>
      </c>
      <c r="AP25">
        <v>0.1</v>
      </c>
      <c r="AQ25" t="s">
        <v>302</v>
      </c>
      <c r="AR25" t="s">
        <v>302</v>
      </c>
      <c r="AT25" s="1">
        <v>35399</v>
      </c>
      <c r="AU25">
        <v>89.7</v>
      </c>
      <c r="AV25" t="s">
        <v>302</v>
      </c>
      <c r="AW25" t="s">
        <v>302</v>
      </c>
      <c r="AY25" s="1">
        <v>35399</v>
      </c>
      <c r="AZ25">
        <v>3.06</v>
      </c>
      <c r="BA25">
        <v>19970120</v>
      </c>
      <c r="BB25">
        <v>3</v>
      </c>
      <c r="BD25" s="1">
        <v>35399</v>
      </c>
      <c r="BE25">
        <v>-0.12</v>
      </c>
      <c r="BF25">
        <v>19970103</v>
      </c>
      <c r="BG25">
        <v>-0.2</v>
      </c>
      <c r="BI25" s="1">
        <v>35399</v>
      </c>
      <c r="BJ25">
        <v>0.6</v>
      </c>
      <c r="BK25" t="s">
        <v>302</v>
      </c>
      <c r="BL25" t="s">
        <v>302</v>
      </c>
      <c r="BN25" s="1">
        <v>35399</v>
      </c>
      <c r="BO25">
        <v>1.9</v>
      </c>
      <c r="BP25" t="s">
        <v>302</v>
      </c>
      <c r="BQ25" t="s">
        <v>302</v>
      </c>
      <c r="BS25" s="1">
        <v>35399</v>
      </c>
      <c r="BT25">
        <v>1.7</v>
      </c>
      <c r="BU25">
        <v>19970122</v>
      </c>
      <c r="BV25">
        <v>-0.9</v>
      </c>
      <c r="BX25" s="1">
        <v>35399</v>
      </c>
      <c r="BY25">
        <v>0.5</v>
      </c>
      <c r="BZ25" t="s">
        <v>302</v>
      </c>
      <c r="CA25" t="s">
        <v>302</v>
      </c>
      <c r="CC25" s="1">
        <v>36160</v>
      </c>
      <c r="CD25">
        <v>1</v>
      </c>
      <c r="CE25" t="s">
        <v>302</v>
      </c>
      <c r="CF25" t="s">
        <v>302</v>
      </c>
      <c r="CH25" s="1">
        <v>35399</v>
      </c>
      <c r="CI25">
        <v>0.4</v>
      </c>
      <c r="CJ25">
        <v>19961218</v>
      </c>
      <c r="CK25">
        <v>0.4</v>
      </c>
      <c r="CM25" s="1">
        <v>35399</v>
      </c>
      <c r="CN25">
        <v>1.9</v>
      </c>
      <c r="CO25" t="s">
        <v>302</v>
      </c>
      <c r="CP25" t="s">
        <v>302</v>
      </c>
      <c r="CR25" s="1">
        <v>42155</v>
      </c>
      <c r="CS25">
        <v>49.8</v>
      </c>
      <c r="CT25">
        <v>20150601</v>
      </c>
      <c r="CU25">
        <v>49.8</v>
      </c>
      <c r="CW25" s="1">
        <v>35399</v>
      </c>
      <c r="CX25">
        <v>-0.76500000000000001</v>
      </c>
      <c r="CY25" t="s">
        <v>302</v>
      </c>
      <c r="CZ25" t="s">
        <v>302</v>
      </c>
      <c r="DB25" s="1">
        <v>36922</v>
      </c>
      <c r="DC25">
        <v>71.02</v>
      </c>
      <c r="DD25" t="s">
        <v>302</v>
      </c>
      <c r="DE25" t="s">
        <v>302</v>
      </c>
      <c r="DG25" s="1">
        <v>41759</v>
      </c>
      <c r="DH25">
        <v>2.7</v>
      </c>
      <c r="DI25">
        <v>20140515</v>
      </c>
      <c r="DJ25">
        <v>2.7</v>
      </c>
      <c r="DL25" s="1">
        <v>35399</v>
      </c>
      <c r="DM25">
        <v>0.5</v>
      </c>
      <c r="DN25" t="s">
        <v>302</v>
      </c>
      <c r="DO25" t="s">
        <v>302</v>
      </c>
      <c r="DQ25" s="1">
        <v>35399</v>
      </c>
      <c r="DR25">
        <v>139.47300000000001</v>
      </c>
      <c r="DS25" t="s">
        <v>302</v>
      </c>
      <c r="DT25" t="s">
        <v>302</v>
      </c>
      <c r="DV25" s="1">
        <v>36922</v>
      </c>
      <c r="DW25">
        <v>0.32</v>
      </c>
      <c r="DX25" t="s">
        <v>302</v>
      </c>
      <c r="DY25" t="s">
        <v>302</v>
      </c>
      <c r="EA25" s="1">
        <v>37256</v>
      </c>
      <c r="EB25">
        <v>5.51</v>
      </c>
      <c r="EC25" t="s">
        <v>302</v>
      </c>
      <c r="ED25" t="s">
        <v>302</v>
      </c>
      <c r="EF25" s="1">
        <v>36799</v>
      </c>
      <c r="EG25">
        <v>85.6</v>
      </c>
      <c r="EH25">
        <v>20001207</v>
      </c>
      <c r="EI25">
        <v>86.9</v>
      </c>
      <c r="EK25" s="1">
        <v>36099</v>
      </c>
      <c r="EL25">
        <v>2.1059999999999999</v>
      </c>
      <c r="EM25">
        <v>19981217</v>
      </c>
      <c r="EN25">
        <v>1.95</v>
      </c>
      <c r="EP25" s="1">
        <v>35399</v>
      </c>
      <c r="EQ25">
        <v>0.309</v>
      </c>
      <c r="ER25" t="s">
        <v>302</v>
      </c>
      <c r="ES25" t="s">
        <v>302</v>
      </c>
    </row>
    <row r="26" spans="1:149" x14ac:dyDescent="0.25">
      <c r="A26" s="1">
        <v>41208</v>
      </c>
      <c r="B26">
        <v>53.253100000000003</v>
      </c>
      <c r="C26" t="s">
        <v>302</v>
      </c>
      <c r="D26" t="s">
        <v>302</v>
      </c>
      <c r="F26" s="1">
        <v>40602</v>
      </c>
      <c r="G26">
        <v>70.8</v>
      </c>
      <c r="H26" t="s">
        <v>302</v>
      </c>
      <c r="I26" t="s">
        <v>302</v>
      </c>
      <c r="K26" s="1">
        <v>36525</v>
      </c>
      <c r="L26">
        <v>6.4</v>
      </c>
      <c r="M26" t="s">
        <v>302</v>
      </c>
      <c r="N26" t="s">
        <v>302</v>
      </c>
      <c r="P26" s="1">
        <v>38442</v>
      </c>
      <c r="Q26">
        <v>-28.84</v>
      </c>
      <c r="R26" t="s">
        <v>302</v>
      </c>
      <c r="S26" t="s">
        <v>302</v>
      </c>
      <c r="U26" s="1">
        <v>35430</v>
      </c>
      <c r="V26">
        <v>0.4</v>
      </c>
      <c r="W26">
        <v>19970219</v>
      </c>
      <c r="X26">
        <v>0</v>
      </c>
      <c r="Z26" s="1">
        <v>38168</v>
      </c>
      <c r="AA26">
        <v>24</v>
      </c>
      <c r="AB26" t="s">
        <v>302</v>
      </c>
      <c r="AC26" t="s">
        <v>302</v>
      </c>
      <c r="AE26" s="1">
        <v>35430</v>
      </c>
      <c r="AF26">
        <v>2.7</v>
      </c>
      <c r="AG26" t="s">
        <v>302</v>
      </c>
      <c r="AH26" t="s">
        <v>302</v>
      </c>
      <c r="AJ26" s="1">
        <v>38017</v>
      </c>
      <c r="AK26">
        <v>0.1</v>
      </c>
      <c r="AL26" t="s">
        <v>302</v>
      </c>
      <c r="AM26" t="s">
        <v>302</v>
      </c>
      <c r="AO26" s="1">
        <v>38017</v>
      </c>
      <c r="AP26">
        <v>0.1</v>
      </c>
      <c r="AQ26" t="s">
        <v>302</v>
      </c>
      <c r="AR26" t="s">
        <v>302</v>
      </c>
      <c r="AT26" s="1">
        <v>35430</v>
      </c>
      <c r="AU26">
        <v>89.7</v>
      </c>
      <c r="AV26" t="s">
        <v>302</v>
      </c>
      <c r="AW26" t="s">
        <v>302</v>
      </c>
      <c r="AY26" s="1">
        <v>35430</v>
      </c>
      <c r="AZ26">
        <v>-0.84</v>
      </c>
      <c r="BA26">
        <v>19970217</v>
      </c>
      <c r="BB26">
        <v>-0.5</v>
      </c>
      <c r="BD26" s="1">
        <v>35430</v>
      </c>
      <c r="BE26">
        <v>0.48</v>
      </c>
      <c r="BF26">
        <v>19970129</v>
      </c>
      <c r="BG26">
        <v>0.4</v>
      </c>
      <c r="BI26" s="1">
        <v>35430</v>
      </c>
      <c r="BJ26">
        <v>-0.2</v>
      </c>
      <c r="BK26" t="s">
        <v>302</v>
      </c>
      <c r="BL26" t="s">
        <v>302</v>
      </c>
      <c r="BN26" s="1">
        <v>35430</v>
      </c>
      <c r="BO26">
        <v>2.1</v>
      </c>
      <c r="BP26" t="s">
        <v>302</v>
      </c>
      <c r="BQ26" t="s">
        <v>302</v>
      </c>
      <c r="BS26" s="1">
        <v>35430</v>
      </c>
      <c r="BT26">
        <v>-0.7</v>
      </c>
      <c r="BU26">
        <v>19970220</v>
      </c>
      <c r="BV26">
        <v>-0.3</v>
      </c>
      <c r="BX26" s="1">
        <v>35430</v>
      </c>
      <c r="BY26">
        <v>-0.3</v>
      </c>
      <c r="BZ26" t="s">
        <v>302</v>
      </c>
      <c r="CA26" t="s">
        <v>302</v>
      </c>
      <c r="CC26" s="1">
        <v>36191</v>
      </c>
      <c r="CD26">
        <v>0.4</v>
      </c>
      <c r="CE26" t="s">
        <v>302</v>
      </c>
      <c r="CF26" t="s">
        <v>302</v>
      </c>
      <c r="CH26" s="1">
        <v>35430</v>
      </c>
      <c r="CI26">
        <v>0</v>
      </c>
      <c r="CJ26">
        <v>19970123</v>
      </c>
      <c r="CK26">
        <v>0</v>
      </c>
      <c r="CM26" s="1">
        <v>35430</v>
      </c>
      <c r="CN26">
        <v>2.2000000000000002</v>
      </c>
      <c r="CO26" t="s">
        <v>302</v>
      </c>
      <c r="CP26" t="s">
        <v>302</v>
      </c>
      <c r="CR26" s="1">
        <v>42185</v>
      </c>
      <c r="CS26">
        <v>51.3</v>
      </c>
      <c r="CT26">
        <v>20150702</v>
      </c>
      <c r="CU26">
        <v>51.3</v>
      </c>
      <c r="CW26" s="1">
        <v>35430</v>
      </c>
      <c r="CX26">
        <v>-0.91600000000000004</v>
      </c>
      <c r="CY26" t="s">
        <v>302</v>
      </c>
      <c r="CZ26" t="s">
        <v>302</v>
      </c>
      <c r="DB26" s="1">
        <v>36950</v>
      </c>
      <c r="DC26">
        <v>71.28</v>
      </c>
      <c r="DD26" t="s">
        <v>302</v>
      </c>
      <c r="DE26" t="s">
        <v>302</v>
      </c>
      <c r="DG26" s="1">
        <v>41790</v>
      </c>
      <c r="DH26">
        <v>5.9</v>
      </c>
      <c r="DI26">
        <v>20140616</v>
      </c>
      <c r="DJ26">
        <v>5.9</v>
      </c>
      <c r="DL26" s="1">
        <v>35430</v>
      </c>
      <c r="DM26">
        <v>-4.5999999999999996</v>
      </c>
      <c r="DN26" t="s">
        <v>302</v>
      </c>
      <c r="DO26" t="s">
        <v>302</v>
      </c>
      <c r="DQ26" s="1">
        <v>35430</v>
      </c>
      <c r="DR26">
        <v>136.44300000000001</v>
      </c>
      <c r="DS26" t="s">
        <v>302</v>
      </c>
      <c r="DT26" t="s">
        <v>302</v>
      </c>
      <c r="DV26" s="1">
        <v>36950</v>
      </c>
      <c r="DW26">
        <v>0.37</v>
      </c>
      <c r="DX26" t="s">
        <v>302</v>
      </c>
      <c r="DY26" t="s">
        <v>302</v>
      </c>
      <c r="EA26" s="1">
        <v>37287</v>
      </c>
      <c r="EB26">
        <v>5.5600000000000005</v>
      </c>
      <c r="EC26" t="s">
        <v>302</v>
      </c>
      <c r="ED26" t="s">
        <v>302</v>
      </c>
      <c r="EF26" s="1">
        <v>36891</v>
      </c>
      <c r="EG26">
        <v>85.6</v>
      </c>
      <c r="EH26">
        <v>20010309</v>
      </c>
      <c r="EI26">
        <v>85.4</v>
      </c>
      <c r="EK26" s="1">
        <v>36129</v>
      </c>
      <c r="EL26">
        <v>2.153</v>
      </c>
      <c r="EM26">
        <v>19990121</v>
      </c>
      <c r="EN26">
        <v>1.927</v>
      </c>
      <c r="EP26" s="1">
        <v>35430</v>
      </c>
      <c r="EQ26">
        <v>0</v>
      </c>
      <c r="ER26" t="s">
        <v>302</v>
      </c>
      <c r="ES26" t="s">
        <v>302</v>
      </c>
    </row>
    <row r="27" spans="1:149" x14ac:dyDescent="0.25">
      <c r="A27" s="1">
        <v>41243</v>
      </c>
      <c r="B27">
        <v>52.400599999999997</v>
      </c>
      <c r="C27" t="s">
        <v>302</v>
      </c>
      <c r="D27" t="s">
        <v>302</v>
      </c>
      <c r="F27" s="1">
        <v>40633</v>
      </c>
      <c r="G27">
        <v>73.2</v>
      </c>
      <c r="H27">
        <v>20110406</v>
      </c>
      <c r="I27">
        <v>73.2</v>
      </c>
      <c r="K27" s="1">
        <v>36556</v>
      </c>
      <c r="L27">
        <v>6.5</v>
      </c>
      <c r="M27" t="s">
        <v>302</v>
      </c>
      <c r="N27" t="s">
        <v>302</v>
      </c>
      <c r="P27" s="1">
        <v>38533</v>
      </c>
      <c r="Q27">
        <v>-33.431669999999997</v>
      </c>
      <c r="R27" t="s">
        <v>302</v>
      </c>
      <c r="S27" t="s">
        <v>302</v>
      </c>
      <c r="U27" s="1">
        <v>35461</v>
      </c>
      <c r="V27">
        <v>2.1</v>
      </c>
      <c r="W27">
        <v>19970319</v>
      </c>
      <c r="X27">
        <v>0.2</v>
      </c>
      <c r="Z27" s="1">
        <v>38260</v>
      </c>
      <c r="AA27">
        <v>22</v>
      </c>
      <c r="AB27" t="s">
        <v>302</v>
      </c>
      <c r="AC27" t="s">
        <v>302</v>
      </c>
      <c r="AE27" s="1">
        <v>35461</v>
      </c>
      <c r="AF27">
        <v>3.8</v>
      </c>
      <c r="AG27" t="s">
        <v>302</v>
      </c>
      <c r="AH27" t="s">
        <v>302</v>
      </c>
      <c r="AJ27" s="1">
        <v>38046</v>
      </c>
      <c r="AK27">
        <v>0</v>
      </c>
      <c r="AL27" t="s">
        <v>302</v>
      </c>
      <c r="AM27" t="s">
        <v>302</v>
      </c>
      <c r="AO27" s="1">
        <v>38046</v>
      </c>
      <c r="AP27">
        <v>0</v>
      </c>
      <c r="AQ27" t="s">
        <v>302</v>
      </c>
      <c r="AR27" t="s">
        <v>302</v>
      </c>
      <c r="AT27" s="1">
        <v>35461</v>
      </c>
      <c r="AU27">
        <v>89.9</v>
      </c>
      <c r="AV27" t="s">
        <v>302</v>
      </c>
      <c r="AW27" t="s">
        <v>302</v>
      </c>
      <c r="AY27" s="1">
        <v>35461</v>
      </c>
      <c r="AZ27">
        <v>2.59</v>
      </c>
      <c r="BA27">
        <v>19970317</v>
      </c>
      <c r="BB27">
        <v>2.2000000000000002</v>
      </c>
      <c r="BD27" s="1">
        <v>35461</v>
      </c>
      <c r="BE27">
        <v>-0.24</v>
      </c>
      <c r="BF27">
        <v>19970225</v>
      </c>
      <c r="BG27">
        <v>-0.2</v>
      </c>
      <c r="BI27" s="1">
        <v>35461</v>
      </c>
      <c r="BJ27">
        <v>0.2</v>
      </c>
      <c r="BK27" t="s">
        <v>302</v>
      </c>
      <c r="BL27" t="s">
        <v>302</v>
      </c>
      <c r="BN27" s="1">
        <v>35461</v>
      </c>
      <c r="BO27">
        <v>2.1</v>
      </c>
      <c r="BP27" t="s">
        <v>302</v>
      </c>
      <c r="BQ27" t="s">
        <v>302</v>
      </c>
      <c r="BS27" s="1">
        <v>35461</v>
      </c>
      <c r="BT27">
        <v>0.9</v>
      </c>
      <c r="BU27">
        <v>19970320</v>
      </c>
      <c r="BV27">
        <v>1.4</v>
      </c>
      <c r="BX27" s="1">
        <v>35461</v>
      </c>
      <c r="BY27">
        <v>1.2</v>
      </c>
      <c r="BZ27" t="s">
        <v>302</v>
      </c>
      <c r="CA27" t="s">
        <v>302</v>
      </c>
      <c r="CC27" s="1">
        <v>36219</v>
      </c>
      <c r="CD27">
        <v>0.5</v>
      </c>
      <c r="CE27">
        <v>19990430</v>
      </c>
      <c r="CF27" t="s">
        <v>302</v>
      </c>
      <c r="CH27" s="1">
        <v>35461</v>
      </c>
      <c r="CI27">
        <v>0.2</v>
      </c>
      <c r="CJ27">
        <v>19970221</v>
      </c>
      <c r="CK27">
        <v>0.2</v>
      </c>
      <c r="CM27" s="1">
        <v>35461</v>
      </c>
      <c r="CN27">
        <v>2.2000000000000002</v>
      </c>
      <c r="CO27" t="s">
        <v>302</v>
      </c>
      <c r="CP27" t="s">
        <v>302</v>
      </c>
      <c r="CR27" s="1">
        <v>42216</v>
      </c>
      <c r="CS27">
        <v>50.8</v>
      </c>
      <c r="CT27">
        <v>20150804</v>
      </c>
      <c r="CU27">
        <v>50.8</v>
      </c>
      <c r="CW27" s="1">
        <v>35461</v>
      </c>
      <c r="CX27">
        <v>-0.61199999999999999</v>
      </c>
      <c r="CY27" t="s">
        <v>302</v>
      </c>
      <c r="CZ27" t="s">
        <v>302</v>
      </c>
      <c r="DB27" s="1">
        <v>36981</v>
      </c>
      <c r="DC27">
        <v>71.52</v>
      </c>
      <c r="DD27" t="s">
        <v>302</v>
      </c>
      <c r="DE27" t="s">
        <v>302</v>
      </c>
      <c r="DG27" s="1">
        <v>41820</v>
      </c>
      <c r="DH27">
        <v>0.8</v>
      </c>
      <c r="DI27">
        <v>20140715</v>
      </c>
      <c r="DJ27">
        <v>0.8</v>
      </c>
      <c r="DL27" s="1">
        <v>35461</v>
      </c>
      <c r="DM27">
        <v>11.3</v>
      </c>
      <c r="DN27" t="s">
        <v>302</v>
      </c>
      <c r="DO27" t="s">
        <v>302</v>
      </c>
      <c r="DQ27" s="1">
        <v>35461</v>
      </c>
      <c r="DR27">
        <v>133.506</v>
      </c>
      <c r="DS27" t="s">
        <v>302</v>
      </c>
      <c r="DT27" t="s">
        <v>302</v>
      </c>
      <c r="DV27" s="1">
        <v>36981</v>
      </c>
      <c r="DW27">
        <v>0.34</v>
      </c>
      <c r="DX27" t="s">
        <v>302</v>
      </c>
      <c r="DY27" t="s">
        <v>302</v>
      </c>
      <c r="EA27" s="1">
        <v>37315</v>
      </c>
      <c r="EB27">
        <v>6</v>
      </c>
      <c r="EC27" t="s">
        <v>302</v>
      </c>
      <c r="ED27" t="s">
        <v>302</v>
      </c>
      <c r="EF27" s="1">
        <v>36981</v>
      </c>
      <c r="EG27">
        <v>84.1</v>
      </c>
      <c r="EH27">
        <v>20010611</v>
      </c>
      <c r="EI27">
        <v>84.1</v>
      </c>
      <c r="EK27" s="1">
        <v>36160</v>
      </c>
      <c r="EL27">
        <v>2.347</v>
      </c>
      <c r="EM27">
        <v>19990219</v>
      </c>
      <c r="EN27">
        <v>1.55</v>
      </c>
      <c r="EP27" s="1">
        <v>35461</v>
      </c>
      <c r="EQ27">
        <v>0.154</v>
      </c>
      <c r="ER27" t="s">
        <v>302</v>
      </c>
      <c r="ES27" t="s">
        <v>302</v>
      </c>
    </row>
    <row r="28" spans="1:149" x14ac:dyDescent="0.25">
      <c r="A28" s="1">
        <v>41271</v>
      </c>
      <c r="B28">
        <v>52.908499999999997</v>
      </c>
      <c r="C28" t="s">
        <v>302</v>
      </c>
      <c r="D28" t="s">
        <v>302</v>
      </c>
      <c r="F28" s="1">
        <v>40663</v>
      </c>
      <c r="G28">
        <v>57.8</v>
      </c>
      <c r="H28">
        <v>20110505</v>
      </c>
      <c r="I28">
        <v>57.8</v>
      </c>
      <c r="K28" s="1">
        <v>36585</v>
      </c>
      <c r="L28">
        <v>6</v>
      </c>
      <c r="M28" t="s">
        <v>302</v>
      </c>
      <c r="N28" t="s">
        <v>302</v>
      </c>
      <c r="P28" s="1">
        <v>38625</v>
      </c>
      <c r="Q28">
        <v>-9.0449999999999999</v>
      </c>
      <c r="R28" t="s">
        <v>302</v>
      </c>
      <c r="S28" t="s">
        <v>302</v>
      </c>
      <c r="U28" s="1">
        <v>35489</v>
      </c>
      <c r="V28">
        <v>2.9</v>
      </c>
      <c r="W28">
        <v>19970421</v>
      </c>
      <c r="X28">
        <v>3</v>
      </c>
      <c r="Z28" s="1">
        <v>38352</v>
      </c>
      <c r="AA28">
        <v>8</v>
      </c>
      <c r="AB28" t="s">
        <v>302</v>
      </c>
      <c r="AC28" t="s">
        <v>302</v>
      </c>
      <c r="AE28" s="1">
        <v>35489</v>
      </c>
      <c r="AF28">
        <v>2.9</v>
      </c>
      <c r="AG28" t="s">
        <v>302</v>
      </c>
      <c r="AH28" t="s">
        <v>302</v>
      </c>
      <c r="AJ28" s="1">
        <v>38077</v>
      </c>
      <c r="AK28">
        <v>0</v>
      </c>
      <c r="AL28" t="s">
        <v>302</v>
      </c>
      <c r="AM28" t="s">
        <v>302</v>
      </c>
      <c r="AO28" s="1">
        <v>38077</v>
      </c>
      <c r="AP28">
        <v>0.1</v>
      </c>
      <c r="AQ28" t="s">
        <v>302</v>
      </c>
      <c r="AR28" t="s">
        <v>302</v>
      </c>
      <c r="AT28" s="1">
        <v>35489</v>
      </c>
      <c r="AU28">
        <v>90.1</v>
      </c>
      <c r="AV28" t="s">
        <v>302</v>
      </c>
      <c r="AW28" t="s">
        <v>302</v>
      </c>
      <c r="AY28" s="1">
        <v>35489</v>
      </c>
      <c r="AZ28">
        <v>-0.35</v>
      </c>
      <c r="BA28">
        <v>19970416</v>
      </c>
      <c r="BB28">
        <v>0.6</v>
      </c>
      <c r="BD28" s="1">
        <v>35489</v>
      </c>
      <c r="BE28">
        <v>0.12</v>
      </c>
      <c r="BF28">
        <v>19970326</v>
      </c>
      <c r="BG28">
        <v>0.1</v>
      </c>
      <c r="BI28" s="1">
        <v>35489</v>
      </c>
      <c r="BJ28">
        <v>0.2</v>
      </c>
      <c r="BK28" t="s">
        <v>302</v>
      </c>
      <c r="BL28" t="s">
        <v>302</v>
      </c>
      <c r="BN28" s="1">
        <v>35489</v>
      </c>
      <c r="BO28">
        <v>1.9</v>
      </c>
      <c r="BP28" t="s">
        <v>302</v>
      </c>
      <c r="BQ28" t="s">
        <v>302</v>
      </c>
      <c r="BS28" s="1">
        <v>35489</v>
      </c>
      <c r="BT28">
        <v>1.4</v>
      </c>
      <c r="BU28">
        <v>19970422</v>
      </c>
      <c r="BV28">
        <v>1.1000000000000001</v>
      </c>
      <c r="BX28" s="1">
        <v>35489</v>
      </c>
      <c r="BY28">
        <v>0.8</v>
      </c>
      <c r="BZ28" t="s">
        <v>302</v>
      </c>
      <c r="CA28" t="s">
        <v>302</v>
      </c>
      <c r="CC28" s="1">
        <v>36250</v>
      </c>
      <c r="CD28">
        <v>0.1</v>
      </c>
      <c r="CE28">
        <v>19990531</v>
      </c>
      <c r="CF28">
        <v>0.3</v>
      </c>
      <c r="CH28" s="1">
        <v>35489</v>
      </c>
      <c r="CI28">
        <v>0.2</v>
      </c>
      <c r="CJ28">
        <v>19970321</v>
      </c>
      <c r="CK28">
        <v>0.1</v>
      </c>
      <c r="CM28" s="1">
        <v>35489</v>
      </c>
      <c r="CN28">
        <v>2.2999999999999998</v>
      </c>
      <c r="CO28" t="s">
        <v>302</v>
      </c>
      <c r="CP28" t="s">
        <v>302</v>
      </c>
      <c r="CR28" s="1">
        <v>42247</v>
      </c>
      <c r="CS28">
        <v>49.4</v>
      </c>
      <c r="CT28">
        <v>20150901</v>
      </c>
      <c r="CU28">
        <v>49.4</v>
      </c>
      <c r="CW28" s="1">
        <v>35489</v>
      </c>
      <c r="CX28">
        <v>0</v>
      </c>
      <c r="CY28" t="s">
        <v>302</v>
      </c>
      <c r="CZ28" t="s">
        <v>302</v>
      </c>
      <c r="DB28" s="1">
        <v>37011</v>
      </c>
      <c r="DC28">
        <v>71.819999999999993</v>
      </c>
      <c r="DD28" t="s">
        <v>302</v>
      </c>
      <c r="DE28" t="s">
        <v>302</v>
      </c>
      <c r="DG28" s="1">
        <v>41851</v>
      </c>
      <c r="DH28">
        <v>0.8</v>
      </c>
      <c r="DI28">
        <v>20140815</v>
      </c>
      <c r="DJ28">
        <v>0.8</v>
      </c>
      <c r="DL28" s="1">
        <v>35489</v>
      </c>
      <c r="DM28">
        <v>1.7</v>
      </c>
      <c r="DN28" t="s">
        <v>302</v>
      </c>
      <c r="DO28" t="s">
        <v>302</v>
      </c>
      <c r="DQ28" s="1">
        <v>35489</v>
      </c>
      <c r="DR28">
        <v>147.773</v>
      </c>
      <c r="DS28" t="s">
        <v>302</v>
      </c>
      <c r="DT28" t="s">
        <v>302</v>
      </c>
      <c r="DV28" s="1">
        <v>37011</v>
      </c>
      <c r="DW28">
        <v>0.42</v>
      </c>
      <c r="DX28" t="s">
        <v>302</v>
      </c>
      <c r="DY28" t="s">
        <v>302</v>
      </c>
      <c r="EA28" s="1">
        <v>37346</v>
      </c>
      <c r="EB28">
        <v>6.82</v>
      </c>
      <c r="EC28" t="s">
        <v>302</v>
      </c>
      <c r="ED28" t="s">
        <v>302</v>
      </c>
      <c r="EF28" s="1">
        <v>37072</v>
      </c>
      <c r="EG28">
        <v>83.8</v>
      </c>
      <c r="EH28">
        <v>20010912</v>
      </c>
      <c r="EI28">
        <v>83.2</v>
      </c>
      <c r="EK28" s="1">
        <v>36191</v>
      </c>
      <c r="EL28">
        <v>3.1219999999999999</v>
      </c>
      <c r="EM28">
        <v>19990318</v>
      </c>
      <c r="EN28">
        <v>2.73</v>
      </c>
      <c r="EP28" s="1">
        <v>35489</v>
      </c>
      <c r="EQ28">
        <v>0.308</v>
      </c>
      <c r="ER28" t="s">
        <v>302</v>
      </c>
      <c r="ES28" t="s">
        <v>302</v>
      </c>
    </row>
    <row r="29" spans="1:149" x14ac:dyDescent="0.25">
      <c r="A29" s="1">
        <v>41299</v>
      </c>
      <c r="B29">
        <v>53.862900000000003</v>
      </c>
      <c r="C29" t="s">
        <v>302</v>
      </c>
      <c r="D29" t="s">
        <v>302</v>
      </c>
      <c r="F29" s="1">
        <v>40694</v>
      </c>
      <c r="G29">
        <v>65.5</v>
      </c>
      <c r="H29">
        <v>20110606</v>
      </c>
      <c r="I29">
        <v>65.5</v>
      </c>
      <c r="K29" s="1">
        <v>36616</v>
      </c>
      <c r="L29">
        <v>6.8</v>
      </c>
      <c r="M29" t="s">
        <v>302</v>
      </c>
      <c r="N29" t="s">
        <v>302</v>
      </c>
      <c r="P29" s="1">
        <v>38717</v>
      </c>
      <c r="Q29">
        <v>-11.12833</v>
      </c>
      <c r="R29" t="s">
        <v>302</v>
      </c>
      <c r="S29" t="s">
        <v>302</v>
      </c>
      <c r="U29" s="1">
        <v>35520</v>
      </c>
      <c r="V29">
        <v>-0.3</v>
      </c>
      <c r="W29">
        <v>19970520</v>
      </c>
      <c r="X29">
        <v>-2.7</v>
      </c>
      <c r="Z29" s="1">
        <v>38442</v>
      </c>
      <c r="AA29">
        <v>20</v>
      </c>
      <c r="AB29" t="s">
        <v>302</v>
      </c>
      <c r="AC29" t="s">
        <v>302</v>
      </c>
      <c r="AE29" s="1">
        <v>35520</v>
      </c>
      <c r="AF29">
        <v>2.6</v>
      </c>
      <c r="AG29" t="s">
        <v>302</v>
      </c>
      <c r="AH29" t="s">
        <v>302</v>
      </c>
      <c r="AJ29" s="1">
        <v>38107</v>
      </c>
      <c r="AK29">
        <v>0.3</v>
      </c>
      <c r="AL29" t="s">
        <v>302</v>
      </c>
      <c r="AM29" t="s">
        <v>302</v>
      </c>
      <c r="AO29" s="1">
        <v>38107</v>
      </c>
      <c r="AP29">
        <v>0.2</v>
      </c>
      <c r="AQ29" t="s">
        <v>302</v>
      </c>
      <c r="AR29" t="s">
        <v>302</v>
      </c>
      <c r="AT29" s="1">
        <v>35520</v>
      </c>
      <c r="AU29">
        <v>90.2</v>
      </c>
      <c r="AV29" t="s">
        <v>302</v>
      </c>
      <c r="AW29" t="s">
        <v>302</v>
      </c>
      <c r="AY29" s="1">
        <v>35520</v>
      </c>
      <c r="AZ29">
        <v>-1.03</v>
      </c>
      <c r="BA29">
        <v>19970516</v>
      </c>
      <c r="BB29">
        <v>0.4</v>
      </c>
      <c r="BD29" s="1">
        <v>35520</v>
      </c>
      <c r="BE29">
        <v>0.12</v>
      </c>
      <c r="BF29">
        <v>19970425</v>
      </c>
      <c r="BG29">
        <v>0.2</v>
      </c>
      <c r="BI29" s="1">
        <v>35520</v>
      </c>
      <c r="BJ29">
        <v>0.2</v>
      </c>
      <c r="BK29" t="s">
        <v>302</v>
      </c>
      <c r="BL29" t="s">
        <v>302</v>
      </c>
      <c r="BN29" s="1">
        <v>35520</v>
      </c>
      <c r="BO29">
        <v>2.1</v>
      </c>
      <c r="BP29" t="s">
        <v>302</v>
      </c>
      <c r="BQ29" t="s">
        <v>302</v>
      </c>
      <c r="BS29" s="1">
        <v>35520</v>
      </c>
      <c r="BT29">
        <v>-0.4</v>
      </c>
      <c r="BU29">
        <v>19970521</v>
      </c>
      <c r="BV29">
        <v>0.8</v>
      </c>
      <c r="BX29" s="1">
        <v>35520</v>
      </c>
      <c r="BY29">
        <v>-0.5</v>
      </c>
      <c r="BZ29" t="s">
        <v>302</v>
      </c>
      <c r="CA29" t="s">
        <v>302</v>
      </c>
      <c r="CC29" s="1">
        <v>36280</v>
      </c>
      <c r="CD29">
        <v>0.7</v>
      </c>
      <c r="CE29">
        <v>19990630</v>
      </c>
      <c r="CF29">
        <v>0.3</v>
      </c>
      <c r="CH29" s="1">
        <v>35520</v>
      </c>
      <c r="CI29">
        <v>0.1</v>
      </c>
      <c r="CJ29">
        <v>19970422</v>
      </c>
      <c r="CK29">
        <v>0.2</v>
      </c>
      <c r="CM29" s="1">
        <v>35520</v>
      </c>
      <c r="CN29">
        <v>1.9</v>
      </c>
      <c r="CO29" t="s">
        <v>302</v>
      </c>
      <c r="CP29" t="s">
        <v>302</v>
      </c>
      <c r="CR29" s="1">
        <v>42277</v>
      </c>
      <c r="CS29">
        <v>48.6</v>
      </c>
      <c r="CT29">
        <v>20151001</v>
      </c>
      <c r="CU29">
        <v>48.6</v>
      </c>
      <c r="CW29" s="1">
        <v>35520</v>
      </c>
      <c r="CX29">
        <v>0.308</v>
      </c>
      <c r="CY29" t="s">
        <v>302</v>
      </c>
      <c r="CZ29" t="s">
        <v>302</v>
      </c>
      <c r="DB29" s="1">
        <v>37042</v>
      </c>
      <c r="DC29">
        <v>72.25</v>
      </c>
      <c r="DD29" t="s">
        <v>302</v>
      </c>
      <c r="DE29" t="s">
        <v>302</v>
      </c>
      <c r="DG29" s="1">
        <v>41882</v>
      </c>
      <c r="DH29">
        <v>1.8</v>
      </c>
      <c r="DI29">
        <v>20140915</v>
      </c>
      <c r="DJ29">
        <v>1.8</v>
      </c>
      <c r="DL29" s="1">
        <v>35520</v>
      </c>
      <c r="DM29">
        <v>-2.2000000000000002</v>
      </c>
      <c r="DN29" t="s">
        <v>302</v>
      </c>
      <c r="DO29" t="s">
        <v>302</v>
      </c>
      <c r="DQ29" s="1">
        <v>35520</v>
      </c>
      <c r="DR29">
        <v>141.89500000000001</v>
      </c>
      <c r="DS29" t="s">
        <v>302</v>
      </c>
      <c r="DT29" t="s">
        <v>302</v>
      </c>
      <c r="DV29" s="1">
        <v>37042</v>
      </c>
      <c r="DW29">
        <v>0.6</v>
      </c>
      <c r="DX29" t="s">
        <v>302</v>
      </c>
      <c r="DY29" t="s">
        <v>302</v>
      </c>
      <c r="EA29" s="1">
        <v>37376</v>
      </c>
      <c r="EB29">
        <v>7.64</v>
      </c>
      <c r="EC29" t="s">
        <v>302</v>
      </c>
      <c r="ED29" t="s">
        <v>302</v>
      </c>
      <c r="EF29" s="1">
        <v>37164</v>
      </c>
      <c r="EG29">
        <v>82.5</v>
      </c>
      <c r="EH29">
        <v>20011211</v>
      </c>
      <c r="EI29">
        <v>79.400000000000006</v>
      </c>
      <c r="EK29" s="1">
        <v>36219</v>
      </c>
      <c r="EL29">
        <v>2.7589999999999999</v>
      </c>
      <c r="EM29">
        <v>19990420</v>
      </c>
      <c r="EN29">
        <v>2.6029999999999998</v>
      </c>
      <c r="EP29" s="1">
        <v>35520</v>
      </c>
      <c r="EQ29">
        <v>0</v>
      </c>
      <c r="ER29" t="s">
        <v>302</v>
      </c>
      <c r="ES29" t="s">
        <v>302</v>
      </c>
    </row>
    <row r="30" spans="1:149" x14ac:dyDescent="0.25">
      <c r="A30" s="1">
        <v>41327</v>
      </c>
      <c r="B30">
        <v>51.409700000000001</v>
      </c>
      <c r="C30" t="s">
        <v>302</v>
      </c>
      <c r="D30" t="s">
        <v>302</v>
      </c>
      <c r="F30" s="1">
        <v>40724</v>
      </c>
      <c r="G30">
        <v>59.9</v>
      </c>
      <c r="H30">
        <v>20110707</v>
      </c>
      <c r="I30">
        <v>59.9</v>
      </c>
      <c r="K30" s="1">
        <v>36646</v>
      </c>
      <c r="L30">
        <v>5.9</v>
      </c>
      <c r="M30" t="s">
        <v>302</v>
      </c>
      <c r="N30" t="s">
        <v>302</v>
      </c>
      <c r="P30" s="1">
        <v>38807</v>
      </c>
      <c r="Q30">
        <v>-8.4616659999999992</v>
      </c>
      <c r="R30" t="s">
        <v>302</v>
      </c>
      <c r="S30" t="s">
        <v>302</v>
      </c>
      <c r="U30" s="1">
        <v>35550</v>
      </c>
      <c r="V30">
        <v>1.6</v>
      </c>
      <c r="W30">
        <v>19970618</v>
      </c>
      <c r="X30">
        <v>3</v>
      </c>
      <c r="Z30" s="1">
        <v>38533</v>
      </c>
      <c r="AA30">
        <v>20</v>
      </c>
      <c r="AB30" t="s">
        <v>302</v>
      </c>
      <c r="AC30" t="s">
        <v>302</v>
      </c>
      <c r="AE30" s="1">
        <v>35550</v>
      </c>
      <c r="AF30">
        <v>3.4</v>
      </c>
      <c r="AG30" t="s">
        <v>302</v>
      </c>
      <c r="AH30" t="s">
        <v>302</v>
      </c>
      <c r="AJ30" s="1">
        <v>38138</v>
      </c>
      <c r="AK30">
        <v>0.7</v>
      </c>
      <c r="AL30" t="s">
        <v>302</v>
      </c>
      <c r="AM30" t="s">
        <v>302</v>
      </c>
      <c r="AO30" s="1">
        <v>38138</v>
      </c>
      <c r="AP30">
        <v>0.2</v>
      </c>
      <c r="AQ30" t="s">
        <v>302</v>
      </c>
      <c r="AR30" t="s">
        <v>302</v>
      </c>
      <c r="AT30" s="1">
        <v>35550</v>
      </c>
      <c r="AU30">
        <v>90.2</v>
      </c>
      <c r="AV30" t="s">
        <v>302</v>
      </c>
      <c r="AW30" t="s">
        <v>302</v>
      </c>
      <c r="AY30" s="1">
        <v>35550</v>
      </c>
      <c r="AZ30">
        <v>2.74</v>
      </c>
      <c r="BA30">
        <v>19970627</v>
      </c>
      <c r="BB30">
        <v>0.5</v>
      </c>
      <c r="BD30" s="1">
        <v>35550</v>
      </c>
      <c r="BE30">
        <v>0.71</v>
      </c>
      <c r="BF30">
        <v>19970528</v>
      </c>
      <c r="BG30">
        <v>0.5</v>
      </c>
      <c r="BI30" s="1">
        <v>35550</v>
      </c>
      <c r="BJ30">
        <v>0.2</v>
      </c>
      <c r="BK30" t="s">
        <v>302</v>
      </c>
      <c r="BL30" t="s">
        <v>302</v>
      </c>
      <c r="BN30" s="1">
        <v>35550</v>
      </c>
      <c r="BO30">
        <v>2.2000000000000002</v>
      </c>
      <c r="BP30" t="s">
        <v>302</v>
      </c>
      <c r="BQ30" t="s">
        <v>302</v>
      </c>
      <c r="BS30" s="1">
        <v>35550</v>
      </c>
      <c r="BT30">
        <v>0.8</v>
      </c>
      <c r="BU30">
        <v>19970619</v>
      </c>
      <c r="BV30">
        <v>1.1000000000000001</v>
      </c>
      <c r="BX30" s="1">
        <v>35550</v>
      </c>
      <c r="BY30">
        <v>0.6</v>
      </c>
      <c r="BZ30" t="s">
        <v>302</v>
      </c>
      <c r="CA30" t="s">
        <v>302</v>
      </c>
      <c r="CC30" s="1">
        <v>36311</v>
      </c>
      <c r="CD30">
        <v>0.2</v>
      </c>
      <c r="CE30">
        <v>19990730</v>
      </c>
      <c r="CF30">
        <v>0.3</v>
      </c>
      <c r="CH30" s="1">
        <v>35550</v>
      </c>
      <c r="CI30">
        <v>0</v>
      </c>
      <c r="CJ30">
        <v>19970515</v>
      </c>
      <c r="CK30">
        <v>0</v>
      </c>
      <c r="CM30" s="1">
        <v>35550</v>
      </c>
      <c r="CN30">
        <v>1.7</v>
      </c>
      <c r="CO30" t="s">
        <v>302</v>
      </c>
      <c r="CP30" t="s">
        <v>302</v>
      </c>
      <c r="CR30" s="1">
        <v>42308</v>
      </c>
      <c r="CS30">
        <v>48</v>
      </c>
      <c r="CT30">
        <v>20151102</v>
      </c>
      <c r="CU30">
        <v>48</v>
      </c>
      <c r="CW30" s="1">
        <v>35550</v>
      </c>
      <c r="CX30">
        <v>0.77200000000000002</v>
      </c>
      <c r="CY30" t="s">
        <v>302</v>
      </c>
      <c r="CZ30" t="s">
        <v>302</v>
      </c>
      <c r="DB30" s="1">
        <v>37072</v>
      </c>
      <c r="DC30">
        <v>72.81</v>
      </c>
      <c r="DD30" t="s">
        <v>302</v>
      </c>
      <c r="DE30" t="s">
        <v>302</v>
      </c>
      <c r="DG30" s="1">
        <v>41912</v>
      </c>
      <c r="DH30">
        <v>-1.4</v>
      </c>
      <c r="DI30">
        <v>20141015</v>
      </c>
      <c r="DJ30">
        <v>-1.4</v>
      </c>
      <c r="DL30" s="1">
        <v>35550</v>
      </c>
      <c r="DM30">
        <v>12.6</v>
      </c>
      <c r="DN30" t="s">
        <v>302</v>
      </c>
      <c r="DO30" t="s">
        <v>302</v>
      </c>
      <c r="DQ30" s="1">
        <v>35550</v>
      </c>
      <c r="DR30">
        <v>143.20599999999999</v>
      </c>
      <c r="DS30" t="s">
        <v>302</v>
      </c>
      <c r="DT30" t="s">
        <v>302</v>
      </c>
      <c r="DV30" s="1">
        <v>37072</v>
      </c>
      <c r="DW30">
        <v>0.78</v>
      </c>
      <c r="DX30" t="s">
        <v>302</v>
      </c>
      <c r="DY30" t="s">
        <v>302</v>
      </c>
      <c r="EA30" s="1">
        <v>37407</v>
      </c>
      <c r="EB30">
        <v>8.1199999999999992</v>
      </c>
      <c r="EC30" t="s">
        <v>302</v>
      </c>
      <c r="ED30" t="s">
        <v>302</v>
      </c>
      <c r="EF30" s="1">
        <v>37256</v>
      </c>
      <c r="EG30">
        <v>81.900000000000006</v>
      </c>
      <c r="EH30">
        <v>20020311</v>
      </c>
      <c r="EI30">
        <v>80.3</v>
      </c>
      <c r="EK30" s="1">
        <v>36250</v>
      </c>
      <c r="EL30">
        <v>2.9420000000000002</v>
      </c>
      <c r="EM30">
        <v>19990520</v>
      </c>
      <c r="EN30">
        <v>2.61</v>
      </c>
      <c r="EP30" s="1">
        <v>35550</v>
      </c>
      <c r="EQ30">
        <v>0.153</v>
      </c>
      <c r="ER30" t="s">
        <v>302</v>
      </c>
      <c r="ES30" t="s">
        <v>302</v>
      </c>
    </row>
    <row r="31" spans="1:149" x14ac:dyDescent="0.25">
      <c r="A31" s="1">
        <v>41362</v>
      </c>
      <c r="B31">
        <v>50.190600000000003</v>
      </c>
      <c r="C31" t="s">
        <v>302</v>
      </c>
      <c r="D31" t="s">
        <v>302</v>
      </c>
      <c r="F31" s="1">
        <v>40755</v>
      </c>
      <c r="G31">
        <v>46.8</v>
      </c>
      <c r="H31">
        <v>20110805</v>
      </c>
      <c r="I31">
        <v>46.8</v>
      </c>
      <c r="K31" s="1">
        <v>36677</v>
      </c>
      <c r="L31">
        <v>6.3</v>
      </c>
      <c r="M31" t="s">
        <v>302</v>
      </c>
      <c r="N31" t="s">
        <v>302</v>
      </c>
      <c r="P31" s="1">
        <v>38898</v>
      </c>
      <c r="Q31">
        <v>-10.19833</v>
      </c>
      <c r="R31" t="s">
        <v>302</v>
      </c>
      <c r="S31" t="s">
        <v>302</v>
      </c>
      <c r="U31" s="1">
        <v>35581</v>
      </c>
      <c r="V31">
        <v>0.2</v>
      </c>
      <c r="W31">
        <v>19970718</v>
      </c>
      <c r="X31">
        <v>1</v>
      </c>
      <c r="Z31" s="1">
        <v>38625</v>
      </c>
      <c r="AA31">
        <v>14</v>
      </c>
      <c r="AB31" t="s">
        <v>302</v>
      </c>
      <c r="AC31" t="s">
        <v>302</v>
      </c>
      <c r="AE31" s="1">
        <v>35581</v>
      </c>
      <c r="AF31">
        <v>3.1</v>
      </c>
      <c r="AG31" t="s">
        <v>302</v>
      </c>
      <c r="AH31" t="s">
        <v>302</v>
      </c>
      <c r="AJ31" s="1">
        <v>38168</v>
      </c>
      <c r="AK31">
        <v>0.1</v>
      </c>
      <c r="AL31" t="s">
        <v>302</v>
      </c>
      <c r="AM31" t="s">
        <v>302</v>
      </c>
      <c r="AO31" s="1">
        <v>38168</v>
      </c>
      <c r="AP31">
        <v>0.2</v>
      </c>
      <c r="AQ31" t="s">
        <v>302</v>
      </c>
      <c r="AR31" t="s">
        <v>302</v>
      </c>
      <c r="AT31" s="1">
        <v>35581</v>
      </c>
      <c r="AU31">
        <v>90.3</v>
      </c>
      <c r="AV31" t="s">
        <v>302</v>
      </c>
      <c r="AW31" t="s">
        <v>302</v>
      </c>
      <c r="AY31" s="1">
        <v>35581</v>
      </c>
      <c r="AZ31">
        <v>0.32</v>
      </c>
      <c r="BA31">
        <v>19970716</v>
      </c>
      <c r="BB31">
        <v>-0.2</v>
      </c>
      <c r="BD31" s="1">
        <v>35581</v>
      </c>
      <c r="BE31">
        <v>-0.12</v>
      </c>
      <c r="BF31">
        <v>19970626</v>
      </c>
      <c r="BG31">
        <v>0</v>
      </c>
      <c r="BI31" s="1">
        <v>35581</v>
      </c>
      <c r="BJ31">
        <v>0.1</v>
      </c>
      <c r="BK31" t="s">
        <v>302</v>
      </c>
      <c r="BL31" t="s">
        <v>302</v>
      </c>
      <c r="BN31" s="1">
        <v>35581</v>
      </c>
      <c r="BO31">
        <v>2.1</v>
      </c>
      <c r="BP31" t="s">
        <v>302</v>
      </c>
      <c r="BQ31" t="s">
        <v>302</v>
      </c>
      <c r="BS31" s="1">
        <v>35581</v>
      </c>
      <c r="BT31">
        <v>0.8</v>
      </c>
      <c r="BU31">
        <v>19970721</v>
      </c>
      <c r="BV31">
        <v>0.5</v>
      </c>
      <c r="BX31" s="1">
        <v>35581</v>
      </c>
      <c r="BY31">
        <v>0.3</v>
      </c>
      <c r="BZ31" t="s">
        <v>302</v>
      </c>
      <c r="CA31" t="s">
        <v>302</v>
      </c>
      <c r="CC31" s="1">
        <v>36341</v>
      </c>
      <c r="CD31">
        <v>0.7</v>
      </c>
      <c r="CE31">
        <v>19990831</v>
      </c>
      <c r="CF31">
        <v>0.3</v>
      </c>
      <c r="CH31" s="1">
        <v>35581</v>
      </c>
      <c r="CI31">
        <v>0.1</v>
      </c>
      <c r="CJ31">
        <v>19970617</v>
      </c>
      <c r="CK31">
        <v>0.1</v>
      </c>
      <c r="CM31" s="1">
        <v>35581</v>
      </c>
      <c r="CN31">
        <v>1.5</v>
      </c>
      <c r="CO31" t="s">
        <v>302</v>
      </c>
      <c r="CP31" t="s">
        <v>302</v>
      </c>
      <c r="CR31" s="1">
        <v>42338</v>
      </c>
      <c r="CS31">
        <v>48.6</v>
      </c>
      <c r="CT31">
        <v>20151201</v>
      </c>
      <c r="CU31">
        <v>48.6</v>
      </c>
      <c r="CW31" s="1">
        <v>35581</v>
      </c>
      <c r="CX31">
        <v>0.92700000000000005</v>
      </c>
      <c r="CY31" t="s">
        <v>302</v>
      </c>
      <c r="CZ31" t="s">
        <v>302</v>
      </c>
      <c r="DB31" s="1">
        <v>37103</v>
      </c>
      <c r="DC31">
        <v>73.260000000000005</v>
      </c>
      <c r="DD31" t="s">
        <v>302</v>
      </c>
      <c r="DE31" t="s">
        <v>302</v>
      </c>
      <c r="DG31" s="1">
        <v>41943</v>
      </c>
      <c r="DH31">
        <v>0.7</v>
      </c>
      <c r="DI31">
        <v>20141117</v>
      </c>
      <c r="DJ31">
        <v>0.7</v>
      </c>
      <c r="DL31" s="1">
        <v>35581</v>
      </c>
      <c r="DM31">
        <v>-4.8</v>
      </c>
      <c r="DN31" t="s">
        <v>302</v>
      </c>
      <c r="DO31" t="s">
        <v>302</v>
      </c>
      <c r="DQ31" s="1">
        <v>35581</v>
      </c>
      <c r="DR31">
        <v>150.21299999999999</v>
      </c>
      <c r="DS31" t="s">
        <v>302</v>
      </c>
      <c r="DT31" t="s">
        <v>302</v>
      </c>
      <c r="DV31" s="1">
        <v>37103</v>
      </c>
      <c r="DW31">
        <v>0.62</v>
      </c>
      <c r="DX31" t="s">
        <v>302</v>
      </c>
      <c r="DY31" t="s">
        <v>302</v>
      </c>
      <c r="EA31" s="1">
        <v>37437</v>
      </c>
      <c r="EB31">
        <v>8.41</v>
      </c>
      <c r="EC31" t="s">
        <v>302</v>
      </c>
      <c r="ED31" t="s">
        <v>302</v>
      </c>
      <c r="EF31" s="1">
        <v>37346</v>
      </c>
      <c r="EG31">
        <v>83.5</v>
      </c>
      <c r="EH31">
        <v>20020611</v>
      </c>
      <c r="EI31">
        <v>81.7</v>
      </c>
      <c r="EK31" s="1">
        <v>36280</v>
      </c>
      <c r="EL31">
        <v>3.0720000000000001</v>
      </c>
      <c r="EM31">
        <v>19990617</v>
      </c>
      <c r="EN31">
        <v>2.4</v>
      </c>
      <c r="EP31" s="1">
        <v>35581</v>
      </c>
      <c r="EQ31">
        <v>0</v>
      </c>
      <c r="ER31" t="s">
        <v>302</v>
      </c>
      <c r="ES31" t="s">
        <v>302</v>
      </c>
    </row>
    <row r="32" spans="1:149" x14ac:dyDescent="0.25">
      <c r="A32" s="1">
        <v>41390</v>
      </c>
      <c r="B32">
        <v>50.295900000000003</v>
      </c>
      <c r="C32" t="s">
        <v>302</v>
      </c>
      <c r="D32" t="s">
        <v>302</v>
      </c>
      <c r="F32" s="1">
        <v>40786</v>
      </c>
      <c r="G32">
        <v>56.4</v>
      </c>
      <c r="H32">
        <v>20110907</v>
      </c>
      <c r="I32">
        <v>56.4</v>
      </c>
      <c r="K32" s="1">
        <v>36707</v>
      </c>
      <c r="L32">
        <v>5.9</v>
      </c>
      <c r="M32" t="s">
        <v>302</v>
      </c>
      <c r="N32" t="s">
        <v>302</v>
      </c>
      <c r="P32" s="1">
        <v>38990</v>
      </c>
      <c r="Q32">
        <v>6.6316670000000002</v>
      </c>
      <c r="R32" t="s">
        <v>302</v>
      </c>
      <c r="S32" t="s">
        <v>302</v>
      </c>
      <c r="U32" s="1">
        <v>35611</v>
      </c>
      <c r="V32">
        <v>2</v>
      </c>
      <c r="W32">
        <v>19970820</v>
      </c>
      <c r="X32" t="s">
        <v>302</v>
      </c>
      <c r="Z32" s="1">
        <v>38717</v>
      </c>
      <c r="AA32">
        <v>16</v>
      </c>
      <c r="AB32" t="s">
        <v>302</v>
      </c>
      <c r="AC32" t="s">
        <v>302</v>
      </c>
      <c r="AE32" s="1">
        <v>35611</v>
      </c>
      <c r="AF32">
        <v>1.5</v>
      </c>
      <c r="AG32" t="s">
        <v>302</v>
      </c>
      <c r="AH32" t="s">
        <v>302</v>
      </c>
      <c r="AJ32" s="1">
        <v>38199</v>
      </c>
      <c r="AK32">
        <v>0</v>
      </c>
      <c r="AL32" t="s">
        <v>302</v>
      </c>
      <c r="AM32" t="s">
        <v>302</v>
      </c>
      <c r="AO32" s="1">
        <v>38199</v>
      </c>
      <c r="AP32">
        <v>0.2</v>
      </c>
      <c r="AQ32" t="s">
        <v>302</v>
      </c>
      <c r="AR32" t="s">
        <v>302</v>
      </c>
      <c r="AT32" s="1">
        <v>35611</v>
      </c>
      <c r="AU32">
        <v>90.5</v>
      </c>
      <c r="AV32" t="s">
        <v>302</v>
      </c>
      <c r="AW32" t="s">
        <v>302</v>
      </c>
      <c r="AY32" s="1">
        <v>35611</v>
      </c>
      <c r="AZ32">
        <v>-0.68</v>
      </c>
      <c r="BA32">
        <v>19970818</v>
      </c>
      <c r="BB32">
        <v>-0.1</v>
      </c>
      <c r="BD32" s="1">
        <v>35611</v>
      </c>
      <c r="BE32">
        <v>-0.35</v>
      </c>
      <c r="BF32">
        <v>19970729</v>
      </c>
      <c r="BG32">
        <v>-0.2</v>
      </c>
      <c r="BI32" s="1">
        <v>35611</v>
      </c>
      <c r="BJ32">
        <v>0.1</v>
      </c>
      <c r="BK32" t="s">
        <v>302</v>
      </c>
      <c r="BL32" t="s">
        <v>302</v>
      </c>
      <c r="BN32" s="1">
        <v>35611</v>
      </c>
      <c r="BO32">
        <v>2.2000000000000002</v>
      </c>
      <c r="BP32" t="s">
        <v>302</v>
      </c>
      <c r="BQ32" t="s">
        <v>302</v>
      </c>
      <c r="BS32" s="1">
        <v>35611</v>
      </c>
      <c r="BT32">
        <v>0.4</v>
      </c>
      <c r="BU32">
        <v>19970822</v>
      </c>
      <c r="BV32">
        <v>-0.4</v>
      </c>
      <c r="BX32" s="1">
        <v>35611</v>
      </c>
      <c r="BY32">
        <v>1.2</v>
      </c>
      <c r="BZ32" t="s">
        <v>302</v>
      </c>
      <c r="CA32" t="s">
        <v>302</v>
      </c>
      <c r="CC32" s="1">
        <v>36372</v>
      </c>
      <c r="CD32">
        <v>0.6</v>
      </c>
      <c r="CE32">
        <v>19990930</v>
      </c>
      <c r="CF32">
        <v>0.4</v>
      </c>
      <c r="CH32" s="1">
        <v>35611</v>
      </c>
      <c r="CI32">
        <v>0.2</v>
      </c>
      <c r="CJ32">
        <v>19970717</v>
      </c>
      <c r="CK32">
        <v>0.2</v>
      </c>
      <c r="CM32" s="1">
        <v>35611</v>
      </c>
      <c r="CN32">
        <v>1.7</v>
      </c>
      <c r="CO32" t="s">
        <v>302</v>
      </c>
      <c r="CP32" t="s">
        <v>302</v>
      </c>
      <c r="CR32" s="1">
        <v>42369</v>
      </c>
      <c r="CS32">
        <v>47.5</v>
      </c>
      <c r="CT32">
        <v>20160104</v>
      </c>
      <c r="CU32">
        <v>47.5</v>
      </c>
      <c r="CW32" s="1">
        <v>35611</v>
      </c>
      <c r="CX32">
        <v>0.77200000000000002</v>
      </c>
      <c r="CY32" t="s">
        <v>302</v>
      </c>
      <c r="CZ32" t="s">
        <v>302</v>
      </c>
      <c r="DB32" s="1">
        <v>37134</v>
      </c>
      <c r="DC32">
        <v>73.64</v>
      </c>
      <c r="DD32" t="s">
        <v>302</v>
      </c>
      <c r="DE32" t="s">
        <v>302</v>
      </c>
      <c r="DG32" s="1">
        <v>41973</v>
      </c>
      <c r="DH32">
        <v>0</v>
      </c>
      <c r="DI32">
        <v>20141215</v>
      </c>
      <c r="DJ32">
        <v>0</v>
      </c>
      <c r="DL32" s="1">
        <v>35611</v>
      </c>
      <c r="DM32">
        <v>2.8</v>
      </c>
      <c r="DN32" t="s">
        <v>302</v>
      </c>
      <c r="DO32" t="s">
        <v>302</v>
      </c>
      <c r="DQ32" s="1">
        <v>35611</v>
      </c>
      <c r="DR32">
        <v>144.69800000000001</v>
      </c>
      <c r="DS32" t="s">
        <v>302</v>
      </c>
      <c r="DT32" t="s">
        <v>302</v>
      </c>
      <c r="DV32" s="1">
        <v>37134</v>
      </c>
      <c r="DW32">
        <v>0.52</v>
      </c>
      <c r="DX32" t="s">
        <v>302</v>
      </c>
      <c r="DY32" t="s">
        <v>302</v>
      </c>
      <c r="EA32" s="1">
        <v>37468</v>
      </c>
      <c r="EB32">
        <v>8.7100000000000009</v>
      </c>
      <c r="EC32" t="s">
        <v>302</v>
      </c>
      <c r="ED32" t="s">
        <v>302</v>
      </c>
      <c r="EF32" s="1">
        <v>37437</v>
      </c>
      <c r="EG32">
        <v>84.7</v>
      </c>
      <c r="EH32">
        <v>20020911</v>
      </c>
      <c r="EI32">
        <v>83.2</v>
      </c>
      <c r="EK32" s="1">
        <v>36311</v>
      </c>
      <c r="EL32">
        <v>2.8620000000000001</v>
      </c>
      <c r="EM32">
        <v>19990720</v>
      </c>
      <c r="EN32">
        <v>2.44</v>
      </c>
      <c r="EP32" s="1">
        <v>35611</v>
      </c>
      <c r="EQ32">
        <v>0</v>
      </c>
      <c r="ER32" t="s">
        <v>302</v>
      </c>
      <c r="ES32" t="s">
        <v>302</v>
      </c>
    </row>
    <row r="33" spans="1:149" x14ac:dyDescent="0.25">
      <c r="A33" s="1">
        <v>41418</v>
      </c>
      <c r="B33">
        <v>53.391800000000003</v>
      </c>
      <c r="C33" t="s">
        <v>302</v>
      </c>
      <c r="D33" t="s">
        <v>302</v>
      </c>
      <c r="F33" s="1">
        <v>40816</v>
      </c>
      <c r="G33">
        <v>55.7</v>
      </c>
      <c r="H33">
        <v>20111006</v>
      </c>
      <c r="I33">
        <v>55.7</v>
      </c>
      <c r="K33" s="1">
        <v>36738</v>
      </c>
      <c r="L33">
        <v>5.6</v>
      </c>
      <c r="M33" t="s">
        <v>302</v>
      </c>
      <c r="N33" t="s">
        <v>302</v>
      </c>
      <c r="P33" s="1">
        <v>39082</v>
      </c>
      <c r="Q33">
        <v>-1.1533340000000001</v>
      </c>
      <c r="R33" t="s">
        <v>302</v>
      </c>
      <c r="S33" t="s">
        <v>302</v>
      </c>
      <c r="U33" s="1">
        <v>35642</v>
      </c>
      <c r="V33">
        <v>0.8</v>
      </c>
      <c r="W33">
        <v>19970918</v>
      </c>
      <c r="X33">
        <v>2.1</v>
      </c>
      <c r="Z33" s="1">
        <v>38807</v>
      </c>
      <c r="AA33">
        <v>3</v>
      </c>
      <c r="AB33" t="s">
        <v>302</v>
      </c>
      <c r="AC33" t="s">
        <v>302</v>
      </c>
      <c r="AE33" s="1">
        <v>35642</v>
      </c>
      <c r="AF33">
        <v>1.7</v>
      </c>
      <c r="AG33" t="s">
        <v>302</v>
      </c>
      <c r="AH33" t="s">
        <v>302</v>
      </c>
      <c r="AJ33" s="1">
        <v>38230</v>
      </c>
      <c r="AK33">
        <v>-0.1</v>
      </c>
      <c r="AL33" t="s">
        <v>302</v>
      </c>
      <c r="AM33" t="s">
        <v>302</v>
      </c>
      <c r="AO33" s="1">
        <v>38230</v>
      </c>
      <c r="AP33">
        <v>-0.2</v>
      </c>
      <c r="AQ33" t="s">
        <v>302</v>
      </c>
      <c r="AR33" t="s">
        <v>302</v>
      </c>
      <c r="AT33" s="1">
        <v>35642</v>
      </c>
      <c r="AU33">
        <v>90.5</v>
      </c>
      <c r="AV33" t="s">
        <v>302</v>
      </c>
      <c r="AW33" t="s">
        <v>302</v>
      </c>
      <c r="AY33" s="1">
        <v>35642</v>
      </c>
      <c r="AZ33">
        <v>5.76</v>
      </c>
      <c r="BA33">
        <v>19970929</v>
      </c>
      <c r="BB33">
        <v>3.8</v>
      </c>
      <c r="BD33" s="1">
        <v>35642</v>
      </c>
      <c r="BE33">
        <v>-0.24</v>
      </c>
      <c r="BF33">
        <v>19970827</v>
      </c>
      <c r="BG33">
        <v>-0.2</v>
      </c>
      <c r="BI33" s="1">
        <v>35642</v>
      </c>
      <c r="BJ33">
        <v>0</v>
      </c>
      <c r="BK33" t="s">
        <v>302</v>
      </c>
      <c r="BL33" t="s">
        <v>302</v>
      </c>
      <c r="BN33" s="1">
        <v>35642</v>
      </c>
      <c r="BO33">
        <v>2</v>
      </c>
      <c r="BP33" t="s">
        <v>302</v>
      </c>
      <c r="BQ33" t="s">
        <v>302</v>
      </c>
      <c r="BS33" s="1">
        <v>35642</v>
      </c>
      <c r="BT33">
        <v>1</v>
      </c>
      <c r="BU33">
        <v>19970919</v>
      </c>
      <c r="BV33">
        <v>1.3</v>
      </c>
      <c r="BX33" s="1">
        <v>35642</v>
      </c>
      <c r="BY33">
        <v>0.6</v>
      </c>
      <c r="BZ33" t="s">
        <v>302</v>
      </c>
      <c r="CA33" t="s">
        <v>302</v>
      </c>
      <c r="CC33" s="1">
        <v>36403</v>
      </c>
      <c r="CD33">
        <v>0.5</v>
      </c>
      <c r="CE33">
        <v>19991029</v>
      </c>
      <c r="CF33">
        <v>0.5</v>
      </c>
      <c r="CH33" s="1">
        <v>35642</v>
      </c>
      <c r="CI33">
        <v>0</v>
      </c>
      <c r="CJ33">
        <v>19970819</v>
      </c>
      <c r="CK33">
        <v>0</v>
      </c>
      <c r="CM33" s="1">
        <v>35642</v>
      </c>
      <c r="CN33">
        <v>1.7</v>
      </c>
      <c r="CO33" t="s">
        <v>302</v>
      </c>
      <c r="CP33" t="s">
        <v>302</v>
      </c>
      <c r="CR33" s="1">
        <v>42400</v>
      </c>
      <c r="CS33">
        <v>49.3</v>
      </c>
      <c r="CT33">
        <v>20160201</v>
      </c>
      <c r="CU33">
        <v>49.3</v>
      </c>
      <c r="CW33" s="1">
        <v>35642</v>
      </c>
      <c r="CX33">
        <v>1.0820000000000001</v>
      </c>
      <c r="CY33" t="s">
        <v>302</v>
      </c>
      <c r="CZ33" t="s">
        <v>302</v>
      </c>
      <c r="DB33" s="1">
        <v>37164</v>
      </c>
      <c r="DC33">
        <v>73.92</v>
      </c>
      <c r="DD33" t="s">
        <v>302</v>
      </c>
      <c r="DE33" t="s">
        <v>302</v>
      </c>
      <c r="DG33" s="1">
        <v>42004</v>
      </c>
      <c r="DH33">
        <v>-5.8</v>
      </c>
      <c r="DI33">
        <v>20150115</v>
      </c>
      <c r="DJ33">
        <v>-5.8</v>
      </c>
      <c r="DL33" s="1">
        <v>35642</v>
      </c>
      <c r="DM33">
        <v>3.1</v>
      </c>
      <c r="DN33" t="s">
        <v>302</v>
      </c>
      <c r="DO33" t="s">
        <v>302</v>
      </c>
      <c r="DQ33" s="1">
        <v>35642</v>
      </c>
      <c r="DR33">
        <v>156.333</v>
      </c>
      <c r="DS33" t="s">
        <v>302</v>
      </c>
      <c r="DT33" t="s">
        <v>302</v>
      </c>
      <c r="DV33" s="1">
        <v>37164</v>
      </c>
      <c r="DW33">
        <v>0.38</v>
      </c>
      <c r="DX33" t="s">
        <v>302</v>
      </c>
      <c r="DY33" t="s">
        <v>302</v>
      </c>
      <c r="EA33" s="1">
        <v>37499</v>
      </c>
      <c r="EB33">
        <v>8.9499999999999993</v>
      </c>
      <c r="EC33" t="s">
        <v>302</v>
      </c>
      <c r="ED33" t="s">
        <v>302</v>
      </c>
      <c r="EF33" s="1">
        <v>37529</v>
      </c>
      <c r="EG33">
        <v>84.6</v>
      </c>
      <c r="EH33">
        <v>20021211</v>
      </c>
      <c r="EI33">
        <v>83.3</v>
      </c>
      <c r="EK33" s="1">
        <v>36341</v>
      </c>
      <c r="EL33">
        <v>3.4279999999999999</v>
      </c>
      <c r="EM33">
        <v>19990819</v>
      </c>
      <c r="EN33">
        <v>2.8</v>
      </c>
      <c r="EP33" s="1">
        <v>35642</v>
      </c>
      <c r="EQ33">
        <v>0.153</v>
      </c>
      <c r="ER33" t="s">
        <v>302</v>
      </c>
      <c r="ES33" t="s">
        <v>302</v>
      </c>
    </row>
    <row r="34" spans="1:149" x14ac:dyDescent="0.25">
      <c r="A34" s="1">
        <v>41425</v>
      </c>
      <c r="B34">
        <v>54.808900000000001</v>
      </c>
      <c r="C34" t="s">
        <v>302</v>
      </c>
      <c r="D34" t="s">
        <v>302</v>
      </c>
      <c r="F34" s="1">
        <v>40847</v>
      </c>
      <c r="G34">
        <v>54.4</v>
      </c>
      <c r="H34">
        <v>20111104</v>
      </c>
      <c r="I34">
        <v>54.4</v>
      </c>
      <c r="K34" s="1">
        <v>36769</v>
      </c>
      <c r="L34">
        <v>5.4</v>
      </c>
      <c r="M34" t="s">
        <v>302</v>
      </c>
      <c r="N34" t="s">
        <v>302</v>
      </c>
      <c r="P34" s="1">
        <v>39172</v>
      </c>
      <c r="Q34">
        <v>-17.066669999999998</v>
      </c>
      <c r="R34" t="s">
        <v>302</v>
      </c>
      <c r="S34" t="s">
        <v>302</v>
      </c>
      <c r="U34" s="1">
        <v>35673</v>
      </c>
      <c r="V34">
        <v>1</v>
      </c>
      <c r="W34">
        <v>19971020</v>
      </c>
      <c r="X34">
        <v>-0.6</v>
      </c>
      <c r="Z34" s="1">
        <v>38898</v>
      </c>
      <c r="AA34">
        <v>16</v>
      </c>
      <c r="AB34" t="s">
        <v>302</v>
      </c>
      <c r="AC34" t="s">
        <v>302</v>
      </c>
      <c r="AE34" s="1">
        <v>35673</v>
      </c>
      <c r="AF34">
        <v>1.2</v>
      </c>
      <c r="AG34" t="s">
        <v>302</v>
      </c>
      <c r="AH34" t="s">
        <v>302</v>
      </c>
      <c r="AJ34" s="1">
        <v>38260</v>
      </c>
      <c r="AK34">
        <v>0.1</v>
      </c>
      <c r="AL34" t="s">
        <v>302</v>
      </c>
      <c r="AM34" t="s">
        <v>302</v>
      </c>
      <c r="AO34" s="1">
        <v>38260</v>
      </c>
      <c r="AP34">
        <v>0.2</v>
      </c>
      <c r="AQ34" t="s">
        <v>302</v>
      </c>
      <c r="AR34" t="s">
        <v>302</v>
      </c>
      <c r="AT34" s="1">
        <v>35673</v>
      </c>
      <c r="AU34">
        <v>90.6</v>
      </c>
      <c r="AV34" t="s">
        <v>302</v>
      </c>
      <c r="AW34" t="s">
        <v>302</v>
      </c>
      <c r="AY34" s="1">
        <v>35673</v>
      </c>
      <c r="AZ34">
        <v>-4.6899999999999995</v>
      </c>
      <c r="BA34">
        <v>19971016</v>
      </c>
      <c r="BB34">
        <v>-2.2999999999999998</v>
      </c>
      <c r="BD34" s="1">
        <v>35673</v>
      </c>
      <c r="BE34">
        <v>0.59</v>
      </c>
      <c r="BF34">
        <v>19970926</v>
      </c>
      <c r="BG34">
        <v>0.7</v>
      </c>
      <c r="BI34" s="1">
        <v>35673</v>
      </c>
      <c r="BJ34">
        <v>0.2</v>
      </c>
      <c r="BK34" t="s">
        <v>302</v>
      </c>
      <c r="BL34" t="s">
        <v>302</v>
      </c>
      <c r="BN34" s="1">
        <v>35673</v>
      </c>
      <c r="BO34">
        <v>2</v>
      </c>
      <c r="BP34" t="s">
        <v>302</v>
      </c>
      <c r="BQ34" t="s">
        <v>302</v>
      </c>
      <c r="BS34" s="1">
        <v>35673</v>
      </c>
      <c r="BT34">
        <v>-0.4</v>
      </c>
      <c r="BU34">
        <v>19971022</v>
      </c>
      <c r="BV34">
        <v>-0.1</v>
      </c>
      <c r="BX34" s="1">
        <v>35673</v>
      </c>
      <c r="BY34">
        <v>1.1000000000000001</v>
      </c>
      <c r="BZ34" t="s">
        <v>302</v>
      </c>
      <c r="CA34" t="s">
        <v>302</v>
      </c>
      <c r="CC34" s="1">
        <v>36433</v>
      </c>
      <c r="CD34">
        <v>0.7</v>
      </c>
      <c r="CE34">
        <v>19991130</v>
      </c>
      <c r="CF34">
        <v>0.5</v>
      </c>
      <c r="CH34" s="1">
        <v>35673</v>
      </c>
      <c r="CI34">
        <v>0.1</v>
      </c>
      <c r="CJ34">
        <v>19970919</v>
      </c>
      <c r="CK34">
        <v>0.1</v>
      </c>
      <c r="CM34" s="1">
        <v>35673</v>
      </c>
      <c r="CN34">
        <v>1.8</v>
      </c>
      <c r="CO34" t="s">
        <v>302</v>
      </c>
      <c r="CP34" t="s">
        <v>302</v>
      </c>
      <c r="CR34" s="1">
        <v>42429</v>
      </c>
      <c r="CS34">
        <v>49.4</v>
      </c>
      <c r="CT34">
        <v>20160301</v>
      </c>
      <c r="CU34">
        <v>49.4</v>
      </c>
      <c r="CW34" s="1">
        <v>35673</v>
      </c>
      <c r="CX34">
        <v>1.0820000000000001</v>
      </c>
      <c r="CY34" t="s">
        <v>302</v>
      </c>
      <c r="CZ34" t="s">
        <v>302</v>
      </c>
      <c r="DB34" s="1">
        <v>37195</v>
      </c>
      <c r="DC34">
        <v>74.290000000000006</v>
      </c>
      <c r="DD34" t="s">
        <v>302</v>
      </c>
      <c r="DE34" t="s">
        <v>302</v>
      </c>
      <c r="DG34" s="1">
        <v>42035</v>
      </c>
      <c r="DH34">
        <v>-3.1</v>
      </c>
      <c r="DI34">
        <v>20150217</v>
      </c>
      <c r="DJ34">
        <v>-3.1</v>
      </c>
      <c r="DL34" s="1">
        <v>35673</v>
      </c>
      <c r="DM34">
        <v>-6.1</v>
      </c>
      <c r="DN34" t="s">
        <v>302</v>
      </c>
      <c r="DO34" t="s">
        <v>302</v>
      </c>
      <c r="DQ34" s="1">
        <v>35673</v>
      </c>
      <c r="DR34">
        <v>155.18700000000001</v>
      </c>
      <c r="DS34" t="s">
        <v>302</v>
      </c>
      <c r="DT34" t="s">
        <v>302</v>
      </c>
      <c r="DV34" s="1">
        <v>37195</v>
      </c>
      <c r="DW34">
        <v>0.5</v>
      </c>
      <c r="DX34" t="s">
        <v>302</v>
      </c>
      <c r="DY34" t="s">
        <v>302</v>
      </c>
      <c r="EA34" s="1">
        <v>37529</v>
      </c>
      <c r="EB34">
        <v>9</v>
      </c>
      <c r="EC34" t="s">
        <v>302</v>
      </c>
      <c r="ED34" t="s">
        <v>302</v>
      </c>
      <c r="EF34" s="1">
        <v>37621</v>
      </c>
      <c r="EG34">
        <v>84.2</v>
      </c>
      <c r="EH34">
        <v>20030312</v>
      </c>
      <c r="EI34">
        <v>82.9</v>
      </c>
      <c r="EK34" s="1">
        <v>36372</v>
      </c>
      <c r="EL34">
        <v>3.7949999999999999</v>
      </c>
      <c r="EM34">
        <v>19990921</v>
      </c>
      <c r="EN34">
        <v>3.17</v>
      </c>
      <c r="EP34" s="1">
        <v>35673</v>
      </c>
      <c r="EQ34">
        <v>0</v>
      </c>
      <c r="ER34" t="s">
        <v>302</v>
      </c>
      <c r="ES34" t="s">
        <v>302</v>
      </c>
    </row>
    <row r="35" spans="1:149" x14ac:dyDescent="0.25">
      <c r="A35" s="1">
        <v>41432</v>
      </c>
      <c r="B35">
        <v>57.498199999999997</v>
      </c>
      <c r="C35" t="s">
        <v>302</v>
      </c>
      <c r="D35" t="s">
        <v>302</v>
      </c>
      <c r="F35" s="1">
        <v>40877</v>
      </c>
      <c r="G35">
        <v>59.9</v>
      </c>
      <c r="H35">
        <v>20111206</v>
      </c>
      <c r="I35">
        <v>59.9</v>
      </c>
      <c r="K35" s="1">
        <v>36799</v>
      </c>
      <c r="L35">
        <v>4.9000000000000004</v>
      </c>
      <c r="M35" t="s">
        <v>302</v>
      </c>
      <c r="N35" t="s">
        <v>302</v>
      </c>
      <c r="P35" s="1">
        <v>39263</v>
      </c>
      <c r="Q35">
        <v>-21.94</v>
      </c>
      <c r="R35" t="s">
        <v>302</v>
      </c>
      <c r="S35" t="s">
        <v>302</v>
      </c>
      <c r="U35" s="1">
        <v>35703</v>
      </c>
      <c r="V35">
        <v>0.8</v>
      </c>
      <c r="W35">
        <v>19971121</v>
      </c>
      <c r="X35">
        <v>1.8</v>
      </c>
      <c r="Z35" s="1">
        <v>38990</v>
      </c>
      <c r="AA35">
        <v>3</v>
      </c>
      <c r="AB35" t="s">
        <v>302</v>
      </c>
      <c r="AC35" t="s">
        <v>302</v>
      </c>
      <c r="AE35" s="1">
        <v>35703</v>
      </c>
      <c r="AF35">
        <v>1.7</v>
      </c>
      <c r="AG35" t="s">
        <v>302</v>
      </c>
      <c r="AH35" t="s">
        <v>302</v>
      </c>
      <c r="AJ35" s="1">
        <v>38291</v>
      </c>
      <c r="AK35">
        <v>0.4</v>
      </c>
      <c r="AL35" t="s">
        <v>302</v>
      </c>
      <c r="AM35" t="s">
        <v>302</v>
      </c>
      <c r="AO35" s="1">
        <v>38291</v>
      </c>
      <c r="AP35">
        <v>0.2</v>
      </c>
      <c r="AQ35" t="s">
        <v>302</v>
      </c>
      <c r="AR35" t="s">
        <v>302</v>
      </c>
      <c r="AT35" s="1">
        <v>35703</v>
      </c>
      <c r="AU35">
        <v>90.6</v>
      </c>
      <c r="AV35" t="s">
        <v>302</v>
      </c>
      <c r="AW35" t="s">
        <v>302</v>
      </c>
      <c r="AY35" s="1">
        <v>35703</v>
      </c>
      <c r="AZ35">
        <v>1.46</v>
      </c>
      <c r="BA35">
        <v>19971118</v>
      </c>
      <c r="BB35">
        <v>-0.3</v>
      </c>
      <c r="BD35" s="1">
        <v>35703</v>
      </c>
      <c r="BE35">
        <v>-0.12</v>
      </c>
      <c r="BF35">
        <v>19971029</v>
      </c>
      <c r="BG35">
        <v>-0.2</v>
      </c>
      <c r="BI35" s="1">
        <v>35703</v>
      </c>
      <c r="BJ35">
        <v>0.1</v>
      </c>
      <c r="BK35" t="s">
        <v>302</v>
      </c>
      <c r="BL35" t="s">
        <v>302</v>
      </c>
      <c r="BN35" s="1">
        <v>35703</v>
      </c>
      <c r="BO35">
        <v>1.8</v>
      </c>
      <c r="BP35" t="s">
        <v>302</v>
      </c>
      <c r="BQ35" t="s">
        <v>302</v>
      </c>
      <c r="BS35" s="1">
        <v>35703</v>
      </c>
      <c r="BT35">
        <v>0.2</v>
      </c>
      <c r="BU35">
        <v>19971124</v>
      </c>
      <c r="BV35">
        <v>0.3</v>
      </c>
      <c r="BX35" s="1">
        <v>35703</v>
      </c>
      <c r="BY35">
        <v>0.1</v>
      </c>
      <c r="BZ35" t="s">
        <v>302</v>
      </c>
      <c r="CA35" t="s">
        <v>302</v>
      </c>
      <c r="CC35" s="1">
        <v>36464</v>
      </c>
      <c r="CD35">
        <v>0.3</v>
      </c>
      <c r="CE35">
        <v>19991224</v>
      </c>
      <c r="CF35">
        <v>0.1</v>
      </c>
      <c r="CH35" s="1">
        <v>35703</v>
      </c>
      <c r="CI35">
        <v>0</v>
      </c>
      <c r="CJ35">
        <v>19971022</v>
      </c>
      <c r="CK35">
        <v>-0.1</v>
      </c>
      <c r="CM35" s="1">
        <v>35703</v>
      </c>
      <c r="CN35">
        <v>1.7</v>
      </c>
      <c r="CO35" t="s">
        <v>302</v>
      </c>
      <c r="CP35" t="s">
        <v>302</v>
      </c>
      <c r="CR35" s="1">
        <v>42460</v>
      </c>
      <c r="CS35">
        <v>51.5</v>
      </c>
      <c r="CT35">
        <v>20160401</v>
      </c>
      <c r="CU35">
        <v>51.5</v>
      </c>
      <c r="CW35" s="1">
        <v>35703</v>
      </c>
      <c r="CX35">
        <v>1.0820000000000001</v>
      </c>
      <c r="CY35" t="s">
        <v>302</v>
      </c>
      <c r="CZ35" t="s">
        <v>302</v>
      </c>
      <c r="DB35" s="1">
        <v>37225</v>
      </c>
      <c r="DC35">
        <v>74.510000000000005</v>
      </c>
      <c r="DD35" t="s">
        <v>302</v>
      </c>
      <c r="DE35" t="s">
        <v>302</v>
      </c>
      <c r="DG35" s="1">
        <v>42063</v>
      </c>
      <c r="DH35">
        <v>1</v>
      </c>
      <c r="DI35">
        <v>20150313</v>
      </c>
      <c r="DJ35">
        <v>1</v>
      </c>
      <c r="DL35" s="1">
        <v>35703</v>
      </c>
      <c r="DM35">
        <v>10.9</v>
      </c>
      <c r="DN35" t="s">
        <v>302</v>
      </c>
      <c r="DO35" t="s">
        <v>302</v>
      </c>
      <c r="DQ35" s="1">
        <v>35703</v>
      </c>
      <c r="DR35">
        <v>153.20500000000001</v>
      </c>
      <c r="DS35" t="s">
        <v>302</v>
      </c>
      <c r="DT35" t="s">
        <v>302</v>
      </c>
      <c r="DV35" s="1">
        <v>37225</v>
      </c>
      <c r="DW35">
        <v>0.3</v>
      </c>
      <c r="DX35" t="s">
        <v>302</v>
      </c>
      <c r="DY35" t="s">
        <v>302</v>
      </c>
      <c r="EA35" s="1">
        <v>37560</v>
      </c>
      <c r="EB35">
        <v>8.9</v>
      </c>
      <c r="EC35" t="s">
        <v>302</v>
      </c>
      <c r="ED35" t="s">
        <v>302</v>
      </c>
      <c r="EF35" s="1">
        <v>37711</v>
      </c>
      <c r="EG35">
        <v>84.1</v>
      </c>
      <c r="EH35">
        <v>20030610</v>
      </c>
      <c r="EI35">
        <v>82.8</v>
      </c>
      <c r="EK35" s="1">
        <v>36403</v>
      </c>
      <c r="EL35">
        <v>4.6020000000000003</v>
      </c>
      <c r="EM35">
        <v>19991020</v>
      </c>
      <c r="EN35">
        <v>3.58</v>
      </c>
      <c r="EP35" s="1">
        <v>35703</v>
      </c>
      <c r="EQ35">
        <v>0</v>
      </c>
      <c r="ER35" t="s">
        <v>302</v>
      </c>
      <c r="ES35" t="s">
        <v>302</v>
      </c>
    </row>
    <row r="36" spans="1:149" x14ac:dyDescent="0.25">
      <c r="A36" s="1">
        <v>41439</v>
      </c>
      <c r="B36">
        <v>57.614400000000003</v>
      </c>
      <c r="C36" t="s">
        <v>302</v>
      </c>
      <c r="D36" t="s">
        <v>302</v>
      </c>
      <c r="F36" s="1">
        <v>40908</v>
      </c>
      <c r="G36">
        <v>63.5</v>
      </c>
      <c r="H36">
        <v>20120105</v>
      </c>
      <c r="I36">
        <v>63.5</v>
      </c>
      <c r="K36" s="1">
        <v>36830</v>
      </c>
      <c r="L36">
        <v>4.7</v>
      </c>
      <c r="M36" t="s">
        <v>302</v>
      </c>
      <c r="N36" t="s">
        <v>302</v>
      </c>
      <c r="P36" s="1">
        <v>39355</v>
      </c>
      <c r="Q36">
        <v>33.688330000000001</v>
      </c>
      <c r="R36" t="s">
        <v>302</v>
      </c>
      <c r="S36" t="s">
        <v>302</v>
      </c>
      <c r="U36" s="1">
        <v>35734</v>
      </c>
      <c r="V36">
        <v>2.8</v>
      </c>
      <c r="W36">
        <v>19971218</v>
      </c>
      <c r="X36">
        <v>1.8</v>
      </c>
      <c r="Z36" s="1">
        <v>39082</v>
      </c>
      <c r="AA36">
        <v>7</v>
      </c>
      <c r="AB36" t="s">
        <v>302</v>
      </c>
      <c r="AC36" t="s">
        <v>302</v>
      </c>
      <c r="AE36" s="1">
        <v>35734</v>
      </c>
      <c r="AF36">
        <v>0.6</v>
      </c>
      <c r="AG36" t="s">
        <v>302</v>
      </c>
      <c r="AH36" t="s">
        <v>302</v>
      </c>
      <c r="AJ36" s="1">
        <v>38321</v>
      </c>
      <c r="AK36">
        <v>0.5</v>
      </c>
      <c r="AL36" t="s">
        <v>302</v>
      </c>
      <c r="AM36" t="s">
        <v>302</v>
      </c>
      <c r="AO36" s="1">
        <v>38321</v>
      </c>
      <c r="AP36">
        <v>0.3</v>
      </c>
      <c r="AQ36" t="s">
        <v>302</v>
      </c>
      <c r="AR36" t="s">
        <v>302</v>
      </c>
      <c r="AT36" s="1">
        <v>35734</v>
      </c>
      <c r="AU36">
        <v>90.6</v>
      </c>
      <c r="AV36" t="s">
        <v>302</v>
      </c>
      <c r="AW36" t="s">
        <v>302</v>
      </c>
      <c r="AY36" s="1">
        <v>35734</v>
      </c>
      <c r="AZ36">
        <v>0</v>
      </c>
      <c r="BA36">
        <v>19971216</v>
      </c>
      <c r="BB36">
        <v>1.5</v>
      </c>
      <c r="BD36" s="1">
        <v>35734</v>
      </c>
      <c r="BE36">
        <v>-0.12</v>
      </c>
      <c r="BF36">
        <v>19971126</v>
      </c>
      <c r="BG36">
        <v>-0.3</v>
      </c>
      <c r="BI36" s="1">
        <v>35734</v>
      </c>
      <c r="BJ36">
        <v>0.1</v>
      </c>
      <c r="BK36" t="s">
        <v>302</v>
      </c>
      <c r="BL36" t="s">
        <v>302</v>
      </c>
      <c r="BN36" s="1">
        <v>35734</v>
      </c>
      <c r="BO36">
        <v>1.9</v>
      </c>
      <c r="BP36" t="s">
        <v>302</v>
      </c>
      <c r="BQ36" t="s">
        <v>302</v>
      </c>
      <c r="BS36" s="1">
        <v>35734</v>
      </c>
      <c r="BT36">
        <v>1.9</v>
      </c>
      <c r="BU36">
        <v>19971219</v>
      </c>
      <c r="BV36">
        <v>0.3</v>
      </c>
      <c r="BX36" s="1">
        <v>35734</v>
      </c>
      <c r="BY36">
        <v>0.2</v>
      </c>
      <c r="BZ36" t="s">
        <v>302</v>
      </c>
      <c r="CA36" t="s">
        <v>302</v>
      </c>
      <c r="CC36" s="1">
        <v>36494</v>
      </c>
      <c r="CD36">
        <v>0.8</v>
      </c>
      <c r="CE36">
        <v>20000131</v>
      </c>
      <c r="CF36">
        <v>0.6</v>
      </c>
      <c r="CH36" s="1">
        <v>35734</v>
      </c>
      <c r="CI36">
        <v>0</v>
      </c>
      <c r="CJ36">
        <v>19971119</v>
      </c>
      <c r="CK36">
        <v>0.1</v>
      </c>
      <c r="CM36" s="1">
        <v>35734</v>
      </c>
      <c r="CN36">
        <v>1.5</v>
      </c>
      <c r="CO36" t="s">
        <v>302</v>
      </c>
      <c r="CP36" t="s">
        <v>302</v>
      </c>
      <c r="CR36" s="1">
        <v>42490</v>
      </c>
      <c r="CS36">
        <v>52.2</v>
      </c>
      <c r="CT36">
        <v>20160502</v>
      </c>
      <c r="CU36">
        <v>52.2</v>
      </c>
      <c r="CW36" s="1">
        <v>35734</v>
      </c>
      <c r="CX36">
        <v>1.0820000000000001</v>
      </c>
      <c r="CY36" t="s">
        <v>302</v>
      </c>
      <c r="CZ36" t="s">
        <v>302</v>
      </c>
      <c r="DB36" s="1">
        <v>37256</v>
      </c>
      <c r="DC36">
        <v>74.69</v>
      </c>
      <c r="DD36" t="s">
        <v>302</v>
      </c>
      <c r="DE36" t="s">
        <v>302</v>
      </c>
      <c r="DG36" s="1">
        <v>42094</v>
      </c>
      <c r="DH36">
        <v>4.0999999999999996</v>
      </c>
      <c r="DI36">
        <v>20150415</v>
      </c>
      <c r="DJ36">
        <v>4.0999999999999996</v>
      </c>
      <c r="DL36" s="1">
        <v>35734</v>
      </c>
      <c r="DM36">
        <v>0.8</v>
      </c>
      <c r="DN36" t="s">
        <v>302</v>
      </c>
      <c r="DO36" t="s">
        <v>302</v>
      </c>
      <c r="DQ36" s="1">
        <v>35734</v>
      </c>
      <c r="DR36">
        <v>146.029</v>
      </c>
      <c r="DS36" t="s">
        <v>302</v>
      </c>
      <c r="DT36" t="s">
        <v>302</v>
      </c>
      <c r="DV36" s="1">
        <v>37256</v>
      </c>
      <c r="DW36">
        <v>0.24</v>
      </c>
      <c r="DX36" t="s">
        <v>302</v>
      </c>
      <c r="DY36" t="s">
        <v>302</v>
      </c>
      <c r="EA36" s="1">
        <v>37590</v>
      </c>
      <c r="EB36">
        <v>8.9700000000000006</v>
      </c>
      <c r="EC36" t="s">
        <v>302</v>
      </c>
      <c r="ED36" t="s">
        <v>302</v>
      </c>
      <c r="EF36" s="1">
        <v>37802</v>
      </c>
      <c r="EG36">
        <v>83.5</v>
      </c>
      <c r="EH36">
        <v>20030910</v>
      </c>
      <c r="EI36">
        <v>81.2</v>
      </c>
      <c r="EK36" s="1">
        <v>36433</v>
      </c>
      <c r="EL36">
        <v>3.5579999999999998</v>
      </c>
      <c r="EM36">
        <v>19991118</v>
      </c>
      <c r="EN36">
        <v>2.5</v>
      </c>
      <c r="EP36" s="1">
        <v>35734</v>
      </c>
      <c r="EQ36">
        <v>0</v>
      </c>
      <c r="ER36" t="s">
        <v>302</v>
      </c>
      <c r="ES36" t="s">
        <v>302</v>
      </c>
    </row>
    <row r="37" spans="1:149" x14ac:dyDescent="0.25">
      <c r="A37" s="1">
        <v>41446</v>
      </c>
      <c r="B37">
        <v>57.270299999999999</v>
      </c>
      <c r="C37" t="s">
        <v>302</v>
      </c>
      <c r="D37" t="s">
        <v>302</v>
      </c>
      <c r="F37" s="1">
        <v>40939</v>
      </c>
      <c r="G37">
        <v>64.099999999999994</v>
      </c>
      <c r="H37">
        <v>20120206</v>
      </c>
      <c r="I37">
        <v>64.099999999999994</v>
      </c>
      <c r="K37" s="1">
        <v>36860</v>
      </c>
      <c r="L37">
        <v>3.9</v>
      </c>
      <c r="M37" t="s">
        <v>302</v>
      </c>
      <c r="N37" t="s">
        <v>302</v>
      </c>
      <c r="P37" s="1">
        <v>39447</v>
      </c>
      <c r="Q37">
        <v>47.36833</v>
      </c>
      <c r="R37" t="s">
        <v>302</v>
      </c>
      <c r="S37" t="s">
        <v>302</v>
      </c>
      <c r="U37" s="1">
        <v>35764</v>
      </c>
      <c r="V37">
        <v>-0.7</v>
      </c>
      <c r="W37">
        <v>19980121</v>
      </c>
      <c r="X37">
        <v>-0.8</v>
      </c>
      <c r="Z37" s="1">
        <v>39172</v>
      </c>
      <c r="AA37">
        <v>14</v>
      </c>
      <c r="AB37" t="s">
        <v>302</v>
      </c>
      <c r="AC37" t="s">
        <v>302</v>
      </c>
      <c r="AE37" s="1">
        <v>35764</v>
      </c>
      <c r="AF37">
        <v>1.3</v>
      </c>
      <c r="AG37" t="s">
        <v>302</v>
      </c>
      <c r="AH37" t="s">
        <v>302</v>
      </c>
      <c r="AJ37" s="1">
        <v>38352</v>
      </c>
      <c r="AK37">
        <v>0.1</v>
      </c>
      <c r="AL37" t="s">
        <v>302</v>
      </c>
      <c r="AM37" t="s">
        <v>302</v>
      </c>
      <c r="AO37" s="1">
        <v>38352</v>
      </c>
      <c r="AP37">
        <v>0.2</v>
      </c>
      <c r="AQ37" t="s">
        <v>302</v>
      </c>
      <c r="AR37" t="s">
        <v>302</v>
      </c>
      <c r="AT37" s="1">
        <v>35764</v>
      </c>
      <c r="AU37">
        <v>90.5</v>
      </c>
      <c r="AV37" t="s">
        <v>302</v>
      </c>
      <c r="AW37" t="s">
        <v>302</v>
      </c>
      <c r="AY37" s="1">
        <v>35764</v>
      </c>
      <c r="AZ37">
        <v>0.64</v>
      </c>
      <c r="BA37">
        <v>19980120</v>
      </c>
      <c r="BB37">
        <v>0.3</v>
      </c>
      <c r="BD37" s="1">
        <v>35764</v>
      </c>
      <c r="BE37">
        <v>0.47</v>
      </c>
      <c r="BF37">
        <v>19980106</v>
      </c>
      <c r="BG37">
        <v>0.6</v>
      </c>
      <c r="BI37" s="1">
        <v>35764</v>
      </c>
      <c r="BJ37">
        <v>-0.1</v>
      </c>
      <c r="BK37" t="s">
        <v>302</v>
      </c>
      <c r="BL37" t="s">
        <v>302</v>
      </c>
      <c r="BN37" s="1">
        <v>35764</v>
      </c>
      <c r="BO37">
        <v>1.2</v>
      </c>
      <c r="BP37" t="s">
        <v>302</v>
      </c>
      <c r="BQ37" t="s">
        <v>302</v>
      </c>
      <c r="BS37" s="1">
        <v>35764</v>
      </c>
      <c r="BT37">
        <v>-0.3</v>
      </c>
      <c r="BU37">
        <v>19980123</v>
      </c>
      <c r="BV37">
        <v>-1.2</v>
      </c>
      <c r="BX37" s="1">
        <v>35764</v>
      </c>
      <c r="BY37">
        <v>-0.2</v>
      </c>
      <c r="BZ37" t="s">
        <v>302</v>
      </c>
      <c r="CA37" t="s">
        <v>302</v>
      </c>
      <c r="CC37" s="1">
        <v>36525</v>
      </c>
      <c r="CD37">
        <v>0.7</v>
      </c>
      <c r="CE37">
        <v>20000228</v>
      </c>
      <c r="CF37">
        <v>0.5</v>
      </c>
      <c r="CH37" s="1">
        <v>35764</v>
      </c>
      <c r="CI37">
        <v>-0.1</v>
      </c>
      <c r="CJ37">
        <v>19971219</v>
      </c>
      <c r="CK37">
        <v>-0.1</v>
      </c>
      <c r="CM37" s="1">
        <v>35764</v>
      </c>
      <c r="CN37">
        <v>0.9</v>
      </c>
      <c r="CO37" t="s">
        <v>302</v>
      </c>
      <c r="CP37" t="s">
        <v>302</v>
      </c>
      <c r="CR37" s="1">
        <v>42521</v>
      </c>
      <c r="CS37">
        <v>52.1</v>
      </c>
      <c r="CT37">
        <v>20160601</v>
      </c>
      <c r="CU37">
        <v>52.1</v>
      </c>
      <c r="CW37" s="1">
        <v>35764</v>
      </c>
      <c r="CX37">
        <v>1.079</v>
      </c>
      <c r="CY37" t="s">
        <v>302</v>
      </c>
      <c r="CZ37" t="s">
        <v>302</v>
      </c>
      <c r="DB37" s="1">
        <v>37287</v>
      </c>
      <c r="DC37">
        <v>74.97</v>
      </c>
      <c r="DD37" t="s">
        <v>302</v>
      </c>
      <c r="DE37" t="s">
        <v>302</v>
      </c>
      <c r="DG37" s="1">
        <v>42124</v>
      </c>
      <c r="DH37">
        <v>2.2999999999999998</v>
      </c>
      <c r="DI37">
        <v>20150515</v>
      </c>
      <c r="DJ37">
        <v>2.2999999999999998</v>
      </c>
      <c r="DL37" s="1">
        <v>35764</v>
      </c>
      <c r="DM37">
        <v>-0.7</v>
      </c>
      <c r="DN37" t="s">
        <v>302</v>
      </c>
      <c r="DO37" t="s">
        <v>302</v>
      </c>
      <c r="DQ37" s="1">
        <v>35764</v>
      </c>
      <c r="DR37">
        <v>147.614</v>
      </c>
      <c r="DS37" t="s">
        <v>302</v>
      </c>
      <c r="DT37" t="s">
        <v>302</v>
      </c>
      <c r="DV37" s="1">
        <v>37287</v>
      </c>
      <c r="DW37">
        <v>0.37</v>
      </c>
      <c r="DX37" t="s">
        <v>302</v>
      </c>
      <c r="DY37" t="s">
        <v>302</v>
      </c>
      <c r="EA37" s="1">
        <v>37621</v>
      </c>
      <c r="EB37">
        <v>9.41</v>
      </c>
      <c r="EC37" t="s">
        <v>302</v>
      </c>
      <c r="ED37" t="s">
        <v>302</v>
      </c>
      <c r="EF37" s="1">
        <v>37894</v>
      </c>
      <c r="EG37">
        <v>84.1</v>
      </c>
      <c r="EH37">
        <v>20031210</v>
      </c>
      <c r="EI37">
        <v>81.2</v>
      </c>
      <c r="EK37" s="1">
        <v>36464</v>
      </c>
      <c r="EL37">
        <v>3.31</v>
      </c>
      <c r="EM37">
        <v>19991216</v>
      </c>
      <c r="EN37">
        <v>2.67</v>
      </c>
      <c r="EP37" s="1">
        <v>35764</v>
      </c>
      <c r="EQ37">
        <v>0.30599999999999999</v>
      </c>
      <c r="ER37" t="s">
        <v>302</v>
      </c>
      <c r="ES37" t="s">
        <v>302</v>
      </c>
    </row>
    <row r="38" spans="1:149" x14ac:dyDescent="0.25">
      <c r="A38" s="1">
        <v>41453</v>
      </c>
      <c r="B38">
        <v>58.2258</v>
      </c>
      <c r="C38" t="s">
        <v>302</v>
      </c>
      <c r="D38" t="s">
        <v>302</v>
      </c>
      <c r="F38" s="1">
        <v>40968</v>
      </c>
      <c r="G38">
        <v>66.5</v>
      </c>
      <c r="H38">
        <v>20120306</v>
      </c>
      <c r="I38">
        <v>66.5</v>
      </c>
      <c r="K38" s="1">
        <v>36891</v>
      </c>
      <c r="L38">
        <v>3.5</v>
      </c>
      <c r="M38" t="s">
        <v>302</v>
      </c>
      <c r="N38" t="s">
        <v>302</v>
      </c>
      <c r="P38" s="1">
        <v>39538</v>
      </c>
      <c r="Q38">
        <v>41.946669999999997</v>
      </c>
      <c r="R38" t="s">
        <v>302</v>
      </c>
      <c r="S38" t="s">
        <v>302</v>
      </c>
      <c r="U38" s="1">
        <v>35795</v>
      </c>
      <c r="V38">
        <v>-0.1</v>
      </c>
      <c r="W38">
        <v>19980218</v>
      </c>
      <c r="X38">
        <v>2.9</v>
      </c>
      <c r="Z38" s="1">
        <v>39263</v>
      </c>
      <c r="AA38">
        <v>12</v>
      </c>
      <c r="AB38" t="s">
        <v>302</v>
      </c>
      <c r="AC38" t="s">
        <v>302</v>
      </c>
      <c r="AE38" s="1">
        <v>35795</v>
      </c>
      <c r="AF38">
        <v>0.9</v>
      </c>
      <c r="AG38" t="s">
        <v>302</v>
      </c>
      <c r="AH38" t="s">
        <v>302</v>
      </c>
      <c r="AJ38" s="1">
        <v>38383</v>
      </c>
      <c r="AK38">
        <v>0</v>
      </c>
      <c r="AL38" t="s">
        <v>302</v>
      </c>
      <c r="AM38" t="s">
        <v>302</v>
      </c>
      <c r="AO38" s="1">
        <v>38383</v>
      </c>
      <c r="AP38">
        <v>0.1</v>
      </c>
      <c r="AQ38" t="s">
        <v>302</v>
      </c>
      <c r="AR38" t="s">
        <v>302</v>
      </c>
      <c r="AT38" s="1">
        <v>35795</v>
      </c>
      <c r="AU38">
        <v>90.4</v>
      </c>
      <c r="AV38" t="s">
        <v>302</v>
      </c>
      <c r="AW38" t="s">
        <v>302</v>
      </c>
      <c r="AY38" s="1">
        <v>35795</v>
      </c>
      <c r="AZ38">
        <v>1.19</v>
      </c>
      <c r="BA38">
        <v>19980216</v>
      </c>
      <c r="BB38">
        <v>2</v>
      </c>
      <c r="BD38" s="1">
        <v>35795</v>
      </c>
      <c r="BE38">
        <v>-0.24</v>
      </c>
      <c r="BF38">
        <v>19980128</v>
      </c>
      <c r="BG38">
        <v>-0.2</v>
      </c>
      <c r="BI38" s="1">
        <v>35795</v>
      </c>
      <c r="BJ38">
        <v>-0.1</v>
      </c>
      <c r="BK38" t="s">
        <v>302</v>
      </c>
      <c r="BL38" t="s">
        <v>302</v>
      </c>
      <c r="BN38" s="1">
        <v>35795</v>
      </c>
      <c r="BO38">
        <v>1.3</v>
      </c>
      <c r="BP38" t="s">
        <v>302</v>
      </c>
      <c r="BQ38" t="s">
        <v>302</v>
      </c>
      <c r="BS38" s="1">
        <v>35795</v>
      </c>
      <c r="BT38">
        <v>3.7</v>
      </c>
      <c r="BU38">
        <v>19980220</v>
      </c>
      <c r="BV38">
        <v>2.7</v>
      </c>
      <c r="BX38" s="1">
        <v>35795</v>
      </c>
      <c r="BY38">
        <v>1.4</v>
      </c>
      <c r="BZ38" t="s">
        <v>302</v>
      </c>
      <c r="CA38" t="s">
        <v>302</v>
      </c>
      <c r="CC38" s="1">
        <v>36556</v>
      </c>
      <c r="CD38">
        <v>0.5</v>
      </c>
      <c r="CE38">
        <v>20000331</v>
      </c>
      <c r="CF38">
        <v>0.5</v>
      </c>
      <c r="CH38" s="1">
        <v>35795</v>
      </c>
      <c r="CI38">
        <v>-0.1</v>
      </c>
      <c r="CJ38">
        <v>19980122</v>
      </c>
      <c r="CK38">
        <v>-0.1</v>
      </c>
      <c r="CM38" s="1">
        <v>35795</v>
      </c>
      <c r="CN38">
        <v>0.8</v>
      </c>
      <c r="CO38" t="s">
        <v>302</v>
      </c>
      <c r="CP38" t="s">
        <v>302</v>
      </c>
      <c r="CR38" s="1">
        <v>42551</v>
      </c>
      <c r="CS38">
        <v>51.8</v>
      </c>
      <c r="CT38">
        <v>20160704</v>
      </c>
      <c r="CU38">
        <v>51.8</v>
      </c>
      <c r="CW38" s="1">
        <v>35795</v>
      </c>
      <c r="CX38">
        <v>1.2330000000000001</v>
      </c>
      <c r="CY38" t="s">
        <v>302</v>
      </c>
      <c r="CZ38" t="s">
        <v>302</v>
      </c>
      <c r="DB38" s="1">
        <v>37315</v>
      </c>
      <c r="DC38">
        <v>75.56</v>
      </c>
      <c r="DD38" t="s">
        <v>302</v>
      </c>
      <c r="DE38" t="s">
        <v>302</v>
      </c>
      <c r="DG38" s="1">
        <v>42155</v>
      </c>
      <c r="DH38">
        <v>3.1</v>
      </c>
      <c r="DI38">
        <v>20150615</v>
      </c>
      <c r="DJ38">
        <v>3.1</v>
      </c>
      <c r="DL38" s="1">
        <v>35795</v>
      </c>
      <c r="DM38">
        <v>-4.7</v>
      </c>
      <c r="DN38" t="s">
        <v>302</v>
      </c>
      <c r="DO38" t="s">
        <v>302</v>
      </c>
      <c r="DQ38" s="1">
        <v>35795</v>
      </c>
      <c r="DR38">
        <v>147.816</v>
      </c>
      <c r="DS38" t="s">
        <v>302</v>
      </c>
      <c r="DT38" t="s">
        <v>302</v>
      </c>
      <c r="DV38" s="1">
        <v>37315</v>
      </c>
      <c r="DW38">
        <v>0.79</v>
      </c>
      <c r="DX38" t="s">
        <v>302</v>
      </c>
      <c r="DY38" t="s">
        <v>302</v>
      </c>
      <c r="EA38" s="1">
        <v>37652</v>
      </c>
      <c r="EB38">
        <v>9.51</v>
      </c>
      <c r="EC38" t="s">
        <v>302</v>
      </c>
      <c r="ED38" t="s">
        <v>302</v>
      </c>
      <c r="EF38" s="1">
        <v>37986</v>
      </c>
      <c r="EG38">
        <v>85.4</v>
      </c>
      <c r="EH38">
        <v>20040311</v>
      </c>
      <c r="EI38">
        <v>82.9</v>
      </c>
      <c r="EK38" s="1">
        <v>36494</v>
      </c>
      <c r="EL38">
        <v>4.181</v>
      </c>
      <c r="EM38">
        <v>20000120</v>
      </c>
      <c r="EN38">
        <v>3.13</v>
      </c>
      <c r="EP38" s="1">
        <v>35795</v>
      </c>
      <c r="EQ38">
        <v>0.152</v>
      </c>
      <c r="ER38" t="s">
        <v>302</v>
      </c>
      <c r="ES38" t="s">
        <v>302</v>
      </c>
    </row>
    <row r="39" spans="1:149" x14ac:dyDescent="0.25">
      <c r="A39" s="1">
        <v>41460</v>
      </c>
      <c r="B39">
        <v>58.457000000000001</v>
      </c>
      <c r="C39" t="s">
        <v>302</v>
      </c>
      <c r="D39" t="s">
        <v>302</v>
      </c>
      <c r="F39" s="1">
        <v>40999</v>
      </c>
      <c r="G39">
        <v>63.5</v>
      </c>
      <c r="H39">
        <v>20120405</v>
      </c>
      <c r="I39">
        <v>63.5</v>
      </c>
      <c r="K39" s="1">
        <v>36922</v>
      </c>
      <c r="L39">
        <v>3</v>
      </c>
      <c r="M39" t="s">
        <v>302</v>
      </c>
      <c r="N39" t="s">
        <v>302</v>
      </c>
      <c r="P39" s="1">
        <v>39629</v>
      </c>
      <c r="Q39">
        <v>38.989998</v>
      </c>
      <c r="R39" t="s">
        <v>302</v>
      </c>
      <c r="S39" t="s">
        <v>302</v>
      </c>
      <c r="U39" s="1">
        <v>35826</v>
      </c>
      <c r="V39">
        <v>-3.8</v>
      </c>
      <c r="W39">
        <v>19980319</v>
      </c>
      <c r="X39">
        <v>-0.1</v>
      </c>
      <c r="Z39" s="1">
        <v>39355</v>
      </c>
      <c r="AA39">
        <v>3</v>
      </c>
      <c r="AB39" t="s">
        <v>302</v>
      </c>
      <c r="AC39" t="s">
        <v>302</v>
      </c>
      <c r="AE39" s="1">
        <v>35826</v>
      </c>
      <c r="AF39">
        <v>1.5</v>
      </c>
      <c r="AG39" t="s">
        <v>302</v>
      </c>
      <c r="AH39" t="s">
        <v>302</v>
      </c>
      <c r="AJ39" s="1">
        <v>38411</v>
      </c>
      <c r="AK39">
        <v>0.1</v>
      </c>
      <c r="AL39" t="s">
        <v>302</v>
      </c>
      <c r="AM39" t="s">
        <v>302</v>
      </c>
      <c r="AO39" s="1">
        <v>38411</v>
      </c>
      <c r="AP39">
        <v>0.1</v>
      </c>
      <c r="AQ39" t="s">
        <v>302</v>
      </c>
      <c r="AR39" t="s">
        <v>302</v>
      </c>
      <c r="AT39" s="1">
        <v>35826</v>
      </c>
      <c r="AU39">
        <v>90.9</v>
      </c>
      <c r="AV39" t="s">
        <v>302</v>
      </c>
      <c r="AW39" t="s">
        <v>302</v>
      </c>
      <c r="AY39" s="1">
        <v>35826</v>
      </c>
      <c r="AZ39">
        <v>-2.85</v>
      </c>
      <c r="BA39">
        <v>19980316</v>
      </c>
      <c r="BB39">
        <v>-3.8</v>
      </c>
      <c r="BD39" s="1">
        <v>35826</v>
      </c>
      <c r="BE39">
        <v>0</v>
      </c>
      <c r="BF39">
        <v>19980226</v>
      </c>
      <c r="BG39">
        <v>0</v>
      </c>
      <c r="BI39" s="1">
        <v>35826</v>
      </c>
      <c r="BJ39">
        <v>0.3</v>
      </c>
      <c r="BK39" t="s">
        <v>302</v>
      </c>
      <c r="BL39" t="s">
        <v>302</v>
      </c>
      <c r="BN39" s="1">
        <v>35826</v>
      </c>
      <c r="BO39">
        <v>1.4</v>
      </c>
      <c r="BP39" t="s">
        <v>302</v>
      </c>
      <c r="BQ39" t="s">
        <v>302</v>
      </c>
      <c r="BS39" s="1">
        <v>35826</v>
      </c>
      <c r="BT39">
        <v>-4.5</v>
      </c>
      <c r="BU39">
        <v>19980320</v>
      </c>
      <c r="BV39">
        <v>-1.9</v>
      </c>
      <c r="BX39" s="1">
        <v>35826</v>
      </c>
      <c r="BY39">
        <v>-0.9</v>
      </c>
      <c r="BZ39" t="s">
        <v>302</v>
      </c>
      <c r="CA39" t="s">
        <v>302</v>
      </c>
      <c r="CC39" s="1">
        <v>36585</v>
      </c>
      <c r="CD39">
        <v>0</v>
      </c>
      <c r="CE39">
        <v>20000428</v>
      </c>
      <c r="CF39">
        <v>-0.4</v>
      </c>
      <c r="CH39" s="1">
        <v>35826</v>
      </c>
      <c r="CI39">
        <v>0.6</v>
      </c>
      <c r="CJ39">
        <v>19980227</v>
      </c>
      <c r="CK39">
        <v>0.6</v>
      </c>
      <c r="CM39" s="1">
        <v>35826</v>
      </c>
      <c r="CN39">
        <v>1.1000000000000001</v>
      </c>
      <c r="CO39" t="s">
        <v>302</v>
      </c>
      <c r="CP39" t="s">
        <v>302</v>
      </c>
      <c r="CW39" s="1">
        <v>35826</v>
      </c>
      <c r="CX39">
        <v>1.2310000000000001</v>
      </c>
      <c r="CY39" t="s">
        <v>302</v>
      </c>
      <c r="CZ39" t="s">
        <v>302</v>
      </c>
      <c r="DB39" s="1">
        <v>37346</v>
      </c>
      <c r="DC39">
        <v>76.400000000000006</v>
      </c>
      <c r="DD39" t="s">
        <v>302</v>
      </c>
      <c r="DE39" t="s">
        <v>302</v>
      </c>
      <c r="DG39" s="1">
        <v>42185</v>
      </c>
      <c r="DH39">
        <v>-0.8</v>
      </c>
      <c r="DI39">
        <v>20150715</v>
      </c>
      <c r="DJ39">
        <v>-0.8</v>
      </c>
      <c r="DL39" s="1">
        <v>35826</v>
      </c>
      <c r="DM39">
        <v>-7.1</v>
      </c>
      <c r="DN39" t="s">
        <v>302</v>
      </c>
      <c r="DO39" t="s">
        <v>302</v>
      </c>
      <c r="DQ39" s="1">
        <v>35826</v>
      </c>
      <c r="DR39">
        <v>130.55699999999999</v>
      </c>
      <c r="DS39" t="s">
        <v>302</v>
      </c>
      <c r="DT39" t="s">
        <v>302</v>
      </c>
      <c r="DV39" s="1">
        <v>37346</v>
      </c>
      <c r="DW39">
        <v>1.1100000000000001</v>
      </c>
      <c r="DX39" t="s">
        <v>302</v>
      </c>
      <c r="DY39" t="s">
        <v>302</v>
      </c>
      <c r="EA39" s="1">
        <v>37680</v>
      </c>
      <c r="EB39">
        <v>9.48</v>
      </c>
      <c r="EC39" t="s">
        <v>302</v>
      </c>
      <c r="ED39" t="s">
        <v>302</v>
      </c>
      <c r="EF39" s="1">
        <v>38077</v>
      </c>
      <c r="EG39">
        <v>85.4</v>
      </c>
      <c r="EH39">
        <v>20040610</v>
      </c>
      <c r="EI39">
        <v>83.5</v>
      </c>
      <c r="EK39" s="1">
        <v>36525</v>
      </c>
      <c r="EL39">
        <v>3.573</v>
      </c>
      <c r="EM39">
        <v>20000218</v>
      </c>
      <c r="EN39">
        <v>2.74</v>
      </c>
      <c r="EP39" s="1">
        <v>35826</v>
      </c>
      <c r="EQ39">
        <v>0.152</v>
      </c>
      <c r="ER39" t="s">
        <v>302</v>
      </c>
      <c r="ES39" t="s">
        <v>302</v>
      </c>
    </row>
    <row r="40" spans="1:149" x14ac:dyDescent="0.25">
      <c r="A40" s="1">
        <v>41467</v>
      </c>
      <c r="B40">
        <v>58.493099999999998</v>
      </c>
      <c r="C40" t="s">
        <v>302</v>
      </c>
      <c r="D40" t="s">
        <v>302</v>
      </c>
      <c r="F40" s="1">
        <v>41029</v>
      </c>
      <c r="G40">
        <v>52.7</v>
      </c>
      <c r="H40">
        <v>20120504</v>
      </c>
      <c r="I40">
        <v>52.7</v>
      </c>
      <c r="K40" s="1">
        <v>36950</v>
      </c>
      <c r="L40">
        <v>2.9</v>
      </c>
      <c r="M40" t="s">
        <v>302</v>
      </c>
      <c r="N40" t="s">
        <v>302</v>
      </c>
      <c r="P40" s="1">
        <v>39721</v>
      </c>
      <c r="Q40">
        <v>49.771667000000001</v>
      </c>
      <c r="R40" t="s">
        <v>302</v>
      </c>
      <c r="S40" t="s">
        <v>302</v>
      </c>
      <c r="U40" s="1">
        <v>35854</v>
      </c>
      <c r="V40">
        <v>2.9</v>
      </c>
      <c r="W40">
        <v>19980421</v>
      </c>
      <c r="X40">
        <v>1.7</v>
      </c>
      <c r="Z40" s="1">
        <v>39447</v>
      </c>
      <c r="AA40">
        <v>0</v>
      </c>
      <c r="AB40" t="s">
        <v>302</v>
      </c>
      <c r="AC40" t="s">
        <v>302</v>
      </c>
      <c r="AE40" s="1">
        <v>35854</v>
      </c>
      <c r="AF40">
        <v>2.2000000000000002</v>
      </c>
      <c r="AG40" t="s">
        <v>302</v>
      </c>
      <c r="AH40" t="s">
        <v>302</v>
      </c>
      <c r="AJ40" s="1">
        <v>38442</v>
      </c>
      <c r="AK40">
        <v>0.3</v>
      </c>
      <c r="AL40" t="s">
        <v>302</v>
      </c>
      <c r="AM40" t="s">
        <v>302</v>
      </c>
      <c r="AO40" s="1">
        <v>38442</v>
      </c>
      <c r="AP40">
        <v>0.2</v>
      </c>
      <c r="AQ40" t="s">
        <v>302</v>
      </c>
      <c r="AR40" t="s">
        <v>302</v>
      </c>
      <c r="AT40" s="1">
        <v>35854</v>
      </c>
      <c r="AU40">
        <v>91</v>
      </c>
      <c r="AV40" t="s">
        <v>302</v>
      </c>
      <c r="AW40" t="s">
        <v>302</v>
      </c>
      <c r="AY40" s="1">
        <v>35854</v>
      </c>
      <c r="AZ40">
        <v>3.32</v>
      </c>
      <c r="BA40">
        <v>19980420</v>
      </c>
      <c r="BB40">
        <v>2.9</v>
      </c>
      <c r="BD40" s="1">
        <v>35854</v>
      </c>
      <c r="BE40">
        <v>0</v>
      </c>
      <c r="BF40">
        <v>19980326</v>
      </c>
      <c r="BG40">
        <v>-0.1</v>
      </c>
      <c r="BI40" s="1">
        <v>35854</v>
      </c>
      <c r="BJ40">
        <v>0.3</v>
      </c>
      <c r="BK40" t="s">
        <v>302</v>
      </c>
      <c r="BL40" t="s">
        <v>302</v>
      </c>
      <c r="BN40" s="1">
        <v>35854</v>
      </c>
      <c r="BO40">
        <v>1.5</v>
      </c>
      <c r="BP40" t="s">
        <v>302</v>
      </c>
      <c r="BQ40" t="s">
        <v>302</v>
      </c>
      <c r="BS40" s="1">
        <v>35854</v>
      </c>
      <c r="BT40">
        <v>1.8</v>
      </c>
      <c r="BU40">
        <v>19980422</v>
      </c>
      <c r="BV40">
        <v>0.1</v>
      </c>
      <c r="BX40" s="1">
        <v>35854</v>
      </c>
      <c r="BY40">
        <v>1.1000000000000001</v>
      </c>
      <c r="BZ40" t="s">
        <v>302</v>
      </c>
      <c r="CA40" t="s">
        <v>302</v>
      </c>
      <c r="CC40" s="1">
        <v>36616</v>
      </c>
      <c r="CD40">
        <v>0.8</v>
      </c>
      <c r="CE40">
        <v>20000531</v>
      </c>
      <c r="CF40">
        <v>0.7</v>
      </c>
      <c r="CH40" s="1">
        <v>35854</v>
      </c>
      <c r="CI40">
        <v>0.1</v>
      </c>
      <c r="CJ40">
        <v>19980324</v>
      </c>
      <c r="CK40">
        <v>0.1</v>
      </c>
      <c r="CM40" s="1">
        <v>35854</v>
      </c>
      <c r="CN40">
        <v>1</v>
      </c>
      <c r="CO40" t="s">
        <v>302</v>
      </c>
      <c r="CP40" t="s">
        <v>302</v>
      </c>
      <c r="CW40" s="1">
        <v>35854</v>
      </c>
      <c r="CX40">
        <v>0.92</v>
      </c>
      <c r="CY40" t="s">
        <v>302</v>
      </c>
      <c r="CZ40" t="s">
        <v>302</v>
      </c>
      <c r="DB40" s="1">
        <v>37376</v>
      </c>
      <c r="DC40">
        <v>77.31</v>
      </c>
      <c r="DD40" t="s">
        <v>302</v>
      </c>
      <c r="DE40" t="s">
        <v>302</v>
      </c>
      <c r="DG40" s="1">
        <v>42216</v>
      </c>
      <c r="DH40">
        <v>-0.4</v>
      </c>
      <c r="DI40">
        <v>20150814</v>
      </c>
      <c r="DJ40">
        <v>-0.4</v>
      </c>
      <c r="DL40" s="1">
        <v>35854</v>
      </c>
      <c r="DM40">
        <v>16.100000000000001</v>
      </c>
      <c r="DN40" t="s">
        <v>302</v>
      </c>
      <c r="DO40" t="s">
        <v>302</v>
      </c>
      <c r="DQ40" s="1">
        <v>35854</v>
      </c>
      <c r="DR40">
        <v>141.34700000000001</v>
      </c>
      <c r="DS40" t="s">
        <v>302</v>
      </c>
      <c r="DT40" t="s">
        <v>302</v>
      </c>
      <c r="DV40" s="1">
        <v>37376</v>
      </c>
      <c r="DW40">
        <v>1.19</v>
      </c>
      <c r="DX40" t="s">
        <v>302</v>
      </c>
      <c r="DY40" t="s">
        <v>302</v>
      </c>
      <c r="EA40" s="1">
        <v>37711</v>
      </c>
      <c r="EB40">
        <v>9.02</v>
      </c>
      <c r="EC40" t="s">
        <v>302</v>
      </c>
      <c r="ED40" t="s">
        <v>302</v>
      </c>
      <c r="EF40" s="1">
        <v>38168</v>
      </c>
      <c r="EG40">
        <v>85.8</v>
      </c>
      <c r="EH40">
        <v>20040909</v>
      </c>
      <c r="EI40">
        <v>84.6</v>
      </c>
      <c r="EK40" s="1">
        <v>36556</v>
      </c>
      <c r="EL40">
        <v>4.74</v>
      </c>
      <c r="EM40">
        <v>20000321</v>
      </c>
      <c r="EN40">
        <v>4.5</v>
      </c>
      <c r="EP40" s="1">
        <v>35854</v>
      </c>
      <c r="EQ40">
        <v>0</v>
      </c>
      <c r="ER40" t="s">
        <v>302</v>
      </c>
      <c r="ES40" t="s">
        <v>302</v>
      </c>
    </row>
    <row r="41" spans="1:149" x14ac:dyDescent="0.25">
      <c r="A41" s="1">
        <v>41474</v>
      </c>
      <c r="B41">
        <v>58.205300000000001</v>
      </c>
      <c r="C41" t="s">
        <v>302</v>
      </c>
      <c r="D41" t="s">
        <v>302</v>
      </c>
      <c r="F41" s="1">
        <v>41060</v>
      </c>
      <c r="G41">
        <v>60.5</v>
      </c>
      <c r="H41">
        <v>20120607</v>
      </c>
      <c r="I41">
        <v>60.5</v>
      </c>
      <c r="K41" s="1">
        <v>36981</v>
      </c>
      <c r="L41">
        <v>2.1</v>
      </c>
      <c r="M41" t="s">
        <v>302</v>
      </c>
      <c r="N41" t="s">
        <v>302</v>
      </c>
      <c r="P41" s="1">
        <v>39813</v>
      </c>
      <c r="Q41">
        <v>75.811670000000007</v>
      </c>
      <c r="R41">
        <v>20090112</v>
      </c>
      <c r="S41">
        <v>75.8</v>
      </c>
      <c r="U41" s="1">
        <v>35885</v>
      </c>
      <c r="V41">
        <v>-0.5</v>
      </c>
      <c r="W41">
        <v>19980520</v>
      </c>
      <c r="X41">
        <v>-0.2</v>
      </c>
      <c r="Z41" s="1">
        <v>39538</v>
      </c>
      <c r="AA41">
        <v>-2</v>
      </c>
      <c r="AB41" t="s">
        <v>302</v>
      </c>
      <c r="AC41" t="s">
        <v>302</v>
      </c>
      <c r="AE41" s="1">
        <v>35885</v>
      </c>
      <c r="AF41">
        <v>1.8</v>
      </c>
      <c r="AG41" t="s">
        <v>302</v>
      </c>
      <c r="AH41" t="s">
        <v>302</v>
      </c>
      <c r="AJ41" s="1">
        <v>38472</v>
      </c>
      <c r="AK41">
        <v>0.2</v>
      </c>
      <c r="AL41" t="s">
        <v>302</v>
      </c>
      <c r="AM41" t="s">
        <v>302</v>
      </c>
      <c r="AO41" s="1">
        <v>38472</v>
      </c>
      <c r="AP41">
        <v>0.1</v>
      </c>
      <c r="AQ41" t="s">
        <v>302</v>
      </c>
      <c r="AR41" t="s">
        <v>302</v>
      </c>
      <c r="AT41" s="1">
        <v>35885</v>
      </c>
      <c r="AU41">
        <v>91.1</v>
      </c>
      <c r="AV41" t="s">
        <v>302</v>
      </c>
      <c r="AW41" t="s">
        <v>302</v>
      </c>
      <c r="AY41" s="1">
        <v>35885</v>
      </c>
      <c r="AZ41">
        <v>0.85</v>
      </c>
      <c r="BA41">
        <v>19980519</v>
      </c>
      <c r="BB41">
        <v>0.9</v>
      </c>
      <c r="BD41" s="1">
        <v>35885</v>
      </c>
      <c r="BE41">
        <v>-1.18</v>
      </c>
      <c r="BF41">
        <v>19980428</v>
      </c>
      <c r="BG41">
        <v>-1</v>
      </c>
      <c r="BI41" s="1">
        <v>35885</v>
      </c>
      <c r="BJ41">
        <v>0.1</v>
      </c>
      <c r="BK41" t="s">
        <v>302</v>
      </c>
      <c r="BL41" t="s">
        <v>302</v>
      </c>
      <c r="BN41" s="1">
        <v>35885</v>
      </c>
      <c r="BO41">
        <v>1.4</v>
      </c>
      <c r="BP41" t="s">
        <v>302</v>
      </c>
      <c r="BQ41" t="s">
        <v>302</v>
      </c>
      <c r="BS41" s="1">
        <v>35885</v>
      </c>
      <c r="BT41">
        <v>-0.5</v>
      </c>
      <c r="BU41">
        <v>19980521</v>
      </c>
      <c r="BV41">
        <v>0.2</v>
      </c>
      <c r="BX41" s="1">
        <v>35885</v>
      </c>
      <c r="BY41">
        <v>0</v>
      </c>
      <c r="BZ41" t="s">
        <v>302</v>
      </c>
      <c r="CA41" t="s">
        <v>302</v>
      </c>
      <c r="CC41" s="1">
        <v>36646</v>
      </c>
      <c r="CD41">
        <v>-0.1</v>
      </c>
      <c r="CE41">
        <v>20000630</v>
      </c>
      <c r="CF41">
        <v>0</v>
      </c>
      <c r="CH41" s="1">
        <v>35885</v>
      </c>
      <c r="CI41">
        <v>0.1</v>
      </c>
      <c r="CJ41">
        <v>19980421</v>
      </c>
      <c r="CK41">
        <v>0.1</v>
      </c>
      <c r="CM41" s="1">
        <v>35885</v>
      </c>
      <c r="CN41">
        <v>1</v>
      </c>
      <c r="CO41" t="s">
        <v>302</v>
      </c>
      <c r="CP41" t="s">
        <v>302</v>
      </c>
      <c r="CW41" s="1">
        <v>35885</v>
      </c>
      <c r="CX41">
        <v>1.0740000000000001</v>
      </c>
      <c r="CY41" t="s">
        <v>302</v>
      </c>
      <c r="CZ41" t="s">
        <v>302</v>
      </c>
      <c r="DB41" s="1">
        <v>37407</v>
      </c>
      <c r="DC41">
        <v>78.12</v>
      </c>
      <c r="DD41" t="s">
        <v>302</v>
      </c>
      <c r="DE41" t="s">
        <v>302</v>
      </c>
      <c r="DG41" s="1">
        <v>42247</v>
      </c>
      <c r="DH41">
        <v>0.3</v>
      </c>
      <c r="DI41">
        <v>20150915</v>
      </c>
      <c r="DJ41">
        <v>0.3</v>
      </c>
      <c r="DL41" s="1">
        <v>35885</v>
      </c>
      <c r="DM41">
        <v>6.8</v>
      </c>
      <c r="DN41" t="s">
        <v>302</v>
      </c>
      <c r="DO41" t="s">
        <v>302</v>
      </c>
      <c r="DQ41" s="1">
        <v>35885</v>
      </c>
      <c r="DR41">
        <v>143.44800000000001</v>
      </c>
      <c r="DS41" t="s">
        <v>302</v>
      </c>
      <c r="DT41" t="s">
        <v>302</v>
      </c>
      <c r="DV41" s="1">
        <v>37407</v>
      </c>
      <c r="DW41">
        <v>1.05</v>
      </c>
      <c r="DX41" t="s">
        <v>302</v>
      </c>
      <c r="DY41" t="s">
        <v>302</v>
      </c>
      <c r="EA41" s="1">
        <v>37741</v>
      </c>
      <c r="EB41">
        <v>8.6</v>
      </c>
      <c r="EC41" t="s">
        <v>302</v>
      </c>
      <c r="ED41" t="s">
        <v>302</v>
      </c>
      <c r="EF41" s="1">
        <v>38260</v>
      </c>
      <c r="EG41">
        <v>86</v>
      </c>
      <c r="EH41">
        <v>20041210</v>
      </c>
      <c r="EI41">
        <v>85.7</v>
      </c>
      <c r="EK41" s="1">
        <v>36585</v>
      </c>
      <c r="EL41">
        <v>4.2169999999999996</v>
      </c>
      <c r="EM41">
        <v>20000419</v>
      </c>
      <c r="EN41">
        <v>4</v>
      </c>
      <c r="EP41" s="1">
        <v>35885</v>
      </c>
      <c r="EQ41">
        <v>0.152</v>
      </c>
      <c r="ER41" t="s">
        <v>302</v>
      </c>
      <c r="ES41" t="s">
        <v>302</v>
      </c>
    </row>
    <row r="42" spans="1:149" x14ac:dyDescent="0.25">
      <c r="A42" s="1">
        <v>41481</v>
      </c>
      <c r="B42">
        <v>58.077599999999997</v>
      </c>
      <c r="C42" t="s">
        <v>302</v>
      </c>
      <c r="D42" t="s">
        <v>302</v>
      </c>
      <c r="F42" s="1">
        <v>41090</v>
      </c>
      <c r="G42">
        <v>49</v>
      </c>
      <c r="H42">
        <v>20120706</v>
      </c>
      <c r="I42">
        <v>49</v>
      </c>
      <c r="K42" s="1">
        <v>37011</v>
      </c>
      <c r="L42">
        <v>2.1</v>
      </c>
      <c r="M42" t="s">
        <v>302</v>
      </c>
      <c r="N42" t="s">
        <v>302</v>
      </c>
      <c r="P42" s="1">
        <v>39903</v>
      </c>
      <c r="Q42">
        <v>60.308334000000002</v>
      </c>
      <c r="R42">
        <v>20090413</v>
      </c>
      <c r="S42">
        <v>60.3</v>
      </c>
      <c r="U42" s="1">
        <v>35915</v>
      </c>
      <c r="V42">
        <v>1.7</v>
      </c>
      <c r="W42">
        <v>19980624</v>
      </c>
      <c r="X42">
        <v>1.3</v>
      </c>
      <c r="Z42" s="1">
        <v>39629</v>
      </c>
      <c r="AA42">
        <v>4</v>
      </c>
      <c r="AB42">
        <v>20080707</v>
      </c>
      <c r="AC42">
        <v>3.96</v>
      </c>
      <c r="AE42" s="1">
        <v>35915</v>
      </c>
      <c r="AF42">
        <v>1.8</v>
      </c>
      <c r="AG42" t="s">
        <v>302</v>
      </c>
      <c r="AH42" t="s">
        <v>302</v>
      </c>
      <c r="AJ42" s="1">
        <v>38503</v>
      </c>
      <c r="AK42">
        <v>-0.1</v>
      </c>
      <c r="AL42" t="s">
        <v>302</v>
      </c>
      <c r="AM42" t="s">
        <v>302</v>
      </c>
      <c r="AO42" s="1">
        <v>38503</v>
      </c>
      <c r="AP42">
        <v>0</v>
      </c>
      <c r="AQ42" t="s">
        <v>302</v>
      </c>
      <c r="AR42" t="s">
        <v>302</v>
      </c>
      <c r="AT42" s="1">
        <v>35915</v>
      </c>
      <c r="AU42">
        <v>91</v>
      </c>
      <c r="AV42" t="s">
        <v>302</v>
      </c>
      <c r="AW42" t="s">
        <v>302</v>
      </c>
      <c r="AY42" s="1">
        <v>35915</v>
      </c>
      <c r="AZ42">
        <v>-0.53</v>
      </c>
      <c r="BA42">
        <v>19980616</v>
      </c>
      <c r="BB42">
        <v>-0.6</v>
      </c>
      <c r="BD42" s="1">
        <v>35915</v>
      </c>
      <c r="BE42">
        <v>0.84</v>
      </c>
      <c r="BF42">
        <v>19980526</v>
      </c>
      <c r="BG42">
        <v>0.7</v>
      </c>
      <c r="BI42" s="1">
        <v>35915</v>
      </c>
      <c r="BJ42">
        <v>0</v>
      </c>
      <c r="BK42" t="s">
        <v>302</v>
      </c>
      <c r="BL42" t="s">
        <v>302</v>
      </c>
      <c r="BN42" s="1">
        <v>35915</v>
      </c>
      <c r="BO42">
        <v>1.2</v>
      </c>
      <c r="BP42" t="s">
        <v>302</v>
      </c>
      <c r="BQ42" t="s">
        <v>302</v>
      </c>
      <c r="BS42" s="1">
        <v>35915</v>
      </c>
      <c r="BT42">
        <v>2.2000000000000002</v>
      </c>
      <c r="BU42">
        <v>19980625</v>
      </c>
      <c r="BV42">
        <v>1</v>
      </c>
      <c r="BX42" s="1">
        <v>35915</v>
      </c>
      <c r="BY42">
        <v>1.2</v>
      </c>
      <c r="BZ42" t="s">
        <v>302</v>
      </c>
      <c r="CA42" t="s">
        <v>302</v>
      </c>
      <c r="CC42" s="1">
        <v>36677</v>
      </c>
      <c r="CD42">
        <v>0.6</v>
      </c>
      <c r="CE42">
        <v>20000731</v>
      </c>
      <c r="CF42">
        <v>0.6</v>
      </c>
      <c r="CH42" s="1">
        <v>35915</v>
      </c>
      <c r="CI42">
        <v>-0.1</v>
      </c>
      <c r="CJ42">
        <v>19980514</v>
      </c>
      <c r="CK42">
        <v>-0.1</v>
      </c>
      <c r="CM42" s="1">
        <v>35915</v>
      </c>
      <c r="CN42">
        <v>0.9</v>
      </c>
      <c r="CO42" t="s">
        <v>302</v>
      </c>
      <c r="CP42" t="s">
        <v>302</v>
      </c>
      <c r="CW42" s="1">
        <v>35915</v>
      </c>
      <c r="CX42">
        <v>0.91900000000000004</v>
      </c>
      <c r="CY42" t="s">
        <v>302</v>
      </c>
      <c r="CZ42" t="s">
        <v>302</v>
      </c>
      <c r="DB42" s="1">
        <v>37437</v>
      </c>
      <c r="DC42">
        <v>78.930000000000007</v>
      </c>
      <c r="DD42" t="s">
        <v>302</v>
      </c>
      <c r="DE42" t="s">
        <v>302</v>
      </c>
      <c r="DG42" s="1">
        <v>42277</v>
      </c>
      <c r="DH42">
        <v>-2.1</v>
      </c>
      <c r="DI42">
        <v>20151015</v>
      </c>
      <c r="DJ42">
        <v>-2.1</v>
      </c>
      <c r="DL42" s="1">
        <v>35915</v>
      </c>
      <c r="DM42">
        <v>-4.8</v>
      </c>
      <c r="DN42" t="s">
        <v>302</v>
      </c>
      <c r="DO42" t="s">
        <v>302</v>
      </c>
      <c r="DQ42" s="1">
        <v>35915</v>
      </c>
      <c r="DR42">
        <v>145.71899999999999</v>
      </c>
      <c r="DS42" t="s">
        <v>302</v>
      </c>
      <c r="DT42" t="s">
        <v>302</v>
      </c>
      <c r="DV42" s="1">
        <v>37437</v>
      </c>
      <c r="DW42">
        <v>1.04</v>
      </c>
      <c r="DX42" t="s">
        <v>302</v>
      </c>
      <c r="DY42" t="s">
        <v>302</v>
      </c>
      <c r="EA42" s="1">
        <v>37772</v>
      </c>
      <c r="EB42">
        <v>8.26</v>
      </c>
      <c r="EC42" t="s">
        <v>302</v>
      </c>
      <c r="ED42" t="s">
        <v>302</v>
      </c>
      <c r="EF42" s="1">
        <v>38352</v>
      </c>
      <c r="EG42">
        <v>85.9</v>
      </c>
      <c r="EH42">
        <v>20050310</v>
      </c>
      <c r="EI42">
        <v>86</v>
      </c>
      <c r="EK42" s="1">
        <v>36616</v>
      </c>
      <c r="EL42">
        <v>4.9559999999999995</v>
      </c>
      <c r="EM42">
        <v>20000519</v>
      </c>
      <c r="EN42">
        <v>3.9</v>
      </c>
      <c r="EP42" s="1">
        <v>35915</v>
      </c>
      <c r="EQ42">
        <v>0</v>
      </c>
      <c r="ER42" t="s">
        <v>302</v>
      </c>
      <c r="ES42" t="s">
        <v>302</v>
      </c>
    </row>
    <row r="43" spans="1:149" x14ac:dyDescent="0.25">
      <c r="A43" s="1">
        <v>41488</v>
      </c>
      <c r="B43">
        <v>58.890900000000002</v>
      </c>
      <c r="C43" t="s">
        <v>302</v>
      </c>
      <c r="D43" t="s">
        <v>302</v>
      </c>
      <c r="F43" s="1">
        <v>41121</v>
      </c>
      <c r="G43">
        <v>62.8</v>
      </c>
      <c r="H43">
        <v>20120807</v>
      </c>
      <c r="I43">
        <v>62.8</v>
      </c>
      <c r="K43" s="1">
        <v>37042</v>
      </c>
      <c r="L43">
        <v>1.9</v>
      </c>
      <c r="M43" t="s">
        <v>302</v>
      </c>
      <c r="N43" t="s">
        <v>302</v>
      </c>
      <c r="P43" s="1">
        <v>39994</v>
      </c>
      <c r="Q43">
        <v>33.391666000000001</v>
      </c>
      <c r="R43">
        <v>20090713</v>
      </c>
      <c r="S43">
        <v>33.4</v>
      </c>
      <c r="U43" s="1">
        <v>35946</v>
      </c>
      <c r="V43">
        <v>0.6</v>
      </c>
      <c r="W43">
        <v>19980720</v>
      </c>
      <c r="X43">
        <v>-1.2</v>
      </c>
      <c r="Z43" s="1">
        <v>39721</v>
      </c>
      <c r="AA43">
        <v>3</v>
      </c>
      <c r="AB43">
        <v>20081010</v>
      </c>
      <c r="AC43">
        <v>3</v>
      </c>
      <c r="AE43" s="1">
        <v>35946</v>
      </c>
      <c r="AF43">
        <v>0.3</v>
      </c>
      <c r="AG43" t="s">
        <v>302</v>
      </c>
      <c r="AH43" t="s">
        <v>302</v>
      </c>
      <c r="AJ43" s="1">
        <v>38533</v>
      </c>
      <c r="AK43">
        <v>0.3</v>
      </c>
      <c r="AL43" t="s">
        <v>302</v>
      </c>
      <c r="AM43" t="s">
        <v>302</v>
      </c>
      <c r="AO43" s="1">
        <v>38533</v>
      </c>
      <c r="AP43">
        <v>0.2</v>
      </c>
      <c r="AQ43" t="s">
        <v>302</v>
      </c>
      <c r="AR43" t="s">
        <v>302</v>
      </c>
      <c r="AT43" s="1">
        <v>35946</v>
      </c>
      <c r="AU43">
        <v>91.3</v>
      </c>
      <c r="AV43" t="s">
        <v>302</v>
      </c>
      <c r="AW43" t="s">
        <v>302</v>
      </c>
      <c r="AY43" s="1">
        <v>35946</v>
      </c>
      <c r="AZ43">
        <v>-0.96</v>
      </c>
      <c r="BA43">
        <v>19980715</v>
      </c>
      <c r="BB43">
        <v>-1</v>
      </c>
      <c r="BD43" s="1">
        <v>35946</v>
      </c>
      <c r="BE43">
        <v>0</v>
      </c>
      <c r="BF43">
        <v>19980626</v>
      </c>
      <c r="BG43">
        <v>0</v>
      </c>
      <c r="BI43" s="1">
        <v>35946</v>
      </c>
      <c r="BJ43">
        <v>0.2</v>
      </c>
      <c r="BK43" t="s">
        <v>302</v>
      </c>
      <c r="BL43" t="s">
        <v>302</v>
      </c>
      <c r="BN43" s="1">
        <v>35946</v>
      </c>
      <c r="BO43">
        <v>1.3</v>
      </c>
      <c r="BP43" t="s">
        <v>302</v>
      </c>
      <c r="BQ43" t="s">
        <v>302</v>
      </c>
      <c r="BS43" s="1">
        <v>35946</v>
      </c>
      <c r="BT43">
        <v>0</v>
      </c>
      <c r="BU43">
        <v>19980721</v>
      </c>
      <c r="BV43">
        <v>0.5</v>
      </c>
      <c r="BX43" s="1">
        <v>35946</v>
      </c>
      <c r="BY43">
        <v>-0.2</v>
      </c>
      <c r="BZ43" t="s">
        <v>302</v>
      </c>
      <c r="CA43" t="s">
        <v>302</v>
      </c>
      <c r="CC43" s="1">
        <v>36707</v>
      </c>
      <c r="CD43">
        <v>0.4</v>
      </c>
      <c r="CE43">
        <v>20000831</v>
      </c>
      <c r="CF43">
        <v>0.4</v>
      </c>
      <c r="CH43" s="1">
        <v>35946</v>
      </c>
      <c r="CI43">
        <v>0.3</v>
      </c>
      <c r="CJ43">
        <v>19980619</v>
      </c>
      <c r="CK43">
        <v>0.4</v>
      </c>
      <c r="CM43" s="1">
        <v>35946</v>
      </c>
      <c r="CN43">
        <v>1.1000000000000001</v>
      </c>
      <c r="CO43">
        <v>19980619</v>
      </c>
      <c r="CP43">
        <v>1.1000000000000001</v>
      </c>
      <c r="CW43" s="1">
        <v>35946</v>
      </c>
      <c r="CX43">
        <v>0.91900000000000004</v>
      </c>
      <c r="CY43" t="s">
        <v>302</v>
      </c>
      <c r="CZ43" t="s">
        <v>302</v>
      </c>
      <c r="DB43" s="1">
        <v>37468</v>
      </c>
      <c r="DC43">
        <v>79.64</v>
      </c>
      <c r="DD43" t="s">
        <v>302</v>
      </c>
      <c r="DE43" t="s">
        <v>302</v>
      </c>
      <c r="DG43" s="1">
        <v>42308</v>
      </c>
      <c r="DH43">
        <v>1.8</v>
      </c>
      <c r="DI43">
        <v>20151116</v>
      </c>
      <c r="DJ43">
        <v>1.8</v>
      </c>
      <c r="DL43" s="1">
        <v>35946</v>
      </c>
      <c r="DM43">
        <v>-4.3</v>
      </c>
      <c r="DN43" t="s">
        <v>302</v>
      </c>
      <c r="DO43" t="s">
        <v>302</v>
      </c>
      <c r="DQ43" s="1">
        <v>35946</v>
      </c>
      <c r="DR43">
        <v>140.88999999999999</v>
      </c>
      <c r="DS43" t="s">
        <v>302</v>
      </c>
      <c r="DT43" t="s">
        <v>302</v>
      </c>
      <c r="DV43" s="1">
        <v>37468</v>
      </c>
      <c r="DW43">
        <v>0.9</v>
      </c>
      <c r="DX43" t="s">
        <v>302</v>
      </c>
      <c r="DY43" t="s">
        <v>302</v>
      </c>
      <c r="EA43" s="1">
        <v>37802</v>
      </c>
      <c r="EB43">
        <v>7.86</v>
      </c>
      <c r="EC43" t="s">
        <v>302</v>
      </c>
      <c r="ED43" t="s">
        <v>302</v>
      </c>
      <c r="EF43" s="1">
        <v>38442</v>
      </c>
      <c r="EG43">
        <v>85.5</v>
      </c>
      <c r="EH43">
        <v>20050609</v>
      </c>
      <c r="EI43">
        <v>86.4</v>
      </c>
      <c r="EK43" s="1">
        <v>36646</v>
      </c>
      <c r="EL43">
        <v>4.2519999999999998</v>
      </c>
      <c r="EM43">
        <v>20000620</v>
      </c>
      <c r="EN43">
        <v>3.1720000000000002</v>
      </c>
      <c r="EP43" s="1">
        <v>35946</v>
      </c>
      <c r="EQ43">
        <v>0</v>
      </c>
      <c r="ER43" t="s">
        <v>302</v>
      </c>
      <c r="ES43" t="s">
        <v>302</v>
      </c>
    </row>
    <row r="44" spans="1:149" x14ac:dyDescent="0.25">
      <c r="A44" s="1">
        <v>41495</v>
      </c>
      <c r="B44">
        <v>58.468600000000002</v>
      </c>
      <c r="C44" t="s">
        <v>302</v>
      </c>
      <c r="D44" t="s">
        <v>302</v>
      </c>
      <c r="F44" s="1">
        <v>41152</v>
      </c>
      <c r="G44">
        <v>62.5</v>
      </c>
      <c r="H44">
        <v>20120907</v>
      </c>
      <c r="I44">
        <v>62.5</v>
      </c>
      <c r="K44" s="1">
        <v>37072</v>
      </c>
      <c r="L44">
        <v>1.4</v>
      </c>
      <c r="M44" t="s">
        <v>302</v>
      </c>
      <c r="N44" t="s">
        <v>302</v>
      </c>
      <c r="P44" s="1">
        <v>40086</v>
      </c>
      <c r="Q44">
        <v>6.6633329999999997</v>
      </c>
      <c r="R44">
        <v>20091009</v>
      </c>
      <c r="S44">
        <v>6.7</v>
      </c>
      <c r="U44" s="1">
        <v>35976</v>
      </c>
      <c r="V44">
        <v>-3.1</v>
      </c>
      <c r="W44">
        <v>19980819</v>
      </c>
      <c r="X44">
        <v>-1.7</v>
      </c>
      <c r="Z44" s="1">
        <v>39813</v>
      </c>
      <c r="AA44">
        <v>-34</v>
      </c>
      <c r="AB44">
        <v>20090112</v>
      </c>
      <c r="AC44">
        <v>-34</v>
      </c>
      <c r="AE44" s="1">
        <v>35976</v>
      </c>
      <c r="AF44">
        <v>1.5</v>
      </c>
      <c r="AG44" t="s">
        <v>302</v>
      </c>
      <c r="AH44" t="s">
        <v>302</v>
      </c>
      <c r="AJ44" s="1">
        <v>38564</v>
      </c>
      <c r="AK44">
        <v>0.2</v>
      </c>
      <c r="AL44" t="s">
        <v>302</v>
      </c>
      <c r="AM44" t="s">
        <v>302</v>
      </c>
      <c r="AO44" s="1">
        <v>38564</v>
      </c>
      <c r="AP44">
        <v>0</v>
      </c>
      <c r="AQ44" t="s">
        <v>302</v>
      </c>
      <c r="AR44" t="s">
        <v>302</v>
      </c>
      <c r="AT44" s="1">
        <v>35976</v>
      </c>
      <c r="AU44">
        <v>91.4</v>
      </c>
      <c r="AV44" t="s">
        <v>302</v>
      </c>
      <c r="AW44" t="s">
        <v>302</v>
      </c>
      <c r="AY44" s="1">
        <v>35976</v>
      </c>
      <c r="AZ44">
        <v>-3.46</v>
      </c>
      <c r="BA44">
        <v>19980821</v>
      </c>
      <c r="BB44">
        <v>-2.9</v>
      </c>
      <c r="BD44" s="1">
        <v>35976</v>
      </c>
      <c r="BE44">
        <v>0.24</v>
      </c>
      <c r="BF44">
        <v>19980729</v>
      </c>
      <c r="BG44">
        <v>0.1</v>
      </c>
      <c r="BI44" s="1">
        <v>35976</v>
      </c>
      <c r="BJ44">
        <v>0</v>
      </c>
      <c r="BK44" t="s">
        <v>302</v>
      </c>
      <c r="BL44" t="s">
        <v>302</v>
      </c>
      <c r="BN44" s="1">
        <v>35976</v>
      </c>
      <c r="BO44">
        <v>1.2</v>
      </c>
      <c r="BP44" t="s">
        <v>302</v>
      </c>
      <c r="BQ44" t="s">
        <v>302</v>
      </c>
      <c r="BS44" s="1">
        <v>35976</v>
      </c>
      <c r="BT44">
        <v>-1.2</v>
      </c>
      <c r="BU44">
        <v>19980820</v>
      </c>
      <c r="BV44">
        <v>-1.7</v>
      </c>
      <c r="BX44" s="1">
        <v>35976</v>
      </c>
      <c r="BY44">
        <v>-0.8</v>
      </c>
      <c r="BZ44" t="s">
        <v>302</v>
      </c>
      <c r="CA44" t="s">
        <v>302</v>
      </c>
      <c r="CC44" s="1">
        <v>36738</v>
      </c>
      <c r="CD44">
        <v>0.2</v>
      </c>
      <c r="CE44">
        <v>20000929</v>
      </c>
      <c r="CF44">
        <v>0.3</v>
      </c>
      <c r="CH44" s="1">
        <v>35976</v>
      </c>
      <c r="CI44">
        <v>0.1</v>
      </c>
      <c r="CJ44">
        <v>19980716</v>
      </c>
      <c r="CK44">
        <v>0.1</v>
      </c>
      <c r="CM44" s="1">
        <v>35976</v>
      </c>
      <c r="CN44">
        <v>1</v>
      </c>
      <c r="CO44">
        <v>19980716</v>
      </c>
      <c r="CP44">
        <v>1</v>
      </c>
      <c r="CW44" s="1">
        <v>35976</v>
      </c>
      <c r="CX44">
        <v>1.0720000000000001</v>
      </c>
      <c r="CY44" t="s">
        <v>302</v>
      </c>
      <c r="CZ44" t="s">
        <v>302</v>
      </c>
      <c r="DB44" s="1">
        <v>37499</v>
      </c>
      <c r="DC44">
        <v>80.23</v>
      </c>
      <c r="DD44" t="s">
        <v>302</v>
      </c>
      <c r="DE44" t="s">
        <v>302</v>
      </c>
      <c r="DG44" s="1">
        <v>42338</v>
      </c>
      <c r="DH44">
        <v>1.8</v>
      </c>
      <c r="DI44">
        <v>20151215</v>
      </c>
      <c r="DJ44">
        <v>1.8</v>
      </c>
      <c r="DL44" s="1">
        <v>35976</v>
      </c>
      <c r="DM44">
        <v>1.2</v>
      </c>
      <c r="DN44" t="s">
        <v>302</v>
      </c>
      <c r="DO44" t="s">
        <v>302</v>
      </c>
      <c r="DQ44" s="1">
        <v>35976</v>
      </c>
      <c r="DR44">
        <v>131.73400000000001</v>
      </c>
      <c r="DS44" t="s">
        <v>302</v>
      </c>
      <c r="DT44" t="s">
        <v>302</v>
      </c>
      <c r="DV44" s="1">
        <v>37499</v>
      </c>
      <c r="DW44">
        <v>0.74</v>
      </c>
      <c r="DX44" t="s">
        <v>302</v>
      </c>
      <c r="DY44" t="s">
        <v>302</v>
      </c>
      <c r="EA44" s="1">
        <v>37833</v>
      </c>
      <c r="EB44">
        <v>7.72</v>
      </c>
      <c r="EC44" t="s">
        <v>302</v>
      </c>
      <c r="ED44" t="s">
        <v>302</v>
      </c>
      <c r="EF44" s="1">
        <v>38533</v>
      </c>
      <c r="EG44">
        <v>85.8</v>
      </c>
      <c r="EH44">
        <v>20050908</v>
      </c>
      <c r="EI44">
        <v>86.7</v>
      </c>
      <c r="EK44" s="1">
        <v>36677</v>
      </c>
      <c r="EL44">
        <v>5.1639999999999997</v>
      </c>
      <c r="EM44">
        <v>20000719</v>
      </c>
      <c r="EN44">
        <v>3.7</v>
      </c>
      <c r="EP44" s="1">
        <v>35976</v>
      </c>
      <c r="EQ44">
        <v>0.152</v>
      </c>
      <c r="ER44" t="s">
        <v>302</v>
      </c>
      <c r="ES44" t="s">
        <v>302</v>
      </c>
    </row>
    <row r="45" spans="1:149" x14ac:dyDescent="0.25">
      <c r="A45" s="1">
        <v>41502</v>
      </c>
      <c r="B45">
        <v>57.506100000000004</v>
      </c>
      <c r="C45" t="s">
        <v>302</v>
      </c>
      <c r="D45" t="s">
        <v>302</v>
      </c>
      <c r="F45" s="1">
        <v>41182</v>
      </c>
      <c r="G45">
        <v>60.4</v>
      </c>
      <c r="H45">
        <v>20121004</v>
      </c>
      <c r="I45">
        <v>60.4</v>
      </c>
      <c r="K45" s="1">
        <v>37103</v>
      </c>
      <c r="L45">
        <v>1</v>
      </c>
      <c r="M45" t="s">
        <v>302</v>
      </c>
      <c r="N45" t="s">
        <v>302</v>
      </c>
      <c r="P45" s="1">
        <v>40178</v>
      </c>
      <c r="Q45">
        <v>-8.7100000000000009</v>
      </c>
      <c r="R45">
        <v>20100111</v>
      </c>
      <c r="S45">
        <v>-8.6999999999999993</v>
      </c>
      <c r="U45" s="1">
        <v>36007</v>
      </c>
      <c r="V45">
        <v>-1.1000000000000001</v>
      </c>
      <c r="W45">
        <v>19980918</v>
      </c>
      <c r="X45">
        <v>-0.4</v>
      </c>
      <c r="Z45" s="1">
        <v>39903</v>
      </c>
      <c r="AA45">
        <v>-22</v>
      </c>
      <c r="AB45">
        <v>20090413</v>
      </c>
      <c r="AC45">
        <v>-22</v>
      </c>
      <c r="AE45" s="1">
        <v>36007</v>
      </c>
      <c r="AF45">
        <v>1.3</v>
      </c>
      <c r="AG45" t="s">
        <v>302</v>
      </c>
      <c r="AH45" t="s">
        <v>302</v>
      </c>
      <c r="AJ45" s="1">
        <v>38595</v>
      </c>
      <c r="AK45">
        <v>0.5</v>
      </c>
      <c r="AL45" t="s">
        <v>302</v>
      </c>
      <c r="AM45" t="s">
        <v>302</v>
      </c>
      <c r="AO45" s="1">
        <v>38595</v>
      </c>
      <c r="AP45">
        <v>0.3</v>
      </c>
      <c r="AQ45" t="s">
        <v>302</v>
      </c>
      <c r="AR45" t="s">
        <v>302</v>
      </c>
      <c r="AT45" s="1">
        <v>36007</v>
      </c>
      <c r="AU45">
        <v>91.4</v>
      </c>
      <c r="AV45" t="s">
        <v>302</v>
      </c>
      <c r="AW45" t="s">
        <v>302</v>
      </c>
      <c r="AY45" s="1">
        <v>36007</v>
      </c>
      <c r="AZ45">
        <v>-2.52</v>
      </c>
      <c r="BA45">
        <v>19980916</v>
      </c>
      <c r="BB45">
        <v>-2.4</v>
      </c>
      <c r="BD45" s="1">
        <v>36007</v>
      </c>
      <c r="BE45">
        <v>0.24</v>
      </c>
      <c r="BF45">
        <v>19980827</v>
      </c>
      <c r="BG45">
        <v>0.3</v>
      </c>
      <c r="BI45" s="1">
        <v>36007</v>
      </c>
      <c r="BJ45">
        <v>0.1</v>
      </c>
      <c r="BK45" t="s">
        <v>302</v>
      </c>
      <c r="BL45" t="s">
        <v>302</v>
      </c>
      <c r="BN45" s="1">
        <v>36007</v>
      </c>
      <c r="BO45">
        <v>1.3</v>
      </c>
      <c r="BP45" t="s">
        <v>302</v>
      </c>
      <c r="BQ45" t="s">
        <v>302</v>
      </c>
      <c r="BS45" s="1">
        <v>36007</v>
      </c>
      <c r="BT45">
        <v>0.7</v>
      </c>
      <c r="BU45">
        <v>19980921</v>
      </c>
      <c r="BV45">
        <v>1.4</v>
      </c>
      <c r="BX45" s="1">
        <v>36007</v>
      </c>
      <c r="BY45">
        <v>1.2</v>
      </c>
      <c r="BZ45" t="s">
        <v>302</v>
      </c>
      <c r="CA45" t="s">
        <v>302</v>
      </c>
      <c r="CC45" s="1">
        <v>36769</v>
      </c>
      <c r="CD45">
        <v>0.4</v>
      </c>
      <c r="CE45">
        <v>20001031</v>
      </c>
      <c r="CF45">
        <v>0.4</v>
      </c>
      <c r="CH45" s="1">
        <v>36007</v>
      </c>
      <c r="CI45">
        <v>0</v>
      </c>
      <c r="CJ45">
        <v>19980819</v>
      </c>
      <c r="CK45">
        <v>0</v>
      </c>
      <c r="CM45" s="1">
        <v>36007</v>
      </c>
      <c r="CN45">
        <v>1</v>
      </c>
      <c r="CO45">
        <v>19980819</v>
      </c>
      <c r="CP45">
        <v>1</v>
      </c>
      <c r="CW45" s="1">
        <v>36007</v>
      </c>
      <c r="CX45">
        <v>1.07</v>
      </c>
      <c r="CY45" t="s">
        <v>302</v>
      </c>
      <c r="CZ45" t="s">
        <v>302</v>
      </c>
      <c r="DB45" s="1">
        <v>37529</v>
      </c>
      <c r="DC45">
        <v>80.569999999999993</v>
      </c>
      <c r="DD45" t="s">
        <v>302</v>
      </c>
      <c r="DE45" t="s">
        <v>302</v>
      </c>
      <c r="DG45" s="1">
        <v>42369</v>
      </c>
      <c r="DH45">
        <v>-0.6</v>
      </c>
      <c r="DI45">
        <v>20160115</v>
      </c>
      <c r="DJ45">
        <v>-0.6</v>
      </c>
      <c r="DL45" s="1">
        <v>36007</v>
      </c>
      <c r="DM45">
        <v>3.1</v>
      </c>
      <c r="DN45" t="s">
        <v>302</v>
      </c>
      <c r="DO45" t="s">
        <v>302</v>
      </c>
      <c r="DQ45" s="1">
        <v>36007</v>
      </c>
      <c r="DR45">
        <v>125.328</v>
      </c>
      <c r="DS45" t="s">
        <v>302</v>
      </c>
      <c r="DT45" t="s">
        <v>302</v>
      </c>
      <c r="DV45" s="1">
        <v>37529</v>
      </c>
      <c r="DW45">
        <v>0.42</v>
      </c>
      <c r="DX45" t="s">
        <v>302</v>
      </c>
      <c r="DY45" t="s">
        <v>302</v>
      </c>
      <c r="EA45" s="1">
        <v>37864</v>
      </c>
      <c r="EB45">
        <v>7.62</v>
      </c>
      <c r="EC45" t="s">
        <v>302</v>
      </c>
      <c r="ED45" t="s">
        <v>302</v>
      </c>
      <c r="EF45" s="1">
        <v>38625</v>
      </c>
      <c r="EG45">
        <v>86.1</v>
      </c>
      <c r="EH45">
        <v>20051209</v>
      </c>
      <c r="EI45">
        <v>86.9</v>
      </c>
      <c r="EK45" s="1">
        <v>36707</v>
      </c>
      <c r="EL45">
        <v>6.5110000000000001</v>
      </c>
      <c r="EM45">
        <v>20000818</v>
      </c>
      <c r="EN45">
        <v>4.9550000000000001</v>
      </c>
      <c r="EP45" s="1">
        <v>36007</v>
      </c>
      <c r="EQ45">
        <v>0.152</v>
      </c>
      <c r="ER45" t="s">
        <v>302</v>
      </c>
      <c r="ES45" t="s">
        <v>302</v>
      </c>
    </row>
    <row r="46" spans="1:149" x14ac:dyDescent="0.25">
      <c r="A46" s="1">
        <v>41509</v>
      </c>
      <c r="B46">
        <v>57.012099999999997</v>
      </c>
      <c r="C46" t="s">
        <v>302</v>
      </c>
      <c r="D46" t="s">
        <v>302</v>
      </c>
      <c r="F46" s="1">
        <v>41213</v>
      </c>
      <c r="G46">
        <v>58.3</v>
      </c>
      <c r="H46">
        <v>20121106</v>
      </c>
      <c r="I46">
        <v>58.3</v>
      </c>
      <c r="K46" s="1">
        <v>37134</v>
      </c>
      <c r="L46">
        <v>0.9</v>
      </c>
      <c r="M46" t="s">
        <v>302</v>
      </c>
      <c r="N46" t="s">
        <v>302</v>
      </c>
      <c r="P46" s="1">
        <v>40268</v>
      </c>
      <c r="Q46">
        <v>-18.941668</v>
      </c>
      <c r="R46">
        <v>20100412</v>
      </c>
      <c r="S46">
        <v>-18.700001</v>
      </c>
      <c r="U46" s="1">
        <v>36038</v>
      </c>
      <c r="V46">
        <v>0.6</v>
      </c>
      <c r="W46">
        <v>19981020</v>
      </c>
      <c r="X46">
        <v>0.2</v>
      </c>
      <c r="Z46" s="1">
        <v>39994</v>
      </c>
      <c r="AA46">
        <v>39</v>
      </c>
      <c r="AB46">
        <v>20090713</v>
      </c>
      <c r="AC46">
        <v>38</v>
      </c>
      <c r="AE46" s="1">
        <v>36038</v>
      </c>
      <c r="AF46">
        <v>1.6</v>
      </c>
      <c r="AG46" t="s">
        <v>302</v>
      </c>
      <c r="AH46" t="s">
        <v>302</v>
      </c>
      <c r="AJ46" s="1">
        <v>38625</v>
      </c>
      <c r="AK46">
        <v>0.9</v>
      </c>
      <c r="AL46" t="s">
        <v>302</v>
      </c>
      <c r="AM46" t="s">
        <v>302</v>
      </c>
      <c r="AO46" s="1">
        <v>38625</v>
      </c>
      <c r="AP46">
        <v>0.1</v>
      </c>
      <c r="AQ46" t="s">
        <v>302</v>
      </c>
      <c r="AR46" t="s">
        <v>302</v>
      </c>
      <c r="AT46" s="1">
        <v>36038</v>
      </c>
      <c r="AU46">
        <v>91.4</v>
      </c>
      <c r="AV46" t="s">
        <v>302</v>
      </c>
      <c r="AW46" t="s">
        <v>302</v>
      </c>
      <c r="AY46" s="1">
        <v>36038</v>
      </c>
      <c r="AZ46">
        <v>6.59</v>
      </c>
      <c r="BA46">
        <v>19981019</v>
      </c>
      <c r="BB46">
        <v>7.6</v>
      </c>
      <c r="BD46" s="1">
        <v>36038</v>
      </c>
      <c r="BE46">
        <v>0.71</v>
      </c>
      <c r="BF46">
        <v>19980929</v>
      </c>
      <c r="BG46">
        <v>0.5</v>
      </c>
      <c r="BI46" s="1">
        <v>36038</v>
      </c>
      <c r="BJ46">
        <v>0.1</v>
      </c>
      <c r="BK46" t="s">
        <v>302</v>
      </c>
      <c r="BL46" t="s">
        <v>302</v>
      </c>
      <c r="BN46" s="1">
        <v>36038</v>
      </c>
      <c r="BO46">
        <v>1.2</v>
      </c>
      <c r="BP46" t="s">
        <v>302</v>
      </c>
      <c r="BQ46" t="s">
        <v>302</v>
      </c>
      <c r="BS46" s="1">
        <v>36038</v>
      </c>
      <c r="BT46">
        <v>-0.2</v>
      </c>
      <c r="BU46">
        <v>19981022</v>
      </c>
      <c r="BV46">
        <v>-0.2</v>
      </c>
      <c r="BX46" s="1">
        <v>36038</v>
      </c>
      <c r="BY46">
        <v>-0.4</v>
      </c>
      <c r="BZ46" t="s">
        <v>302</v>
      </c>
      <c r="CA46" t="s">
        <v>302</v>
      </c>
      <c r="CC46" s="1">
        <v>36799</v>
      </c>
      <c r="CD46">
        <v>0.2</v>
      </c>
      <c r="CE46">
        <v>20001130</v>
      </c>
      <c r="CF46">
        <v>0</v>
      </c>
      <c r="CH46" s="1">
        <v>36038</v>
      </c>
      <c r="CI46">
        <v>0</v>
      </c>
      <c r="CJ46">
        <v>19980918</v>
      </c>
      <c r="CK46">
        <v>0</v>
      </c>
      <c r="CM46" s="1">
        <v>36038</v>
      </c>
      <c r="CN46">
        <v>0.9</v>
      </c>
      <c r="CO46">
        <v>19980918</v>
      </c>
      <c r="CP46">
        <v>0.8</v>
      </c>
      <c r="CW46" s="1">
        <v>36038</v>
      </c>
      <c r="CX46">
        <v>1.07</v>
      </c>
      <c r="CY46" t="s">
        <v>302</v>
      </c>
      <c r="CZ46" t="s">
        <v>302</v>
      </c>
      <c r="DB46" s="1">
        <v>37560</v>
      </c>
      <c r="DC46">
        <v>80.900000000000006</v>
      </c>
      <c r="DD46" t="s">
        <v>302</v>
      </c>
      <c r="DE46" t="s">
        <v>302</v>
      </c>
      <c r="DG46" s="1">
        <v>42400</v>
      </c>
      <c r="DH46">
        <v>0.5</v>
      </c>
      <c r="DI46">
        <v>20160216</v>
      </c>
      <c r="DJ46">
        <v>0.5</v>
      </c>
      <c r="DL46" s="1">
        <v>36038</v>
      </c>
      <c r="DM46">
        <v>0.3</v>
      </c>
      <c r="DN46" t="s">
        <v>302</v>
      </c>
      <c r="DO46" t="s">
        <v>302</v>
      </c>
      <c r="DQ46" s="1">
        <v>36038</v>
      </c>
      <c r="DR46">
        <v>142.32</v>
      </c>
      <c r="DS46" t="s">
        <v>302</v>
      </c>
      <c r="DT46" t="s">
        <v>302</v>
      </c>
      <c r="DV46" s="1">
        <v>37560</v>
      </c>
      <c r="DW46">
        <v>0.41</v>
      </c>
      <c r="DX46" t="s">
        <v>302</v>
      </c>
      <c r="DY46" t="s">
        <v>302</v>
      </c>
      <c r="EA46" s="1">
        <v>37894</v>
      </c>
      <c r="EB46">
        <v>7.93</v>
      </c>
      <c r="EC46" t="s">
        <v>302</v>
      </c>
      <c r="ED46" t="s">
        <v>302</v>
      </c>
      <c r="EF46" s="1">
        <v>38717</v>
      </c>
      <c r="EG46">
        <v>86.6</v>
      </c>
      <c r="EH46">
        <v>20060313</v>
      </c>
      <c r="EI46">
        <v>86.3</v>
      </c>
      <c r="EK46" s="1">
        <v>36738</v>
      </c>
      <c r="EL46">
        <v>5.4480000000000004</v>
      </c>
      <c r="EM46">
        <v>20000920</v>
      </c>
      <c r="EN46">
        <v>4.2</v>
      </c>
      <c r="EP46" s="1">
        <v>36038</v>
      </c>
      <c r="EQ46">
        <v>0</v>
      </c>
      <c r="ER46" t="s">
        <v>302</v>
      </c>
      <c r="ES46" t="s">
        <v>302</v>
      </c>
    </row>
    <row r="47" spans="1:149" x14ac:dyDescent="0.25">
      <c r="A47" s="1">
        <v>41516</v>
      </c>
      <c r="B47">
        <v>56.827599999999997</v>
      </c>
      <c r="C47" t="s">
        <v>302</v>
      </c>
      <c r="D47" t="s">
        <v>302</v>
      </c>
      <c r="F47" s="1">
        <v>41243</v>
      </c>
      <c r="G47">
        <v>47.5</v>
      </c>
      <c r="H47">
        <v>20121206</v>
      </c>
      <c r="I47">
        <v>47.5</v>
      </c>
      <c r="K47" s="1">
        <v>37164</v>
      </c>
      <c r="L47">
        <v>0.1</v>
      </c>
      <c r="M47" t="s">
        <v>302</v>
      </c>
      <c r="N47" t="s">
        <v>302</v>
      </c>
      <c r="P47" s="1">
        <v>40359</v>
      </c>
      <c r="Q47">
        <v>-24.785</v>
      </c>
      <c r="R47">
        <v>20100712</v>
      </c>
      <c r="S47">
        <v>-24.8</v>
      </c>
      <c r="U47" s="1">
        <v>36068</v>
      </c>
      <c r="V47">
        <v>0.6</v>
      </c>
      <c r="W47">
        <v>19981119</v>
      </c>
      <c r="X47">
        <v>0.7</v>
      </c>
      <c r="Z47" s="1">
        <v>40086</v>
      </c>
      <c r="AA47">
        <v>53</v>
      </c>
      <c r="AB47">
        <v>20091009</v>
      </c>
      <c r="AC47">
        <v>53</v>
      </c>
      <c r="AE47" s="1">
        <v>36068</v>
      </c>
      <c r="AF47">
        <v>1.1000000000000001</v>
      </c>
      <c r="AG47" t="s">
        <v>302</v>
      </c>
      <c r="AH47" t="s">
        <v>302</v>
      </c>
      <c r="AJ47" s="1">
        <v>38656</v>
      </c>
      <c r="AK47">
        <v>-0.2</v>
      </c>
      <c r="AL47" t="s">
        <v>302</v>
      </c>
      <c r="AM47" t="s">
        <v>302</v>
      </c>
      <c r="AO47" s="1">
        <v>38656</v>
      </c>
      <c r="AP47">
        <v>0.1</v>
      </c>
      <c r="AQ47" t="s">
        <v>302</v>
      </c>
      <c r="AR47" t="s">
        <v>302</v>
      </c>
      <c r="AT47" s="1">
        <v>36068</v>
      </c>
      <c r="AU47">
        <v>91.2</v>
      </c>
      <c r="AV47" t="s">
        <v>302</v>
      </c>
      <c r="AW47" t="s">
        <v>302</v>
      </c>
      <c r="AY47" s="1">
        <v>36068</v>
      </c>
      <c r="AZ47">
        <v>1.29</v>
      </c>
      <c r="BA47">
        <v>19981117</v>
      </c>
      <c r="BB47">
        <v>0.1</v>
      </c>
      <c r="BD47" s="1">
        <v>36068</v>
      </c>
      <c r="BE47">
        <v>-0.59</v>
      </c>
      <c r="BF47">
        <v>19981028</v>
      </c>
      <c r="BG47">
        <v>-0.6</v>
      </c>
      <c r="BI47" s="1">
        <v>36068</v>
      </c>
      <c r="BJ47">
        <v>0</v>
      </c>
      <c r="BK47" t="s">
        <v>302</v>
      </c>
      <c r="BL47" t="s">
        <v>302</v>
      </c>
      <c r="BN47" s="1">
        <v>36068</v>
      </c>
      <c r="BO47">
        <v>1.1000000000000001</v>
      </c>
      <c r="BP47" t="s">
        <v>302</v>
      </c>
      <c r="BQ47" t="s">
        <v>302</v>
      </c>
      <c r="BS47" s="1">
        <v>36068</v>
      </c>
      <c r="BT47">
        <v>1.5</v>
      </c>
      <c r="BU47">
        <v>19981120</v>
      </c>
      <c r="BV47">
        <v>1.1000000000000001</v>
      </c>
      <c r="BX47" s="1">
        <v>36068</v>
      </c>
      <c r="BY47">
        <v>1.4</v>
      </c>
      <c r="BZ47" t="s">
        <v>302</v>
      </c>
      <c r="CA47" t="s">
        <v>302</v>
      </c>
      <c r="CC47" s="1">
        <v>36830</v>
      </c>
      <c r="CD47">
        <v>0.2</v>
      </c>
      <c r="CE47">
        <v>20001222</v>
      </c>
      <c r="CF47">
        <v>0.5</v>
      </c>
      <c r="CH47" s="1">
        <v>36068</v>
      </c>
      <c r="CI47">
        <v>-0.2</v>
      </c>
      <c r="CJ47">
        <v>19981021</v>
      </c>
      <c r="CK47">
        <v>-0.2</v>
      </c>
      <c r="CM47" s="1">
        <v>36068</v>
      </c>
      <c r="CN47">
        <v>0.7</v>
      </c>
      <c r="CO47">
        <v>19981021</v>
      </c>
      <c r="CP47">
        <v>0.7</v>
      </c>
      <c r="CW47" s="1">
        <v>36068</v>
      </c>
      <c r="CX47">
        <v>0.91700000000000004</v>
      </c>
      <c r="CY47" t="s">
        <v>302</v>
      </c>
      <c r="CZ47" t="s">
        <v>302</v>
      </c>
      <c r="DB47" s="1">
        <v>37590</v>
      </c>
      <c r="DC47">
        <v>81.19</v>
      </c>
      <c r="DD47" t="s">
        <v>302</v>
      </c>
      <c r="DE47" t="s">
        <v>302</v>
      </c>
      <c r="DG47" s="1">
        <v>42429</v>
      </c>
      <c r="DH47">
        <v>0.8</v>
      </c>
      <c r="DI47">
        <v>20160315</v>
      </c>
      <c r="DJ47">
        <v>0.8</v>
      </c>
      <c r="DL47" s="1">
        <v>36068</v>
      </c>
      <c r="DM47">
        <v>-1.3</v>
      </c>
      <c r="DN47" t="s">
        <v>302</v>
      </c>
      <c r="DO47" t="s">
        <v>302</v>
      </c>
      <c r="DQ47" s="1">
        <v>36068</v>
      </c>
      <c r="DR47">
        <v>139.523</v>
      </c>
      <c r="DS47" t="s">
        <v>302</v>
      </c>
      <c r="DT47" t="s">
        <v>302</v>
      </c>
      <c r="DV47" s="1">
        <v>37590</v>
      </c>
      <c r="DW47">
        <v>0.36</v>
      </c>
      <c r="DX47" t="s">
        <v>302</v>
      </c>
      <c r="DY47" t="s">
        <v>302</v>
      </c>
      <c r="EA47" s="1">
        <v>37925</v>
      </c>
      <c r="EB47">
        <v>8.16</v>
      </c>
      <c r="EC47" t="s">
        <v>302</v>
      </c>
      <c r="ED47" t="s">
        <v>302</v>
      </c>
      <c r="EF47" s="1">
        <v>38807</v>
      </c>
      <c r="EG47">
        <v>86.4</v>
      </c>
      <c r="EH47">
        <v>20060612</v>
      </c>
      <c r="EI47">
        <v>85.9</v>
      </c>
      <c r="EK47" s="1">
        <v>36769</v>
      </c>
      <c r="EL47">
        <v>5.6070000000000002</v>
      </c>
      <c r="EM47">
        <v>20001019</v>
      </c>
      <c r="EN47">
        <v>3.98</v>
      </c>
      <c r="EP47" s="1">
        <v>36068</v>
      </c>
      <c r="EQ47">
        <v>-0.151</v>
      </c>
      <c r="ER47" t="s">
        <v>302</v>
      </c>
      <c r="ES47" t="s">
        <v>302</v>
      </c>
    </row>
    <row r="48" spans="1:149" x14ac:dyDescent="0.25">
      <c r="A48" s="1">
        <v>41523</v>
      </c>
      <c r="B48">
        <v>57.305599999999998</v>
      </c>
      <c r="C48" t="s">
        <v>302</v>
      </c>
      <c r="D48" t="s">
        <v>302</v>
      </c>
      <c r="F48" s="1">
        <v>41274</v>
      </c>
      <c r="G48">
        <v>52.8</v>
      </c>
      <c r="H48">
        <v>20130107</v>
      </c>
      <c r="I48">
        <v>52.8</v>
      </c>
      <c r="K48" s="1">
        <v>37195</v>
      </c>
      <c r="L48">
        <v>0.3</v>
      </c>
      <c r="M48" t="s">
        <v>302</v>
      </c>
      <c r="N48" t="s">
        <v>302</v>
      </c>
      <c r="P48" s="1">
        <v>40451</v>
      </c>
      <c r="Q48">
        <v>-22.263334</v>
      </c>
      <c r="R48">
        <v>20101008</v>
      </c>
      <c r="S48">
        <v>-22.26</v>
      </c>
      <c r="U48" s="1">
        <v>36099</v>
      </c>
      <c r="V48">
        <v>2.6</v>
      </c>
      <c r="W48">
        <v>19981218</v>
      </c>
      <c r="X48">
        <v>0.5</v>
      </c>
      <c r="Z48" s="1">
        <v>40178</v>
      </c>
      <c r="AA48">
        <v>50</v>
      </c>
      <c r="AB48">
        <v>20100111</v>
      </c>
      <c r="AC48">
        <v>49</v>
      </c>
      <c r="AE48" s="1">
        <v>36099</v>
      </c>
      <c r="AF48">
        <v>1.8</v>
      </c>
      <c r="AG48" t="s">
        <v>302</v>
      </c>
      <c r="AH48" t="s">
        <v>302</v>
      </c>
      <c r="AJ48" s="1">
        <v>38686</v>
      </c>
      <c r="AK48">
        <v>-0.2</v>
      </c>
      <c r="AL48" t="s">
        <v>302</v>
      </c>
      <c r="AM48" t="s">
        <v>302</v>
      </c>
      <c r="AO48" s="1">
        <v>38686</v>
      </c>
      <c r="AP48">
        <v>0.3</v>
      </c>
      <c r="AQ48" t="s">
        <v>302</v>
      </c>
      <c r="AR48" t="s">
        <v>302</v>
      </c>
      <c r="AT48" s="1">
        <v>36099</v>
      </c>
      <c r="AU48">
        <v>91.6</v>
      </c>
      <c r="AV48" t="s">
        <v>302</v>
      </c>
      <c r="AW48" t="s">
        <v>302</v>
      </c>
      <c r="AY48" s="1">
        <v>36099</v>
      </c>
      <c r="AZ48">
        <v>2.4300000000000002</v>
      </c>
      <c r="BA48">
        <v>19981216</v>
      </c>
      <c r="BB48">
        <v>2.1</v>
      </c>
      <c r="BD48" s="1">
        <v>36099</v>
      </c>
      <c r="BE48">
        <v>0.82</v>
      </c>
      <c r="BF48">
        <v>19981125</v>
      </c>
      <c r="BG48">
        <v>0.7</v>
      </c>
      <c r="BI48" s="1">
        <v>36099</v>
      </c>
      <c r="BJ48">
        <v>0.3</v>
      </c>
      <c r="BK48" t="s">
        <v>302</v>
      </c>
      <c r="BL48" t="s">
        <v>302</v>
      </c>
      <c r="BN48" s="1">
        <v>36099</v>
      </c>
      <c r="BO48">
        <v>1.3</v>
      </c>
      <c r="BP48" t="s">
        <v>302</v>
      </c>
      <c r="BQ48" t="s">
        <v>302</v>
      </c>
      <c r="BS48" s="1">
        <v>36099</v>
      </c>
      <c r="BT48">
        <v>-0.4</v>
      </c>
      <c r="BU48">
        <v>19981221</v>
      </c>
      <c r="BV48">
        <v>-1.7</v>
      </c>
      <c r="BX48" s="1">
        <v>36099</v>
      </c>
      <c r="BY48">
        <v>0</v>
      </c>
      <c r="BZ48" t="s">
        <v>302</v>
      </c>
      <c r="CA48" t="s">
        <v>302</v>
      </c>
      <c r="CC48" s="1">
        <v>36860</v>
      </c>
      <c r="CD48">
        <v>0.1</v>
      </c>
      <c r="CE48">
        <v>20010131</v>
      </c>
      <c r="CF48">
        <v>0.1</v>
      </c>
      <c r="CH48" s="1">
        <v>36099</v>
      </c>
      <c r="CI48">
        <v>0.4</v>
      </c>
      <c r="CJ48">
        <v>19981119</v>
      </c>
      <c r="CK48">
        <v>0.4</v>
      </c>
      <c r="CM48" s="1">
        <v>36099</v>
      </c>
      <c r="CN48">
        <v>1.1000000000000001</v>
      </c>
      <c r="CO48">
        <v>19981119</v>
      </c>
      <c r="CP48">
        <v>1</v>
      </c>
      <c r="CW48" s="1">
        <v>36099</v>
      </c>
      <c r="CX48">
        <v>1.07</v>
      </c>
      <c r="CY48" t="s">
        <v>302</v>
      </c>
      <c r="CZ48" t="s">
        <v>302</v>
      </c>
      <c r="DB48" s="1">
        <v>37621</v>
      </c>
      <c r="DC48">
        <v>81.72</v>
      </c>
      <c r="DD48" t="s">
        <v>302</v>
      </c>
      <c r="DE48" t="s">
        <v>302</v>
      </c>
      <c r="DG48" s="1">
        <v>42460</v>
      </c>
      <c r="DH48">
        <v>1.5</v>
      </c>
      <c r="DI48">
        <v>20160415</v>
      </c>
      <c r="DJ48">
        <v>1.5</v>
      </c>
      <c r="DL48" s="1">
        <v>36099</v>
      </c>
      <c r="DM48">
        <v>-8.6</v>
      </c>
      <c r="DN48" t="s">
        <v>302</v>
      </c>
      <c r="DO48" t="s">
        <v>302</v>
      </c>
      <c r="DQ48" s="1">
        <v>36099</v>
      </c>
      <c r="DR48">
        <v>138.13499999999999</v>
      </c>
      <c r="DS48" t="s">
        <v>302</v>
      </c>
      <c r="DT48" t="s">
        <v>302</v>
      </c>
      <c r="DV48" s="1">
        <v>37621</v>
      </c>
      <c r="DW48">
        <v>0.65</v>
      </c>
      <c r="DX48" t="s">
        <v>302</v>
      </c>
      <c r="DY48" t="s">
        <v>302</v>
      </c>
      <c r="EA48" s="1">
        <v>37955</v>
      </c>
      <c r="EB48">
        <v>8.18</v>
      </c>
      <c r="EC48" t="s">
        <v>302</v>
      </c>
      <c r="ED48" t="s">
        <v>302</v>
      </c>
      <c r="EF48" s="1">
        <v>38898</v>
      </c>
      <c r="EG48">
        <v>85.5</v>
      </c>
      <c r="EH48">
        <v>20060911</v>
      </c>
      <c r="EI48">
        <v>85.5</v>
      </c>
      <c r="EK48" s="1">
        <v>36799</v>
      </c>
      <c r="EL48">
        <v>5.8959999999999999</v>
      </c>
      <c r="EM48">
        <v>20001121</v>
      </c>
      <c r="EN48">
        <v>4.3</v>
      </c>
      <c r="EP48" s="1">
        <v>36099</v>
      </c>
      <c r="EQ48">
        <v>0.152</v>
      </c>
      <c r="ER48" t="s">
        <v>302</v>
      </c>
      <c r="ES48" t="s">
        <v>302</v>
      </c>
    </row>
    <row r="49" spans="1:149" x14ac:dyDescent="0.25">
      <c r="A49" s="1">
        <v>41530</v>
      </c>
      <c r="B49">
        <v>58.686399999999999</v>
      </c>
      <c r="C49" t="s">
        <v>302</v>
      </c>
      <c r="D49" t="s">
        <v>302</v>
      </c>
      <c r="F49" s="1">
        <v>41305</v>
      </c>
      <c r="G49">
        <v>58.9</v>
      </c>
      <c r="H49">
        <v>20130206</v>
      </c>
      <c r="I49">
        <v>58.9</v>
      </c>
      <c r="K49" s="1">
        <v>37225</v>
      </c>
      <c r="L49">
        <v>0.8</v>
      </c>
      <c r="M49" t="s">
        <v>302</v>
      </c>
      <c r="N49" t="s">
        <v>302</v>
      </c>
      <c r="P49" s="1">
        <v>40543</v>
      </c>
      <c r="Q49">
        <v>-36.379997000000003</v>
      </c>
      <c r="R49">
        <v>20110110</v>
      </c>
      <c r="S49">
        <v>-36.380001</v>
      </c>
      <c r="U49" s="1">
        <v>36129</v>
      </c>
      <c r="V49">
        <v>-0.9</v>
      </c>
      <c r="W49">
        <v>19990120</v>
      </c>
      <c r="X49">
        <v>-0.6</v>
      </c>
      <c r="Z49" s="1">
        <v>40268</v>
      </c>
      <c r="AA49">
        <v>44</v>
      </c>
      <c r="AB49">
        <v>20100412</v>
      </c>
      <c r="AC49">
        <v>44</v>
      </c>
      <c r="AE49" s="1">
        <v>36129</v>
      </c>
      <c r="AF49">
        <v>1.2</v>
      </c>
      <c r="AG49" t="s">
        <v>302</v>
      </c>
      <c r="AH49" t="s">
        <v>302</v>
      </c>
      <c r="AJ49" s="1">
        <v>38717</v>
      </c>
      <c r="AK49">
        <v>0.1</v>
      </c>
      <c r="AL49" t="s">
        <v>302</v>
      </c>
      <c r="AM49" t="s">
        <v>302</v>
      </c>
      <c r="AO49" s="1">
        <v>38717</v>
      </c>
      <c r="AP49">
        <v>0.2</v>
      </c>
      <c r="AQ49" t="s">
        <v>302</v>
      </c>
      <c r="AR49" t="s">
        <v>302</v>
      </c>
      <c r="AT49" s="1">
        <v>36129</v>
      </c>
      <c r="AU49">
        <v>91.6</v>
      </c>
      <c r="AV49" t="s">
        <v>302</v>
      </c>
      <c r="AW49" t="s">
        <v>302</v>
      </c>
      <c r="AY49" s="1">
        <v>36129</v>
      </c>
      <c r="AZ49">
        <v>0.95</v>
      </c>
      <c r="BA49">
        <v>19990119</v>
      </c>
      <c r="BB49">
        <v>1</v>
      </c>
      <c r="BD49" s="1">
        <v>36129</v>
      </c>
      <c r="BE49">
        <v>0</v>
      </c>
      <c r="BF49">
        <v>19990106</v>
      </c>
      <c r="BG49">
        <v>0</v>
      </c>
      <c r="BI49" s="1">
        <v>36129</v>
      </c>
      <c r="BJ49">
        <v>0</v>
      </c>
      <c r="BK49" t="s">
        <v>302</v>
      </c>
      <c r="BL49" t="s">
        <v>302</v>
      </c>
      <c r="BN49" s="1">
        <v>36129</v>
      </c>
      <c r="BO49">
        <v>1.4</v>
      </c>
      <c r="BP49" t="s">
        <v>302</v>
      </c>
      <c r="BQ49" t="s">
        <v>302</v>
      </c>
      <c r="BS49" s="1">
        <v>36129</v>
      </c>
      <c r="BT49">
        <v>0.7</v>
      </c>
      <c r="BU49">
        <v>19990122</v>
      </c>
      <c r="BV49">
        <v>1.1000000000000001</v>
      </c>
      <c r="BX49" s="1">
        <v>36129</v>
      </c>
      <c r="BY49">
        <v>0.4</v>
      </c>
      <c r="BZ49" t="s">
        <v>302</v>
      </c>
      <c r="CA49" t="s">
        <v>302</v>
      </c>
      <c r="CC49" s="1">
        <v>36891</v>
      </c>
      <c r="CD49">
        <v>0.2</v>
      </c>
      <c r="CE49">
        <v>20010228</v>
      </c>
      <c r="CF49">
        <v>0.2</v>
      </c>
      <c r="CH49" s="1">
        <v>36129</v>
      </c>
      <c r="CI49">
        <v>0</v>
      </c>
      <c r="CJ49">
        <v>19981218</v>
      </c>
      <c r="CK49">
        <v>0</v>
      </c>
      <c r="CM49" s="1">
        <v>36129</v>
      </c>
      <c r="CN49">
        <v>1.2</v>
      </c>
      <c r="CO49">
        <v>19981218</v>
      </c>
      <c r="CP49">
        <v>1.2</v>
      </c>
      <c r="CW49" s="1">
        <v>36129</v>
      </c>
      <c r="CX49">
        <v>0.76200000000000001</v>
      </c>
      <c r="CY49" t="s">
        <v>302</v>
      </c>
      <c r="CZ49" t="s">
        <v>302</v>
      </c>
      <c r="DB49" s="1">
        <v>37652</v>
      </c>
      <c r="DC49">
        <v>82.1</v>
      </c>
      <c r="DD49" t="s">
        <v>302</v>
      </c>
      <c r="DE49" t="s">
        <v>302</v>
      </c>
      <c r="DG49" s="1">
        <v>42490</v>
      </c>
      <c r="DH49">
        <v>3.1</v>
      </c>
      <c r="DI49">
        <v>20160516</v>
      </c>
      <c r="DJ49">
        <v>3.1</v>
      </c>
      <c r="DL49" s="1">
        <v>36129</v>
      </c>
      <c r="DM49">
        <v>2.9</v>
      </c>
      <c r="DN49" t="s">
        <v>302</v>
      </c>
      <c r="DO49" t="s">
        <v>302</v>
      </c>
      <c r="DQ49" s="1">
        <v>36129</v>
      </c>
      <c r="DR49">
        <v>131.36799999999999</v>
      </c>
      <c r="DS49" t="s">
        <v>302</v>
      </c>
      <c r="DT49" t="s">
        <v>302</v>
      </c>
      <c r="DV49" s="1">
        <v>37652</v>
      </c>
      <c r="DW49">
        <v>0.47</v>
      </c>
      <c r="DX49" t="s">
        <v>302</v>
      </c>
      <c r="DY49" t="s">
        <v>302</v>
      </c>
      <c r="EA49" s="1">
        <v>37986</v>
      </c>
      <c r="EB49">
        <v>7.93</v>
      </c>
      <c r="EC49" t="s">
        <v>302</v>
      </c>
      <c r="ED49" t="s">
        <v>302</v>
      </c>
      <c r="EF49" s="1">
        <v>38990</v>
      </c>
      <c r="EG49">
        <v>84.5</v>
      </c>
      <c r="EH49">
        <v>20061213</v>
      </c>
      <c r="EI49">
        <v>84.2</v>
      </c>
      <c r="EK49" s="1">
        <v>36830</v>
      </c>
      <c r="EL49">
        <v>6.3339999999999996</v>
      </c>
      <c r="EM49">
        <v>20001219</v>
      </c>
      <c r="EN49">
        <v>4.5600000000000005</v>
      </c>
      <c r="EP49" s="1">
        <v>36129</v>
      </c>
      <c r="EQ49">
        <v>0</v>
      </c>
      <c r="ER49" t="s">
        <v>302</v>
      </c>
      <c r="ES49" t="s">
        <v>302</v>
      </c>
    </row>
    <row r="50" spans="1:149" x14ac:dyDescent="0.25">
      <c r="A50" s="1">
        <v>41537</v>
      </c>
      <c r="B50">
        <v>59.2273</v>
      </c>
      <c r="C50" t="s">
        <v>302</v>
      </c>
      <c r="D50" t="s">
        <v>302</v>
      </c>
      <c r="F50" s="1">
        <v>41333</v>
      </c>
      <c r="G50">
        <v>51.1</v>
      </c>
      <c r="H50">
        <v>20130306</v>
      </c>
      <c r="I50">
        <v>51.1</v>
      </c>
      <c r="K50" s="1">
        <v>37256</v>
      </c>
      <c r="L50">
        <v>0.4</v>
      </c>
      <c r="M50" t="s">
        <v>302</v>
      </c>
      <c r="N50" t="s">
        <v>302</v>
      </c>
      <c r="P50" s="1">
        <v>40633</v>
      </c>
      <c r="Q50">
        <v>-31.708334000000001</v>
      </c>
      <c r="R50">
        <v>20110404</v>
      </c>
      <c r="S50">
        <v>-31.700001</v>
      </c>
      <c r="U50" s="1">
        <v>36160</v>
      </c>
      <c r="V50">
        <v>0.6</v>
      </c>
      <c r="W50">
        <v>19990219</v>
      </c>
      <c r="X50">
        <v>1.3</v>
      </c>
      <c r="Z50" s="1">
        <v>40359</v>
      </c>
      <c r="AA50">
        <v>25</v>
      </c>
      <c r="AB50">
        <v>20100712</v>
      </c>
      <c r="AC50">
        <v>25</v>
      </c>
      <c r="AE50" s="1">
        <v>36160</v>
      </c>
      <c r="AF50">
        <v>1.7</v>
      </c>
      <c r="AG50" t="s">
        <v>302</v>
      </c>
      <c r="AH50" t="s">
        <v>302</v>
      </c>
      <c r="AJ50" s="1">
        <v>38748</v>
      </c>
      <c r="AK50">
        <v>0.8</v>
      </c>
      <c r="AL50" t="s">
        <v>302</v>
      </c>
      <c r="AM50" t="s">
        <v>302</v>
      </c>
      <c r="AO50" s="1">
        <v>38748</v>
      </c>
      <c r="AP50">
        <v>0.1</v>
      </c>
      <c r="AQ50" t="s">
        <v>302</v>
      </c>
      <c r="AR50" t="s">
        <v>302</v>
      </c>
      <c r="AT50" s="1">
        <v>36160</v>
      </c>
      <c r="AU50">
        <v>91.3</v>
      </c>
      <c r="AV50" t="s">
        <v>302</v>
      </c>
      <c r="AW50" t="s">
        <v>302</v>
      </c>
      <c r="AY50" s="1">
        <v>36160</v>
      </c>
      <c r="AZ50">
        <v>1.95</v>
      </c>
      <c r="BA50">
        <v>19990216</v>
      </c>
      <c r="BB50">
        <v>1.4</v>
      </c>
      <c r="BD50" s="1">
        <v>36160</v>
      </c>
      <c r="BE50">
        <v>-0.82</v>
      </c>
      <c r="BF50">
        <v>19990225</v>
      </c>
      <c r="BG50">
        <v>-0.3</v>
      </c>
      <c r="BI50" s="1">
        <v>36160</v>
      </c>
      <c r="BJ50">
        <v>-0.2</v>
      </c>
      <c r="BK50" t="s">
        <v>302</v>
      </c>
      <c r="BL50" t="s">
        <v>302</v>
      </c>
      <c r="BN50" s="1">
        <v>36160</v>
      </c>
      <c r="BO50">
        <v>1.3</v>
      </c>
      <c r="BP50" t="s">
        <v>302</v>
      </c>
      <c r="BQ50" t="s">
        <v>302</v>
      </c>
      <c r="BS50" s="1">
        <v>36160</v>
      </c>
      <c r="BT50">
        <v>-0.5</v>
      </c>
      <c r="BU50">
        <v>19990222</v>
      </c>
      <c r="BV50">
        <v>-0.3</v>
      </c>
      <c r="BX50" s="1">
        <v>36160</v>
      </c>
      <c r="BY50">
        <v>-0.3</v>
      </c>
      <c r="BZ50" t="s">
        <v>302</v>
      </c>
      <c r="CA50" t="s">
        <v>302</v>
      </c>
      <c r="CC50" s="1">
        <v>36922</v>
      </c>
      <c r="CD50">
        <v>0</v>
      </c>
      <c r="CE50">
        <v>20010330</v>
      </c>
      <c r="CF50">
        <v>0.3</v>
      </c>
      <c r="CH50" s="1">
        <v>36160</v>
      </c>
      <c r="CI50">
        <v>-0.3</v>
      </c>
      <c r="CJ50">
        <v>19990120</v>
      </c>
      <c r="CK50">
        <v>-0.3</v>
      </c>
      <c r="CM50" s="1">
        <v>36160</v>
      </c>
      <c r="CN50">
        <v>1</v>
      </c>
      <c r="CO50">
        <v>19990120</v>
      </c>
      <c r="CP50">
        <v>1</v>
      </c>
      <c r="CW50" s="1">
        <v>36160</v>
      </c>
      <c r="CX50">
        <v>0.60899999999999999</v>
      </c>
      <c r="CY50" t="s">
        <v>302</v>
      </c>
      <c r="CZ50" t="s">
        <v>302</v>
      </c>
      <c r="DB50" s="1">
        <v>37680</v>
      </c>
      <c r="DC50">
        <v>82.72</v>
      </c>
      <c r="DD50" t="s">
        <v>302</v>
      </c>
      <c r="DE50" t="s">
        <v>302</v>
      </c>
      <c r="DG50" s="1">
        <v>42521</v>
      </c>
      <c r="DH50">
        <v>-2.8</v>
      </c>
      <c r="DI50">
        <v>20160615</v>
      </c>
      <c r="DJ50">
        <v>-2.8</v>
      </c>
      <c r="DL50" s="1">
        <v>36160</v>
      </c>
      <c r="DM50">
        <v>-1.5</v>
      </c>
      <c r="DN50" t="s">
        <v>302</v>
      </c>
      <c r="DO50" t="s">
        <v>302</v>
      </c>
      <c r="DQ50" s="1">
        <v>36160</v>
      </c>
      <c r="DR50">
        <v>142.011</v>
      </c>
      <c r="DS50" t="s">
        <v>302</v>
      </c>
      <c r="DT50" t="s">
        <v>302</v>
      </c>
      <c r="DV50" s="1">
        <v>37680</v>
      </c>
      <c r="DW50">
        <v>0.76</v>
      </c>
      <c r="DX50" t="s">
        <v>302</v>
      </c>
      <c r="DY50" t="s">
        <v>302</v>
      </c>
      <c r="EA50" s="1">
        <v>38017</v>
      </c>
      <c r="EB50">
        <v>7.83</v>
      </c>
      <c r="EC50" t="s">
        <v>302</v>
      </c>
      <c r="ED50" t="s">
        <v>302</v>
      </c>
      <c r="EF50" s="1">
        <v>39082</v>
      </c>
      <c r="EG50">
        <v>84.2</v>
      </c>
      <c r="EH50">
        <v>20070314</v>
      </c>
      <c r="EI50">
        <v>82.5</v>
      </c>
      <c r="EK50" s="1">
        <v>36860</v>
      </c>
      <c r="EL50">
        <v>5.9109999999999996</v>
      </c>
      <c r="EM50">
        <v>20010119</v>
      </c>
      <c r="EN50">
        <v>4.5</v>
      </c>
      <c r="EP50" s="1">
        <v>36160</v>
      </c>
      <c r="EQ50">
        <v>0</v>
      </c>
      <c r="ER50" t="s">
        <v>302</v>
      </c>
      <c r="ES50" t="s">
        <v>302</v>
      </c>
    </row>
    <row r="51" spans="1:149" x14ac:dyDescent="0.25">
      <c r="A51" s="1">
        <v>41544</v>
      </c>
      <c r="B51">
        <v>59.751600000000003</v>
      </c>
      <c r="C51">
        <v>20130930</v>
      </c>
      <c r="D51">
        <v>59.8</v>
      </c>
      <c r="F51" s="1">
        <v>41364</v>
      </c>
      <c r="G51">
        <v>61.6</v>
      </c>
      <c r="H51">
        <v>20130405</v>
      </c>
      <c r="I51">
        <v>61.6</v>
      </c>
      <c r="K51" s="1">
        <v>37287</v>
      </c>
      <c r="L51">
        <v>1.4</v>
      </c>
      <c r="M51" t="s">
        <v>302</v>
      </c>
      <c r="N51" t="s">
        <v>302</v>
      </c>
      <c r="P51" s="1">
        <v>40724</v>
      </c>
      <c r="Q51">
        <v>-49.638339999999999</v>
      </c>
      <c r="R51">
        <v>20110711</v>
      </c>
      <c r="S51">
        <v>-49.6</v>
      </c>
      <c r="U51" s="1">
        <v>36191</v>
      </c>
      <c r="V51">
        <v>2.2000000000000002</v>
      </c>
      <c r="W51">
        <v>19990319</v>
      </c>
      <c r="X51">
        <v>0.4</v>
      </c>
      <c r="Z51" s="1">
        <v>40451</v>
      </c>
      <c r="AA51">
        <v>29</v>
      </c>
      <c r="AB51">
        <v>20101008</v>
      </c>
      <c r="AC51">
        <v>29</v>
      </c>
      <c r="AE51" s="1">
        <v>36191</v>
      </c>
      <c r="AF51">
        <v>0.4</v>
      </c>
      <c r="AG51" t="s">
        <v>302</v>
      </c>
      <c r="AH51" t="s">
        <v>302</v>
      </c>
      <c r="AJ51" s="1">
        <v>38776</v>
      </c>
      <c r="AK51">
        <v>-0.4</v>
      </c>
      <c r="AL51" t="s">
        <v>302</v>
      </c>
      <c r="AM51" t="s">
        <v>302</v>
      </c>
      <c r="AO51" s="1">
        <v>38776</v>
      </c>
      <c r="AP51">
        <v>0.1</v>
      </c>
      <c r="AQ51" t="s">
        <v>302</v>
      </c>
      <c r="AR51" t="s">
        <v>302</v>
      </c>
      <c r="AT51" s="1">
        <v>36191</v>
      </c>
      <c r="AU51">
        <v>91.5</v>
      </c>
      <c r="AV51" t="s">
        <v>302</v>
      </c>
      <c r="AW51" t="s">
        <v>302</v>
      </c>
      <c r="AY51" s="1">
        <v>36191</v>
      </c>
      <c r="AZ51">
        <v>1.48</v>
      </c>
      <c r="BA51">
        <v>19990316</v>
      </c>
      <c r="BB51">
        <v>-0.7</v>
      </c>
      <c r="BD51" s="1">
        <v>36191</v>
      </c>
      <c r="BE51">
        <v>-0.12</v>
      </c>
      <c r="BF51">
        <v>19990326</v>
      </c>
      <c r="BG51">
        <v>-0.4</v>
      </c>
      <c r="BI51" s="1">
        <v>36191</v>
      </c>
      <c r="BJ51">
        <v>0</v>
      </c>
      <c r="BK51" t="s">
        <v>302</v>
      </c>
      <c r="BL51" t="s">
        <v>302</v>
      </c>
      <c r="BN51" s="1">
        <v>36191</v>
      </c>
      <c r="BO51">
        <v>1</v>
      </c>
      <c r="BP51" t="s">
        <v>302</v>
      </c>
      <c r="BQ51" t="s">
        <v>302</v>
      </c>
      <c r="BS51" s="1">
        <v>36191</v>
      </c>
      <c r="BT51">
        <v>2.2000000000000002</v>
      </c>
      <c r="BU51">
        <v>19990322</v>
      </c>
      <c r="BV51">
        <v>1.7</v>
      </c>
      <c r="BX51" s="1">
        <v>36191</v>
      </c>
      <c r="BY51">
        <v>2.1</v>
      </c>
      <c r="BZ51" t="s">
        <v>302</v>
      </c>
      <c r="CA51" t="s">
        <v>302</v>
      </c>
      <c r="CC51" s="1">
        <v>36950</v>
      </c>
      <c r="CD51">
        <v>0</v>
      </c>
      <c r="CE51">
        <v>20010430</v>
      </c>
      <c r="CF51">
        <v>-0.1</v>
      </c>
      <c r="CH51" s="1">
        <v>36191</v>
      </c>
      <c r="CI51">
        <v>0.2</v>
      </c>
      <c r="CJ51">
        <v>19990218</v>
      </c>
      <c r="CK51">
        <v>0.2</v>
      </c>
      <c r="CM51" s="1">
        <v>36191</v>
      </c>
      <c r="CN51">
        <v>0.7</v>
      </c>
      <c r="CO51">
        <v>19990218</v>
      </c>
      <c r="CP51">
        <v>0.6</v>
      </c>
      <c r="CW51" s="1">
        <v>36191</v>
      </c>
      <c r="CX51">
        <v>0.45600000000000002</v>
      </c>
      <c r="CY51" t="s">
        <v>302</v>
      </c>
      <c r="CZ51" t="s">
        <v>302</v>
      </c>
      <c r="DB51" s="1">
        <v>37711</v>
      </c>
      <c r="DC51">
        <v>83.29</v>
      </c>
      <c r="DD51" t="s">
        <v>302</v>
      </c>
      <c r="DE51" t="s">
        <v>302</v>
      </c>
      <c r="DG51" s="1">
        <v>42551</v>
      </c>
      <c r="DH51">
        <v>-0.9</v>
      </c>
      <c r="DI51">
        <v>20160715</v>
      </c>
      <c r="DJ51">
        <v>-0.9</v>
      </c>
      <c r="DL51" s="1">
        <v>36191</v>
      </c>
      <c r="DM51">
        <v>-2.4</v>
      </c>
      <c r="DN51" t="s">
        <v>302</v>
      </c>
      <c r="DO51" t="s">
        <v>302</v>
      </c>
      <c r="DQ51" s="1">
        <v>36191</v>
      </c>
      <c r="DR51">
        <v>130.63800000000001</v>
      </c>
      <c r="DS51" t="s">
        <v>302</v>
      </c>
      <c r="DT51" t="s">
        <v>302</v>
      </c>
      <c r="DV51" s="1">
        <v>37711</v>
      </c>
      <c r="DW51">
        <v>0.69</v>
      </c>
      <c r="DX51" t="s">
        <v>302</v>
      </c>
      <c r="DY51" t="s">
        <v>302</v>
      </c>
      <c r="EA51" s="1">
        <v>38046</v>
      </c>
      <c r="EB51">
        <v>7.92</v>
      </c>
      <c r="EC51" t="s">
        <v>302</v>
      </c>
      <c r="ED51" t="s">
        <v>302</v>
      </c>
      <c r="EF51" s="1">
        <v>39172</v>
      </c>
      <c r="EG51">
        <v>85.6</v>
      </c>
      <c r="EH51">
        <v>20070611</v>
      </c>
      <c r="EI51">
        <v>83</v>
      </c>
      <c r="EK51" s="1">
        <v>36891</v>
      </c>
      <c r="EL51">
        <v>7.0410000000000004</v>
      </c>
      <c r="EM51">
        <v>20010221</v>
      </c>
      <c r="EN51">
        <v>5.8</v>
      </c>
      <c r="EP51" s="1">
        <v>36191</v>
      </c>
      <c r="EQ51">
        <v>0</v>
      </c>
      <c r="ER51" t="s">
        <v>302</v>
      </c>
      <c r="ES51" t="s">
        <v>302</v>
      </c>
    </row>
    <row r="52" spans="1:149" x14ac:dyDescent="0.25">
      <c r="A52" s="1">
        <v>41551</v>
      </c>
      <c r="B52">
        <v>59.041499999999999</v>
      </c>
      <c r="C52">
        <v>20131007</v>
      </c>
      <c r="D52">
        <v>59</v>
      </c>
      <c r="F52" s="1">
        <v>41394</v>
      </c>
      <c r="G52">
        <v>52.2</v>
      </c>
      <c r="H52">
        <v>20130506</v>
      </c>
      <c r="I52">
        <v>52.2</v>
      </c>
      <c r="K52" s="1">
        <v>37315</v>
      </c>
      <c r="L52">
        <v>1.9</v>
      </c>
      <c r="M52" t="s">
        <v>302</v>
      </c>
      <c r="N52" t="s">
        <v>302</v>
      </c>
      <c r="P52" s="1">
        <v>40816</v>
      </c>
      <c r="Q52">
        <v>-26.876670000000001</v>
      </c>
      <c r="R52">
        <v>20111017</v>
      </c>
      <c r="S52">
        <v>-26.9</v>
      </c>
      <c r="U52" s="1">
        <v>36219</v>
      </c>
      <c r="V52">
        <v>1.6</v>
      </c>
      <c r="W52">
        <v>19990421</v>
      </c>
      <c r="X52">
        <v>0</v>
      </c>
      <c r="Z52" s="1">
        <v>40543</v>
      </c>
      <c r="AA52">
        <v>22</v>
      </c>
      <c r="AB52">
        <v>20110110</v>
      </c>
      <c r="AC52">
        <v>22</v>
      </c>
      <c r="AE52" s="1">
        <v>36219</v>
      </c>
      <c r="AF52">
        <v>0.1</v>
      </c>
      <c r="AG52" t="s">
        <v>302</v>
      </c>
      <c r="AH52" t="s">
        <v>302</v>
      </c>
      <c r="AJ52" s="1">
        <v>38807</v>
      </c>
      <c r="AK52">
        <v>0.1</v>
      </c>
      <c r="AL52" t="s">
        <v>302</v>
      </c>
      <c r="AM52" t="s">
        <v>302</v>
      </c>
      <c r="AO52" s="1">
        <v>38807</v>
      </c>
      <c r="AP52">
        <v>0.2</v>
      </c>
      <c r="AQ52" t="s">
        <v>302</v>
      </c>
      <c r="AR52" t="s">
        <v>302</v>
      </c>
      <c r="AT52" s="1">
        <v>36219</v>
      </c>
      <c r="AU52">
        <v>91.6</v>
      </c>
      <c r="AV52" t="s">
        <v>302</v>
      </c>
      <c r="AW52" t="s">
        <v>302</v>
      </c>
      <c r="AY52" s="1">
        <v>36219</v>
      </c>
      <c r="AZ52">
        <v>1.47</v>
      </c>
      <c r="BA52">
        <v>19990419</v>
      </c>
      <c r="BB52">
        <v>-0.4</v>
      </c>
      <c r="BD52" s="1">
        <v>36219</v>
      </c>
      <c r="BE52">
        <v>-0.35</v>
      </c>
      <c r="BF52">
        <v>19990326</v>
      </c>
      <c r="BG52">
        <v>-0.4</v>
      </c>
      <c r="BI52" s="1">
        <v>36219</v>
      </c>
      <c r="BJ52">
        <v>0.3</v>
      </c>
      <c r="BK52" t="s">
        <v>302</v>
      </c>
      <c r="BL52" t="s">
        <v>302</v>
      </c>
      <c r="BN52" s="1">
        <v>36219</v>
      </c>
      <c r="BO52">
        <v>1</v>
      </c>
      <c r="BP52" t="s">
        <v>302</v>
      </c>
      <c r="BQ52" t="s">
        <v>302</v>
      </c>
      <c r="BS52" s="1">
        <v>36219</v>
      </c>
      <c r="BT52">
        <v>1</v>
      </c>
      <c r="BU52">
        <v>19990422</v>
      </c>
      <c r="BV52">
        <v>-0.4</v>
      </c>
      <c r="BX52" s="1">
        <v>36219</v>
      </c>
      <c r="BY52">
        <v>-0.2</v>
      </c>
      <c r="BZ52" t="s">
        <v>302</v>
      </c>
      <c r="CA52" t="s">
        <v>302</v>
      </c>
      <c r="CC52" s="1">
        <v>36981</v>
      </c>
      <c r="CD52">
        <v>0</v>
      </c>
      <c r="CE52">
        <v>20010531</v>
      </c>
      <c r="CF52">
        <v>0.1</v>
      </c>
      <c r="CH52" s="1">
        <v>36219</v>
      </c>
      <c r="CI52">
        <v>0.1</v>
      </c>
      <c r="CJ52">
        <v>19990319</v>
      </c>
      <c r="CK52">
        <v>0.2</v>
      </c>
      <c r="CM52" s="1">
        <v>36219</v>
      </c>
      <c r="CN52">
        <v>0.7</v>
      </c>
      <c r="CO52">
        <v>19990319</v>
      </c>
      <c r="CP52">
        <v>0.7</v>
      </c>
      <c r="CW52" s="1">
        <v>36219</v>
      </c>
      <c r="CX52">
        <v>0.45600000000000002</v>
      </c>
      <c r="CY52" t="s">
        <v>302</v>
      </c>
      <c r="CZ52" t="s">
        <v>302</v>
      </c>
      <c r="DB52" s="1">
        <v>37741</v>
      </c>
      <c r="DC52">
        <v>83.96</v>
      </c>
      <c r="DD52" t="s">
        <v>302</v>
      </c>
      <c r="DE52" t="s">
        <v>302</v>
      </c>
      <c r="DL52" s="1">
        <v>36219</v>
      </c>
      <c r="DM52">
        <v>3.3</v>
      </c>
      <c r="DN52" t="s">
        <v>302</v>
      </c>
      <c r="DO52" t="s">
        <v>302</v>
      </c>
      <c r="DQ52" s="1">
        <v>36219</v>
      </c>
      <c r="DR52">
        <v>138.892</v>
      </c>
      <c r="DS52" t="s">
        <v>302</v>
      </c>
      <c r="DT52" t="s">
        <v>302</v>
      </c>
      <c r="DV52" s="1">
        <v>37741</v>
      </c>
      <c r="DW52">
        <v>0.8</v>
      </c>
      <c r="DX52" t="s">
        <v>302</v>
      </c>
      <c r="DY52" t="s">
        <v>302</v>
      </c>
      <c r="EA52" s="1">
        <v>38077</v>
      </c>
      <c r="EB52">
        <v>8.16</v>
      </c>
      <c r="EC52" t="s">
        <v>302</v>
      </c>
      <c r="ED52" t="s">
        <v>302</v>
      </c>
      <c r="EF52" s="1">
        <v>39263</v>
      </c>
      <c r="EG52">
        <v>86</v>
      </c>
      <c r="EH52">
        <v>20070913</v>
      </c>
      <c r="EI52">
        <v>83</v>
      </c>
      <c r="EK52" s="1">
        <v>36922</v>
      </c>
      <c r="EL52">
        <v>8.5250000000000004</v>
      </c>
      <c r="EM52">
        <v>20010320</v>
      </c>
      <c r="EN52">
        <v>6.58</v>
      </c>
      <c r="EP52" s="1">
        <v>36219</v>
      </c>
      <c r="EQ52">
        <v>0</v>
      </c>
      <c r="ER52" t="s">
        <v>302</v>
      </c>
      <c r="ES52" t="s">
        <v>302</v>
      </c>
    </row>
    <row r="53" spans="1:149" x14ac:dyDescent="0.25">
      <c r="A53" s="1">
        <v>41558</v>
      </c>
      <c r="B53">
        <v>58.5047</v>
      </c>
      <c r="C53">
        <v>20131015</v>
      </c>
      <c r="D53">
        <v>58.5</v>
      </c>
      <c r="F53" s="1">
        <v>41425</v>
      </c>
      <c r="G53">
        <v>63.1</v>
      </c>
      <c r="H53">
        <v>20130606</v>
      </c>
      <c r="I53">
        <v>63.1</v>
      </c>
      <c r="K53" s="1">
        <v>37346</v>
      </c>
      <c r="L53">
        <v>1.7</v>
      </c>
      <c r="M53" t="s">
        <v>302</v>
      </c>
      <c r="N53" t="s">
        <v>302</v>
      </c>
      <c r="P53" s="1">
        <v>40908</v>
      </c>
      <c r="Q53">
        <v>-6.33</v>
      </c>
      <c r="R53">
        <v>20120109</v>
      </c>
      <c r="S53">
        <v>-6.33</v>
      </c>
      <c r="U53" s="1">
        <v>36250</v>
      </c>
      <c r="V53">
        <v>-0.8</v>
      </c>
      <c r="W53">
        <v>19990519</v>
      </c>
      <c r="X53">
        <v>0.8</v>
      </c>
      <c r="Z53" s="1">
        <v>40633</v>
      </c>
      <c r="AA53">
        <v>13</v>
      </c>
      <c r="AB53">
        <v>20110404</v>
      </c>
      <c r="AC53">
        <v>13</v>
      </c>
      <c r="AE53" s="1">
        <v>36250</v>
      </c>
      <c r="AF53">
        <v>0.5</v>
      </c>
      <c r="AG53" t="s">
        <v>302</v>
      </c>
      <c r="AH53" t="s">
        <v>302</v>
      </c>
      <c r="AJ53" s="1">
        <v>38837</v>
      </c>
      <c r="AK53">
        <v>0.5</v>
      </c>
      <c r="AL53" t="s">
        <v>302</v>
      </c>
      <c r="AM53" t="s">
        <v>302</v>
      </c>
      <c r="AO53" s="1">
        <v>38837</v>
      </c>
      <c r="AP53">
        <v>0.1</v>
      </c>
      <c r="AQ53" t="s">
        <v>302</v>
      </c>
      <c r="AR53" t="s">
        <v>302</v>
      </c>
      <c r="AT53" s="1">
        <v>36250</v>
      </c>
      <c r="AU53">
        <v>92</v>
      </c>
      <c r="AV53" t="s">
        <v>302</v>
      </c>
      <c r="AW53" t="s">
        <v>302</v>
      </c>
      <c r="AY53" s="1">
        <v>36250</v>
      </c>
      <c r="AZ53">
        <v>2.2999999999999998</v>
      </c>
      <c r="BA53">
        <v>19990518</v>
      </c>
      <c r="BB53">
        <v>2</v>
      </c>
      <c r="BD53" s="1">
        <v>36250</v>
      </c>
      <c r="BE53">
        <v>1.07</v>
      </c>
      <c r="BF53">
        <v>19990428</v>
      </c>
      <c r="BG53">
        <v>0.8</v>
      </c>
      <c r="BI53" s="1">
        <v>36250</v>
      </c>
      <c r="BJ53">
        <v>0.3</v>
      </c>
      <c r="BK53" t="s">
        <v>302</v>
      </c>
      <c r="BL53" t="s">
        <v>302</v>
      </c>
      <c r="BN53" s="1">
        <v>36250</v>
      </c>
      <c r="BO53">
        <v>1.2</v>
      </c>
      <c r="BP53" t="s">
        <v>302</v>
      </c>
      <c r="BQ53" t="s">
        <v>302</v>
      </c>
      <c r="BS53" s="1">
        <v>36250</v>
      </c>
      <c r="BT53">
        <v>0.5</v>
      </c>
      <c r="BU53">
        <v>19990521</v>
      </c>
      <c r="BV53">
        <v>1.1000000000000001</v>
      </c>
      <c r="BX53" s="1">
        <v>36250</v>
      </c>
      <c r="BY53">
        <v>1.1000000000000001</v>
      </c>
      <c r="BZ53" t="s">
        <v>302</v>
      </c>
      <c r="CA53" t="s">
        <v>302</v>
      </c>
      <c r="CC53" s="1">
        <v>37011</v>
      </c>
      <c r="CD53">
        <v>-0.1</v>
      </c>
      <c r="CE53">
        <v>20010629</v>
      </c>
      <c r="CF53">
        <v>0</v>
      </c>
      <c r="CH53" s="1">
        <v>36250</v>
      </c>
      <c r="CI53">
        <v>0.4</v>
      </c>
      <c r="CJ53">
        <v>19990421</v>
      </c>
      <c r="CK53">
        <v>0.4</v>
      </c>
      <c r="CM53" s="1">
        <v>36250</v>
      </c>
      <c r="CN53">
        <v>1</v>
      </c>
      <c r="CO53">
        <v>19990421</v>
      </c>
      <c r="CP53">
        <v>1</v>
      </c>
      <c r="CW53" s="1">
        <v>36250</v>
      </c>
      <c r="CX53">
        <v>0.60699999999999998</v>
      </c>
      <c r="CY53" t="s">
        <v>302</v>
      </c>
      <c r="CZ53" t="s">
        <v>302</v>
      </c>
      <c r="DB53" s="1">
        <v>37772</v>
      </c>
      <c r="DC53">
        <v>84.57</v>
      </c>
      <c r="DD53" t="s">
        <v>302</v>
      </c>
      <c r="DE53" t="s">
        <v>302</v>
      </c>
      <c r="DL53" s="1">
        <v>36250</v>
      </c>
      <c r="DM53">
        <v>11.1</v>
      </c>
      <c r="DN53" t="s">
        <v>302</v>
      </c>
      <c r="DO53" t="s">
        <v>302</v>
      </c>
      <c r="DQ53" s="1">
        <v>36250</v>
      </c>
      <c r="DR53">
        <v>141.52799999999999</v>
      </c>
      <c r="DS53" t="s">
        <v>302</v>
      </c>
      <c r="DT53" t="s">
        <v>302</v>
      </c>
      <c r="DV53" s="1">
        <v>37772</v>
      </c>
      <c r="DW53">
        <v>0.73</v>
      </c>
      <c r="DX53" t="s">
        <v>302</v>
      </c>
      <c r="DY53" t="s">
        <v>302</v>
      </c>
      <c r="EA53" s="1">
        <v>38107</v>
      </c>
      <c r="EB53">
        <v>8.23</v>
      </c>
      <c r="EC53" t="s">
        <v>302</v>
      </c>
      <c r="ED53" t="s">
        <v>302</v>
      </c>
      <c r="EF53" s="1">
        <v>39355</v>
      </c>
      <c r="EG53">
        <v>85.3</v>
      </c>
      <c r="EH53">
        <v>20071214</v>
      </c>
      <c r="EI53">
        <v>82.7</v>
      </c>
      <c r="EK53" s="1">
        <v>36950</v>
      </c>
      <c r="EL53">
        <v>6.6690000000000005</v>
      </c>
      <c r="EM53">
        <v>20010418</v>
      </c>
      <c r="EN53">
        <v>5.87</v>
      </c>
      <c r="EP53" s="1">
        <v>36250</v>
      </c>
      <c r="EQ53">
        <v>0.30299999999999999</v>
      </c>
      <c r="ER53" t="s">
        <v>302</v>
      </c>
      <c r="ES53" t="s">
        <v>302</v>
      </c>
    </row>
    <row r="54" spans="1:149" x14ac:dyDescent="0.25">
      <c r="A54" s="1">
        <v>41565</v>
      </c>
      <c r="B54">
        <v>58.030500000000004</v>
      </c>
      <c r="C54">
        <v>20131021</v>
      </c>
      <c r="D54">
        <v>58</v>
      </c>
      <c r="F54" s="1">
        <v>41455</v>
      </c>
      <c r="G54">
        <v>55.3</v>
      </c>
      <c r="H54">
        <v>20130705</v>
      </c>
      <c r="I54">
        <v>55.3</v>
      </c>
      <c r="K54" s="1">
        <v>37376</v>
      </c>
      <c r="L54">
        <v>2.5</v>
      </c>
      <c r="M54" t="s">
        <v>302</v>
      </c>
      <c r="N54" t="s">
        <v>302</v>
      </c>
      <c r="P54" s="1">
        <v>40999</v>
      </c>
      <c r="Q54">
        <v>-16.883330000000001</v>
      </c>
      <c r="R54">
        <v>20120409</v>
      </c>
      <c r="S54">
        <v>-16.88</v>
      </c>
      <c r="U54" s="1">
        <v>36280</v>
      </c>
      <c r="V54">
        <v>1.2</v>
      </c>
      <c r="W54">
        <v>19990617</v>
      </c>
      <c r="X54">
        <v>0</v>
      </c>
      <c r="Z54" s="1">
        <v>40724</v>
      </c>
      <c r="AA54">
        <v>20</v>
      </c>
      <c r="AB54">
        <v>20110711</v>
      </c>
      <c r="AC54">
        <v>20</v>
      </c>
      <c r="AE54" s="1">
        <v>36280</v>
      </c>
      <c r="AF54">
        <v>0.7</v>
      </c>
      <c r="AG54" t="s">
        <v>302</v>
      </c>
      <c r="AH54" t="s">
        <v>302</v>
      </c>
      <c r="AJ54" s="1">
        <v>38868</v>
      </c>
      <c r="AK54">
        <v>0.1</v>
      </c>
      <c r="AL54" t="s">
        <v>302</v>
      </c>
      <c r="AM54" t="s">
        <v>302</v>
      </c>
      <c r="AO54" s="1">
        <v>38868</v>
      </c>
      <c r="AP54">
        <v>0.5</v>
      </c>
      <c r="AQ54" t="s">
        <v>302</v>
      </c>
      <c r="AR54" t="s">
        <v>302</v>
      </c>
      <c r="AT54" s="1">
        <v>36280</v>
      </c>
      <c r="AU54">
        <v>92.5</v>
      </c>
      <c r="AV54" t="s">
        <v>302</v>
      </c>
      <c r="AW54" t="s">
        <v>302</v>
      </c>
      <c r="AY54" s="1">
        <v>36280</v>
      </c>
      <c r="AZ54">
        <v>-0.14000000000000001</v>
      </c>
      <c r="BA54">
        <v>19990616</v>
      </c>
      <c r="BB54">
        <v>-0.8</v>
      </c>
      <c r="BD54" s="1">
        <v>36280</v>
      </c>
      <c r="BE54">
        <v>0</v>
      </c>
      <c r="BF54">
        <v>19990528</v>
      </c>
      <c r="BG54">
        <v>0</v>
      </c>
      <c r="BI54" s="1">
        <v>36280</v>
      </c>
      <c r="BJ54">
        <v>0.1</v>
      </c>
      <c r="BK54" t="s">
        <v>302</v>
      </c>
      <c r="BL54" t="s">
        <v>302</v>
      </c>
      <c r="BN54" s="1">
        <v>36280</v>
      </c>
      <c r="BO54">
        <v>1.3</v>
      </c>
      <c r="BP54" t="s">
        <v>302</v>
      </c>
      <c r="BQ54" t="s">
        <v>302</v>
      </c>
      <c r="BS54" s="1">
        <v>36280</v>
      </c>
      <c r="BT54">
        <v>-0.1</v>
      </c>
      <c r="BU54">
        <v>19990621</v>
      </c>
      <c r="BV54">
        <v>-0.4</v>
      </c>
      <c r="BX54" s="1">
        <v>36280</v>
      </c>
      <c r="BY54">
        <v>0.2</v>
      </c>
      <c r="BZ54" t="s">
        <v>302</v>
      </c>
      <c r="CA54" t="s">
        <v>302</v>
      </c>
      <c r="CC54" s="1">
        <v>37042</v>
      </c>
      <c r="CD54">
        <v>0.4</v>
      </c>
      <c r="CE54">
        <v>20010731</v>
      </c>
      <c r="CF54">
        <v>0.3</v>
      </c>
      <c r="CH54" s="1">
        <v>36280</v>
      </c>
      <c r="CI54">
        <v>0.5</v>
      </c>
      <c r="CJ54">
        <v>19990521</v>
      </c>
      <c r="CK54">
        <v>0.5</v>
      </c>
      <c r="CM54" s="1">
        <v>36280</v>
      </c>
      <c r="CN54">
        <v>1.6</v>
      </c>
      <c r="CO54">
        <v>19990521</v>
      </c>
      <c r="CP54">
        <v>1.7</v>
      </c>
      <c r="CW54" s="1">
        <v>36280</v>
      </c>
      <c r="CX54">
        <v>0.60699999999999998</v>
      </c>
      <c r="CY54" t="s">
        <v>302</v>
      </c>
      <c r="CZ54" t="s">
        <v>302</v>
      </c>
      <c r="DB54" s="1">
        <v>37802</v>
      </c>
      <c r="DC54">
        <v>85.13</v>
      </c>
      <c r="DD54" t="s">
        <v>302</v>
      </c>
      <c r="DE54" t="s">
        <v>302</v>
      </c>
      <c r="DL54" s="1">
        <v>36280</v>
      </c>
      <c r="DM54">
        <v>0.4</v>
      </c>
      <c r="DN54" t="s">
        <v>302</v>
      </c>
      <c r="DO54" t="s">
        <v>302</v>
      </c>
      <c r="DQ54" s="1">
        <v>36280</v>
      </c>
      <c r="DR54">
        <v>146.64400000000001</v>
      </c>
      <c r="DS54" t="s">
        <v>302</v>
      </c>
      <c r="DT54" t="s">
        <v>302</v>
      </c>
      <c r="DV54" s="1">
        <v>37802</v>
      </c>
      <c r="DW54">
        <v>0.66</v>
      </c>
      <c r="DX54" t="s">
        <v>302</v>
      </c>
      <c r="DY54" t="s">
        <v>302</v>
      </c>
      <c r="EA54" s="1">
        <v>38138</v>
      </c>
      <c r="EB54">
        <v>8.6300000000000008</v>
      </c>
      <c r="EC54" t="s">
        <v>302</v>
      </c>
      <c r="ED54" t="s">
        <v>302</v>
      </c>
      <c r="EF54" s="1">
        <v>39447</v>
      </c>
      <c r="EG54">
        <v>83.2</v>
      </c>
      <c r="EH54">
        <v>20080313</v>
      </c>
      <c r="EI54">
        <v>81.8</v>
      </c>
      <c r="EK54" s="1">
        <v>36981</v>
      </c>
      <c r="EL54">
        <v>6.9569999999999999</v>
      </c>
      <c r="EM54">
        <v>20010518</v>
      </c>
      <c r="EN54">
        <v>6.16</v>
      </c>
      <c r="EP54" s="1">
        <v>36280</v>
      </c>
      <c r="EQ54">
        <v>0</v>
      </c>
      <c r="ER54" t="s">
        <v>302</v>
      </c>
      <c r="ES54" t="s">
        <v>302</v>
      </c>
    </row>
    <row r="55" spans="1:149" x14ac:dyDescent="0.25">
      <c r="A55" s="1">
        <v>41572</v>
      </c>
      <c r="B55">
        <v>57.686300000000003</v>
      </c>
      <c r="C55">
        <v>20131028</v>
      </c>
      <c r="D55">
        <v>57.7</v>
      </c>
      <c r="F55" s="1">
        <v>41486</v>
      </c>
      <c r="G55">
        <v>48.4</v>
      </c>
      <c r="H55">
        <v>20130807</v>
      </c>
      <c r="I55">
        <v>48.4</v>
      </c>
      <c r="K55" s="1">
        <v>37407</v>
      </c>
      <c r="L55">
        <v>2.2000000000000002</v>
      </c>
      <c r="M55" t="s">
        <v>302</v>
      </c>
      <c r="N55" t="s">
        <v>302</v>
      </c>
      <c r="P55" s="1">
        <v>41090</v>
      </c>
      <c r="Q55">
        <v>-10.828329999999999</v>
      </c>
      <c r="R55">
        <v>20120709</v>
      </c>
      <c r="S55">
        <v>-10.8</v>
      </c>
      <c r="U55" s="1">
        <v>36311</v>
      </c>
      <c r="V55">
        <v>0.9</v>
      </c>
      <c r="W55">
        <v>19990720</v>
      </c>
      <c r="X55">
        <v>1.8</v>
      </c>
      <c r="Z55" s="1">
        <v>40816</v>
      </c>
      <c r="AA55">
        <v>6</v>
      </c>
      <c r="AB55">
        <v>20111017</v>
      </c>
      <c r="AC55">
        <v>6</v>
      </c>
      <c r="AE55" s="1">
        <v>36311</v>
      </c>
      <c r="AF55">
        <v>1.5</v>
      </c>
      <c r="AG55" t="s">
        <v>302</v>
      </c>
      <c r="AH55" t="s">
        <v>302</v>
      </c>
      <c r="AJ55" s="1">
        <v>38898</v>
      </c>
      <c r="AK55">
        <v>-0.1</v>
      </c>
      <c r="AL55" t="s">
        <v>302</v>
      </c>
      <c r="AM55" t="s">
        <v>302</v>
      </c>
      <c r="AO55" s="1">
        <v>38898</v>
      </c>
      <c r="AP55">
        <v>-0.1</v>
      </c>
      <c r="AQ55" t="s">
        <v>302</v>
      </c>
      <c r="AR55" t="s">
        <v>302</v>
      </c>
      <c r="AT55" s="1">
        <v>36311</v>
      </c>
      <c r="AU55">
        <v>92.7</v>
      </c>
      <c r="AV55" t="s">
        <v>302</v>
      </c>
      <c r="AW55" t="s">
        <v>302</v>
      </c>
      <c r="AY55" s="1">
        <v>36311</v>
      </c>
      <c r="AZ55">
        <v>0.57999999999999996</v>
      </c>
      <c r="BA55">
        <v>19990719</v>
      </c>
      <c r="BB55">
        <v>1</v>
      </c>
      <c r="BD55" s="1">
        <v>36311</v>
      </c>
      <c r="BE55">
        <v>0.12</v>
      </c>
      <c r="BF55">
        <v>19990625</v>
      </c>
      <c r="BG55">
        <v>-0.1</v>
      </c>
      <c r="BI55" s="1">
        <v>36311</v>
      </c>
      <c r="BJ55">
        <v>0.3</v>
      </c>
      <c r="BK55" t="s">
        <v>302</v>
      </c>
      <c r="BL55" t="s">
        <v>302</v>
      </c>
      <c r="BN55" s="1">
        <v>36311</v>
      </c>
      <c r="BO55">
        <v>1.4</v>
      </c>
      <c r="BP55" t="s">
        <v>302</v>
      </c>
      <c r="BQ55" t="s">
        <v>302</v>
      </c>
      <c r="BS55" s="1">
        <v>36311</v>
      </c>
      <c r="BT55">
        <v>-0.4</v>
      </c>
      <c r="BU55">
        <v>19990721</v>
      </c>
      <c r="BV55">
        <v>0.4</v>
      </c>
      <c r="BX55" s="1">
        <v>36311</v>
      </c>
      <c r="BY55">
        <v>0.9</v>
      </c>
      <c r="BZ55" t="s">
        <v>302</v>
      </c>
      <c r="CA55" t="s">
        <v>302</v>
      </c>
      <c r="CC55" s="1">
        <v>37072</v>
      </c>
      <c r="CD55">
        <v>-0.1</v>
      </c>
      <c r="CE55">
        <v>20010831</v>
      </c>
      <c r="CF55">
        <v>-0.2</v>
      </c>
      <c r="CH55" s="1">
        <v>36311</v>
      </c>
      <c r="CI55">
        <v>0.2</v>
      </c>
      <c r="CJ55">
        <v>19990618</v>
      </c>
      <c r="CK55">
        <v>0.3</v>
      </c>
      <c r="CM55" s="1">
        <v>36311</v>
      </c>
      <c r="CN55">
        <v>1.5</v>
      </c>
      <c r="CO55">
        <v>19990618</v>
      </c>
      <c r="CP55">
        <v>1.6</v>
      </c>
      <c r="CW55" s="1">
        <v>36311</v>
      </c>
      <c r="CX55">
        <v>0.60699999999999998</v>
      </c>
      <c r="CY55" t="s">
        <v>302</v>
      </c>
      <c r="CZ55" t="s">
        <v>302</v>
      </c>
      <c r="DB55" s="1">
        <v>37833</v>
      </c>
      <c r="DC55">
        <v>85.79</v>
      </c>
      <c r="DD55" t="s">
        <v>302</v>
      </c>
      <c r="DE55" t="s">
        <v>302</v>
      </c>
      <c r="DL55" s="1">
        <v>36311</v>
      </c>
      <c r="DM55">
        <v>-2.7</v>
      </c>
      <c r="DN55" t="s">
        <v>302</v>
      </c>
      <c r="DO55" t="s">
        <v>302</v>
      </c>
      <c r="DQ55" s="1">
        <v>36311</v>
      </c>
      <c r="DR55">
        <v>152.58099999999999</v>
      </c>
      <c r="DS55" t="s">
        <v>302</v>
      </c>
      <c r="DT55" t="s">
        <v>302</v>
      </c>
      <c r="DV55" s="1">
        <v>37833</v>
      </c>
      <c r="DW55">
        <v>0.78</v>
      </c>
      <c r="DX55" t="s">
        <v>302</v>
      </c>
      <c r="DY55" t="s">
        <v>302</v>
      </c>
      <c r="EA55" s="1">
        <v>38168</v>
      </c>
      <c r="EB55">
        <v>8.85</v>
      </c>
      <c r="EC55" t="s">
        <v>302</v>
      </c>
      <c r="ED55" t="s">
        <v>302</v>
      </c>
      <c r="EF55" s="1">
        <v>39538</v>
      </c>
      <c r="EG55">
        <v>81.2</v>
      </c>
      <c r="EH55">
        <v>20080611</v>
      </c>
      <c r="EI55">
        <v>79.8</v>
      </c>
      <c r="EK55" s="1">
        <v>37011</v>
      </c>
      <c r="EL55">
        <v>6.57</v>
      </c>
      <c r="EM55">
        <v>20010621</v>
      </c>
      <c r="EN55">
        <v>6.33</v>
      </c>
      <c r="EP55" s="1">
        <v>36311</v>
      </c>
      <c r="EQ55">
        <v>0</v>
      </c>
      <c r="ER55" t="s">
        <v>302</v>
      </c>
      <c r="ES55" t="s">
        <v>302</v>
      </c>
    </row>
    <row r="56" spans="1:149" x14ac:dyDescent="0.25">
      <c r="A56" s="1">
        <v>41579</v>
      </c>
      <c r="B56">
        <v>58.490900000000003</v>
      </c>
      <c r="C56">
        <v>20131104</v>
      </c>
      <c r="D56">
        <v>58.5</v>
      </c>
      <c r="F56" s="1">
        <v>41517</v>
      </c>
      <c r="G56">
        <v>51</v>
      </c>
      <c r="H56">
        <v>20130906</v>
      </c>
      <c r="I56">
        <v>51</v>
      </c>
      <c r="K56" s="1">
        <v>37437</v>
      </c>
      <c r="L56">
        <v>2.4</v>
      </c>
      <c r="M56" t="s">
        <v>302</v>
      </c>
      <c r="N56" t="s">
        <v>302</v>
      </c>
      <c r="P56" s="1">
        <v>41182</v>
      </c>
      <c r="Q56">
        <v>-15.83667</v>
      </c>
      <c r="R56">
        <v>20121015</v>
      </c>
      <c r="S56">
        <v>-15.8</v>
      </c>
      <c r="U56" s="1">
        <v>36341</v>
      </c>
      <c r="V56">
        <v>0</v>
      </c>
      <c r="W56">
        <v>19990819</v>
      </c>
      <c r="X56">
        <v>0</v>
      </c>
      <c r="Z56" s="1">
        <v>40908</v>
      </c>
      <c r="AA56">
        <v>-4</v>
      </c>
      <c r="AB56">
        <v>20120109</v>
      </c>
      <c r="AC56">
        <v>-4</v>
      </c>
      <c r="AE56" s="1">
        <v>36341</v>
      </c>
      <c r="AF56">
        <v>1.6</v>
      </c>
      <c r="AG56" t="s">
        <v>302</v>
      </c>
      <c r="AH56" t="s">
        <v>302</v>
      </c>
      <c r="AJ56" s="1">
        <v>38929</v>
      </c>
      <c r="AK56">
        <v>0.1</v>
      </c>
      <c r="AL56" t="s">
        <v>302</v>
      </c>
      <c r="AM56" t="s">
        <v>302</v>
      </c>
      <c r="AO56" s="1">
        <v>38929</v>
      </c>
      <c r="AP56">
        <v>0.3</v>
      </c>
      <c r="AQ56" t="s">
        <v>302</v>
      </c>
      <c r="AR56" t="s">
        <v>302</v>
      </c>
      <c r="AT56" s="1">
        <v>36341</v>
      </c>
      <c r="AU56">
        <v>92.9</v>
      </c>
      <c r="AV56" t="s">
        <v>302</v>
      </c>
      <c r="AW56" t="s">
        <v>302</v>
      </c>
      <c r="AY56" s="1">
        <v>36341</v>
      </c>
      <c r="AZ56">
        <v>1.9</v>
      </c>
      <c r="BA56">
        <v>19990817</v>
      </c>
      <c r="BB56">
        <v>0.4</v>
      </c>
      <c r="BD56" s="1">
        <v>36341</v>
      </c>
      <c r="BE56">
        <v>0.23</v>
      </c>
      <c r="BF56">
        <v>19990729</v>
      </c>
      <c r="BG56">
        <v>0.1</v>
      </c>
      <c r="BI56" s="1">
        <v>36341</v>
      </c>
      <c r="BJ56">
        <v>0.1</v>
      </c>
      <c r="BK56" t="s">
        <v>302</v>
      </c>
      <c r="BL56" t="s">
        <v>302</v>
      </c>
      <c r="BN56" s="1">
        <v>36341</v>
      </c>
      <c r="BO56">
        <v>1.5</v>
      </c>
      <c r="BP56" t="s">
        <v>302</v>
      </c>
      <c r="BQ56" t="s">
        <v>302</v>
      </c>
      <c r="BS56" s="1">
        <v>36341</v>
      </c>
      <c r="BT56">
        <v>0.7</v>
      </c>
      <c r="BU56">
        <v>19990820</v>
      </c>
      <c r="BV56">
        <v>0.3</v>
      </c>
      <c r="BX56" s="1">
        <v>36341</v>
      </c>
      <c r="BY56">
        <v>-0.9</v>
      </c>
      <c r="BZ56" t="s">
        <v>302</v>
      </c>
      <c r="CA56" t="s">
        <v>302</v>
      </c>
      <c r="CC56" s="1">
        <v>37103</v>
      </c>
      <c r="CD56">
        <v>-0.2</v>
      </c>
      <c r="CE56">
        <v>20010928</v>
      </c>
      <c r="CF56">
        <v>-0.1</v>
      </c>
      <c r="CH56" s="1">
        <v>36341</v>
      </c>
      <c r="CI56">
        <v>0.2</v>
      </c>
      <c r="CJ56">
        <v>19990716</v>
      </c>
      <c r="CK56">
        <v>0.1</v>
      </c>
      <c r="CM56" s="1">
        <v>36341</v>
      </c>
      <c r="CN56">
        <v>1.6</v>
      </c>
      <c r="CO56">
        <v>19990716</v>
      </c>
      <c r="CP56">
        <v>1.6</v>
      </c>
      <c r="CW56" s="1">
        <v>36341</v>
      </c>
      <c r="CX56">
        <v>0.45500000000000002</v>
      </c>
      <c r="CY56" t="s">
        <v>302</v>
      </c>
      <c r="CZ56" t="s">
        <v>302</v>
      </c>
      <c r="DB56" s="1">
        <v>37864</v>
      </c>
      <c r="DC56">
        <v>86.34</v>
      </c>
      <c r="DD56" t="s">
        <v>302</v>
      </c>
      <c r="DE56" t="s">
        <v>302</v>
      </c>
      <c r="DL56" s="1">
        <v>36341</v>
      </c>
      <c r="DM56">
        <v>6</v>
      </c>
      <c r="DN56" t="s">
        <v>302</v>
      </c>
      <c r="DO56" t="s">
        <v>302</v>
      </c>
      <c r="DQ56" s="1">
        <v>36341</v>
      </c>
      <c r="DR56">
        <v>153.40299999999999</v>
      </c>
      <c r="DS56" t="s">
        <v>302</v>
      </c>
      <c r="DT56" t="s">
        <v>302</v>
      </c>
      <c r="DV56" s="1">
        <v>37864</v>
      </c>
      <c r="DW56">
        <v>0.64</v>
      </c>
      <c r="DX56" t="s">
        <v>302</v>
      </c>
      <c r="DY56" t="s">
        <v>302</v>
      </c>
      <c r="EA56" s="1">
        <v>38199</v>
      </c>
      <c r="EB56">
        <v>8.89</v>
      </c>
      <c r="EC56" t="s">
        <v>302</v>
      </c>
      <c r="ED56" t="s">
        <v>302</v>
      </c>
      <c r="EF56" s="1">
        <v>39629</v>
      </c>
      <c r="EG56">
        <v>80.900000000000006</v>
      </c>
      <c r="EH56">
        <v>20080912</v>
      </c>
      <c r="EI56">
        <v>78.900000000000006</v>
      </c>
      <c r="EK56" s="1">
        <v>37042</v>
      </c>
      <c r="EL56">
        <v>6.4</v>
      </c>
      <c r="EM56">
        <v>20010719</v>
      </c>
      <c r="EN56">
        <v>7</v>
      </c>
      <c r="EP56" s="1">
        <v>36341</v>
      </c>
      <c r="EQ56">
        <v>0</v>
      </c>
      <c r="ER56" t="s">
        <v>302</v>
      </c>
      <c r="ES56" t="s">
        <v>302</v>
      </c>
    </row>
    <row r="57" spans="1:149" x14ac:dyDescent="0.25">
      <c r="A57" s="1">
        <v>41586</v>
      </c>
      <c r="B57">
        <v>58.186500000000002</v>
      </c>
      <c r="C57">
        <v>20131111</v>
      </c>
      <c r="D57">
        <v>58.2</v>
      </c>
      <c r="F57" s="1">
        <v>41547</v>
      </c>
      <c r="G57">
        <v>51.9</v>
      </c>
      <c r="H57">
        <v>20131004</v>
      </c>
      <c r="I57">
        <v>51.9</v>
      </c>
      <c r="K57" s="1">
        <v>37468</v>
      </c>
      <c r="L57">
        <v>3</v>
      </c>
      <c r="M57" t="s">
        <v>302</v>
      </c>
      <c r="N57" t="s">
        <v>302</v>
      </c>
      <c r="P57" s="1">
        <v>41274</v>
      </c>
      <c r="Q57">
        <v>-3.4050000000000002</v>
      </c>
      <c r="R57">
        <v>20130114</v>
      </c>
      <c r="S57">
        <v>-3.4</v>
      </c>
      <c r="U57" s="1">
        <v>36372</v>
      </c>
      <c r="V57">
        <v>0.9</v>
      </c>
      <c r="W57">
        <v>19990917</v>
      </c>
      <c r="X57">
        <v>0.8</v>
      </c>
      <c r="Z57" s="1">
        <v>40999</v>
      </c>
      <c r="AA57">
        <v>35</v>
      </c>
      <c r="AB57">
        <v>20120409</v>
      </c>
      <c r="AC57">
        <v>35</v>
      </c>
      <c r="AE57" s="1">
        <v>36372</v>
      </c>
      <c r="AF57">
        <v>2.1</v>
      </c>
      <c r="AG57" t="s">
        <v>302</v>
      </c>
      <c r="AH57" t="s">
        <v>302</v>
      </c>
      <c r="AJ57" s="1">
        <v>38960</v>
      </c>
      <c r="AK57">
        <v>0.2</v>
      </c>
      <c r="AL57" t="s">
        <v>302</v>
      </c>
      <c r="AM57" t="s">
        <v>302</v>
      </c>
      <c r="AO57" s="1">
        <v>38960</v>
      </c>
      <c r="AP57">
        <v>0.2</v>
      </c>
      <c r="AQ57" t="s">
        <v>302</v>
      </c>
      <c r="AR57" t="s">
        <v>302</v>
      </c>
      <c r="AT57" s="1">
        <v>36372</v>
      </c>
      <c r="AU57">
        <v>93.1</v>
      </c>
      <c r="AV57" t="s">
        <v>302</v>
      </c>
      <c r="AW57" t="s">
        <v>302</v>
      </c>
      <c r="AY57" s="1">
        <v>36372</v>
      </c>
      <c r="AZ57">
        <v>0.67</v>
      </c>
      <c r="BA57">
        <v>19990916</v>
      </c>
      <c r="BB57">
        <v>-0.1</v>
      </c>
      <c r="BD57" s="1">
        <v>36372</v>
      </c>
      <c r="BE57">
        <v>1.4</v>
      </c>
      <c r="BF57">
        <v>19990827</v>
      </c>
      <c r="BG57">
        <v>1.2</v>
      </c>
      <c r="BI57" s="1">
        <v>36372</v>
      </c>
      <c r="BJ57">
        <v>0.1</v>
      </c>
      <c r="BK57" t="s">
        <v>302</v>
      </c>
      <c r="BL57" t="s">
        <v>302</v>
      </c>
      <c r="BN57" s="1">
        <v>36372</v>
      </c>
      <c r="BO57">
        <v>1.5</v>
      </c>
      <c r="BP57" t="s">
        <v>302</v>
      </c>
      <c r="BQ57" t="s">
        <v>302</v>
      </c>
      <c r="BS57" s="1">
        <v>36372</v>
      </c>
      <c r="BT57">
        <v>0.7</v>
      </c>
      <c r="BU57">
        <v>19990922</v>
      </c>
      <c r="BV57">
        <v>1.3</v>
      </c>
      <c r="BX57" s="1">
        <v>36372</v>
      </c>
      <c r="BY57">
        <v>0.7</v>
      </c>
      <c r="BZ57" t="s">
        <v>302</v>
      </c>
      <c r="CA57" t="s">
        <v>302</v>
      </c>
      <c r="CC57" s="1">
        <v>37134</v>
      </c>
      <c r="CD57">
        <v>0.3</v>
      </c>
      <c r="CE57">
        <v>20011031</v>
      </c>
      <c r="CF57">
        <v>0.1</v>
      </c>
      <c r="CH57" s="1">
        <v>36372</v>
      </c>
      <c r="CI57">
        <v>0.2</v>
      </c>
      <c r="CJ57">
        <v>19990818</v>
      </c>
      <c r="CK57">
        <v>0.3</v>
      </c>
      <c r="CM57" s="1">
        <v>36372</v>
      </c>
      <c r="CN57">
        <v>1.9</v>
      </c>
      <c r="CO57">
        <v>19990818</v>
      </c>
      <c r="CP57">
        <v>1.8</v>
      </c>
      <c r="CW57" s="1">
        <v>36372</v>
      </c>
      <c r="CX57">
        <v>0.60499999999999998</v>
      </c>
      <c r="CY57" t="s">
        <v>302</v>
      </c>
      <c r="CZ57" t="s">
        <v>302</v>
      </c>
      <c r="DB57" s="1">
        <v>37894</v>
      </c>
      <c r="DC57">
        <v>86.96</v>
      </c>
      <c r="DD57" t="s">
        <v>302</v>
      </c>
      <c r="DE57" t="s">
        <v>302</v>
      </c>
      <c r="DL57" s="1">
        <v>36372</v>
      </c>
      <c r="DM57">
        <v>4.0999999999999996</v>
      </c>
      <c r="DN57" t="s">
        <v>302</v>
      </c>
      <c r="DO57" t="s">
        <v>302</v>
      </c>
      <c r="DQ57" s="1">
        <v>36372</v>
      </c>
      <c r="DR57">
        <v>146.131</v>
      </c>
      <c r="DS57" t="s">
        <v>302</v>
      </c>
      <c r="DT57" t="s">
        <v>302</v>
      </c>
      <c r="DV57" s="1">
        <v>37894</v>
      </c>
      <c r="DW57">
        <v>0.72</v>
      </c>
      <c r="DX57" t="s">
        <v>302</v>
      </c>
      <c r="DY57" t="s">
        <v>302</v>
      </c>
      <c r="EA57" s="1">
        <v>38230</v>
      </c>
      <c r="EB57">
        <v>8.56</v>
      </c>
      <c r="EC57" t="s">
        <v>302</v>
      </c>
      <c r="ED57" t="s">
        <v>302</v>
      </c>
      <c r="EF57" s="1">
        <v>39721</v>
      </c>
      <c r="EG57">
        <v>81.5</v>
      </c>
      <c r="EH57">
        <v>20081212</v>
      </c>
      <c r="EI57">
        <v>77.400000000000006</v>
      </c>
      <c r="EK57" s="1">
        <v>37072</v>
      </c>
      <c r="EL57">
        <v>5.2839999999999998</v>
      </c>
      <c r="EM57">
        <v>20010817</v>
      </c>
      <c r="EN57">
        <v>5.8</v>
      </c>
      <c r="EP57" s="1">
        <v>36372</v>
      </c>
      <c r="EQ57">
        <v>0.30199999999999999</v>
      </c>
      <c r="ER57" t="s">
        <v>302</v>
      </c>
      <c r="ES57" t="s">
        <v>302</v>
      </c>
    </row>
    <row r="58" spans="1:149" x14ac:dyDescent="0.25">
      <c r="A58" s="1">
        <v>41593</v>
      </c>
      <c r="B58">
        <v>58.983400000000003</v>
      </c>
      <c r="C58">
        <v>20131118</v>
      </c>
      <c r="D58">
        <v>59</v>
      </c>
      <c r="F58" s="1">
        <v>41578</v>
      </c>
      <c r="G58">
        <v>62.8</v>
      </c>
      <c r="H58">
        <v>20131106</v>
      </c>
      <c r="I58">
        <v>62.8</v>
      </c>
      <c r="K58" s="1">
        <v>37499</v>
      </c>
      <c r="L58">
        <v>3.1</v>
      </c>
      <c r="M58" t="s">
        <v>302</v>
      </c>
      <c r="N58" t="s">
        <v>302</v>
      </c>
      <c r="P58" s="1">
        <v>41364</v>
      </c>
      <c r="Q58">
        <v>-5.79</v>
      </c>
      <c r="R58">
        <v>20130408</v>
      </c>
      <c r="S58">
        <v>-5.79</v>
      </c>
      <c r="U58" s="1">
        <v>36403</v>
      </c>
      <c r="V58">
        <v>1.8</v>
      </c>
      <c r="W58">
        <v>19991020</v>
      </c>
      <c r="X58">
        <v>1.4</v>
      </c>
      <c r="Z58" s="1">
        <v>41090</v>
      </c>
      <c r="AA58">
        <v>15</v>
      </c>
      <c r="AB58">
        <v>20120709</v>
      </c>
      <c r="AC58">
        <v>15</v>
      </c>
      <c r="AE58" s="1">
        <v>36403</v>
      </c>
      <c r="AF58">
        <v>1.6</v>
      </c>
      <c r="AG58" t="s">
        <v>302</v>
      </c>
      <c r="AH58" t="s">
        <v>302</v>
      </c>
      <c r="AJ58" s="1">
        <v>38990</v>
      </c>
      <c r="AK58">
        <v>-0.4</v>
      </c>
      <c r="AL58" t="s">
        <v>302</v>
      </c>
      <c r="AM58" t="s">
        <v>302</v>
      </c>
      <c r="AO58" s="1">
        <v>38990</v>
      </c>
      <c r="AP58">
        <v>0.3</v>
      </c>
      <c r="AQ58" t="s">
        <v>302</v>
      </c>
      <c r="AR58" t="s">
        <v>302</v>
      </c>
      <c r="AT58" s="1">
        <v>36403</v>
      </c>
      <c r="AU58">
        <v>93.3</v>
      </c>
      <c r="AV58" t="s">
        <v>302</v>
      </c>
      <c r="AW58" t="s">
        <v>302</v>
      </c>
      <c r="AY58" s="1">
        <v>36403</v>
      </c>
      <c r="AZ58">
        <v>3.16</v>
      </c>
      <c r="BA58">
        <v>19991026</v>
      </c>
      <c r="BB58">
        <v>3.5</v>
      </c>
      <c r="BD58" s="1">
        <v>36403</v>
      </c>
      <c r="BE58">
        <v>0.12</v>
      </c>
      <c r="BF58">
        <v>19990928</v>
      </c>
      <c r="BG58">
        <v>0.4</v>
      </c>
      <c r="BI58" s="1">
        <v>36403</v>
      </c>
      <c r="BJ58">
        <v>0.2</v>
      </c>
      <c r="BK58" t="s">
        <v>302</v>
      </c>
      <c r="BL58" t="s">
        <v>302</v>
      </c>
      <c r="BN58" s="1">
        <v>36403</v>
      </c>
      <c r="BO58">
        <v>1.6</v>
      </c>
      <c r="BP58" t="s">
        <v>302</v>
      </c>
      <c r="BQ58" t="s">
        <v>302</v>
      </c>
      <c r="BS58" s="1">
        <v>36403</v>
      </c>
      <c r="BT58">
        <v>0.8</v>
      </c>
      <c r="BU58">
        <v>19991021</v>
      </c>
      <c r="BV58">
        <v>1.2</v>
      </c>
      <c r="BX58" s="1">
        <v>36403</v>
      </c>
      <c r="BY58">
        <v>0.2</v>
      </c>
      <c r="BZ58" t="s">
        <v>302</v>
      </c>
      <c r="CA58" t="s">
        <v>302</v>
      </c>
      <c r="CC58" s="1">
        <v>37164</v>
      </c>
      <c r="CD58">
        <v>-0.6</v>
      </c>
      <c r="CE58">
        <v>20011130</v>
      </c>
      <c r="CF58">
        <v>-0.8</v>
      </c>
      <c r="CH58" s="1">
        <v>36403</v>
      </c>
      <c r="CI58">
        <v>0.2</v>
      </c>
      <c r="CJ58">
        <v>19990917</v>
      </c>
      <c r="CK58">
        <v>0.3</v>
      </c>
      <c r="CM58" s="1">
        <v>36403</v>
      </c>
      <c r="CN58">
        <v>2.1</v>
      </c>
      <c r="CO58">
        <v>19990917</v>
      </c>
      <c r="CP58">
        <v>2.1</v>
      </c>
      <c r="CW58" s="1">
        <v>36403</v>
      </c>
      <c r="CX58">
        <v>0.90800000000000003</v>
      </c>
      <c r="CY58" t="s">
        <v>302</v>
      </c>
      <c r="CZ58" t="s">
        <v>302</v>
      </c>
      <c r="DB58" s="1">
        <v>37925</v>
      </c>
      <c r="DC58">
        <v>87.5</v>
      </c>
      <c r="DD58" t="s">
        <v>302</v>
      </c>
      <c r="DE58" t="s">
        <v>302</v>
      </c>
      <c r="DL58" s="1">
        <v>36403</v>
      </c>
      <c r="DM58">
        <v>-7</v>
      </c>
      <c r="DN58" t="s">
        <v>302</v>
      </c>
      <c r="DO58" t="s">
        <v>302</v>
      </c>
      <c r="DQ58" s="1">
        <v>36403</v>
      </c>
      <c r="DR58">
        <v>152.52600000000001</v>
      </c>
      <c r="DS58" t="s">
        <v>302</v>
      </c>
      <c r="DT58" t="s">
        <v>302</v>
      </c>
      <c r="DV58" s="1">
        <v>37925</v>
      </c>
      <c r="DW58">
        <v>0.62</v>
      </c>
      <c r="DX58" t="s">
        <v>302</v>
      </c>
      <c r="DY58" t="s">
        <v>302</v>
      </c>
      <c r="EA58" s="1">
        <v>38260</v>
      </c>
      <c r="EB58">
        <v>8.0299999999999994</v>
      </c>
      <c r="EC58" t="s">
        <v>302</v>
      </c>
      <c r="ED58" t="s">
        <v>302</v>
      </c>
      <c r="EF58" s="1">
        <v>39813</v>
      </c>
      <c r="EG58">
        <v>79.2</v>
      </c>
      <c r="EH58">
        <v>20090316</v>
      </c>
      <c r="EI58">
        <v>74.7</v>
      </c>
      <c r="EK58" s="1">
        <v>37103</v>
      </c>
      <c r="EL58">
        <v>5.25</v>
      </c>
      <c r="EM58">
        <v>20010919</v>
      </c>
      <c r="EN58">
        <v>5.35</v>
      </c>
      <c r="EP58" s="1">
        <v>36403</v>
      </c>
      <c r="EQ58">
        <v>0.30099999999999999</v>
      </c>
      <c r="ER58" t="s">
        <v>302</v>
      </c>
      <c r="ES58" t="s">
        <v>302</v>
      </c>
    </row>
    <row r="59" spans="1:149" x14ac:dyDescent="0.25">
      <c r="A59" s="1">
        <v>41600</v>
      </c>
      <c r="B59">
        <v>59.424399999999999</v>
      </c>
      <c r="C59">
        <v>20131125</v>
      </c>
      <c r="D59">
        <v>59.4</v>
      </c>
      <c r="F59" s="1">
        <v>41608</v>
      </c>
      <c r="G59">
        <v>53.7</v>
      </c>
      <c r="H59">
        <v>20131205</v>
      </c>
      <c r="I59">
        <v>53.7</v>
      </c>
      <c r="K59" s="1">
        <v>37529</v>
      </c>
      <c r="L59">
        <v>3.5</v>
      </c>
      <c r="M59" t="s">
        <v>302</v>
      </c>
      <c r="N59" t="s">
        <v>302</v>
      </c>
      <c r="P59" s="1">
        <v>41455</v>
      </c>
      <c r="Q59">
        <v>-12.72167</v>
      </c>
      <c r="R59">
        <v>20130708</v>
      </c>
      <c r="S59">
        <v>-12.7</v>
      </c>
      <c r="U59" s="1">
        <v>36433</v>
      </c>
      <c r="V59">
        <v>0.4</v>
      </c>
      <c r="W59">
        <v>19991118</v>
      </c>
      <c r="X59">
        <v>-1</v>
      </c>
      <c r="Z59" s="1">
        <v>41182</v>
      </c>
      <c r="AA59">
        <v>0</v>
      </c>
      <c r="AB59">
        <v>20121015</v>
      </c>
      <c r="AC59">
        <v>0</v>
      </c>
      <c r="AE59" s="1">
        <v>36433</v>
      </c>
      <c r="AF59">
        <v>1.8</v>
      </c>
      <c r="AG59" t="s">
        <v>302</v>
      </c>
      <c r="AH59" t="s">
        <v>302</v>
      </c>
      <c r="AJ59" s="1">
        <v>39021</v>
      </c>
      <c r="AK59">
        <v>0.1</v>
      </c>
      <c r="AL59" t="s">
        <v>302</v>
      </c>
      <c r="AM59" t="s">
        <v>302</v>
      </c>
      <c r="AO59" s="1">
        <v>39021</v>
      </c>
      <c r="AP59">
        <v>0.3</v>
      </c>
      <c r="AQ59" t="s">
        <v>302</v>
      </c>
      <c r="AR59" t="s">
        <v>302</v>
      </c>
      <c r="AT59" s="1">
        <v>36433</v>
      </c>
      <c r="AU59">
        <v>93.6</v>
      </c>
      <c r="AV59" t="s">
        <v>302</v>
      </c>
      <c r="AW59" t="s">
        <v>302</v>
      </c>
      <c r="AY59" s="1">
        <v>36433</v>
      </c>
      <c r="AZ59">
        <v>1.5899999999999999</v>
      </c>
      <c r="BA59">
        <v>19991116</v>
      </c>
      <c r="BB59">
        <v>0.8</v>
      </c>
      <c r="BD59" s="1">
        <v>36433</v>
      </c>
      <c r="BE59">
        <v>0.56999999999999995</v>
      </c>
      <c r="BF59">
        <v>19991027</v>
      </c>
      <c r="BG59">
        <v>0.5</v>
      </c>
      <c r="BI59" s="1">
        <v>36433</v>
      </c>
      <c r="BJ59">
        <v>0.3</v>
      </c>
      <c r="BK59" t="s">
        <v>302</v>
      </c>
      <c r="BL59" t="s">
        <v>302</v>
      </c>
      <c r="BN59" s="1">
        <v>36433</v>
      </c>
      <c r="BO59">
        <v>1.9</v>
      </c>
      <c r="BP59" t="s">
        <v>302</v>
      </c>
      <c r="BQ59" t="s">
        <v>302</v>
      </c>
      <c r="BS59" s="1">
        <v>36433</v>
      </c>
      <c r="BT59">
        <v>0</v>
      </c>
      <c r="BU59">
        <v>19991119</v>
      </c>
      <c r="BV59">
        <v>0.4</v>
      </c>
      <c r="BX59" s="1">
        <v>36433</v>
      </c>
      <c r="BY59">
        <v>0.3</v>
      </c>
      <c r="BZ59" t="s">
        <v>302</v>
      </c>
      <c r="CA59" t="s">
        <v>302</v>
      </c>
      <c r="CC59" s="1">
        <v>37195</v>
      </c>
      <c r="CD59">
        <v>0.4</v>
      </c>
      <c r="CE59">
        <v>20011224</v>
      </c>
      <c r="CF59">
        <v>0.3</v>
      </c>
      <c r="CH59" s="1">
        <v>36433</v>
      </c>
      <c r="CI59">
        <v>0.3</v>
      </c>
      <c r="CJ59">
        <v>19991015</v>
      </c>
      <c r="CK59">
        <v>0.3</v>
      </c>
      <c r="CM59" s="1">
        <v>36433</v>
      </c>
      <c r="CN59">
        <v>2.6</v>
      </c>
      <c r="CO59">
        <v>19991015</v>
      </c>
      <c r="CP59">
        <v>2.6</v>
      </c>
      <c r="CW59" s="1">
        <v>36433</v>
      </c>
      <c r="CX59">
        <v>1.212</v>
      </c>
      <c r="CY59" t="s">
        <v>302</v>
      </c>
      <c r="CZ59" t="s">
        <v>302</v>
      </c>
      <c r="DB59" s="1">
        <v>37955</v>
      </c>
      <c r="DC59">
        <v>87.83</v>
      </c>
      <c r="DD59" t="s">
        <v>302</v>
      </c>
      <c r="DE59" t="s">
        <v>302</v>
      </c>
      <c r="DL59" s="1">
        <v>36433</v>
      </c>
      <c r="DM59">
        <v>-2.7</v>
      </c>
      <c r="DN59" t="s">
        <v>302</v>
      </c>
      <c r="DO59" t="s">
        <v>302</v>
      </c>
      <c r="DQ59" s="1">
        <v>36433</v>
      </c>
      <c r="DR59">
        <v>156.761</v>
      </c>
      <c r="DS59" t="s">
        <v>302</v>
      </c>
      <c r="DT59" t="s">
        <v>302</v>
      </c>
      <c r="DV59" s="1">
        <v>37955</v>
      </c>
      <c r="DW59">
        <v>0.38</v>
      </c>
      <c r="DX59" t="s">
        <v>302</v>
      </c>
      <c r="DY59" t="s">
        <v>302</v>
      </c>
      <c r="EA59" s="1">
        <v>38291</v>
      </c>
      <c r="EB59">
        <v>7.76</v>
      </c>
      <c r="EC59" t="s">
        <v>302</v>
      </c>
      <c r="ED59" t="s">
        <v>302</v>
      </c>
      <c r="EF59" s="1">
        <v>39903</v>
      </c>
      <c r="EG59">
        <v>74.8</v>
      </c>
      <c r="EH59">
        <v>20090611</v>
      </c>
      <c r="EI59">
        <v>69.3</v>
      </c>
      <c r="EK59" s="1">
        <v>37134</v>
      </c>
      <c r="EL59">
        <v>4.6289999999999996</v>
      </c>
      <c r="EM59">
        <v>20011019</v>
      </c>
      <c r="EN59">
        <v>4.43</v>
      </c>
      <c r="EP59" s="1">
        <v>36433</v>
      </c>
      <c r="EQ59">
        <v>0.15</v>
      </c>
      <c r="ER59" t="s">
        <v>302</v>
      </c>
      <c r="ES59" t="s">
        <v>302</v>
      </c>
    </row>
    <row r="60" spans="1:149" x14ac:dyDescent="0.25">
      <c r="A60" s="1">
        <v>41607</v>
      </c>
      <c r="B60">
        <v>58.8797</v>
      </c>
      <c r="C60">
        <v>20131202</v>
      </c>
      <c r="D60">
        <v>58.9</v>
      </c>
      <c r="F60" s="1">
        <v>41639</v>
      </c>
      <c r="G60">
        <v>46.3</v>
      </c>
      <c r="H60">
        <v>20140107</v>
      </c>
      <c r="I60">
        <v>46.3</v>
      </c>
      <c r="K60" s="1">
        <v>37560</v>
      </c>
      <c r="L60">
        <v>3.7</v>
      </c>
      <c r="M60" t="s">
        <v>302</v>
      </c>
      <c r="N60" t="s">
        <v>302</v>
      </c>
      <c r="P60" s="1">
        <v>41547</v>
      </c>
      <c r="Q60">
        <v>-7.3433330000000003</v>
      </c>
      <c r="R60">
        <v>20131011</v>
      </c>
      <c r="S60">
        <v>-7.34</v>
      </c>
      <c r="U60" s="1">
        <v>36464</v>
      </c>
      <c r="V60">
        <v>1.5</v>
      </c>
      <c r="W60">
        <v>19991217</v>
      </c>
      <c r="X60">
        <v>1.8</v>
      </c>
      <c r="Z60" s="1">
        <v>41274</v>
      </c>
      <c r="AA60">
        <v>16</v>
      </c>
      <c r="AB60">
        <v>20130114</v>
      </c>
      <c r="AC60">
        <v>16</v>
      </c>
      <c r="AE60" s="1">
        <v>36464</v>
      </c>
      <c r="AF60">
        <v>1.1000000000000001</v>
      </c>
      <c r="AG60" t="s">
        <v>302</v>
      </c>
      <c r="AH60" t="s">
        <v>302</v>
      </c>
      <c r="AJ60" s="1">
        <v>39051</v>
      </c>
      <c r="AK60">
        <v>0.4</v>
      </c>
      <c r="AL60" t="s">
        <v>302</v>
      </c>
      <c r="AM60" t="s">
        <v>302</v>
      </c>
      <c r="AO60" s="1">
        <v>39051</v>
      </c>
      <c r="AP60">
        <v>0.1</v>
      </c>
      <c r="AQ60" t="s">
        <v>302</v>
      </c>
      <c r="AR60" t="s">
        <v>302</v>
      </c>
      <c r="AT60" s="1">
        <v>36464</v>
      </c>
      <c r="AU60">
        <v>93.7</v>
      </c>
      <c r="AV60" t="s">
        <v>302</v>
      </c>
      <c r="AW60" t="s">
        <v>302</v>
      </c>
      <c r="AY60" s="1">
        <v>36464</v>
      </c>
      <c r="AZ60">
        <v>-1.6400000000000001</v>
      </c>
      <c r="BA60">
        <v>19991215</v>
      </c>
      <c r="BB60">
        <v>-0.7</v>
      </c>
      <c r="BD60" s="1">
        <v>36464</v>
      </c>
      <c r="BE60">
        <v>0</v>
      </c>
      <c r="BF60">
        <v>19991126</v>
      </c>
      <c r="BG60">
        <v>0.1</v>
      </c>
      <c r="BI60" s="1">
        <v>36464</v>
      </c>
      <c r="BJ60">
        <v>-0.1</v>
      </c>
      <c r="BK60" t="s">
        <v>302</v>
      </c>
      <c r="BL60" t="s">
        <v>302</v>
      </c>
      <c r="BN60" s="1">
        <v>36464</v>
      </c>
      <c r="BO60">
        <v>1.5</v>
      </c>
      <c r="BP60" t="s">
        <v>302</v>
      </c>
      <c r="BQ60" t="s">
        <v>302</v>
      </c>
      <c r="BS60" s="1">
        <v>36464</v>
      </c>
      <c r="BT60">
        <v>0.7</v>
      </c>
      <c r="BU60">
        <v>19991221</v>
      </c>
      <c r="BV60">
        <v>-1.4</v>
      </c>
      <c r="BX60" s="1">
        <v>36464</v>
      </c>
      <c r="BY60">
        <v>0.9</v>
      </c>
      <c r="BZ60" t="s">
        <v>302</v>
      </c>
      <c r="CA60" t="s">
        <v>302</v>
      </c>
      <c r="CC60" s="1">
        <v>37225</v>
      </c>
      <c r="CD60">
        <v>0.6</v>
      </c>
      <c r="CE60">
        <v>20020131</v>
      </c>
      <c r="CF60">
        <v>0.2</v>
      </c>
      <c r="CH60" s="1">
        <v>36464</v>
      </c>
      <c r="CI60">
        <v>0.1</v>
      </c>
      <c r="CJ60">
        <v>19991119</v>
      </c>
      <c r="CK60">
        <v>0.1</v>
      </c>
      <c r="CM60" s="1">
        <v>36464</v>
      </c>
      <c r="CN60">
        <v>2.2999999999999998</v>
      </c>
      <c r="CO60">
        <v>19991119</v>
      </c>
      <c r="CP60">
        <v>2.2999999999999998</v>
      </c>
      <c r="CW60" s="1">
        <v>36464</v>
      </c>
      <c r="CX60">
        <v>1.21</v>
      </c>
      <c r="CY60" t="s">
        <v>302</v>
      </c>
      <c r="CZ60" t="s">
        <v>302</v>
      </c>
      <c r="DB60" s="1">
        <v>37986</v>
      </c>
      <c r="DC60">
        <v>88.2</v>
      </c>
      <c r="DD60" t="s">
        <v>302</v>
      </c>
      <c r="DE60" t="s">
        <v>302</v>
      </c>
      <c r="DL60" s="1">
        <v>36464</v>
      </c>
      <c r="DM60">
        <v>4.3</v>
      </c>
      <c r="DN60" t="s">
        <v>302</v>
      </c>
      <c r="DO60" t="s">
        <v>302</v>
      </c>
      <c r="DQ60" s="1">
        <v>36464</v>
      </c>
      <c r="DR60">
        <v>152.22999999999999</v>
      </c>
      <c r="DS60" t="s">
        <v>302</v>
      </c>
      <c r="DT60" t="s">
        <v>302</v>
      </c>
      <c r="DV60" s="1">
        <v>37986</v>
      </c>
      <c r="DW60">
        <v>0.42</v>
      </c>
      <c r="DX60" t="s">
        <v>302</v>
      </c>
      <c r="DY60" t="s">
        <v>302</v>
      </c>
      <c r="EA60" s="1">
        <v>38321</v>
      </c>
      <c r="EB60">
        <v>7.72</v>
      </c>
      <c r="EC60" t="s">
        <v>302</v>
      </c>
      <c r="ED60" t="s">
        <v>302</v>
      </c>
      <c r="EF60" s="1">
        <v>39994</v>
      </c>
      <c r="EG60">
        <v>72.7</v>
      </c>
      <c r="EH60">
        <v>20090914</v>
      </c>
      <c r="EI60">
        <v>67.400000000000006</v>
      </c>
      <c r="EK60" s="1">
        <v>37164</v>
      </c>
      <c r="EL60">
        <v>4.9109999999999996</v>
      </c>
      <c r="EM60">
        <v>20011120</v>
      </c>
      <c r="EN60">
        <v>4.7</v>
      </c>
      <c r="EP60" s="1">
        <v>36464</v>
      </c>
      <c r="EQ60">
        <v>0.15</v>
      </c>
      <c r="ER60" t="s">
        <v>302</v>
      </c>
      <c r="ES60" t="s">
        <v>302</v>
      </c>
    </row>
    <row r="61" spans="1:149" x14ac:dyDescent="0.25">
      <c r="A61" s="1">
        <v>41614</v>
      </c>
      <c r="B61">
        <v>59.277799999999999</v>
      </c>
      <c r="C61">
        <v>20131209</v>
      </c>
      <c r="D61">
        <v>59.3</v>
      </c>
      <c r="F61" s="1">
        <v>41670</v>
      </c>
      <c r="G61">
        <v>56.8</v>
      </c>
      <c r="H61">
        <v>20140206</v>
      </c>
      <c r="I61">
        <v>56.8</v>
      </c>
      <c r="K61" s="1">
        <v>37590</v>
      </c>
      <c r="L61">
        <v>3.1</v>
      </c>
      <c r="M61" t="s">
        <v>302</v>
      </c>
      <c r="N61" t="s">
        <v>302</v>
      </c>
      <c r="P61" s="1">
        <v>41639</v>
      </c>
      <c r="Q61">
        <v>-10.841670000000001</v>
      </c>
      <c r="R61">
        <v>20140113</v>
      </c>
      <c r="S61">
        <v>-10.84</v>
      </c>
      <c r="U61" s="1">
        <v>36494</v>
      </c>
      <c r="V61">
        <v>1.9</v>
      </c>
      <c r="W61">
        <v>20000124</v>
      </c>
      <c r="X61">
        <v>1.3</v>
      </c>
      <c r="Z61" s="1">
        <v>41364</v>
      </c>
      <c r="AA61">
        <v>24</v>
      </c>
      <c r="AB61">
        <v>20130408</v>
      </c>
      <c r="AC61">
        <v>24</v>
      </c>
      <c r="AE61" s="1">
        <v>36494</v>
      </c>
      <c r="AF61">
        <v>1.3</v>
      </c>
      <c r="AG61" t="s">
        <v>302</v>
      </c>
      <c r="AH61" t="s">
        <v>302</v>
      </c>
      <c r="AJ61" s="1">
        <v>39082</v>
      </c>
      <c r="AK61">
        <v>0.4</v>
      </c>
      <c r="AL61" t="s">
        <v>302</v>
      </c>
      <c r="AM61" t="s">
        <v>302</v>
      </c>
      <c r="AO61" s="1">
        <v>39082</v>
      </c>
      <c r="AP61">
        <v>0.1</v>
      </c>
      <c r="AQ61" t="s">
        <v>302</v>
      </c>
      <c r="AR61" t="s">
        <v>302</v>
      </c>
      <c r="AT61" s="1">
        <v>36494</v>
      </c>
      <c r="AU61">
        <v>93.6</v>
      </c>
      <c r="AV61" t="s">
        <v>302</v>
      </c>
      <c r="AW61" t="s">
        <v>302</v>
      </c>
      <c r="AY61" s="1">
        <v>36494</v>
      </c>
      <c r="AZ61">
        <v>2.52</v>
      </c>
      <c r="BA61">
        <v>20000119</v>
      </c>
      <c r="BB61">
        <v>1.8</v>
      </c>
      <c r="BD61" s="1">
        <v>36494</v>
      </c>
      <c r="BE61">
        <v>0.11</v>
      </c>
      <c r="BF61">
        <v>20000105</v>
      </c>
      <c r="BG61">
        <v>0</v>
      </c>
      <c r="BI61" s="1">
        <v>36494</v>
      </c>
      <c r="BJ61">
        <v>-0.1</v>
      </c>
      <c r="BK61" t="s">
        <v>302</v>
      </c>
      <c r="BL61" t="s">
        <v>302</v>
      </c>
      <c r="BN61" s="1">
        <v>36494</v>
      </c>
      <c r="BO61">
        <v>1.4</v>
      </c>
      <c r="BP61" t="s">
        <v>302</v>
      </c>
      <c r="BQ61" t="s">
        <v>302</v>
      </c>
      <c r="BS61" s="1">
        <v>36494</v>
      </c>
      <c r="BT61">
        <v>0.3</v>
      </c>
      <c r="BU61">
        <v>20000126</v>
      </c>
      <c r="BV61">
        <v>0.1</v>
      </c>
      <c r="BX61" s="1">
        <v>36494</v>
      </c>
      <c r="BY61">
        <v>0.4</v>
      </c>
      <c r="BZ61" t="s">
        <v>302</v>
      </c>
      <c r="CA61" t="s">
        <v>302</v>
      </c>
      <c r="CC61" s="1">
        <v>37256</v>
      </c>
      <c r="CD61">
        <v>-0.2</v>
      </c>
      <c r="CE61">
        <v>20020228</v>
      </c>
      <c r="CF61">
        <v>0.2</v>
      </c>
      <c r="CH61" s="1">
        <v>36494</v>
      </c>
      <c r="CI61">
        <v>-0.1</v>
      </c>
      <c r="CJ61">
        <v>19991217</v>
      </c>
      <c r="CK61">
        <v>-0.1</v>
      </c>
      <c r="CM61" s="1">
        <v>36494</v>
      </c>
      <c r="CN61">
        <v>2.2000000000000002</v>
      </c>
      <c r="CO61">
        <v>19991217</v>
      </c>
      <c r="CP61">
        <v>2.2000000000000002</v>
      </c>
      <c r="CW61" s="1">
        <v>36494</v>
      </c>
      <c r="CX61">
        <v>1.5129999999999999</v>
      </c>
      <c r="CY61" t="s">
        <v>302</v>
      </c>
      <c r="CZ61" t="s">
        <v>302</v>
      </c>
      <c r="DB61" s="1">
        <v>38017</v>
      </c>
      <c r="DC61">
        <v>88.53</v>
      </c>
      <c r="DD61" t="s">
        <v>302</v>
      </c>
      <c r="DE61" t="s">
        <v>302</v>
      </c>
      <c r="DL61" s="1">
        <v>36494</v>
      </c>
      <c r="DM61">
        <v>2.7</v>
      </c>
      <c r="DN61" t="s">
        <v>302</v>
      </c>
      <c r="DO61" t="s">
        <v>302</v>
      </c>
      <c r="DQ61" s="1">
        <v>36494</v>
      </c>
      <c r="DR61">
        <v>164.857</v>
      </c>
      <c r="DS61" t="s">
        <v>302</v>
      </c>
      <c r="DT61" t="s">
        <v>302</v>
      </c>
      <c r="DV61" s="1">
        <v>38017</v>
      </c>
      <c r="DW61">
        <v>0.37</v>
      </c>
      <c r="DX61" t="s">
        <v>302</v>
      </c>
      <c r="DY61" t="s">
        <v>302</v>
      </c>
      <c r="EA61" s="1">
        <v>38352</v>
      </c>
      <c r="EB61">
        <v>7.96</v>
      </c>
      <c r="EC61" t="s">
        <v>302</v>
      </c>
      <c r="ED61" t="s">
        <v>302</v>
      </c>
      <c r="EF61" s="1">
        <v>40086</v>
      </c>
      <c r="EG61">
        <v>73.5</v>
      </c>
      <c r="EH61">
        <v>20091214</v>
      </c>
      <c r="EI61">
        <v>67.5</v>
      </c>
      <c r="EK61" s="1">
        <v>37195</v>
      </c>
      <c r="EL61">
        <v>3.7930000000000001</v>
      </c>
      <c r="EM61">
        <v>20011219</v>
      </c>
      <c r="EN61">
        <v>4.2</v>
      </c>
      <c r="EP61" s="1">
        <v>36494</v>
      </c>
      <c r="EQ61">
        <v>0.29899999999999999</v>
      </c>
      <c r="ER61">
        <v>20000112</v>
      </c>
      <c r="ES61">
        <v>0.3</v>
      </c>
    </row>
    <row r="62" spans="1:149" x14ac:dyDescent="0.25">
      <c r="A62" s="1">
        <v>41621</v>
      </c>
      <c r="B62">
        <v>58.315399999999997</v>
      </c>
      <c r="C62">
        <v>20131216</v>
      </c>
      <c r="D62">
        <v>58.3</v>
      </c>
      <c r="F62" s="1">
        <v>41698</v>
      </c>
      <c r="G62">
        <v>57.2</v>
      </c>
      <c r="H62">
        <v>20140306</v>
      </c>
      <c r="I62">
        <v>57.2</v>
      </c>
      <c r="K62" s="1">
        <v>37621</v>
      </c>
      <c r="L62">
        <v>3</v>
      </c>
      <c r="M62" t="s">
        <v>302</v>
      </c>
      <c r="N62" t="s">
        <v>302</v>
      </c>
      <c r="P62" s="1">
        <v>41729</v>
      </c>
      <c r="Q62">
        <v>-10.92</v>
      </c>
      <c r="R62">
        <v>20140407</v>
      </c>
      <c r="S62">
        <v>-10.9</v>
      </c>
      <c r="U62" s="1">
        <v>36525</v>
      </c>
      <c r="V62">
        <v>-0.5</v>
      </c>
      <c r="W62">
        <v>20000222</v>
      </c>
      <c r="X62">
        <v>0.2</v>
      </c>
      <c r="Z62" s="1">
        <v>41455</v>
      </c>
      <c r="AA62">
        <v>9</v>
      </c>
      <c r="AB62">
        <v>20130708</v>
      </c>
      <c r="AC62">
        <v>9</v>
      </c>
      <c r="AE62" s="1">
        <v>36525</v>
      </c>
      <c r="AF62">
        <v>1.6</v>
      </c>
      <c r="AG62" t="s">
        <v>302</v>
      </c>
      <c r="AH62" t="s">
        <v>302</v>
      </c>
      <c r="AJ62" s="1">
        <v>39113</v>
      </c>
      <c r="AK62">
        <v>0.3</v>
      </c>
      <c r="AL62" t="s">
        <v>302</v>
      </c>
      <c r="AM62" t="s">
        <v>302</v>
      </c>
      <c r="AO62" s="1">
        <v>39113</v>
      </c>
      <c r="AP62">
        <v>0.3</v>
      </c>
      <c r="AQ62" t="s">
        <v>302</v>
      </c>
      <c r="AR62" t="s">
        <v>302</v>
      </c>
      <c r="AT62" s="1">
        <v>36525</v>
      </c>
      <c r="AU62">
        <v>93.7</v>
      </c>
      <c r="AV62" t="s">
        <v>302</v>
      </c>
      <c r="AW62" t="s">
        <v>302</v>
      </c>
      <c r="AY62" s="1">
        <v>36525</v>
      </c>
      <c r="AZ62">
        <v>2.3199999999999998</v>
      </c>
      <c r="BA62">
        <v>20000215</v>
      </c>
      <c r="BB62">
        <v>1.3</v>
      </c>
      <c r="BD62" s="1">
        <v>36525</v>
      </c>
      <c r="BE62">
        <v>0.56999999999999995</v>
      </c>
      <c r="BF62">
        <v>20000128</v>
      </c>
      <c r="BG62">
        <v>0.6</v>
      </c>
      <c r="BI62" s="1">
        <v>36525</v>
      </c>
      <c r="BJ62">
        <v>-0.2</v>
      </c>
      <c r="BK62" t="s">
        <v>302</v>
      </c>
      <c r="BL62" t="s">
        <v>302</v>
      </c>
      <c r="BN62" s="1">
        <v>36525</v>
      </c>
      <c r="BO62">
        <v>1.4</v>
      </c>
      <c r="BP62" t="s">
        <v>302</v>
      </c>
      <c r="BQ62" t="s">
        <v>302</v>
      </c>
      <c r="BS62" s="1">
        <v>36525</v>
      </c>
      <c r="BT62">
        <v>1.5</v>
      </c>
      <c r="BU62">
        <v>20000223</v>
      </c>
      <c r="BV62">
        <v>2</v>
      </c>
      <c r="BX62" s="1">
        <v>36525</v>
      </c>
      <c r="BY62">
        <v>1.1000000000000001</v>
      </c>
      <c r="BZ62" t="s">
        <v>302</v>
      </c>
      <c r="CA62" t="s">
        <v>302</v>
      </c>
      <c r="CC62" s="1">
        <v>37287</v>
      </c>
      <c r="CD62">
        <v>1</v>
      </c>
      <c r="CE62">
        <v>20020328</v>
      </c>
      <c r="CF62">
        <v>0.6</v>
      </c>
      <c r="CH62" s="1">
        <v>36525</v>
      </c>
      <c r="CI62">
        <v>0.1</v>
      </c>
      <c r="CJ62">
        <v>20000121</v>
      </c>
      <c r="CK62">
        <v>0.1</v>
      </c>
      <c r="CM62" s="1">
        <v>36525</v>
      </c>
      <c r="CN62">
        <v>2.6</v>
      </c>
      <c r="CO62">
        <v>20000121</v>
      </c>
      <c r="CP62">
        <v>2.6</v>
      </c>
      <c r="CW62" s="1">
        <v>36525</v>
      </c>
      <c r="CX62">
        <v>1.8149999999999999</v>
      </c>
      <c r="CY62" t="s">
        <v>302</v>
      </c>
      <c r="CZ62" t="s">
        <v>302</v>
      </c>
      <c r="DB62" s="1">
        <v>38046</v>
      </c>
      <c r="DC62">
        <v>89.27</v>
      </c>
      <c r="DD62" t="s">
        <v>302</v>
      </c>
      <c r="DE62" t="s">
        <v>302</v>
      </c>
      <c r="DL62" s="1">
        <v>36525</v>
      </c>
      <c r="DM62">
        <v>11.1</v>
      </c>
      <c r="DN62" t="s">
        <v>302</v>
      </c>
      <c r="DO62" t="s">
        <v>302</v>
      </c>
      <c r="DQ62" s="1">
        <v>36525</v>
      </c>
      <c r="DR62">
        <v>161.011</v>
      </c>
      <c r="DS62" t="s">
        <v>302</v>
      </c>
      <c r="DT62" t="s">
        <v>302</v>
      </c>
      <c r="DV62" s="1">
        <v>38046</v>
      </c>
      <c r="DW62">
        <v>0.84</v>
      </c>
      <c r="DX62" t="s">
        <v>302</v>
      </c>
      <c r="DY62" t="s">
        <v>302</v>
      </c>
      <c r="EA62" s="1">
        <v>38383</v>
      </c>
      <c r="EB62">
        <v>7.73</v>
      </c>
      <c r="EC62" t="s">
        <v>302</v>
      </c>
      <c r="ED62" t="s">
        <v>302</v>
      </c>
      <c r="EF62" s="1">
        <v>40178</v>
      </c>
      <c r="EG62">
        <v>75.5</v>
      </c>
      <c r="EH62">
        <v>20100311</v>
      </c>
      <c r="EI62">
        <v>70.900000000000006</v>
      </c>
      <c r="EK62" s="1">
        <v>37225</v>
      </c>
      <c r="EL62">
        <v>5.6550000000000002</v>
      </c>
      <c r="EM62">
        <v>20020118</v>
      </c>
      <c r="EN62">
        <v>4.5999999999999996</v>
      </c>
      <c r="EP62" s="1">
        <v>36525</v>
      </c>
      <c r="EQ62">
        <v>0.29799999999999999</v>
      </c>
      <c r="ER62" t="s">
        <v>302</v>
      </c>
      <c r="ES62">
        <v>0.2</v>
      </c>
    </row>
    <row r="63" spans="1:149" x14ac:dyDescent="0.25">
      <c r="A63" s="1">
        <v>41628</v>
      </c>
      <c r="B63">
        <v>57.7988</v>
      </c>
      <c r="C63">
        <v>20131223</v>
      </c>
      <c r="D63">
        <v>57.8</v>
      </c>
      <c r="F63" s="1">
        <v>41729</v>
      </c>
      <c r="G63">
        <v>55.2</v>
      </c>
      <c r="H63">
        <v>20140404</v>
      </c>
      <c r="I63">
        <v>55.2</v>
      </c>
      <c r="K63" s="1">
        <v>37652</v>
      </c>
      <c r="L63">
        <v>2.6</v>
      </c>
      <c r="M63" t="s">
        <v>302</v>
      </c>
      <c r="N63" t="s">
        <v>302</v>
      </c>
      <c r="P63" s="1">
        <v>41820</v>
      </c>
      <c r="Q63">
        <v>-12.835000000000001</v>
      </c>
      <c r="R63">
        <v>20140707</v>
      </c>
      <c r="S63">
        <v>-12.8</v>
      </c>
      <c r="U63" s="1">
        <v>36556</v>
      </c>
      <c r="V63">
        <v>-0.2</v>
      </c>
      <c r="W63">
        <v>20000321</v>
      </c>
      <c r="X63">
        <v>0.2</v>
      </c>
      <c r="Z63" s="1">
        <v>41547</v>
      </c>
      <c r="AA63">
        <v>31</v>
      </c>
      <c r="AB63">
        <v>20131011</v>
      </c>
      <c r="AC63">
        <v>31</v>
      </c>
      <c r="AE63" s="1">
        <v>36556</v>
      </c>
      <c r="AF63">
        <v>2.2000000000000002</v>
      </c>
      <c r="AG63" t="s">
        <v>302</v>
      </c>
      <c r="AH63" t="s">
        <v>302</v>
      </c>
      <c r="AJ63" s="1">
        <v>39141</v>
      </c>
      <c r="AK63">
        <v>0.4</v>
      </c>
      <c r="AL63" t="s">
        <v>302</v>
      </c>
      <c r="AM63" t="s">
        <v>302</v>
      </c>
      <c r="AO63" s="1">
        <v>39141</v>
      </c>
      <c r="AP63">
        <v>0.3</v>
      </c>
      <c r="AQ63" t="s">
        <v>302</v>
      </c>
      <c r="AR63" t="s">
        <v>302</v>
      </c>
      <c r="AT63" s="1">
        <v>36556</v>
      </c>
      <c r="AU63">
        <v>93.5</v>
      </c>
      <c r="AV63" t="s">
        <v>302</v>
      </c>
      <c r="AW63" t="s">
        <v>302</v>
      </c>
      <c r="AY63" s="1">
        <v>36556</v>
      </c>
      <c r="AZ63">
        <v>-0.33</v>
      </c>
      <c r="BA63">
        <v>20000316</v>
      </c>
      <c r="BB63">
        <v>1.1000000000000001</v>
      </c>
      <c r="BD63" s="1">
        <v>36556</v>
      </c>
      <c r="BE63">
        <v>-0.11</v>
      </c>
      <c r="BF63">
        <v>20000225</v>
      </c>
      <c r="BG63">
        <v>0.6</v>
      </c>
      <c r="BI63" s="1">
        <v>36556</v>
      </c>
      <c r="BJ63">
        <v>-0.2</v>
      </c>
      <c r="BK63" t="s">
        <v>302</v>
      </c>
      <c r="BL63" t="s">
        <v>302</v>
      </c>
      <c r="BN63" s="1">
        <v>36556</v>
      </c>
      <c r="BO63">
        <v>1.2</v>
      </c>
      <c r="BP63" t="s">
        <v>302</v>
      </c>
      <c r="BQ63" t="s">
        <v>302</v>
      </c>
      <c r="BS63" s="1">
        <v>36556</v>
      </c>
      <c r="BT63">
        <v>0.2</v>
      </c>
      <c r="BU63">
        <v>20000323</v>
      </c>
      <c r="BV63">
        <v>0</v>
      </c>
      <c r="BX63" s="1">
        <v>36556</v>
      </c>
      <c r="BY63">
        <v>0.4</v>
      </c>
      <c r="BZ63" t="s">
        <v>302</v>
      </c>
      <c r="CA63" t="s">
        <v>302</v>
      </c>
      <c r="CC63" s="1">
        <v>37315</v>
      </c>
      <c r="CD63">
        <v>0.5</v>
      </c>
      <c r="CE63">
        <v>20020430</v>
      </c>
      <c r="CF63">
        <v>0.5</v>
      </c>
      <c r="CH63" s="1">
        <v>36556</v>
      </c>
      <c r="CI63">
        <v>-0.2</v>
      </c>
      <c r="CJ63">
        <v>20000224</v>
      </c>
      <c r="CK63">
        <v>-0.1</v>
      </c>
      <c r="CM63" s="1">
        <v>36556</v>
      </c>
      <c r="CN63">
        <v>2.2000000000000002</v>
      </c>
      <c r="CO63">
        <v>20000224</v>
      </c>
      <c r="CP63">
        <v>2.2999999999999998</v>
      </c>
      <c r="CW63" s="1">
        <v>36556</v>
      </c>
      <c r="CX63">
        <v>1.8149999999999999</v>
      </c>
      <c r="CY63" t="s">
        <v>302</v>
      </c>
      <c r="CZ63" t="s">
        <v>302</v>
      </c>
      <c r="DB63" s="1">
        <v>38077</v>
      </c>
      <c r="DC63">
        <v>90.09</v>
      </c>
      <c r="DD63" t="s">
        <v>302</v>
      </c>
      <c r="DE63" t="s">
        <v>302</v>
      </c>
      <c r="DL63" s="1">
        <v>36556</v>
      </c>
      <c r="DM63">
        <v>-8.1</v>
      </c>
      <c r="DN63" t="s">
        <v>302</v>
      </c>
      <c r="DO63" t="s">
        <v>302</v>
      </c>
      <c r="DQ63" s="1">
        <v>36556</v>
      </c>
      <c r="DR63">
        <v>136.24</v>
      </c>
      <c r="DS63" t="s">
        <v>302</v>
      </c>
      <c r="DT63" t="s">
        <v>302</v>
      </c>
      <c r="DV63" s="1">
        <v>38077</v>
      </c>
      <c r="DW63">
        <v>0.92</v>
      </c>
      <c r="DX63" t="s">
        <v>302</v>
      </c>
      <c r="DY63" t="s">
        <v>302</v>
      </c>
      <c r="EA63" s="1">
        <v>38411</v>
      </c>
      <c r="EB63">
        <v>7.61</v>
      </c>
      <c r="EC63" t="s">
        <v>302</v>
      </c>
      <c r="ED63" t="s">
        <v>302</v>
      </c>
      <c r="EF63" s="1">
        <v>40268</v>
      </c>
      <c r="EG63">
        <v>77.5</v>
      </c>
      <c r="EH63">
        <v>20100611</v>
      </c>
      <c r="EI63">
        <v>74.2</v>
      </c>
      <c r="EK63" s="1">
        <v>37256</v>
      </c>
      <c r="EL63">
        <v>4.8730000000000002</v>
      </c>
      <c r="EM63">
        <v>20020221</v>
      </c>
      <c r="EN63">
        <v>4.5</v>
      </c>
      <c r="EP63" s="1">
        <v>36556</v>
      </c>
      <c r="EQ63">
        <v>0</v>
      </c>
      <c r="ER63" t="s">
        <v>302</v>
      </c>
      <c r="ES63">
        <v>0</v>
      </c>
    </row>
    <row r="64" spans="1:149" x14ac:dyDescent="0.25">
      <c r="A64" s="1">
        <v>41635</v>
      </c>
      <c r="B64">
        <v>58.431699999999999</v>
      </c>
      <c r="C64">
        <v>20131230</v>
      </c>
      <c r="D64">
        <v>58.4</v>
      </c>
      <c r="F64" s="1">
        <v>41759</v>
      </c>
      <c r="G64">
        <v>54.1</v>
      </c>
      <c r="H64">
        <v>20140506</v>
      </c>
      <c r="I64">
        <v>54.1</v>
      </c>
      <c r="K64" s="1">
        <v>37680</v>
      </c>
      <c r="L64">
        <v>2.4</v>
      </c>
      <c r="M64" t="s">
        <v>302</v>
      </c>
      <c r="N64" t="s">
        <v>302</v>
      </c>
      <c r="P64" s="1">
        <v>41912</v>
      </c>
      <c r="Q64">
        <v>-10.313330000000001</v>
      </c>
      <c r="R64">
        <v>20141010</v>
      </c>
      <c r="S64">
        <v>-10.3</v>
      </c>
      <c r="U64" s="1">
        <v>36585</v>
      </c>
      <c r="V64">
        <v>-0.5</v>
      </c>
      <c r="W64">
        <v>20000419</v>
      </c>
      <c r="X64">
        <v>-1.1000000000000001</v>
      </c>
      <c r="Z64" s="1">
        <v>41639</v>
      </c>
      <c r="AA64">
        <v>29</v>
      </c>
      <c r="AB64">
        <v>20140113</v>
      </c>
      <c r="AC64">
        <v>29</v>
      </c>
      <c r="AE64" s="1">
        <v>36585</v>
      </c>
      <c r="AF64">
        <v>2.2999999999999998</v>
      </c>
      <c r="AG64" t="s">
        <v>302</v>
      </c>
      <c r="AH64" t="s">
        <v>302</v>
      </c>
      <c r="AJ64" s="1">
        <v>39172</v>
      </c>
      <c r="AK64">
        <v>0.5</v>
      </c>
      <c r="AL64" t="s">
        <v>302</v>
      </c>
      <c r="AM64" t="s">
        <v>302</v>
      </c>
      <c r="AO64" s="1">
        <v>39172</v>
      </c>
      <c r="AP64">
        <v>0.2</v>
      </c>
      <c r="AQ64" t="s">
        <v>302</v>
      </c>
      <c r="AR64" t="s">
        <v>302</v>
      </c>
      <c r="AT64" s="1">
        <v>36585</v>
      </c>
      <c r="AU64">
        <v>94.1</v>
      </c>
      <c r="AV64" t="s">
        <v>302</v>
      </c>
      <c r="AW64" t="s">
        <v>302</v>
      </c>
      <c r="AY64" s="1">
        <v>36585</v>
      </c>
      <c r="AZ64">
        <v>-1.67</v>
      </c>
      <c r="BA64">
        <v>20000418</v>
      </c>
      <c r="BB64">
        <v>-1.8</v>
      </c>
      <c r="BD64" s="1">
        <v>36585</v>
      </c>
      <c r="BE64">
        <v>1.02</v>
      </c>
      <c r="BF64">
        <v>20000330</v>
      </c>
      <c r="BG64">
        <v>0.9</v>
      </c>
      <c r="BI64" s="1">
        <v>36585</v>
      </c>
      <c r="BJ64">
        <v>0.4</v>
      </c>
      <c r="BK64" t="s">
        <v>302</v>
      </c>
      <c r="BL64" t="s">
        <v>302</v>
      </c>
      <c r="BN64" s="1">
        <v>36585</v>
      </c>
      <c r="BO64">
        <v>1.3</v>
      </c>
      <c r="BP64" t="s">
        <v>302</v>
      </c>
      <c r="BQ64" t="s">
        <v>302</v>
      </c>
      <c r="BS64" s="1">
        <v>36585</v>
      </c>
      <c r="BT64">
        <v>-0.2</v>
      </c>
      <c r="BU64">
        <v>20000426</v>
      </c>
      <c r="BV64">
        <v>-1.1000000000000001</v>
      </c>
      <c r="BX64" s="1">
        <v>36585</v>
      </c>
      <c r="BY64">
        <v>0.4</v>
      </c>
      <c r="BZ64" t="s">
        <v>302</v>
      </c>
      <c r="CA64" t="s">
        <v>302</v>
      </c>
      <c r="CC64" s="1">
        <v>37346</v>
      </c>
      <c r="CD64">
        <v>-0.2</v>
      </c>
      <c r="CE64">
        <v>20020531</v>
      </c>
      <c r="CF64">
        <v>0.1</v>
      </c>
      <c r="CH64" s="1">
        <v>36585</v>
      </c>
      <c r="CI64">
        <v>0.6</v>
      </c>
      <c r="CJ64">
        <v>20000315</v>
      </c>
      <c r="CK64">
        <v>0.5</v>
      </c>
      <c r="CM64" s="1">
        <v>36585</v>
      </c>
      <c r="CN64">
        <v>2.7</v>
      </c>
      <c r="CO64">
        <v>20000315</v>
      </c>
      <c r="CP64">
        <v>2.7</v>
      </c>
      <c r="CW64" s="1">
        <v>36585</v>
      </c>
      <c r="CX64">
        <v>2.1179999999999999</v>
      </c>
      <c r="CY64" t="s">
        <v>302</v>
      </c>
      <c r="CZ64" t="s">
        <v>302</v>
      </c>
      <c r="DB64" s="1">
        <v>38107</v>
      </c>
      <c r="DC64">
        <v>90.87</v>
      </c>
      <c r="DD64" t="s">
        <v>302</v>
      </c>
      <c r="DE64" t="s">
        <v>302</v>
      </c>
      <c r="DL64" s="1">
        <v>36585</v>
      </c>
      <c r="DM64">
        <v>-12.8</v>
      </c>
      <c r="DN64" t="s">
        <v>302</v>
      </c>
      <c r="DO64" t="s">
        <v>302</v>
      </c>
      <c r="DQ64" s="1">
        <v>36585</v>
      </c>
      <c r="DR64">
        <v>148.99600000000001</v>
      </c>
      <c r="DS64" t="s">
        <v>302</v>
      </c>
      <c r="DT64" t="s">
        <v>302</v>
      </c>
      <c r="DV64" s="1">
        <v>38107</v>
      </c>
      <c r="DW64">
        <v>0.87</v>
      </c>
      <c r="DX64" t="s">
        <v>302</v>
      </c>
      <c r="DY64" t="s">
        <v>302</v>
      </c>
      <c r="EA64" s="1">
        <v>38442</v>
      </c>
      <c r="EB64">
        <v>7.12</v>
      </c>
      <c r="EC64" t="s">
        <v>302</v>
      </c>
      <c r="ED64" t="s">
        <v>302</v>
      </c>
      <c r="EF64" s="1">
        <v>40359</v>
      </c>
      <c r="EG64">
        <v>79.099999999999994</v>
      </c>
      <c r="EH64">
        <v>20100914</v>
      </c>
      <c r="EI64">
        <v>76</v>
      </c>
      <c r="EK64" s="1">
        <v>37287</v>
      </c>
      <c r="EL64">
        <v>5.665</v>
      </c>
      <c r="EM64">
        <v>20020319</v>
      </c>
      <c r="EN64">
        <v>5.0999999999999996</v>
      </c>
      <c r="EP64" s="1">
        <v>36585</v>
      </c>
      <c r="EQ64">
        <v>0.29699999999999999</v>
      </c>
      <c r="ER64" t="s">
        <v>302</v>
      </c>
      <c r="ES64">
        <v>0.4</v>
      </c>
    </row>
    <row r="65" spans="1:149" x14ac:dyDescent="0.25">
      <c r="A65" s="1">
        <v>41642</v>
      </c>
      <c r="B65">
        <v>58.755600000000001</v>
      </c>
      <c r="C65">
        <v>20140106</v>
      </c>
      <c r="D65">
        <v>58.8</v>
      </c>
      <c r="F65" s="1">
        <v>41790</v>
      </c>
      <c r="G65">
        <v>48.2</v>
      </c>
      <c r="H65">
        <v>20140605</v>
      </c>
      <c r="I65">
        <v>48.2</v>
      </c>
      <c r="K65" s="1">
        <v>37711</v>
      </c>
      <c r="L65">
        <v>2.6</v>
      </c>
      <c r="M65" t="s">
        <v>302</v>
      </c>
      <c r="N65" t="s">
        <v>302</v>
      </c>
      <c r="P65" s="1">
        <v>42004</v>
      </c>
      <c r="Q65">
        <v>-2.6966670000000001</v>
      </c>
      <c r="R65">
        <v>20150112</v>
      </c>
      <c r="S65">
        <v>-2.7</v>
      </c>
      <c r="U65" s="1">
        <v>36616</v>
      </c>
      <c r="V65">
        <v>1.6</v>
      </c>
      <c r="W65">
        <v>20000517</v>
      </c>
      <c r="X65">
        <v>2</v>
      </c>
      <c r="Z65" s="1">
        <v>41729</v>
      </c>
      <c r="AA65">
        <v>27</v>
      </c>
      <c r="AB65">
        <v>20140407</v>
      </c>
      <c r="AC65">
        <v>27</v>
      </c>
      <c r="AE65" s="1">
        <v>36616</v>
      </c>
      <c r="AF65">
        <v>2.5</v>
      </c>
      <c r="AG65" t="s">
        <v>302</v>
      </c>
      <c r="AH65" t="s">
        <v>302</v>
      </c>
      <c r="AJ65" s="1">
        <v>39202</v>
      </c>
      <c r="AK65">
        <v>0.3</v>
      </c>
      <c r="AL65" t="s">
        <v>302</v>
      </c>
      <c r="AM65" t="s">
        <v>302</v>
      </c>
      <c r="AO65" s="1">
        <v>39202</v>
      </c>
      <c r="AP65">
        <v>0.2</v>
      </c>
      <c r="AQ65" t="s">
        <v>302</v>
      </c>
      <c r="AR65" t="s">
        <v>302</v>
      </c>
      <c r="AT65" s="1">
        <v>36616</v>
      </c>
      <c r="AU65">
        <v>94.8</v>
      </c>
      <c r="AV65" t="s">
        <v>302</v>
      </c>
      <c r="AW65" t="s">
        <v>302</v>
      </c>
      <c r="AY65" s="1">
        <v>36616</v>
      </c>
      <c r="AZ65">
        <v>3.81</v>
      </c>
      <c r="BA65">
        <v>20000516</v>
      </c>
      <c r="BB65">
        <v>3.8</v>
      </c>
      <c r="BD65" s="1">
        <v>36616</v>
      </c>
      <c r="BE65">
        <v>0.79</v>
      </c>
      <c r="BF65">
        <v>20000503</v>
      </c>
      <c r="BG65">
        <v>0.6</v>
      </c>
      <c r="BI65" s="1">
        <v>36616</v>
      </c>
      <c r="BJ65">
        <v>0.3</v>
      </c>
      <c r="BK65" t="s">
        <v>302</v>
      </c>
      <c r="BL65" t="s">
        <v>302</v>
      </c>
      <c r="BN65" s="1">
        <v>36616</v>
      </c>
      <c r="BO65">
        <v>1.3</v>
      </c>
      <c r="BP65" t="s">
        <v>302</v>
      </c>
      <c r="BQ65" t="s">
        <v>302</v>
      </c>
      <c r="BS65" s="1">
        <v>36616</v>
      </c>
      <c r="BT65">
        <v>1.9</v>
      </c>
      <c r="BU65">
        <v>20000518</v>
      </c>
      <c r="BV65">
        <v>2.1</v>
      </c>
      <c r="BX65" s="1">
        <v>36616</v>
      </c>
      <c r="BY65">
        <v>1.2</v>
      </c>
      <c r="BZ65" t="s">
        <v>302</v>
      </c>
      <c r="CA65" t="s">
        <v>302</v>
      </c>
      <c r="CC65" s="1">
        <v>37376</v>
      </c>
      <c r="CD65">
        <v>0.7</v>
      </c>
      <c r="CE65">
        <v>20020628</v>
      </c>
      <c r="CF65">
        <v>0.8</v>
      </c>
      <c r="CH65" s="1">
        <v>36616</v>
      </c>
      <c r="CI65">
        <v>0.7</v>
      </c>
      <c r="CJ65">
        <v>20000417</v>
      </c>
      <c r="CK65">
        <v>0.7</v>
      </c>
      <c r="CM65" s="1">
        <v>36616</v>
      </c>
      <c r="CN65">
        <v>3</v>
      </c>
      <c r="CO65">
        <v>20000417</v>
      </c>
      <c r="CP65">
        <v>3</v>
      </c>
      <c r="CW65" s="1">
        <v>36616</v>
      </c>
      <c r="CX65">
        <v>1.9609999999999999</v>
      </c>
      <c r="CY65" t="s">
        <v>302</v>
      </c>
      <c r="CZ65" t="s">
        <v>302</v>
      </c>
      <c r="DB65" s="1">
        <v>38138</v>
      </c>
      <c r="DC65">
        <v>91.87</v>
      </c>
      <c r="DD65" t="s">
        <v>302</v>
      </c>
      <c r="DE65" t="s">
        <v>302</v>
      </c>
      <c r="DL65" s="1">
        <v>36616</v>
      </c>
      <c r="DM65">
        <v>11</v>
      </c>
      <c r="DN65" t="s">
        <v>302</v>
      </c>
      <c r="DO65" t="s">
        <v>302</v>
      </c>
      <c r="DQ65" s="1">
        <v>36616</v>
      </c>
      <c r="DR65">
        <v>153.56</v>
      </c>
      <c r="DS65" t="s">
        <v>302</v>
      </c>
      <c r="DT65" t="s">
        <v>302</v>
      </c>
      <c r="DV65" s="1">
        <v>38138</v>
      </c>
      <c r="DW65">
        <v>1.1000000000000001</v>
      </c>
      <c r="DX65" t="s">
        <v>302</v>
      </c>
      <c r="DY65" t="s">
        <v>302</v>
      </c>
      <c r="EA65" s="1">
        <v>38472</v>
      </c>
      <c r="EB65">
        <v>7.64</v>
      </c>
      <c r="EC65" t="s">
        <v>302</v>
      </c>
      <c r="ED65" t="s">
        <v>302</v>
      </c>
      <c r="EF65" s="1">
        <v>40451</v>
      </c>
      <c r="EG65">
        <v>79.5</v>
      </c>
      <c r="EH65">
        <v>20101213</v>
      </c>
      <c r="EI65">
        <v>78.099999999999994</v>
      </c>
      <c r="EK65" s="1">
        <v>37315</v>
      </c>
      <c r="EL65">
        <v>5.077</v>
      </c>
      <c r="EM65">
        <v>20020417</v>
      </c>
      <c r="EN65">
        <v>4.55</v>
      </c>
      <c r="EP65" s="1">
        <v>36616</v>
      </c>
      <c r="EQ65">
        <v>0.14799999999999999</v>
      </c>
      <c r="ER65" t="s">
        <v>302</v>
      </c>
      <c r="ES65">
        <v>0.1</v>
      </c>
    </row>
    <row r="66" spans="1:149" x14ac:dyDescent="0.25">
      <c r="A66" s="1">
        <v>41649</v>
      </c>
      <c r="B66">
        <v>59.216099999999997</v>
      </c>
      <c r="C66">
        <v>20140113</v>
      </c>
      <c r="D66">
        <v>59.2</v>
      </c>
      <c r="F66" s="1">
        <v>41820</v>
      </c>
      <c r="G66">
        <v>46.9</v>
      </c>
      <c r="H66">
        <v>20140707</v>
      </c>
      <c r="I66">
        <v>46.9</v>
      </c>
      <c r="K66" s="1">
        <v>37741</v>
      </c>
      <c r="L66">
        <v>1.6</v>
      </c>
      <c r="M66" t="s">
        <v>302</v>
      </c>
      <c r="N66" t="s">
        <v>302</v>
      </c>
      <c r="P66" s="1">
        <v>42094</v>
      </c>
      <c r="Q66">
        <v>6.6616660000000003</v>
      </c>
      <c r="R66">
        <v>20150406</v>
      </c>
      <c r="S66">
        <v>6.66</v>
      </c>
      <c r="U66" s="1">
        <v>36646</v>
      </c>
      <c r="V66">
        <v>0.5</v>
      </c>
      <c r="W66">
        <v>20000620</v>
      </c>
      <c r="X66">
        <v>-0.2</v>
      </c>
      <c r="Z66" s="1">
        <v>41820</v>
      </c>
      <c r="AA66">
        <v>24</v>
      </c>
      <c r="AB66">
        <v>20140707</v>
      </c>
      <c r="AC66">
        <v>24</v>
      </c>
      <c r="AE66" s="1">
        <v>36646</v>
      </c>
      <c r="AF66">
        <v>2.2000000000000002</v>
      </c>
      <c r="AG66" t="s">
        <v>302</v>
      </c>
      <c r="AH66" t="s">
        <v>302</v>
      </c>
      <c r="AJ66" s="1">
        <v>39233</v>
      </c>
      <c r="AK66">
        <v>0</v>
      </c>
      <c r="AL66" t="s">
        <v>302</v>
      </c>
      <c r="AM66" t="s">
        <v>302</v>
      </c>
      <c r="AO66" s="1">
        <v>39233</v>
      </c>
      <c r="AP66">
        <v>0.1</v>
      </c>
      <c r="AQ66" t="s">
        <v>302</v>
      </c>
      <c r="AR66" t="s">
        <v>302</v>
      </c>
      <c r="AT66" s="1">
        <v>36646</v>
      </c>
      <c r="AU66">
        <v>94.5</v>
      </c>
      <c r="AV66" t="s">
        <v>302</v>
      </c>
      <c r="AW66" t="s">
        <v>302</v>
      </c>
      <c r="AY66" s="1">
        <v>36646</v>
      </c>
      <c r="AZ66">
        <v>-3.23</v>
      </c>
      <c r="BA66">
        <v>20000615</v>
      </c>
      <c r="BB66">
        <v>-2.8</v>
      </c>
      <c r="BD66" s="1">
        <v>36646</v>
      </c>
      <c r="BE66">
        <v>0</v>
      </c>
      <c r="BF66">
        <v>20000526</v>
      </c>
      <c r="BG66">
        <v>0</v>
      </c>
      <c r="BI66" s="1">
        <v>36646</v>
      </c>
      <c r="BJ66">
        <v>0</v>
      </c>
      <c r="BK66" t="s">
        <v>302</v>
      </c>
      <c r="BL66" t="s">
        <v>302</v>
      </c>
      <c r="BN66" s="1">
        <v>36646</v>
      </c>
      <c r="BO66">
        <v>1.2</v>
      </c>
      <c r="BP66" t="s">
        <v>302</v>
      </c>
      <c r="BQ66" t="s">
        <v>302</v>
      </c>
      <c r="BS66" s="1">
        <v>36646</v>
      </c>
      <c r="BT66">
        <v>-1.2</v>
      </c>
      <c r="BU66">
        <v>20000621</v>
      </c>
      <c r="BV66">
        <v>-1.2</v>
      </c>
      <c r="BX66" s="1">
        <v>36646</v>
      </c>
      <c r="BY66">
        <v>-0.3</v>
      </c>
      <c r="BZ66" t="s">
        <v>302</v>
      </c>
      <c r="CA66" t="s">
        <v>302</v>
      </c>
      <c r="CC66" s="1">
        <v>37407</v>
      </c>
      <c r="CD66">
        <v>0.1</v>
      </c>
      <c r="CE66">
        <v>20020731</v>
      </c>
      <c r="CF66">
        <v>0</v>
      </c>
      <c r="CH66" s="1">
        <v>36646</v>
      </c>
      <c r="CI66">
        <v>-0.3</v>
      </c>
      <c r="CJ66">
        <v>20000518</v>
      </c>
      <c r="CK66">
        <v>-0.4</v>
      </c>
      <c r="CM66" s="1">
        <v>36646</v>
      </c>
      <c r="CN66">
        <v>2.2000000000000002</v>
      </c>
      <c r="CO66">
        <v>20000518</v>
      </c>
      <c r="CP66">
        <v>2.1</v>
      </c>
      <c r="CW66" s="1">
        <v>36646</v>
      </c>
      <c r="CX66">
        <v>2.1120000000000001</v>
      </c>
      <c r="CY66" t="s">
        <v>302</v>
      </c>
      <c r="CZ66" t="s">
        <v>302</v>
      </c>
      <c r="DB66" s="1">
        <v>38168</v>
      </c>
      <c r="DC66">
        <v>92.66</v>
      </c>
      <c r="DD66" t="s">
        <v>302</v>
      </c>
      <c r="DE66" t="s">
        <v>302</v>
      </c>
      <c r="DL66" s="1">
        <v>36646</v>
      </c>
      <c r="DM66">
        <v>-7.3</v>
      </c>
      <c r="DN66">
        <v>20000607</v>
      </c>
      <c r="DO66">
        <v>-8.9</v>
      </c>
      <c r="DQ66" s="1">
        <v>36646</v>
      </c>
      <c r="DR66">
        <v>157.01900000000001</v>
      </c>
      <c r="DS66" t="s">
        <v>302</v>
      </c>
      <c r="DT66" t="s">
        <v>302</v>
      </c>
      <c r="DV66" s="1">
        <v>38168</v>
      </c>
      <c r="DW66">
        <v>0.86</v>
      </c>
      <c r="DX66" t="s">
        <v>302</v>
      </c>
      <c r="DY66" t="s">
        <v>302</v>
      </c>
      <c r="EA66" s="1">
        <v>38503</v>
      </c>
      <c r="EB66">
        <v>7.82</v>
      </c>
      <c r="EC66" t="s">
        <v>302</v>
      </c>
      <c r="ED66" t="s">
        <v>302</v>
      </c>
      <c r="EF66" s="1">
        <v>40543</v>
      </c>
      <c r="EG66">
        <v>79.900000000000006</v>
      </c>
      <c r="EH66">
        <v>20110314</v>
      </c>
      <c r="EI66">
        <v>76.400000000000006</v>
      </c>
      <c r="EK66" s="1">
        <v>37346</v>
      </c>
      <c r="EL66">
        <v>4.4050000000000002</v>
      </c>
      <c r="EM66">
        <v>20020517</v>
      </c>
      <c r="EN66">
        <v>4.4000000000000004</v>
      </c>
      <c r="EP66" s="1">
        <v>36646</v>
      </c>
      <c r="EQ66">
        <v>0.14799999999999999</v>
      </c>
      <c r="ER66" t="s">
        <v>302</v>
      </c>
      <c r="ES66">
        <v>0.2</v>
      </c>
    </row>
    <row r="67" spans="1:149" x14ac:dyDescent="0.25">
      <c r="A67" s="1">
        <v>41656</v>
      </c>
      <c r="B67">
        <v>58.677100000000003</v>
      </c>
      <c r="C67">
        <v>20140120</v>
      </c>
      <c r="D67">
        <v>58.7</v>
      </c>
      <c r="F67" s="1">
        <v>41851</v>
      </c>
      <c r="G67">
        <v>54.1</v>
      </c>
      <c r="H67">
        <v>20140807</v>
      </c>
      <c r="I67">
        <v>54.1</v>
      </c>
      <c r="K67" s="1">
        <v>37772</v>
      </c>
      <c r="L67">
        <v>1.8</v>
      </c>
      <c r="M67" t="s">
        <v>302</v>
      </c>
      <c r="N67" t="s">
        <v>302</v>
      </c>
      <c r="P67" s="1">
        <v>42185</v>
      </c>
      <c r="Q67">
        <v>1.4</v>
      </c>
      <c r="R67">
        <v>20150706</v>
      </c>
      <c r="S67">
        <v>1.4</v>
      </c>
      <c r="U67" s="1">
        <v>36677</v>
      </c>
      <c r="V67">
        <v>0.5</v>
      </c>
      <c r="W67">
        <v>20000720</v>
      </c>
      <c r="X67">
        <v>1.3</v>
      </c>
      <c r="Z67" s="1">
        <v>41912</v>
      </c>
      <c r="AA67">
        <v>35</v>
      </c>
      <c r="AB67">
        <v>20141010</v>
      </c>
      <c r="AC67">
        <v>35</v>
      </c>
      <c r="AE67" s="1">
        <v>36677</v>
      </c>
      <c r="AF67">
        <v>2.2000000000000002</v>
      </c>
      <c r="AG67" t="s">
        <v>302</v>
      </c>
      <c r="AH67" t="s">
        <v>302</v>
      </c>
      <c r="AJ67" s="1">
        <v>39263</v>
      </c>
      <c r="AK67">
        <v>-0.2</v>
      </c>
      <c r="AL67" t="s">
        <v>302</v>
      </c>
      <c r="AM67" t="s">
        <v>302</v>
      </c>
      <c r="AO67" s="1">
        <v>39263</v>
      </c>
      <c r="AP67">
        <v>0.2</v>
      </c>
      <c r="AQ67" t="s">
        <v>302</v>
      </c>
      <c r="AR67" t="s">
        <v>302</v>
      </c>
      <c r="AT67" s="1">
        <v>36677</v>
      </c>
      <c r="AU67">
        <v>94.9</v>
      </c>
      <c r="AV67" t="s">
        <v>302</v>
      </c>
      <c r="AW67" t="s">
        <v>302</v>
      </c>
      <c r="AY67" s="1">
        <v>36677</v>
      </c>
      <c r="AZ67">
        <v>2.92</v>
      </c>
      <c r="BA67">
        <v>20000720</v>
      </c>
      <c r="BB67">
        <v>3.4</v>
      </c>
      <c r="BD67" s="1">
        <v>36677</v>
      </c>
      <c r="BE67">
        <v>0.33</v>
      </c>
      <c r="BF67">
        <v>20000628</v>
      </c>
      <c r="BG67">
        <v>0.3</v>
      </c>
      <c r="BI67" s="1">
        <v>36677</v>
      </c>
      <c r="BJ67">
        <v>0.2</v>
      </c>
      <c r="BK67" t="s">
        <v>302</v>
      </c>
      <c r="BL67" t="s">
        <v>302</v>
      </c>
      <c r="BN67" s="1">
        <v>36677</v>
      </c>
      <c r="BO67">
        <v>1.1000000000000001</v>
      </c>
      <c r="BP67" t="s">
        <v>302</v>
      </c>
      <c r="BQ67" t="s">
        <v>302</v>
      </c>
      <c r="BS67" s="1">
        <v>36677</v>
      </c>
      <c r="BT67">
        <v>0.5</v>
      </c>
      <c r="BU67">
        <v>20000721</v>
      </c>
      <c r="BV67">
        <v>0.4</v>
      </c>
      <c r="BX67" s="1">
        <v>36677</v>
      </c>
      <c r="BY67">
        <v>0.1</v>
      </c>
      <c r="BZ67" t="s">
        <v>302</v>
      </c>
      <c r="CA67" t="s">
        <v>302</v>
      </c>
      <c r="CC67" s="1">
        <v>37437</v>
      </c>
      <c r="CD67">
        <v>0.1</v>
      </c>
      <c r="CE67">
        <v>20020830</v>
      </c>
      <c r="CF67">
        <v>0.1</v>
      </c>
      <c r="CH67" s="1">
        <v>36677</v>
      </c>
      <c r="CI67">
        <v>0.4</v>
      </c>
      <c r="CJ67">
        <v>20000616</v>
      </c>
      <c r="CK67">
        <v>0.5</v>
      </c>
      <c r="CM67" s="1">
        <v>36677</v>
      </c>
      <c r="CN67">
        <v>2.4</v>
      </c>
      <c r="CO67">
        <v>20000616</v>
      </c>
      <c r="CP67">
        <v>2.4</v>
      </c>
      <c r="CW67" s="1">
        <v>36677</v>
      </c>
      <c r="CX67">
        <v>2.4129999999999998</v>
      </c>
      <c r="CY67" t="s">
        <v>302</v>
      </c>
      <c r="CZ67" t="s">
        <v>302</v>
      </c>
      <c r="DB67" s="1">
        <v>38199</v>
      </c>
      <c r="DC67">
        <v>93.42</v>
      </c>
      <c r="DD67" t="s">
        <v>302</v>
      </c>
      <c r="DE67" t="s">
        <v>302</v>
      </c>
      <c r="DL67" s="1">
        <v>36677</v>
      </c>
      <c r="DM67">
        <v>5</v>
      </c>
      <c r="DN67">
        <v>20000705</v>
      </c>
      <c r="DO67">
        <v>-0.8</v>
      </c>
      <c r="DQ67" s="1">
        <v>36677</v>
      </c>
      <c r="DR67">
        <v>144.65899999999999</v>
      </c>
      <c r="DS67" t="s">
        <v>302</v>
      </c>
      <c r="DT67" t="s">
        <v>302</v>
      </c>
      <c r="DV67" s="1">
        <v>38199</v>
      </c>
      <c r="DW67">
        <v>0.82</v>
      </c>
      <c r="DX67" t="s">
        <v>302</v>
      </c>
      <c r="DY67" t="s">
        <v>302</v>
      </c>
      <c r="EA67" s="1">
        <v>38533</v>
      </c>
      <c r="EB67">
        <v>7.92</v>
      </c>
      <c r="EC67" t="s">
        <v>302</v>
      </c>
      <c r="ED67" t="s">
        <v>302</v>
      </c>
      <c r="EF67" s="1">
        <v>40633</v>
      </c>
      <c r="EG67">
        <v>80.7</v>
      </c>
      <c r="EH67">
        <v>20110614</v>
      </c>
      <c r="EI67">
        <v>79</v>
      </c>
      <c r="EK67" s="1">
        <v>37376</v>
      </c>
      <c r="EL67">
        <v>5.548</v>
      </c>
      <c r="EM67">
        <v>20020620</v>
      </c>
      <c r="EN67">
        <v>5.2</v>
      </c>
      <c r="EP67" s="1">
        <v>36677</v>
      </c>
      <c r="EQ67">
        <v>0.29499999999999998</v>
      </c>
      <c r="ER67" t="s">
        <v>302</v>
      </c>
      <c r="ES67">
        <v>0.3</v>
      </c>
    </row>
    <row r="68" spans="1:149" x14ac:dyDescent="0.25">
      <c r="A68" s="1">
        <v>41663</v>
      </c>
      <c r="B68">
        <v>57.607599999999998</v>
      </c>
      <c r="C68">
        <v>20140127</v>
      </c>
      <c r="D68">
        <v>57.6</v>
      </c>
      <c r="F68" s="1">
        <v>41882</v>
      </c>
      <c r="G68">
        <v>50.9</v>
      </c>
      <c r="H68">
        <v>20140905</v>
      </c>
      <c r="I68">
        <v>50.9</v>
      </c>
      <c r="K68" s="1">
        <v>37802</v>
      </c>
      <c r="L68">
        <v>2</v>
      </c>
      <c r="M68" t="s">
        <v>302</v>
      </c>
      <c r="N68" t="s">
        <v>302</v>
      </c>
      <c r="P68" s="1">
        <v>42277</v>
      </c>
      <c r="Q68">
        <v>4.41</v>
      </c>
      <c r="R68">
        <v>20151009</v>
      </c>
      <c r="S68">
        <v>4.4000000000000004</v>
      </c>
      <c r="U68" s="1">
        <v>36707</v>
      </c>
      <c r="V68">
        <v>0.1</v>
      </c>
      <c r="W68">
        <v>20000818</v>
      </c>
      <c r="X68">
        <v>0.3</v>
      </c>
      <c r="Z68" s="1">
        <v>42004</v>
      </c>
      <c r="AA68">
        <v>8</v>
      </c>
      <c r="AB68">
        <v>20150112</v>
      </c>
      <c r="AC68">
        <v>8</v>
      </c>
      <c r="AE68" s="1">
        <v>36707</v>
      </c>
      <c r="AF68">
        <v>2.2999999999999998</v>
      </c>
      <c r="AG68">
        <v>20000824</v>
      </c>
      <c r="AH68">
        <v>2.7</v>
      </c>
      <c r="AJ68" s="1">
        <v>39294</v>
      </c>
      <c r="AK68">
        <v>0.1</v>
      </c>
      <c r="AL68" t="s">
        <v>302</v>
      </c>
      <c r="AM68" t="s">
        <v>302</v>
      </c>
      <c r="AO68" s="1">
        <v>39294</v>
      </c>
      <c r="AP68">
        <v>0.2</v>
      </c>
      <c r="AQ68" t="s">
        <v>302</v>
      </c>
      <c r="AR68" t="s">
        <v>302</v>
      </c>
      <c r="AT68" s="1">
        <v>36707</v>
      </c>
      <c r="AU68">
        <v>95.5</v>
      </c>
      <c r="AV68" t="s">
        <v>302</v>
      </c>
      <c r="AW68" t="s">
        <v>302</v>
      </c>
      <c r="AY68" s="1">
        <v>36707</v>
      </c>
      <c r="AZ68">
        <v>0.35</v>
      </c>
      <c r="BA68">
        <v>20000816</v>
      </c>
      <c r="BB68">
        <v>0.7</v>
      </c>
      <c r="BD68" s="1">
        <v>36707</v>
      </c>
      <c r="BE68">
        <v>0</v>
      </c>
      <c r="BF68">
        <v>20000727</v>
      </c>
      <c r="BG68">
        <v>0</v>
      </c>
      <c r="BI68" s="1">
        <v>36707</v>
      </c>
      <c r="BJ68">
        <v>0.3</v>
      </c>
      <c r="BK68" t="s">
        <v>302</v>
      </c>
      <c r="BL68" t="s">
        <v>302</v>
      </c>
      <c r="BN68" s="1">
        <v>36707</v>
      </c>
      <c r="BO68">
        <v>1.3</v>
      </c>
      <c r="BP68" t="s">
        <v>302</v>
      </c>
      <c r="BQ68" t="s">
        <v>302</v>
      </c>
      <c r="BS68" s="1">
        <v>36707</v>
      </c>
      <c r="BT68">
        <v>0.8</v>
      </c>
      <c r="BU68">
        <v>20000821</v>
      </c>
      <c r="BV68">
        <v>0.8</v>
      </c>
      <c r="BX68" s="1">
        <v>36707</v>
      </c>
      <c r="BY68">
        <v>0.9</v>
      </c>
      <c r="BZ68" t="s">
        <v>302</v>
      </c>
      <c r="CA68" t="s">
        <v>302</v>
      </c>
      <c r="CC68" s="1">
        <v>37468</v>
      </c>
      <c r="CD68">
        <v>0.4</v>
      </c>
      <c r="CE68">
        <v>20020930</v>
      </c>
      <c r="CF68">
        <v>0.4</v>
      </c>
      <c r="CH68" s="1">
        <v>36707</v>
      </c>
      <c r="CI68">
        <v>0.6</v>
      </c>
      <c r="CJ68">
        <v>20000713</v>
      </c>
      <c r="CK68">
        <v>0.6</v>
      </c>
      <c r="CM68" s="1">
        <v>36707</v>
      </c>
      <c r="CN68">
        <v>2.8</v>
      </c>
      <c r="CO68">
        <v>20000713</v>
      </c>
      <c r="CP68">
        <v>2.9</v>
      </c>
      <c r="CW68" s="1">
        <v>36707</v>
      </c>
      <c r="CX68">
        <v>2.4129999999999998</v>
      </c>
      <c r="CY68" t="s">
        <v>302</v>
      </c>
      <c r="CZ68" t="s">
        <v>302</v>
      </c>
      <c r="DB68" s="1">
        <v>38230</v>
      </c>
      <c r="DC68">
        <v>93.73</v>
      </c>
      <c r="DD68" t="s">
        <v>302</v>
      </c>
      <c r="DE68" t="s">
        <v>302</v>
      </c>
      <c r="DL68" s="1">
        <v>36707</v>
      </c>
      <c r="DM68">
        <v>5.2</v>
      </c>
      <c r="DN68">
        <v>20000804</v>
      </c>
      <c r="DO68">
        <v>7.2</v>
      </c>
      <c r="DQ68" s="1">
        <v>36707</v>
      </c>
      <c r="DR68">
        <v>132.41300000000001</v>
      </c>
      <c r="DS68" t="s">
        <v>302</v>
      </c>
      <c r="DT68" t="s">
        <v>302</v>
      </c>
      <c r="DV68" s="1">
        <v>38230</v>
      </c>
      <c r="DW68">
        <v>0.33</v>
      </c>
      <c r="DX68" t="s">
        <v>302</v>
      </c>
      <c r="DY68" t="s">
        <v>302</v>
      </c>
      <c r="EA68" s="1">
        <v>38564</v>
      </c>
      <c r="EB68">
        <v>7.25</v>
      </c>
      <c r="EC68" t="s">
        <v>302</v>
      </c>
      <c r="ED68" t="s">
        <v>302</v>
      </c>
      <c r="EF68" s="1">
        <v>40724</v>
      </c>
      <c r="EG68">
        <v>80.3</v>
      </c>
      <c r="EH68">
        <v>20110914</v>
      </c>
      <c r="EI68">
        <v>78.400000000000006</v>
      </c>
      <c r="EK68" s="1">
        <v>37407</v>
      </c>
      <c r="EL68">
        <v>5.1040000000000001</v>
      </c>
      <c r="EM68">
        <v>20020719</v>
      </c>
      <c r="EN68">
        <v>4.5</v>
      </c>
      <c r="EP68" s="1">
        <v>36707</v>
      </c>
      <c r="EQ68">
        <v>0</v>
      </c>
      <c r="ER68" t="s">
        <v>302</v>
      </c>
      <c r="ES68">
        <v>0</v>
      </c>
    </row>
    <row r="69" spans="1:149" x14ac:dyDescent="0.25">
      <c r="A69" s="1">
        <v>41670</v>
      </c>
      <c r="B69">
        <v>56.636099999999999</v>
      </c>
      <c r="C69">
        <v>20140203</v>
      </c>
      <c r="D69">
        <v>56.6</v>
      </c>
      <c r="F69" s="1">
        <v>41912</v>
      </c>
      <c r="G69">
        <v>58.6</v>
      </c>
      <c r="H69">
        <v>20141006</v>
      </c>
      <c r="I69">
        <v>58.6</v>
      </c>
      <c r="K69" s="1">
        <v>37833</v>
      </c>
      <c r="L69">
        <v>2.2000000000000002</v>
      </c>
      <c r="M69" t="s">
        <v>302</v>
      </c>
      <c r="N69" t="s">
        <v>302</v>
      </c>
      <c r="P69" s="1">
        <v>42369</v>
      </c>
      <c r="Q69">
        <v>5.63</v>
      </c>
      <c r="R69">
        <v>20160111</v>
      </c>
      <c r="S69">
        <v>5.6</v>
      </c>
      <c r="U69" s="1">
        <v>36738</v>
      </c>
      <c r="V69">
        <v>0.9</v>
      </c>
      <c r="W69">
        <v>20000920</v>
      </c>
      <c r="X69">
        <v>0.6</v>
      </c>
      <c r="Z69" s="1">
        <v>42094</v>
      </c>
      <c r="AA69">
        <v>4</v>
      </c>
      <c r="AB69">
        <v>20150406</v>
      </c>
      <c r="AC69">
        <v>4</v>
      </c>
      <c r="AE69" s="1">
        <v>36738</v>
      </c>
      <c r="AF69">
        <v>2</v>
      </c>
      <c r="AG69">
        <v>20000927</v>
      </c>
      <c r="AH69">
        <v>2.7</v>
      </c>
      <c r="AJ69" s="1">
        <v>39325</v>
      </c>
      <c r="AK69">
        <v>-0.1</v>
      </c>
      <c r="AL69" t="s">
        <v>302</v>
      </c>
      <c r="AM69" t="s">
        <v>302</v>
      </c>
      <c r="AO69" s="1">
        <v>39325</v>
      </c>
      <c r="AP69">
        <v>0</v>
      </c>
      <c r="AQ69" t="s">
        <v>302</v>
      </c>
      <c r="AR69" t="s">
        <v>302</v>
      </c>
      <c r="AT69" s="1">
        <v>36738</v>
      </c>
      <c r="AU69">
        <v>95.8</v>
      </c>
      <c r="AV69" t="s">
        <v>302</v>
      </c>
      <c r="AW69" t="s">
        <v>302</v>
      </c>
      <c r="AY69" s="1">
        <v>36738</v>
      </c>
      <c r="AZ69">
        <v>-0.28000000000000003</v>
      </c>
      <c r="BA69">
        <v>20000919</v>
      </c>
      <c r="BB69">
        <v>-1.3</v>
      </c>
      <c r="BD69" s="1">
        <v>36738</v>
      </c>
      <c r="BE69">
        <v>0</v>
      </c>
      <c r="BF69">
        <v>20000829</v>
      </c>
      <c r="BG69">
        <v>0.2</v>
      </c>
      <c r="BI69" s="1">
        <v>36738</v>
      </c>
      <c r="BJ69">
        <v>0</v>
      </c>
      <c r="BK69" t="s">
        <v>302</v>
      </c>
      <c r="BL69" t="s">
        <v>302</v>
      </c>
      <c r="BN69" s="1">
        <v>36738</v>
      </c>
      <c r="BO69">
        <v>1.2</v>
      </c>
      <c r="BP69" t="s">
        <v>302</v>
      </c>
      <c r="BQ69" t="s">
        <v>302</v>
      </c>
      <c r="BS69" s="1">
        <v>36738</v>
      </c>
      <c r="BT69">
        <v>1.5</v>
      </c>
      <c r="BU69">
        <v>20000921</v>
      </c>
      <c r="BV69">
        <v>1.3</v>
      </c>
      <c r="BX69" s="1">
        <v>36738</v>
      </c>
      <c r="BY69">
        <v>1.4</v>
      </c>
      <c r="BZ69" t="s">
        <v>302</v>
      </c>
      <c r="CA69" t="s">
        <v>302</v>
      </c>
      <c r="CC69" s="1">
        <v>37499</v>
      </c>
      <c r="CD69">
        <v>0.4</v>
      </c>
      <c r="CE69">
        <v>20021031</v>
      </c>
      <c r="CF69">
        <v>0.1</v>
      </c>
      <c r="CH69" s="1">
        <v>36738</v>
      </c>
      <c r="CI69">
        <v>0.3</v>
      </c>
      <c r="CJ69">
        <v>20000817</v>
      </c>
      <c r="CK69">
        <v>0.4</v>
      </c>
      <c r="CM69" s="1">
        <v>36738</v>
      </c>
      <c r="CN69">
        <v>2.9</v>
      </c>
      <c r="CO69">
        <v>20000817</v>
      </c>
      <c r="CP69">
        <v>3</v>
      </c>
      <c r="CW69" s="1">
        <v>36738</v>
      </c>
      <c r="CX69">
        <v>2.4060000000000001</v>
      </c>
      <c r="CY69" t="s">
        <v>302</v>
      </c>
      <c r="CZ69" t="s">
        <v>302</v>
      </c>
      <c r="DB69" s="1">
        <v>38260</v>
      </c>
      <c r="DC69">
        <v>93.94</v>
      </c>
      <c r="DD69" t="s">
        <v>302</v>
      </c>
      <c r="DE69" t="s">
        <v>302</v>
      </c>
      <c r="DL69" s="1">
        <v>36738</v>
      </c>
      <c r="DM69">
        <v>-4.0999999999999996</v>
      </c>
      <c r="DN69">
        <v>20000905</v>
      </c>
      <c r="DO69">
        <v>0</v>
      </c>
      <c r="DQ69" s="1">
        <v>36738</v>
      </c>
      <c r="DR69">
        <v>167.51499999999999</v>
      </c>
      <c r="DS69">
        <v>20000809</v>
      </c>
      <c r="DT69">
        <v>165.5</v>
      </c>
      <c r="DV69" s="1">
        <v>38260</v>
      </c>
      <c r="DW69">
        <v>0.22</v>
      </c>
      <c r="DX69" t="s">
        <v>302</v>
      </c>
      <c r="DY69" t="s">
        <v>302</v>
      </c>
      <c r="EA69" s="1">
        <v>38595</v>
      </c>
      <c r="EB69">
        <v>8.35</v>
      </c>
      <c r="EC69" t="s">
        <v>302</v>
      </c>
      <c r="ED69" t="s">
        <v>302</v>
      </c>
      <c r="EF69" s="1">
        <v>40816</v>
      </c>
      <c r="EG69">
        <v>82</v>
      </c>
      <c r="EH69">
        <v>20111215</v>
      </c>
      <c r="EI69">
        <v>81.3</v>
      </c>
      <c r="EK69" s="1">
        <v>37437</v>
      </c>
      <c r="EL69">
        <v>2.7269999999999999</v>
      </c>
      <c r="EM69">
        <v>20020820</v>
      </c>
      <c r="EN69">
        <v>3.8</v>
      </c>
      <c r="EP69" s="1">
        <v>36738</v>
      </c>
      <c r="EQ69">
        <v>0.29499999999999998</v>
      </c>
      <c r="ER69" t="s">
        <v>302</v>
      </c>
      <c r="ES69">
        <v>0.2</v>
      </c>
    </row>
    <row r="70" spans="1:149" x14ac:dyDescent="0.25">
      <c r="A70" s="1">
        <v>41677</v>
      </c>
      <c r="B70">
        <v>55.996499999999997</v>
      </c>
      <c r="C70">
        <v>20140210</v>
      </c>
      <c r="D70">
        <v>56</v>
      </c>
      <c r="F70" s="1">
        <v>41943</v>
      </c>
      <c r="G70">
        <v>51.2</v>
      </c>
      <c r="H70">
        <v>20141106</v>
      </c>
      <c r="I70">
        <v>51.2</v>
      </c>
      <c r="K70" s="1">
        <v>37864</v>
      </c>
      <c r="L70">
        <v>0.8</v>
      </c>
      <c r="M70" t="s">
        <v>302</v>
      </c>
      <c r="N70" t="s">
        <v>302</v>
      </c>
      <c r="P70" s="1">
        <v>42460</v>
      </c>
      <c r="Q70">
        <v>6.57</v>
      </c>
      <c r="R70">
        <v>20160401</v>
      </c>
      <c r="S70">
        <v>6.6</v>
      </c>
      <c r="U70" s="1">
        <v>36769</v>
      </c>
      <c r="V70">
        <v>-1.9</v>
      </c>
      <c r="W70">
        <v>20001019</v>
      </c>
      <c r="X70">
        <v>-0.8</v>
      </c>
      <c r="Z70" s="1">
        <v>42185</v>
      </c>
      <c r="AA70">
        <v>8</v>
      </c>
      <c r="AB70">
        <v>20150706</v>
      </c>
      <c r="AC70">
        <v>8</v>
      </c>
      <c r="AE70" s="1">
        <v>36769</v>
      </c>
      <c r="AF70">
        <v>2.6</v>
      </c>
      <c r="AG70">
        <v>20001026</v>
      </c>
      <c r="AH70">
        <v>3</v>
      </c>
      <c r="AJ70" s="1">
        <v>39355</v>
      </c>
      <c r="AK70">
        <v>0.4</v>
      </c>
      <c r="AL70" t="s">
        <v>302</v>
      </c>
      <c r="AM70" t="s">
        <v>302</v>
      </c>
      <c r="AO70" s="1">
        <v>39355</v>
      </c>
      <c r="AP70">
        <v>0.2</v>
      </c>
      <c r="AQ70" t="s">
        <v>302</v>
      </c>
      <c r="AR70" t="s">
        <v>302</v>
      </c>
      <c r="AT70" s="1">
        <v>36769</v>
      </c>
      <c r="AU70">
        <v>95.7</v>
      </c>
      <c r="AV70" t="s">
        <v>302</v>
      </c>
      <c r="AW70" t="s">
        <v>302</v>
      </c>
      <c r="AY70" s="1">
        <v>36769</v>
      </c>
      <c r="AZ70">
        <v>1.83</v>
      </c>
      <c r="BA70">
        <v>20001018</v>
      </c>
      <c r="BB70">
        <v>2</v>
      </c>
      <c r="BD70" s="1">
        <v>36769</v>
      </c>
      <c r="BE70">
        <v>0</v>
      </c>
      <c r="BF70">
        <v>20000928</v>
      </c>
      <c r="BG70">
        <v>0.2</v>
      </c>
      <c r="BI70" s="1">
        <v>36769</v>
      </c>
      <c r="BJ70">
        <v>0.2</v>
      </c>
      <c r="BK70" t="s">
        <v>302</v>
      </c>
      <c r="BL70" t="s">
        <v>302</v>
      </c>
      <c r="BN70" s="1">
        <v>36769</v>
      </c>
      <c r="BO70">
        <v>1.2</v>
      </c>
      <c r="BP70" t="s">
        <v>302</v>
      </c>
      <c r="BQ70" t="s">
        <v>302</v>
      </c>
      <c r="BS70" s="1">
        <v>36769</v>
      </c>
      <c r="BT70">
        <v>0.3</v>
      </c>
      <c r="BU70">
        <v>20001023</v>
      </c>
      <c r="BV70">
        <v>0.1</v>
      </c>
      <c r="BX70" s="1">
        <v>36769</v>
      </c>
      <c r="BY70">
        <v>-0.4</v>
      </c>
      <c r="BZ70" t="s">
        <v>302</v>
      </c>
      <c r="CA70" t="s">
        <v>302</v>
      </c>
      <c r="CC70" s="1">
        <v>37529</v>
      </c>
      <c r="CD70">
        <v>-0.2</v>
      </c>
      <c r="CE70">
        <v>20021129</v>
      </c>
      <c r="CF70">
        <v>0.1</v>
      </c>
      <c r="CH70" s="1">
        <v>36769</v>
      </c>
      <c r="CI70">
        <v>-0.1</v>
      </c>
      <c r="CJ70">
        <v>20000914</v>
      </c>
      <c r="CK70">
        <v>-0.2</v>
      </c>
      <c r="CM70" s="1">
        <v>36769</v>
      </c>
      <c r="CN70">
        <v>2.6</v>
      </c>
      <c r="CO70">
        <v>20000914</v>
      </c>
      <c r="CP70">
        <v>2.5</v>
      </c>
      <c r="CW70" s="1">
        <v>36769</v>
      </c>
      <c r="CX70">
        <v>2.2490000000000001</v>
      </c>
      <c r="CY70" t="s">
        <v>302</v>
      </c>
      <c r="CZ70" t="s">
        <v>302</v>
      </c>
      <c r="DB70" s="1">
        <v>38291</v>
      </c>
      <c r="DC70">
        <v>94.29</v>
      </c>
      <c r="DD70" t="s">
        <v>302</v>
      </c>
      <c r="DE70" t="s">
        <v>302</v>
      </c>
      <c r="DL70" s="1">
        <v>36769</v>
      </c>
      <c r="DM70">
        <v>11.9</v>
      </c>
      <c r="DN70">
        <v>20001005</v>
      </c>
      <c r="DO70">
        <v>6.3</v>
      </c>
      <c r="DQ70" s="1">
        <v>36769</v>
      </c>
      <c r="DR70">
        <v>150.47300000000001</v>
      </c>
      <c r="DS70">
        <v>20000911</v>
      </c>
      <c r="DT70">
        <v>146</v>
      </c>
      <c r="DV70" s="1">
        <v>38291</v>
      </c>
      <c r="DW70">
        <v>0.37</v>
      </c>
      <c r="DX70" t="s">
        <v>302</v>
      </c>
      <c r="DY70" t="s">
        <v>302</v>
      </c>
      <c r="EA70" s="1">
        <v>38625</v>
      </c>
      <c r="EB70">
        <v>8.4600000000000009</v>
      </c>
      <c r="EC70" t="s">
        <v>302</v>
      </c>
      <c r="ED70" t="s">
        <v>302</v>
      </c>
      <c r="EF70" s="1">
        <v>40908</v>
      </c>
      <c r="EG70">
        <v>82.1</v>
      </c>
      <c r="EH70">
        <v>20120314</v>
      </c>
      <c r="EI70">
        <v>80.5</v>
      </c>
      <c r="EK70" s="1">
        <v>37468</v>
      </c>
      <c r="EL70">
        <v>4.9969999999999999</v>
      </c>
      <c r="EM70">
        <v>20020918</v>
      </c>
      <c r="EN70">
        <v>4.9000000000000004</v>
      </c>
      <c r="EP70" s="1">
        <v>36769</v>
      </c>
      <c r="EQ70">
        <v>0.14699999999999999</v>
      </c>
      <c r="ER70" t="s">
        <v>302</v>
      </c>
      <c r="ES70">
        <v>0.3</v>
      </c>
    </row>
    <row r="71" spans="1:149" x14ac:dyDescent="0.25">
      <c r="A71" s="1">
        <v>41684</v>
      </c>
      <c r="B71">
        <v>57.053800000000003</v>
      </c>
      <c r="C71">
        <v>20140218</v>
      </c>
      <c r="D71">
        <v>57.1</v>
      </c>
      <c r="F71" s="1">
        <v>41973</v>
      </c>
      <c r="G71">
        <v>56.9</v>
      </c>
      <c r="H71">
        <v>20141204</v>
      </c>
      <c r="I71">
        <v>56.9</v>
      </c>
      <c r="K71" s="1">
        <v>37894</v>
      </c>
      <c r="L71">
        <v>2.2999999999999998</v>
      </c>
      <c r="M71" t="s">
        <v>302</v>
      </c>
      <c r="N71" t="s">
        <v>302</v>
      </c>
      <c r="P71" s="1">
        <v>42551</v>
      </c>
      <c r="Q71">
        <v>23.87</v>
      </c>
      <c r="R71">
        <v>20160704</v>
      </c>
      <c r="S71">
        <v>23.9</v>
      </c>
      <c r="U71" s="1">
        <v>36799</v>
      </c>
      <c r="V71">
        <v>0.9</v>
      </c>
      <c r="W71">
        <v>20001120</v>
      </c>
      <c r="X71">
        <v>-0.9</v>
      </c>
      <c r="Z71" s="1">
        <v>42277</v>
      </c>
      <c r="AA71">
        <v>16</v>
      </c>
      <c r="AB71">
        <v>20151009</v>
      </c>
      <c r="AC71">
        <v>16</v>
      </c>
      <c r="AE71" s="1">
        <v>36799</v>
      </c>
      <c r="AF71">
        <v>2.5</v>
      </c>
      <c r="AG71">
        <v>20001129</v>
      </c>
      <c r="AH71">
        <v>2.9</v>
      </c>
      <c r="AJ71" s="1">
        <v>39386</v>
      </c>
      <c r="AK71">
        <v>0.2</v>
      </c>
      <c r="AL71" t="s">
        <v>302</v>
      </c>
      <c r="AM71" t="s">
        <v>302</v>
      </c>
      <c r="AO71" s="1">
        <v>39386</v>
      </c>
      <c r="AP71">
        <v>-0.1</v>
      </c>
      <c r="AQ71" t="s">
        <v>302</v>
      </c>
      <c r="AR71" t="s">
        <v>302</v>
      </c>
      <c r="AT71" s="1">
        <v>36799</v>
      </c>
      <c r="AU71">
        <v>96.1</v>
      </c>
      <c r="AV71" t="s">
        <v>302</v>
      </c>
      <c r="AW71" t="s">
        <v>302</v>
      </c>
      <c r="AY71" s="1">
        <v>36799</v>
      </c>
      <c r="AZ71">
        <v>-0.55000000000000004</v>
      </c>
      <c r="BA71">
        <v>20001117</v>
      </c>
      <c r="BB71">
        <v>-1</v>
      </c>
      <c r="BD71" s="1">
        <v>36799</v>
      </c>
      <c r="BE71">
        <v>0.44</v>
      </c>
      <c r="BF71">
        <v>20001026</v>
      </c>
      <c r="BG71">
        <v>0.5</v>
      </c>
      <c r="BI71" s="1">
        <v>36799</v>
      </c>
      <c r="BJ71">
        <v>0.2</v>
      </c>
      <c r="BK71" t="s">
        <v>302</v>
      </c>
      <c r="BL71" t="s">
        <v>302</v>
      </c>
      <c r="BN71" s="1">
        <v>36799</v>
      </c>
      <c r="BO71">
        <v>1.1000000000000001</v>
      </c>
      <c r="BP71" t="s">
        <v>302</v>
      </c>
      <c r="BQ71" t="s">
        <v>302</v>
      </c>
      <c r="BS71" s="1">
        <v>36799</v>
      </c>
      <c r="BT71">
        <v>0.9</v>
      </c>
      <c r="BU71">
        <v>20001122</v>
      </c>
      <c r="BV71">
        <v>0.4</v>
      </c>
      <c r="BX71" s="1">
        <v>36799</v>
      </c>
      <c r="BY71">
        <v>1.2</v>
      </c>
      <c r="BZ71" t="s">
        <v>302</v>
      </c>
      <c r="CA71" t="s">
        <v>302</v>
      </c>
      <c r="CC71" s="1">
        <v>37560</v>
      </c>
      <c r="CD71">
        <v>0.6</v>
      </c>
      <c r="CE71">
        <v>20021224</v>
      </c>
      <c r="CF71">
        <v>0.3</v>
      </c>
      <c r="CH71" s="1">
        <v>36799</v>
      </c>
      <c r="CI71">
        <v>0.4</v>
      </c>
      <c r="CJ71">
        <v>20001020</v>
      </c>
      <c r="CK71">
        <v>0.4</v>
      </c>
      <c r="CM71" s="1">
        <v>36799</v>
      </c>
      <c r="CN71">
        <v>2.7</v>
      </c>
      <c r="CO71">
        <v>20001020</v>
      </c>
      <c r="CP71">
        <v>2.7</v>
      </c>
      <c r="CW71" s="1">
        <v>36799</v>
      </c>
      <c r="CX71">
        <v>2.395</v>
      </c>
      <c r="CY71" t="s">
        <v>302</v>
      </c>
      <c r="CZ71" t="s">
        <v>302</v>
      </c>
      <c r="DB71" s="1">
        <v>38321</v>
      </c>
      <c r="DC71">
        <v>94.61</v>
      </c>
      <c r="DD71" t="s">
        <v>302</v>
      </c>
      <c r="DE71" t="s">
        <v>302</v>
      </c>
      <c r="DL71" s="1">
        <v>36799</v>
      </c>
      <c r="DM71">
        <v>-2.1</v>
      </c>
      <c r="DN71">
        <v>20001107</v>
      </c>
      <c r="DO71">
        <v>1.2</v>
      </c>
      <c r="DQ71" s="1">
        <v>36799</v>
      </c>
      <c r="DR71">
        <v>165.46299999999999</v>
      </c>
      <c r="DS71">
        <v>20001010</v>
      </c>
      <c r="DT71">
        <v>156</v>
      </c>
      <c r="DV71" s="1">
        <v>38321</v>
      </c>
      <c r="DW71">
        <v>0.34</v>
      </c>
      <c r="DX71" t="s">
        <v>302</v>
      </c>
      <c r="DY71" t="s">
        <v>302</v>
      </c>
      <c r="EA71" s="1">
        <v>38656</v>
      </c>
      <c r="EB71">
        <v>8.6</v>
      </c>
      <c r="EC71" t="s">
        <v>302</v>
      </c>
      <c r="ED71" t="s">
        <v>302</v>
      </c>
      <c r="EF71" s="1">
        <v>40999</v>
      </c>
      <c r="EG71">
        <v>81.599999999999994</v>
      </c>
      <c r="EH71">
        <v>20120614</v>
      </c>
      <c r="EI71">
        <v>80.7</v>
      </c>
      <c r="EK71" s="1">
        <v>37499</v>
      </c>
      <c r="EL71">
        <v>4.0679999999999996</v>
      </c>
      <c r="EM71">
        <v>20021018</v>
      </c>
      <c r="EN71">
        <v>4.0999999999999996</v>
      </c>
      <c r="EP71" s="1">
        <v>36799</v>
      </c>
      <c r="EQ71">
        <v>0.29299999999999998</v>
      </c>
      <c r="ER71" t="s">
        <v>302</v>
      </c>
      <c r="ES71">
        <v>0.2</v>
      </c>
    </row>
    <row r="72" spans="1:149" x14ac:dyDescent="0.25">
      <c r="A72" s="1">
        <v>41691</v>
      </c>
      <c r="B72">
        <v>57.598100000000002</v>
      </c>
      <c r="C72">
        <v>20140224</v>
      </c>
      <c r="D72">
        <v>57.6</v>
      </c>
      <c r="F72" s="1">
        <v>42004</v>
      </c>
      <c r="G72">
        <v>55.4</v>
      </c>
      <c r="H72">
        <v>20150107</v>
      </c>
      <c r="I72">
        <v>55.4</v>
      </c>
      <c r="K72" s="1">
        <v>37925</v>
      </c>
      <c r="L72">
        <v>2.1</v>
      </c>
      <c r="M72" t="s">
        <v>302</v>
      </c>
      <c r="N72" t="s">
        <v>302</v>
      </c>
      <c r="U72" s="1">
        <v>36830</v>
      </c>
      <c r="V72">
        <v>1.1000000000000001</v>
      </c>
      <c r="W72">
        <v>20001219</v>
      </c>
      <c r="X72">
        <v>1.2</v>
      </c>
      <c r="Z72" s="1">
        <v>42369</v>
      </c>
      <c r="AA72">
        <v>16</v>
      </c>
      <c r="AB72">
        <v>20160111</v>
      </c>
      <c r="AC72">
        <v>16</v>
      </c>
      <c r="AE72" s="1">
        <v>36830</v>
      </c>
      <c r="AF72">
        <v>2.6</v>
      </c>
      <c r="AG72">
        <v>20001221</v>
      </c>
      <c r="AH72">
        <v>2.6</v>
      </c>
      <c r="AJ72" s="1">
        <v>39416</v>
      </c>
      <c r="AK72">
        <v>0.3</v>
      </c>
      <c r="AL72" t="s">
        <v>302</v>
      </c>
      <c r="AM72" t="s">
        <v>302</v>
      </c>
      <c r="AO72" s="1">
        <v>39416</v>
      </c>
      <c r="AP72">
        <v>-0.2</v>
      </c>
      <c r="AQ72" t="s">
        <v>302</v>
      </c>
      <c r="AR72" t="s">
        <v>302</v>
      </c>
      <c r="AT72" s="1">
        <v>36830</v>
      </c>
      <c r="AU72">
        <v>96.3</v>
      </c>
      <c r="AV72" t="s">
        <v>302</v>
      </c>
      <c r="AW72" t="s">
        <v>302</v>
      </c>
      <c r="AY72" s="1">
        <v>36830</v>
      </c>
      <c r="AZ72">
        <v>3.22</v>
      </c>
      <c r="BA72">
        <v>20001218</v>
      </c>
      <c r="BB72">
        <v>1.7</v>
      </c>
      <c r="BD72" s="1">
        <v>36830</v>
      </c>
      <c r="BE72">
        <v>0.89</v>
      </c>
      <c r="BF72">
        <v>20001129</v>
      </c>
      <c r="BG72">
        <v>0.6</v>
      </c>
      <c r="BI72" s="1">
        <v>36830</v>
      </c>
      <c r="BJ72">
        <v>0.1</v>
      </c>
      <c r="BK72" t="s">
        <v>302</v>
      </c>
      <c r="BL72" t="s">
        <v>302</v>
      </c>
      <c r="BN72" s="1">
        <v>36830</v>
      </c>
      <c r="BO72">
        <v>1.3</v>
      </c>
      <c r="BP72" t="s">
        <v>302</v>
      </c>
      <c r="BQ72" t="s">
        <v>302</v>
      </c>
      <c r="BS72" s="1">
        <v>36830</v>
      </c>
      <c r="BT72">
        <v>-0.7</v>
      </c>
      <c r="BU72">
        <v>20001220</v>
      </c>
      <c r="BV72">
        <v>-0.9</v>
      </c>
      <c r="BX72" s="1">
        <v>36830</v>
      </c>
      <c r="BY72">
        <v>0.5</v>
      </c>
      <c r="BZ72" t="s">
        <v>302</v>
      </c>
      <c r="CA72" t="s">
        <v>302</v>
      </c>
      <c r="CC72" s="1">
        <v>37590</v>
      </c>
      <c r="CD72">
        <v>0</v>
      </c>
      <c r="CE72">
        <v>20030131</v>
      </c>
      <c r="CF72">
        <v>0.1</v>
      </c>
      <c r="CH72" s="1">
        <v>36830</v>
      </c>
      <c r="CI72">
        <v>0.2</v>
      </c>
      <c r="CJ72">
        <v>20001121</v>
      </c>
      <c r="CK72">
        <v>0.2</v>
      </c>
      <c r="CM72" s="1">
        <v>36830</v>
      </c>
      <c r="CN72">
        <v>2.8</v>
      </c>
      <c r="CO72">
        <v>20001121</v>
      </c>
      <c r="CP72">
        <v>2.8</v>
      </c>
      <c r="CW72" s="1">
        <v>36830</v>
      </c>
      <c r="CX72">
        <v>2.3919999999999999</v>
      </c>
      <c r="CY72" t="s">
        <v>302</v>
      </c>
      <c r="CZ72" t="s">
        <v>302</v>
      </c>
      <c r="DB72" s="1">
        <v>38352</v>
      </c>
      <c r="DC72">
        <v>95.22</v>
      </c>
      <c r="DD72" t="s">
        <v>302</v>
      </c>
      <c r="DE72" t="s">
        <v>302</v>
      </c>
      <c r="DL72" s="1">
        <v>36830</v>
      </c>
      <c r="DM72">
        <v>-5.6</v>
      </c>
      <c r="DN72">
        <v>20001206</v>
      </c>
      <c r="DO72">
        <v>-6.8</v>
      </c>
      <c r="DQ72" s="1">
        <v>36830</v>
      </c>
      <c r="DR72">
        <v>165.869</v>
      </c>
      <c r="DS72">
        <v>20001108</v>
      </c>
      <c r="DT72">
        <v>164.8</v>
      </c>
      <c r="DV72" s="1">
        <v>38352</v>
      </c>
      <c r="DW72">
        <v>0.64</v>
      </c>
      <c r="DX72" t="s">
        <v>302</v>
      </c>
      <c r="DY72" t="s">
        <v>302</v>
      </c>
      <c r="EA72" s="1">
        <v>38686</v>
      </c>
      <c r="EB72">
        <v>8.7899999999999991</v>
      </c>
      <c r="EC72" t="s">
        <v>302</v>
      </c>
      <c r="ED72" t="s">
        <v>302</v>
      </c>
      <c r="EF72" s="1">
        <v>41090</v>
      </c>
      <c r="EG72">
        <v>81.599999999999994</v>
      </c>
      <c r="EH72">
        <v>20120913</v>
      </c>
      <c r="EI72">
        <v>81</v>
      </c>
      <c r="EK72" s="1">
        <v>37529</v>
      </c>
      <c r="EL72">
        <v>4.6710000000000003</v>
      </c>
      <c r="EM72">
        <v>20021119</v>
      </c>
      <c r="EN72">
        <v>4.9000000000000004</v>
      </c>
      <c r="EP72" s="1">
        <v>36830</v>
      </c>
      <c r="EQ72">
        <v>0.14599999999999999</v>
      </c>
      <c r="ER72" t="s">
        <v>302</v>
      </c>
      <c r="ES72">
        <v>0.2</v>
      </c>
    </row>
    <row r="73" spans="1:149" x14ac:dyDescent="0.25">
      <c r="A73" s="1">
        <v>41698</v>
      </c>
      <c r="B73">
        <v>58.616999999999997</v>
      </c>
      <c r="C73">
        <v>20140303</v>
      </c>
      <c r="D73">
        <v>58.6</v>
      </c>
      <c r="F73" s="1">
        <v>42035</v>
      </c>
      <c r="G73">
        <v>45.4</v>
      </c>
      <c r="H73">
        <v>20150204</v>
      </c>
      <c r="I73">
        <v>45.4</v>
      </c>
      <c r="K73" s="1">
        <v>37955</v>
      </c>
      <c r="L73">
        <v>2.2000000000000002</v>
      </c>
      <c r="M73" t="s">
        <v>302</v>
      </c>
      <c r="N73" t="s">
        <v>302</v>
      </c>
      <c r="U73" s="1">
        <v>36860</v>
      </c>
      <c r="V73">
        <v>-0.8</v>
      </c>
      <c r="W73">
        <v>20010118</v>
      </c>
      <c r="X73">
        <v>-0.7</v>
      </c>
      <c r="Z73" s="1">
        <v>42460</v>
      </c>
      <c r="AA73">
        <v>16</v>
      </c>
      <c r="AB73">
        <v>20160401</v>
      </c>
      <c r="AC73">
        <v>16</v>
      </c>
      <c r="AE73" s="1">
        <v>36860</v>
      </c>
      <c r="AF73">
        <v>2.7</v>
      </c>
      <c r="AG73">
        <v>20010130</v>
      </c>
      <c r="AH73">
        <v>2.9</v>
      </c>
      <c r="AJ73" s="1">
        <v>39447</v>
      </c>
      <c r="AK73">
        <v>0.4</v>
      </c>
      <c r="AL73" t="s">
        <v>302</v>
      </c>
      <c r="AM73" t="s">
        <v>302</v>
      </c>
      <c r="AO73" s="1">
        <v>39447</v>
      </c>
      <c r="AP73">
        <v>0.2</v>
      </c>
      <c r="AQ73" t="s">
        <v>302</v>
      </c>
      <c r="AR73" t="s">
        <v>302</v>
      </c>
      <c r="AT73" s="1">
        <v>36860</v>
      </c>
      <c r="AU73">
        <v>96.6</v>
      </c>
      <c r="AV73" t="s">
        <v>302</v>
      </c>
      <c r="AW73" t="s">
        <v>302</v>
      </c>
      <c r="AY73" s="1">
        <v>36860</v>
      </c>
      <c r="AZ73">
        <v>-0.55000000000000004</v>
      </c>
      <c r="BA73">
        <v>20010122</v>
      </c>
      <c r="BB73">
        <v>0.3</v>
      </c>
      <c r="BD73" s="1">
        <v>36860</v>
      </c>
      <c r="BE73">
        <v>0.77</v>
      </c>
      <c r="BF73">
        <v>20010104</v>
      </c>
      <c r="BG73">
        <v>0.6</v>
      </c>
      <c r="BI73" s="1">
        <v>36860</v>
      </c>
      <c r="BJ73">
        <v>0.1</v>
      </c>
      <c r="BK73" t="s">
        <v>302</v>
      </c>
      <c r="BL73" t="s">
        <v>302</v>
      </c>
      <c r="BN73" s="1">
        <v>36860</v>
      </c>
      <c r="BO73">
        <v>1.5</v>
      </c>
      <c r="BP73" t="s">
        <v>302</v>
      </c>
      <c r="BQ73" t="s">
        <v>302</v>
      </c>
      <c r="BS73" s="1">
        <v>36860</v>
      </c>
      <c r="BT73">
        <v>0.2</v>
      </c>
      <c r="BU73">
        <v>20010122</v>
      </c>
      <c r="BV73">
        <v>0.4</v>
      </c>
      <c r="BX73" s="1">
        <v>36860</v>
      </c>
      <c r="BY73">
        <v>0.4</v>
      </c>
      <c r="BZ73" t="s">
        <v>302</v>
      </c>
      <c r="CA73" t="s">
        <v>302</v>
      </c>
      <c r="CC73" s="1">
        <v>37621</v>
      </c>
      <c r="CD73">
        <v>-0.3</v>
      </c>
      <c r="CE73">
        <v>20030228</v>
      </c>
      <c r="CF73">
        <v>0.1</v>
      </c>
      <c r="CH73" s="1">
        <v>36860</v>
      </c>
      <c r="CI73">
        <v>0.3</v>
      </c>
      <c r="CJ73">
        <v>20001214</v>
      </c>
      <c r="CK73">
        <v>0.3</v>
      </c>
      <c r="CM73" s="1">
        <v>36860</v>
      </c>
      <c r="CN73">
        <v>3.2</v>
      </c>
      <c r="CO73">
        <v>20001214</v>
      </c>
      <c r="CP73">
        <v>3.2</v>
      </c>
      <c r="CW73" s="1">
        <v>36860</v>
      </c>
      <c r="CX73">
        <v>2.5339999999999998</v>
      </c>
      <c r="CY73" t="s">
        <v>302</v>
      </c>
      <c r="CZ73" t="s">
        <v>302</v>
      </c>
      <c r="DB73" s="1">
        <v>38383</v>
      </c>
      <c r="DC73">
        <v>95.37</v>
      </c>
      <c r="DD73" t="s">
        <v>302</v>
      </c>
      <c r="DE73" t="s">
        <v>302</v>
      </c>
      <c r="DL73" s="1">
        <v>36860</v>
      </c>
      <c r="DM73">
        <v>0.4</v>
      </c>
      <c r="DN73">
        <v>20010111</v>
      </c>
      <c r="DO73">
        <v>0.5</v>
      </c>
      <c r="DQ73" s="1">
        <v>36860</v>
      </c>
      <c r="DR73">
        <v>156.90600000000001</v>
      </c>
      <c r="DS73">
        <v>20001208</v>
      </c>
      <c r="DT73">
        <v>155.80000000000001</v>
      </c>
      <c r="DV73" s="1">
        <v>38383</v>
      </c>
      <c r="DW73">
        <v>0.16</v>
      </c>
      <c r="DX73" t="s">
        <v>302</v>
      </c>
      <c r="DY73" t="s">
        <v>302</v>
      </c>
      <c r="EA73" s="1">
        <v>38717</v>
      </c>
      <c r="EB73">
        <v>8.52</v>
      </c>
      <c r="EC73" t="s">
        <v>302</v>
      </c>
      <c r="ED73" t="s">
        <v>302</v>
      </c>
      <c r="EF73" s="1">
        <v>41182</v>
      </c>
      <c r="EG73">
        <v>80.599999999999994</v>
      </c>
      <c r="EH73">
        <v>20121213</v>
      </c>
      <c r="EI73">
        <v>80.900000000000006</v>
      </c>
      <c r="EK73" s="1">
        <v>37560</v>
      </c>
      <c r="EL73">
        <v>5.3319999999999999</v>
      </c>
      <c r="EM73">
        <v>20021218</v>
      </c>
      <c r="EN73">
        <v>5.0999999999999996</v>
      </c>
      <c r="EP73" s="1">
        <v>36860</v>
      </c>
      <c r="EQ73">
        <v>0.438</v>
      </c>
      <c r="ER73" t="s">
        <v>302</v>
      </c>
      <c r="ES73">
        <v>0.4</v>
      </c>
    </row>
    <row r="74" spans="1:149" x14ac:dyDescent="0.25">
      <c r="A74" s="1">
        <v>41705</v>
      </c>
      <c r="B74">
        <v>59.229199999999999</v>
      </c>
      <c r="C74">
        <v>20140310</v>
      </c>
      <c r="D74">
        <v>59.2</v>
      </c>
      <c r="F74" s="1">
        <v>42063</v>
      </c>
      <c r="G74">
        <v>49.7</v>
      </c>
      <c r="H74">
        <v>20150305</v>
      </c>
      <c r="I74">
        <v>49.7</v>
      </c>
      <c r="K74" s="1">
        <v>37986</v>
      </c>
      <c r="L74">
        <v>2.9</v>
      </c>
      <c r="M74" t="s">
        <v>302</v>
      </c>
      <c r="N74" t="s">
        <v>302</v>
      </c>
      <c r="U74" s="1">
        <v>36891</v>
      </c>
      <c r="V74">
        <v>1.1000000000000001</v>
      </c>
      <c r="W74">
        <v>20010220</v>
      </c>
      <c r="X74">
        <v>-0.1</v>
      </c>
      <c r="Z74" s="1">
        <v>42551</v>
      </c>
      <c r="AA74">
        <v>5</v>
      </c>
      <c r="AB74">
        <v>20160704</v>
      </c>
      <c r="AC74">
        <v>5</v>
      </c>
      <c r="AE74" s="1">
        <v>36891</v>
      </c>
      <c r="AF74">
        <v>2.2000000000000002</v>
      </c>
      <c r="AG74">
        <v>20010227</v>
      </c>
      <c r="AH74">
        <v>2.4</v>
      </c>
      <c r="AJ74" s="1">
        <v>39478</v>
      </c>
      <c r="AK74">
        <v>-0.2</v>
      </c>
      <c r="AL74" t="s">
        <v>302</v>
      </c>
      <c r="AM74" t="s">
        <v>302</v>
      </c>
      <c r="AO74" s="1">
        <v>39478</v>
      </c>
      <c r="AP74">
        <v>0.3</v>
      </c>
      <c r="AQ74" t="s">
        <v>302</v>
      </c>
      <c r="AR74" t="s">
        <v>302</v>
      </c>
      <c r="AT74" s="1">
        <v>36891</v>
      </c>
      <c r="AU74">
        <v>96.7</v>
      </c>
      <c r="AV74" t="s">
        <v>302</v>
      </c>
      <c r="AW74" t="s">
        <v>302</v>
      </c>
      <c r="AY74" s="1">
        <v>36891</v>
      </c>
      <c r="AZ74">
        <v>-0.76</v>
      </c>
      <c r="BA74">
        <v>20010219</v>
      </c>
      <c r="BB74">
        <v>-0.8</v>
      </c>
      <c r="BD74" s="1">
        <v>36891</v>
      </c>
      <c r="BE74">
        <v>-0.65</v>
      </c>
      <c r="BF74">
        <v>20010130</v>
      </c>
      <c r="BG74">
        <v>-0.9</v>
      </c>
      <c r="BI74" s="1">
        <v>36891</v>
      </c>
      <c r="BJ74">
        <v>0</v>
      </c>
      <c r="BK74" t="s">
        <v>302</v>
      </c>
      <c r="BL74" t="s">
        <v>302</v>
      </c>
      <c r="BN74" s="1">
        <v>36891</v>
      </c>
      <c r="BO74">
        <v>1.7</v>
      </c>
      <c r="BP74" t="s">
        <v>302</v>
      </c>
      <c r="BQ74" t="s">
        <v>302</v>
      </c>
      <c r="BS74" s="1">
        <v>36891</v>
      </c>
      <c r="BT74">
        <v>0.6</v>
      </c>
      <c r="BU74">
        <v>20010222</v>
      </c>
      <c r="BV74">
        <v>0.9</v>
      </c>
      <c r="BX74" s="1">
        <v>36891</v>
      </c>
      <c r="BY74">
        <v>0.7</v>
      </c>
      <c r="BZ74" t="s">
        <v>302</v>
      </c>
      <c r="CA74" t="s">
        <v>302</v>
      </c>
      <c r="CC74" s="1">
        <v>37652</v>
      </c>
      <c r="CD74">
        <v>0.6</v>
      </c>
      <c r="CE74">
        <v>20030331</v>
      </c>
      <c r="CF74">
        <v>0.4</v>
      </c>
      <c r="CH74" s="1">
        <v>36891</v>
      </c>
      <c r="CI74">
        <v>0.1</v>
      </c>
      <c r="CJ74">
        <v>20010118</v>
      </c>
      <c r="CK74">
        <v>0.1</v>
      </c>
      <c r="CM74" s="1">
        <v>36891</v>
      </c>
      <c r="CN74">
        <v>3.2</v>
      </c>
      <c r="CO74">
        <v>20010118</v>
      </c>
      <c r="CP74">
        <v>3.2</v>
      </c>
      <c r="CW74" s="1">
        <v>36891</v>
      </c>
      <c r="CX74">
        <v>2.2290000000000001</v>
      </c>
      <c r="CY74" t="s">
        <v>302</v>
      </c>
      <c r="CZ74" t="s">
        <v>302</v>
      </c>
      <c r="DB74" s="1">
        <v>38411</v>
      </c>
      <c r="DC74">
        <v>96.06</v>
      </c>
      <c r="DD74" t="s">
        <v>302</v>
      </c>
      <c r="DE74" t="s">
        <v>302</v>
      </c>
      <c r="DL74" s="1">
        <v>36891</v>
      </c>
      <c r="DM74">
        <v>1.3</v>
      </c>
      <c r="DN74">
        <v>20010207</v>
      </c>
      <c r="DO74">
        <v>2.2999999999999998</v>
      </c>
      <c r="DQ74" s="1">
        <v>36891</v>
      </c>
      <c r="DR74">
        <v>144.477</v>
      </c>
      <c r="DS74" t="s">
        <v>302</v>
      </c>
      <c r="DT74" t="s">
        <v>302</v>
      </c>
      <c r="DV74" s="1">
        <v>38411</v>
      </c>
      <c r="DW74">
        <v>0.72</v>
      </c>
      <c r="DX74" t="s">
        <v>302</v>
      </c>
      <c r="DY74" t="s">
        <v>302</v>
      </c>
      <c r="EA74" s="1">
        <v>38748</v>
      </c>
      <c r="EB74">
        <v>8.68</v>
      </c>
      <c r="EC74" t="s">
        <v>302</v>
      </c>
      <c r="ED74" t="s">
        <v>302</v>
      </c>
      <c r="EF74" s="1">
        <v>41274</v>
      </c>
      <c r="EG74">
        <v>80.2</v>
      </c>
      <c r="EH74">
        <v>20130314</v>
      </c>
      <c r="EI74">
        <v>80.7</v>
      </c>
      <c r="EK74" s="1">
        <v>37590</v>
      </c>
      <c r="EL74">
        <v>4.4989999999999997</v>
      </c>
      <c r="EM74">
        <v>20030117</v>
      </c>
      <c r="EN74">
        <v>4.0999999999999996</v>
      </c>
      <c r="EP74" s="1">
        <v>36891</v>
      </c>
      <c r="EQ74">
        <v>0</v>
      </c>
      <c r="ER74" t="s">
        <v>302</v>
      </c>
      <c r="ES74">
        <v>0.1</v>
      </c>
    </row>
    <row r="75" spans="1:149" x14ac:dyDescent="0.25">
      <c r="A75" s="1">
        <v>41712</v>
      </c>
      <c r="B75">
        <v>58.3932</v>
      </c>
      <c r="C75">
        <v>20140317</v>
      </c>
      <c r="D75">
        <v>58.4</v>
      </c>
      <c r="F75" s="1">
        <v>42094</v>
      </c>
      <c r="G75">
        <v>47.9</v>
      </c>
      <c r="H75">
        <v>20150406</v>
      </c>
      <c r="I75">
        <v>47.9</v>
      </c>
      <c r="K75" s="1">
        <v>38017</v>
      </c>
      <c r="L75">
        <v>2.4</v>
      </c>
      <c r="M75" t="s">
        <v>302</v>
      </c>
      <c r="N75" t="s">
        <v>302</v>
      </c>
      <c r="U75" s="1">
        <v>36922</v>
      </c>
      <c r="V75">
        <v>0.1</v>
      </c>
      <c r="W75">
        <v>20010320</v>
      </c>
      <c r="X75">
        <v>0.8</v>
      </c>
      <c r="AE75" s="1">
        <v>36922</v>
      </c>
      <c r="AF75">
        <v>1.1000000000000001</v>
      </c>
      <c r="AG75">
        <v>20010329</v>
      </c>
      <c r="AH75">
        <v>1.9</v>
      </c>
      <c r="AJ75" s="1">
        <v>39507</v>
      </c>
      <c r="AK75">
        <v>0.2</v>
      </c>
      <c r="AL75" t="s">
        <v>302</v>
      </c>
      <c r="AM75" t="s">
        <v>302</v>
      </c>
      <c r="AO75" s="1">
        <v>39507</v>
      </c>
      <c r="AP75">
        <v>0.3</v>
      </c>
      <c r="AQ75" t="s">
        <v>302</v>
      </c>
      <c r="AR75" t="s">
        <v>302</v>
      </c>
      <c r="AT75" s="1">
        <v>36922</v>
      </c>
      <c r="AU75">
        <v>96.3</v>
      </c>
      <c r="AV75" t="s">
        <v>302</v>
      </c>
      <c r="AW75" t="s">
        <v>302</v>
      </c>
      <c r="AY75" s="1">
        <v>36922</v>
      </c>
      <c r="AZ75">
        <v>-2.09</v>
      </c>
      <c r="BA75">
        <v>20010323</v>
      </c>
      <c r="BB75">
        <v>0.3</v>
      </c>
      <c r="BD75" s="1">
        <v>36922</v>
      </c>
      <c r="BE75">
        <v>-0.44</v>
      </c>
      <c r="BF75">
        <v>20010227</v>
      </c>
      <c r="BG75">
        <v>-0.2</v>
      </c>
      <c r="BI75" s="1">
        <v>36922</v>
      </c>
      <c r="BJ75">
        <v>-0.1</v>
      </c>
      <c r="BK75" t="s">
        <v>302</v>
      </c>
      <c r="BL75" t="s">
        <v>302</v>
      </c>
      <c r="BN75" s="1">
        <v>36922</v>
      </c>
      <c r="BO75">
        <v>1.8</v>
      </c>
      <c r="BP75" t="s">
        <v>302</v>
      </c>
      <c r="BQ75" t="s">
        <v>302</v>
      </c>
      <c r="BS75" s="1">
        <v>36922</v>
      </c>
      <c r="BT75">
        <v>0.5</v>
      </c>
      <c r="BU75">
        <v>20010321</v>
      </c>
      <c r="BV75">
        <v>0.6</v>
      </c>
      <c r="BX75" s="1">
        <v>36922</v>
      </c>
      <c r="BY75">
        <v>-1.2</v>
      </c>
      <c r="BZ75" t="s">
        <v>302</v>
      </c>
      <c r="CA75" t="s">
        <v>302</v>
      </c>
      <c r="CC75" s="1">
        <v>37680</v>
      </c>
      <c r="CD75">
        <v>0.3</v>
      </c>
      <c r="CE75">
        <v>20030430</v>
      </c>
      <c r="CF75">
        <v>0.2</v>
      </c>
      <c r="CH75" s="1">
        <v>36922</v>
      </c>
      <c r="CI75">
        <v>-0.4</v>
      </c>
      <c r="CJ75">
        <v>20010215</v>
      </c>
      <c r="CK75">
        <v>-0.3</v>
      </c>
      <c r="CM75" s="1">
        <v>36922</v>
      </c>
      <c r="CN75">
        <v>3</v>
      </c>
      <c r="CO75">
        <v>20010215</v>
      </c>
      <c r="CP75">
        <v>3</v>
      </c>
      <c r="CW75" s="1">
        <v>36922</v>
      </c>
      <c r="CX75">
        <v>2.5259999999999998</v>
      </c>
      <c r="CY75" t="s">
        <v>302</v>
      </c>
      <c r="CZ75" t="s">
        <v>302</v>
      </c>
      <c r="DB75" s="1">
        <v>38442</v>
      </c>
      <c r="DC75">
        <v>96.5</v>
      </c>
      <c r="DD75" t="s">
        <v>302</v>
      </c>
      <c r="DE75" t="s">
        <v>302</v>
      </c>
      <c r="DL75" s="1">
        <v>36922</v>
      </c>
      <c r="DM75">
        <v>14</v>
      </c>
      <c r="DN75">
        <v>20010307</v>
      </c>
      <c r="DO75">
        <v>21.5</v>
      </c>
      <c r="DQ75" s="1">
        <v>36922</v>
      </c>
      <c r="DR75">
        <v>160.90199999999999</v>
      </c>
      <c r="DS75">
        <v>20010208</v>
      </c>
      <c r="DT75">
        <v>174.1</v>
      </c>
      <c r="DV75" s="1">
        <v>38442</v>
      </c>
      <c r="DW75">
        <v>0.46</v>
      </c>
      <c r="DX75" t="s">
        <v>302</v>
      </c>
      <c r="DY75" t="s">
        <v>302</v>
      </c>
      <c r="EA75" s="1">
        <v>38776</v>
      </c>
      <c r="EB75">
        <v>8.8800000000000008</v>
      </c>
      <c r="EC75" t="s">
        <v>302</v>
      </c>
      <c r="ED75" t="s">
        <v>302</v>
      </c>
      <c r="EF75" s="1">
        <v>41364</v>
      </c>
      <c r="EG75">
        <v>80.900000000000006</v>
      </c>
      <c r="EH75">
        <v>20130613</v>
      </c>
      <c r="EI75">
        <v>81.099999999999994</v>
      </c>
      <c r="EK75" s="1">
        <v>37621</v>
      </c>
      <c r="EL75">
        <v>3.762</v>
      </c>
      <c r="EM75">
        <v>20030220</v>
      </c>
      <c r="EN75">
        <v>4.0999999999999996</v>
      </c>
      <c r="EP75" s="1">
        <v>36922</v>
      </c>
      <c r="EQ75">
        <v>0.29099999999999998</v>
      </c>
      <c r="ER75" t="s">
        <v>302</v>
      </c>
      <c r="ES75">
        <v>0.2</v>
      </c>
    </row>
    <row r="76" spans="1:149" x14ac:dyDescent="0.25">
      <c r="A76" s="1">
        <v>41719</v>
      </c>
      <c r="B76">
        <v>58.0486</v>
      </c>
      <c r="C76">
        <v>20140324</v>
      </c>
      <c r="D76">
        <v>58</v>
      </c>
      <c r="F76" s="1">
        <v>42124</v>
      </c>
      <c r="G76">
        <v>58.2</v>
      </c>
      <c r="H76">
        <v>20150506</v>
      </c>
      <c r="I76">
        <v>58.2</v>
      </c>
      <c r="K76" s="1">
        <v>38046</v>
      </c>
      <c r="L76">
        <v>2</v>
      </c>
      <c r="M76" t="s">
        <v>302</v>
      </c>
      <c r="N76" t="s">
        <v>302</v>
      </c>
      <c r="U76" s="1">
        <v>36950</v>
      </c>
      <c r="V76">
        <v>-1.1000000000000001</v>
      </c>
      <c r="W76">
        <v>20010420</v>
      </c>
      <c r="X76">
        <v>-1.6</v>
      </c>
      <c r="AE76" s="1">
        <v>36950</v>
      </c>
      <c r="AF76">
        <v>0.4</v>
      </c>
      <c r="AG76">
        <v>20010427</v>
      </c>
      <c r="AH76">
        <v>1.9</v>
      </c>
      <c r="AJ76" s="1">
        <v>39538</v>
      </c>
      <c r="AK76">
        <v>0.2</v>
      </c>
      <c r="AL76" t="s">
        <v>302</v>
      </c>
      <c r="AM76" t="s">
        <v>302</v>
      </c>
      <c r="AO76" s="1">
        <v>39538</v>
      </c>
      <c r="AP76">
        <v>0.1</v>
      </c>
      <c r="AQ76" t="s">
        <v>302</v>
      </c>
      <c r="AR76" t="s">
        <v>302</v>
      </c>
      <c r="AT76" s="1">
        <v>36950</v>
      </c>
      <c r="AU76">
        <v>96.8</v>
      </c>
      <c r="AV76" t="s">
        <v>302</v>
      </c>
      <c r="AW76" t="s">
        <v>302</v>
      </c>
      <c r="AY76" s="1">
        <v>36950</v>
      </c>
      <c r="AZ76">
        <v>-3.43</v>
      </c>
      <c r="BA76">
        <v>20010419</v>
      </c>
      <c r="BB76">
        <v>-3.6</v>
      </c>
      <c r="BD76" s="1">
        <v>36950</v>
      </c>
      <c r="BE76">
        <v>0.44</v>
      </c>
      <c r="BF76">
        <v>20010329</v>
      </c>
      <c r="BG76">
        <v>0.5</v>
      </c>
      <c r="BI76" s="1">
        <v>36950</v>
      </c>
      <c r="BJ76">
        <v>0.3</v>
      </c>
      <c r="BK76" t="s">
        <v>302</v>
      </c>
      <c r="BL76" t="s">
        <v>302</v>
      </c>
      <c r="BN76" s="1">
        <v>36950</v>
      </c>
      <c r="BO76">
        <v>1.7</v>
      </c>
      <c r="BP76" t="s">
        <v>302</v>
      </c>
      <c r="BQ76" t="s">
        <v>302</v>
      </c>
      <c r="BS76" s="1">
        <v>36950</v>
      </c>
      <c r="BT76">
        <v>-0.7</v>
      </c>
      <c r="BU76">
        <v>20010424</v>
      </c>
      <c r="BV76">
        <v>-0.3</v>
      </c>
      <c r="BX76" s="1">
        <v>36950</v>
      </c>
      <c r="BY76">
        <v>1.4</v>
      </c>
      <c r="BZ76" t="s">
        <v>302</v>
      </c>
      <c r="CA76" t="s">
        <v>302</v>
      </c>
      <c r="CC76" s="1">
        <v>37711</v>
      </c>
      <c r="CD76">
        <v>-0.1</v>
      </c>
      <c r="CE76">
        <v>20030530</v>
      </c>
      <c r="CF76">
        <v>0</v>
      </c>
      <c r="CH76" s="1">
        <v>36950</v>
      </c>
      <c r="CI76">
        <v>0.5</v>
      </c>
      <c r="CJ76">
        <v>20010321</v>
      </c>
      <c r="CK76">
        <v>0.4</v>
      </c>
      <c r="CM76" s="1">
        <v>36950</v>
      </c>
      <c r="CN76">
        <v>2.9</v>
      </c>
      <c r="CO76">
        <v>20010321</v>
      </c>
      <c r="CP76">
        <v>2.9</v>
      </c>
      <c r="CW76" s="1">
        <v>36950</v>
      </c>
      <c r="CX76">
        <v>2.5190000000000001</v>
      </c>
      <c r="CY76" t="s">
        <v>302</v>
      </c>
      <c r="CZ76" t="s">
        <v>302</v>
      </c>
      <c r="DB76" s="1">
        <v>38472</v>
      </c>
      <c r="DC76">
        <v>97.81</v>
      </c>
      <c r="DD76" t="s">
        <v>302</v>
      </c>
      <c r="DE76" t="s">
        <v>302</v>
      </c>
      <c r="DL76" s="1">
        <v>36950</v>
      </c>
      <c r="DM76">
        <v>-5.0999999999999996</v>
      </c>
      <c r="DN76">
        <v>20010405</v>
      </c>
      <c r="DO76">
        <v>-9.1</v>
      </c>
      <c r="DQ76" s="1">
        <v>36950</v>
      </c>
      <c r="DR76">
        <v>145.14599999999999</v>
      </c>
      <c r="DS76">
        <v>20010308</v>
      </c>
      <c r="DT76">
        <v>156.1</v>
      </c>
      <c r="DV76" s="1">
        <v>38472</v>
      </c>
      <c r="DW76">
        <v>1.3599999999999999</v>
      </c>
      <c r="DX76" t="s">
        <v>302</v>
      </c>
      <c r="DY76" t="s">
        <v>302</v>
      </c>
      <c r="EA76" s="1">
        <v>38807</v>
      </c>
      <c r="EB76">
        <v>9.73</v>
      </c>
      <c r="EC76" t="s">
        <v>302</v>
      </c>
      <c r="ED76" t="s">
        <v>302</v>
      </c>
      <c r="EF76" s="1">
        <v>41455</v>
      </c>
      <c r="EG76">
        <v>80.099999999999994</v>
      </c>
      <c r="EH76">
        <v>20130913</v>
      </c>
      <c r="EI76">
        <v>80.599999999999994</v>
      </c>
      <c r="EK76" s="1">
        <v>37652</v>
      </c>
      <c r="EL76">
        <v>4.7720000000000002</v>
      </c>
      <c r="EM76">
        <v>20030312</v>
      </c>
      <c r="EN76">
        <v>4.9000000000000004</v>
      </c>
      <c r="EP76" s="1">
        <v>36950</v>
      </c>
      <c r="EQ76">
        <v>0.28999999999999998</v>
      </c>
      <c r="ER76">
        <v>20010411</v>
      </c>
      <c r="ES76">
        <v>0.3</v>
      </c>
    </row>
    <row r="77" spans="1:149" x14ac:dyDescent="0.25">
      <c r="A77" s="1">
        <v>41726</v>
      </c>
      <c r="B77">
        <v>57.954700000000003</v>
      </c>
      <c r="C77">
        <v>20140331</v>
      </c>
      <c r="D77">
        <v>58</v>
      </c>
      <c r="F77" s="1">
        <v>42155</v>
      </c>
      <c r="G77">
        <v>62.3</v>
      </c>
      <c r="H77">
        <v>20150604</v>
      </c>
      <c r="I77">
        <v>62.3</v>
      </c>
      <c r="K77" s="1">
        <v>38077</v>
      </c>
      <c r="L77">
        <v>2.9</v>
      </c>
      <c r="M77" t="s">
        <v>302</v>
      </c>
      <c r="N77" t="s">
        <v>302</v>
      </c>
      <c r="U77" s="1">
        <v>36981</v>
      </c>
      <c r="V77">
        <v>-0.9</v>
      </c>
      <c r="W77">
        <v>20010518</v>
      </c>
      <c r="X77">
        <v>1.7</v>
      </c>
      <c r="AE77" s="1">
        <v>36981</v>
      </c>
      <c r="AF77">
        <v>0.4</v>
      </c>
      <c r="AG77">
        <v>20010530</v>
      </c>
      <c r="AH77">
        <v>2.1</v>
      </c>
      <c r="AJ77" s="1">
        <v>39568</v>
      </c>
      <c r="AK77">
        <v>0.4</v>
      </c>
      <c r="AL77" t="s">
        <v>302</v>
      </c>
      <c r="AM77" t="s">
        <v>302</v>
      </c>
      <c r="AO77" s="1">
        <v>39568</v>
      </c>
      <c r="AP77">
        <v>0.2</v>
      </c>
      <c r="AQ77" t="s">
        <v>302</v>
      </c>
      <c r="AR77" t="s">
        <v>302</v>
      </c>
      <c r="AT77" s="1">
        <v>36981</v>
      </c>
      <c r="AU77">
        <v>97.1</v>
      </c>
      <c r="AV77" t="s">
        <v>302</v>
      </c>
      <c r="AW77" t="s">
        <v>302</v>
      </c>
      <c r="AY77" s="1">
        <v>36981</v>
      </c>
      <c r="AZ77">
        <v>1.79</v>
      </c>
      <c r="BA77">
        <v>20010516</v>
      </c>
      <c r="BB77">
        <v>1.7</v>
      </c>
      <c r="BD77" s="1">
        <v>36981</v>
      </c>
      <c r="BE77">
        <v>0.55000000000000004</v>
      </c>
      <c r="BF77">
        <v>20010430</v>
      </c>
      <c r="BG77">
        <v>0.5</v>
      </c>
      <c r="BI77" s="1">
        <v>36981</v>
      </c>
      <c r="BJ77">
        <v>0.5</v>
      </c>
      <c r="BK77" t="s">
        <v>302</v>
      </c>
      <c r="BL77" t="s">
        <v>302</v>
      </c>
      <c r="BN77" s="1">
        <v>36981</v>
      </c>
      <c r="BO77">
        <v>1.9</v>
      </c>
      <c r="BP77" t="s">
        <v>302</v>
      </c>
      <c r="BQ77" t="s">
        <v>302</v>
      </c>
      <c r="BS77" s="1">
        <v>36981</v>
      </c>
      <c r="BT77">
        <v>0.4</v>
      </c>
      <c r="BU77">
        <v>20010522</v>
      </c>
      <c r="BV77">
        <v>0.3</v>
      </c>
      <c r="BX77" s="1">
        <v>36981</v>
      </c>
      <c r="BY77">
        <v>-0.2</v>
      </c>
      <c r="BZ77" t="s">
        <v>302</v>
      </c>
      <c r="CA77" t="s">
        <v>302</v>
      </c>
      <c r="CC77" s="1">
        <v>37741</v>
      </c>
      <c r="CD77">
        <v>-0.3</v>
      </c>
      <c r="CE77">
        <v>20030627</v>
      </c>
      <c r="CF77">
        <v>-0.2</v>
      </c>
      <c r="CH77" s="1">
        <v>36981</v>
      </c>
      <c r="CI77">
        <v>0.3</v>
      </c>
      <c r="CJ77">
        <v>20010420</v>
      </c>
      <c r="CK77">
        <v>0.3</v>
      </c>
      <c r="CM77" s="1">
        <v>36981</v>
      </c>
      <c r="CN77">
        <v>2.4</v>
      </c>
      <c r="CO77">
        <v>20010420</v>
      </c>
      <c r="CP77">
        <v>2.5</v>
      </c>
      <c r="CW77" s="1">
        <v>36981</v>
      </c>
      <c r="CX77">
        <v>2.6630000000000003</v>
      </c>
      <c r="CY77" t="s">
        <v>302</v>
      </c>
      <c r="CZ77" t="s">
        <v>302</v>
      </c>
      <c r="DB77" s="1">
        <v>38503</v>
      </c>
      <c r="DC77">
        <v>99.05</v>
      </c>
      <c r="DD77" t="s">
        <v>302</v>
      </c>
      <c r="DE77" t="s">
        <v>302</v>
      </c>
      <c r="DL77" s="1">
        <v>36981</v>
      </c>
      <c r="DM77">
        <v>-8.1999999999999993</v>
      </c>
      <c r="DN77">
        <v>20010507</v>
      </c>
      <c r="DO77">
        <v>-11.5</v>
      </c>
      <c r="DQ77" s="1">
        <v>36981</v>
      </c>
      <c r="DR77">
        <v>150.33500000000001</v>
      </c>
      <c r="DS77">
        <v>20010409</v>
      </c>
      <c r="DT77">
        <v>153.80000000000001</v>
      </c>
      <c r="DV77" s="1">
        <v>38503</v>
      </c>
      <c r="DW77">
        <v>1.27</v>
      </c>
      <c r="DX77" t="s">
        <v>302</v>
      </c>
      <c r="DY77" t="s">
        <v>302</v>
      </c>
      <c r="EA77" s="1">
        <v>38837</v>
      </c>
      <c r="EB77">
        <v>9.84</v>
      </c>
      <c r="EC77" t="s">
        <v>302</v>
      </c>
      <c r="ED77" t="s">
        <v>302</v>
      </c>
      <c r="EF77" s="1">
        <v>41547</v>
      </c>
      <c r="EG77">
        <v>80.599999999999994</v>
      </c>
      <c r="EH77">
        <v>20131212</v>
      </c>
      <c r="EI77">
        <v>81.7</v>
      </c>
      <c r="EK77" s="1">
        <v>37680</v>
      </c>
      <c r="EL77">
        <v>4.8479999999999999</v>
      </c>
      <c r="EM77">
        <v>20030410</v>
      </c>
      <c r="EN77">
        <v>4.5999999999999996</v>
      </c>
      <c r="EP77" s="1">
        <v>36981</v>
      </c>
      <c r="EQ77">
        <v>0.28899999999999998</v>
      </c>
      <c r="ER77">
        <v>20010511</v>
      </c>
      <c r="ES77">
        <v>0.3</v>
      </c>
    </row>
    <row r="78" spans="1:149" x14ac:dyDescent="0.25">
      <c r="A78" s="1">
        <v>41733</v>
      </c>
      <c r="B78">
        <v>58.0749</v>
      </c>
      <c r="C78">
        <v>20140407</v>
      </c>
      <c r="D78">
        <v>58.1</v>
      </c>
      <c r="F78" s="1">
        <v>42185</v>
      </c>
      <c r="G78">
        <v>55.9</v>
      </c>
      <c r="H78">
        <v>20150706</v>
      </c>
      <c r="I78">
        <v>55.9</v>
      </c>
      <c r="K78" s="1">
        <v>38107</v>
      </c>
      <c r="L78">
        <v>3.5</v>
      </c>
      <c r="M78" t="s">
        <v>302</v>
      </c>
      <c r="N78" t="s">
        <v>302</v>
      </c>
      <c r="U78" s="1">
        <v>37011</v>
      </c>
      <c r="V78">
        <v>0.7</v>
      </c>
      <c r="W78">
        <v>20010620</v>
      </c>
      <c r="X78">
        <v>-0.9</v>
      </c>
      <c r="AE78" s="1">
        <v>37011</v>
      </c>
      <c r="AF78">
        <v>0</v>
      </c>
      <c r="AG78">
        <v>20010627</v>
      </c>
      <c r="AH78">
        <v>1.8</v>
      </c>
      <c r="AJ78" s="1">
        <v>39599</v>
      </c>
      <c r="AK78">
        <v>0.7</v>
      </c>
      <c r="AL78" t="s">
        <v>302</v>
      </c>
      <c r="AM78" t="s">
        <v>302</v>
      </c>
      <c r="AO78" s="1">
        <v>39599</v>
      </c>
      <c r="AP78">
        <v>0.2</v>
      </c>
      <c r="AQ78" t="s">
        <v>302</v>
      </c>
      <c r="AR78" t="s">
        <v>302</v>
      </c>
      <c r="AT78" s="1">
        <v>37011</v>
      </c>
      <c r="AU78">
        <v>97.8</v>
      </c>
      <c r="AV78" t="s">
        <v>302</v>
      </c>
      <c r="AW78" t="s">
        <v>302</v>
      </c>
      <c r="AY78" s="1">
        <v>37011</v>
      </c>
      <c r="AZ78">
        <v>0.06</v>
      </c>
      <c r="BA78">
        <v>20010618</v>
      </c>
      <c r="BB78">
        <v>-0.6</v>
      </c>
      <c r="BD78" s="1">
        <v>37011</v>
      </c>
      <c r="BE78">
        <v>0.33</v>
      </c>
      <c r="BF78">
        <v>20010529</v>
      </c>
      <c r="BG78">
        <v>0.2</v>
      </c>
      <c r="BI78" s="1">
        <v>37011</v>
      </c>
      <c r="BJ78">
        <v>0.3</v>
      </c>
      <c r="BK78" t="s">
        <v>302</v>
      </c>
      <c r="BL78" t="s">
        <v>302</v>
      </c>
      <c r="BN78" s="1">
        <v>37011</v>
      </c>
      <c r="BO78">
        <v>2.2000000000000002</v>
      </c>
      <c r="BP78" t="s">
        <v>302</v>
      </c>
      <c r="BQ78" t="s">
        <v>302</v>
      </c>
      <c r="BS78" s="1">
        <v>37011</v>
      </c>
      <c r="BT78">
        <v>1.5</v>
      </c>
      <c r="BU78">
        <v>20010621</v>
      </c>
      <c r="BV78">
        <v>1.6</v>
      </c>
      <c r="BX78" s="1">
        <v>37011</v>
      </c>
      <c r="BY78">
        <v>0.6</v>
      </c>
      <c r="BZ78" t="s">
        <v>302</v>
      </c>
      <c r="CA78" t="s">
        <v>302</v>
      </c>
      <c r="CC78" s="1">
        <v>37772</v>
      </c>
      <c r="CD78">
        <v>0.3</v>
      </c>
      <c r="CE78">
        <v>20030730</v>
      </c>
      <c r="CF78">
        <v>0.1</v>
      </c>
      <c r="CH78" s="1">
        <v>37011</v>
      </c>
      <c r="CI78">
        <v>0.7</v>
      </c>
      <c r="CJ78">
        <v>20010517</v>
      </c>
      <c r="CK78">
        <v>0.7</v>
      </c>
      <c r="CM78" s="1">
        <v>37011</v>
      </c>
      <c r="CN78">
        <v>3.5</v>
      </c>
      <c r="CO78">
        <v>20010517</v>
      </c>
      <c r="CP78">
        <v>3.6</v>
      </c>
      <c r="CW78" s="1">
        <v>37011</v>
      </c>
      <c r="CX78">
        <v>2.806</v>
      </c>
      <c r="CY78" t="s">
        <v>302</v>
      </c>
      <c r="CZ78" t="s">
        <v>302</v>
      </c>
      <c r="DB78" s="1">
        <v>38533</v>
      </c>
      <c r="DC78">
        <v>100</v>
      </c>
      <c r="DD78" t="s">
        <v>302</v>
      </c>
      <c r="DE78" t="s">
        <v>302</v>
      </c>
      <c r="DL78" s="1">
        <v>37011</v>
      </c>
      <c r="DM78">
        <v>2.6</v>
      </c>
      <c r="DN78">
        <v>20010606</v>
      </c>
      <c r="DO78">
        <v>4.8</v>
      </c>
      <c r="DQ78" s="1">
        <v>37011</v>
      </c>
      <c r="DR78">
        <v>166.06700000000001</v>
      </c>
      <c r="DS78">
        <v>20010508</v>
      </c>
      <c r="DT78">
        <v>162.30000000000001</v>
      </c>
      <c r="DV78" s="1">
        <v>38533</v>
      </c>
      <c r="DW78">
        <v>0.96</v>
      </c>
      <c r="DX78" t="s">
        <v>302</v>
      </c>
      <c r="DY78" t="s">
        <v>302</v>
      </c>
      <c r="EA78" s="1">
        <v>38868</v>
      </c>
      <c r="EB78">
        <v>10.210000000000001</v>
      </c>
      <c r="EC78" t="s">
        <v>302</v>
      </c>
      <c r="ED78" t="s">
        <v>302</v>
      </c>
      <c r="EF78" s="1">
        <v>41639</v>
      </c>
      <c r="EG78">
        <v>81.400000000000006</v>
      </c>
      <c r="EH78">
        <v>20140313</v>
      </c>
      <c r="EI78">
        <v>82</v>
      </c>
      <c r="EK78" s="1">
        <v>37711</v>
      </c>
      <c r="EL78">
        <v>5.5259999999999998</v>
      </c>
      <c r="EM78">
        <v>20030513</v>
      </c>
      <c r="EN78">
        <v>5.9</v>
      </c>
      <c r="EP78" s="1">
        <v>37011</v>
      </c>
      <c r="EQ78">
        <v>0.28799999999999998</v>
      </c>
      <c r="ER78">
        <v>20010611</v>
      </c>
      <c r="ES78">
        <v>0.3</v>
      </c>
    </row>
    <row r="79" spans="1:149" x14ac:dyDescent="0.25">
      <c r="A79" s="1">
        <v>41740</v>
      </c>
      <c r="B79">
        <v>59.036200000000001</v>
      </c>
      <c r="C79">
        <v>20140414</v>
      </c>
      <c r="D79">
        <v>59</v>
      </c>
      <c r="F79" s="1">
        <v>42216</v>
      </c>
      <c r="G79">
        <v>52.9</v>
      </c>
      <c r="H79">
        <v>20150807</v>
      </c>
      <c r="I79">
        <v>52.9</v>
      </c>
      <c r="K79" s="1">
        <v>38138</v>
      </c>
      <c r="L79">
        <v>3.2</v>
      </c>
      <c r="M79" t="s">
        <v>302</v>
      </c>
      <c r="N79" t="s">
        <v>302</v>
      </c>
      <c r="U79" s="1">
        <v>37042</v>
      </c>
      <c r="V79">
        <v>-0.1</v>
      </c>
      <c r="W79">
        <v>20010720</v>
      </c>
      <c r="X79">
        <v>1.8</v>
      </c>
      <c r="AE79" s="1">
        <v>37042</v>
      </c>
      <c r="AF79">
        <v>-0.5</v>
      </c>
      <c r="AG79">
        <v>20010726</v>
      </c>
      <c r="AH79">
        <v>1.4</v>
      </c>
      <c r="AJ79" s="1">
        <v>39629</v>
      </c>
      <c r="AK79">
        <v>0.7</v>
      </c>
      <c r="AL79" t="s">
        <v>302</v>
      </c>
      <c r="AM79" t="s">
        <v>302</v>
      </c>
      <c r="AO79" s="1">
        <v>39629</v>
      </c>
      <c r="AP79">
        <v>0.2</v>
      </c>
      <c r="AQ79" t="s">
        <v>302</v>
      </c>
      <c r="AR79" t="s">
        <v>302</v>
      </c>
      <c r="AT79" s="1">
        <v>37042</v>
      </c>
      <c r="AU79">
        <v>98.6</v>
      </c>
      <c r="AV79" t="s">
        <v>302</v>
      </c>
      <c r="AW79" t="s">
        <v>302</v>
      </c>
      <c r="AY79" s="1">
        <v>37042</v>
      </c>
      <c r="AZ79">
        <v>0.93</v>
      </c>
      <c r="BA79">
        <v>20010718</v>
      </c>
      <c r="BB79">
        <v>2.1</v>
      </c>
      <c r="BD79" s="1">
        <v>37042</v>
      </c>
      <c r="BE79">
        <v>0.54</v>
      </c>
      <c r="BF79">
        <v>20010628</v>
      </c>
      <c r="BG79">
        <v>0.3</v>
      </c>
      <c r="BI79" s="1">
        <v>37042</v>
      </c>
      <c r="BJ79">
        <v>0.3</v>
      </c>
      <c r="BK79" t="s">
        <v>302</v>
      </c>
      <c r="BL79" t="s">
        <v>302</v>
      </c>
      <c r="BN79" s="1">
        <v>37042</v>
      </c>
      <c r="BO79">
        <v>2.2999999999999998</v>
      </c>
      <c r="BP79" t="s">
        <v>302</v>
      </c>
      <c r="BQ79" t="s">
        <v>302</v>
      </c>
      <c r="BS79" s="1">
        <v>37042</v>
      </c>
      <c r="BT79">
        <v>0.8</v>
      </c>
      <c r="BU79">
        <v>20010723</v>
      </c>
      <c r="BV79">
        <v>0.2</v>
      </c>
      <c r="BX79" s="1">
        <v>37042</v>
      </c>
      <c r="BY79">
        <v>1.3</v>
      </c>
      <c r="BZ79" t="s">
        <v>302</v>
      </c>
      <c r="CA79" t="s">
        <v>302</v>
      </c>
      <c r="CC79" s="1">
        <v>37802</v>
      </c>
      <c r="CD79">
        <v>0.3</v>
      </c>
      <c r="CE79">
        <v>20030829</v>
      </c>
      <c r="CF79">
        <v>0.1</v>
      </c>
      <c r="CH79" s="1">
        <v>37042</v>
      </c>
      <c r="CI79">
        <v>0.8</v>
      </c>
      <c r="CJ79">
        <v>20010615</v>
      </c>
      <c r="CK79">
        <v>0.9</v>
      </c>
      <c r="CM79" s="1">
        <v>37042</v>
      </c>
      <c r="CN79">
        <v>3.9</v>
      </c>
      <c r="CO79">
        <v>20010615</v>
      </c>
      <c r="CP79">
        <v>3.9</v>
      </c>
      <c r="CW79" s="1">
        <v>37042</v>
      </c>
      <c r="CX79">
        <v>2.6509999999999998</v>
      </c>
      <c r="CY79" t="s">
        <v>302</v>
      </c>
      <c r="CZ79" t="s">
        <v>302</v>
      </c>
      <c r="DB79" s="1">
        <v>38564</v>
      </c>
      <c r="DC79">
        <v>100.19</v>
      </c>
      <c r="DD79" t="s">
        <v>302</v>
      </c>
      <c r="DE79" t="s">
        <v>302</v>
      </c>
      <c r="DL79" s="1">
        <v>37042</v>
      </c>
      <c r="DM79">
        <v>9</v>
      </c>
      <c r="DN79">
        <v>20010704</v>
      </c>
      <c r="DO79">
        <v>-0.6</v>
      </c>
      <c r="DQ79" s="1">
        <v>37042</v>
      </c>
      <c r="DR79">
        <v>160.01499999999999</v>
      </c>
      <c r="DS79">
        <v>20010608</v>
      </c>
      <c r="DT79">
        <v>155</v>
      </c>
      <c r="DV79" s="1">
        <v>38564</v>
      </c>
      <c r="DW79">
        <v>0.19</v>
      </c>
      <c r="DX79" t="s">
        <v>302</v>
      </c>
      <c r="DY79" t="s">
        <v>302</v>
      </c>
      <c r="EA79" s="1">
        <v>38898</v>
      </c>
      <c r="EB79">
        <v>10.74</v>
      </c>
      <c r="EC79" t="s">
        <v>302</v>
      </c>
      <c r="ED79" t="s">
        <v>302</v>
      </c>
      <c r="EF79" s="1">
        <v>41729</v>
      </c>
      <c r="EG79">
        <v>81.400000000000006</v>
      </c>
      <c r="EH79">
        <v>20140612</v>
      </c>
      <c r="EI79">
        <v>82.5</v>
      </c>
      <c r="EK79" s="1">
        <v>37741</v>
      </c>
      <c r="EL79">
        <v>4.0789999999999997</v>
      </c>
      <c r="EM79">
        <v>20030613</v>
      </c>
      <c r="EN79">
        <v>4.0999999999999996</v>
      </c>
      <c r="EP79" s="1">
        <v>37042</v>
      </c>
      <c r="EQ79">
        <v>0.14399999999999999</v>
      </c>
      <c r="ER79">
        <v>20010711</v>
      </c>
      <c r="ES79">
        <v>0.2</v>
      </c>
    </row>
    <row r="80" spans="1:149" x14ac:dyDescent="0.25">
      <c r="A80" s="1">
        <v>41747</v>
      </c>
      <c r="B80">
        <v>60.000900000000001</v>
      </c>
      <c r="C80">
        <v>20140421</v>
      </c>
      <c r="D80">
        <v>60</v>
      </c>
      <c r="F80" s="1">
        <v>42247</v>
      </c>
      <c r="G80">
        <v>58</v>
      </c>
      <c r="H80">
        <v>20150904</v>
      </c>
      <c r="I80">
        <v>58</v>
      </c>
      <c r="K80" s="1">
        <v>38168</v>
      </c>
      <c r="L80">
        <v>3.4</v>
      </c>
      <c r="M80" t="s">
        <v>302</v>
      </c>
      <c r="N80" t="s">
        <v>302</v>
      </c>
      <c r="U80" s="1">
        <v>37072</v>
      </c>
      <c r="V80">
        <v>3.5</v>
      </c>
      <c r="W80">
        <v>20010820</v>
      </c>
      <c r="X80">
        <v>0.2</v>
      </c>
      <c r="AE80" s="1">
        <v>37072</v>
      </c>
      <c r="AF80">
        <v>0.1</v>
      </c>
      <c r="AG80">
        <v>20010828</v>
      </c>
      <c r="AH80">
        <v>1.3</v>
      </c>
      <c r="AJ80" s="1">
        <v>39660</v>
      </c>
      <c r="AK80">
        <v>0.4</v>
      </c>
      <c r="AL80" t="s">
        <v>302</v>
      </c>
      <c r="AM80" t="s">
        <v>302</v>
      </c>
      <c r="AO80" s="1">
        <v>39660</v>
      </c>
      <c r="AP80">
        <v>0.3</v>
      </c>
      <c r="AQ80" t="s">
        <v>302</v>
      </c>
      <c r="AR80" t="s">
        <v>302</v>
      </c>
      <c r="AT80" s="1">
        <v>37072</v>
      </c>
      <c r="AU80">
        <v>98.7</v>
      </c>
      <c r="AV80" t="s">
        <v>302</v>
      </c>
      <c r="AW80" t="s">
        <v>302</v>
      </c>
      <c r="AY80" s="1">
        <v>37072</v>
      </c>
      <c r="AZ80">
        <v>-1.5699999999999998</v>
      </c>
      <c r="BA80">
        <v>20010816</v>
      </c>
      <c r="BB80">
        <v>-1.9</v>
      </c>
      <c r="BD80" s="1">
        <v>37072</v>
      </c>
      <c r="BE80">
        <v>-1.3</v>
      </c>
      <c r="BF80">
        <v>20010727</v>
      </c>
      <c r="BG80">
        <v>-0.9</v>
      </c>
      <c r="BI80" s="1">
        <v>37072</v>
      </c>
      <c r="BJ80">
        <v>0.2</v>
      </c>
      <c r="BK80" t="s">
        <v>302</v>
      </c>
      <c r="BL80" t="s">
        <v>302</v>
      </c>
      <c r="BN80" s="1">
        <v>37072</v>
      </c>
      <c r="BO80">
        <v>2.2000000000000002</v>
      </c>
      <c r="BP80" t="s">
        <v>302</v>
      </c>
      <c r="BQ80" t="s">
        <v>302</v>
      </c>
      <c r="BS80" s="1">
        <v>37072</v>
      </c>
      <c r="BT80">
        <v>0.2</v>
      </c>
      <c r="BU80">
        <v>20010821</v>
      </c>
      <c r="BV80">
        <v>-0.3</v>
      </c>
      <c r="BX80" s="1">
        <v>37072</v>
      </c>
      <c r="BY80">
        <v>-0.2</v>
      </c>
      <c r="BZ80" t="s">
        <v>302</v>
      </c>
      <c r="CA80" t="s">
        <v>302</v>
      </c>
      <c r="CC80" s="1">
        <v>37833</v>
      </c>
      <c r="CD80">
        <v>0.5</v>
      </c>
      <c r="CE80">
        <v>20030930</v>
      </c>
      <c r="CF80">
        <v>0.6</v>
      </c>
      <c r="CH80" s="1">
        <v>37072</v>
      </c>
      <c r="CI80">
        <v>0.1</v>
      </c>
      <c r="CJ80">
        <v>20010720</v>
      </c>
      <c r="CK80">
        <v>0.1</v>
      </c>
      <c r="CM80" s="1">
        <v>37072</v>
      </c>
      <c r="CN80">
        <v>3.4</v>
      </c>
      <c r="CO80">
        <v>20010720</v>
      </c>
      <c r="CP80">
        <v>3.3</v>
      </c>
      <c r="CW80" s="1">
        <v>37072</v>
      </c>
      <c r="CX80">
        <v>2.9459999999999997</v>
      </c>
      <c r="CY80" t="s">
        <v>302</v>
      </c>
      <c r="CZ80" t="s">
        <v>302</v>
      </c>
      <c r="DB80" s="1">
        <v>38595</v>
      </c>
      <c r="DC80">
        <v>101.56</v>
      </c>
      <c r="DD80" t="s">
        <v>302</v>
      </c>
      <c r="DE80" t="s">
        <v>302</v>
      </c>
      <c r="DL80" s="1">
        <v>37072</v>
      </c>
      <c r="DM80">
        <v>-3.4</v>
      </c>
      <c r="DN80">
        <v>20010807</v>
      </c>
      <c r="DO80">
        <v>0.2</v>
      </c>
      <c r="DQ80" s="1">
        <v>37072</v>
      </c>
      <c r="DR80">
        <v>176.68199999999999</v>
      </c>
      <c r="DS80">
        <v>20010710</v>
      </c>
      <c r="DT80">
        <v>176.2</v>
      </c>
      <c r="DV80" s="1">
        <v>38595</v>
      </c>
      <c r="DW80">
        <v>1.37</v>
      </c>
      <c r="DX80" t="s">
        <v>302</v>
      </c>
      <c r="DY80" t="s">
        <v>302</v>
      </c>
      <c r="EA80" s="1">
        <v>38929</v>
      </c>
      <c r="EB80">
        <v>13.14</v>
      </c>
      <c r="EC80" t="s">
        <v>302</v>
      </c>
      <c r="ED80" t="s">
        <v>302</v>
      </c>
      <c r="EF80" s="1">
        <v>41820</v>
      </c>
      <c r="EG80">
        <v>82.2</v>
      </c>
      <c r="EH80">
        <v>20140910</v>
      </c>
      <c r="EI80">
        <v>82.7</v>
      </c>
      <c r="EK80" s="1">
        <v>37772</v>
      </c>
      <c r="EL80">
        <v>3.5300000000000002</v>
      </c>
      <c r="EM80">
        <v>20030711</v>
      </c>
      <c r="EN80">
        <v>4</v>
      </c>
      <c r="EP80" s="1">
        <v>37072</v>
      </c>
      <c r="EQ80">
        <v>0.28699999999999998</v>
      </c>
      <c r="ER80">
        <v>20010810</v>
      </c>
      <c r="ES80">
        <v>0.3</v>
      </c>
    </row>
    <row r="81" spans="1:149" x14ac:dyDescent="0.25">
      <c r="A81" s="1">
        <v>41754</v>
      </c>
      <c r="B81">
        <v>60.074599999999997</v>
      </c>
      <c r="C81">
        <v>20140428</v>
      </c>
      <c r="D81">
        <v>60.1</v>
      </c>
      <c r="F81" s="1">
        <v>42277</v>
      </c>
      <c r="G81">
        <v>53.8</v>
      </c>
      <c r="H81">
        <v>20151006</v>
      </c>
      <c r="I81">
        <v>53.7</v>
      </c>
      <c r="K81" s="1">
        <v>38199</v>
      </c>
      <c r="L81">
        <v>2.9</v>
      </c>
      <c r="M81" t="s">
        <v>302</v>
      </c>
      <c r="N81" t="s">
        <v>302</v>
      </c>
      <c r="U81" s="1">
        <v>37103</v>
      </c>
      <c r="V81">
        <v>0.6</v>
      </c>
      <c r="W81">
        <v>20010920</v>
      </c>
      <c r="X81">
        <v>-0.4</v>
      </c>
      <c r="AE81" s="1">
        <v>37103</v>
      </c>
      <c r="AF81">
        <v>0.2</v>
      </c>
      <c r="AG81">
        <v>20010926</v>
      </c>
      <c r="AH81">
        <v>1.6</v>
      </c>
      <c r="AJ81" s="1">
        <v>39691</v>
      </c>
      <c r="AK81">
        <v>0</v>
      </c>
      <c r="AL81" t="s">
        <v>302</v>
      </c>
      <c r="AM81" t="s">
        <v>302</v>
      </c>
      <c r="AO81" s="1">
        <v>39691</v>
      </c>
      <c r="AP81">
        <v>0.2</v>
      </c>
      <c r="AQ81" t="s">
        <v>302</v>
      </c>
      <c r="AR81" t="s">
        <v>302</v>
      </c>
      <c r="AT81" s="1">
        <v>37103</v>
      </c>
      <c r="AU81">
        <v>98.4</v>
      </c>
      <c r="AV81" t="s">
        <v>302</v>
      </c>
      <c r="AW81" t="s">
        <v>302</v>
      </c>
      <c r="AY81" s="1">
        <v>37103</v>
      </c>
      <c r="AZ81">
        <v>-1.9300000000000002</v>
      </c>
      <c r="BA81">
        <v>20010919</v>
      </c>
      <c r="BB81">
        <v>-0.2</v>
      </c>
      <c r="BD81" s="1">
        <v>37103</v>
      </c>
      <c r="BE81">
        <v>-0.77</v>
      </c>
      <c r="BF81">
        <v>20010829</v>
      </c>
      <c r="BG81">
        <v>-0.6</v>
      </c>
      <c r="BI81" s="1">
        <v>37103</v>
      </c>
      <c r="BJ81">
        <v>0.3</v>
      </c>
      <c r="BK81" t="s">
        <v>302</v>
      </c>
      <c r="BL81" t="s">
        <v>302</v>
      </c>
      <c r="BN81" s="1">
        <v>37103</v>
      </c>
      <c r="BO81">
        <v>2.5</v>
      </c>
      <c r="BP81" t="s">
        <v>302</v>
      </c>
      <c r="BQ81" t="s">
        <v>302</v>
      </c>
      <c r="BS81" s="1">
        <v>37103</v>
      </c>
      <c r="BT81">
        <v>-1.5</v>
      </c>
      <c r="BU81">
        <v>20010921</v>
      </c>
      <c r="BV81">
        <v>-0.5</v>
      </c>
      <c r="BX81" s="1">
        <v>37103</v>
      </c>
      <c r="BY81">
        <v>-1.4</v>
      </c>
      <c r="BZ81" t="s">
        <v>302</v>
      </c>
      <c r="CA81" t="s">
        <v>302</v>
      </c>
      <c r="CC81" s="1">
        <v>37864</v>
      </c>
      <c r="CD81">
        <v>-1</v>
      </c>
      <c r="CE81">
        <v>20031031</v>
      </c>
      <c r="CF81">
        <v>-0.7</v>
      </c>
      <c r="CH81" s="1">
        <v>37103</v>
      </c>
      <c r="CI81">
        <v>-0.3</v>
      </c>
      <c r="CJ81">
        <v>20010821</v>
      </c>
      <c r="CK81">
        <v>-0.3</v>
      </c>
      <c r="CM81" s="1">
        <v>37103</v>
      </c>
      <c r="CN81">
        <v>2.7</v>
      </c>
      <c r="CO81">
        <v>20010821</v>
      </c>
      <c r="CP81">
        <v>2.6</v>
      </c>
      <c r="CW81" s="1">
        <v>37103</v>
      </c>
      <c r="CX81">
        <v>2.9370000000000003</v>
      </c>
      <c r="CY81" t="s">
        <v>302</v>
      </c>
      <c r="CZ81" t="s">
        <v>302</v>
      </c>
      <c r="DB81" s="1">
        <v>38625</v>
      </c>
      <c r="DC81">
        <v>101.89</v>
      </c>
      <c r="DD81" t="s">
        <v>302</v>
      </c>
      <c r="DE81" t="s">
        <v>302</v>
      </c>
      <c r="DL81" s="1">
        <v>37103</v>
      </c>
      <c r="DM81">
        <v>2.2999999999999998</v>
      </c>
      <c r="DN81">
        <v>20010905</v>
      </c>
      <c r="DO81">
        <v>-0.1</v>
      </c>
      <c r="DQ81" s="1">
        <v>37103</v>
      </c>
      <c r="DR81">
        <v>149.369</v>
      </c>
      <c r="DS81">
        <v>20010809</v>
      </c>
      <c r="DT81">
        <v>152</v>
      </c>
      <c r="DV81" s="1">
        <v>38625</v>
      </c>
      <c r="DW81">
        <v>0.32</v>
      </c>
      <c r="DX81" t="s">
        <v>302</v>
      </c>
      <c r="DY81" t="s">
        <v>302</v>
      </c>
      <c r="EA81" s="1">
        <v>38960</v>
      </c>
      <c r="EB81">
        <v>13.71</v>
      </c>
      <c r="EC81" t="s">
        <v>302</v>
      </c>
      <c r="ED81" t="s">
        <v>302</v>
      </c>
      <c r="EF81" s="1">
        <v>41912</v>
      </c>
      <c r="EG81">
        <v>82.2</v>
      </c>
      <c r="EH81">
        <v>20141211</v>
      </c>
      <c r="EI81">
        <v>83.4</v>
      </c>
      <c r="EK81" s="1">
        <v>37802</v>
      </c>
      <c r="EL81">
        <v>3.5460000000000003</v>
      </c>
      <c r="EM81">
        <v>20030814</v>
      </c>
      <c r="EN81">
        <v>3.6</v>
      </c>
      <c r="EP81" s="1">
        <v>37103</v>
      </c>
      <c r="EQ81">
        <v>0.28599999999999998</v>
      </c>
      <c r="ER81">
        <v>20010912</v>
      </c>
      <c r="ES81">
        <v>0.3</v>
      </c>
    </row>
    <row r="82" spans="1:149" x14ac:dyDescent="0.25">
      <c r="A82" s="1">
        <v>41761</v>
      </c>
      <c r="B82">
        <v>59.621899999999997</v>
      </c>
      <c r="C82">
        <v>20140505</v>
      </c>
      <c r="D82">
        <v>59.6</v>
      </c>
      <c r="F82" s="1">
        <v>42308</v>
      </c>
      <c r="G82">
        <v>53.1</v>
      </c>
      <c r="H82">
        <v>20151105</v>
      </c>
      <c r="I82">
        <v>53.1</v>
      </c>
      <c r="K82" s="1">
        <v>38230</v>
      </c>
      <c r="L82">
        <v>4.4000000000000004</v>
      </c>
      <c r="M82" t="s">
        <v>302</v>
      </c>
      <c r="N82" t="s">
        <v>302</v>
      </c>
      <c r="U82" s="1">
        <v>37134</v>
      </c>
      <c r="V82">
        <v>-0.1</v>
      </c>
      <c r="W82">
        <v>20011019</v>
      </c>
      <c r="X82">
        <v>0.8</v>
      </c>
      <c r="AE82" s="1">
        <v>37134</v>
      </c>
      <c r="AF82">
        <v>0</v>
      </c>
      <c r="AG82">
        <v>20011029</v>
      </c>
      <c r="AH82">
        <v>1.8</v>
      </c>
      <c r="AJ82" s="1">
        <v>39721</v>
      </c>
      <c r="AK82">
        <v>0.1</v>
      </c>
      <c r="AL82" t="s">
        <v>302</v>
      </c>
      <c r="AM82" t="s">
        <v>302</v>
      </c>
      <c r="AO82" s="1">
        <v>39721</v>
      </c>
      <c r="AP82">
        <v>0.3</v>
      </c>
      <c r="AQ82" t="s">
        <v>302</v>
      </c>
      <c r="AR82" t="s">
        <v>302</v>
      </c>
      <c r="AT82" s="1">
        <v>37134</v>
      </c>
      <c r="AU82">
        <v>98.4</v>
      </c>
      <c r="AV82" t="s">
        <v>302</v>
      </c>
      <c r="AW82" t="s">
        <v>302</v>
      </c>
      <c r="AY82" s="1">
        <v>37134</v>
      </c>
      <c r="AZ82">
        <v>0.48</v>
      </c>
      <c r="BA82">
        <v>20011018</v>
      </c>
      <c r="BB82">
        <v>0.7</v>
      </c>
      <c r="BD82" s="1">
        <v>37134</v>
      </c>
      <c r="BE82">
        <v>0</v>
      </c>
      <c r="BF82">
        <v>20010928</v>
      </c>
      <c r="BG82">
        <v>0</v>
      </c>
      <c r="BI82" s="1">
        <v>37134</v>
      </c>
      <c r="BJ82">
        <v>0.1</v>
      </c>
      <c r="BK82" t="s">
        <v>302</v>
      </c>
      <c r="BL82" t="s">
        <v>302</v>
      </c>
      <c r="BN82" s="1">
        <v>37134</v>
      </c>
      <c r="BO82">
        <v>2.4</v>
      </c>
      <c r="BP82">
        <v>20010918</v>
      </c>
      <c r="BQ82">
        <v>2.2999999999999998</v>
      </c>
      <c r="BS82" s="1">
        <v>37134</v>
      </c>
      <c r="BT82">
        <v>0.8</v>
      </c>
      <c r="BU82">
        <v>20011022</v>
      </c>
      <c r="BV82">
        <v>0.3</v>
      </c>
      <c r="BX82" s="1">
        <v>37134</v>
      </c>
      <c r="BY82">
        <v>0.9</v>
      </c>
      <c r="BZ82" t="s">
        <v>302</v>
      </c>
      <c r="CA82" t="s">
        <v>302</v>
      </c>
      <c r="CC82" s="1">
        <v>37894</v>
      </c>
      <c r="CD82">
        <v>1.2</v>
      </c>
      <c r="CE82">
        <v>20031128</v>
      </c>
      <c r="CF82">
        <v>1.1000000000000001</v>
      </c>
      <c r="CH82" s="1">
        <v>37134</v>
      </c>
      <c r="CI82">
        <v>0</v>
      </c>
      <c r="CJ82">
        <v>20010918</v>
      </c>
      <c r="CK82">
        <v>0</v>
      </c>
      <c r="CM82" s="1">
        <v>37134</v>
      </c>
      <c r="CN82">
        <v>2.8</v>
      </c>
      <c r="CO82">
        <v>20010918</v>
      </c>
      <c r="CP82">
        <v>2.8</v>
      </c>
      <c r="CW82" s="1">
        <v>37134</v>
      </c>
      <c r="CX82">
        <v>2.9329999999999998</v>
      </c>
      <c r="CY82" t="s">
        <v>302</v>
      </c>
      <c r="CZ82" t="s">
        <v>302</v>
      </c>
      <c r="DB82" s="1">
        <v>38656</v>
      </c>
      <c r="DC82">
        <v>102.4</v>
      </c>
      <c r="DD82" t="s">
        <v>302</v>
      </c>
      <c r="DE82" t="s">
        <v>302</v>
      </c>
      <c r="DL82" s="1">
        <v>37134</v>
      </c>
      <c r="DM82">
        <v>-1.6</v>
      </c>
      <c r="DN82">
        <v>20011004</v>
      </c>
      <c r="DO82">
        <v>-4.4000000000000004</v>
      </c>
      <c r="DQ82" s="1">
        <v>37134</v>
      </c>
      <c r="DR82">
        <v>167.744</v>
      </c>
      <c r="DS82">
        <v>20010911</v>
      </c>
      <c r="DT82">
        <v>169.2</v>
      </c>
      <c r="DV82" s="1">
        <v>38656</v>
      </c>
      <c r="DW82">
        <v>0.5</v>
      </c>
      <c r="DX82" t="s">
        <v>302</v>
      </c>
      <c r="DY82" t="s">
        <v>302</v>
      </c>
      <c r="EA82" s="1">
        <v>38990</v>
      </c>
      <c r="EB82">
        <v>14.06</v>
      </c>
      <c r="EC82" t="s">
        <v>302</v>
      </c>
      <c r="ED82" t="s">
        <v>302</v>
      </c>
      <c r="EF82" s="1">
        <v>42004</v>
      </c>
      <c r="EG82">
        <v>82.5</v>
      </c>
      <c r="EH82">
        <v>20150312</v>
      </c>
      <c r="EI82">
        <v>83.6</v>
      </c>
      <c r="EK82" s="1">
        <v>37833</v>
      </c>
      <c r="EL82">
        <v>4.33</v>
      </c>
      <c r="EM82">
        <v>20030911</v>
      </c>
      <c r="EN82">
        <v>4.4000000000000004</v>
      </c>
      <c r="EP82" s="1">
        <v>37134</v>
      </c>
      <c r="EQ82">
        <v>0.14299999999999999</v>
      </c>
      <c r="ER82">
        <v>20011011</v>
      </c>
      <c r="ES82">
        <v>0.2</v>
      </c>
    </row>
    <row r="83" spans="1:149" x14ac:dyDescent="0.25">
      <c r="A83" s="1">
        <v>41768</v>
      </c>
      <c r="B83">
        <v>59.488399999999999</v>
      </c>
      <c r="C83">
        <v>20140512</v>
      </c>
      <c r="D83">
        <v>59.5</v>
      </c>
      <c r="F83" s="1">
        <v>42338</v>
      </c>
      <c r="G83">
        <v>63.5</v>
      </c>
      <c r="H83">
        <v>20151204</v>
      </c>
      <c r="I83">
        <v>63.6</v>
      </c>
      <c r="K83" s="1">
        <v>38260</v>
      </c>
      <c r="L83">
        <v>3.4</v>
      </c>
      <c r="M83" t="s">
        <v>302</v>
      </c>
      <c r="N83" t="s">
        <v>302</v>
      </c>
      <c r="U83" s="1">
        <v>37164</v>
      </c>
      <c r="V83">
        <v>-0.5</v>
      </c>
      <c r="W83">
        <v>20011121</v>
      </c>
      <c r="X83">
        <v>-0.9</v>
      </c>
      <c r="AE83" s="1">
        <v>37164</v>
      </c>
      <c r="AF83">
        <v>0.1</v>
      </c>
      <c r="AG83">
        <v>20011128</v>
      </c>
      <c r="AH83">
        <v>1.9</v>
      </c>
      <c r="AJ83" s="1">
        <v>39752</v>
      </c>
      <c r="AK83">
        <v>-0.7</v>
      </c>
      <c r="AL83" t="s">
        <v>302</v>
      </c>
      <c r="AM83" t="s">
        <v>302</v>
      </c>
      <c r="AO83" s="1">
        <v>39752</v>
      </c>
      <c r="AP83">
        <v>-0.2</v>
      </c>
      <c r="AQ83" t="s">
        <v>302</v>
      </c>
      <c r="AR83" t="s">
        <v>302</v>
      </c>
      <c r="AT83" s="1">
        <v>37164</v>
      </c>
      <c r="AU83">
        <v>98.6</v>
      </c>
      <c r="AV83" t="s">
        <v>302</v>
      </c>
      <c r="AW83" t="s">
        <v>302</v>
      </c>
      <c r="AY83" s="1">
        <v>37164</v>
      </c>
      <c r="AZ83">
        <v>-1.5899999999999999</v>
      </c>
      <c r="BA83">
        <v>20011119</v>
      </c>
      <c r="BB83">
        <v>-2.5</v>
      </c>
      <c r="BD83" s="1">
        <v>37164</v>
      </c>
      <c r="BE83">
        <v>0.77</v>
      </c>
      <c r="BF83">
        <v>20011029</v>
      </c>
      <c r="BG83">
        <v>0.5</v>
      </c>
      <c r="BI83" s="1">
        <v>37164</v>
      </c>
      <c r="BJ83">
        <v>0.1</v>
      </c>
      <c r="BK83" t="s">
        <v>302</v>
      </c>
      <c r="BL83" t="s">
        <v>302</v>
      </c>
      <c r="BN83" s="1">
        <v>37164</v>
      </c>
      <c r="BO83">
        <v>2.2999999999999998</v>
      </c>
      <c r="BP83">
        <v>20011018</v>
      </c>
      <c r="BQ83">
        <v>2.2999999999999998</v>
      </c>
      <c r="BS83" s="1">
        <v>37164</v>
      </c>
      <c r="BT83">
        <v>-1.3</v>
      </c>
      <c r="BU83">
        <v>20011122</v>
      </c>
      <c r="BV83">
        <v>-1.7</v>
      </c>
      <c r="BX83" s="1">
        <v>37164</v>
      </c>
      <c r="BY83">
        <v>-0.4</v>
      </c>
      <c r="BZ83" t="s">
        <v>302</v>
      </c>
      <c r="CA83" t="s">
        <v>302</v>
      </c>
      <c r="CC83" s="1">
        <v>37925</v>
      </c>
      <c r="CD83">
        <v>0.4</v>
      </c>
      <c r="CE83">
        <v>20031223</v>
      </c>
      <c r="CF83">
        <v>0.2</v>
      </c>
      <c r="CH83" s="1">
        <v>37164</v>
      </c>
      <c r="CI83">
        <v>0.2</v>
      </c>
      <c r="CJ83">
        <v>20011018</v>
      </c>
      <c r="CK83">
        <v>0.3</v>
      </c>
      <c r="CM83" s="1">
        <v>37164</v>
      </c>
      <c r="CN83">
        <v>2.6</v>
      </c>
      <c r="CO83">
        <v>20011018</v>
      </c>
      <c r="CP83">
        <v>2.6</v>
      </c>
      <c r="CW83" s="1">
        <v>37164</v>
      </c>
      <c r="CX83">
        <v>2.9239999999999999</v>
      </c>
      <c r="CY83" t="s">
        <v>302</v>
      </c>
      <c r="CZ83" t="s">
        <v>302</v>
      </c>
      <c r="DB83" s="1">
        <v>38686</v>
      </c>
      <c r="DC83">
        <v>102.93</v>
      </c>
      <c r="DD83" t="s">
        <v>302</v>
      </c>
      <c r="DE83" t="s">
        <v>302</v>
      </c>
      <c r="DL83" s="1">
        <v>37164</v>
      </c>
      <c r="DM83">
        <v>-2.2999999999999998</v>
      </c>
      <c r="DN83">
        <v>20011106</v>
      </c>
      <c r="DO83">
        <v>-1.2</v>
      </c>
      <c r="DQ83" s="1">
        <v>37164</v>
      </c>
      <c r="DR83">
        <v>158.619</v>
      </c>
      <c r="DS83">
        <v>20011009</v>
      </c>
      <c r="DT83">
        <v>157</v>
      </c>
      <c r="DV83" s="1">
        <v>38686</v>
      </c>
      <c r="DW83">
        <v>0.52</v>
      </c>
      <c r="DX83" t="s">
        <v>302</v>
      </c>
      <c r="DY83" t="s">
        <v>302</v>
      </c>
      <c r="EA83" s="1">
        <v>39021</v>
      </c>
      <c r="EB83">
        <v>13.69</v>
      </c>
      <c r="EC83" t="s">
        <v>302</v>
      </c>
      <c r="ED83" t="s">
        <v>302</v>
      </c>
      <c r="EF83" s="1">
        <v>42094</v>
      </c>
      <c r="EG83">
        <v>81.400000000000006</v>
      </c>
      <c r="EH83">
        <v>20150611</v>
      </c>
      <c r="EI83">
        <v>82.7</v>
      </c>
      <c r="EK83" s="1">
        <v>37864</v>
      </c>
      <c r="EL83">
        <v>4.7210000000000001</v>
      </c>
      <c r="EM83">
        <v>20031010</v>
      </c>
      <c r="EN83">
        <v>5.22</v>
      </c>
      <c r="EP83" s="1">
        <v>37164</v>
      </c>
      <c r="EQ83">
        <v>0.28499999999999998</v>
      </c>
      <c r="ER83">
        <v>20011109</v>
      </c>
      <c r="ES83">
        <v>0.2</v>
      </c>
    </row>
    <row r="84" spans="1:149" x14ac:dyDescent="0.25">
      <c r="A84" s="1">
        <v>41775</v>
      </c>
      <c r="B84">
        <v>59.557200000000002</v>
      </c>
      <c r="C84">
        <v>20140520</v>
      </c>
      <c r="D84">
        <v>59.6</v>
      </c>
      <c r="F84" s="1">
        <v>42369</v>
      </c>
      <c r="G84">
        <v>49.9</v>
      </c>
      <c r="H84">
        <v>20160107</v>
      </c>
      <c r="I84">
        <v>49.9</v>
      </c>
      <c r="K84" s="1">
        <v>38291</v>
      </c>
      <c r="L84">
        <v>3</v>
      </c>
      <c r="M84" t="s">
        <v>302</v>
      </c>
      <c r="N84" t="s">
        <v>302</v>
      </c>
      <c r="U84" s="1">
        <v>37195</v>
      </c>
      <c r="V84">
        <v>-2.5</v>
      </c>
      <c r="W84">
        <v>20011219</v>
      </c>
      <c r="X84">
        <v>-0.9</v>
      </c>
      <c r="AE84" s="1">
        <v>37195</v>
      </c>
      <c r="AF84">
        <v>0.2</v>
      </c>
      <c r="AG84">
        <v>20011221</v>
      </c>
      <c r="AH84">
        <v>2</v>
      </c>
      <c r="AJ84" s="1">
        <v>39782</v>
      </c>
      <c r="AK84">
        <v>-0.3</v>
      </c>
      <c r="AL84" t="s">
        <v>302</v>
      </c>
      <c r="AM84" t="s">
        <v>302</v>
      </c>
      <c r="AO84" s="1">
        <v>39782</v>
      </c>
      <c r="AP84">
        <v>0.6</v>
      </c>
      <c r="AQ84" t="s">
        <v>302</v>
      </c>
      <c r="AR84" t="s">
        <v>302</v>
      </c>
      <c r="AT84" s="1">
        <v>37195</v>
      </c>
      <c r="AU84">
        <v>98.1</v>
      </c>
      <c r="AV84" t="s">
        <v>302</v>
      </c>
      <c r="AW84" t="s">
        <v>302</v>
      </c>
      <c r="AY84" s="1">
        <v>37195</v>
      </c>
      <c r="AZ84">
        <v>-2.7</v>
      </c>
      <c r="BA84">
        <v>20011218</v>
      </c>
      <c r="BB84">
        <v>-2.9</v>
      </c>
      <c r="BD84" s="1">
        <v>37195</v>
      </c>
      <c r="BE84">
        <v>-1.53</v>
      </c>
      <c r="BF84">
        <v>20011129</v>
      </c>
      <c r="BG84">
        <v>-1.2</v>
      </c>
      <c r="BI84" s="1">
        <v>37195</v>
      </c>
      <c r="BJ84">
        <v>0</v>
      </c>
      <c r="BK84" t="s">
        <v>302</v>
      </c>
      <c r="BL84" t="s">
        <v>302</v>
      </c>
      <c r="BN84" s="1">
        <v>37195</v>
      </c>
      <c r="BO84">
        <v>2.2000000000000002</v>
      </c>
      <c r="BP84">
        <v>20011121</v>
      </c>
      <c r="BQ84">
        <v>2.2000000000000002</v>
      </c>
      <c r="BS84" s="1">
        <v>37195</v>
      </c>
      <c r="BT84">
        <v>1.8</v>
      </c>
      <c r="BU84">
        <v>20011220</v>
      </c>
      <c r="BV84">
        <v>1.7</v>
      </c>
      <c r="BX84" s="1">
        <v>37195</v>
      </c>
      <c r="BY84">
        <v>0.6</v>
      </c>
      <c r="BZ84" t="s">
        <v>302</v>
      </c>
      <c r="CA84" t="s">
        <v>302</v>
      </c>
      <c r="CC84" s="1">
        <v>37955</v>
      </c>
      <c r="CD84">
        <v>0.1</v>
      </c>
      <c r="CE84">
        <v>20040130</v>
      </c>
      <c r="CF84">
        <v>0</v>
      </c>
      <c r="CH84" s="1">
        <v>37195</v>
      </c>
      <c r="CI84">
        <v>-0.5</v>
      </c>
      <c r="CJ84">
        <v>20011121</v>
      </c>
      <c r="CK84">
        <v>-0.5</v>
      </c>
      <c r="CM84" s="1">
        <v>37195</v>
      </c>
      <c r="CN84">
        <v>1.9</v>
      </c>
      <c r="CO84">
        <v>20011121</v>
      </c>
      <c r="CP84">
        <v>1.9</v>
      </c>
      <c r="CW84" s="1">
        <v>37195</v>
      </c>
      <c r="CX84">
        <v>2.774</v>
      </c>
      <c r="CY84" t="s">
        <v>302</v>
      </c>
      <c r="CZ84" t="s">
        <v>302</v>
      </c>
      <c r="DB84" s="1">
        <v>38717</v>
      </c>
      <c r="DC84">
        <v>103.33</v>
      </c>
      <c r="DD84" t="s">
        <v>302</v>
      </c>
      <c r="DE84" t="s">
        <v>302</v>
      </c>
      <c r="DL84" s="1">
        <v>37195</v>
      </c>
      <c r="DM84">
        <v>2.8</v>
      </c>
      <c r="DN84">
        <v>20011206</v>
      </c>
      <c r="DO84">
        <v>1</v>
      </c>
      <c r="DQ84" s="1">
        <v>37195</v>
      </c>
      <c r="DR84">
        <v>169.57900000000001</v>
      </c>
      <c r="DS84">
        <v>20011108</v>
      </c>
      <c r="DT84">
        <v>174</v>
      </c>
      <c r="DV84" s="1">
        <v>38717</v>
      </c>
      <c r="DW84">
        <v>0.39</v>
      </c>
      <c r="DX84" t="s">
        <v>302</v>
      </c>
      <c r="DY84" t="s">
        <v>302</v>
      </c>
      <c r="EA84" s="1">
        <v>39051</v>
      </c>
      <c r="EB84">
        <v>13.75</v>
      </c>
      <c r="EC84" t="s">
        <v>302</v>
      </c>
      <c r="ED84" t="s">
        <v>302</v>
      </c>
      <c r="EF84" s="1">
        <v>42185</v>
      </c>
      <c r="EG84">
        <v>80.099999999999994</v>
      </c>
      <c r="EH84">
        <v>20150910</v>
      </c>
      <c r="EI84">
        <v>81.3</v>
      </c>
      <c r="EK84" s="1">
        <v>37894</v>
      </c>
      <c r="EL84">
        <v>5.3929999999999998</v>
      </c>
      <c r="EM84">
        <v>20031113</v>
      </c>
      <c r="EN84">
        <v>5.6</v>
      </c>
      <c r="EP84" s="1">
        <v>37195</v>
      </c>
      <c r="EQ84">
        <v>0</v>
      </c>
      <c r="ER84">
        <v>20011211</v>
      </c>
      <c r="ES84">
        <v>0.1</v>
      </c>
    </row>
    <row r="85" spans="1:149" x14ac:dyDescent="0.25">
      <c r="A85" s="1">
        <v>41782</v>
      </c>
      <c r="B85">
        <v>59.583100000000002</v>
      </c>
      <c r="C85">
        <v>20140526</v>
      </c>
      <c r="D85">
        <v>59.6</v>
      </c>
      <c r="F85" s="1">
        <v>42400</v>
      </c>
      <c r="G85">
        <v>66</v>
      </c>
      <c r="H85">
        <v>20160205</v>
      </c>
      <c r="I85">
        <v>66</v>
      </c>
      <c r="K85" s="1">
        <v>38321</v>
      </c>
      <c r="L85">
        <v>3.2</v>
      </c>
      <c r="M85" t="s">
        <v>302</v>
      </c>
      <c r="N85" t="s">
        <v>302</v>
      </c>
      <c r="U85" s="1">
        <v>37225</v>
      </c>
      <c r="V85">
        <v>-0.3</v>
      </c>
      <c r="W85">
        <v>20020118</v>
      </c>
      <c r="X85">
        <v>0.4</v>
      </c>
      <c r="AE85" s="1">
        <v>37225</v>
      </c>
      <c r="AF85">
        <v>-0.2</v>
      </c>
      <c r="AG85">
        <v>20020128</v>
      </c>
      <c r="AH85">
        <v>1.9</v>
      </c>
      <c r="AJ85" s="1">
        <v>39813</v>
      </c>
      <c r="AK85">
        <v>-0.3</v>
      </c>
      <c r="AL85" t="s">
        <v>302</v>
      </c>
      <c r="AM85" t="s">
        <v>302</v>
      </c>
      <c r="AO85" s="1">
        <v>39813</v>
      </c>
      <c r="AP85">
        <v>0</v>
      </c>
      <c r="AQ85" t="s">
        <v>302</v>
      </c>
      <c r="AR85" t="s">
        <v>302</v>
      </c>
      <c r="AT85" s="1">
        <v>37225</v>
      </c>
      <c r="AU85">
        <v>97.2</v>
      </c>
      <c r="AV85" t="s">
        <v>302</v>
      </c>
      <c r="AW85" t="s">
        <v>302</v>
      </c>
      <c r="AY85" s="1">
        <v>37225</v>
      </c>
      <c r="AZ85">
        <v>2.64</v>
      </c>
      <c r="BA85">
        <v>20020122</v>
      </c>
      <c r="BB85">
        <v>1.7</v>
      </c>
      <c r="BD85" s="1">
        <v>37225</v>
      </c>
      <c r="BE85">
        <v>-0.11</v>
      </c>
      <c r="BF85">
        <v>20020103</v>
      </c>
      <c r="BG85">
        <v>0</v>
      </c>
      <c r="BI85" s="1">
        <v>37225</v>
      </c>
      <c r="BJ85">
        <v>-0.3</v>
      </c>
      <c r="BK85" t="s">
        <v>302</v>
      </c>
      <c r="BL85" t="s">
        <v>302</v>
      </c>
      <c r="BN85" s="1">
        <v>37225</v>
      </c>
      <c r="BO85">
        <v>1.8</v>
      </c>
      <c r="BP85">
        <v>20011220</v>
      </c>
      <c r="BQ85">
        <v>1.7</v>
      </c>
      <c r="BS85" s="1">
        <v>37225</v>
      </c>
      <c r="BT85">
        <v>2</v>
      </c>
      <c r="BU85">
        <v>20020121</v>
      </c>
      <c r="BV85">
        <v>1.4</v>
      </c>
      <c r="BX85" s="1">
        <v>37225</v>
      </c>
      <c r="BY85">
        <v>0.7</v>
      </c>
      <c r="BZ85">
        <v>20020121</v>
      </c>
      <c r="CA85">
        <v>-0.6</v>
      </c>
      <c r="CC85" s="1">
        <v>37986</v>
      </c>
      <c r="CD85">
        <v>0.4</v>
      </c>
      <c r="CE85">
        <v>20040227</v>
      </c>
      <c r="CF85">
        <v>0.5</v>
      </c>
      <c r="CH85" s="1">
        <v>37225</v>
      </c>
      <c r="CI85">
        <v>-0.9</v>
      </c>
      <c r="CJ85">
        <v>20011220</v>
      </c>
      <c r="CK85">
        <v>-0.9</v>
      </c>
      <c r="CM85" s="1">
        <v>37225</v>
      </c>
      <c r="CN85">
        <v>0.6</v>
      </c>
      <c r="CO85">
        <v>20011220</v>
      </c>
      <c r="CP85">
        <v>0.7</v>
      </c>
      <c r="CW85" s="1">
        <v>37225</v>
      </c>
      <c r="CX85">
        <v>2.6160000000000001</v>
      </c>
      <c r="CY85" t="s">
        <v>302</v>
      </c>
      <c r="CZ85" t="s">
        <v>302</v>
      </c>
      <c r="DB85" s="1">
        <v>38748</v>
      </c>
      <c r="DC85">
        <v>103.65</v>
      </c>
      <c r="DD85" t="s">
        <v>302</v>
      </c>
      <c r="DE85" t="s">
        <v>302</v>
      </c>
      <c r="DL85" s="1">
        <v>37225</v>
      </c>
      <c r="DM85">
        <v>4.5</v>
      </c>
      <c r="DN85">
        <v>20020110</v>
      </c>
      <c r="DO85">
        <v>7.1</v>
      </c>
      <c r="DQ85" s="1">
        <v>37225</v>
      </c>
      <c r="DR85">
        <v>174.149</v>
      </c>
      <c r="DS85">
        <v>20011210</v>
      </c>
      <c r="DT85">
        <v>168.9</v>
      </c>
      <c r="DV85" s="1">
        <v>38748</v>
      </c>
      <c r="DW85">
        <v>0.31</v>
      </c>
      <c r="DX85" t="s">
        <v>302</v>
      </c>
      <c r="DY85" t="s">
        <v>302</v>
      </c>
      <c r="EA85" s="1">
        <v>39082</v>
      </c>
      <c r="EB85">
        <v>13.34</v>
      </c>
      <c r="EC85" t="s">
        <v>302</v>
      </c>
      <c r="ED85" t="s">
        <v>302</v>
      </c>
      <c r="EF85" s="1">
        <v>42277</v>
      </c>
      <c r="EG85">
        <v>81.2</v>
      </c>
      <c r="EH85">
        <v>20151210</v>
      </c>
      <c r="EI85">
        <v>82</v>
      </c>
      <c r="EK85" s="1">
        <v>37925</v>
      </c>
      <c r="EL85">
        <v>4.9000000000000004</v>
      </c>
      <c r="EM85">
        <v>20031212</v>
      </c>
      <c r="EN85">
        <v>5.0999999999999996</v>
      </c>
      <c r="EP85" s="1">
        <v>37225</v>
      </c>
      <c r="EQ85">
        <v>0.28399999999999997</v>
      </c>
      <c r="ER85">
        <v>20020111</v>
      </c>
      <c r="ES85">
        <v>0.3</v>
      </c>
    </row>
    <row r="86" spans="1:149" x14ac:dyDescent="0.25">
      <c r="A86" s="1">
        <v>41789</v>
      </c>
      <c r="B86">
        <v>60.038699999999999</v>
      </c>
      <c r="C86">
        <v>20140602</v>
      </c>
      <c r="D86">
        <v>60</v>
      </c>
      <c r="F86" s="1">
        <v>42429</v>
      </c>
      <c r="G86">
        <v>53.4</v>
      </c>
      <c r="H86">
        <v>20160304</v>
      </c>
      <c r="I86">
        <v>53.4</v>
      </c>
      <c r="K86" s="1">
        <v>38352</v>
      </c>
      <c r="L86">
        <v>2.9</v>
      </c>
      <c r="M86" t="s">
        <v>302</v>
      </c>
      <c r="N86" t="s">
        <v>302</v>
      </c>
      <c r="U86" s="1">
        <v>37256</v>
      </c>
      <c r="V86">
        <v>1.6</v>
      </c>
      <c r="W86">
        <v>20020220</v>
      </c>
      <c r="X86">
        <v>0.3</v>
      </c>
      <c r="AE86" s="1">
        <v>37256</v>
      </c>
      <c r="AF86">
        <v>-0.1</v>
      </c>
      <c r="AG86">
        <v>20020227</v>
      </c>
      <c r="AH86">
        <v>1.9</v>
      </c>
      <c r="AJ86" s="1">
        <v>39844</v>
      </c>
      <c r="AK86">
        <v>-0.2</v>
      </c>
      <c r="AL86" t="s">
        <v>302</v>
      </c>
      <c r="AM86" t="s">
        <v>302</v>
      </c>
      <c r="AO86" s="1">
        <v>39844</v>
      </c>
      <c r="AP86">
        <v>-0.2</v>
      </c>
      <c r="AQ86" t="s">
        <v>302</v>
      </c>
      <c r="AR86" t="s">
        <v>302</v>
      </c>
      <c r="AT86" s="1">
        <v>37256</v>
      </c>
      <c r="AU86">
        <v>97.4</v>
      </c>
      <c r="AV86" t="s">
        <v>302</v>
      </c>
      <c r="AW86" t="s">
        <v>302</v>
      </c>
      <c r="AY86" s="1">
        <v>37256</v>
      </c>
      <c r="AZ86">
        <v>-1.69</v>
      </c>
      <c r="BA86">
        <v>20020219</v>
      </c>
      <c r="BB86">
        <v>-1.8</v>
      </c>
      <c r="BD86" s="1">
        <v>37256</v>
      </c>
      <c r="BE86">
        <v>-1</v>
      </c>
      <c r="BF86">
        <v>20020130</v>
      </c>
      <c r="BG86">
        <v>-0.8</v>
      </c>
      <c r="BI86" s="1">
        <v>37256</v>
      </c>
      <c r="BJ86">
        <v>-0.1</v>
      </c>
      <c r="BK86" t="s">
        <v>302</v>
      </c>
      <c r="BL86" t="s">
        <v>302</v>
      </c>
      <c r="BN86" s="1">
        <v>37256</v>
      </c>
      <c r="BO86">
        <v>1.7</v>
      </c>
      <c r="BP86">
        <v>20020122</v>
      </c>
      <c r="BQ86">
        <v>1.6</v>
      </c>
      <c r="BS86" s="1">
        <v>37256</v>
      </c>
      <c r="BT86">
        <v>1.8</v>
      </c>
      <c r="BU86">
        <v>20020221</v>
      </c>
      <c r="BV86">
        <v>1.6</v>
      </c>
      <c r="BX86" s="1">
        <v>37256</v>
      </c>
      <c r="BY86">
        <v>1</v>
      </c>
      <c r="BZ86">
        <v>20020221</v>
      </c>
      <c r="CA86">
        <v>0.8</v>
      </c>
      <c r="CC86" s="1">
        <v>38017</v>
      </c>
      <c r="CD86">
        <v>0.1</v>
      </c>
      <c r="CE86">
        <v>20040331</v>
      </c>
      <c r="CF86">
        <v>-0.1</v>
      </c>
      <c r="CH86" s="1">
        <v>37256</v>
      </c>
      <c r="CI86">
        <v>0.2</v>
      </c>
      <c r="CJ86">
        <v>20020122</v>
      </c>
      <c r="CK86">
        <v>0.1</v>
      </c>
      <c r="CM86" s="1">
        <v>37256</v>
      </c>
      <c r="CN86">
        <v>0.7</v>
      </c>
      <c r="CO86">
        <v>20020122</v>
      </c>
      <c r="CP86">
        <v>0.7</v>
      </c>
      <c r="CW86" s="1">
        <v>37256</v>
      </c>
      <c r="CX86">
        <v>2.907</v>
      </c>
      <c r="CY86" t="s">
        <v>302</v>
      </c>
      <c r="CZ86" t="s">
        <v>302</v>
      </c>
      <c r="DB86" s="1">
        <v>38776</v>
      </c>
      <c r="DC86">
        <v>104.59</v>
      </c>
      <c r="DD86" t="s">
        <v>302</v>
      </c>
      <c r="DE86" t="s">
        <v>302</v>
      </c>
      <c r="DL86" s="1">
        <v>37256</v>
      </c>
      <c r="DM86">
        <v>-5.6</v>
      </c>
      <c r="DN86">
        <v>20020206</v>
      </c>
      <c r="DO86">
        <v>-9.6999999999999993</v>
      </c>
      <c r="DQ86" s="1">
        <v>37256</v>
      </c>
      <c r="DR86">
        <v>177.40700000000001</v>
      </c>
      <c r="DS86">
        <v>20020109</v>
      </c>
      <c r="DT86">
        <v>175.5</v>
      </c>
      <c r="DV86" s="1">
        <v>38776</v>
      </c>
      <c r="DW86">
        <v>0.91</v>
      </c>
      <c r="DX86" t="s">
        <v>302</v>
      </c>
      <c r="DY86" t="s">
        <v>302</v>
      </c>
      <c r="EA86" s="1">
        <v>39113</v>
      </c>
      <c r="EB86">
        <v>13.04</v>
      </c>
      <c r="EC86" t="s">
        <v>302</v>
      </c>
      <c r="ED86" t="s">
        <v>302</v>
      </c>
      <c r="EF86" s="1">
        <v>42369</v>
      </c>
      <c r="EG86">
        <v>80.900000000000006</v>
      </c>
      <c r="EH86">
        <v>20160310</v>
      </c>
      <c r="EI86">
        <v>81.099999999999994</v>
      </c>
      <c r="EK86" s="1">
        <v>37955</v>
      </c>
      <c r="EL86">
        <v>4.4539999999999997</v>
      </c>
      <c r="EM86">
        <v>20040114</v>
      </c>
      <c r="EN86">
        <v>4.3</v>
      </c>
      <c r="EP86" s="1">
        <v>37256</v>
      </c>
      <c r="EQ86">
        <v>0.28299999999999997</v>
      </c>
      <c r="ER86">
        <v>20020212</v>
      </c>
      <c r="ES86">
        <v>0.2</v>
      </c>
    </row>
    <row r="87" spans="1:149" x14ac:dyDescent="0.25">
      <c r="A87" s="1">
        <v>41796</v>
      </c>
      <c r="B87">
        <v>59.542099999999998</v>
      </c>
      <c r="C87">
        <v>20140609</v>
      </c>
      <c r="D87">
        <v>59.5</v>
      </c>
      <c r="F87" s="1">
        <v>42460</v>
      </c>
      <c r="G87">
        <v>50.1</v>
      </c>
      <c r="H87">
        <v>20160406</v>
      </c>
      <c r="I87">
        <v>50.1</v>
      </c>
      <c r="K87" s="1">
        <v>38383</v>
      </c>
      <c r="L87">
        <v>3.2</v>
      </c>
      <c r="M87" t="s">
        <v>302</v>
      </c>
      <c r="N87" t="s">
        <v>302</v>
      </c>
      <c r="U87" s="1">
        <v>37287</v>
      </c>
      <c r="V87">
        <v>2.9</v>
      </c>
      <c r="W87">
        <v>20020320</v>
      </c>
      <c r="X87">
        <v>2</v>
      </c>
      <c r="AE87" s="1">
        <v>37287</v>
      </c>
      <c r="AF87">
        <v>0.9</v>
      </c>
      <c r="AG87">
        <v>20020328</v>
      </c>
      <c r="AH87">
        <v>1.7</v>
      </c>
      <c r="AJ87" s="1">
        <v>39872</v>
      </c>
      <c r="AK87">
        <v>0.4</v>
      </c>
      <c r="AL87" t="s">
        <v>302</v>
      </c>
      <c r="AM87" t="s">
        <v>302</v>
      </c>
      <c r="AO87" s="1">
        <v>39872</v>
      </c>
      <c r="AP87">
        <v>0.3</v>
      </c>
      <c r="AQ87" t="s">
        <v>302</v>
      </c>
      <c r="AR87" t="s">
        <v>302</v>
      </c>
      <c r="AT87" s="1">
        <v>37287</v>
      </c>
      <c r="AU87">
        <v>97.6</v>
      </c>
      <c r="AV87" t="s">
        <v>302</v>
      </c>
      <c r="AW87" t="s">
        <v>302</v>
      </c>
      <c r="AY87" s="1">
        <v>37287</v>
      </c>
      <c r="AZ87">
        <v>1.31</v>
      </c>
      <c r="BA87">
        <v>20020318</v>
      </c>
      <c r="BB87">
        <v>3.1</v>
      </c>
      <c r="BD87" s="1">
        <v>37287</v>
      </c>
      <c r="BE87">
        <v>1.01</v>
      </c>
      <c r="BF87">
        <v>20020227</v>
      </c>
      <c r="BG87">
        <v>0.9</v>
      </c>
      <c r="BI87" s="1">
        <v>37287</v>
      </c>
      <c r="BJ87">
        <v>0.1</v>
      </c>
      <c r="BK87" t="s">
        <v>302</v>
      </c>
      <c r="BL87" t="s">
        <v>302</v>
      </c>
      <c r="BN87" s="1">
        <v>37287</v>
      </c>
      <c r="BO87">
        <v>1.9</v>
      </c>
      <c r="BP87">
        <v>20020214</v>
      </c>
      <c r="BQ87">
        <v>1.8</v>
      </c>
      <c r="BS87" s="1">
        <v>37287</v>
      </c>
      <c r="BT87">
        <v>1.4</v>
      </c>
      <c r="BU87">
        <v>20020321</v>
      </c>
      <c r="BV87">
        <v>1.1000000000000001</v>
      </c>
      <c r="BX87" s="1">
        <v>37287</v>
      </c>
      <c r="BY87">
        <v>0.5</v>
      </c>
      <c r="BZ87">
        <v>20020321</v>
      </c>
      <c r="CA87">
        <v>1.2</v>
      </c>
      <c r="CC87" s="1">
        <v>38046</v>
      </c>
      <c r="CD87">
        <v>-0.1</v>
      </c>
      <c r="CE87">
        <v>20040430</v>
      </c>
      <c r="CF87">
        <v>0</v>
      </c>
      <c r="CH87" s="1">
        <v>37287</v>
      </c>
      <c r="CI87">
        <v>0.2</v>
      </c>
      <c r="CJ87">
        <v>20020214</v>
      </c>
      <c r="CK87">
        <v>0.3</v>
      </c>
      <c r="CM87" s="1">
        <v>37287</v>
      </c>
      <c r="CN87">
        <v>1.3</v>
      </c>
      <c r="CO87">
        <v>20020214</v>
      </c>
      <c r="CP87">
        <v>1.3</v>
      </c>
      <c r="CW87" s="1">
        <v>37287</v>
      </c>
      <c r="CX87">
        <v>2.899</v>
      </c>
      <c r="CY87" t="s">
        <v>302</v>
      </c>
      <c r="CZ87" t="s">
        <v>302</v>
      </c>
      <c r="DB87" s="1">
        <v>38807</v>
      </c>
      <c r="DC87">
        <v>105.89</v>
      </c>
      <c r="DD87" t="s">
        <v>302</v>
      </c>
      <c r="DE87" t="s">
        <v>302</v>
      </c>
      <c r="DL87" s="1">
        <v>37287</v>
      </c>
      <c r="DM87">
        <v>7</v>
      </c>
      <c r="DN87">
        <v>20020306</v>
      </c>
      <c r="DO87">
        <v>17.399999999999999</v>
      </c>
      <c r="DQ87" s="1">
        <v>37287</v>
      </c>
      <c r="DR87">
        <v>212.52099999999999</v>
      </c>
      <c r="DS87">
        <v>20020208</v>
      </c>
      <c r="DT87">
        <v>204</v>
      </c>
      <c r="DV87" s="1">
        <v>38807</v>
      </c>
      <c r="DW87">
        <v>1.24</v>
      </c>
      <c r="DX87" t="s">
        <v>302</v>
      </c>
      <c r="DY87" t="s">
        <v>302</v>
      </c>
      <c r="EA87" s="1">
        <v>39141</v>
      </c>
      <c r="EB87">
        <v>11.66</v>
      </c>
      <c r="EC87" t="s">
        <v>302</v>
      </c>
      <c r="ED87" t="s">
        <v>302</v>
      </c>
      <c r="EF87" s="1">
        <v>42460</v>
      </c>
      <c r="EG87">
        <v>81.400000000000006</v>
      </c>
      <c r="EH87">
        <v>20160609</v>
      </c>
      <c r="EI87">
        <v>81.400000000000006</v>
      </c>
      <c r="EK87" s="1">
        <v>37986</v>
      </c>
      <c r="EL87">
        <v>4.8479999999999999</v>
      </c>
      <c r="EM87">
        <v>20040213</v>
      </c>
      <c r="EN87">
        <v>5.42</v>
      </c>
      <c r="EP87" s="1">
        <v>37287</v>
      </c>
      <c r="EQ87">
        <v>0.28199999999999997</v>
      </c>
      <c r="ER87">
        <v>20020311</v>
      </c>
      <c r="ES87">
        <v>0.3</v>
      </c>
    </row>
    <row r="88" spans="1:149" x14ac:dyDescent="0.25">
      <c r="A88" s="1">
        <v>41803</v>
      </c>
      <c r="B88">
        <v>58.690899999999999</v>
      </c>
      <c r="C88">
        <v>20140616</v>
      </c>
      <c r="D88">
        <v>58.7</v>
      </c>
      <c r="F88" s="1">
        <v>42490</v>
      </c>
      <c r="G88">
        <v>53.1</v>
      </c>
      <c r="H88">
        <v>20160506</v>
      </c>
      <c r="I88">
        <v>53.1</v>
      </c>
      <c r="K88" s="1">
        <v>38411</v>
      </c>
      <c r="L88">
        <v>3.4</v>
      </c>
      <c r="M88" t="s">
        <v>302</v>
      </c>
      <c r="N88" t="s">
        <v>302</v>
      </c>
      <c r="U88" s="1">
        <v>37315</v>
      </c>
      <c r="V88">
        <v>0.9</v>
      </c>
      <c r="W88">
        <v>20020419</v>
      </c>
      <c r="X88">
        <v>0.2</v>
      </c>
      <c r="AE88" s="1">
        <v>37315</v>
      </c>
      <c r="AF88">
        <v>1</v>
      </c>
      <c r="AG88">
        <v>20020426</v>
      </c>
      <c r="AH88">
        <v>2.1</v>
      </c>
      <c r="AJ88" s="1">
        <v>39903</v>
      </c>
      <c r="AK88">
        <v>-0.1</v>
      </c>
      <c r="AL88" t="s">
        <v>302</v>
      </c>
      <c r="AM88" t="s">
        <v>302</v>
      </c>
      <c r="AO88" s="1">
        <v>39903</v>
      </c>
      <c r="AP88">
        <v>0.1</v>
      </c>
      <c r="AQ88" t="s">
        <v>302</v>
      </c>
      <c r="AR88" t="s">
        <v>302</v>
      </c>
      <c r="AT88" s="1">
        <v>37315</v>
      </c>
      <c r="AU88">
        <v>98.2</v>
      </c>
      <c r="AV88" t="s">
        <v>302</v>
      </c>
      <c r="AW88" t="s">
        <v>302</v>
      </c>
      <c r="AY88" s="1">
        <v>37315</v>
      </c>
      <c r="AZ88">
        <v>2.75</v>
      </c>
      <c r="BA88">
        <v>20020417</v>
      </c>
      <c r="BB88">
        <v>0.8</v>
      </c>
      <c r="BD88" s="1">
        <v>37315</v>
      </c>
      <c r="BE88">
        <v>0.45</v>
      </c>
      <c r="BF88">
        <v>20020328</v>
      </c>
      <c r="BG88">
        <v>0.3</v>
      </c>
      <c r="BI88" s="1">
        <v>37315</v>
      </c>
      <c r="BJ88">
        <v>0.7</v>
      </c>
      <c r="BK88" t="s">
        <v>302</v>
      </c>
      <c r="BL88" t="s">
        <v>302</v>
      </c>
      <c r="BN88" s="1">
        <v>37315</v>
      </c>
      <c r="BO88">
        <v>2.2999999999999998</v>
      </c>
      <c r="BP88">
        <v>20020321</v>
      </c>
      <c r="BQ88">
        <v>2.2000000000000002</v>
      </c>
      <c r="BS88" s="1">
        <v>37315</v>
      </c>
      <c r="BT88">
        <v>-1.5</v>
      </c>
      <c r="BU88">
        <v>20020423</v>
      </c>
      <c r="BV88">
        <v>-0.1</v>
      </c>
      <c r="BX88" s="1">
        <v>37315</v>
      </c>
      <c r="BY88">
        <v>0.6</v>
      </c>
      <c r="BZ88">
        <v>20020423</v>
      </c>
      <c r="CA88">
        <v>0.1</v>
      </c>
      <c r="CC88" s="1">
        <v>38077</v>
      </c>
      <c r="CD88">
        <v>0.9</v>
      </c>
      <c r="CE88">
        <v>20040531</v>
      </c>
      <c r="CF88">
        <v>0.7</v>
      </c>
      <c r="CH88" s="1">
        <v>37315</v>
      </c>
      <c r="CI88">
        <v>0.6</v>
      </c>
      <c r="CJ88">
        <v>20020321</v>
      </c>
      <c r="CK88">
        <v>0.6</v>
      </c>
      <c r="CM88" s="1">
        <v>37315</v>
      </c>
      <c r="CN88">
        <v>1.4</v>
      </c>
      <c r="CO88">
        <v>20020321</v>
      </c>
      <c r="CP88">
        <v>1.5</v>
      </c>
      <c r="CW88" s="1">
        <v>37315</v>
      </c>
      <c r="CX88">
        <v>3.1789999999999998</v>
      </c>
      <c r="CY88" t="s">
        <v>302</v>
      </c>
      <c r="CZ88" t="s">
        <v>302</v>
      </c>
      <c r="DB88" s="1">
        <v>38837</v>
      </c>
      <c r="DC88">
        <v>107.43</v>
      </c>
      <c r="DD88" t="s">
        <v>302</v>
      </c>
      <c r="DE88" t="s">
        <v>302</v>
      </c>
      <c r="DL88" s="1">
        <v>37315</v>
      </c>
      <c r="DM88">
        <v>2.9</v>
      </c>
      <c r="DN88">
        <v>20020408</v>
      </c>
      <c r="DO88">
        <v>-4.2</v>
      </c>
      <c r="DQ88" s="1">
        <v>37315</v>
      </c>
      <c r="DR88">
        <v>182.702</v>
      </c>
      <c r="DS88">
        <v>20020308</v>
      </c>
      <c r="DT88">
        <v>180</v>
      </c>
      <c r="DV88" s="1">
        <v>38837</v>
      </c>
      <c r="DW88">
        <v>1.45</v>
      </c>
      <c r="DX88" t="s">
        <v>302</v>
      </c>
      <c r="DY88" t="s">
        <v>302</v>
      </c>
      <c r="EA88" s="1">
        <v>39172</v>
      </c>
      <c r="EB88">
        <v>11.42</v>
      </c>
      <c r="EC88" t="s">
        <v>302</v>
      </c>
      <c r="ED88" t="s">
        <v>302</v>
      </c>
      <c r="EF88" s="1">
        <v>42551</v>
      </c>
      <c r="EG88" t="s">
        <v>302</v>
      </c>
      <c r="EH88">
        <v>20160908</v>
      </c>
      <c r="EI88" t="s">
        <v>302</v>
      </c>
      <c r="EK88" s="1">
        <v>38017</v>
      </c>
      <c r="EL88">
        <v>4.891</v>
      </c>
      <c r="EM88">
        <v>20040310</v>
      </c>
      <c r="EN88">
        <v>5.2</v>
      </c>
      <c r="EP88" s="1">
        <v>37315</v>
      </c>
      <c r="EQ88">
        <v>0.56299999999999994</v>
      </c>
      <c r="ER88">
        <v>20020411</v>
      </c>
      <c r="ES88">
        <v>0.7</v>
      </c>
    </row>
    <row r="89" spans="1:149" x14ac:dyDescent="0.25">
      <c r="A89" s="1">
        <v>41810</v>
      </c>
      <c r="B89">
        <v>58.505000000000003</v>
      </c>
      <c r="C89">
        <v>20140623</v>
      </c>
      <c r="D89">
        <v>58.5</v>
      </c>
      <c r="F89" s="1">
        <v>42521</v>
      </c>
      <c r="G89">
        <v>49.4</v>
      </c>
      <c r="H89">
        <v>20160607</v>
      </c>
      <c r="I89">
        <v>49.4</v>
      </c>
      <c r="K89" s="1">
        <v>38442</v>
      </c>
      <c r="L89">
        <v>2.1</v>
      </c>
      <c r="M89" t="s">
        <v>302</v>
      </c>
      <c r="N89" t="s">
        <v>302</v>
      </c>
      <c r="U89" s="1">
        <v>37346</v>
      </c>
      <c r="V89">
        <v>0</v>
      </c>
      <c r="W89">
        <v>20020521</v>
      </c>
      <c r="X89">
        <v>-0.2</v>
      </c>
      <c r="AE89" s="1">
        <v>37346</v>
      </c>
      <c r="AF89">
        <v>2</v>
      </c>
      <c r="AG89">
        <v>20020530</v>
      </c>
      <c r="AH89">
        <v>1.9</v>
      </c>
      <c r="AJ89" s="1">
        <v>39933</v>
      </c>
      <c r="AK89">
        <v>-0.3</v>
      </c>
      <c r="AL89" t="s">
        <v>302</v>
      </c>
      <c r="AM89" t="s">
        <v>302</v>
      </c>
      <c r="AO89" s="1">
        <v>39933</v>
      </c>
      <c r="AP89">
        <v>0.2</v>
      </c>
      <c r="AQ89" t="s">
        <v>302</v>
      </c>
      <c r="AR89" t="s">
        <v>302</v>
      </c>
      <c r="AT89" s="1">
        <v>37346</v>
      </c>
      <c r="AU89">
        <v>98.9</v>
      </c>
      <c r="AV89" t="s">
        <v>302</v>
      </c>
      <c r="AW89" t="s">
        <v>302</v>
      </c>
      <c r="AY89" s="1">
        <v>37346</v>
      </c>
      <c r="AZ89">
        <v>0.92</v>
      </c>
      <c r="BA89">
        <v>20020516</v>
      </c>
      <c r="BB89">
        <v>-0.7</v>
      </c>
      <c r="BD89" s="1">
        <v>37346</v>
      </c>
      <c r="BE89">
        <v>0.67</v>
      </c>
      <c r="BF89">
        <v>20020430</v>
      </c>
      <c r="BG89">
        <v>0.6</v>
      </c>
      <c r="BI89" s="1">
        <v>37346</v>
      </c>
      <c r="BJ89">
        <v>0.4</v>
      </c>
      <c r="BK89" t="s">
        <v>302</v>
      </c>
      <c r="BL89" t="s">
        <v>302</v>
      </c>
      <c r="BN89" s="1">
        <v>37346</v>
      </c>
      <c r="BO89">
        <v>2.2000000000000002</v>
      </c>
      <c r="BP89">
        <v>20020423</v>
      </c>
      <c r="BQ89">
        <v>2.1</v>
      </c>
      <c r="BS89" s="1">
        <v>37346</v>
      </c>
      <c r="BT89">
        <v>-0.1</v>
      </c>
      <c r="BU89">
        <v>20020522</v>
      </c>
      <c r="BV89">
        <v>-0.2</v>
      </c>
      <c r="BX89" s="1">
        <v>37346</v>
      </c>
      <c r="BY89">
        <v>1.2</v>
      </c>
      <c r="BZ89">
        <v>20020522</v>
      </c>
      <c r="CA89">
        <v>0.2</v>
      </c>
      <c r="CC89" s="1">
        <v>38107</v>
      </c>
      <c r="CD89">
        <v>0.2</v>
      </c>
      <c r="CE89">
        <v>20040630</v>
      </c>
      <c r="CF89">
        <v>0.1</v>
      </c>
      <c r="CH89" s="1">
        <v>37346</v>
      </c>
      <c r="CI89">
        <v>0.7</v>
      </c>
      <c r="CJ89">
        <v>20020423</v>
      </c>
      <c r="CK89">
        <v>0.7</v>
      </c>
      <c r="CM89" s="1">
        <v>37346</v>
      </c>
      <c r="CN89">
        <v>1.9</v>
      </c>
      <c r="CO89">
        <v>20020423</v>
      </c>
      <c r="CP89">
        <v>1.8</v>
      </c>
      <c r="CW89" s="1">
        <v>37346</v>
      </c>
      <c r="CX89">
        <v>3.3140000000000001</v>
      </c>
      <c r="CY89" t="s">
        <v>302</v>
      </c>
      <c r="CZ89" t="s">
        <v>302</v>
      </c>
      <c r="DB89" s="1">
        <v>38868</v>
      </c>
      <c r="DC89">
        <v>109.16</v>
      </c>
      <c r="DD89" t="s">
        <v>302</v>
      </c>
      <c r="DE89" t="s">
        <v>302</v>
      </c>
      <c r="DL89" s="1">
        <v>37346</v>
      </c>
      <c r="DM89">
        <v>6.1</v>
      </c>
      <c r="DN89">
        <v>20020506</v>
      </c>
      <c r="DO89">
        <v>-1.5</v>
      </c>
      <c r="DQ89" s="1">
        <v>37346</v>
      </c>
      <c r="DR89">
        <v>203.59200000000001</v>
      </c>
      <c r="DS89">
        <v>20020409</v>
      </c>
      <c r="DT89">
        <v>199.8</v>
      </c>
      <c r="DV89" s="1">
        <v>38868</v>
      </c>
      <c r="DW89">
        <v>1.6099999999999999</v>
      </c>
      <c r="DX89" t="s">
        <v>302</v>
      </c>
      <c r="DY89" t="s">
        <v>302</v>
      </c>
      <c r="EA89" s="1">
        <v>39202</v>
      </c>
      <c r="EB89">
        <v>11.83</v>
      </c>
      <c r="EC89" t="s">
        <v>302</v>
      </c>
      <c r="ED89" t="s">
        <v>302</v>
      </c>
      <c r="EK89" s="1">
        <v>38046</v>
      </c>
      <c r="EL89">
        <v>5.42</v>
      </c>
      <c r="EM89">
        <v>20040414</v>
      </c>
      <c r="EN89">
        <v>5.7</v>
      </c>
      <c r="EP89" s="1">
        <v>37346</v>
      </c>
      <c r="EQ89">
        <v>0.42</v>
      </c>
      <c r="ER89">
        <v>20020510</v>
      </c>
      <c r="ES89">
        <v>0.4</v>
      </c>
    </row>
    <row r="90" spans="1:149" x14ac:dyDescent="0.25">
      <c r="A90" s="1">
        <v>41817</v>
      </c>
      <c r="B90">
        <v>59.195900000000002</v>
      </c>
      <c r="C90">
        <v>20140630</v>
      </c>
      <c r="D90">
        <v>59.2</v>
      </c>
      <c r="F90" s="1">
        <v>42551</v>
      </c>
      <c r="G90">
        <v>51.7</v>
      </c>
      <c r="H90">
        <v>20160707</v>
      </c>
      <c r="I90">
        <v>51.7</v>
      </c>
      <c r="K90" s="1">
        <v>38472</v>
      </c>
      <c r="L90">
        <v>2.6</v>
      </c>
      <c r="M90" t="s">
        <v>302</v>
      </c>
      <c r="N90" t="s">
        <v>302</v>
      </c>
      <c r="U90" s="1">
        <v>37376</v>
      </c>
      <c r="V90">
        <v>1.3</v>
      </c>
      <c r="W90">
        <v>20020619</v>
      </c>
      <c r="X90">
        <v>2.4</v>
      </c>
      <c r="AE90" s="1">
        <v>37376</v>
      </c>
      <c r="AF90">
        <v>2.9</v>
      </c>
      <c r="AG90">
        <v>20020627</v>
      </c>
      <c r="AH90">
        <v>2.1</v>
      </c>
      <c r="AJ90" s="1">
        <v>39964</v>
      </c>
      <c r="AK90">
        <v>0.4</v>
      </c>
      <c r="AL90" t="s">
        <v>302</v>
      </c>
      <c r="AM90" t="s">
        <v>302</v>
      </c>
      <c r="AO90" s="1">
        <v>39964</v>
      </c>
      <c r="AP90">
        <v>0.3</v>
      </c>
      <c r="AQ90" t="s">
        <v>302</v>
      </c>
      <c r="AR90" t="s">
        <v>302</v>
      </c>
      <c r="AT90" s="1">
        <v>37376</v>
      </c>
      <c r="AU90">
        <v>99.5</v>
      </c>
      <c r="AV90" t="s">
        <v>302</v>
      </c>
      <c r="AW90" t="s">
        <v>302</v>
      </c>
      <c r="AY90" s="1">
        <v>37376</v>
      </c>
      <c r="AZ90">
        <v>1.4</v>
      </c>
      <c r="BA90">
        <v>20020618</v>
      </c>
      <c r="BB90">
        <v>5</v>
      </c>
      <c r="BD90" s="1">
        <v>37376</v>
      </c>
      <c r="BE90">
        <v>0.22</v>
      </c>
      <c r="BF90">
        <v>20020530</v>
      </c>
      <c r="BG90">
        <v>0.1</v>
      </c>
      <c r="BI90" s="1">
        <v>37376</v>
      </c>
      <c r="BJ90">
        <v>0.4</v>
      </c>
      <c r="BK90" t="s">
        <v>302</v>
      </c>
      <c r="BL90" t="s">
        <v>302</v>
      </c>
      <c r="BN90" s="1">
        <v>37376</v>
      </c>
      <c r="BO90">
        <v>2.2999999999999998</v>
      </c>
      <c r="BP90">
        <v>20020522</v>
      </c>
      <c r="BQ90">
        <v>2.2000000000000002</v>
      </c>
      <c r="BS90" s="1">
        <v>37376</v>
      </c>
      <c r="BT90">
        <v>2.2000000000000002</v>
      </c>
      <c r="BU90">
        <v>20020620</v>
      </c>
      <c r="BV90">
        <v>1</v>
      </c>
      <c r="BX90" s="1">
        <v>37376</v>
      </c>
      <c r="BY90">
        <v>0.5</v>
      </c>
      <c r="BZ90">
        <v>20020620</v>
      </c>
      <c r="CA90">
        <v>1.6</v>
      </c>
      <c r="CC90" s="1">
        <v>38138</v>
      </c>
      <c r="CD90">
        <v>0.1</v>
      </c>
      <c r="CE90">
        <v>20040729</v>
      </c>
      <c r="CF90">
        <v>0.3</v>
      </c>
      <c r="CH90" s="1">
        <v>37376</v>
      </c>
      <c r="CI90">
        <v>0.6</v>
      </c>
      <c r="CJ90">
        <v>20020522</v>
      </c>
      <c r="CK90">
        <v>0.6</v>
      </c>
      <c r="CM90" s="1">
        <v>37376</v>
      </c>
      <c r="CN90">
        <v>1.7</v>
      </c>
      <c r="CO90">
        <v>20020522</v>
      </c>
      <c r="CP90">
        <v>1.7</v>
      </c>
      <c r="CW90" s="1">
        <v>37376</v>
      </c>
      <c r="CX90">
        <v>3.5920000000000001</v>
      </c>
      <c r="CY90" t="s">
        <v>302</v>
      </c>
      <c r="CZ90" t="s">
        <v>302</v>
      </c>
      <c r="DB90" s="1">
        <v>38898</v>
      </c>
      <c r="DC90">
        <v>110.74</v>
      </c>
      <c r="DD90" t="s">
        <v>302</v>
      </c>
      <c r="DE90" t="s">
        <v>302</v>
      </c>
      <c r="DL90" s="1">
        <v>37376</v>
      </c>
      <c r="DM90">
        <v>1</v>
      </c>
      <c r="DN90">
        <v>20020604</v>
      </c>
      <c r="DO90">
        <v>5.6</v>
      </c>
      <c r="DQ90" s="1">
        <v>37376</v>
      </c>
      <c r="DR90">
        <v>192.053</v>
      </c>
      <c r="DS90">
        <v>20020508</v>
      </c>
      <c r="DT90">
        <v>184.5</v>
      </c>
      <c r="DV90" s="1">
        <v>38898</v>
      </c>
      <c r="DW90">
        <v>1.45</v>
      </c>
      <c r="DX90" t="s">
        <v>302</v>
      </c>
      <c r="DY90" t="s">
        <v>302</v>
      </c>
      <c r="EA90" s="1">
        <v>39233</v>
      </c>
      <c r="EB90">
        <v>12.31</v>
      </c>
      <c r="EC90" t="s">
        <v>302</v>
      </c>
      <c r="ED90" t="s">
        <v>302</v>
      </c>
      <c r="EK90" s="1">
        <v>38077</v>
      </c>
      <c r="EL90">
        <v>5.2309999999999999</v>
      </c>
      <c r="EM90">
        <v>20040512</v>
      </c>
      <c r="EN90">
        <v>6.2</v>
      </c>
      <c r="EP90" s="1">
        <v>37376</v>
      </c>
      <c r="EQ90">
        <v>0.55800000000000005</v>
      </c>
      <c r="ER90">
        <v>20020611</v>
      </c>
      <c r="ES90">
        <v>0.6</v>
      </c>
    </row>
    <row r="91" spans="1:149" x14ac:dyDescent="0.25">
      <c r="A91" s="1">
        <v>41824</v>
      </c>
      <c r="B91">
        <v>59.870600000000003</v>
      </c>
      <c r="C91">
        <v>20140707</v>
      </c>
      <c r="D91">
        <v>59.9</v>
      </c>
      <c r="K91" s="1">
        <v>38503</v>
      </c>
      <c r="L91">
        <v>3</v>
      </c>
      <c r="M91" t="s">
        <v>302</v>
      </c>
      <c r="N91" t="s">
        <v>302</v>
      </c>
      <c r="U91" s="1">
        <v>37407</v>
      </c>
      <c r="V91">
        <v>1.3</v>
      </c>
      <c r="W91">
        <v>20020719</v>
      </c>
      <c r="X91">
        <v>-1.2</v>
      </c>
      <c r="AE91" s="1">
        <v>37407</v>
      </c>
      <c r="AF91">
        <v>3</v>
      </c>
      <c r="AG91">
        <v>20020730</v>
      </c>
      <c r="AH91">
        <v>2.4</v>
      </c>
      <c r="AJ91" s="1">
        <v>39994</v>
      </c>
      <c r="AK91">
        <v>0.4</v>
      </c>
      <c r="AL91" t="s">
        <v>302</v>
      </c>
      <c r="AM91" t="s">
        <v>302</v>
      </c>
      <c r="AO91" s="1">
        <v>39994</v>
      </c>
      <c r="AP91">
        <v>0.2</v>
      </c>
      <c r="AQ91" t="s">
        <v>302</v>
      </c>
      <c r="AR91" t="s">
        <v>302</v>
      </c>
      <c r="AT91" s="1">
        <v>37407</v>
      </c>
      <c r="AU91">
        <v>99.7</v>
      </c>
      <c r="AV91" t="s">
        <v>302</v>
      </c>
      <c r="AW91" t="s">
        <v>302</v>
      </c>
      <c r="AY91" s="1">
        <v>37407</v>
      </c>
      <c r="AZ91">
        <v>0.04</v>
      </c>
      <c r="BA91">
        <v>20020717</v>
      </c>
      <c r="BB91">
        <v>-1.4</v>
      </c>
      <c r="BD91" s="1">
        <v>37407</v>
      </c>
      <c r="BE91">
        <v>-0.55000000000000004</v>
      </c>
      <c r="BF91">
        <v>20020627</v>
      </c>
      <c r="BG91">
        <v>-0.7</v>
      </c>
      <c r="BI91" s="1">
        <v>37407</v>
      </c>
      <c r="BJ91">
        <v>0.2</v>
      </c>
      <c r="BK91" t="s">
        <v>302</v>
      </c>
      <c r="BL91" t="s">
        <v>302</v>
      </c>
      <c r="BN91" s="1">
        <v>37407</v>
      </c>
      <c r="BO91">
        <v>2.1</v>
      </c>
      <c r="BP91">
        <v>20020614</v>
      </c>
      <c r="BQ91">
        <v>2.2000000000000002</v>
      </c>
      <c r="BS91" s="1">
        <v>37407</v>
      </c>
      <c r="BT91">
        <v>-1.8</v>
      </c>
      <c r="BU91">
        <v>20020722</v>
      </c>
      <c r="BV91">
        <v>-1.3</v>
      </c>
      <c r="BX91" s="1">
        <v>37407</v>
      </c>
      <c r="BY91">
        <v>-1</v>
      </c>
      <c r="BZ91">
        <v>20020722</v>
      </c>
      <c r="CA91">
        <v>-1.6</v>
      </c>
      <c r="CC91" s="1">
        <v>38168</v>
      </c>
      <c r="CD91">
        <v>0.5</v>
      </c>
      <c r="CE91">
        <v>20040831</v>
      </c>
      <c r="CF91">
        <v>0.3</v>
      </c>
      <c r="CH91" s="1">
        <v>37407</v>
      </c>
      <c r="CI91">
        <v>0.2</v>
      </c>
      <c r="CJ91">
        <v>20020614</v>
      </c>
      <c r="CK91">
        <v>0.2</v>
      </c>
      <c r="CM91" s="1">
        <v>37407</v>
      </c>
      <c r="CN91">
        <v>1.1000000000000001</v>
      </c>
      <c r="CO91">
        <v>20020614</v>
      </c>
      <c r="CP91">
        <v>1</v>
      </c>
      <c r="CW91" s="1">
        <v>37407</v>
      </c>
      <c r="CX91">
        <v>4.1609999999999996</v>
      </c>
      <c r="CY91" t="s">
        <v>302</v>
      </c>
      <c r="CZ91" t="s">
        <v>302</v>
      </c>
      <c r="DB91" s="1">
        <v>38929</v>
      </c>
      <c r="DC91">
        <v>113.35</v>
      </c>
      <c r="DD91" t="s">
        <v>302</v>
      </c>
      <c r="DE91" t="s">
        <v>302</v>
      </c>
      <c r="DL91" s="1">
        <v>37407</v>
      </c>
      <c r="DM91">
        <v>-3</v>
      </c>
      <c r="DN91">
        <v>20020704</v>
      </c>
      <c r="DO91">
        <v>-7.6</v>
      </c>
      <c r="DQ91" s="1">
        <v>37407</v>
      </c>
      <c r="DR91">
        <v>211.49199999999999</v>
      </c>
      <c r="DS91">
        <v>20020610</v>
      </c>
      <c r="DT91">
        <v>203.2</v>
      </c>
      <c r="DV91" s="1">
        <v>38929</v>
      </c>
      <c r="DW91">
        <v>2.36</v>
      </c>
      <c r="DX91" t="s">
        <v>302</v>
      </c>
      <c r="DY91" t="s">
        <v>302</v>
      </c>
      <c r="EA91" s="1">
        <v>39263</v>
      </c>
      <c r="EB91">
        <v>12.71</v>
      </c>
      <c r="EC91" t="s">
        <v>302</v>
      </c>
      <c r="ED91" t="s">
        <v>302</v>
      </c>
      <c r="EK91" s="1">
        <v>38107</v>
      </c>
      <c r="EL91">
        <v>6.3150000000000004</v>
      </c>
      <c r="EM91">
        <v>20040611</v>
      </c>
      <c r="EN91">
        <v>7.6</v>
      </c>
      <c r="EP91" s="1">
        <v>37407</v>
      </c>
      <c r="EQ91">
        <v>0.69299999999999995</v>
      </c>
      <c r="ER91">
        <v>20020711</v>
      </c>
      <c r="ES91">
        <v>0.6</v>
      </c>
    </row>
    <row r="92" spans="1:149" x14ac:dyDescent="0.25">
      <c r="A92" s="1">
        <v>41831</v>
      </c>
      <c r="B92">
        <v>60.498600000000003</v>
      </c>
      <c r="C92">
        <v>20140714</v>
      </c>
      <c r="D92">
        <v>60.5</v>
      </c>
      <c r="K92" s="1">
        <v>38533</v>
      </c>
      <c r="L92">
        <v>2.8</v>
      </c>
      <c r="M92" t="s">
        <v>302</v>
      </c>
      <c r="N92" t="s">
        <v>302</v>
      </c>
      <c r="U92" s="1">
        <v>37437</v>
      </c>
      <c r="V92">
        <v>-1.2</v>
      </c>
      <c r="W92">
        <v>20020820</v>
      </c>
      <c r="X92">
        <v>0.1</v>
      </c>
      <c r="AE92" s="1">
        <v>37437</v>
      </c>
      <c r="AF92">
        <v>2.1</v>
      </c>
      <c r="AG92">
        <v>20020828</v>
      </c>
      <c r="AH92">
        <v>2</v>
      </c>
      <c r="AJ92" s="1">
        <v>40025</v>
      </c>
      <c r="AK92">
        <v>-0.3</v>
      </c>
      <c r="AL92" t="s">
        <v>302</v>
      </c>
      <c r="AM92" t="s">
        <v>302</v>
      </c>
      <c r="AO92" s="1">
        <v>40025</v>
      </c>
      <c r="AP92">
        <v>0.1</v>
      </c>
      <c r="AQ92" t="s">
        <v>302</v>
      </c>
      <c r="AR92" t="s">
        <v>302</v>
      </c>
      <c r="AT92" s="1">
        <v>37437</v>
      </c>
      <c r="AU92">
        <v>99.9</v>
      </c>
      <c r="AV92" t="s">
        <v>302</v>
      </c>
      <c r="AW92" t="s">
        <v>302</v>
      </c>
      <c r="AY92" s="1">
        <v>37437</v>
      </c>
      <c r="AZ92">
        <v>0.83</v>
      </c>
      <c r="BA92">
        <v>20020819</v>
      </c>
      <c r="BB92">
        <v>-0.1</v>
      </c>
      <c r="BD92" s="1">
        <v>37437</v>
      </c>
      <c r="BE92">
        <v>-0.33</v>
      </c>
      <c r="BF92">
        <v>20020729</v>
      </c>
      <c r="BG92">
        <v>-0.2</v>
      </c>
      <c r="BI92" s="1">
        <v>37437</v>
      </c>
      <c r="BJ92">
        <v>0.2</v>
      </c>
      <c r="BK92" t="s">
        <v>302</v>
      </c>
      <c r="BL92" t="s">
        <v>302</v>
      </c>
      <c r="BN92" s="1">
        <v>37437</v>
      </c>
      <c r="BO92">
        <v>2.1</v>
      </c>
      <c r="BP92">
        <v>20020723</v>
      </c>
      <c r="BQ92">
        <v>2.1</v>
      </c>
      <c r="BS92" s="1">
        <v>37437</v>
      </c>
      <c r="BT92">
        <v>2.2999999999999998</v>
      </c>
      <c r="BU92">
        <v>20020822</v>
      </c>
      <c r="BV92">
        <v>1.8</v>
      </c>
      <c r="BX92" s="1">
        <v>37437</v>
      </c>
      <c r="BY92">
        <v>2.4</v>
      </c>
      <c r="BZ92">
        <v>20020822</v>
      </c>
      <c r="CA92">
        <v>2</v>
      </c>
      <c r="CC92" s="1">
        <v>38199</v>
      </c>
      <c r="CD92">
        <v>0.1</v>
      </c>
      <c r="CE92">
        <v>20040930</v>
      </c>
      <c r="CF92">
        <v>0.1</v>
      </c>
      <c r="CH92" s="1">
        <v>37437</v>
      </c>
      <c r="CI92">
        <v>0.2</v>
      </c>
      <c r="CJ92">
        <v>20020723</v>
      </c>
      <c r="CK92">
        <v>0.3</v>
      </c>
      <c r="CM92" s="1">
        <v>37437</v>
      </c>
      <c r="CN92">
        <v>1.2</v>
      </c>
      <c r="CO92">
        <v>20020723</v>
      </c>
      <c r="CP92">
        <v>1.3</v>
      </c>
      <c r="CW92" s="1">
        <v>37437</v>
      </c>
      <c r="CX92">
        <v>4.0060000000000002</v>
      </c>
      <c r="CY92" t="s">
        <v>302</v>
      </c>
      <c r="CZ92" t="s">
        <v>302</v>
      </c>
      <c r="DB92" s="1">
        <v>38960</v>
      </c>
      <c r="DC92">
        <v>115.48</v>
      </c>
      <c r="DD92" t="s">
        <v>302</v>
      </c>
      <c r="DE92" t="s">
        <v>302</v>
      </c>
      <c r="DL92" s="1">
        <v>37437</v>
      </c>
      <c r="DM92">
        <v>3</v>
      </c>
      <c r="DN92">
        <v>20020807</v>
      </c>
      <c r="DO92">
        <v>4.5999999999999996</v>
      </c>
      <c r="DQ92" s="1">
        <v>37437</v>
      </c>
      <c r="DR92">
        <v>205.19</v>
      </c>
      <c r="DS92">
        <v>20020708</v>
      </c>
      <c r="DT92">
        <v>202.1</v>
      </c>
      <c r="DV92" s="1">
        <v>38960</v>
      </c>
      <c r="DW92">
        <v>1.88</v>
      </c>
      <c r="DX92" t="s">
        <v>302</v>
      </c>
      <c r="DY92" t="s">
        <v>302</v>
      </c>
      <c r="EA92" s="1">
        <v>39294</v>
      </c>
      <c r="EB92">
        <v>11.87</v>
      </c>
      <c r="EC92" t="s">
        <v>302</v>
      </c>
      <c r="ED92" t="s">
        <v>302</v>
      </c>
      <c r="EK92" s="1">
        <v>38138</v>
      </c>
      <c r="EL92">
        <v>5.0579999999999998</v>
      </c>
      <c r="EM92">
        <v>20040713</v>
      </c>
      <c r="EN92">
        <v>5.22</v>
      </c>
      <c r="EP92" s="1">
        <v>37437</v>
      </c>
      <c r="EQ92">
        <v>0.13800000000000001</v>
      </c>
      <c r="ER92">
        <v>20020812</v>
      </c>
      <c r="ES92">
        <v>0.2</v>
      </c>
    </row>
    <row r="93" spans="1:149" x14ac:dyDescent="0.25">
      <c r="A93" s="1">
        <v>41838</v>
      </c>
      <c r="B93">
        <v>60.604599999999998</v>
      </c>
      <c r="C93">
        <v>20140721</v>
      </c>
      <c r="D93">
        <v>60.6</v>
      </c>
      <c r="K93" s="1">
        <v>38564</v>
      </c>
      <c r="L93">
        <v>3</v>
      </c>
      <c r="M93" t="s">
        <v>302</v>
      </c>
      <c r="N93" t="s">
        <v>302</v>
      </c>
      <c r="U93" s="1">
        <v>37468</v>
      </c>
      <c r="V93">
        <v>1.6</v>
      </c>
      <c r="W93">
        <v>20020920</v>
      </c>
      <c r="X93">
        <v>0.7</v>
      </c>
      <c r="AE93" s="1">
        <v>37468</v>
      </c>
      <c r="AF93">
        <v>3.1</v>
      </c>
      <c r="AG93">
        <v>20020925</v>
      </c>
      <c r="AH93">
        <v>1.8</v>
      </c>
      <c r="AJ93" s="1">
        <v>40056</v>
      </c>
      <c r="AK93">
        <v>0.2</v>
      </c>
      <c r="AL93" t="s">
        <v>302</v>
      </c>
      <c r="AM93" t="s">
        <v>302</v>
      </c>
      <c r="AO93" s="1">
        <v>40056</v>
      </c>
      <c r="AP93">
        <v>0.1</v>
      </c>
      <c r="AQ93" t="s">
        <v>302</v>
      </c>
      <c r="AR93" t="s">
        <v>302</v>
      </c>
      <c r="AT93" s="1">
        <v>37468</v>
      </c>
      <c r="AU93">
        <v>100.5</v>
      </c>
      <c r="AV93" t="s">
        <v>302</v>
      </c>
      <c r="AW93" t="s">
        <v>302</v>
      </c>
      <c r="AY93" s="1">
        <v>37468</v>
      </c>
      <c r="AZ93">
        <v>0.42</v>
      </c>
      <c r="BA93">
        <v>20020917</v>
      </c>
      <c r="BB93">
        <v>1</v>
      </c>
      <c r="BD93" s="1">
        <v>37468</v>
      </c>
      <c r="BE93">
        <v>0.33</v>
      </c>
      <c r="BF93">
        <v>20020829</v>
      </c>
      <c r="BG93">
        <v>0.2</v>
      </c>
      <c r="BI93" s="1">
        <v>37468</v>
      </c>
      <c r="BJ93">
        <v>0.2</v>
      </c>
      <c r="BK93" t="s">
        <v>302</v>
      </c>
      <c r="BL93" t="s">
        <v>302</v>
      </c>
      <c r="BN93" s="1">
        <v>37468</v>
      </c>
      <c r="BO93">
        <v>2</v>
      </c>
      <c r="BP93">
        <v>20020821</v>
      </c>
      <c r="BQ93">
        <v>2.1</v>
      </c>
      <c r="BS93" s="1">
        <v>37468</v>
      </c>
      <c r="BT93">
        <v>-0.6</v>
      </c>
      <c r="BU93">
        <v>20020923</v>
      </c>
      <c r="BV93">
        <v>-0.3</v>
      </c>
      <c r="BX93" s="1">
        <v>37468</v>
      </c>
      <c r="BY93">
        <v>0.2</v>
      </c>
      <c r="BZ93">
        <v>20020923</v>
      </c>
      <c r="CA93">
        <v>-0.1</v>
      </c>
      <c r="CC93" s="1">
        <v>38230</v>
      </c>
      <c r="CD93">
        <v>0.4</v>
      </c>
      <c r="CE93">
        <v>20041029</v>
      </c>
      <c r="CF93">
        <v>0.5</v>
      </c>
      <c r="CH93" s="1">
        <v>37468</v>
      </c>
      <c r="CI93">
        <v>0.6</v>
      </c>
      <c r="CJ93">
        <v>20020821</v>
      </c>
      <c r="CK93">
        <v>0.5</v>
      </c>
      <c r="CM93" s="1">
        <v>37468</v>
      </c>
      <c r="CN93">
        <v>2.1</v>
      </c>
      <c r="CO93">
        <v>20020821</v>
      </c>
      <c r="CP93">
        <v>2.1</v>
      </c>
      <c r="CW93" s="1">
        <v>37468</v>
      </c>
      <c r="CX93">
        <v>3.9939999999999998</v>
      </c>
      <c r="CY93" t="s">
        <v>302</v>
      </c>
      <c r="CZ93" t="s">
        <v>302</v>
      </c>
      <c r="DB93" s="1">
        <v>38990</v>
      </c>
      <c r="DC93">
        <v>116.22</v>
      </c>
      <c r="DD93" t="s">
        <v>302</v>
      </c>
      <c r="DE93" t="s">
        <v>302</v>
      </c>
      <c r="DL93" s="1">
        <v>37468</v>
      </c>
      <c r="DM93">
        <v>0.5</v>
      </c>
      <c r="DN93">
        <v>20020905</v>
      </c>
      <c r="DO93">
        <v>3</v>
      </c>
      <c r="DQ93" s="1">
        <v>37468</v>
      </c>
      <c r="DR93">
        <v>198.57499999999999</v>
      </c>
      <c r="DS93">
        <v>20020809</v>
      </c>
      <c r="DT93">
        <v>200.3</v>
      </c>
      <c r="DV93" s="1">
        <v>38990</v>
      </c>
      <c r="DW93">
        <v>0.64</v>
      </c>
      <c r="DX93" t="s">
        <v>302</v>
      </c>
      <c r="DY93" t="s">
        <v>302</v>
      </c>
      <c r="EA93" s="1">
        <v>39325</v>
      </c>
      <c r="EB93">
        <v>11</v>
      </c>
      <c r="EC93" t="s">
        <v>302</v>
      </c>
      <c r="ED93" t="s">
        <v>302</v>
      </c>
      <c r="EK93" s="1">
        <v>38168</v>
      </c>
      <c r="EL93">
        <v>7.5910000000000002</v>
      </c>
      <c r="EM93">
        <v>20040813</v>
      </c>
      <c r="EN93">
        <v>8.6</v>
      </c>
      <c r="EP93" s="1">
        <v>37468</v>
      </c>
      <c r="EQ93">
        <v>0.27500000000000002</v>
      </c>
      <c r="ER93">
        <v>20020911</v>
      </c>
      <c r="ES93">
        <v>0.2</v>
      </c>
    </row>
    <row r="94" spans="1:149" x14ac:dyDescent="0.25">
      <c r="A94" s="1">
        <v>41845</v>
      </c>
      <c r="B94">
        <v>59.7468</v>
      </c>
      <c r="C94">
        <v>20140728</v>
      </c>
      <c r="D94">
        <v>59.7</v>
      </c>
      <c r="K94" s="1">
        <v>38595</v>
      </c>
      <c r="L94">
        <v>3</v>
      </c>
      <c r="M94" t="s">
        <v>302</v>
      </c>
      <c r="N94" t="s">
        <v>302</v>
      </c>
      <c r="U94" s="1">
        <v>37499</v>
      </c>
      <c r="V94">
        <v>1.6</v>
      </c>
      <c r="W94">
        <v>20021021</v>
      </c>
      <c r="X94">
        <v>1.1000000000000001</v>
      </c>
      <c r="AE94" s="1">
        <v>37499</v>
      </c>
      <c r="AF94">
        <v>1.9</v>
      </c>
      <c r="AG94">
        <v>20021028</v>
      </c>
      <c r="AH94">
        <v>1.6</v>
      </c>
      <c r="AJ94" s="1">
        <v>40086</v>
      </c>
      <c r="AK94">
        <v>0.1</v>
      </c>
      <c r="AL94" t="s">
        <v>302</v>
      </c>
      <c r="AM94" t="s">
        <v>302</v>
      </c>
      <c r="AO94" s="1">
        <v>40086</v>
      </c>
      <c r="AP94">
        <v>0</v>
      </c>
      <c r="AQ94" t="s">
        <v>302</v>
      </c>
      <c r="AR94" t="s">
        <v>302</v>
      </c>
      <c r="AT94" s="1">
        <v>37499</v>
      </c>
      <c r="AU94">
        <v>100.9</v>
      </c>
      <c r="AV94" t="s">
        <v>302</v>
      </c>
      <c r="AW94" t="s">
        <v>302</v>
      </c>
      <c r="AY94" s="1">
        <v>37499</v>
      </c>
      <c r="AZ94">
        <v>0.88</v>
      </c>
      <c r="BA94">
        <v>20021017</v>
      </c>
      <c r="BB94">
        <v>0.6</v>
      </c>
      <c r="BD94" s="1">
        <v>37499</v>
      </c>
      <c r="BE94">
        <v>0.66</v>
      </c>
      <c r="BF94">
        <v>20020927</v>
      </c>
      <c r="BG94">
        <v>0.6</v>
      </c>
      <c r="BI94" s="1">
        <v>37499</v>
      </c>
      <c r="BJ94">
        <v>0.5</v>
      </c>
      <c r="BK94" t="s">
        <v>302</v>
      </c>
      <c r="BL94" t="s">
        <v>302</v>
      </c>
      <c r="BN94" s="1">
        <v>37499</v>
      </c>
      <c r="BO94">
        <v>2.4</v>
      </c>
      <c r="BP94">
        <v>20020920</v>
      </c>
      <c r="BQ94">
        <v>2.5</v>
      </c>
      <c r="BS94" s="1">
        <v>37499</v>
      </c>
      <c r="BT94">
        <v>0.6</v>
      </c>
      <c r="BU94">
        <v>20021023</v>
      </c>
      <c r="BV94">
        <v>0.2</v>
      </c>
      <c r="BX94" s="1">
        <v>37499</v>
      </c>
      <c r="BY94">
        <v>0.6</v>
      </c>
      <c r="BZ94">
        <v>20021023</v>
      </c>
      <c r="CA94">
        <v>0.3</v>
      </c>
      <c r="CC94" s="1">
        <v>38260</v>
      </c>
      <c r="CD94">
        <v>0.3</v>
      </c>
      <c r="CE94">
        <v>20041130</v>
      </c>
      <c r="CF94">
        <v>0</v>
      </c>
      <c r="CH94" s="1">
        <v>37499</v>
      </c>
      <c r="CI94">
        <v>0.4</v>
      </c>
      <c r="CJ94">
        <v>20020920</v>
      </c>
      <c r="CK94">
        <v>0.4</v>
      </c>
      <c r="CM94" s="1">
        <v>37499</v>
      </c>
      <c r="CN94">
        <v>2.5</v>
      </c>
      <c r="CO94">
        <v>20020920</v>
      </c>
      <c r="CP94">
        <v>2.6</v>
      </c>
      <c r="CW94" s="1">
        <v>37499</v>
      </c>
      <c r="CX94">
        <v>4.274</v>
      </c>
      <c r="CY94" t="s">
        <v>302</v>
      </c>
      <c r="CZ94" t="s">
        <v>302</v>
      </c>
      <c r="DB94" s="1">
        <v>39021</v>
      </c>
      <c r="DC94">
        <v>116.42</v>
      </c>
      <c r="DD94" t="s">
        <v>302</v>
      </c>
      <c r="DE94" t="s">
        <v>302</v>
      </c>
      <c r="DL94" s="1">
        <v>37499</v>
      </c>
      <c r="DM94">
        <v>4.2</v>
      </c>
      <c r="DN94">
        <v>20021007</v>
      </c>
      <c r="DO94">
        <v>-2.1</v>
      </c>
      <c r="DQ94" s="1">
        <v>37499</v>
      </c>
      <c r="DR94">
        <v>216.86099999999999</v>
      </c>
      <c r="DS94">
        <v>20020910</v>
      </c>
      <c r="DT94">
        <v>213</v>
      </c>
      <c r="DV94" s="1">
        <v>39021</v>
      </c>
      <c r="DW94">
        <v>0.17</v>
      </c>
      <c r="DX94" t="s">
        <v>302</v>
      </c>
      <c r="DY94" t="s">
        <v>302</v>
      </c>
      <c r="EA94" s="1">
        <v>39355</v>
      </c>
      <c r="EB94">
        <v>11.01</v>
      </c>
      <c r="EC94" t="s">
        <v>302</v>
      </c>
      <c r="ED94" t="s">
        <v>302</v>
      </c>
      <c r="EK94" s="1">
        <v>38199</v>
      </c>
      <c r="EL94">
        <v>5.7229999999999999</v>
      </c>
      <c r="EM94">
        <v>20040910</v>
      </c>
      <c r="EN94">
        <v>6.2</v>
      </c>
      <c r="EP94" s="1">
        <v>37499</v>
      </c>
      <c r="EQ94">
        <v>0.41199999999999998</v>
      </c>
      <c r="ER94">
        <v>20021010</v>
      </c>
      <c r="ES94">
        <v>0.5</v>
      </c>
    </row>
    <row r="95" spans="1:149" x14ac:dyDescent="0.25">
      <c r="A95" s="1">
        <v>41852</v>
      </c>
      <c r="B95">
        <v>58.9495</v>
      </c>
      <c r="C95">
        <v>20140805</v>
      </c>
      <c r="D95">
        <v>58.9</v>
      </c>
      <c r="K95" s="1">
        <v>38625</v>
      </c>
      <c r="L95">
        <v>2.8</v>
      </c>
      <c r="M95" t="s">
        <v>302</v>
      </c>
      <c r="N95" t="s">
        <v>302</v>
      </c>
      <c r="U95" s="1">
        <v>37529</v>
      </c>
      <c r="V95">
        <v>-0.3</v>
      </c>
      <c r="W95">
        <v>20021121</v>
      </c>
      <c r="X95">
        <v>0</v>
      </c>
      <c r="AE95" s="1">
        <v>37529</v>
      </c>
      <c r="AF95">
        <v>2.2000000000000002</v>
      </c>
      <c r="AG95">
        <v>20021127</v>
      </c>
      <c r="AH95">
        <v>1.7</v>
      </c>
      <c r="AJ95" s="1">
        <v>40117</v>
      </c>
      <c r="AK95">
        <v>0.2</v>
      </c>
      <c r="AL95" t="s">
        <v>302</v>
      </c>
      <c r="AM95" t="s">
        <v>302</v>
      </c>
      <c r="AO95" s="1">
        <v>40117</v>
      </c>
      <c r="AP95">
        <v>0.2</v>
      </c>
      <c r="AQ95" t="s">
        <v>302</v>
      </c>
      <c r="AR95" t="s">
        <v>302</v>
      </c>
      <c r="AT95" s="1">
        <v>37529</v>
      </c>
      <c r="AU95">
        <v>100.9</v>
      </c>
      <c r="AV95" t="s">
        <v>302</v>
      </c>
      <c r="AW95" t="s">
        <v>302</v>
      </c>
      <c r="AY95" s="1">
        <v>37529</v>
      </c>
      <c r="AZ95">
        <v>-0.16</v>
      </c>
      <c r="BA95">
        <v>20021118</v>
      </c>
      <c r="BB95">
        <v>1.2</v>
      </c>
      <c r="BD95" s="1">
        <v>37529</v>
      </c>
      <c r="BE95">
        <v>0.77</v>
      </c>
      <c r="BF95">
        <v>20021029</v>
      </c>
      <c r="BG95">
        <v>0.7</v>
      </c>
      <c r="BI95" s="1">
        <v>37529</v>
      </c>
      <c r="BJ95">
        <v>0.2</v>
      </c>
      <c r="BK95" t="s">
        <v>302</v>
      </c>
      <c r="BL95" t="s">
        <v>302</v>
      </c>
      <c r="BN95" s="1">
        <v>37529</v>
      </c>
      <c r="BO95">
        <v>2.5</v>
      </c>
      <c r="BP95">
        <v>20021023</v>
      </c>
      <c r="BQ95">
        <v>2.5</v>
      </c>
      <c r="BS95" s="1">
        <v>37529</v>
      </c>
      <c r="BT95">
        <v>-0.5</v>
      </c>
      <c r="BU95">
        <v>20021122</v>
      </c>
      <c r="BV95">
        <v>-0.5</v>
      </c>
      <c r="BX95" s="1">
        <v>37529</v>
      </c>
      <c r="BY95">
        <v>-1</v>
      </c>
      <c r="BZ95">
        <v>20021122</v>
      </c>
      <c r="CA95">
        <v>-0.8</v>
      </c>
      <c r="CC95" s="1">
        <v>38291</v>
      </c>
      <c r="CD95">
        <v>0</v>
      </c>
      <c r="CE95">
        <v>20041223</v>
      </c>
      <c r="CF95">
        <v>0</v>
      </c>
      <c r="CH95" s="1">
        <v>37529</v>
      </c>
      <c r="CI95">
        <v>0</v>
      </c>
      <c r="CJ95">
        <v>20021023</v>
      </c>
      <c r="CK95">
        <v>0</v>
      </c>
      <c r="CM95" s="1">
        <v>37529</v>
      </c>
      <c r="CN95">
        <v>2.2999999999999998</v>
      </c>
      <c r="CO95">
        <v>20021023</v>
      </c>
      <c r="CP95">
        <v>2.2999999999999998</v>
      </c>
      <c r="CW95" s="1">
        <v>37529</v>
      </c>
      <c r="CX95">
        <v>4.1189999999999998</v>
      </c>
      <c r="CY95" t="s">
        <v>302</v>
      </c>
      <c r="CZ95" t="s">
        <v>302</v>
      </c>
      <c r="DB95" s="1">
        <v>39051</v>
      </c>
      <c r="DC95">
        <v>117.08</v>
      </c>
      <c r="DD95" t="s">
        <v>302</v>
      </c>
      <c r="DE95" t="s">
        <v>302</v>
      </c>
      <c r="DL95" s="1">
        <v>37529</v>
      </c>
      <c r="DM95">
        <v>-8.4</v>
      </c>
      <c r="DN95">
        <v>20021106</v>
      </c>
      <c r="DO95">
        <v>-6.9</v>
      </c>
      <c r="DQ95" s="1">
        <v>37529</v>
      </c>
      <c r="DR95">
        <v>199.46299999999999</v>
      </c>
      <c r="DS95">
        <v>20021008</v>
      </c>
      <c r="DT95">
        <v>201</v>
      </c>
      <c r="DV95" s="1">
        <v>39051</v>
      </c>
      <c r="DW95">
        <v>0.56999999999999995</v>
      </c>
      <c r="DX95" t="s">
        <v>302</v>
      </c>
      <c r="DY95" t="s">
        <v>302</v>
      </c>
      <c r="EA95" s="1">
        <v>39386</v>
      </c>
      <c r="EB95">
        <v>11.04</v>
      </c>
      <c r="EC95" t="s">
        <v>302</v>
      </c>
      <c r="ED95" t="s">
        <v>302</v>
      </c>
      <c r="EK95" s="1">
        <v>38230</v>
      </c>
      <c r="EL95">
        <v>5.9989999999999997</v>
      </c>
      <c r="EM95">
        <v>20041014</v>
      </c>
      <c r="EN95">
        <v>7.4</v>
      </c>
      <c r="EP95" s="1">
        <v>37529</v>
      </c>
      <c r="EQ95">
        <v>0.13700000000000001</v>
      </c>
      <c r="ER95">
        <v>20021112</v>
      </c>
      <c r="ES95">
        <v>0.2</v>
      </c>
    </row>
    <row r="96" spans="1:149" x14ac:dyDescent="0.25">
      <c r="A96" s="1">
        <v>41859</v>
      </c>
      <c r="B96">
        <v>58.591299999999997</v>
      </c>
      <c r="C96">
        <v>20140811</v>
      </c>
      <c r="D96">
        <v>58.6</v>
      </c>
      <c r="K96" s="1">
        <v>38656</v>
      </c>
      <c r="L96">
        <v>3.1</v>
      </c>
      <c r="M96" t="s">
        <v>302</v>
      </c>
      <c r="N96" t="s">
        <v>302</v>
      </c>
      <c r="U96" s="1">
        <v>37560</v>
      </c>
      <c r="V96">
        <v>0.7</v>
      </c>
      <c r="W96">
        <v>20021219</v>
      </c>
      <c r="X96">
        <v>0.6</v>
      </c>
      <c r="AE96" s="1">
        <v>37560</v>
      </c>
      <c r="AF96">
        <v>2.8</v>
      </c>
      <c r="AG96">
        <v>20021223</v>
      </c>
      <c r="AH96">
        <v>2.1</v>
      </c>
      <c r="AJ96" s="1">
        <v>40147</v>
      </c>
      <c r="AK96">
        <v>0.5</v>
      </c>
      <c r="AL96" t="s">
        <v>302</v>
      </c>
      <c r="AM96" t="s">
        <v>302</v>
      </c>
      <c r="AO96" s="1">
        <v>40147</v>
      </c>
      <c r="AP96">
        <v>0.4</v>
      </c>
      <c r="AQ96" t="s">
        <v>302</v>
      </c>
      <c r="AR96" t="s">
        <v>302</v>
      </c>
      <c r="AT96" s="1">
        <v>37560</v>
      </c>
      <c r="AU96">
        <v>101.2</v>
      </c>
      <c r="AV96" t="s">
        <v>302</v>
      </c>
      <c r="AW96" t="s">
        <v>302</v>
      </c>
      <c r="AY96" s="1">
        <v>37560</v>
      </c>
      <c r="AZ96">
        <v>-0.01</v>
      </c>
      <c r="BA96">
        <v>20021217</v>
      </c>
      <c r="BB96">
        <v>0.1</v>
      </c>
      <c r="BD96" s="1">
        <v>37560</v>
      </c>
      <c r="BE96">
        <v>0.33</v>
      </c>
      <c r="BF96">
        <v>20021128</v>
      </c>
      <c r="BG96">
        <v>0.4</v>
      </c>
      <c r="BI96" s="1">
        <v>37560</v>
      </c>
      <c r="BJ96">
        <v>0</v>
      </c>
      <c r="BK96" t="s">
        <v>302</v>
      </c>
      <c r="BL96" t="s">
        <v>302</v>
      </c>
      <c r="BN96" s="1">
        <v>37560</v>
      </c>
      <c r="BO96">
        <v>2.5</v>
      </c>
      <c r="BP96">
        <v>20021121</v>
      </c>
      <c r="BQ96">
        <v>2.5</v>
      </c>
      <c r="BS96" s="1">
        <v>37560</v>
      </c>
      <c r="BT96">
        <v>1.7</v>
      </c>
      <c r="BU96">
        <v>20021223</v>
      </c>
      <c r="BV96">
        <v>1.7</v>
      </c>
      <c r="BX96" s="1">
        <v>37560</v>
      </c>
      <c r="BY96">
        <v>1.9</v>
      </c>
      <c r="BZ96">
        <v>20021223</v>
      </c>
      <c r="CA96">
        <v>1.5</v>
      </c>
      <c r="CC96" s="1">
        <v>38321</v>
      </c>
      <c r="CD96">
        <v>0.4</v>
      </c>
      <c r="CE96">
        <v>20050131</v>
      </c>
      <c r="CF96">
        <v>0.2</v>
      </c>
      <c r="CH96" s="1">
        <v>37560</v>
      </c>
      <c r="CI96">
        <v>0.3</v>
      </c>
      <c r="CJ96">
        <v>20021121</v>
      </c>
      <c r="CK96">
        <v>0.3</v>
      </c>
      <c r="CM96" s="1">
        <v>37560</v>
      </c>
      <c r="CN96">
        <v>3.2</v>
      </c>
      <c r="CO96">
        <v>20021121</v>
      </c>
      <c r="CP96">
        <v>3.2</v>
      </c>
      <c r="CW96" s="1">
        <v>37560</v>
      </c>
      <c r="CX96">
        <v>4.6879999999999997</v>
      </c>
      <c r="CY96" t="s">
        <v>302</v>
      </c>
      <c r="CZ96" t="s">
        <v>302</v>
      </c>
      <c r="DB96" s="1">
        <v>39082</v>
      </c>
      <c r="DC96">
        <v>117.11</v>
      </c>
      <c r="DD96" t="s">
        <v>302</v>
      </c>
      <c r="DE96" t="s">
        <v>302</v>
      </c>
      <c r="DL96" s="1">
        <v>37560</v>
      </c>
      <c r="DM96">
        <v>8.8000000000000007</v>
      </c>
      <c r="DN96">
        <v>20021205</v>
      </c>
      <c r="DO96">
        <v>6.9</v>
      </c>
      <c r="DQ96" s="1">
        <v>37560</v>
      </c>
      <c r="DR96">
        <v>224.95</v>
      </c>
      <c r="DS96">
        <v>20021108</v>
      </c>
      <c r="DT96">
        <v>220.4</v>
      </c>
      <c r="DV96" s="1">
        <v>39082</v>
      </c>
      <c r="DW96">
        <v>0.03</v>
      </c>
      <c r="DX96" t="s">
        <v>302</v>
      </c>
      <c r="DY96" t="s">
        <v>302</v>
      </c>
      <c r="EA96" s="1">
        <v>39416</v>
      </c>
      <c r="EB96">
        <v>10.69</v>
      </c>
      <c r="EC96" t="s">
        <v>302</v>
      </c>
      <c r="ED96" t="s">
        <v>302</v>
      </c>
      <c r="EK96" s="1">
        <v>38260</v>
      </c>
      <c r="EL96">
        <v>4.444</v>
      </c>
      <c r="EM96">
        <v>20041110</v>
      </c>
      <c r="EN96">
        <v>5.0599999999999996</v>
      </c>
      <c r="EP96" s="1">
        <v>37560</v>
      </c>
      <c r="EQ96">
        <v>0.54600000000000004</v>
      </c>
      <c r="ER96">
        <v>20021211</v>
      </c>
      <c r="ES96">
        <v>0.5</v>
      </c>
    </row>
    <row r="97" spans="1:149" x14ac:dyDescent="0.25">
      <c r="A97" s="1">
        <v>41866</v>
      </c>
      <c r="B97">
        <v>58.832799999999999</v>
      </c>
      <c r="C97">
        <v>20140818</v>
      </c>
      <c r="D97">
        <v>58.8</v>
      </c>
      <c r="K97" s="1">
        <v>38686</v>
      </c>
      <c r="L97">
        <v>3.3</v>
      </c>
      <c r="M97" t="s">
        <v>302</v>
      </c>
      <c r="N97" t="s">
        <v>302</v>
      </c>
      <c r="U97" s="1">
        <v>37590</v>
      </c>
      <c r="V97">
        <v>1.5</v>
      </c>
      <c r="W97">
        <v>20030120</v>
      </c>
      <c r="X97">
        <v>0.3</v>
      </c>
      <c r="AE97" s="1">
        <v>37590</v>
      </c>
      <c r="AF97">
        <v>3.1</v>
      </c>
      <c r="AG97">
        <v>20030128</v>
      </c>
      <c r="AH97">
        <v>2</v>
      </c>
      <c r="AJ97" s="1">
        <v>40178</v>
      </c>
      <c r="AK97">
        <v>0</v>
      </c>
      <c r="AL97" t="s">
        <v>302</v>
      </c>
      <c r="AM97" t="s">
        <v>302</v>
      </c>
      <c r="AO97" s="1">
        <v>40178</v>
      </c>
      <c r="AP97">
        <v>0.1</v>
      </c>
      <c r="AQ97" t="s">
        <v>302</v>
      </c>
      <c r="AR97" t="s">
        <v>302</v>
      </c>
      <c r="AT97" s="1">
        <v>37590</v>
      </c>
      <c r="AU97">
        <v>101.5</v>
      </c>
      <c r="AV97" t="s">
        <v>302</v>
      </c>
      <c r="AW97" t="s">
        <v>302</v>
      </c>
      <c r="AY97" s="1">
        <v>37590</v>
      </c>
      <c r="AZ97">
        <v>0.46</v>
      </c>
      <c r="BA97">
        <v>20030122</v>
      </c>
      <c r="BB97">
        <v>-1.3</v>
      </c>
      <c r="BD97" s="1">
        <v>37590</v>
      </c>
      <c r="BE97">
        <v>-0.33</v>
      </c>
      <c r="BF97">
        <v>20030103</v>
      </c>
      <c r="BG97">
        <v>-0.3</v>
      </c>
      <c r="BI97" s="1">
        <v>37590</v>
      </c>
      <c r="BJ97">
        <v>0.3</v>
      </c>
      <c r="BK97" t="s">
        <v>302</v>
      </c>
      <c r="BL97" t="s">
        <v>302</v>
      </c>
      <c r="BN97" s="1">
        <v>37590</v>
      </c>
      <c r="BO97">
        <v>3.2</v>
      </c>
      <c r="BP97">
        <v>20021220</v>
      </c>
      <c r="BQ97">
        <v>3.1</v>
      </c>
      <c r="BS97" s="1">
        <v>37590</v>
      </c>
      <c r="BT97">
        <v>-0.2</v>
      </c>
      <c r="BU97">
        <v>20030123</v>
      </c>
      <c r="BV97">
        <v>-0.6</v>
      </c>
      <c r="BX97" s="1">
        <v>37590</v>
      </c>
      <c r="BY97">
        <v>0.2</v>
      </c>
      <c r="BZ97">
        <v>20030123</v>
      </c>
      <c r="CA97">
        <v>0.1</v>
      </c>
      <c r="CC97" s="1">
        <v>38352</v>
      </c>
      <c r="CD97">
        <v>0</v>
      </c>
      <c r="CE97">
        <v>20050228</v>
      </c>
      <c r="CF97">
        <v>0.2</v>
      </c>
      <c r="CH97" s="1">
        <v>37590</v>
      </c>
      <c r="CI97">
        <v>0.3</v>
      </c>
      <c r="CJ97">
        <v>20021220</v>
      </c>
      <c r="CK97">
        <v>0.2</v>
      </c>
      <c r="CM97" s="1">
        <v>37590</v>
      </c>
      <c r="CN97">
        <v>4.4000000000000004</v>
      </c>
      <c r="CO97">
        <v>20021220</v>
      </c>
      <c r="CP97">
        <v>4.3</v>
      </c>
      <c r="CW97" s="1">
        <v>37590</v>
      </c>
      <c r="CX97">
        <v>5.0990000000000002</v>
      </c>
      <c r="CY97" t="s">
        <v>302</v>
      </c>
      <c r="CZ97" t="s">
        <v>302</v>
      </c>
      <c r="DB97" s="1">
        <v>39113</v>
      </c>
      <c r="DC97">
        <v>117.17</v>
      </c>
      <c r="DD97" t="s">
        <v>302</v>
      </c>
      <c r="DE97" t="s">
        <v>302</v>
      </c>
      <c r="DL97" s="1">
        <v>37590</v>
      </c>
      <c r="DM97">
        <v>-1.7</v>
      </c>
      <c r="DN97">
        <v>20030109</v>
      </c>
      <c r="DO97">
        <v>-2.7</v>
      </c>
      <c r="DQ97" s="1">
        <v>37590</v>
      </c>
      <c r="DR97">
        <v>218.37</v>
      </c>
      <c r="DS97">
        <v>20021209</v>
      </c>
      <c r="DT97">
        <v>213.5</v>
      </c>
      <c r="DV97" s="1">
        <v>39113</v>
      </c>
      <c r="DW97">
        <v>0.05</v>
      </c>
      <c r="DX97" t="s">
        <v>302</v>
      </c>
      <c r="DY97" t="s">
        <v>302</v>
      </c>
      <c r="EA97" s="1">
        <v>39447</v>
      </c>
      <c r="EB97">
        <v>10.38</v>
      </c>
      <c r="EC97" t="s">
        <v>302</v>
      </c>
      <c r="ED97" t="s">
        <v>302</v>
      </c>
      <c r="EK97" s="1">
        <v>38291</v>
      </c>
      <c r="EL97">
        <v>4.835</v>
      </c>
      <c r="EM97">
        <v>20041214</v>
      </c>
      <c r="EN97">
        <v>4.3499999999999996</v>
      </c>
      <c r="EP97" s="1">
        <v>37590</v>
      </c>
      <c r="EQ97">
        <v>0.67800000000000005</v>
      </c>
      <c r="ER97">
        <v>20030110</v>
      </c>
      <c r="ES97">
        <v>0.6</v>
      </c>
    </row>
    <row r="98" spans="1:149" x14ac:dyDescent="0.25">
      <c r="A98" s="1">
        <v>41873</v>
      </c>
      <c r="B98">
        <v>58.965800000000002</v>
      </c>
      <c r="C98">
        <v>20140825</v>
      </c>
      <c r="D98">
        <v>59</v>
      </c>
      <c r="K98" s="1">
        <v>38717</v>
      </c>
      <c r="L98">
        <v>3.8</v>
      </c>
      <c r="M98" t="s">
        <v>302</v>
      </c>
      <c r="N98" t="s">
        <v>302</v>
      </c>
      <c r="U98" s="1">
        <v>37621</v>
      </c>
      <c r="V98">
        <v>-1</v>
      </c>
      <c r="W98">
        <v>20030219</v>
      </c>
      <c r="X98">
        <v>0.3</v>
      </c>
      <c r="AE98" s="1">
        <v>37621</v>
      </c>
      <c r="AF98">
        <v>3.8</v>
      </c>
      <c r="AG98">
        <v>20030226</v>
      </c>
      <c r="AH98">
        <v>2.2000000000000002</v>
      </c>
      <c r="AJ98" s="1">
        <v>40209</v>
      </c>
      <c r="AK98">
        <v>0.3</v>
      </c>
      <c r="AL98" t="s">
        <v>302</v>
      </c>
      <c r="AM98" t="s">
        <v>302</v>
      </c>
      <c r="AO98" s="1">
        <v>40209</v>
      </c>
      <c r="AP98">
        <v>0.2</v>
      </c>
      <c r="AQ98" t="s">
        <v>302</v>
      </c>
      <c r="AR98" t="s">
        <v>302</v>
      </c>
      <c r="AT98" s="1">
        <v>37621</v>
      </c>
      <c r="AU98">
        <v>101.1</v>
      </c>
      <c r="AV98" t="s">
        <v>302</v>
      </c>
      <c r="AW98" t="s">
        <v>302</v>
      </c>
      <c r="AY98" s="1">
        <v>37621</v>
      </c>
      <c r="AZ98">
        <v>-1.83</v>
      </c>
      <c r="BA98">
        <v>20030218</v>
      </c>
      <c r="BB98">
        <v>-0.9</v>
      </c>
      <c r="BD98" s="1">
        <v>37621</v>
      </c>
      <c r="BE98">
        <v>-0.33</v>
      </c>
      <c r="BF98">
        <v>20030130</v>
      </c>
      <c r="BG98">
        <v>-0.4</v>
      </c>
      <c r="BI98" s="1">
        <v>37621</v>
      </c>
      <c r="BJ98">
        <v>-0.5</v>
      </c>
      <c r="BK98" t="s">
        <v>302</v>
      </c>
      <c r="BL98" t="s">
        <v>302</v>
      </c>
      <c r="BN98" s="1">
        <v>37621</v>
      </c>
      <c r="BO98">
        <v>2.8</v>
      </c>
      <c r="BP98">
        <v>20030122</v>
      </c>
      <c r="BQ98">
        <v>2.7</v>
      </c>
      <c r="BS98" s="1">
        <v>37621</v>
      </c>
      <c r="BT98">
        <v>0.6</v>
      </c>
      <c r="BU98">
        <v>20030220</v>
      </c>
      <c r="BV98">
        <v>0.2</v>
      </c>
      <c r="BX98" s="1">
        <v>37621</v>
      </c>
      <c r="BY98">
        <v>0.2</v>
      </c>
      <c r="BZ98">
        <v>20030220</v>
      </c>
      <c r="CA98">
        <v>-0.2</v>
      </c>
      <c r="CC98" s="1">
        <v>38383</v>
      </c>
      <c r="CD98">
        <v>0.5</v>
      </c>
      <c r="CE98">
        <v>20050331</v>
      </c>
      <c r="CF98">
        <v>0.2</v>
      </c>
      <c r="CH98" s="1">
        <v>37621</v>
      </c>
      <c r="CI98">
        <v>-0.4</v>
      </c>
      <c r="CJ98">
        <v>20030122</v>
      </c>
      <c r="CK98">
        <v>-0.3</v>
      </c>
      <c r="CM98" s="1">
        <v>37621</v>
      </c>
      <c r="CN98">
        <v>3.8</v>
      </c>
      <c r="CO98">
        <v>20030122</v>
      </c>
      <c r="CP98">
        <v>3.9</v>
      </c>
      <c r="CW98" s="1">
        <v>37621</v>
      </c>
      <c r="CX98">
        <v>5.085</v>
      </c>
      <c r="CY98" t="s">
        <v>302</v>
      </c>
      <c r="CZ98" t="s">
        <v>302</v>
      </c>
      <c r="DB98" s="1">
        <v>39141</v>
      </c>
      <c r="DC98">
        <v>116.78</v>
      </c>
      <c r="DD98" t="s">
        <v>302</v>
      </c>
      <c r="DE98" t="s">
        <v>302</v>
      </c>
      <c r="DL98" s="1">
        <v>37621</v>
      </c>
      <c r="DM98">
        <v>-5.2</v>
      </c>
      <c r="DN98">
        <v>20030206</v>
      </c>
      <c r="DO98">
        <v>-3.2</v>
      </c>
      <c r="DQ98" s="1">
        <v>37621</v>
      </c>
      <c r="DR98">
        <v>197.46100000000001</v>
      </c>
      <c r="DS98">
        <v>20030109</v>
      </c>
      <c r="DT98">
        <v>198.5</v>
      </c>
      <c r="DV98" s="1">
        <v>39141</v>
      </c>
      <c r="DW98">
        <v>-0.33</v>
      </c>
      <c r="DX98" t="s">
        <v>302</v>
      </c>
      <c r="DY98" t="s">
        <v>302</v>
      </c>
      <c r="EA98" s="1">
        <v>39478</v>
      </c>
      <c r="EB98">
        <v>10.47</v>
      </c>
      <c r="EC98" t="s">
        <v>302</v>
      </c>
      <c r="ED98" t="s">
        <v>302</v>
      </c>
      <c r="EK98" s="1">
        <v>38321</v>
      </c>
      <c r="EL98">
        <v>4.649</v>
      </c>
      <c r="EM98">
        <v>20050112</v>
      </c>
      <c r="EN98">
        <v>7.3</v>
      </c>
      <c r="EP98" s="1">
        <v>37621</v>
      </c>
      <c r="EQ98">
        <v>0.27</v>
      </c>
      <c r="ER98">
        <v>20030212</v>
      </c>
      <c r="ES98">
        <v>0.3</v>
      </c>
    </row>
    <row r="99" spans="1:149" x14ac:dyDescent="0.25">
      <c r="A99" s="1">
        <v>41880</v>
      </c>
      <c r="B99">
        <v>58.996200000000002</v>
      </c>
      <c r="C99">
        <v>20140902</v>
      </c>
      <c r="D99">
        <v>59</v>
      </c>
      <c r="K99" s="1">
        <v>38748</v>
      </c>
      <c r="L99">
        <v>3.5</v>
      </c>
      <c r="M99" t="s">
        <v>302</v>
      </c>
      <c r="N99" t="s">
        <v>302</v>
      </c>
      <c r="U99" s="1">
        <v>37652</v>
      </c>
      <c r="V99">
        <v>1.3</v>
      </c>
      <c r="W99">
        <v>20030320</v>
      </c>
      <c r="X99">
        <v>1.8</v>
      </c>
      <c r="AE99" s="1">
        <v>37652</v>
      </c>
      <c r="AF99">
        <v>2.6</v>
      </c>
      <c r="AG99">
        <v>20030327</v>
      </c>
      <c r="AH99">
        <v>1.8</v>
      </c>
      <c r="AJ99" s="1">
        <v>40237</v>
      </c>
      <c r="AK99">
        <v>0.1</v>
      </c>
      <c r="AL99" t="s">
        <v>302</v>
      </c>
      <c r="AM99" t="s">
        <v>302</v>
      </c>
      <c r="AO99" s="1">
        <v>40237</v>
      </c>
      <c r="AP99">
        <v>0.4</v>
      </c>
      <c r="AQ99" t="s">
        <v>302</v>
      </c>
      <c r="AR99" t="s">
        <v>302</v>
      </c>
      <c r="AT99" s="1">
        <v>37652</v>
      </c>
      <c r="AU99">
        <v>102</v>
      </c>
      <c r="AV99" t="s">
        <v>302</v>
      </c>
      <c r="AW99" t="s">
        <v>302</v>
      </c>
      <c r="AY99" s="1">
        <v>37652</v>
      </c>
      <c r="AZ99">
        <v>0.83</v>
      </c>
      <c r="BA99">
        <v>20030318</v>
      </c>
      <c r="BB99">
        <v>3.7</v>
      </c>
      <c r="BD99" s="1">
        <v>37652</v>
      </c>
      <c r="BE99">
        <v>0.44</v>
      </c>
      <c r="BF99">
        <v>20030225</v>
      </c>
      <c r="BG99">
        <v>0.3</v>
      </c>
      <c r="BI99" s="1">
        <v>37652</v>
      </c>
      <c r="BJ99">
        <v>0.6</v>
      </c>
      <c r="BK99" t="s">
        <v>302</v>
      </c>
      <c r="BL99" t="s">
        <v>302</v>
      </c>
      <c r="BN99" s="1">
        <v>37652</v>
      </c>
      <c r="BO99">
        <v>3.3</v>
      </c>
      <c r="BP99">
        <v>20030227</v>
      </c>
      <c r="BQ99">
        <v>3.3</v>
      </c>
      <c r="BS99" s="1">
        <v>37652</v>
      </c>
      <c r="BT99">
        <v>-0.1</v>
      </c>
      <c r="BU99">
        <v>20030324</v>
      </c>
      <c r="BV99">
        <v>0.7</v>
      </c>
      <c r="BX99" s="1">
        <v>37652</v>
      </c>
      <c r="BY99">
        <v>0.7</v>
      </c>
      <c r="BZ99">
        <v>20030324</v>
      </c>
      <c r="CA99">
        <v>1.5</v>
      </c>
      <c r="CC99" s="1">
        <v>38411</v>
      </c>
      <c r="CD99">
        <v>0.1</v>
      </c>
      <c r="CE99">
        <v>20050429</v>
      </c>
      <c r="CF99">
        <v>0.3</v>
      </c>
      <c r="CH99" s="1">
        <v>37652</v>
      </c>
      <c r="CI99">
        <v>0.9</v>
      </c>
      <c r="CJ99">
        <v>20030227</v>
      </c>
      <c r="CK99">
        <v>0.8</v>
      </c>
      <c r="CM99" s="1">
        <v>37652</v>
      </c>
      <c r="CN99">
        <v>4.5</v>
      </c>
      <c r="CO99">
        <v>20030227</v>
      </c>
      <c r="CP99">
        <v>4.5</v>
      </c>
      <c r="CW99" s="1">
        <v>37652</v>
      </c>
      <c r="CX99">
        <v>5.07</v>
      </c>
      <c r="CY99" t="s">
        <v>302</v>
      </c>
      <c r="CZ99" t="s">
        <v>302</v>
      </c>
      <c r="DB99" s="1">
        <v>39172</v>
      </c>
      <c r="DC99">
        <v>117.98</v>
      </c>
      <c r="DD99" t="s">
        <v>302</v>
      </c>
      <c r="DE99" t="s">
        <v>302</v>
      </c>
      <c r="DL99" s="1">
        <v>37652</v>
      </c>
      <c r="DM99">
        <v>9</v>
      </c>
      <c r="DN99">
        <v>20030306</v>
      </c>
      <c r="DO99">
        <v>12.3</v>
      </c>
      <c r="DQ99" s="1">
        <v>37652</v>
      </c>
      <c r="DR99">
        <v>187.67</v>
      </c>
      <c r="DS99">
        <v>20030210</v>
      </c>
      <c r="DT99">
        <v>183.2</v>
      </c>
      <c r="DV99" s="1">
        <v>39172</v>
      </c>
      <c r="DW99">
        <v>1.03</v>
      </c>
      <c r="DX99" t="s">
        <v>302</v>
      </c>
      <c r="DY99" t="s">
        <v>302</v>
      </c>
      <c r="EA99" s="1">
        <v>39507</v>
      </c>
      <c r="EB99">
        <v>10.63</v>
      </c>
      <c r="EC99" t="s">
        <v>302</v>
      </c>
      <c r="ED99" t="s">
        <v>302</v>
      </c>
      <c r="EK99" s="1">
        <v>38352</v>
      </c>
      <c r="EL99">
        <v>4.1929999999999996</v>
      </c>
      <c r="EM99">
        <v>20050210</v>
      </c>
      <c r="EN99">
        <v>5.2</v>
      </c>
      <c r="EP99" s="1">
        <v>37652</v>
      </c>
      <c r="EQ99">
        <v>0.26900000000000002</v>
      </c>
      <c r="ER99">
        <v>20030312</v>
      </c>
      <c r="ES99">
        <v>0.3</v>
      </c>
    </row>
    <row r="100" spans="1:149" x14ac:dyDescent="0.25">
      <c r="A100" s="1">
        <v>41887</v>
      </c>
      <c r="B100">
        <v>59.103900000000003</v>
      </c>
      <c r="C100">
        <v>20140908</v>
      </c>
      <c r="D100">
        <v>59.1</v>
      </c>
      <c r="K100" s="1">
        <v>38776</v>
      </c>
      <c r="L100">
        <v>3.7</v>
      </c>
      <c r="M100" t="s">
        <v>302</v>
      </c>
      <c r="N100" t="s">
        <v>302</v>
      </c>
      <c r="U100" s="1">
        <v>37680</v>
      </c>
      <c r="V100">
        <v>0.2</v>
      </c>
      <c r="W100">
        <v>20030422</v>
      </c>
      <c r="X100">
        <v>-0.2</v>
      </c>
      <c r="AE100" s="1">
        <v>37680</v>
      </c>
      <c r="AF100">
        <v>4.2</v>
      </c>
      <c r="AG100">
        <v>20030429</v>
      </c>
      <c r="AH100">
        <v>1.7</v>
      </c>
      <c r="AJ100" s="1">
        <v>40268</v>
      </c>
      <c r="AK100">
        <v>-0.3</v>
      </c>
      <c r="AL100" t="s">
        <v>302</v>
      </c>
      <c r="AM100" t="s">
        <v>302</v>
      </c>
      <c r="AO100" s="1">
        <v>40268</v>
      </c>
      <c r="AP100">
        <v>-0.2</v>
      </c>
      <c r="AQ100" t="s">
        <v>302</v>
      </c>
      <c r="AR100" t="s">
        <v>302</v>
      </c>
      <c r="AT100" s="1">
        <v>37680</v>
      </c>
      <c r="AU100">
        <v>102.8</v>
      </c>
      <c r="AV100" t="s">
        <v>302</v>
      </c>
      <c r="AW100" t="s">
        <v>302</v>
      </c>
      <c r="AY100" s="1">
        <v>37680</v>
      </c>
      <c r="AZ100">
        <v>0.77</v>
      </c>
      <c r="BA100">
        <v>20030416</v>
      </c>
      <c r="BB100">
        <v>-0.9</v>
      </c>
      <c r="BD100" s="1">
        <v>37680</v>
      </c>
      <c r="BE100">
        <v>0.98</v>
      </c>
      <c r="BF100">
        <v>20030327</v>
      </c>
      <c r="BG100">
        <v>0.6</v>
      </c>
      <c r="BI100" s="1">
        <v>37680</v>
      </c>
      <c r="BJ100">
        <v>0.5</v>
      </c>
      <c r="BK100" t="s">
        <v>302</v>
      </c>
      <c r="BL100" t="s">
        <v>302</v>
      </c>
      <c r="BN100" s="1">
        <v>37680</v>
      </c>
      <c r="BO100">
        <v>3</v>
      </c>
      <c r="BP100">
        <v>20030321</v>
      </c>
      <c r="BQ100">
        <v>3.1</v>
      </c>
      <c r="BS100" s="1">
        <v>37680</v>
      </c>
      <c r="BT100">
        <v>1.8</v>
      </c>
      <c r="BU100">
        <v>20030423</v>
      </c>
      <c r="BV100">
        <v>1.5</v>
      </c>
      <c r="BX100" s="1">
        <v>37680</v>
      </c>
      <c r="BY100">
        <v>1.1000000000000001</v>
      </c>
      <c r="BZ100">
        <v>20030423</v>
      </c>
      <c r="CA100">
        <v>0.5</v>
      </c>
      <c r="CC100" s="1">
        <v>38442</v>
      </c>
      <c r="CD100">
        <v>-0.3</v>
      </c>
      <c r="CE100">
        <v>20050531</v>
      </c>
      <c r="CF100">
        <v>-0.1</v>
      </c>
      <c r="CH100" s="1">
        <v>37680</v>
      </c>
      <c r="CI100">
        <v>0.8</v>
      </c>
      <c r="CJ100">
        <v>20030321</v>
      </c>
      <c r="CK100">
        <v>0.7</v>
      </c>
      <c r="CM100" s="1">
        <v>37680</v>
      </c>
      <c r="CN100">
        <v>4.7</v>
      </c>
      <c r="CO100">
        <v>20030321</v>
      </c>
      <c r="CP100">
        <v>4.5999999999999996</v>
      </c>
      <c r="CW100" s="1">
        <v>37680</v>
      </c>
      <c r="CX100">
        <v>5.0419999999999998</v>
      </c>
      <c r="CY100" t="s">
        <v>302</v>
      </c>
      <c r="CZ100" t="s">
        <v>302</v>
      </c>
      <c r="DB100" s="1">
        <v>39202</v>
      </c>
      <c r="DC100">
        <v>120.14</v>
      </c>
      <c r="DD100" t="s">
        <v>302</v>
      </c>
      <c r="DE100" t="s">
        <v>302</v>
      </c>
      <c r="DL100" s="1">
        <v>37680</v>
      </c>
      <c r="DM100">
        <v>-8.9</v>
      </c>
      <c r="DN100">
        <v>20030407</v>
      </c>
      <c r="DO100">
        <v>-9.8000000000000007</v>
      </c>
      <c r="DQ100" s="1">
        <v>37680</v>
      </c>
      <c r="DR100">
        <v>239.52</v>
      </c>
      <c r="DS100">
        <v>20030310</v>
      </c>
      <c r="DT100">
        <v>246.4</v>
      </c>
      <c r="DV100" s="1">
        <v>39202</v>
      </c>
      <c r="DW100">
        <v>1.83</v>
      </c>
      <c r="DX100" t="s">
        <v>302</v>
      </c>
      <c r="DY100" t="s">
        <v>302</v>
      </c>
      <c r="EA100" s="1">
        <v>39538</v>
      </c>
      <c r="EB100">
        <v>9.92</v>
      </c>
      <c r="EC100" t="s">
        <v>302</v>
      </c>
      <c r="ED100" t="s">
        <v>302</v>
      </c>
      <c r="EK100" s="1">
        <v>38383</v>
      </c>
      <c r="EL100">
        <v>3.7309999999999999</v>
      </c>
      <c r="EM100">
        <v>20050311</v>
      </c>
      <c r="EN100">
        <v>4</v>
      </c>
      <c r="EP100" s="1">
        <v>37680</v>
      </c>
      <c r="EQ100">
        <v>0.53600000000000003</v>
      </c>
      <c r="ER100">
        <v>20030410</v>
      </c>
      <c r="ES100">
        <v>0.6</v>
      </c>
    </row>
    <row r="101" spans="1:149" x14ac:dyDescent="0.25">
      <c r="A101" s="1">
        <v>41894</v>
      </c>
      <c r="B101">
        <v>58.7624</v>
      </c>
      <c r="C101">
        <v>20140915</v>
      </c>
      <c r="D101">
        <v>58.8</v>
      </c>
      <c r="K101" s="1">
        <v>38807</v>
      </c>
      <c r="L101">
        <v>4.3</v>
      </c>
      <c r="M101" t="s">
        <v>302</v>
      </c>
      <c r="N101" t="s">
        <v>302</v>
      </c>
      <c r="U101" s="1">
        <v>37711</v>
      </c>
      <c r="V101">
        <v>-1.2</v>
      </c>
      <c r="W101">
        <v>20030520</v>
      </c>
      <c r="X101">
        <v>-0.5</v>
      </c>
      <c r="AE101" s="1">
        <v>37711</v>
      </c>
      <c r="AF101">
        <v>2.1</v>
      </c>
      <c r="AG101">
        <v>20030529</v>
      </c>
      <c r="AH101">
        <v>1.3</v>
      </c>
      <c r="AJ101" s="1">
        <v>40298</v>
      </c>
      <c r="AK101">
        <v>0</v>
      </c>
      <c r="AL101" t="s">
        <v>302</v>
      </c>
      <c r="AM101" t="s">
        <v>302</v>
      </c>
      <c r="AO101" s="1">
        <v>40298</v>
      </c>
      <c r="AP101">
        <v>0.1</v>
      </c>
      <c r="AQ101" t="s">
        <v>302</v>
      </c>
      <c r="AR101" t="s">
        <v>302</v>
      </c>
      <c r="AT101" s="1">
        <v>37711</v>
      </c>
      <c r="AU101">
        <v>103.1</v>
      </c>
      <c r="AV101" t="s">
        <v>302</v>
      </c>
      <c r="AW101" t="s">
        <v>302</v>
      </c>
      <c r="AY101" s="1">
        <v>37711</v>
      </c>
      <c r="AZ101">
        <v>-0.35</v>
      </c>
      <c r="BA101">
        <v>20030515</v>
      </c>
      <c r="BB101">
        <v>1.4</v>
      </c>
      <c r="BD101" s="1">
        <v>37711</v>
      </c>
      <c r="BE101">
        <v>-0.32</v>
      </c>
      <c r="BF101">
        <v>20030430</v>
      </c>
      <c r="BG101">
        <v>-0.5</v>
      </c>
      <c r="BI101" s="1">
        <v>37711</v>
      </c>
      <c r="BJ101">
        <v>0.2</v>
      </c>
      <c r="BK101" t="s">
        <v>302</v>
      </c>
      <c r="BL101" t="s">
        <v>302</v>
      </c>
      <c r="BN101" s="1">
        <v>37711</v>
      </c>
      <c r="BO101">
        <v>2.8</v>
      </c>
      <c r="BP101">
        <v>20030423</v>
      </c>
      <c r="BQ101">
        <v>2.9</v>
      </c>
      <c r="BS101" s="1">
        <v>37711</v>
      </c>
      <c r="BT101">
        <v>-1.3</v>
      </c>
      <c r="BU101">
        <v>20030521</v>
      </c>
      <c r="BV101">
        <v>-0.7</v>
      </c>
      <c r="BX101" s="1">
        <v>37711</v>
      </c>
      <c r="BY101">
        <v>-0.6</v>
      </c>
      <c r="BZ101">
        <v>20030521</v>
      </c>
      <c r="CA101">
        <v>0</v>
      </c>
      <c r="CC101" s="1">
        <v>38472</v>
      </c>
      <c r="CD101">
        <v>0.7</v>
      </c>
      <c r="CE101">
        <v>20050630</v>
      </c>
      <c r="CF101">
        <v>0.4</v>
      </c>
      <c r="CH101" s="1">
        <v>37711</v>
      </c>
      <c r="CI101">
        <v>0.3</v>
      </c>
      <c r="CJ101">
        <v>20030423</v>
      </c>
      <c r="CK101">
        <v>0.4</v>
      </c>
      <c r="CM101" s="1">
        <v>37711</v>
      </c>
      <c r="CN101">
        <v>4.2</v>
      </c>
      <c r="CO101">
        <v>20030423</v>
      </c>
      <c r="CP101">
        <v>4.3</v>
      </c>
      <c r="CW101" s="1">
        <v>37711</v>
      </c>
      <c r="CX101">
        <v>4.742</v>
      </c>
      <c r="CY101" t="s">
        <v>302</v>
      </c>
      <c r="CZ101" t="s">
        <v>302</v>
      </c>
      <c r="DB101" s="1">
        <v>39233</v>
      </c>
      <c r="DC101">
        <v>122.6</v>
      </c>
      <c r="DD101" t="s">
        <v>302</v>
      </c>
      <c r="DE101" t="s">
        <v>302</v>
      </c>
      <c r="DL101" s="1">
        <v>37711</v>
      </c>
      <c r="DM101">
        <v>1.4</v>
      </c>
      <c r="DN101">
        <v>20030506</v>
      </c>
      <c r="DO101">
        <v>-4.4000000000000004</v>
      </c>
      <c r="DQ101" s="1">
        <v>37711</v>
      </c>
      <c r="DR101">
        <v>196.851</v>
      </c>
      <c r="DS101">
        <v>20030408</v>
      </c>
      <c r="DT101">
        <v>210.5</v>
      </c>
      <c r="DV101" s="1">
        <v>39233</v>
      </c>
      <c r="DW101">
        <v>2.0499999999999998</v>
      </c>
      <c r="DX101" t="s">
        <v>302</v>
      </c>
      <c r="DY101" t="s">
        <v>302</v>
      </c>
      <c r="EA101" s="1">
        <v>39568</v>
      </c>
      <c r="EB101">
        <v>8.69</v>
      </c>
      <c r="EC101" t="s">
        <v>302</v>
      </c>
      <c r="ED101" t="s">
        <v>302</v>
      </c>
      <c r="EK101" s="1">
        <v>38411</v>
      </c>
      <c r="EL101">
        <v>4.3780000000000001</v>
      </c>
      <c r="EM101">
        <v>20050412</v>
      </c>
      <c r="EN101">
        <v>4.8</v>
      </c>
      <c r="EP101" s="1">
        <v>37711</v>
      </c>
      <c r="EQ101">
        <v>0.13300000000000001</v>
      </c>
      <c r="ER101">
        <v>20030512</v>
      </c>
      <c r="ES101">
        <v>0.1</v>
      </c>
    </row>
    <row r="102" spans="1:149" x14ac:dyDescent="0.25">
      <c r="A102" s="1">
        <v>41901</v>
      </c>
      <c r="B102">
        <v>59.274999999999999</v>
      </c>
      <c r="C102">
        <v>20140922</v>
      </c>
      <c r="D102">
        <v>59.3</v>
      </c>
      <c r="K102" s="1">
        <v>38837</v>
      </c>
      <c r="L102">
        <v>3.6</v>
      </c>
      <c r="M102" t="s">
        <v>302</v>
      </c>
      <c r="N102" t="s">
        <v>302</v>
      </c>
      <c r="U102" s="1">
        <v>37741</v>
      </c>
      <c r="V102">
        <v>-2.2000000000000002</v>
      </c>
      <c r="W102">
        <v>20030620</v>
      </c>
      <c r="X102">
        <v>-1.1000000000000001</v>
      </c>
      <c r="AE102" s="1">
        <v>37741</v>
      </c>
      <c r="AF102">
        <v>2.2000000000000002</v>
      </c>
      <c r="AG102">
        <v>20030626</v>
      </c>
      <c r="AH102">
        <v>1.3</v>
      </c>
      <c r="AJ102" s="1">
        <v>40329</v>
      </c>
      <c r="AK102">
        <v>0.1</v>
      </c>
      <c r="AL102" t="s">
        <v>302</v>
      </c>
      <c r="AM102" t="s">
        <v>302</v>
      </c>
      <c r="AO102" s="1">
        <v>40329</v>
      </c>
      <c r="AP102">
        <v>0.2</v>
      </c>
      <c r="AQ102" t="s">
        <v>302</v>
      </c>
      <c r="AR102" t="s">
        <v>302</v>
      </c>
      <c r="AT102" s="1">
        <v>37741</v>
      </c>
      <c r="AU102">
        <v>102.4</v>
      </c>
      <c r="AV102" t="s">
        <v>302</v>
      </c>
      <c r="AW102" t="s">
        <v>302</v>
      </c>
      <c r="AY102" s="1">
        <v>37741</v>
      </c>
      <c r="AZ102">
        <v>-1.38</v>
      </c>
      <c r="BA102">
        <v>20030613</v>
      </c>
      <c r="BB102">
        <v>-3.4</v>
      </c>
      <c r="BD102" s="1">
        <v>37741</v>
      </c>
      <c r="BE102">
        <v>-1.8399999999999999</v>
      </c>
      <c r="BF102">
        <v>20030529</v>
      </c>
      <c r="BG102">
        <v>-1.4</v>
      </c>
      <c r="BI102" s="1">
        <v>37741</v>
      </c>
      <c r="BJ102">
        <v>-0.3</v>
      </c>
      <c r="BK102" t="s">
        <v>302</v>
      </c>
      <c r="BL102" t="s">
        <v>302</v>
      </c>
      <c r="BN102" s="1">
        <v>37741</v>
      </c>
      <c r="BO102">
        <v>2.1</v>
      </c>
      <c r="BP102">
        <v>20030522</v>
      </c>
      <c r="BQ102">
        <v>2.1</v>
      </c>
      <c r="BS102" s="1">
        <v>37741</v>
      </c>
      <c r="BT102">
        <v>-0.4</v>
      </c>
      <c r="BU102">
        <v>20030623</v>
      </c>
      <c r="BV102">
        <v>-0.9</v>
      </c>
      <c r="BX102" s="1">
        <v>37741</v>
      </c>
      <c r="BY102">
        <v>-0.2</v>
      </c>
      <c r="BZ102">
        <v>20030623</v>
      </c>
      <c r="CA102">
        <v>-1.2</v>
      </c>
      <c r="CC102" s="1">
        <v>38503</v>
      </c>
      <c r="CD102">
        <v>0.4</v>
      </c>
      <c r="CE102">
        <v>20050729</v>
      </c>
      <c r="CF102">
        <v>0.3</v>
      </c>
      <c r="CH102" s="1">
        <v>37741</v>
      </c>
      <c r="CI102">
        <v>-0.7</v>
      </c>
      <c r="CJ102">
        <v>20030522</v>
      </c>
      <c r="CK102">
        <v>-0.7</v>
      </c>
      <c r="CM102" s="1">
        <v>37741</v>
      </c>
      <c r="CN102">
        <v>2.9</v>
      </c>
      <c r="CO102">
        <v>20030522</v>
      </c>
      <c r="CP102">
        <v>3</v>
      </c>
      <c r="CW102" s="1">
        <v>37741</v>
      </c>
      <c r="CX102">
        <v>4.577</v>
      </c>
      <c r="CY102" t="s">
        <v>302</v>
      </c>
      <c r="CZ102" t="s">
        <v>302</v>
      </c>
      <c r="DB102" s="1">
        <v>39263</v>
      </c>
      <c r="DC102">
        <v>124.81</v>
      </c>
      <c r="DD102" t="s">
        <v>302</v>
      </c>
      <c r="DE102" t="s">
        <v>302</v>
      </c>
      <c r="DL102" s="1">
        <v>37741</v>
      </c>
      <c r="DM102">
        <v>6.6</v>
      </c>
      <c r="DN102">
        <v>20030605</v>
      </c>
      <c r="DO102">
        <v>0.5</v>
      </c>
      <c r="DQ102" s="1">
        <v>37741</v>
      </c>
      <c r="DR102">
        <v>210.42500000000001</v>
      </c>
      <c r="DS102">
        <v>20030508</v>
      </c>
      <c r="DT102">
        <v>207.8</v>
      </c>
      <c r="DV102" s="1">
        <v>39263</v>
      </c>
      <c r="DW102">
        <v>1.8</v>
      </c>
      <c r="DX102" t="s">
        <v>302</v>
      </c>
      <c r="DY102" t="s">
        <v>302</v>
      </c>
      <c r="EA102" s="1">
        <v>39599</v>
      </c>
      <c r="EB102">
        <v>7.4</v>
      </c>
      <c r="EC102" t="s">
        <v>302</v>
      </c>
      <c r="ED102" t="s">
        <v>302</v>
      </c>
      <c r="EK102" s="1">
        <v>38442</v>
      </c>
      <c r="EL102">
        <v>4.0890000000000004</v>
      </c>
      <c r="EM102">
        <v>20050511</v>
      </c>
      <c r="EN102">
        <v>4.2</v>
      </c>
      <c r="EP102" s="1">
        <v>37741</v>
      </c>
      <c r="EQ102">
        <v>0.39900000000000002</v>
      </c>
      <c r="ER102">
        <v>20030610</v>
      </c>
      <c r="ES102">
        <v>0.4</v>
      </c>
    </row>
    <row r="103" spans="1:149" x14ac:dyDescent="0.25">
      <c r="A103" s="1">
        <v>41908</v>
      </c>
      <c r="B103">
        <v>60.010800000000003</v>
      </c>
      <c r="C103">
        <v>20140929</v>
      </c>
      <c r="D103">
        <v>60</v>
      </c>
      <c r="K103" s="1">
        <v>38868</v>
      </c>
      <c r="L103">
        <v>3.2</v>
      </c>
      <c r="M103" t="s">
        <v>302</v>
      </c>
      <c r="N103" t="s">
        <v>302</v>
      </c>
      <c r="U103" s="1">
        <v>37772</v>
      </c>
      <c r="V103">
        <v>-0.6</v>
      </c>
      <c r="W103">
        <v>20030718</v>
      </c>
      <c r="X103">
        <v>0.2</v>
      </c>
      <c r="AE103" s="1">
        <v>37772</v>
      </c>
      <c r="AF103">
        <v>2</v>
      </c>
      <c r="AG103">
        <v>20030728</v>
      </c>
      <c r="AH103">
        <v>1.8</v>
      </c>
      <c r="AJ103" s="1">
        <v>40359</v>
      </c>
      <c r="AK103">
        <v>0.3</v>
      </c>
      <c r="AL103" t="s">
        <v>302</v>
      </c>
      <c r="AM103" t="s">
        <v>302</v>
      </c>
      <c r="AO103" s="1">
        <v>40359</v>
      </c>
      <c r="AP103">
        <v>0.3</v>
      </c>
      <c r="AQ103" t="s">
        <v>302</v>
      </c>
      <c r="AR103" t="s">
        <v>302</v>
      </c>
      <c r="AT103" s="1">
        <v>37772</v>
      </c>
      <c r="AU103">
        <v>102.5</v>
      </c>
      <c r="AV103" t="s">
        <v>302</v>
      </c>
      <c r="AW103" t="s">
        <v>302</v>
      </c>
      <c r="AY103" s="1">
        <v>37772</v>
      </c>
      <c r="AZ103">
        <v>-0.83</v>
      </c>
      <c r="BA103">
        <v>20030716</v>
      </c>
      <c r="BB103">
        <v>-0.8</v>
      </c>
      <c r="BD103" s="1">
        <v>37772</v>
      </c>
      <c r="BE103">
        <v>-2.2000000000000002</v>
      </c>
      <c r="BF103">
        <v>20030627</v>
      </c>
      <c r="BG103">
        <v>-2</v>
      </c>
      <c r="BI103" s="1">
        <v>37772</v>
      </c>
      <c r="BJ103">
        <v>0.5</v>
      </c>
      <c r="BK103">
        <v>20030620</v>
      </c>
      <c r="BL103">
        <v>0.5</v>
      </c>
      <c r="BN103" s="1">
        <v>37772</v>
      </c>
      <c r="BO103">
        <v>2.4</v>
      </c>
      <c r="BP103">
        <v>20030620</v>
      </c>
      <c r="BQ103">
        <v>2.2999999999999998</v>
      </c>
      <c r="BS103" s="1">
        <v>37772</v>
      </c>
      <c r="BT103">
        <v>1.1000000000000001</v>
      </c>
      <c r="BU103">
        <v>20030721</v>
      </c>
      <c r="BV103">
        <v>0.3</v>
      </c>
      <c r="BX103" s="1">
        <v>37772</v>
      </c>
      <c r="BY103">
        <v>-0.6</v>
      </c>
      <c r="BZ103">
        <v>20030721</v>
      </c>
      <c r="CA103">
        <v>-0.6</v>
      </c>
      <c r="CC103" s="1">
        <v>38533</v>
      </c>
      <c r="CD103">
        <v>0.3</v>
      </c>
      <c r="CE103">
        <v>20050831</v>
      </c>
      <c r="CF103">
        <v>0.2</v>
      </c>
      <c r="CH103" s="1">
        <v>37772</v>
      </c>
      <c r="CI103">
        <v>0.1</v>
      </c>
      <c r="CJ103">
        <v>20030620</v>
      </c>
      <c r="CK103">
        <v>0.1</v>
      </c>
      <c r="CM103" s="1">
        <v>37772</v>
      </c>
      <c r="CN103">
        <v>2.8</v>
      </c>
      <c r="CO103">
        <v>20030620</v>
      </c>
      <c r="CP103">
        <v>2.9</v>
      </c>
      <c r="CW103" s="1">
        <v>37772</v>
      </c>
      <c r="CX103">
        <v>4.4080000000000004</v>
      </c>
      <c r="CY103" t="s">
        <v>302</v>
      </c>
      <c r="CZ103" t="s">
        <v>302</v>
      </c>
      <c r="DB103" s="1">
        <v>39294</v>
      </c>
      <c r="DC103">
        <v>126.81</v>
      </c>
      <c r="DD103" t="s">
        <v>302</v>
      </c>
      <c r="DE103" t="s">
        <v>302</v>
      </c>
      <c r="DL103" s="1">
        <v>37772</v>
      </c>
      <c r="DM103">
        <v>2</v>
      </c>
      <c r="DN103">
        <v>20030707</v>
      </c>
      <c r="DO103">
        <v>-2</v>
      </c>
      <c r="DQ103" s="1">
        <v>37772</v>
      </c>
      <c r="DR103">
        <v>195.94300000000001</v>
      </c>
      <c r="DS103">
        <v>20030609</v>
      </c>
      <c r="DT103">
        <v>197.9</v>
      </c>
      <c r="DV103" s="1">
        <v>39294</v>
      </c>
      <c r="DW103">
        <v>1.6</v>
      </c>
      <c r="DX103" t="s">
        <v>302</v>
      </c>
      <c r="DY103" t="s">
        <v>302</v>
      </c>
      <c r="EA103" s="1">
        <v>39629</v>
      </c>
      <c r="EB103">
        <v>6.32</v>
      </c>
      <c r="EC103" t="s">
        <v>302</v>
      </c>
      <c r="ED103" t="s">
        <v>302</v>
      </c>
      <c r="EK103" s="1">
        <v>38472</v>
      </c>
      <c r="EL103">
        <v>4.6020000000000003</v>
      </c>
      <c r="EM103">
        <v>20050610</v>
      </c>
      <c r="EN103">
        <v>5.0549999999999997</v>
      </c>
      <c r="EP103" s="1">
        <v>37772</v>
      </c>
      <c r="EQ103">
        <v>0.53100000000000003</v>
      </c>
      <c r="ER103">
        <v>20030710</v>
      </c>
      <c r="ES103">
        <v>0.6</v>
      </c>
    </row>
    <row r="104" spans="1:149" x14ac:dyDescent="0.25">
      <c r="A104" s="1">
        <v>41915</v>
      </c>
      <c r="B104">
        <v>59.636000000000003</v>
      </c>
      <c r="C104">
        <v>20141006</v>
      </c>
      <c r="D104">
        <v>59.6</v>
      </c>
      <c r="K104" s="1">
        <v>38898</v>
      </c>
      <c r="L104">
        <v>2.7</v>
      </c>
      <c r="M104" t="s">
        <v>302</v>
      </c>
      <c r="N104" t="s">
        <v>302</v>
      </c>
      <c r="U104" s="1">
        <v>37802</v>
      </c>
      <c r="V104">
        <v>0.9</v>
      </c>
      <c r="W104">
        <v>20030820</v>
      </c>
      <c r="X104">
        <v>0</v>
      </c>
      <c r="AE104" s="1">
        <v>37802</v>
      </c>
      <c r="AF104">
        <v>3.1</v>
      </c>
      <c r="AG104">
        <v>20030828</v>
      </c>
      <c r="AH104">
        <v>2.1</v>
      </c>
      <c r="AJ104" s="1">
        <v>40390</v>
      </c>
      <c r="AK104">
        <v>0.5</v>
      </c>
      <c r="AL104" t="s">
        <v>302</v>
      </c>
      <c r="AM104" t="s">
        <v>302</v>
      </c>
      <c r="AO104" s="1">
        <v>40390</v>
      </c>
      <c r="AP104">
        <v>-0.1</v>
      </c>
      <c r="AQ104" t="s">
        <v>302</v>
      </c>
      <c r="AR104" t="s">
        <v>302</v>
      </c>
      <c r="AT104" s="1">
        <v>37802</v>
      </c>
      <c r="AU104">
        <v>102.5</v>
      </c>
      <c r="AV104" t="s">
        <v>302</v>
      </c>
      <c r="AW104" t="s">
        <v>302</v>
      </c>
      <c r="AY104" s="1">
        <v>37802</v>
      </c>
      <c r="AZ104">
        <v>-2.4900000000000002</v>
      </c>
      <c r="BA104">
        <v>20030814</v>
      </c>
      <c r="BB104">
        <v>-0.5</v>
      </c>
      <c r="BD104" s="1">
        <v>37802</v>
      </c>
      <c r="BE104">
        <v>-0.9</v>
      </c>
      <c r="BF104">
        <v>20030729</v>
      </c>
      <c r="BG104">
        <v>-1</v>
      </c>
      <c r="BI104" s="1">
        <v>37802</v>
      </c>
      <c r="BJ104">
        <v>-0.1</v>
      </c>
      <c r="BK104">
        <v>20030722</v>
      </c>
      <c r="BL104">
        <v>-0.1</v>
      </c>
      <c r="BN104" s="1">
        <v>37802</v>
      </c>
      <c r="BO104">
        <v>2.1</v>
      </c>
      <c r="BP104">
        <v>20030722</v>
      </c>
      <c r="BQ104">
        <v>2.1</v>
      </c>
      <c r="BS104" s="1">
        <v>37802</v>
      </c>
      <c r="BT104">
        <v>0.3</v>
      </c>
      <c r="BU104">
        <v>20030821</v>
      </c>
      <c r="BV104">
        <v>0.3</v>
      </c>
      <c r="BX104" s="1">
        <v>37802</v>
      </c>
      <c r="BY104">
        <v>1.9</v>
      </c>
      <c r="BZ104">
        <v>20030821</v>
      </c>
      <c r="CA104">
        <v>1.2</v>
      </c>
      <c r="CC104" s="1">
        <v>38564</v>
      </c>
      <c r="CD104">
        <v>0.3</v>
      </c>
      <c r="CE104">
        <v>20050930</v>
      </c>
      <c r="CF104">
        <v>0.2</v>
      </c>
      <c r="CH104" s="1">
        <v>37802</v>
      </c>
      <c r="CI104">
        <v>0</v>
      </c>
      <c r="CJ104">
        <v>20030722</v>
      </c>
      <c r="CK104">
        <v>0.1</v>
      </c>
      <c r="CM104" s="1">
        <v>37802</v>
      </c>
      <c r="CN104">
        <v>2.6</v>
      </c>
      <c r="CO104">
        <v>20030722</v>
      </c>
      <c r="CP104">
        <v>2.6</v>
      </c>
      <c r="CW104" s="1">
        <v>37802</v>
      </c>
      <c r="CX104">
        <v>4.5389999999999997</v>
      </c>
      <c r="CY104" t="s">
        <v>302</v>
      </c>
      <c r="CZ104" t="s">
        <v>302</v>
      </c>
      <c r="DB104" s="1">
        <v>39325</v>
      </c>
      <c r="DC104">
        <v>128.18</v>
      </c>
      <c r="DD104" t="s">
        <v>302</v>
      </c>
      <c r="DE104" t="s">
        <v>302</v>
      </c>
      <c r="DL104" s="1">
        <v>37802</v>
      </c>
      <c r="DM104">
        <v>2.8</v>
      </c>
      <c r="DN104">
        <v>20030805</v>
      </c>
      <c r="DO104">
        <v>4.3</v>
      </c>
      <c r="DQ104" s="1">
        <v>37802</v>
      </c>
      <c r="DR104">
        <v>208.679</v>
      </c>
      <c r="DS104">
        <v>20030709</v>
      </c>
      <c r="DT104">
        <v>210.4</v>
      </c>
      <c r="DV104" s="1">
        <v>39325</v>
      </c>
      <c r="DW104">
        <v>1.08</v>
      </c>
      <c r="DX104" t="s">
        <v>302</v>
      </c>
      <c r="DY104" t="s">
        <v>302</v>
      </c>
      <c r="EA104" s="1">
        <v>39660</v>
      </c>
      <c r="EB104">
        <v>5.1100000000000003</v>
      </c>
      <c r="EC104" t="s">
        <v>302</v>
      </c>
      <c r="ED104" t="s">
        <v>302</v>
      </c>
      <c r="EK104" s="1">
        <v>38503</v>
      </c>
      <c r="EL104">
        <v>3.96</v>
      </c>
      <c r="EM104">
        <v>20050713</v>
      </c>
      <c r="EN104">
        <v>3.99</v>
      </c>
      <c r="EP104" s="1">
        <v>37802</v>
      </c>
      <c r="EQ104">
        <v>0.26400000000000001</v>
      </c>
      <c r="ER104">
        <v>20030812</v>
      </c>
      <c r="ES104">
        <v>0.3</v>
      </c>
    </row>
    <row r="105" spans="1:149" x14ac:dyDescent="0.25">
      <c r="A105" s="1">
        <v>41922</v>
      </c>
      <c r="B105">
        <v>59.174100000000003</v>
      </c>
      <c r="C105">
        <v>20141014</v>
      </c>
      <c r="D105">
        <v>59.2</v>
      </c>
      <c r="K105" s="1">
        <v>38929</v>
      </c>
      <c r="L105">
        <v>2.6</v>
      </c>
      <c r="M105" t="s">
        <v>302</v>
      </c>
      <c r="N105" t="s">
        <v>302</v>
      </c>
      <c r="U105" s="1">
        <v>37833</v>
      </c>
      <c r="V105">
        <v>0.6</v>
      </c>
      <c r="W105">
        <v>20030919</v>
      </c>
      <c r="X105">
        <v>1.1000000000000001</v>
      </c>
      <c r="AE105" s="1">
        <v>37833</v>
      </c>
      <c r="AF105">
        <v>2</v>
      </c>
      <c r="AG105">
        <v>20030925</v>
      </c>
      <c r="AH105">
        <v>1</v>
      </c>
      <c r="AJ105" s="1">
        <v>40421</v>
      </c>
      <c r="AK105">
        <v>-0.1</v>
      </c>
      <c r="AL105" t="s">
        <v>302</v>
      </c>
      <c r="AM105" t="s">
        <v>302</v>
      </c>
      <c r="AO105" s="1">
        <v>40421</v>
      </c>
      <c r="AP105">
        <v>0</v>
      </c>
      <c r="AQ105" t="s">
        <v>302</v>
      </c>
      <c r="AR105" t="s">
        <v>302</v>
      </c>
      <c r="AT105" s="1">
        <v>37833</v>
      </c>
      <c r="AU105">
        <v>102.6</v>
      </c>
      <c r="AV105" t="s">
        <v>302</v>
      </c>
      <c r="AW105" t="s">
        <v>302</v>
      </c>
      <c r="AY105" s="1">
        <v>37833</v>
      </c>
      <c r="AZ105">
        <v>4.96</v>
      </c>
      <c r="BA105">
        <v>20030916</v>
      </c>
      <c r="BB105">
        <v>1.7</v>
      </c>
      <c r="BD105" s="1">
        <v>37833</v>
      </c>
      <c r="BE105">
        <v>1.25</v>
      </c>
      <c r="BF105">
        <v>20030903</v>
      </c>
      <c r="BG105">
        <v>1.3</v>
      </c>
      <c r="BI105" s="1">
        <v>37833</v>
      </c>
      <c r="BJ105">
        <v>0</v>
      </c>
      <c r="BK105">
        <v>20030819</v>
      </c>
      <c r="BL105">
        <v>0</v>
      </c>
      <c r="BN105" s="1">
        <v>37833</v>
      </c>
      <c r="BO105">
        <v>1.9</v>
      </c>
      <c r="BP105">
        <v>20030819</v>
      </c>
      <c r="BQ105">
        <v>1.8</v>
      </c>
      <c r="BS105" s="1">
        <v>37833</v>
      </c>
      <c r="BT105">
        <v>0.5</v>
      </c>
      <c r="BU105">
        <v>20030922</v>
      </c>
      <c r="BV105">
        <v>0.8</v>
      </c>
      <c r="BX105" s="1">
        <v>37833</v>
      </c>
      <c r="BY105">
        <v>0.2</v>
      </c>
      <c r="BZ105">
        <v>20030922</v>
      </c>
      <c r="CA105">
        <v>-0.4</v>
      </c>
      <c r="CC105" s="1">
        <v>38595</v>
      </c>
      <c r="CD105">
        <v>0.4</v>
      </c>
      <c r="CE105">
        <v>20051031</v>
      </c>
      <c r="CF105">
        <v>0.5</v>
      </c>
      <c r="CH105" s="1">
        <v>37833</v>
      </c>
      <c r="CI105">
        <v>0.1</v>
      </c>
      <c r="CJ105">
        <v>20030819</v>
      </c>
      <c r="CK105">
        <v>0.1</v>
      </c>
      <c r="CM105" s="1">
        <v>37833</v>
      </c>
      <c r="CN105">
        <v>2.1</v>
      </c>
      <c r="CO105">
        <v>20030819</v>
      </c>
      <c r="CP105">
        <v>2.2000000000000002</v>
      </c>
      <c r="CW105" s="1">
        <v>37833</v>
      </c>
      <c r="CX105">
        <v>4.6639999999999997</v>
      </c>
      <c r="CY105" t="s">
        <v>302</v>
      </c>
      <c r="CZ105" t="s">
        <v>302</v>
      </c>
      <c r="DB105" s="1">
        <v>39355</v>
      </c>
      <c r="DC105">
        <v>129.02000000000001</v>
      </c>
      <c r="DD105" t="s">
        <v>302</v>
      </c>
      <c r="DE105" t="s">
        <v>302</v>
      </c>
      <c r="DL105" s="1">
        <v>37833</v>
      </c>
      <c r="DM105">
        <v>6</v>
      </c>
      <c r="DN105">
        <v>20030908</v>
      </c>
      <c r="DO105">
        <v>3.3</v>
      </c>
      <c r="DQ105" s="1">
        <v>37833</v>
      </c>
      <c r="DR105">
        <v>225.21299999999999</v>
      </c>
      <c r="DS105">
        <v>20030811</v>
      </c>
      <c r="DT105">
        <v>223.5</v>
      </c>
      <c r="DV105" s="1">
        <v>39355</v>
      </c>
      <c r="DW105">
        <v>0.66</v>
      </c>
      <c r="DX105" t="s">
        <v>302</v>
      </c>
      <c r="DY105" t="s">
        <v>302</v>
      </c>
      <c r="EA105" s="1">
        <v>39691</v>
      </c>
      <c r="EB105">
        <v>4.16</v>
      </c>
      <c r="EC105" t="s">
        <v>302</v>
      </c>
      <c r="ED105" t="s">
        <v>302</v>
      </c>
      <c r="EK105" s="1">
        <v>38533</v>
      </c>
      <c r="EL105">
        <v>3.968</v>
      </c>
      <c r="EM105">
        <v>20050812</v>
      </c>
      <c r="EN105">
        <v>4.95</v>
      </c>
      <c r="EP105" s="1">
        <v>37833</v>
      </c>
      <c r="EQ105">
        <v>0.39500000000000002</v>
      </c>
      <c r="ER105">
        <v>20030910</v>
      </c>
      <c r="ES105">
        <v>0.3</v>
      </c>
    </row>
    <row r="106" spans="1:149" x14ac:dyDescent="0.25">
      <c r="A106" s="1">
        <v>41929</v>
      </c>
      <c r="B106">
        <v>58.404499999999999</v>
      </c>
      <c r="C106">
        <v>20141020</v>
      </c>
      <c r="D106">
        <v>58.4</v>
      </c>
      <c r="K106" s="1">
        <v>38960</v>
      </c>
      <c r="L106">
        <v>2.2999999999999998</v>
      </c>
      <c r="M106" t="s">
        <v>302</v>
      </c>
      <c r="N106" t="s">
        <v>302</v>
      </c>
      <c r="U106" s="1">
        <v>37864</v>
      </c>
      <c r="V106">
        <v>-5.3</v>
      </c>
      <c r="W106">
        <v>20031021</v>
      </c>
      <c r="X106">
        <v>-4.5999999999999996</v>
      </c>
      <c r="AE106" s="1">
        <v>37864</v>
      </c>
      <c r="AF106">
        <v>3.2</v>
      </c>
      <c r="AG106">
        <v>20031027</v>
      </c>
      <c r="AH106">
        <v>0.8</v>
      </c>
      <c r="AJ106" s="1">
        <v>40451</v>
      </c>
      <c r="AK106">
        <v>0.2</v>
      </c>
      <c r="AL106" t="s">
        <v>302</v>
      </c>
      <c r="AM106" t="s">
        <v>302</v>
      </c>
      <c r="AO106" s="1">
        <v>40451</v>
      </c>
      <c r="AP106">
        <v>0.1</v>
      </c>
      <c r="AQ106" t="s">
        <v>302</v>
      </c>
      <c r="AR106" t="s">
        <v>302</v>
      </c>
      <c r="AT106" s="1">
        <v>37864</v>
      </c>
      <c r="AU106">
        <v>102.9</v>
      </c>
      <c r="AV106" t="s">
        <v>302</v>
      </c>
      <c r="AW106" t="s">
        <v>302</v>
      </c>
      <c r="AY106" s="1">
        <v>37864</v>
      </c>
      <c r="AZ106">
        <v>-4.07</v>
      </c>
      <c r="BA106">
        <v>20031015</v>
      </c>
      <c r="BB106">
        <v>-4.5</v>
      </c>
      <c r="BD106" s="1">
        <v>37864</v>
      </c>
      <c r="BE106">
        <v>0.56000000000000005</v>
      </c>
      <c r="BF106">
        <v>20030930</v>
      </c>
      <c r="BG106">
        <v>0.3</v>
      </c>
      <c r="BI106" s="1">
        <v>37864</v>
      </c>
      <c r="BJ106">
        <v>0.1</v>
      </c>
      <c r="BK106">
        <v>20030923</v>
      </c>
      <c r="BL106">
        <v>0.2</v>
      </c>
      <c r="BN106" s="1">
        <v>37864</v>
      </c>
      <c r="BO106">
        <v>1.5</v>
      </c>
      <c r="BP106">
        <v>20030923</v>
      </c>
      <c r="BQ106">
        <v>1.5</v>
      </c>
      <c r="BS106" s="1">
        <v>37864</v>
      </c>
      <c r="BT106">
        <v>1.1000000000000001</v>
      </c>
      <c r="BU106">
        <v>20031022</v>
      </c>
      <c r="BV106">
        <v>0.3</v>
      </c>
      <c r="BX106" s="1">
        <v>37864</v>
      </c>
      <c r="BY106">
        <v>2.1</v>
      </c>
      <c r="BZ106">
        <v>20031022</v>
      </c>
      <c r="CA106">
        <v>0.9</v>
      </c>
      <c r="CC106" s="1">
        <v>38625</v>
      </c>
      <c r="CD106">
        <v>0.1</v>
      </c>
      <c r="CE106">
        <v>20051130</v>
      </c>
      <c r="CF106">
        <v>0</v>
      </c>
      <c r="CH106" s="1">
        <v>37864</v>
      </c>
      <c r="CI106">
        <v>0.3</v>
      </c>
      <c r="CJ106">
        <v>20030923</v>
      </c>
      <c r="CK106">
        <v>0.2</v>
      </c>
      <c r="CM106" s="1">
        <v>37864</v>
      </c>
      <c r="CN106">
        <v>2</v>
      </c>
      <c r="CO106">
        <v>20030923</v>
      </c>
      <c r="CP106">
        <v>2</v>
      </c>
      <c r="CW106" s="1">
        <v>37864</v>
      </c>
      <c r="CX106">
        <v>4.7809999999999997</v>
      </c>
      <c r="CY106" t="s">
        <v>302</v>
      </c>
      <c r="CZ106" t="s">
        <v>302</v>
      </c>
      <c r="DB106" s="1">
        <v>39386</v>
      </c>
      <c r="DC106">
        <v>129.27000000000001</v>
      </c>
      <c r="DD106" t="s">
        <v>302</v>
      </c>
      <c r="DE106" t="s">
        <v>302</v>
      </c>
      <c r="DL106" s="1">
        <v>37864</v>
      </c>
      <c r="DM106">
        <v>-11.3</v>
      </c>
      <c r="DN106">
        <v>20031006</v>
      </c>
      <c r="DO106">
        <v>-13.4</v>
      </c>
      <c r="DQ106" s="1">
        <v>37864</v>
      </c>
      <c r="DR106">
        <v>239.952</v>
      </c>
      <c r="DS106">
        <v>20030909</v>
      </c>
      <c r="DT106">
        <v>233.9</v>
      </c>
      <c r="DV106" s="1">
        <v>39386</v>
      </c>
      <c r="DW106">
        <v>0.19</v>
      </c>
      <c r="DX106" t="s">
        <v>302</v>
      </c>
      <c r="DY106" t="s">
        <v>302</v>
      </c>
      <c r="EA106" s="1">
        <v>39721</v>
      </c>
      <c r="EB106">
        <v>3.03</v>
      </c>
      <c r="EC106" t="s">
        <v>302</v>
      </c>
      <c r="ED106" t="s">
        <v>302</v>
      </c>
      <c r="EK106" s="1">
        <v>38564</v>
      </c>
      <c r="EL106">
        <v>4.5250000000000004</v>
      </c>
      <c r="EM106">
        <v>20050913</v>
      </c>
      <c r="EN106">
        <v>5.82</v>
      </c>
      <c r="EP106" s="1">
        <v>37864</v>
      </c>
      <c r="EQ106">
        <v>0.52400000000000002</v>
      </c>
      <c r="ER106">
        <v>20031009</v>
      </c>
      <c r="ES106">
        <v>0.5</v>
      </c>
    </row>
    <row r="107" spans="1:149" x14ac:dyDescent="0.25">
      <c r="A107" s="1">
        <v>41936</v>
      </c>
      <c r="B107">
        <v>57.897100000000002</v>
      </c>
      <c r="C107">
        <v>20141027</v>
      </c>
      <c r="D107">
        <v>57.9</v>
      </c>
      <c r="K107" s="1">
        <v>38990</v>
      </c>
      <c r="L107">
        <v>2.1</v>
      </c>
      <c r="M107" t="s">
        <v>302</v>
      </c>
      <c r="N107" t="s">
        <v>302</v>
      </c>
      <c r="U107" s="1">
        <v>37894</v>
      </c>
      <c r="V107">
        <v>6.9</v>
      </c>
      <c r="W107">
        <v>20031124</v>
      </c>
      <c r="X107">
        <v>6.1</v>
      </c>
      <c r="AE107" s="1">
        <v>37894</v>
      </c>
      <c r="AF107">
        <v>3.5</v>
      </c>
      <c r="AG107">
        <v>20031127</v>
      </c>
      <c r="AH107">
        <v>1.3</v>
      </c>
      <c r="AJ107" s="1">
        <v>40482</v>
      </c>
      <c r="AK107">
        <v>0.6</v>
      </c>
      <c r="AL107" t="s">
        <v>302</v>
      </c>
      <c r="AM107" t="s">
        <v>302</v>
      </c>
      <c r="AO107" s="1">
        <v>40482</v>
      </c>
      <c r="AP107">
        <v>0.3</v>
      </c>
      <c r="AQ107" t="s">
        <v>302</v>
      </c>
      <c r="AR107" t="s">
        <v>302</v>
      </c>
      <c r="AT107" s="1">
        <v>37894</v>
      </c>
      <c r="AU107">
        <v>103.1</v>
      </c>
      <c r="AV107" t="s">
        <v>302</v>
      </c>
      <c r="AW107" t="s">
        <v>302</v>
      </c>
      <c r="AY107" s="1">
        <v>37894</v>
      </c>
      <c r="AZ107">
        <v>4.8600000000000003</v>
      </c>
      <c r="BA107">
        <v>20031114</v>
      </c>
      <c r="BB107">
        <v>5.2</v>
      </c>
      <c r="BD107" s="1">
        <v>37894</v>
      </c>
      <c r="BE107">
        <v>0</v>
      </c>
      <c r="BF107">
        <v>20031029</v>
      </c>
      <c r="BG107">
        <v>0.2</v>
      </c>
      <c r="BI107" s="1">
        <v>37894</v>
      </c>
      <c r="BJ107">
        <v>0.4</v>
      </c>
      <c r="BK107">
        <v>20031021</v>
      </c>
      <c r="BL107">
        <v>0.3</v>
      </c>
      <c r="BN107" s="1">
        <v>37894</v>
      </c>
      <c r="BO107">
        <v>1.7</v>
      </c>
      <c r="BP107">
        <v>20031021</v>
      </c>
      <c r="BQ107">
        <v>1.7</v>
      </c>
      <c r="BS107" s="1">
        <v>37894</v>
      </c>
      <c r="BT107">
        <v>-0.6</v>
      </c>
      <c r="BU107">
        <v>20031124</v>
      </c>
      <c r="BV107">
        <v>-0.8</v>
      </c>
      <c r="BX107" s="1">
        <v>37894</v>
      </c>
      <c r="BY107">
        <v>-0.8</v>
      </c>
      <c r="BZ107">
        <v>20031124</v>
      </c>
      <c r="CA107">
        <v>-0.2</v>
      </c>
      <c r="CC107" s="1">
        <v>38656</v>
      </c>
      <c r="CD107">
        <v>0.3</v>
      </c>
      <c r="CE107">
        <v>20051223</v>
      </c>
      <c r="CF107">
        <v>0.2</v>
      </c>
      <c r="CH107" s="1">
        <v>37894</v>
      </c>
      <c r="CI107">
        <v>0.2</v>
      </c>
      <c r="CJ107">
        <v>20031021</v>
      </c>
      <c r="CK107">
        <v>0.2</v>
      </c>
      <c r="CM107" s="1">
        <v>37894</v>
      </c>
      <c r="CN107">
        <v>2.2000000000000002</v>
      </c>
      <c r="CO107">
        <v>20031021</v>
      </c>
      <c r="CP107">
        <v>2.2000000000000002</v>
      </c>
      <c r="CW107" s="1">
        <v>37894</v>
      </c>
      <c r="CX107">
        <v>5.048</v>
      </c>
      <c r="CY107" t="s">
        <v>302</v>
      </c>
      <c r="CZ107" t="s">
        <v>302</v>
      </c>
      <c r="DB107" s="1">
        <v>39416</v>
      </c>
      <c r="DC107">
        <v>129.6</v>
      </c>
      <c r="DD107" t="s">
        <v>302</v>
      </c>
      <c r="DE107" t="s">
        <v>302</v>
      </c>
      <c r="DL107" s="1">
        <v>37894</v>
      </c>
      <c r="DM107">
        <v>8.3000000000000007</v>
      </c>
      <c r="DN107">
        <v>20031104</v>
      </c>
      <c r="DO107">
        <v>8</v>
      </c>
      <c r="DQ107" s="1">
        <v>37894</v>
      </c>
      <c r="DR107">
        <v>234.125</v>
      </c>
      <c r="DS107">
        <v>20031008</v>
      </c>
      <c r="DT107">
        <v>234.6</v>
      </c>
      <c r="DV107" s="1">
        <v>39416</v>
      </c>
      <c r="DW107">
        <v>0.26</v>
      </c>
      <c r="DX107" t="s">
        <v>302</v>
      </c>
      <c r="DY107" t="s">
        <v>302</v>
      </c>
      <c r="EA107" s="1">
        <v>39752</v>
      </c>
      <c r="EB107">
        <v>1.85</v>
      </c>
      <c r="EC107" t="s">
        <v>302</v>
      </c>
      <c r="ED107" t="s">
        <v>302</v>
      </c>
      <c r="EK107" s="1">
        <v>38595</v>
      </c>
      <c r="EL107">
        <v>5.5</v>
      </c>
      <c r="EM107">
        <v>20051013</v>
      </c>
      <c r="EN107">
        <v>5.6</v>
      </c>
      <c r="EP107" s="1">
        <v>37894</v>
      </c>
      <c r="EQ107">
        <v>0.39100000000000001</v>
      </c>
      <c r="ER107">
        <v>20031112</v>
      </c>
      <c r="ES107">
        <v>0.5</v>
      </c>
    </row>
    <row r="108" spans="1:149" x14ac:dyDescent="0.25">
      <c r="A108" s="1">
        <v>41943</v>
      </c>
      <c r="B108">
        <v>57.857999999999997</v>
      </c>
      <c r="C108">
        <v>20141103</v>
      </c>
      <c r="D108">
        <v>57.9</v>
      </c>
      <c r="K108" s="1">
        <v>39021</v>
      </c>
      <c r="L108">
        <v>2</v>
      </c>
      <c r="M108" t="s">
        <v>302</v>
      </c>
      <c r="N108" t="s">
        <v>302</v>
      </c>
      <c r="U108" s="1">
        <v>37925</v>
      </c>
      <c r="V108">
        <v>0.1</v>
      </c>
      <c r="W108">
        <v>20031223</v>
      </c>
      <c r="X108">
        <v>-0.1</v>
      </c>
      <c r="AE108" s="1">
        <v>37925</v>
      </c>
      <c r="AF108">
        <v>2.6</v>
      </c>
      <c r="AG108">
        <v>20031223</v>
      </c>
      <c r="AH108">
        <v>1.2</v>
      </c>
      <c r="AJ108" s="1">
        <v>40512</v>
      </c>
      <c r="AK108">
        <v>0.3</v>
      </c>
      <c r="AL108" t="s">
        <v>302</v>
      </c>
      <c r="AM108" t="s">
        <v>302</v>
      </c>
      <c r="AO108" s="1">
        <v>40512</v>
      </c>
      <c r="AP108">
        <v>0.1</v>
      </c>
      <c r="AQ108" t="s">
        <v>302</v>
      </c>
      <c r="AR108" t="s">
        <v>302</v>
      </c>
      <c r="AT108" s="1">
        <v>37925</v>
      </c>
      <c r="AU108">
        <v>102.8</v>
      </c>
      <c r="AV108" t="s">
        <v>302</v>
      </c>
      <c r="AW108" t="s">
        <v>302</v>
      </c>
      <c r="AY108" s="1">
        <v>37925</v>
      </c>
      <c r="AZ108">
        <v>-1.06</v>
      </c>
      <c r="BA108">
        <v>20031216</v>
      </c>
      <c r="BB108">
        <v>-1.1000000000000001</v>
      </c>
      <c r="BD108" s="1">
        <v>37925</v>
      </c>
      <c r="BE108">
        <v>-1.23</v>
      </c>
      <c r="BF108">
        <v>20031126</v>
      </c>
      <c r="BG108">
        <v>-0.9</v>
      </c>
      <c r="BI108" s="1">
        <v>37925</v>
      </c>
      <c r="BJ108">
        <v>0.1</v>
      </c>
      <c r="BK108">
        <v>20031119</v>
      </c>
      <c r="BL108">
        <v>0.2</v>
      </c>
      <c r="BN108" s="1">
        <v>37925</v>
      </c>
      <c r="BO108">
        <v>1.8</v>
      </c>
      <c r="BP108">
        <v>20031119</v>
      </c>
      <c r="BQ108">
        <v>1.8</v>
      </c>
      <c r="BS108" s="1">
        <v>37925</v>
      </c>
      <c r="BT108">
        <v>-0.1</v>
      </c>
      <c r="BU108">
        <v>20031222</v>
      </c>
      <c r="BV108">
        <v>0.2</v>
      </c>
      <c r="BX108" s="1">
        <v>37925</v>
      </c>
      <c r="BY108">
        <v>0.1</v>
      </c>
      <c r="BZ108">
        <v>20031222</v>
      </c>
      <c r="CA108">
        <v>0.2</v>
      </c>
      <c r="CC108" s="1">
        <v>38686</v>
      </c>
      <c r="CD108">
        <v>0.5</v>
      </c>
      <c r="CE108">
        <v>20060131</v>
      </c>
      <c r="CF108">
        <v>0.2</v>
      </c>
      <c r="CH108" s="1">
        <v>37925</v>
      </c>
      <c r="CI108">
        <v>-0.3</v>
      </c>
      <c r="CJ108">
        <v>20031119</v>
      </c>
      <c r="CK108">
        <v>-0.2</v>
      </c>
      <c r="CM108" s="1">
        <v>37925</v>
      </c>
      <c r="CN108">
        <v>1.6</v>
      </c>
      <c r="CO108">
        <v>20031119</v>
      </c>
      <c r="CP108">
        <v>1.6</v>
      </c>
      <c r="CW108" s="1">
        <v>37925</v>
      </c>
      <c r="CX108">
        <v>5.0199999999999996</v>
      </c>
      <c r="CY108" t="s">
        <v>302</v>
      </c>
      <c r="CZ108" t="s">
        <v>302</v>
      </c>
      <c r="DB108" s="1">
        <v>39447</v>
      </c>
      <c r="DC108">
        <v>129.27000000000001</v>
      </c>
      <c r="DD108" t="s">
        <v>302</v>
      </c>
      <c r="DE108" t="s">
        <v>302</v>
      </c>
      <c r="DL108" s="1">
        <v>37925</v>
      </c>
      <c r="DM108">
        <v>-3.9</v>
      </c>
      <c r="DN108">
        <v>20031204</v>
      </c>
      <c r="DO108">
        <v>-4.9000000000000004</v>
      </c>
      <c r="DQ108" s="1">
        <v>37925</v>
      </c>
      <c r="DR108">
        <v>253.476</v>
      </c>
      <c r="DS108">
        <v>20031110</v>
      </c>
      <c r="DT108">
        <v>237.2</v>
      </c>
      <c r="DV108" s="1">
        <v>39447</v>
      </c>
      <c r="DW108">
        <v>-0.25</v>
      </c>
      <c r="DX108" t="s">
        <v>302</v>
      </c>
      <c r="DY108" t="s">
        <v>302</v>
      </c>
      <c r="EA108" s="1">
        <v>39782</v>
      </c>
      <c r="EB108">
        <v>0.43</v>
      </c>
      <c r="EC108" t="s">
        <v>302</v>
      </c>
      <c r="ED108" t="s">
        <v>302</v>
      </c>
      <c r="EK108" s="1">
        <v>38625</v>
      </c>
      <c r="EL108">
        <v>6.1660000000000004</v>
      </c>
      <c r="EM108">
        <v>20051110</v>
      </c>
      <c r="EN108">
        <v>7</v>
      </c>
      <c r="EP108" s="1">
        <v>37925</v>
      </c>
      <c r="EQ108">
        <v>0.51900000000000002</v>
      </c>
      <c r="ER108">
        <v>20031210</v>
      </c>
      <c r="ES108">
        <v>0.4</v>
      </c>
    </row>
    <row r="109" spans="1:149" x14ac:dyDescent="0.25">
      <c r="A109" s="1">
        <v>41950</v>
      </c>
      <c r="B109">
        <v>57.792200000000001</v>
      </c>
      <c r="C109">
        <v>20141110</v>
      </c>
      <c r="D109">
        <v>57.8</v>
      </c>
      <c r="K109" s="1">
        <v>39051</v>
      </c>
      <c r="L109">
        <v>1.7</v>
      </c>
      <c r="M109" t="s">
        <v>302</v>
      </c>
      <c r="N109" t="s">
        <v>302</v>
      </c>
      <c r="U109" s="1">
        <v>37955</v>
      </c>
      <c r="V109">
        <v>1.4</v>
      </c>
      <c r="W109">
        <v>20040126</v>
      </c>
      <c r="X109">
        <v>-0.1</v>
      </c>
      <c r="AE109" s="1">
        <v>37955</v>
      </c>
      <c r="AF109">
        <v>2.9</v>
      </c>
      <c r="AG109" t="s">
        <v>302</v>
      </c>
      <c r="AH109" t="s">
        <v>302</v>
      </c>
      <c r="AJ109" s="1">
        <v>40543</v>
      </c>
      <c r="AK109">
        <v>0.4</v>
      </c>
      <c r="AL109" t="s">
        <v>302</v>
      </c>
      <c r="AM109" t="s">
        <v>302</v>
      </c>
      <c r="AO109" s="1">
        <v>40543</v>
      </c>
      <c r="AP109">
        <v>0.3</v>
      </c>
      <c r="AQ109" t="s">
        <v>302</v>
      </c>
      <c r="AR109" t="s">
        <v>302</v>
      </c>
      <c r="AT109" s="1">
        <v>37955</v>
      </c>
      <c r="AU109">
        <v>103.1</v>
      </c>
      <c r="AV109" t="s">
        <v>302</v>
      </c>
      <c r="AW109" t="s">
        <v>302</v>
      </c>
      <c r="AY109" s="1">
        <v>37955</v>
      </c>
      <c r="AZ109">
        <v>1.1400000000000001</v>
      </c>
      <c r="BA109">
        <v>20040121</v>
      </c>
      <c r="BB109">
        <v>-0.5</v>
      </c>
      <c r="BD109" s="1">
        <v>37955</v>
      </c>
      <c r="BE109">
        <v>-0.45</v>
      </c>
      <c r="BF109">
        <v>20040105</v>
      </c>
      <c r="BG109">
        <v>-0.4</v>
      </c>
      <c r="BI109" s="1">
        <v>37955</v>
      </c>
      <c r="BJ109">
        <v>0.3</v>
      </c>
      <c r="BK109">
        <v>20031219</v>
      </c>
      <c r="BL109">
        <v>0.2</v>
      </c>
      <c r="BN109" s="1">
        <v>37955</v>
      </c>
      <c r="BO109">
        <v>1.8</v>
      </c>
      <c r="BP109">
        <v>20031219</v>
      </c>
      <c r="BQ109">
        <v>1.8</v>
      </c>
      <c r="BS109" s="1">
        <v>37955</v>
      </c>
      <c r="BT109">
        <v>-0.2</v>
      </c>
      <c r="BU109">
        <v>20040127</v>
      </c>
      <c r="BV109">
        <v>-0.3</v>
      </c>
      <c r="BX109" s="1">
        <v>37955</v>
      </c>
      <c r="BY109">
        <v>0.8</v>
      </c>
      <c r="BZ109">
        <v>20040127</v>
      </c>
      <c r="CA109">
        <v>0.6</v>
      </c>
      <c r="CC109" s="1">
        <v>38717</v>
      </c>
      <c r="CD109">
        <v>0.5</v>
      </c>
      <c r="CE109">
        <v>20060228</v>
      </c>
      <c r="CF109">
        <v>0.4</v>
      </c>
      <c r="CH109" s="1">
        <v>37955</v>
      </c>
      <c r="CI109">
        <v>0.3</v>
      </c>
      <c r="CJ109">
        <v>20031219</v>
      </c>
      <c r="CK109">
        <v>0.2</v>
      </c>
      <c r="CM109" s="1">
        <v>37955</v>
      </c>
      <c r="CN109">
        <v>1.6</v>
      </c>
      <c r="CO109">
        <v>20031219</v>
      </c>
      <c r="CP109">
        <v>1.6</v>
      </c>
      <c r="CW109" s="1">
        <v>37955</v>
      </c>
      <c r="CX109">
        <v>4.9870000000000001</v>
      </c>
      <c r="CY109" t="s">
        <v>302</v>
      </c>
      <c r="CZ109" t="s">
        <v>302</v>
      </c>
      <c r="DB109" s="1">
        <v>39478</v>
      </c>
      <c r="DC109">
        <v>129.44</v>
      </c>
      <c r="DD109" t="s">
        <v>302</v>
      </c>
      <c r="DE109" t="s">
        <v>302</v>
      </c>
      <c r="DL109" s="1">
        <v>37955</v>
      </c>
      <c r="DM109">
        <v>-1.8</v>
      </c>
      <c r="DN109">
        <v>20040112</v>
      </c>
      <c r="DO109">
        <v>-3.9</v>
      </c>
      <c r="DQ109" s="1">
        <v>37955</v>
      </c>
      <c r="DR109">
        <v>216.46199999999999</v>
      </c>
      <c r="DS109">
        <v>20031208</v>
      </c>
      <c r="DT109">
        <v>213</v>
      </c>
      <c r="DV109" s="1">
        <v>39478</v>
      </c>
      <c r="DW109">
        <v>0.13</v>
      </c>
      <c r="DX109" t="s">
        <v>302</v>
      </c>
      <c r="DY109" t="s">
        <v>302</v>
      </c>
      <c r="EA109" s="1">
        <v>39813</v>
      </c>
      <c r="EB109">
        <v>-0.79</v>
      </c>
      <c r="EC109" t="s">
        <v>302</v>
      </c>
      <c r="ED109" t="s">
        <v>302</v>
      </c>
      <c r="EK109" s="1">
        <v>38656</v>
      </c>
      <c r="EL109">
        <v>7.4779999999999998</v>
      </c>
      <c r="EM109">
        <v>20051214</v>
      </c>
      <c r="EN109">
        <v>7.2</v>
      </c>
      <c r="EP109" s="1">
        <v>37955</v>
      </c>
      <c r="EQ109">
        <v>0.64600000000000002</v>
      </c>
      <c r="ER109">
        <v>20040112</v>
      </c>
      <c r="ES109">
        <v>0.7</v>
      </c>
    </row>
    <row r="110" spans="1:149" x14ac:dyDescent="0.25">
      <c r="A110" s="1">
        <v>41957</v>
      </c>
      <c r="B110">
        <v>57.977699999999999</v>
      </c>
      <c r="C110">
        <v>20141117</v>
      </c>
      <c r="D110">
        <v>58</v>
      </c>
      <c r="K110" s="1">
        <v>39082</v>
      </c>
      <c r="L110">
        <v>1.8</v>
      </c>
      <c r="M110" t="s">
        <v>302</v>
      </c>
      <c r="N110" t="s">
        <v>302</v>
      </c>
      <c r="U110" s="1">
        <v>37986</v>
      </c>
      <c r="V110">
        <v>0.9</v>
      </c>
      <c r="W110">
        <v>20040226</v>
      </c>
      <c r="X110">
        <v>0.8</v>
      </c>
      <c r="AE110" s="1">
        <v>37986</v>
      </c>
      <c r="AF110">
        <v>1.9</v>
      </c>
      <c r="AG110" t="s">
        <v>302</v>
      </c>
      <c r="AH110" t="s">
        <v>302</v>
      </c>
      <c r="AJ110" s="1">
        <v>40574</v>
      </c>
      <c r="AK110">
        <v>0.2</v>
      </c>
      <c r="AL110" t="s">
        <v>302</v>
      </c>
      <c r="AM110" t="s">
        <v>302</v>
      </c>
      <c r="AO110" s="1">
        <v>40574</v>
      </c>
      <c r="AP110">
        <v>0</v>
      </c>
      <c r="AQ110" t="s">
        <v>302</v>
      </c>
      <c r="AR110" t="s">
        <v>302</v>
      </c>
      <c r="AT110" s="1">
        <v>37986</v>
      </c>
      <c r="AU110">
        <v>103.2</v>
      </c>
      <c r="AV110" t="s">
        <v>302</v>
      </c>
      <c r="AW110" t="s">
        <v>302</v>
      </c>
      <c r="AY110" s="1">
        <v>37986</v>
      </c>
      <c r="AZ110">
        <v>-0.72</v>
      </c>
      <c r="BA110">
        <v>20040213</v>
      </c>
      <c r="BB110">
        <v>1</v>
      </c>
      <c r="BD110" s="1">
        <v>37986</v>
      </c>
      <c r="BE110">
        <v>0.23</v>
      </c>
      <c r="BF110">
        <v>20040129</v>
      </c>
      <c r="BG110">
        <v>0.3</v>
      </c>
      <c r="BI110" s="1">
        <v>37986</v>
      </c>
      <c r="BJ110">
        <v>-0.2</v>
      </c>
      <c r="BK110">
        <v>20040122</v>
      </c>
      <c r="BL110">
        <v>-0.2</v>
      </c>
      <c r="BN110" s="1">
        <v>37986</v>
      </c>
      <c r="BO110">
        <v>2.1</v>
      </c>
      <c r="BP110">
        <v>20040122</v>
      </c>
      <c r="BQ110">
        <v>2.2000000000000002</v>
      </c>
      <c r="BS110" s="1">
        <v>37986</v>
      </c>
      <c r="BT110">
        <v>-0.3</v>
      </c>
      <c r="BU110">
        <v>20040226</v>
      </c>
      <c r="BV110">
        <v>-1.2</v>
      </c>
      <c r="BX110" s="1">
        <v>37986</v>
      </c>
      <c r="BY110">
        <v>0.5</v>
      </c>
      <c r="BZ110">
        <v>20040226</v>
      </c>
      <c r="CA110">
        <v>-0.1</v>
      </c>
      <c r="CC110" s="1">
        <v>38748</v>
      </c>
      <c r="CD110">
        <v>0.2</v>
      </c>
      <c r="CE110">
        <v>20060331</v>
      </c>
      <c r="CF110">
        <v>0.2</v>
      </c>
      <c r="CH110" s="1">
        <v>37986</v>
      </c>
      <c r="CI110">
        <v>0.1</v>
      </c>
      <c r="CJ110">
        <v>20040122</v>
      </c>
      <c r="CK110">
        <v>0.1</v>
      </c>
      <c r="CM110" s="1">
        <v>37986</v>
      </c>
      <c r="CN110">
        <v>2.1</v>
      </c>
      <c r="CO110">
        <v>20040122</v>
      </c>
      <c r="CP110">
        <v>2</v>
      </c>
      <c r="CW110" s="1">
        <v>37986</v>
      </c>
      <c r="CX110">
        <v>4.9729999999999999</v>
      </c>
      <c r="CY110" t="s">
        <v>302</v>
      </c>
      <c r="CZ110" t="s">
        <v>302</v>
      </c>
      <c r="DB110" s="1">
        <v>39507</v>
      </c>
      <c r="DC110">
        <v>129.19</v>
      </c>
      <c r="DD110" t="s">
        <v>302</v>
      </c>
      <c r="DE110" t="s">
        <v>302</v>
      </c>
      <c r="DL110" s="1">
        <v>37986</v>
      </c>
      <c r="DM110">
        <v>2.8</v>
      </c>
      <c r="DN110">
        <v>20040205</v>
      </c>
      <c r="DO110">
        <v>12.8</v>
      </c>
      <c r="DQ110" s="1">
        <v>37986</v>
      </c>
      <c r="DR110">
        <v>215.99199999999999</v>
      </c>
      <c r="DS110">
        <v>20040109</v>
      </c>
      <c r="DT110">
        <v>217.6</v>
      </c>
      <c r="DV110" s="1">
        <v>39507</v>
      </c>
      <c r="DW110">
        <v>-0.19</v>
      </c>
      <c r="DX110" t="s">
        <v>302</v>
      </c>
      <c r="DY110" t="s">
        <v>302</v>
      </c>
      <c r="EA110" s="1">
        <v>39844</v>
      </c>
      <c r="EB110">
        <v>-2.5300000000000002</v>
      </c>
      <c r="EC110" t="s">
        <v>302</v>
      </c>
      <c r="ED110" t="s">
        <v>302</v>
      </c>
      <c r="EK110" s="1">
        <v>38686</v>
      </c>
      <c r="EL110">
        <v>6.1040000000000001</v>
      </c>
      <c r="EM110">
        <v>20060112</v>
      </c>
      <c r="EN110">
        <v>6.9</v>
      </c>
      <c r="EP110" s="1">
        <v>37986</v>
      </c>
      <c r="EQ110">
        <v>0.25700000000000001</v>
      </c>
      <c r="ER110">
        <v>20040211</v>
      </c>
      <c r="ES110">
        <v>0.3</v>
      </c>
    </row>
    <row r="111" spans="1:149" x14ac:dyDescent="0.25">
      <c r="A111" s="1">
        <v>41964</v>
      </c>
      <c r="B111">
        <v>57.3917</v>
      </c>
      <c r="C111">
        <v>20141124</v>
      </c>
      <c r="D111">
        <v>57.4</v>
      </c>
      <c r="K111" s="1">
        <v>39113</v>
      </c>
      <c r="L111">
        <v>1.4</v>
      </c>
      <c r="M111" t="s">
        <v>302</v>
      </c>
      <c r="N111" t="s">
        <v>302</v>
      </c>
      <c r="U111" s="1">
        <v>38017</v>
      </c>
      <c r="V111">
        <v>-1.3</v>
      </c>
      <c r="W111">
        <v>20040326</v>
      </c>
      <c r="X111">
        <v>-3.2</v>
      </c>
      <c r="AE111" s="1">
        <v>38017</v>
      </c>
      <c r="AF111">
        <v>3.2</v>
      </c>
      <c r="AG111" t="s">
        <v>302</v>
      </c>
      <c r="AH111" t="s">
        <v>302</v>
      </c>
      <c r="AJ111" s="1">
        <v>40602</v>
      </c>
      <c r="AK111">
        <v>-0.1</v>
      </c>
      <c r="AL111" t="s">
        <v>302</v>
      </c>
      <c r="AM111" t="s">
        <v>302</v>
      </c>
      <c r="AO111" s="1">
        <v>40602</v>
      </c>
      <c r="AP111">
        <v>-0.1</v>
      </c>
      <c r="AQ111" t="s">
        <v>302</v>
      </c>
      <c r="AR111" t="s">
        <v>302</v>
      </c>
      <c r="AT111" s="1">
        <v>38017</v>
      </c>
      <c r="AU111">
        <v>103.3</v>
      </c>
      <c r="AV111" t="s">
        <v>302</v>
      </c>
      <c r="AW111" t="s">
        <v>302</v>
      </c>
      <c r="AY111" s="1">
        <v>38017</v>
      </c>
      <c r="AZ111">
        <v>-1.65</v>
      </c>
      <c r="BA111">
        <v>20040316</v>
      </c>
      <c r="BB111">
        <v>-0.2</v>
      </c>
      <c r="BD111" s="1">
        <v>38017</v>
      </c>
      <c r="BE111">
        <v>0.79</v>
      </c>
      <c r="BF111">
        <v>20040302</v>
      </c>
      <c r="BG111">
        <v>0.4</v>
      </c>
      <c r="BI111" s="1">
        <v>38017</v>
      </c>
      <c r="BJ111">
        <v>0</v>
      </c>
      <c r="BK111">
        <v>20040220</v>
      </c>
      <c r="BL111">
        <v>0</v>
      </c>
      <c r="BN111" s="1">
        <v>38017</v>
      </c>
      <c r="BO111">
        <v>1.5</v>
      </c>
      <c r="BP111">
        <v>20040220</v>
      </c>
      <c r="BQ111">
        <v>1.5</v>
      </c>
      <c r="BS111" s="1">
        <v>38017</v>
      </c>
      <c r="BT111">
        <v>0.8</v>
      </c>
      <c r="BU111">
        <v>20040326</v>
      </c>
      <c r="BV111">
        <v>1.6</v>
      </c>
      <c r="BX111" s="1">
        <v>38017</v>
      </c>
      <c r="BY111">
        <v>0.8</v>
      </c>
      <c r="BZ111">
        <v>20040326</v>
      </c>
      <c r="CA111">
        <v>2.2000000000000002</v>
      </c>
      <c r="CC111" s="1">
        <v>38776</v>
      </c>
      <c r="CD111">
        <v>0.2</v>
      </c>
      <c r="CE111">
        <v>20060428</v>
      </c>
      <c r="CF111">
        <v>0.2</v>
      </c>
      <c r="CH111" s="1">
        <v>38017</v>
      </c>
      <c r="CI111">
        <v>0.1</v>
      </c>
      <c r="CJ111">
        <v>20040220</v>
      </c>
      <c r="CK111">
        <v>0.1</v>
      </c>
      <c r="CM111" s="1">
        <v>38017</v>
      </c>
      <c r="CN111">
        <v>1.3</v>
      </c>
      <c r="CO111">
        <v>20040220</v>
      </c>
      <c r="CP111">
        <v>1.2</v>
      </c>
      <c r="CW111" s="1">
        <v>38017</v>
      </c>
      <c r="CX111">
        <v>5.0940000000000003</v>
      </c>
      <c r="CY111" t="s">
        <v>302</v>
      </c>
      <c r="CZ111" t="s">
        <v>302</v>
      </c>
      <c r="DB111" s="1">
        <v>39538</v>
      </c>
      <c r="DC111">
        <v>129.68</v>
      </c>
      <c r="DD111" t="s">
        <v>302</v>
      </c>
      <c r="DE111" t="s">
        <v>302</v>
      </c>
      <c r="DL111" s="1">
        <v>38017</v>
      </c>
      <c r="DM111">
        <v>-7.9</v>
      </c>
      <c r="DN111">
        <v>20040304</v>
      </c>
      <c r="DO111">
        <v>-0.9</v>
      </c>
      <c r="DQ111" s="1">
        <v>38017</v>
      </c>
      <c r="DR111">
        <v>193.13200000000001</v>
      </c>
      <c r="DS111">
        <v>20040209</v>
      </c>
      <c r="DT111">
        <v>195.5</v>
      </c>
      <c r="DV111" s="1">
        <v>39538</v>
      </c>
      <c r="DW111">
        <v>0.38</v>
      </c>
      <c r="DX111" t="s">
        <v>302</v>
      </c>
      <c r="DY111" t="s">
        <v>302</v>
      </c>
      <c r="EA111" s="1">
        <v>39872</v>
      </c>
      <c r="EB111">
        <v>-4.04</v>
      </c>
      <c r="EC111" t="s">
        <v>302</v>
      </c>
      <c r="ED111" t="s">
        <v>302</v>
      </c>
      <c r="EK111" s="1">
        <v>38717</v>
      </c>
      <c r="EL111">
        <v>6.4619999999999997</v>
      </c>
      <c r="EM111">
        <v>20060210</v>
      </c>
      <c r="EN111">
        <v>7.7</v>
      </c>
      <c r="EP111" s="1">
        <v>38017</v>
      </c>
      <c r="EQ111">
        <v>0.38400000000000001</v>
      </c>
      <c r="ER111">
        <v>20040310</v>
      </c>
      <c r="ES111">
        <v>0.3</v>
      </c>
    </row>
    <row r="112" spans="1:149" x14ac:dyDescent="0.25">
      <c r="A112" s="1">
        <v>41971</v>
      </c>
      <c r="B112">
        <v>57.989699999999999</v>
      </c>
      <c r="C112">
        <v>20141201</v>
      </c>
      <c r="D112">
        <v>58</v>
      </c>
      <c r="K112" s="1">
        <v>39141</v>
      </c>
      <c r="L112">
        <v>1.7</v>
      </c>
      <c r="M112" t="s">
        <v>302</v>
      </c>
      <c r="N112" t="s">
        <v>302</v>
      </c>
      <c r="U112" s="1">
        <v>38046</v>
      </c>
      <c r="V112">
        <v>0.5</v>
      </c>
      <c r="W112">
        <v>20040427</v>
      </c>
      <c r="X112">
        <v>-0.3</v>
      </c>
      <c r="AE112" s="1">
        <v>38046</v>
      </c>
      <c r="AF112">
        <v>2.2000000000000002</v>
      </c>
      <c r="AG112" t="s">
        <v>302</v>
      </c>
      <c r="AH112" t="s">
        <v>302</v>
      </c>
      <c r="AJ112" s="1">
        <v>40633</v>
      </c>
      <c r="AK112">
        <v>0.7</v>
      </c>
      <c r="AL112" t="s">
        <v>302</v>
      </c>
      <c r="AM112" t="s">
        <v>302</v>
      </c>
      <c r="AO112" s="1">
        <v>40633</v>
      </c>
      <c r="AP112">
        <v>0.5</v>
      </c>
      <c r="AQ112" t="s">
        <v>302</v>
      </c>
      <c r="AR112" t="s">
        <v>302</v>
      </c>
      <c r="AT112" s="1">
        <v>38046</v>
      </c>
      <c r="AU112">
        <v>103.5</v>
      </c>
      <c r="AV112" t="s">
        <v>302</v>
      </c>
      <c r="AW112" t="s">
        <v>302</v>
      </c>
      <c r="AY112" s="1">
        <v>38046</v>
      </c>
      <c r="AZ112">
        <v>1.67</v>
      </c>
      <c r="BA112">
        <v>20040415</v>
      </c>
      <c r="BB112">
        <v>0.8</v>
      </c>
      <c r="BD112" s="1">
        <v>38046</v>
      </c>
      <c r="BE112">
        <v>2.25</v>
      </c>
      <c r="BF112">
        <v>20040331</v>
      </c>
      <c r="BG112">
        <v>1.8</v>
      </c>
      <c r="BI112" s="1">
        <v>38046</v>
      </c>
      <c r="BJ112">
        <v>0.2</v>
      </c>
      <c r="BK112">
        <v>20040318</v>
      </c>
      <c r="BL112">
        <v>0.2</v>
      </c>
      <c r="BN112" s="1">
        <v>38046</v>
      </c>
      <c r="BO112">
        <v>1.2</v>
      </c>
      <c r="BP112">
        <v>20040318</v>
      </c>
      <c r="BQ112">
        <v>1.1000000000000001</v>
      </c>
      <c r="BS112" s="1">
        <v>38046</v>
      </c>
      <c r="BT112">
        <v>2.8</v>
      </c>
      <c r="BU112">
        <v>20040427</v>
      </c>
      <c r="BV112">
        <v>2.2999999999999998</v>
      </c>
      <c r="BX112" s="1">
        <v>38046</v>
      </c>
      <c r="BY112">
        <v>1</v>
      </c>
      <c r="BZ112">
        <v>20040427</v>
      </c>
      <c r="CA112">
        <v>0.5</v>
      </c>
      <c r="CC112" s="1">
        <v>38807</v>
      </c>
      <c r="CD112">
        <v>0.2</v>
      </c>
      <c r="CE112">
        <v>20060531</v>
      </c>
      <c r="CF112">
        <v>0.1</v>
      </c>
      <c r="CH112" s="1">
        <v>38046</v>
      </c>
      <c r="CI112">
        <v>0.2</v>
      </c>
      <c r="CJ112">
        <v>20040318</v>
      </c>
      <c r="CK112">
        <v>0.2</v>
      </c>
      <c r="CM112" s="1">
        <v>38046</v>
      </c>
      <c r="CN112">
        <v>0.7</v>
      </c>
      <c r="CO112">
        <v>20040318</v>
      </c>
      <c r="CP112">
        <v>0.7</v>
      </c>
      <c r="CW112" s="1">
        <v>38046</v>
      </c>
      <c r="CX112">
        <v>4.9329999999999998</v>
      </c>
      <c r="CY112" t="s">
        <v>302</v>
      </c>
      <c r="CZ112" t="s">
        <v>302</v>
      </c>
      <c r="DB112" s="1">
        <v>39568</v>
      </c>
      <c r="DC112">
        <v>130.58000000000001</v>
      </c>
      <c r="DD112" t="s">
        <v>302</v>
      </c>
      <c r="DE112" t="s">
        <v>302</v>
      </c>
      <c r="DL112" s="1">
        <v>38046</v>
      </c>
      <c r="DM112">
        <v>0.1</v>
      </c>
      <c r="DN112">
        <v>20040406</v>
      </c>
      <c r="DO112">
        <v>1.6</v>
      </c>
      <c r="DQ112" s="1">
        <v>38046</v>
      </c>
      <c r="DR112">
        <v>216.721</v>
      </c>
      <c r="DS112">
        <v>20040308</v>
      </c>
      <c r="DT112">
        <v>214.1</v>
      </c>
      <c r="DV112" s="1">
        <v>39568</v>
      </c>
      <c r="DW112">
        <v>0.69</v>
      </c>
      <c r="DX112" t="s">
        <v>302</v>
      </c>
      <c r="DY112" t="s">
        <v>302</v>
      </c>
      <c r="EA112" s="1">
        <v>39903</v>
      </c>
      <c r="EB112">
        <v>-5.47</v>
      </c>
      <c r="EC112" t="s">
        <v>302</v>
      </c>
      <c r="ED112" t="s">
        <v>302</v>
      </c>
      <c r="EK112" s="1">
        <v>38748</v>
      </c>
      <c r="EL112">
        <v>5.5190000000000001</v>
      </c>
      <c r="EM112">
        <v>20060309</v>
      </c>
      <c r="EN112">
        <v>6.3</v>
      </c>
      <c r="EP112" s="1">
        <v>38046</v>
      </c>
      <c r="EQ112">
        <v>0.38300000000000001</v>
      </c>
      <c r="ER112">
        <v>20040413</v>
      </c>
      <c r="ES112">
        <v>0.4</v>
      </c>
    </row>
    <row r="113" spans="1:149" x14ac:dyDescent="0.25">
      <c r="A113" s="1">
        <v>41978</v>
      </c>
      <c r="B113">
        <v>57.380600000000001</v>
      </c>
      <c r="C113">
        <v>20141208</v>
      </c>
      <c r="D113">
        <v>57.4</v>
      </c>
      <c r="K113" s="1">
        <v>39172</v>
      </c>
      <c r="L113">
        <v>1.8</v>
      </c>
      <c r="M113" t="s">
        <v>302</v>
      </c>
      <c r="N113" t="s">
        <v>302</v>
      </c>
      <c r="U113" s="1">
        <v>38077</v>
      </c>
      <c r="V113">
        <v>2</v>
      </c>
      <c r="W113">
        <v>20040525</v>
      </c>
      <c r="X113">
        <v>4.5999999999999996</v>
      </c>
      <c r="AE113" s="1">
        <v>38077</v>
      </c>
      <c r="AF113">
        <v>3.3</v>
      </c>
      <c r="AG113" t="s">
        <v>302</v>
      </c>
      <c r="AH113" t="s">
        <v>302</v>
      </c>
      <c r="AJ113" s="1">
        <v>40663</v>
      </c>
      <c r="AK113">
        <v>0.4</v>
      </c>
      <c r="AL113" t="s">
        <v>302</v>
      </c>
      <c r="AM113" t="s">
        <v>302</v>
      </c>
      <c r="AO113" s="1">
        <v>40663</v>
      </c>
      <c r="AP113">
        <v>0.2</v>
      </c>
      <c r="AQ113" t="s">
        <v>302</v>
      </c>
      <c r="AR113" t="s">
        <v>302</v>
      </c>
      <c r="AT113" s="1">
        <v>38077</v>
      </c>
      <c r="AU113">
        <v>103.9</v>
      </c>
      <c r="AV113" t="s">
        <v>302</v>
      </c>
      <c r="AW113" t="s">
        <v>302</v>
      </c>
      <c r="AY113" s="1">
        <v>38077</v>
      </c>
      <c r="AZ113">
        <v>2.2000000000000002</v>
      </c>
      <c r="BA113">
        <v>20040514</v>
      </c>
      <c r="BB113">
        <v>3.4</v>
      </c>
      <c r="BD113" s="1">
        <v>38077</v>
      </c>
      <c r="BE113">
        <v>0.77</v>
      </c>
      <c r="BF113">
        <v>20040429</v>
      </c>
      <c r="BG113">
        <v>0.5</v>
      </c>
      <c r="BI113" s="1">
        <v>38077</v>
      </c>
      <c r="BJ113">
        <v>0.3</v>
      </c>
      <c r="BK113">
        <v>20040420</v>
      </c>
      <c r="BL113">
        <v>0.3</v>
      </c>
      <c r="BN113" s="1">
        <v>38077</v>
      </c>
      <c r="BO113">
        <v>1.3</v>
      </c>
      <c r="BP113">
        <v>20040420</v>
      </c>
      <c r="BQ113">
        <v>1.3</v>
      </c>
      <c r="BS113" s="1">
        <v>38077</v>
      </c>
      <c r="BT113">
        <v>-0.1</v>
      </c>
      <c r="BU113">
        <v>20040525</v>
      </c>
      <c r="BV113">
        <v>1.2</v>
      </c>
      <c r="BX113" s="1">
        <v>38077</v>
      </c>
      <c r="BY113">
        <v>0.4</v>
      </c>
      <c r="BZ113">
        <v>20040525</v>
      </c>
      <c r="CA113">
        <v>1</v>
      </c>
      <c r="CC113" s="1">
        <v>38837</v>
      </c>
      <c r="CD113">
        <v>0</v>
      </c>
      <c r="CE113">
        <v>20060629</v>
      </c>
      <c r="CF113">
        <v>0.1</v>
      </c>
      <c r="CH113" s="1">
        <v>38077</v>
      </c>
      <c r="CI113">
        <v>0.4</v>
      </c>
      <c r="CJ113">
        <v>20040420</v>
      </c>
      <c r="CK113">
        <v>0.3</v>
      </c>
      <c r="CM113" s="1">
        <v>38077</v>
      </c>
      <c r="CN113">
        <v>0.8</v>
      </c>
      <c r="CO113">
        <v>20040420</v>
      </c>
      <c r="CP113">
        <v>0.7</v>
      </c>
      <c r="CW113" s="1">
        <v>38077</v>
      </c>
      <c r="CX113">
        <v>5.0599999999999996</v>
      </c>
      <c r="CY113" t="s">
        <v>302</v>
      </c>
      <c r="CZ113" t="s">
        <v>302</v>
      </c>
      <c r="DB113" s="1">
        <v>39599</v>
      </c>
      <c r="DC113">
        <v>131.66999999999999</v>
      </c>
      <c r="DD113" t="s">
        <v>302</v>
      </c>
      <c r="DE113" t="s">
        <v>302</v>
      </c>
      <c r="DL113" s="1">
        <v>38077</v>
      </c>
      <c r="DM113">
        <v>8.6</v>
      </c>
      <c r="DN113">
        <v>20040506</v>
      </c>
      <c r="DO113">
        <v>-4.2</v>
      </c>
      <c r="DQ113" s="1">
        <v>38077</v>
      </c>
      <c r="DR113">
        <v>244.005</v>
      </c>
      <c r="DS113">
        <v>20040408</v>
      </c>
      <c r="DT113">
        <v>247</v>
      </c>
      <c r="DV113" s="1">
        <v>39599</v>
      </c>
      <c r="DW113">
        <v>0.83</v>
      </c>
      <c r="DX113" t="s">
        <v>302</v>
      </c>
      <c r="DY113" t="s">
        <v>302</v>
      </c>
      <c r="EA113" s="1">
        <v>39933</v>
      </c>
      <c r="EB113">
        <v>-6.42</v>
      </c>
      <c r="EC113" t="s">
        <v>302</v>
      </c>
      <c r="ED113" t="s">
        <v>302</v>
      </c>
      <c r="EK113" s="1">
        <v>38776</v>
      </c>
      <c r="EL113">
        <v>4.7549999999999999</v>
      </c>
      <c r="EM113">
        <v>20060412</v>
      </c>
      <c r="EN113">
        <v>6.31</v>
      </c>
      <c r="EP113" s="1">
        <v>38077</v>
      </c>
      <c r="EQ113">
        <v>0.254</v>
      </c>
      <c r="ER113">
        <v>20040511</v>
      </c>
      <c r="ES113">
        <v>0.3</v>
      </c>
    </row>
    <row r="114" spans="1:149" x14ac:dyDescent="0.25">
      <c r="A114" s="1">
        <v>41985</v>
      </c>
      <c r="B114">
        <v>56.955199999999998</v>
      </c>
      <c r="C114">
        <v>20141215</v>
      </c>
      <c r="D114">
        <v>57</v>
      </c>
      <c r="K114" s="1">
        <v>39202</v>
      </c>
      <c r="L114">
        <v>1.9</v>
      </c>
      <c r="M114" t="s">
        <v>302</v>
      </c>
      <c r="N114" t="s">
        <v>302</v>
      </c>
      <c r="U114" s="1">
        <v>38107</v>
      </c>
      <c r="V114">
        <v>0.8</v>
      </c>
      <c r="W114">
        <v>20040623</v>
      </c>
      <c r="X114">
        <v>1</v>
      </c>
      <c r="AE114" s="1">
        <v>38107</v>
      </c>
      <c r="AF114">
        <v>2.7</v>
      </c>
      <c r="AG114" t="s">
        <v>302</v>
      </c>
      <c r="AH114" t="s">
        <v>302</v>
      </c>
      <c r="AJ114" s="1">
        <v>40694</v>
      </c>
      <c r="AK114">
        <v>0.3</v>
      </c>
      <c r="AL114" t="s">
        <v>302</v>
      </c>
      <c r="AM114" t="s">
        <v>302</v>
      </c>
      <c r="AO114" s="1">
        <v>40694</v>
      </c>
      <c r="AP114">
        <v>0.3</v>
      </c>
      <c r="AQ114" t="s">
        <v>302</v>
      </c>
      <c r="AR114" t="s">
        <v>302</v>
      </c>
      <c r="AT114" s="1">
        <v>38107</v>
      </c>
      <c r="AU114">
        <v>104.1</v>
      </c>
      <c r="AV114" t="s">
        <v>302</v>
      </c>
      <c r="AW114" t="s">
        <v>302</v>
      </c>
      <c r="AY114" s="1">
        <v>38107</v>
      </c>
      <c r="AZ114">
        <v>1.01</v>
      </c>
      <c r="BA114">
        <v>20040615</v>
      </c>
      <c r="BB114">
        <v>0.5</v>
      </c>
      <c r="BD114" s="1">
        <v>38107</v>
      </c>
      <c r="BE114">
        <v>1.2</v>
      </c>
      <c r="BF114">
        <v>20040528</v>
      </c>
      <c r="BG114">
        <v>0.8</v>
      </c>
      <c r="BI114" s="1">
        <v>38107</v>
      </c>
      <c r="BJ114">
        <v>0.2</v>
      </c>
      <c r="BK114">
        <v>20040520</v>
      </c>
      <c r="BL114">
        <v>0.2</v>
      </c>
      <c r="BN114" s="1">
        <v>38107</v>
      </c>
      <c r="BO114">
        <v>1.8</v>
      </c>
      <c r="BP114">
        <v>20040520</v>
      </c>
      <c r="BQ114">
        <v>1.8</v>
      </c>
      <c r="BS114" s="1">
        <v>38107</v>
      </c>
      <c r="BT114">
        <v>-1.5</v>
      </c>
      <c r="BU114">
        <v>20040625</v>
      </c>
      <c r="BV114">
        <v>-0.8</v>
      </c>
      <c r="BX114" s="1">
        <v>38107</v>
      </c>
      <c r="BY114">
        <v>-0.9</v>
      </c>
      <c r="BZ114">
        <v>20040625</v>
      </c>
      <c r="CA114">
        <v>-0.1</v>
      </c>
      <c r="CC114" s="1">
        <v>38868</v>
      </c>
      <c r="CD114">
        <v>0</v>
      </c>
      <c r="CE114">
        <v>20060731</v>
      </c>
      <c r="CF114">
        <v>0</v>
      </c>
      <c r="CH114" s="1">
        <v>38107</v>
      </c>
      <c r="CI114">
        <v>0.2</v>
      </c>
      <c r="CJ114">
        <v>20040520</v>
      </c>
      <c r="CK114">
        <v>0.2</v>
      </c>
      <c r="CM114" s="1">
        <v>38107</v>
      </c>
      <c r="CN114">
        <v>1.7</v>
      </c>
      <c r="CO114">
        <v>20040520</v>
      </c>
      <c r="CP114">
        <v>1.6</v>
      </c>
      <c r="CW114" s="1">
        <v>38107</v>
      </c>
      <c r="CX114">
        <v>5.57</v>
      </c>
      <c r="CY114" t="s">
        <v>302</v>
      </c>
      <c r="CZ114" t="s">
        <v>302</v>
      </c>
      <c r="DB114" s="1">
        <v>39629</v>
      </c>
      <c r="DC114">
        <v>132.69999999999999</v>
      </c>
      <c r="DD114" t="s">
        <v>302</v>
      </c>
      <c r="DE114" t="s">
        <v>302</v>
      </c>
      <c r="DL114" s="1">
        <v>38107</v>
      </c>
      <c r="DM114">
        <v>5.2</v>
      </c>
      <c r="DN114">
        <v>20040607</v>
      </c>
      <c r="DO114">
        <v>6.3</v>
      </c>
      <c r="DQ114" s="1">
        <v>38107</v>
      </c>
      <c r="DR114">
        <v>242.33</v>
      </c>
      <c r="DS114">
        <v>20040510</v>
      </c>
      <c r="DT114">
        <v>241.6</v>
      </c>
      <c r="DV114" s="1">
        <v>39629</v>
      </c>
      <c r="DW114">
        <v>0.78</v>
      </c>
      <c r="DX114" t="s">
        <v>302</v>
      </c>
      <c r="DY114" t="s">
        <v>302</v>
      </c>
      <c r="EA114" s="1">
        <v>39964</v>
      </c>
      <c r="EB114">
        <v>-6.52</v>
      </c>
      <c r="EC114" t="s">
        <v>302</v>
      </c>
      <c r="ED114" t="s">
        <v>302</v>
      </c>
      <c r="EK114" s="1">
        <v>38807</v>
      </c>
      <c r="EL114">
        <v>4.085</v>
      </c>
      <c r="EM114">
        <v>20060512</v>
      </c>
      <c r="EN114">
        <v>5.0999999999999996</v>
      </c>
      <c r="EP114" s="1">
        <v>38107</v>
      </c>
      <c r="EQ114">
        <v>0.88700000000000001</v>
      </c>
      <c r="ER114">
        <v>20040610</v>
      </c>
      <c r="ES114">
        <v>0.7</v>
      </c>
    </row>
    <row r="115" spans="1:149" x14ac:dyDescent="0.25">
      <c r="A115" s="1">
        <v>41992</v>
      </c>
      <c r="B115">
        <v>56.203400000000002</v>
      </c>
      <c r="C115">
        <v>20141222</v>
      </c>
      <c r="D115">
        <v>56.2</v>
      </c>
      <c r="K115" s="1">
        <v>39233</v>
      </c>
      <c r="L115">
        <v>2.2999999999999998</v>
      </c>
      <c r="M115" t="s">
        <v>302</v>
      </c>
      <c r="N115" t="s">
        <v>302</v>
      </c>
      <c r="U115" s="1">
        <v>38138</v>
      </c>
      <c r="V115">
        <v>1.7</v>
      </c>
      <c r="W115">
        <v>20040720</v>
      </c>
      <c r="X115">
        <v>0.3</v>
      </c>
      <c r="AE115" s="1">
        <v>38138</v>
      </c>
      <c r="AF115">
        <v>3.7</v>
      </c>
      <c r="AG115" t="s">
        <v>302</v>
      </c>
      <c r="AH115" t="s">
        <v>302</v>
      </c>
      <c r="AJ115" s="1">
        <v>40724</v>
      </c>
      <c r="AK115">
        <v>-0.3</v>
      </c>
      <c r="AL115" t="s">
        <v>302</v>
      </c>
      <c r="AM115" t="s">
        <v>302</v>
      </c>
      <c r="AO115" s="1">
        <v>40724</v>
      </c>
      <c r="AP115">
        <v>-0.2</v>
      </c>
      <c r="AQ115" t="s">
        <v>302</v>
      </c>
      <c r="AR115" t="s">
        <v>302</v>
      </c>
      <c r="AT115" s="1">
        <v>38138</v>
      </c>
      <c r="AU115">
        <v>105</v>
      </c>
      <c r="AV115" t="s">
        <v>302</v>
      </c>
      <c r="AW115" t="s">
        <v>302</v>
      </c>
      <c r="AY115" s="1">
        <v>38138</v>
      </c>
      <c r="AZ115">
        <v>-0.08</v>
      </c>
      <c r="BA115">
        <v>20040715</v>
      </c>
      <c r="BB115">
        <v>1.1000000000000001</v>
      </c>
      <c r="BD115" s="1">
        <v>38138</v>
      </c>
      <c r="BE115">
        <v>2.0499999999999998</v>
      </c>
      <c r="BF115">
        <v>20040629</v>
      </c>
      <c r="BG115">
        <v>1.5</v>
      </c>
      <c r="BI115" s="1">
        <v>38138</v>
      </c>
      <c r="BJ115">
        <v>0.2</v>
      </c>
      <c r="BK115">
        <v>20040622</v>
      </c>
      <c r="BL115">
        <v>0.2</v>
      </c>
      <c r="BN115" s="1">
        <v>38138</v>
      </c>
      <c r="BO115">
        <v>1.5</v>
      </c>
      <c r="BP115">
        <v>20040622</v>
      </c>
      <c r="BQ115">
        <v>1.5</v>
      </c>
      <c r="BS115" s="1">
        <v>38138</v>
      </c>
      <c r="BT115">
        <v>1.1000000000000001</v>
      </c>
      <c r="BU115">
        <v>20040726</v>
      </c>
      <c r="BV115">
        <v>0.5</v>
      </c>
      <c r="BX115" s="1">
        <v>38138</v>
      </c>
      <c r="BY115">
        <v>1.1000000000000001</v>
      </c>
      <c r="BZ115">
        <v>20040726</v>
      </c>
      <c r="CA115">
        <v>1.4</v>
      </c>
      <c r="CC115" s="1">
        <v>38898</v>
      </c>
      <c r="CD115">
        <v>-0.2</v>
      </c>
      <c r="CE115">
        <v>20060831</v>
      </c>
      <c r="CF115">
        <v>0</v>
      </c>
      <c r="CH115" s="1">
        <v>38138</v>
      </c>
      <c r="CI115">
        <v>0.9</v>
      </c>
      <c r="CJ115">
        <v>20040622</v>
      </c>
      <c r="CK115">
        <v>0.9</v>
      </c>
      <c r="CM115" s="1">
        <v>38138</v>
      </c>
      <c r="CN115">
        <v>2.4</v>
      </c>
      <c r="CO115">
        <v>20040622</v>
      </c>
      <c r="CP115">
        <v>2.5</v>
      </c>
      <c r="CW115" s="1">
        <v>38138</v>
      </c>
      <c r="CX115">
        <v>5.8049999999999997</v>
      </c>
      <c r="CY115" t="s">
        <v>302</v>
      </c>
      <c r="CZ115" t="s">
        <v>302</v>
      </c>
      <c r="DB115" s="1">
        <v>39660</v>
      </c>
      <c r="DC115">
        <v>133.29</v>
      </c>
      <c r="DD115" t="s">
        <v>302</v>
      </c>
      <c r="DE115" t="s">
        <v>302</v>
      </c>
      <c r="DL115" s="1">
        <v>38138</v>
      </c>
      <c r="DM115">
        <v>-2.2999999999999998</v>
      </c>
      <c r="DN115">
        <v>20040707</v>
      </c>
      <c r="DO115">
        <v>-9.5</v>
      </c>
      <c r="DQ115" s="1">
        <v>38138</v>
      </c>
      <c r="DR115">
        <v>233.13399999999999</v>
      </c>
      <c r="DS115">
        <v>20040608</v>
      </c>
      <c r="DT115">
        <v>238.8</v>
      </c>
      <c r="DV115" s="1">
        <v>39660</v>
      </c>
      <c r="DW115">
        <v>0.44</v>
      </c>
      <c r="DX115" t="s">
        <v>302</v>
      </c>
      <c r="DY115" t="s">
        <v>302</v>
      </c>
      <c r="EA115" s="1">
        <v>39994</v>
      </c>
      <c r="EB115">
        <v>-5.84</v>
      </c>
      <c r="EC115" t="s">
        <v>302</v>
      </c>
      <c r="ED115" t="s">
        <v>302</v>
      </c>
      <c r="EK115" s="1">
        <v>38837</v>
      </c>
      <c r="EL115">
        <v>3.8079999999999998</v>
      </c>
      <c r="EM115">
        <v>20060609</v>
      </c>
      <c r="EN115">
        <v>4.07</v>
      </c>
      <c r="EP115" s="1">
        <v>38138</v>
      </c>
      <c r="EQ115">
        <v>0.754</v>
      </c>
      <c r="ER115">
        <v>20040709</v>
      </c>
      <c r="ES115">
        <v>0.8</v>
      </c>
    </row>
    <row r="116" spans="1:149" x14ac:dyDescent="0.25">
      <c r="A116" s="1">
        <v>41999</v>
      </c>
      <c r="B116">
        <v>55.094000000000001</v>
      </c>
      <c r="C116">
        <v>20141229</v>
      </c>
      <c r="D116">
        <v>55.1</v>
      </c>
      <c r="K116" s="1">
        <v>39263</v>
      </c>
      <c r="L116">
        <v>2.8</v>
      </c>
      <c r="M116" t="s">
        <v>302</v>
      </c>
      <c r="N116" t="s">
        <v>302</v>
      </c>
      <c r="U116" s="1">
        <v>38168</v>
      </c>
      <c r="V116">
        <v>1.5</v>
      </c>
      <c r="W116">
        <v>20040820</v>
      </c>
      <c r="X116">
        <v>0.6</v>
      </c>
      <c r="AE116" s="1">
        <v>38168</v>
      </c>
      <c r="AF116">
        <v>2.1</v>
      </c>
      <c r="AG116" t="s">
        <v>302</v>
      </c>
      <c r="AH116" t="s">
        <v>302</v>
      </c>
      <c r="AJ116" s="1">
        <v>40755</v>
      </c>
      <c r="AK116">
        <v>0.2</v>
      </c>
      <c r="AL116" t="s">
        <v>302</v>
      </c>
      <c r="AM116" t="s">
        <v>302</v>
      </c>
      <c r="AO116" s="1">
        <v>40755</v>
      </c>
      <c r="AP116">
        <v>0.3</v>
      </c>
      <c r="AQ116" t="s">
        <v>302</v>
      </c>
      <c r="AR116" t="s">
        <v>302</v>
      </c>
      <c r="AT116" s="1">
        <v>38168</v>
      </c>
      <c r="AU116">
        <v>105.1</v>
      </c>
      <c r="AV116" t="s">
        <v>302</v>
      </c>
      <c r="AW116" t="s">
        <v>302</v>
      </c>
      <c r="AY116" s="1">
        <v>38168</v>
      </c>
      <c r="AZ116">
        <v>1.05</v>
      </c>
      <c r="BA116">
        <v>20040813</v>
      </c>
      <c r="BB116">
        <v>1.5</v>
      </c>
      <c r="BD116" s="1">
        <v>38168</v>
      </c>
      <c r="BE116">
        <v>-0.53</v>
      </c>
      <c r="BF116">
        <v>20040729</v>
      </c>
      <c r="BG116">
        <v>-0.5</v>
      </c>
      <c r="BI116" s="1">
        <v>38168</v>
      </c>
      <c r="BJ116">
        <v>0.1</v>
      </c>
      <c r="BK116">
        <v>20040716</v>
      </c>
      <c r="BL116">
        <v>0.1</v>
      </c>
      <c r="BN116" s="1">
        <v>38168</v>
      </c>
      <c r="BO116">
        <v>1.7</v>
      </c>
      <c r="BP116">
        <v>20040716</v>
      </c>
      <c r="BQ116">
        <v>1.7</v>
      </c>
      <c r="BS116" s="1">
        <v>38168</v>
      </c>
      <c r="BT116">
        <v>0</v>
      </c>
      <c r="BU116">
        <v>20040823</v>
      </c>
      <c r="BV116">
        <v>0.2</v>
      </c>
      <c r="BX116" s="1">
        <v>38168</v>
      </c>
      <c r="BY116">
        <v>0.2</v>
      </c>
      <c r="BZ116">
        <v>20040823</v>
      </c>
      <c r="CA116">
        <v>-0.5</v>
      </c>
      <c r="CC116" s="1">
        <v>38929</v>
      </c>
      <c r="CD116">
        <v>0.2</v>
      </c>
      <c r="CE116">
        <v>20060929</v>
      </c>
      <c r="CF116">
        <v>0.2</v>
      </c>
      <c r="CH116" s="1">
        <v>38168</v>
      </c>
      <c r="CI116">
        <v>0.1</v>
      </c>
      <c r="CJ116">
        <v>20040716</v>
      </c>
      <c r="CK116">
        <v>0.1</v>
      </c>
      <c r="CM116" s="1">
        <v>38168</v>
      </c>
      <c r="CN116">
        <v>2.5</v>
      </c>
      <c r="CO116">
        <v>20040716</v>
      </c>
      <c r="CP116">
        <v>2.5</v>
      </c>
      <c r="CW116" s="1">
        <v>38168</v>
      </c>
      <c r="CX116">
        <v>6.3159999999999998</v>
      </c>
      <c r="CY116" t="s">
        <v>302</v>
      </c>
      <c r="CZ116" t="s">
        <v>302</v>
      </c>
      <c r="DB116" s="1">
        <v>39691</v>
      </c>
      <c r="DC116">
        <v>133.51</v>
      </c>
      <c r="DD116" t="s">
        <v>302</v>
      </c>
      <c r="DE116" t="s">
        <v>302</v>
      </c>
      <c r="DL116" s="1">
        <v>38168</v>
      </c>
      <c r="DM116">
        <v>26.3</v>
      </c>
      <c r="DN116">
        <v>20040809</v>
      </c>
      <c r="DO116">
        <v>27.1</v>
      </c>
      <c r="DQ116" s="1">
        <v>38168</v>
      </c>
      <c r="DR116">
        <v>233.547</v>
      </c>
      <c r="DS116">
        <v>20040709</v>
      </c>
      <c r="DT116">
        <v>239.3</v>
      </c>
      <c r="DV116" s="1">
        <v>39691</v>
      </c>
      <c r="DW116">
        <v>0.17</v>
      </c>
      <c r="DX116" t="s">
        <v>302</v>
      </c>
      <c r="DY116" t="s">
        <v>302</v>
      </c>
      <c r="EA116" s="1">
        <v>40025</v>
      </c>
      <c r="EB116">
        <v>-4.88</v>
      </c>
      <c r="EC116" t="s">
        <v>302</v>
      </c>
      <c r="ED116" t="s">
        <v>302</v>
      </c>
      <c r="EK116" s="1">
        <v>38868</v>
      </c>
      <c r="EL116">
        <v>3.206</v>
      </c>
      <c r="EM116">
        <v>20060712</v>
      </c>
      <c r="EN116">
        <v>4.0999999999999996</v>
      </c>
      <c r="EP116" s="1">
        <v>38168</v>
      </c>
      <c r="EQ116">
        <v>0.748</v>
      </c>
      <c r="ER116">
        <v>20040810</v>
      </c>
      <c r="ES116">
        <v>0.7</v>
      </c>
    </row>
    <row r="117" spans="1:149" x14ac:dyDescent="0.25">
      <c r="A117" s="1">
        <v>42006</v>
      </c>
      <c r="B117">
        <v>55.7515</v>
      </c>
      <c r="C117">
        <v>20150105</v>
      </c>
      <c r="D117">
        <v>55.8</v>
      </c>
      <c r="K117" s="1">
        <v>39294</v>
      </c>
      <c r="L117">
        <v>2.6</v>
      </c>
      <c r="M117" t="s">
        <v>302</v>
      </c>
      <c r="N117" t="s">
        <v>302</v>
      </c>
      <c r="U117" s="1">
        <v>38199</v>
      </c>
      <c r="V117">
        <v>-3</v>
      </c>
      <c r="W117">
        <v>20040920</v>
      </c>
      <c r="X117">
        <v>0.1</v>
      </c>
      <c r="AE117" s="1">
        <v>38199</v>
      </c>
      <c r="AF117">
        <v>2.5</v>
      </c>
      <c r="AG117" t="s">
        <v>302</v>
      </c>
      <c r="AH117" t="s">
        <v>302</v>
      </c>
      <c r="AJ117" s="1">
        <v>40786</v>
      </c>
      <c r="AK117">
        <v>0.3</v>
      </c>
      <c r="AL117" t="s">
        <v>302</v>
      </c>
      <c r="AM117" t="s">
        <v>302</v>
      </c>
      <c r="AO117" s="1">
        <v>40786</v>
      </c>
      <c r="AP117">
        <v>0.3</v>
      </c>
      <c r="AQ117" t="s">
        <v>302</v>
      </c>
      <c r="AR117" t="s">
        <v>302</v>
      </c>
      <c r="AT117" s="1">
        <v>38199</v>
      </c>
      <c r="AU117">
        <v>105</v>
      </c>
      <c r="AV117" t="s">
        <v>302</v>
      </c>
      <c r="AW117" t="s">
        <v>302</v>
      </c>
      <c r="AY117" s="1">
        <v>38199</v>
      </c>
      <c r="AZ117">
        <v>-0.9</v>
      </c>
      <c r="BA117">
        <v>20040915</v>
      </c>
      <c r="BB117">
        <v>0.5</v>
      </c>
      <c r="BD117" s="1">
        <v>38199</v>
      </c>
      <c r="BE117">
        <v>-0.21</v>
      </c>
      <c r="BF117">
        <v>20040830</v>
      </c>
      <c r="BG117">
        <v>-0.4</v>
      </c>
      <c r="BI117" s="1">
        <v>38199</v>
      </c>
      <c r="BJ117">
        <v>0.2</v>
      </c>
      <c r="BK117">
        <v>20040824</v>
      </c>
      <c r="BL117">
        <v>0.2</v>
      </c>
      <c r="BN117" s="1">
        <v>38199</v>
      </c>
      <c r="BO117">
        <v>1.9</v>
      </c>
      <c r="BP117">
        <v>20040824</v>
      </c>
      <c r="BQ117">
        <v>1.9</v>
      </c>
      <c r="BS117" s="1">
        <v>38199</v>
      </c>
      <c r="BT117">
        <v>0.2</v>
      </c>
      <c r="BU117">
        <v>20040921</v>
      </c>
      <c r="BV117">
        <v>0.5</v>
      </c>
      <c r="BX117" s="1">
        <v>38199</v>
      </c>
      <c r="BY117">
        <v>0.2</v>
      </c>
      <c r="BZ117">
        <v>20040921</v>
      </c>
      <c r="CA117">
        <v>0.3</v>
      </c>
      <c r="CC117" s="1">
        <v>38960</v>
      </c>
      <c r="CD117">
        <v>0.1</v>
      </c>
      <c r="CE117">
        <v>20061031</v>
      </c>
      <c r="CF117">
        <v>0.3</v>
      </c>
      <c r="CH117" s="1">
        <v>38199</v>
      </c>
      <c r="CI117">
        <v>-0.1</v>
      </c>
      <c r="CJ117">
        <v>20040824</v>
      </c>
      <c r="CK117">
        <v>-0.1</v>
      </c>
      <c r="CM117" s="1">
        <v>38199</v>
      </c>
      <c r="CN117">
        <v>2.2999999999999998</v>
      </c>
      <c r="CO117">
        <v>20040824</v>
      </c>
      <c r="CP117">
        <v>2.2999999999999998</v>
      </c>
      <c r="CW117" s="1">
        <v>38199</v>
      </c>
      <c r="CX117">
        <v>6.0289999999999999</v>
      </c>
      <c r="CY117" t="s">
        <v>302</v>
      </c>
      <c r="CZ117" t="s">
        <v>302</v>
      </c>
      <c r="DB117" s="1">
        <v>39721</v>
      </c>
      <c r="DC117">
        <v>132.93</v>
      </c>
      <c r="DD117" t="s">
        <v>302</v>
      </c>
      <c r="DE117" t="s">
        <v>302</v>
      </c>
      <c r="DL117" s="1">
        <v>38199</v>
      </c>
      <c r="DM117">
        <v>-10.5</v>
      </c>
      <c r="DN117">
        <v>20040907</v>
      </c>
      <c r="DO117">
        <v>-11.4</v>
      </c>
      <c r="DQ117" s="1">
        <v>38199</v>
      </c>
      <c r="DR117">
        <v>222.73599999999999</v>
      </c>
      <c r="DS117">
        <v>20040810</v>
      </c>
      <c r="DT117">
        <v>218.7</v>
      </c>
      <c r="DV117" s="1">
        <v>39721</v>
      </c>
      <c r="DW117">
        <v>-0.43</v>
      </c>
      <c r="DX117" t="s">
        <v>302</v>
      </c>
      <c r="DY117" t="s">
        <v>302</v>
      </c>
      <c r="EA117" s="1">
        <v>40056</v>
      </c>
      <c r="EB117">
        <v>-3.38</v>
      </c>
      <c r="EC117" t="s">
        <v>302</v>
      </c>
      <c r="ED117" t="s">
        <v>302</v>
      </c>
      <c r="EK117" s="1">
        <v>38898</v>
      </c>
      <c r="EL117">
        <v>3.472</v>
      </c>
      <c r="EM117">
        <v>20060810</v>
      </c>
      <c r="EN117">
        <v>4.7</v>
      </c>
      <c r="EP117" s="1">
        <v>38199</v>
      </c>
      <c r="EQ117">
        <v>0.124</v>
      </c>
      <c r="ER117">
        <v>20040909</v>
      </c>
      <c r="ES117">
        <v>0.2</v>
      </c>
    </row>
    <row r="118" spans="1:149" x14ac:dyDescent="0.25">
      <c r="A118" s="1">
        <v>42013</v>
      </c>
      <c r="B118">
        <v>56.113300000000002</v>
      </c>
      <c r="C118">
        <v>20150112</v>
      </c>
      <c r="D118">
        <v>56.1</v>
      </c>
      <c r="K118" s="1">
        <v>39325</v>
      </c>
      <c r="L118">
        <v>2.8</v>
      </c>
      <c r="M118" t="s">
        <v>302</v>
      </c>
      <c r="N118" t="s">
        <v>302</v>
      </c>
      <c r="U118" s="1">
        <v>38230</v>
      </c>
      <c r="V118">
        <v>3</v>
      </c>
      <c r="W118">
        <v>20041020</v>
      </c>
      <c r="X118">
        <v>0.7</v>
      </c>
      <c r="AE118" s="1">
        <v>38230</v>
      </c>
      <c r="AF118">
        <v>2.5</v>
      </c>
      <c r="AG118" t="s">
        <v>302</v>
      </c>
      <c r="AH118" t="s">
        <v>302</v>
      </c>
      <c r="AJ118" s="1">
        <v>40816</v>
      </c>
      <c r="AK118">
        <v>0.3</v>
      </c>
      <c r="AL118" t="s">
        <v>302</v>
      </c>
      <c r="AM118" t="s">
        <v>302</v>
      </c>
      <c r="AO118" s="1">
        <v>40816</v>
      </c>
      <c r="AP118">
        <v>0.3</v>
      </c>
      <c r="AQ118" t="s">
        <v>302</v>
      </c>
      <c r="AR118" t="s">
        <v>302</v>
      </c>
      <c r="AT118" s="1">
        <v>38230</v>
      </c>
      <c r="AU118">
        <v>104.8</v>
      </c>
      <c r="AV118" t="s">
        <v>302</v>
      </c>
      <c r="AW118" t="s">
        <v>302</v>
      </c>
      <c r="AY118" s="1">
        <v>38230</v>
      </c>
      <c r="AZ118">
        <v>0.67</v>
      </c>
      <c r="BA118">
        <v>20041015</v>
      </c>
      <c r="BB118">
        <v>0.8</v>
      </c>
      <c r="BD118" s="1">
        <v>38230</v>
      </c>
      <c r="BE118">
        <v>0.43</v>
      </c>
      <c r="BF118">
        <v>20040929</v>
      </c>
      <c r="BG118">
        <v>0.1</v>
      </c>
      <c r="BI118" s="1">
        <v>38230</v>
      </c>
      <c r="BJ118">
        <v>-0.2</v>
      </c>
      <c r="BK118">
        <v>20040917</v>
      </c>
      <c r="BL118">
        <v>-0.2</v>
      </c>
      <c r="BN118" s="1">
        <v>38230</v>
      </c>
      <c r="BO118">
        <v>1.6</v>
      </c>
      <c r="BP118">
        <v>20040917</v>
      </c>
      <c r="BQ118">
        <v>1.5</v>
      </c>
      <c r="BS118" s="1">
        <v>38230</v>
      </c>
      <c r="BT118">
        <v>0.8</v>
      </c>
      <c r="BU118">
        <v>20041021</v>
      </c>
      <c r="BV118">
        <v>0.8</v>
      </c>
      <c r="BX118" s="1">
        <v>38230</v>
      </c>
      <c r="BY118">
        <v>1.2</v>
      </c>
      <c r="BZ118">
        <v>20041021</v>
      </c>
      <c r="CA118">
        <v>0.9</v>
      </c>
      <c r="CC118" s="1">
        <v>38990</v>
      </c>
      <c r="CD118">
        <v>-0.1</v>
      </c>
      <c r="CE118">
        <v>20061130</v>
      </c>
      <c r="CF118">
        <v>-0.3</v>
      </c>
      <c r="CH118" s="1">
        <v>38230</v>
      </c>
      <c r="CI118">
        <v>-0.2</v>
      </c>
      <c r="CJ118">
        <v>20040917</v>
      </c>
      <c r="CK118">
        <v>-0.2</v>
      </c>
      <c r="CM118" s="1">
        <v>38230</v>
      </c>
      <c r="CN118">
        <v>1.8</v>
      </c>
      <c r="CO118">
        <v>20040917</v>
      </c>
      <c r="CP118">
        <v>1.9</v>
      </c>
      <c r="CW118" s="1">
        <v>38230</v>
      </c>
      <c r="CX118">
        <v>5.9969999999999999</v>
      </c>
      <c r="CY118" t="s">
        <v>302</v>
      </c>
      <c r="CZ118" t="s">
        <v>302</v>
      </c>
      <c r="DB118" s="1">
        <v>39752</v>
      </c>
      <c r="DC118">
        <v>131.66</v>
      </c>
      <c r="DD118" t="s">
        <v>302</v>
      </c>
      <c r="DE118" t="s">
        <v>302</v>
      </c>
      <c r="DL118" s="1">
        <v>38230</v>
      </c>
      <c r="DM118">
        <v>-6.6</v>
      </c>
      <c r="DN118">
        <v>20041006</v>
      </c>
      <c r="DO118">
        <v>-4.5999999999999996</v>
      </c>
      <c r="DQ118" s="1">
        <v>38230</v>
      </c>
      <c r="DR118">
        <v>267.12599999999998</v>
      </c>
      <c r="DS118">
        <v>20040909</v>
      </c>
      <c r="DT118">
        <v>241.5</v>
      </c>
      <c r="DV118" s="1">
        <v>39752</v>
      </c>
      <c r="DW118">
        <v>-0.96</v>
      </c>
      <c r="DX118" t="s">
        <v>302</v>
      </c>
      <c r="DY118" t="s">
        <v>302</v>
      </c>
      <c r="EA118" s="1">
        <v>40086</v>
      </c>
      <c r="EB118">
        <v>-1.81</v>
      </c>
      <c r="EC118" t="s">
        <v>302</v>
      </c>
      <c r="ED118" t="s">
        <v>302</v>
      </c>
      <c r="EK118" s="1">
        <v>38929</v>
      </c>
      <c r="EL118">
        <v>3.5659999999999998</v>
      </c>
      <c r="EM118">
        <v>20060912</v>
      </c>
      <c r="EN118">
        <v>3.9</v>
      </c>
      <c r="EP118" s="1">
        <v>38230</v>
      </c>
      <c r="EQ118">
        <v>0.49399999999999999</v>
      </c>
      <c r="ER118">
        <v>20041012</v>
      </c>
      <c r="ES118">
        <v>0.5</v>
      </c>
    </row>
    <row r="119" spans="1:149" x14ac:dyDescent="0.25">
      <c r="A119" s="1">
        <v>42020</v>
      </c>
      <c r="B119">
        <v>56.822200000000002</v>
      </c>
      <c r="C119">
        <v>20150119</v>
      </c>
      <c r="D119">
        <v>56.8</v>
      </c>
      <c r="K119" s="1">
        <v>39355</v>
      </c>
      <c r="L119">
        <v>2.7</v>
      </c>
      <c r="M119" t="s">
        <v>302</v>
      </c>
      <c r="N119" t="s">
        <v>302</v>
      </c>
      <c r="U119" s="1">
        <v>38260</v>
      </c>
      <c r="V119">
        <v>0.2</v>
      </c>
      <c r="W119">
        <v>20041119</v>
      </c>
      <c r="X119">
        <v>-1.9</v>
      </c>
      <c r="AE119" s="1">
        <v>38260</v>
      </c>
      <c r="AF119">
        <v>2</v>
      </c>
      <c r="AG119" t="s">
        <v>302</v>
      </c>
      <c r="AH119" t="s">
        <v>302</v>
      </c>
      <c r="AJ119" s="1">
        <v>40847</v>
      </c>
      <c r="AK119">
        <v>0.3</v>
      </c>
      <c r="AL119" t="s">
        <v>302</v>
      </c>
      <c r="AM119" t="s">
        <v>302</v>
      </c>
      <c r="AO119" s="1">
        <v>40847</v>
      </c>
      <c r="AP119">
        <v>0.3</v>
      </c>
      <c r="AQ119" t="s">
        <v>302</v>
      </c>
      <c r="AR119" t="s">
        <v>302</v>
      </c>
      <c r="AT119" s="1">
        <v>38260</v>
      </c>
      <c r="AU119">
        <v>105</v>
      </c>
      <c r="AV119" t="s">
        <v>302</v>
      </c>
      <c r="AW119" t="s">
        <v>302</v>
      </c>
      <c r="AY119" s="1">
        <v>38260</v>
      </c>
      <c r="AZ119">
        <v>-0.94</v>
      </c>
      <c r="BA119">
        <v>20041115</v>
      </c>
      <c r="BB119">
        <v>-0.6</v>
      </c>
      <c r="BD119" s="1">
        <v>38260</v>
      </c>
      <c r="BE119">
        <v>-0.53</v>
      </c>
      <c r="BF119">
        <v>20041028</v>
      </c>
      <c r="BG119">
        <v>-0.6</v>
      </c>
      <c r="BI119" s="1">
        <v>38260</v>
      </c>
      <c r="BJ119">
        <v>0.3</v>
      </c>
      <c r="BK119">
        <v>20041026</v>
      </c>
      <c r="BL119">
        <v>0.3</v>
      </c>
      <c r="BN119" s="1">
        <v>38260</v>
      </c>
      <c r="BO119">
        <v>1.5</v>
      </c>
      <c r="BP119">
        <v>20041026</v>
      </c>
      <c r="BQ119">
        <v>1.5</v>
      </c>
      <c r="BS119" s="1">
        <v>38260</v>
      </c>
      <c r="BT119">
        <v>1.4</v>
      </c>
      <c r="BU119">
        <v>20041122</v>
      </c>
      <c r="BV119">
        <v>0.2</v>
      </c>
      <c r="BX119" s="1">
        <v>38260</v>
      </c>
      <c r="BY119">
        <v>0.7</v>
      </c>
      <c r="BZ119">
        <v>20041122</v>
      </c>
      <c r="CA119">
        <v>0.6</v>
      </c>
      <c r="CC119" s="1">
        <v>39021</v>
      </c>
      <c r="CD119">
        <v>0.2</v>
      </c>
      <c r="CE119">
        <v>20061221</v>
      </c>
      <c r="CF119">
        <v>0</v>
      </c>
      <c r="CH119" s="1">
        <v>38260</v>
      </c>
      <c r="CI119">
        <v>0.2</v>
      </c>
      <c r="CJ119">
        <v>20041026</v>
      </c>
      <c r="CK119">
        <v>0.1</v>
      </c>
      <c r="CM119" s="1">
        <v>38260</v>
      </c>
      <c r="CN119">
        <v>1.8</v>
      </c>
      <c r="CO119">
        <v>20041026</v>
      </c>
      <c r="CP119">
        <v>1.8</v>
      </c>
      <c r="CW119" s="1">
        <v>38260</v>
      </c>
      <c r="CX119">
        <v>5.8440000000000003</v>
      </c>
      <c r="CY119" t="s">
        <v>302</v>
      </c>
      <c r="CZ119" t="s">
        <v>302</v>
      </c>
      <c r="DB119" s="1">
        <v>39782</v>
      </c>
      <c r="DC119">
        <v>130.16</v>
      </c>
      <c r="DD119" t="s">
        <v>302</v>
      </c>
      <c r="DE119" t="s">
        <v>302</v>
      </c>
      <c r="DL119" s="1">
        <v>38260</v>
      </c>
      <c r="DM119">
        <v>-5.4</v>
      </c>
      <c r="DN119">
        <v>20041104</v>
      </c>
      <c r="DO119">
        <v>-3.3</v>
      </c>
      <c r="DQ119" s="1">
        <v>38260</v>
      </c>
      <c r="DR119">
        <v>239.18100000000001</v>
      </c>
      <c r="DS119">
        <v>20041008</v>
      </c>
      <c r="DT119">
        <v>231</v>
      </c>
      <c r="DV119" s="1">
        <v>39782</v>
      </c>
      <c r="DW119">
        <v>-1.1400000000000001</v>
      </c>
      <c r="DX119" t="s">
        <v>302</v>
      </c>
      <c r="DY119" t="s">
        <v>302</v>
      </c>
      <c r="EA119" s="1">
        <v>40117</v>
      </c>
      <c r="EB119">
        <v>0.31</v>
      </c>
      <c r="EC119" t="s">
        <v>302</v>
      </c>
      <c r="ED119" t="s">
        <v>302</v>
      </c>
      <c r="EK119" s="1">
        <v>38960</v>
      </c>
      <c r="EL119">
        <v>3.2250000000000001</v>
      </c>
      <c r="EM119">
        <v>20061012</v>
      </c>
      <c r="EN119">
        <v>4.2</v>
      </c>
      <c r="EP119" s="1">
        <v>38260</v>
      </c>
      <c r="EQ119">
        <v>0.246</v>
      </c>
      <c r="ER119">
        <v>20041110</v>
      </c>
      <c r="ES119">
        <v>0.3</v>
      </c>
    </row>
    <row r="120" spans="1:149" x14ac:dyDescent="0.25">
      <c r="A120" s="1">
        <v>42027</v>
      </c>
      <c r="B120">
        <v>56.469299999999997</v>
      </c>
      <c r="C120">
        <v>20150126</v>
      </c>
      <c r="D120">
        <v>56.5</v>
      </c>
      <c r="K120" s="1">
        <v>39386</v>
      </c>
      <c r="L120">
        <v>2.6</v>
      </c>
      <c r="M120" t="s">
        <v>302</v>
      </c>
      <c r="N120" t="s">
        <v>302</v>
      </c>
      <c r="U120" s="1">
        <v>38291</v>
      </c>
      <c r="V120">
        <v>-0.4</v>
      </c>
      <c r="W120">
        <v>20041220</v>
      </c>
      <c r="X120">
        <v>0.2</v>
      </c>
      <c r="AE120" s="1">
        <v>38291</v>
      </c>
      <c r="AF120">
        <v>2.2000000000000002</v>
      </c>
      <c r="AG120" t="s">
        <v>302</v>
      </c>
      <c r="AH120" t="s">
        <v>302</v>
      </c>
      <c r="AJ120" s="1">
        <v>40877</v>
      </c>
      <c r="AK120">
        <v>0.1</v>
      </c>
      <c r="AL120" t="s">
        <v>302</v>
      </c>
      <c r="AM120" t="s">
        <v>302</v>
      </c>
      <c r="AO120" s="1">
        <v>40877</v>
      </c>
      <c r="AP120">
        <v>0.1</v>
      </c>
      <c r="AQ120" t="s">
        <v>302</v>
      </c>
      <c r="AR120" t="s">
        <v>302</v>
      </c>
      <c r="AT120" s="1">
        <v>38291</v>
      </c>
      <c r="AU120">
        <v>105.2</v>
      </c>
      <c r="AV120" t="s">
        <v>302</v>
      </c>
      <c r="AW120" t="s">
        <v>302</v>
      </c>
      <c r="AY120" s="1">
        <v>38291</v>
      </c>
      <c r="AZ120">
        <v>0.56999999999999995</v>
      </c>
      <c r="BA120">
        <v>20041214</v>
      </c>
      <c r="BB120">
        <v>-1.3</v>
      </c>
      <c r="BD120" s="1">
        <v>38291</v>
      </c>
      <c r="BE120">
        <v>-0.53</v>
      </c>
      <c r="BF120">
        <v>20041201</v>
      </c>
      <c r="BG120">
        <v>-0.5</v>
      </c>
      <c r="BI120" s="1">
        <v>38291</v>
      </c>
      <c r="BJ120">
        <v>0</v>
      </c>
      <c r="BK120">
        <v>20041123</v>
      </c>
      <c r="BL120">
        <v>0</v>
      </c>
      <c r="BN120" s="1">
        <v>38291</v>
      </c>
      <c r="BO120">
        <v>1.4</v>
      </c>
      <c r="BP120">
        <v>20041123</v>
      </c>
      <c r="BQ120">
        <v>1.4</v>
      </c>
      <c r="BS120" s="1">
        <v>38291</v>
      </c>
      <c r="BT120">
        <v>1.1000000000000001</v>
      </c>
      <c r="BU120">
        <v>20041221</v>
      </c>
      <c r="BV120">
        <v>1.4</v>
      </c>
      <c r="BX120" s="1">
        <v>38291</v>
      </c>
      <c r="BY120">
        <v>0.9</v>
      </c>
      <c r="BZ120">
        <v>20041221</v>
      </c>
      <c r="CA120">
        <v>0.9</v>
      </c>
      <c r="CC120" s="1">
        <v>39051</v>
      </c>
      <c r="CD120">
        <v>0.2</v>
      </c>
      <c r="CE120">
        <v>20070131</v>
      </c>
      <c r="CF120">
        <v>0.2</v>
      </c>
      <c r="CH120" s="1">
        <v>38291</v>
      </c>
      <c r="CI120">
        <v>0.2</v>
      </c>
      <c r="CJ120">
        <v>20041123</v>
      </c>
      <c r="CK120">
        <v>0.2</v>
      </c>
      <c r="CM120" s="1">
        <v>38291</v>
      </c>
      <c r="CN120">
        <v>2.2999999999999998</v>
      </c>
      <c r="CO120">
        <v>20041123</v>
      </c>
      <c r="CP120">
        <v>2.2999999999999998</v>
      </c>
      <c r="CW120" s="1">
        <v>38291</v>
      </c>
      <c r="CX120">
        <v>5.556</v>
      </c>
      <c r="CY120" t="s">
        <v>302</v>
      </c>
      <c r="CZ120" t="s">
        <v>302</v>
      </c>
      <c r="DB120" s="1">
        <v>39813</v>
      </c>
      <c r="DC120">
        <v>128.25</v>
      </c>
      <c r="DD120" t="s">
        <v>302</v>
      </c>
      <c r="DE120" t="s">
        <v>302</v>
      </c>
      <c r="DL120" s="1">
        <v>38291</v>
      </c>
      <c r="DM120">
        <v>7.1</v>
      </c>
      <c r="DN120">
        <v>20041206</v>
      </c>
      <c r="DO120">
        <v>2</v>
      </c>
      <c r="DQ120" s="1">
        <v>38291</v>
      </c>
      <c r="DR120">
        <v>239.26900000000001</v>
      </c>
      <c r="DS120">
        <v>20041108</v>
      </c>
      <c r="DT120">
        <v>225</v>
      </c>
      <c r="DV120" s="1">
        <v>39813</v>
      </c>
      <c r="DW120">
        <v>-1.47</v>
      </c>
      <c r="DX120" t="s">
        <v>302</v>
      </c>
      <c r="DY120" t="s">
        <v>302</v>
      </c>
      <c r="EA120" s="1">
        <v>40147</v>
      </c>
      <c r="EB120">
        <v>2.36</v>
      </c>
      <c r="EC120" t="s">
        <v>302</v>
      </c>
      <c r="ED120" t="s">
        <v>302</v>
      </c>
      <c r="EK120" s="1">
        <v>38990</v>
      </c>
      <c r="EL120">
        <v>4.1159999999999997</v>
      </c>
      <c r="EM120">
        <v>20061109</v>
      </c>
      <c r="EN120">
        <v>4</v>
      </c>
      <c r="EP120" s="1">
        <v>38291</v>
      </c>
      <c r="EQ120">
        <v>0.245</v>
      </c>
      <c r="ER120">
        <v>20041209</v>
      </c>
      <c r="ES120">
        <v>0.2</v>
      </c>
    </row>
    <row r="121" spans="1:149" x14ac:dyDescent="0.25">
      <c r="A121" s="1">
        <v>42034</v>
      </c>
      <c r="B121">
        <v>55.630400000000002</v>
      </c>
      <c r="C121">
        <v>20150202</v>
      </c>
      <c r="D121">
        <v>55.6</v>
      </c>
      <c r="K121" s="1">
        <v>39416</v>
      </c>
      <c r="L121">
        <v>2.5</v>
      </c>
      <c r="M121" t="s">
        <v>302</v>
      </c>
      <c r="N121" t="s">
        <v>302</v>
      </c>
      <c r="U121" s="1">
        <v>38321</v>
      </c>
      <c r="V121">
        <v>1.4</v>
      </c>
      <c r="W121">
        <v>20050121</v>
      </c>
      <c r="X121">
        <v>0.5</v>
      </c>
      <c r="AE121" s="1">
        <v>38321</v>
      </c>
      <c r="AF121">
        <v>2.2999999999999998</v>
      </c>
      <c r="AG121" t="s">
        <v>302</v>
      </c>
      <c r="AH121" t="s">
        <v>302</v>
      </c>
      <c r="AJ121" s="1">
        <v>40908</v>
      </c>
      <c r="AK121">
        <v>-0.2</v>
      </c>
      <c r="AL121" t="s">
        <v>302</v>
      </c>
      <c r="AM121" t="s">
        <v>302</v>
      </c>
      <c r="AO121" s="1">
        <v>40908</v>
      </c>
      <c r="AP121">
        <v>0</v>
      </c>
      <c r="AQ121" t="s">
        <v>302</v>
      </c>
      <c r="AR121" t="s">
        <v>302</v>
      </c>
      <c r="AT121" s="1">
        <v>38321</v>
      </c>
      <c r="AU121">
        <v>105.6</v>
      </c>
      <c r="AV121" t="s">
        <v>302</v>
      </c>
      <c r="AW121" t="s">
        <v>302</v>
      </c>
      <c r="AY121" s="1">
        <v>38321</v>
      </c>
      <c r="AZ121">
        <v>-1.48</v>
      </c>
      <c r="BA121">
        <v>20050120</v>
      </c>
      <c r="BB121">
        <v>0.2</v>
      </c>
      <c r="BD121" s="1">
        <v>38321</v>
      </c>
      <c r="BE121">
        <v>-1.9300000000000002</v>
      </c>
      <c r="BF121">
        <v>20050105</v>
      </c>
      <c r="BG121">
        <v>-1.7</v>
      </c>
      <c r="BI121" s="1">
        <v>38321</v>
      </c>
      <c r="BJ121">
        <v>0.6</v>
      </c>
      <c r="BK121">
        <v>20041217</v>
      </c>
      <c r="BL121">
        <v>0.5</v>
      </c>
      <c r="BN121" s="1">
        <v>38321</v>
      </c>
      <c r="BO121">
        <v>1.7</v>
      </c>
      <c r="BP121">
        <v>20041217</v>
      </c>
      <c r="BQ121">
        <v>1.6</v>
      </c>
      <c r="BS121" s="1">
        <v>38321</v>
      </c>
      <c r="BT121">
        <v>1.1000000000000001</v>
      </c>
      <c r="BU121">
        <v>20050124</v>
      </c>
      <c r="BV121">
        <v>-0.1</v>
      </c>
      <c r="BX121" s="1">
        <v>38321</v>
      </c>
      <c r="BY121">
        <v>1.4</v>
      </c>
      <c r="BZ121">
        <v>20050124</v>
      </c>
      <c r="CA121">
        <v>0</v>
      </c>
      <c r="CC121" s="1">
        <v>39082</v>
      </c>
      <c r="CD121">
        <v>0.7</v>
      </c>
      <c r="CE121">
        <v>20070302</v>
      </c>
      <c r="CF121">
        <v>0.4</v>
      </c>
      <c r="CH121" s="1">
        <v>38321</v>
      </c>
      <c r="CI121">
        <v>0.4</v>
      </c>
      <c r="CJ121">
        <v>20041217</v>
      </c>
      <c r="CK121">
        <v>0.4</v>
      </c>
      <c r="CM121" s="1">
        <v>38321</v>
      </c>
      <c r="CN121">
        <v>2.4</v>
      </c>
      <c r="CO121">
        <v>20041217</v>
      </c>
      <c r="CP121">
        <v>2.4</v>
      </c>
      <c r="CW121" s="1">
        <v>38321</v>
      </c>
      <c r="CX121">
        <v>5.2629999999999999</v>
      </c>
      <c r="CY121" t="s">
        <v>302</v>
      </c>
      <c r="CZ121" t="s">
        <v>302</v>
      </c>
      <c r="DB121" s="1">
        <v>39844</v>
      </c>
      <c r="DC121">
        <v>126.17</v>
      </c>
      <c r="DD121" t="s">
        <v>302</v>
      </c>
      <c r="DE121" t="s">
        <v>302</v>
      </c>
      <c r="DL121" s="1">
        <v>38321</v>
      </c>
      <c r="DM121">
        <v>7</v>
      </c>
      <c r="DN121">
        <v>20050110</v>
      </c>
      <c r="DO121">
        <v>9.3000000000000007</v>
      </c>
      <c r="DQ121" s="1">
        <v>38321</v>
      </c>
      <c r="DR121">
        <v>246.393</v>
      </c>
      <c r="DS121">
        <v>20041208</v>
      </c>
      <c r="DT121">
        <v>238.2</v>
      </c>
      <c r="DV121" s="1">
        <v>39844</v>
      </c>
      <c r="DW121">
        <v>-1.62</v>
      </c>
      <c r="DX121" t="s">
        <v>302</v>
      </c>
      <c r="DY121" t="s">
        <v>302</v>
      </c>
      <c r="EA121" s="1">
        <v>40178</v>
      </c>
      <c r="EB121">
        <v>4.97</v>
      </c>
      <c r="EC121" t="s">
        <v>302</v>
      </c>
      <c r="ED121" t="s">
        <v>302</v>
      </c>
      <c r="EK121" s="1">
        <v>39021</v>
      </c>
      <c r="EL121">
        <v>2.7709999999999999</v>
      </c>
      <c r="EM121">
        <v>20061212</v>
      </c>
      <c r="EN121">
        <v>3.8</v>
      </c>
      <c r="EP121" s="1">
        <v>38321</v>
      </c>
      <c r="EQ121">
        <v>0.36699999999999999</v>
      </c>
      <c r="ER121">
        <v>20050112</v>
      </c>
      <c r="ES121">
        <v>0.4</v>
      </c>
    </row>
    <row r="122" spans="1:149" x14ac:dyDescent="0.25">
      <c r="A122" s="1">
        <v>42041</v>
      </c>
      <c r="B122">
        <v>54.570300000000003</v>
      </c>
      <c r="C122">
        <v>20150209</v>
      </c>
      <c r="D122">
        <v>54.6</v>
      </c>
      <c r="K122" s="1">
        <v>39447</v>
      </c>
      <c r="L122">
        <v>1.4</v>
      </c>
      <c r="M122" t="s">
        <v>302</v>
      </c>
      <c r="N122" t="s">
        <v>302</v>
      </c>
      <c r="U122" s="1">
        <v>38352</v>
      </c>
      <c r="V122">
        <v>-0.1</v>
      </c>
      <c r="W122">
        <v>20050218</v>
      </c>
      <c r="X122">
        <v>1.1000000000000001</v>
      </c>
      <c r="AE122" s="1">
        <v>38352</v>
      </c>
      <c r="AF122">
        <v>3</v>
      </c>
      <c r="AG122" t="s">
        <v>302</v>
      </c>
      <c r="AH122" t="s">
        <v>302</v>
      </c>
      <c r="AJ122" s="1">
        <v>40939</v>
      </c>
      <c r="AK122">
        <v>0.6</v>
      </c>
      <c r="AL122" t="s">
        <v>302</v>
      </c>
      <c r="AM122" t="s">
        <v>302</v>
      </c>
      <c r="AO122" s="1">
        <v>40939</v>
      </c>
      <c r="AP122">
        <v>0.3</v>
      </c>
      <c r="AQ122" t="s">
        <v>302</v>
      </c>
      <c r="AR122" t="s">
        <v>302</v>
      </c>
      <c r="AT122" s="1">
        <v>38352</v>
      </c>
      <c r="AU122">
        <v>105.4</v>
      </c>
      <c r="AV122" t="s">
        <v>302</v>
      </c>
      <c r="AW122" t="s">
        <v>302</v>
      </c>
      <c r="AY122" s="1">
        <v>38352</v>
      </c>
      <c r="AZ122">
        <v>-0.5</v>
      </c>
      <c r="BA122">
        <v>20050214</v>
      </c>
      <c r="BB122">
        <v>-0.2</v>
      </c>
      <c r="BD122" s="1">
        <v>38352</v>
      </c>
      <c r="BE122">
        <v>0.22</v>
      </c>
      <c r="BF122">
        <v>20050128</v>
      </c>
      <c r="BG122">
        <v>0.3</v>
      </c>
      <c r="BI122" s="1">
        <v>38352</v>
      </c>
      <c r="BJ122">
        <v>-0.1</v>
      </c>
      <c r="BK122">
        <v>20050119</v>
      </c>
      <c r="BL122">
        <v>-0.1</v>
      </c>
      <c r="BN122" s="1">
        <v>38352</v>
      </c>
      <c r="BO122">
        <v>1.8</v>
      </c>
      <c r="BP122">
        <v>20050119</v>
      </c>
      <c r="BQ122">
        <v>1.7</v>
      </c>
      <c r="BS122" s="1">
        <v>38352</v>
      </c>
      <c r="BT122">
        <v>-1</v>
      </c>
      <c r="BU122">
        <v>20050221</v>
      </c>
      <c r="BV122">
        <v>-1.4</v>
      </c>
      <c r="BX122" s="1">
        <v>38352</v>
      </c>
      <c r="BY122">
        <v>-0.6</v>
      </c>
      <c r="BZ122">
        <v>20050221</v>
      </c>
      <c r="CA122">
        <v>-1.1000000000000001</v>
      </c>
      <c r="CC122" s="1">
        <v>39113</v>
      </c>
      <c r="CD122">
        <v>-0.2</v>
      </c>
      <c r="CE122">
        <v>20070330</v>
      </c>
      <c r="CF122">
        <v>0.1</v>
      </c>
      <c r="CH122" s="1">
        <v>38352</v>
      </c>
      <c r="CI122">
        <v>-0.2</v>
      </c>
      <c r="CJ122">
        <v>20050119</v>
      </c>
      <c r="CK122">
        <v>-0.2</v>
      </c>
      <c r="CM122" s="1">
        <v>38352</v>
      </c>
      <c r="CN122">
        <v>2.1</v>
      </c>
      <c r="CO122">
        <v>20050119</v>
      </c>
      <c r="CP122">
        <v>2.1</v>
      </c>
      <c r="CW122" s="1">
        <v>38352</v>
      </c>
      <c r="CX122">
        <v>5.25</v>
      </c>
      <c r="CY122" t="s">
        <v>302</v>
      </c>
      <c r="CZ122" t="s">
        <v>302</v>
      </c>
      <c r="DB122" s="1">
        <v>39872</v>
      </c>
      <c r="DC122">
        <v>123.97</v>
      </c>
      <c r="DD122" t="s">
        <v>302</v>
      </c>
      <c r="DE122" t="s">
        <v>302</v>
      </c>
      <c r="DL122" s="1">
        <v>38352</v>
      </c>
      <c r="DM122">
        <v>-7.9</v>
      </c>
      <c r="DN122">
        <v>20050207</v>
      </c>
      <c r="DO122">
        <v>1.6</v>
      </c>
      <c r="DQ122" s="1">
        <v>38352</v>
      </c>
      <c r="DR122">
        <v>228.61500000000001</v>
      </c>
      <c r="DS122">
        <v>20050111</v>
      </c>
      <c r="DT122">
        <v>234.4</v>
      </c>
      <c r="DV122" s="1">
        <v>39872</v>
      </c>
      <c r="DW122">
        <v>-1.74</v>
      </c>
      <c r="DX122" t="s">
        <v>302</v>
      </c>
      <c r="DY122" t="s">
        <v>302</v>
      </c>
      <c r="EA122" s="1">
        <v>40209</v>
      </c>
      <c r="EB122">
        <v>7.24</v>
      </c>
      <c r="EC122" t="s">
        <v>302</v>
      </c>
      <c r="ED122" t="s">
        <v>302</v>
      </c>
      <c r="EK122" s="1">
        <v>39051</v>
      </c>
      <c r="EL122">
        <v>3.5550000000000002</v>
      </c>
      <c r="EM122">
        <v>20070110</v>
      </c>
      <c r="EN122">
        <v>4.7</v>
      </c>
      <c r="EP122" s="1">
        <v>38352</v>
      </c>
      <c r="EQ122">
        <v>0.24399999999999999</v>
      </c>
      <c r="ER122">
        <v>20050210</v>
      </c>
      <c r="ES122">
        <v>0.2</v>
      </c>
    </row>
    <row r="123" spans="1:149" x14ac:dyDescent="0.25">
      <c r="A123" s="1">
        <v>42048</v>
      </c>
      <c r="B123">
        <v>54.152999999999999</v>
      </c>
      <c r="C123">
        <v>20150217</v>
      </c>
      <c r="D123">
        <v>54.2</v>
      </c>
      <c r="K123" s="1">
        <v>39478</v>
      </c>
      <c r="L123">
        <v>2</v>
      </c>
      <c r="M123" t="s">
        <v>302</v>
      </c>
      <c r="N123" t="s">
        <v>302</v>
      </c>
      <c r="U123" s="1">
        <v>38383</v>
      </c>
      <c r="V123">
        <v>0.2</v>
      </c>
      <c r="W123">
        <v>20050321</v>
      </c>
      <c r="X123">
        <v>-0.2</v>
      </c>
      <c r="AE123" s="1">
        <v>38383</v>
      </c>
      <c r="AF123">
        <v>3.4</v>
      </c>
      <c r="AG123" t="s">
        <v>302</v>
      </c>
      <c r="AH123" t="s">
        <v>302</v>
      </c>
      <c r="AJ123" s="1">
        <v>40968</v>
      </c>
      <c r="AK123">
        <v>-0.1</v>
      </c>
      <c r="AL123">
        <v>20120323</v>
      </c>
      <c r="AM123">
        <v>0.1</v>
      </c>
      <c r="AO123" s="1">
        <v>40968</v>
      </c>
      <c r="AP123">
        <v>-0.1</v>
      </c>
      <c r="AQ123">
        <v>20120323</v>
      </c>
      <c r="AR123">
        <v>0.2</v>
      </c>
      <c r="AT123" s="1">
        <v>38383</v>
      </c>
      <c r="AU123">
        <v>105.3</v>
      </c>
      <c r="AV123" t="s">
        <v>302</v>
      </c>
      <c r="AW123" t="s">
        <v>302</v>
      </c>
      <c r="AY123" s="1">
        <v>38383</v>
      </c>
      <c r="AZ123">
        <v>4.46</v>
      </c>
      <c r="BA123">
        <v>20050315</v>
      </c>
      <c r="BB123">
        <v>3</v>
      </c>
      <c r="BD123" s="1">
        <v>38383</v>
      </c>
      <c r="BE123">
        <v>0.87</v>
      </c>
      <c r="BF123">
        <v>20050301</v>
      </c>
      <c r="BG123">
        <v>0.5</v>
      </c>
      <c r="BI123" s="1">
        <v>38383</v>
      </c>
      <c r="BJ123">
        <v>-0.1</v>
      </c>
      <c r="BK123">
        <v>20050222</v>
      </c>
      <c r="BL123">
        <v>-0.1</v>
      </c>
      <c r="BN123" s="1">
        <v>38383</v>
      </c>
      <c r="BO123">
        <v>1.7</v>
      </c>
      <c r="BP123">
        <v>20050222</v>
      </c>
      <c r="BQ123">
        <v>1.6</v>
      </c>
      <c r="BS123" s="1">
        <v>38383</v>
      </c>
      <c r="BT123">
        <v>1</v>
      </c>
      <c r="BU123">
        <v>20050322</v>
      </c>
      <c r="BV123">
        <v>2</v>
      </c>
      <c r="BX123" s="1">
        <v>38383</v>
      </c>
      <c r="BY123">
        <v>0.8</v>
      </c>
      <c r="BZ123">
        <v>20050322</v>
      </c>
      <c r="CA123">
        <v>2.4</v>
      </c>
      <c r="CC123" s="1">
        <v>39141</v>
      </c>
      <c r="CD123">
        <v>0.5</v>
      </c>
      <c r="CE123">
        <v>20070430</v>
      </c>
      <c r="CF123">
        <v>0.4</v>
      </c>
      <c r="CH123" s="1">
        <v>38383</v>
      </c>
      <c r="CI123">
        <v>-0.1</v>
      </c>
      <c r="CJ123">
        <v>20050222</v>
      </c>
      <c r="CK123">
        <v>-0.1</v>
      </c>
      <c r="CM123" s="1">
        <v>38383</v>
      </c>
      <c r="CN123">
        <v>1.9</v>
      </c>
      <c r="CO123">
        <v>20050222</v>
      </c>
      <c r="CP123">
        <v>2</v>
      </c>
      <c r="CW123" s="1">
        <v>38383</v>
      </c>
      <c r="CX123">
        <v>5.1020000000000003</v>
      </c>
      <c r="CY123" t="s">
        <v>302</v>
      </c>
      <c r="CZ123" t="s">
        <v>302</v>
      </c>
      <c r="DB123" s="1">
        <v>39903</v>
      </c>
      <c r="DC123">
        <v>122.59</v>
      </c>
      <c r="DD123" t="s">
        <v>302</v>
      </c>
      <c r="DE123" t="s">
        <v>302</v>
      </c>
      <c r="DL123" s="1">
        <v>38383</v>
      </c>
      <c r="DM123">
        <v>-13.9</v>
      </c>
      <c r="DN123">
        <v>20050307</v>
      </c>
      <c r="DO123">
        <v>-11</v>
      </c>
      <c r="DQ123" s="1">
        <v>38383</v>
      </c>
      <c r="DR123">
        <v>184.07900000000001</v>
      </c>
      <c r="DS123">
        <v>20050208</v>
      </c>
      <c r="DT123">
        <v>203.7</v>
      </c>
      <c r="DV123" s="1">
        <v>39903</v>
      </c>
      <c r="DW123">
        <v>-1.1100000000000001</v>
      </c>
      <c r="DX123" t="s">
        <v>302</v>
      </c>
      <c r="DY123" t="s">
        <v>302</v>
      </c>
      <c r="EA123" s="1">
        <v>40237</v>
      </c>
      <c r="EB123">
        <v>9.42</v>
      </c>
      <c r="EC123" t="s">
        <v>302</v>
      </c>
      <c r="ED123" t="s">
        <v>302</v>
      </c>
      <c r="EK123" s="1">
        <v>39082</v>
      </c>
      <c r="EL123">
        <v>5.383</v>
      </c>
      <c r="EM123">
        <v>20070213</v>
      </c>
      <c r="EN123">
        <v>4.9800000000000004</v>
      </c>
      <c r="EP123" s="1">
        <v>38383</v>
      </c>
      <c r="EQ123">
        <v>0.24299999999999999</v>
      </c>
      <c r="ER123">
        <v>20050309</v>
      </c>
      <c r="ES123">
        <v>0.2</v>
      </c>
    </row>
    <row r="124" spans="1:149" x14ac:dyDescent="0.25">
      <c r="A124" s="1">
        <v>42055</v>
      </c>
      <c r="B124">
        <v>53.841500000000003</v>
      </c>
      <c r="C124">
        <v>20150223</v>
      </c>
      <c r="D124">
        <v>53.8</v>
      </c>
      <c r="K124" s="1">
        <v>39507</v>
      </c>
      <c r="L124">
        <v>1.3</v>
      </c>
      <c r="M124" t="s">
        <v>302</v>
      </c>
      <c r="N124" t="s">
        <v>302</v>
      </c>
      <c r="U124" s="1">
        <v>38411</v>
      </c>
      <c r="V124">
        <v>1.3</v>
      </c>
      <c r="W124">
        <v>20050419</v>
      </c>
      <c r="X124">
        <v>1.1000000000000001</v>
      </c>
      <c r="AE124" s="1">
        <v>38411</v>
      </c>
      <c r="AF124">
        <v>4.3</v>
      </c>
      <c r="AG124" t="s">
        <v>302</v>
      </c>
      <c r="AH124" t="s">
        <v>302</v>
      </c>
      <c r="AJ124" s="1">
        <v>40999</v>
      </c>
      <c r="AK124">
        <v>0.1</v>
      </c>
      <c r="AL124">
        <v>20120420</v>
      </c>
      <c r="AM124">
        <v>0.2</v>
      </c>
      <c r="AO124" s="1">
        <v>40999</v>
      </c>
      <c r="AP124">
        <v>0.2</v>
      </c>
      <c r="AQ124">
        <v>20120420</v>
      </c>
      <c r="AR124">
        <v>0.1</v>
      </c>
      <c r="AT124" s="1">
        <v>38411</v>
      </c>
      <c r="AU124">
        <v>105.7</v>
      </c>
      <c r="AV124" t="s">
        <v>302</v>
      </c>
      <c r="AW124" t="s">
        <v>302</v>
      </c>
      <c r="AY124" s="1">
        <v>38411</v>
      </c>
      <c r="AZ124">
        <v>-0.49</v>
      </c>
      <c r="BA124">
        <v>20050415</v>
      </c>
      <c r="BB124">
        <v>-0.5</v>
      </c>
      <c r="BD124" s="1">
        <v>38411</v>
      </c>
      <c r="BE124">
        <v>1.3</v>
      </c>
      <c r="BF124">
        <v>20050330</v>
      </c>
      <c r="BG124">
        <v>1.1000000000000001</v>
      </c>
      <c r="BI124" s="1">
        <v>38411</v>
      </c>
      <c r="BJ124">
        <v>0.3</v>
      </c>
      <c r="BK124">
        <v>20050323</v>
      </c>
      <c r="BL124">
        <v>0.3</v>
      </c>
      <c r="BN124" s="1">
        <v>38411</v>
      </c>
      <c r="BO124">
        <v>1.7</v>
      </c>
      <c r="BP124">
        <v>20050323</v>
      </c>
      <c r="BQ124">
        <v>1.8</v>
      </c>
      <c r="BS124" s="1">
        <v>38411</v>
      </c>
      <c r="BT124">
        <v>1.9</v>
      </c>
      <c r="BU124">
        <v>20050421</v>
      </c>
      <c r="BV124">
        <v>1.7</v>
      </c>
      <c r="BX124" s="1">
        <v>38411</v>
      </c>
      <c r="BY124">
        <v>0.5</v>
      </c>
      <c r="BZ124">
        <v>20050421</v>
      </c>
      <c r="CA124">
        <v>1.3</v>
      </c>
      <c r="CC124" s="1">
        <v>39172</v>
      </c>
      <c r="CD124">
        <v>0.2</v>
      </c>
      <c r="CE124">
        <v>20070531</v>
      </c>
      <c r="CF124">
        <v>0.3</v>
      </c>
      <c r="CH124" s="1">
        <v>38411</v>
      </c>
      <c r="CI124">
        <v>0.4</v>
      </c>
      <c r="CJ124">
        <v>20050323</v>
      </c>
      <c r="CK124">
        <v>0.4</v>
      </c>
      <c r="CM124" s="1">
        <v>38411</v>
      </c>
      <c r="CN124">
        <v>2.1</v>
      </c>
      <c r="CO124">
        <v>20050323</v>
      </c>
      <c r="CP124">
        <v>2.1</v>
      </c>
      <c r="CW124" s="1">
        <v>38411</v>
      </c>
      <c r="CX124">
        <v>5.0830000000000002</v>
      </c>
      <c r="CY124" t="s">
        <v>302</v>
      </c>
      <c r="CZ124" t="s">
        <v>302</v>
      </c>
      <c r="DB124" s="1">
        <v>39933</v>
      </c>
      <c r="DC124">
        <v>122.2</v>
      </c>
      <c r="DD124" t="s">
        <v>302</v>
      </c>
      <c r="DE124" t="s">
        <v>302</v>
      </c>
      <c r="DL124" s="1">
        <v>38411</v>
      </c>
      <c r="DM124">
        <v>12.2</v>
      </c>
      <c r="DN124">
        <v>20050406</v>
      </c>
      <c r="DO124">
        <v>13.5</v>
      </c>
      <c r="DQ124" s="1">
        <v>38411</v>
      </c>
      <c r="DR124">
        <v>211.06200000000001</v>
      </c>
      <c r="DS124">
        <v>20050308</v>
      </c>
      <c r="DT124">
        <v>214.9</v>
      </c>
      <c r="DV124" s="1">
        <v>39933</v>
      </c>
      <c r="DW124">
        <v>-0.32</v>
      </c>
      <c r="DX124" t="s">
        <v>302</v>
      </c>
      <c r="DY124" t="s">
        <v>302</v>
      </c>
      <c r="EA124" s="1">
        <v>40268</v>
      </c>
      <c r="EB124">
        <v>10.91</v>
      </c>
      <c r="EC124" t="s">
        <v>302</v>
      </c>
      <c r="ED124" t="s">
        <v>302</v>
      </c>
      <c r="EK124" s="1">
        <v>39113</v>
      </c>
      <c r="EL124">
        <v>4.6479999999999997</v>
      </c>
      <c r="EM124">
        <v>20070309</v>
      </c>
      <c r="EN124">
        <v>6.35</v>
      </c>
      <c r="EP124" s="1">
        <v>38411</v>
      </c>
      <c r="EQ124">
        <v>0.36399999999999999</v>
      </c>
      <c r="ER124">
        <v>20050412</v>
      </c>
      <c r="ES124">
        <v>0.3</v>
      </c>
    </row>
    <row r="125" spans="1:149" x14ac:dyDescent="0.25">
      <c r="A125" s="1">
        <v>42062</v>
      </c>
      <c r="B125">
        <v>53.626399999999997</v>
      </c>
      <c r="C125">
        <v>20150302</v>
      </c>
      <c r="D125">
        <v>53.63</v>
      </c>
      <c r="K125" s="1">
        <v>39538</v>
      </c>
      <c r="L125">
        <v>1.2</v>
      </c>
      <c r="M125" t="s">
        <v>302</v>
      </c>
      <c r="N125" t="s">
        <v>302</v>
      </c>
      <c r="U125" s="1">
        <v>38442</v>
      </c>
      <c r="V125">
        <v>-1.5</v>
      </c>
      <c r="W125">
        <v>20050518</v>
      </c>
      <c r="X125">
        <v>0.5</v>
      </c>
      <c r="AE125" s="1">
        <v>38442</v>
      </c>
      <c r="AF125">
        <v>3</v>
      </c>
      <c r="AG125" t="s">
        <v>302</v>
      </c>
      <c r="AH125" t="s">
        <v>302</v>
      </c>
      <c r="AJ125" s="1">
        <v>41029</v>
      </c>
      <c r="AK125">
        <v>0.3</v>
      </c>
      <c r="AL125">
        <v>20120518</v>
      </c>
      <c r="AM125">
        <v>0.2</v>
      </c>
      <c r="AO125" s="1">
        <v>41029</v>
      </c>
      <c r="AP125">
        <v>0.3</v>
      </c>
      <c r="AQ125">
        <v>20120518</v>
      </c>
      <c r="AR125">
        <v>0.4</v>
      </c>
      <c r="AT125" s="1">
        <v>38442</v>
      </c>
      <c r="AU125">
        <v>106.3</v>
      </c>
      <c r="AV125" t="s">
        <v>302</v>
      </c>
      <c r="AW125" t="s">
        <v>302</v>
      </c>
      <c r="AY125" s="1">
        <v>38442</v>
      </c>
      <c r="AZ125">
        <v>-1.96</v>
      </c>
      <c r="BA125">
        <v>20050513</v>
      </c>
      <c r="BB125">
        <v>-2.4</v>
      </c>
      <c r="BD125" s="1">
        <v>38442</v>
      </c>
      <c r="BE125">
        <v>0.43</v>
      </c>
      <c r="BF125">
        <v>20050428</v>
      </c>
      <c r="BG125">
        <v>0.3</v>
      </c>
      <c r="BI125" s="1">
        <v>38442</v>
      </c>
      <c r="BJ125">
        <v>0.4</v>
      </c>
      <c r="BK125">
        <v>20050422</v>
      </c>
      <c r="BL125">
        <v>0.4</v>
      </c>
      <c r="BN125" s="1">
        <v>38442</v>
      </c>
      <c r="BO125">
        <v>1.8</v>
      </c>
      <c r="BP125">
        <v>20050422</v>
      </c>
      <c r="BQ125">
        <v>1.9</v>
      </c>
      <c r="BS125" s="1">
        <v>38442</v>
      </c>
      <c r="BT125">
        <v>-1.5</v>
      </c>
      <c r="BU125">
        <v>20050520</v>
      </c>
      <c r="BV125">
        <v>0.2</v>
      </c>
      <c r="BX125" s="1">
        <v>38442</v>
      </c>
      <c r="BY125">
        <v>-0.1</v>
      </c>
      <c r="BZ125">
        <v>20050520</v>
      </c>
      <c r="CA125">
        <v>0.9</v>
      </c>
      <c r="CC125" s="1">
        <v>39202</v>
      </c>
      <c r="CD125">
        <v>0.2</v>
      </c>
      <c r="CE125">
        <v>20070629</v>
      </c>
      <c r="CF125">
        <v>0</v>
      </c>
      <c r="CH125" s="1">
        <v>38442</v>
      </c>
      <c r="CI125">
        <v>0.6</v>
      </c>
      <c r="CJ125">
        <v>20050422</v>
      </c>
      <c r="CK125">
        <v>0.6</v>
      </c>
      <c r="CM125" s="1">
        <v>38442</v>
      </c>
      <c r="CN125">
        <v>2.2999999999999998</v>
      </c>
      <c r="CO125">
        <v>20050422</v>
      </c>
      <c r="CP125">
        <v>2.2999999999999998</v>
      </c>
      <c r="CW125" s="1">
        <v>38442</v>
      </c>
      <c r="CX125">
        <v>5.1959999999999997</v>
      </c>
      <c r="CY125" t="s">
        <v>302</v>
      </c>
      <c r="CZ125" t="s">
        <v>302</v>
      </c>
      <c r="DB125" s="1">
        <v>39964</v>
      </c>
      <c r="DC125">
        <v>123.08</v>
      </c>
      <c r="DD125" t="s">
        <v>302</v>
      </c>
      <c r="DE125" t="s">
        <v>302</v>
      </c>
      <c r="DL125" s="1">
        <v>38442</v>
      </c>
      <c r="DM125">
        <v>12.2</v>
      </c>
      <c r="DN125">
        <v>20050505</v>
      </c>
      <c r="DO125">
        <v>4.9000000000000004</v>
      </c>
      <c r="DQ125" s="1">
        <v>38442</v>
      </c>
      <c r="DR125">
        <v>212.649</v>
      </c>
      <c r="DS125">
        <v>20050408</v>
      </c>
      <c r="DT125">
        <v>218.5</v>
      </c>
      <c r="DV125" s="1">
        <v>39964</v>
      </c>
      <c r="DW125">
        <v>0.72</v>
      </c>
      <c r="DX125" t="s">
        <v>302</v>
      </c>
      <c r="DY125" t="s">
        <v>302</v>
      </c>
      <c r="EA125" s="1">
        <v>40298</v>
      </c>
      <c r="EB125">
        <v>12.19</v>
      </c>
      <c r="EC125" t="s">
        <v>302</v>
      </c>
      <c r="ED125" t="s">
        <v>302</v>
      </c>
      <c r="EK125" s="1">
        <v>39141</v>
      </c>
      <c r="EL125">
        <v>4.0380000000000003</v>
      </c>
      <c r="EM125">
        <v>20070413</v>
      </c>
      <c r="EN125">
        <v>4.8</v>
      </c>
      <c r="EP125" s="1">
        <v>38442</v>
      </c>
      <c r="EQ125">
        <v>0.36299999999999999</v>
      </c>
      <c r="ER125">
        <v>20050510</v>
      </c>
      <c r="ES125">
        <v>0.4</v>
      </c>
    </row>
    <row r="126" spans="1:149" x14ac:dyDescent="0.25">
      <c r="A126" s="1">
        <v>42069</v>
      </c>
      <c r="B126">
        <v>54.224800000000002</v>
      </c>
      <c r="C126">
        <v>20150309</v>
      </c>
      <c r="D126">
        <v>54.2</v>
      </c>
      <c r="K126" s="1">
        <v>39568</v>
      </c>
      <c r="L126">
        <v>1.2</v>
      </c>
      <c r="M126" t="s">
        <v>302</v>
      </c>
      <c r="N126" t="s">
        <v>302</v>
      </c>
      <c r="U126" s="1">
        <v>38472</v>
      </c>
      <c r="V126">
        <v>1</v>
      </c>
      <c r="W126">
        <v>20050617</v>
      </c>
      <c r="X126">
        <v>0.9</v>
      </c>
      <c r="AE126" s="1">
        <v>38472</v>
      </c>
      <c r="AF126">
        <v>3.3</v>
      </c>
      <c r="AG126" t="s">
        <v>302</v>
      </c>
      <c r="AH126" t="s">
        <v>302</v>
      </c>
      <c r="AJ126" s="1">
        <v>41060</v>
      </c>
      <c r="AK126">
        <v>-0.3</v>
      </c>
      <c r="AL126">
        <v>20120622</v>
      </c>
      <c r="AM126">
        <v>-0.2</v>
      </c>
      <c r="AO126" s="1">
        <v>41060</v>
      </c>
      <c r="AP126">
        <v>0</v>
      </c>
      <c r="AQ126">
        <v>20120622</v>
      </c>
      <c r="AR126">
        <v>0</v>
      </c>
      <c r="AT126" s="1">
        <v>38472</v>
      </c>
      <c r="AU126">
        <v>106.6</v>
      </c>
      <c r="AV126" t="s">
        <v>302</v>
      </c>
      <c r="AW126" t="s">
        <v>302</v>
      </c>
      <c r="AY126" s="1">
        <v>38472</v>
      </c>
      <c r="AZ126">
        <v>-0.06</v>
      </c>
      <c r="BA126">
        <v>20050614</v>
      </c>
      <c r="BB126">
        <v>0.9</v>
      </c>
      <c r="BD126" s="1">
        <v>38472</v>
      </c>
      <c r="BE126">
        <v>0.42</v>
      </c>
      <c r="BF126">
        <v>20050530</v>
      </c>
      <c r="BG126">
        <v>0.5</v>
      </c>
      <c r="BI126" s="1">
        <v>38472</v>
      </c>
      <c r="BJ126">
        <v>0</v>
      </c>
      <c r="BK126">
        <v>20050520</v>
      </c>
      <c r="BL126">
        <v>0</v>
      </c>
      <c r="BN126" s="1">
        <v>38472</v>
      </c>
      <c r="BO126">
        <v>1.6</v>
      </c>
      <c r="BP126">
        <v>20050520</v>
      </c>
      <c r="BQ126">
        <v>1.7</v>
      </c>
      <c r="BS126" s="1">
        <v>38472</v>
      </c>
      <c r="BT126">
        <v>-0.2</v>
      </c>
      <c r="BU126">
        <v>20050621</v>
      </c>
      <c r="BV126">
        <v>1.5</v>
      </c>
      <c r="BX126" s="1">
        <v>38472</v>
      </c>
      <c r="BY126">
        <v>-0.2</v>
      </c>
      <c r="BZ126">
        <v>20050621</v>
      </c>
      <c r="CA126">
        <v>0.8</v>
      </c>
      <c r="CC126" s="1">
        <v>39233</v>
      </c>
      <c r="CD126">
        <v>0.5</v>
      </c>
      <c r="CE126">
        <v>20070731</v>
      </c>
      <c r="CF126">
        <v>0.3</v>
      </c>
      <c r="CH126" s="1">
        <v>38472</v>
      </c>
      <c r="CI126">
        <v>0.3</v>
      </c>
      <c r="CJ126">
        <v>20050520</v>
      </c>
      <c r="CK126">
        <v>0.3</v>
      </c>
      <c r="CM126" s="1">
        <v>38472</v>
      </c>
      <c r="CN126">
        <v>2.4</v>
      </c>
      <c r="CO126">
        <v>20050520</v>
      </c>
      <c r="CP126">
        <v>2.4</v>
      </c>
      <c r="CW126" s="1">
        <v>38472</v>
      </c>
      <c r="CX126">
        <v>4.774</v>
      </c>
      <c r="CY126" t="s">
        <v>302</v>
      </c>
      <c r="CZ126" t="s">
        <v>302</v>
      </c>
      <c r="DB126" s="1">
        <v>39994</v>
      </c>
      <c r="DC126">
        <v>124.95</v>
      </c>
      <c r="DD126" t="s">
        <v>302</v>
      </c>
      <c r="DE126" t="s">
        <v>302</v>
      </c>
      <c r="DL126" s="1">
        <v>38472</v>
      </c>
      <c r="DM126">
        <v>-2.4</v>
      </c>
      <c r="DN126">
        <v>20050606</v>
      </c>
      <c r="DO126">
        <v>-2.6</v>
      </c>
      <c r="DQ126" s="1">
        <v>38472</v>
      </c>
      <c r="DR126">
        <v>252.95599999999999</v>
      </c>
      <c r="DS126">
        <v>20050509</v>
      </c>
      <c r="DT126">
        <v>230.4</v>
      </c>
      <c r="DV126" s="1">
        <v>39994</v>
      </c>
      <c r="DW126">
        <v>1.52</v>
      </c>
      <c r="DX126" t="s">
        <v>302</v>
      </c>
      <c r="DY126" t="s">
        <v>302</v>
      </c>
      <c r="EA126" s="1">
        <v>40329</v>
      </c>
      <c r="EB126">
        <v>12.68</v>
      </c>
      <c r="EC126" t="s">
        <v>302</v>
      </c>
      <c r="ED126" t="s">
        <v>302</v>
      </c>
      <c r="EK126" s="1">
        <v>39172</v>
      </c>
      <c r="EL126">
        <v>4.4409999999999998</v>
      </c>
      <c r="EM126">
        <v>20070510</v>
      </c>
      <c r="EN126">
        <v>4.5999999999999996</v>
      </c>
      <c r="EP126" s="1">
        <v>38472</v>
      </c>
      <c r="EQ126">
        <v>0.48199999999999998</v>
      </c>
      <c r="ER126">
        <v>20050609</v>
      </c>
      <c r="ES126">
        <v>0.6</v>
      </c>
    </row>
    <row r="127" spans="1:149" x14ac:dyDescent="0.25">
      <c r="A127" s="1">
        <v>42076</v>
      </c>
      <c r="B127">
        <v>54.555999999999997</v>
      </c>
      <c r="C127">
        <v>20150316</v>
      </c>
      <c r="D127">
        <v>54.6</v>
      </c>
      <c r="K127" s="1">
        <v>39599</v>
      </c>
      <c r="L127">
        <v>0.8</v>
      </c>
      <c r="M127" t="s">
        <v>302</v>
      </c>
      <c r="N127" t="s">
        <v>302</v>
      </c>
      <c r="U127" s="1">
        <v>38503</v>
      </c>
      <c r="V127">
        <v>0.6</v>
      </c>
      <c r="W127">
        <v>20050720</v>
      </c>
      <c r="X127">
        <v>0.2</v>
      </c>
      <c r="AE127" s="1">
        <v>38503</v>
      </c>
      <c r="AF127">
        <v>3.2</v>
      </c>
      <c r="AG127" t="s">
        <v>302</v>
      </c>
      <c r="AH127" t="s">
        <v>302</v>
      </c>
      <c r="AJ127" s="1">
        <v>41090</v>
      </c>
      <c r="AK127">
        <v>-0.2</v>
      </c>
      <c r="AL127">
        <v>20120720</v>
      </c>
      <c r="AM127">
        <v>-0.2</v>
      </c>
      <c r="AO127" s="1">
        <v>41090</v>
      </c>
      <c r="AP127">
        <v>-0.1</v>
      </c>
      <c r="AQ127">
        <v>20120720</v>
      </c>
      <c r="AR127">
        <v>0.1</v>
      </c>
      <c r="AT127" s="1">
        <v>38503</v>
      </c>
      <c r="AU127">
        <v>106.7</v>
      </c>
      <c r="AV127" t="s">
        <v>302</v>
      </c>
      <c r="AW127" t="s">
        <v>302</v>
      </c>
      <c r="AY127" s="1">
        <v>38503</v>
      </c>
      <c r="AZ127">
        <v>0.12</v>
      </c>
      <c r="BA127">
        <v>20050714</v>
      </c>
      <c r="BB127">
        <v>-0.1</v>
      </c>
      <c r="BD127" s="1">
        <v>38503</v>
      </c>
      <c r="BE127">
        <v>-0.21</v>
      </c>
      <c r="BF127">
        <v>20050630</v>
      </c>
      <c r="BG127">
        <v>0</v>
      </c>
      <c r="BI127" s="1">
        <v>38503</v>
      </c>
      <c r="BJ127">
        <v>0.2</v>
      </c>
      <c r="BK127">
        <v>20050624</v>
      </c>
      <c r="BL127">
        <v>0.2</v>
      </c>
      <c r="BN127" s="1">
        <v>38503</v>
      </c>
      <c r="BO127">
        <v>1.6</v>
      </c>
      <c r="BP127">
        <v>20050624</v>
      </c>
      <c r="BQ127">
        <v>1.6</v>
      </c>
      <c r="BS127" s="1">
        <v>38503</v>
      </c>
      <c r="BT127">
        <v>0</v>
      </c>
      <c r="BU127">
        <v>20050722</v>
      </c>
      <c r="BV127">
        <v>-1.3</v>
      </c>
      <c r="BX127" s="1">
        <v>38503</v>
      </c>
      <c r="BY127">
        <v>-0.4</v>
      </c>
      <c r="BZ127">
        <v>20050722</v>
      </c>
      <c r="CA127">
        <v>-0.4</v>
      </c>
      <c r="CC127" s="1">
        <v>39263</v>
      </c>
      <c r="CD127">
        <v>0.3</v>
      </c>
      <c r="CE127">
        <v>20070831</v>
      </c>
      <c r="CF127">
        <v>0.2</v>
      </c>
      <c r="CH127" s="1">
        <v>38503</v>
      </c>
      <c r="CI127">
        <v>0.1</v>
      </c>
      <c r="CJ127">
        <v>20050624</v>
      </c>
      <c r="CK127">
        <v>0.1</v>
      </c>
      <c r="CM127" s="1">
        <v>38503</v>
      </c>
      <c r="CN127">
        <v>1.6</v>
      </c>
      <c r="CO127">
        <v>20050624</v>
      </c>
      <c r="CP127">
        <v>1.6</v>
      </c>
      <c r="CW127" s="1">
        <v>38503</v>
      </c>
      <c r="CX127">
        <v>4.6129999999999995</v>
      </c>
      <c r="CY127" t="s">
        <v>302</v>
      </c>
      <c r="CZ127" t="s">
        <v>302</v>
      </c>
      <c r="DB127" s="1">
        <v>40025</v>
      </c>
      <c r="DC127">
        <v>126.79</v>
      </c>
      <c r="DD127" t="s">
        <v>302</v>
      </c>
      <c r="DE127" t="s">
        <v>302</v>
      </c>
      <c r="DL127" s="1">
        <v>38503</v>
      </c>
      <c r="DM127">
        <v>1.6</v>
      </c>
      <c r="DN127">
        <v>20050707</v>
      </c>
      <c r="DO127">
        <v>-2.1</v>
      </c>
      <c r="DQ127" s="1">
        <v>38503</v>
      </c>
      <c r="DR127">
        <v>224.44200000000001</v>
      </c>
      <c r="DS127">
        <v>20050608</v>
      </c>
      <c r="DT127">
        <v>218.8</v>
      </c>
      <c r="DV127" s="1">
        <v>40025</v>
      </c>
      <c r="DW127">
        <v>1.47</v>
      </c>
      <c r="DX127" t="s">
        <v>302</v>
      </c>
      <c r="DY127" t="s">
        <v>302</v>
      </c>
      <c r="EA127" s="1">
        <v>40359</v>
      </c>
      <c r="EB127">
        <v>12.6</v>
      </c>
      <c r="EC127">
        <v>20100825</v>
      </c>
      <c r="ED127">
        <v>13.6</v>
      </c>
      <c r="EK127" s="1">
        <v>39202</v>
      </c>
      <c r="EL127">
        <v>5.5709999999999997</v>
      </c>
      <c r="EM127">
        <v>20070608</v>
      </c>
      <c r="EN127">
        <v>5.8</v>
      </c>
      <c r="EP127" s="1">
        <v>38503</v>
      </c>
      <c r="EQ127">
        <v>0.6</v>
      </c>
      <c r="ER127">
        <v>20050712</v>
      </c>
      <c r="ES127">
        <v>0.5</v>
      </c>
    </row>
    <row r="128" spans="1:149" x14ac:dyDescent="0.25">
      <c r="A128" s="1">
        <v>42083</v>
      </c>
      <c r="B128">
        <v>55.023099999999999</v>
      </c>
      <c r="C128">
        <v>20150323</v>
      </c>
      <c r="D128">
        <v>55</v>
      </c>
      <c r="K128" s="1">
        <v>39629</v>
      </c>
      <c r="L128">
        <v>0.7</v>
      </c>
      <c r="M128" t="s">
        <v>302</v>
      </c>
      <c r="N128" t="s">
        <v>302</v>
      </c>
      <c r="U128" s="1">
        <v>38533</v>
      </c>
      <c r="V128">
        <v>1.7</v>
      </c>
      <c r="W128">
        <v>20050817</v>
      </c>
      <c r="X128">
        <v>0.5</v>
      </c>
      <c r="AE128" s="1">
        <v>38533</v>
      </c>
      <c r="AF128">
        <v>4.2</v>
      </c>
      <c r="AG128" t="s">
        <v>302</v>
      </c>
      <c r="AH128" t="s">
        <v>302</v>
      </c>
      <c r="AJ128" s="1">
        <v>41121</v>
      </c>
      <c r="AK128">
        <v>0</v>
      </c>
      <c r="AL128">
        <v>20120817</v>
      </c>
      <c r="AM128">
        <v>-0.1</v>
      </c>
      <c r="AO128" s="1">
        <v>41121</v>
      </c>
      <c r="AP128">
        <v>0.1</v>
      </c>
      <c r="AQ128">
        <v>20120817</v>
      </c>
      <c r="AR128">
        <v>0</v>
      </c>
      <c r="AT128" s="1">
        <v>38533</v>
      </c>
      <c r="AU128">
        <v>106.9</v>
      </c>
      <c r="AV128" t="s">
        <v>302</v>
      </c>
      <c r="AW128" t="s">
        <v>302</v>
      </c>
      <c r="AY128" s="1">
        <v>38533</v>
      </c>
      <c r="AZ128">
        <v>0.01</v>
      </c>
      <c r="BA128">
        <v>20050815</v>
      </c>
      <c r="BB128">
        <v>0.5</v>
      </c>
      <c r="BD128" s="1">
        <v>38533</v>
      </c>
      <c r="BE128">
        <v>-0.21</v>
      </c>
      <c r="BF128">
        <v>20050728</v>
      </c>
      <c r="BG128">
        <v>0</v>
      </c>
      <c r="BI128" s="1">
        <v>38533</v>
      </c>
      <c r="BJ128">
        <v>0</v>
      </c>
      <c r="BK128">
        <v>20050722</v>
      </c>
      <c r="BL128">
        <v>0</v>
      </c>
      <c r="BN128" s="1">
        <v>38533</v>
      </c>
      <c r="BO128">
        <v>1.5</v>
      </c>
      <c r="BP128">
        <v>20050722</v>
      </c>
      <c r="BQ128">
        <v>1.5</v>
      </c>
      <c r="BS128" s="1">
        <v>38533</v>
      </c>
      <c r="BT128">
        <v>2.2000000000000002</v>
      </c>
      <c r="BU128">
        <v>20050822</v>
      </c>
      <c r="BV128">
        <v>1.1000000000000001</v>
      </c>
      <c r="BX128" s="1">
        <v>38533</v>
      </c>
      <c r="BY128">
        <v>1.5</v>
      </c>
      <c r="BZ128">
        <v>20050822</v>
      </c>
      <c r="CA128">
        <v>0.4</v>
      </c>
      <c r="CC128" s="1">
        <v>39294</v>
      </c>
      <c r="CD128">
        <v>0</v>
      </c>
      <c r="CE128">
        <v>20070928</v>
      </c>
      <c r="CF128">
        <v>0.2</v>
      </c>
      <c r="CH128" s="1">
        <v>38533</v>
      </c>
      <c r="CI128">
        <v>0.2</v>
      </c>
      <c r="CJ128">
        <v>20050722</v>
      </c>
      <c r="CK128">
        <v>0.2</v>
      </c>
      <c r="CM128" s="1">
        <v>38533</v>
      </c>
      <c r="CN128">
        <v>1.7</v>
      </c>
      <c r="CO128">
        <v>20050722</v>
      </c>
      <c r="CP128">
        <v>1.7</v>
      </c>
      <c r="CW128" s="1">
        <v>38533</v>
      </c>
      <c r="CX128">
        <v>4.5789999999999997</v>
      </c>
      <c r="CY128" t="s">
        <v>302</v>
      </c>
      <c r="CZ128" t="s">
        <v>302</v>
      </c>
      <c r="DB128" s="1">
        <v>40056</v>
      </c>
      <c r="DC128">
        <v>129</v>
      </c>
      <c r="DD128" t="s">
        <v>302</v>
      </c>
      <c r="DE128" t="s">
        <v>302</v>
      </c>
      <c r="DL128" s="1">
        <v>38533</v>
      </c>
      <c r="DM128">
        <v>3.6</v>
      </c>
      <c r="DN128">
        <v>20050808</v>
      </c>
      <c r="DO128">
        <v>1.5</v>
      </c>
      <c r="DQ128" s="1">
        <v>38533</v>
      </c>
      <c r="DR128">
        <v>237.62799999999999</v>
      </c>
      <c r="DS128">
        <v>20050711</v>
      </c>
      <c r="DT128">
        <v>237.2</v>
      </c>
      <c r="DV128" s="1">
        <v>40056</v>
      </c>
      <c r="DW128">
        <v>1.74</v>
      </c>
      <c r="DX128" t="s">
        <v>302</v>
      </c>
      <c r="DY128" t="s">
        <v>302</v>
      </c>
      <c r="EA128" s="1">
        <v>40390</v>
      </c>
      <c r="EB128">
        <v>11.59</v>
      </c>
      <c r="EC128">
        <v>20100929</v>
      </c>
      <c r="ED128">
        <v>12.4</v>
      </c>
      <c r="EK128" s="1">
        <v>39233</v>
      </c>
      <c r="EL128">
        <v>5.3369999999999997</v>
      </c>
      <c r="EM128">
        <v>20070712</v>
      </c>
      <c r="EN128">
        <v>5.9</v>
      </c>
      <c r="EP128" s="1">
        <v>38533</v>
      </c>
      <c r="EQ128">
        <v>0.71499999999999997</v>
      </c>
      <c r="ER128">
        <v>20050810</v>
      </c>
      <c r="ES128">
        <v>0.8</v>
      </c>
    </row>
    <row r="129" spans="1:149" x14ac:dyDescent="0.25">
      <c r="A129" s="1">
        <v>42090</v>
      </c>
      <c r="B129">
        <v>55.5914</v>
      </c>
      <c r="C129">
        <v>20150330</v>
      </c>
      <c r="D129">
        <v>55.6</v>
      </c>
      <c r="K129" s="1">
        <v>39660</v>
      </c>
      <c r="L129">
        <v>1.1000000000000001</v>
      </c>
      <c r="M129" t="s">
        <v>302</v>
      </c>
      <c r="N129" t="s">
        <v>302</v>
      </c>
      <c r="U129" s="1">
        <v>38564</v>
      </c>
      <c r="V129">
        <v>-3.9</v>
      </c>
      <c r="W129">
        <v>20050920</v>
      </c>
      <c r="X129">
        <v>-0.5</v>
      </c>
      <c r="AE129" s="1">
        <v>38564</v>
      </c>
      <c r="AF129">
        <v>3.8</v>
      </c>
      <c r="AG129" t="s">
        <v>302</v>
      </c>
      <c r="AH129" t="s">
        <v>302</v>
      </c>
      <c r="AJ129" s="1">
        <v>41152</v>
      </c>
      <c r="AK129">
        <v>0.4</v>
      </c>
      <c r="AL129">
        <v>20120921</v>
      </c>
      <c r="AM129">
        <v>0.4</v>
      </c>
      <c r="AO129" s="1">
        <v>41152</v>
      </c>
      <c r="AP129">
        <v>0.2</v>
      </c>
      <c r="AQ129">
        <v>20120921</v>
      </c>
      <c r="AR129">
        <v>0.3</v>
      </c>
      <c r="AT129" s="1">
        <v>38564</v>
      </c>
      <c r="AU129">
        <v>107.1</v>
      </c>
      <c r="AV129" t="s">
        <v>302</v>
      </c>
      <c r="AW129" t="s">
        <v>302</v>
      </c>
      <c r="AY129" s="1">
        <v>38564</v>
      </c>
      <c r="AZ129">
        <v>-0.76</v>
      </c>
      <c r="BA129">
        <v>20050914</v>
      </c>
      <c r="BB129">
        <v>-1.4</v>
      </c>
      <c r="BD129" s="1">
        <v>38564</v>
      </c>
      <c r="BE129">
        <v>-0.32</v>
      </c>
      <c r="BF129">
        <v>20050830</v>
      </c>
      <c r="BG129">
        <v>-0.4</v>
      </c>
      <c r="BI129" s="1">
        <v>38564</v>
      </c>
      <c r="BJ129">
        <v>0</v>
      </c>
      <c r="BK129">
        <v>20050826</v>
      </c>
      <c r="BL129">
        <v>0</v>
      </c>
      <c r="BN129" s="1">
        <v>38564</v>
      </c>
      <c r="BO129">
        <v>1.3</v>
      </c>
      <c r="BP129">
        <v>20050826</v>
      </c>
      <c r="BQ129">
        <v>1.4</v>
      </c>
      <c r="BS129" s="1">
        <v>38564</v>
      </c>
      <c r="BT129">
        <v>0.7</v>
      </c>
      <c r="BU129">
        <v>20050921</v>
      </c>
      <c r="BV129">
        <v>1.5</v>
      </c>
      <c r="BX129" s="1">
        <v>38564</v>
      </c>
      <c r="BY129">
        <v>0.2</v>
      </c>
      <c r="BZ129">
        <v>20050921</v>
      </c>
      <c r="CA129">
        <v>0.7</v>
      </c>
      <c r="CC129" s="1">
        <v>39325</v>
      </c>
      <c r="CD129">
        <v>0.3</v>
      </c>
      <c r="CE129">
        <v>20071031</v>
      </c>
      <c r="CF129">
        <v>0.2</v>
      </c>
      <c r="CH129" s="1">
        <v>38564</v>
      </c>
      <c r="CI129">
        <v>0.2</v>
      </c>
      <c r="CJ129">
        <v>20050826</v>
      </c>
      <c r="CK129">
        <v>0.2</v>
      </c>
      <c r="CM129" s="1">
        <v>38564</v>
      </c>
      <c r="CN129">
        <v>2</v>
      </c>
      <c r="CO129">
        <v>20050826</v>
      </c>
      <c r="CP129">
        <v>2</v>
      </c>
      <c r="CW129" s="1">
        <v>38564</v>
      </c>
      <c r="CX129">
        <v>4.6970000000000001</v>
      </c>
      <c r="CY129" t="s">
        <v>302</v>
      </c>
      <c r="CZ129" t="s">
        <v>302</v>
      </c>
      <c r="DB129" s="1">
        <v>40086</v>
      </c>
      <c r="DC129">
        <v>130.52000000000001</v>
      </c>
      <c r="DD129" t="s">
        <v>302</v>
      </c>
      <c r="DE129" t="s">
        <v>302</v>
      </c>
      <c r="DL129" s="1">
        <v>38564</v>
      </c>
      <c r="DM129">
        <v>-2.1</v>
      </c>
      <c r="DN129">
        <v>20050907</v>
      </c>
      <c r="DO129">
        <v>-3</v>
      </c>
      <c r="DQ129" s="1">
        <v>38564</v>
      </c>
      <c r="DR129">
        <v>249.88</v>
      </c>
      <c r="DS129">
        <v>20050809</v>
      </c>
      <c r="DT129">
        <v>242.3</v>
      </c>
      <c r="DV129" s="1">
        <v>40086</v>
      </c>
      <c r="DW129">
        <v>1.18</v>
      </c>
      <c r="DX129" t="s">
        <v>302</v>
      </c>
      <c r="DY129" t="s">
        <v>302</v>
      </c>
      <c r="EA129" s="1">
        <v>40421</v>
      </c>
      <c r="EB129">
        <v>9.92</v>
      </c>
      <c r="EC129">
        <v>20101027</v>
      </c>
      <c r="ED129">
        <v>10.4</v>
      </c>
      <c r="EK129" s="1">
        <v>39263</v>
      </c>
      <c r="EL129">
        <v>3.7709999999999999</v>
      </c>
      <c r="EM129">
        <v>20070814</v>
      </c>
      <c r="EN129">
        <v>5.3</v>
      </c>
      <c r="EP129" s="1">
        <v>38564</v>
      </c>
      <c r="EQ129">
        <v>0.23699999999999999</v>
      </c>
      <c r="ER129">
        <v>20050908</v>
      </c>
      <c r="ES129">
        <v>0.2</v>
      </c>
    </row>
    <row r="130" spans="1:149" x14ac:dyDescent="0.25">
      <c r="A130" s="1">
        <v>42097</v>
      </c>
      <c r="B130">
        <v>55.038400000000003</v>
      </c>
      <c r="C130">
        <v>20150406</v>
      </c>
      <c r="D130">
        <v>55</v>
      </c>
      <c r="K130" s="1">
        <v>39691</v>
      </c>
      <c r="L130">
        <v>0.7</v>
      </c>
      <c r="M130" t="s">
        <v>302</v>
      </c>
      <c r="N130" t="s">
        <v>302</v>
      </c>
      <c r="U130" s="1">
        <v>38595</v>
      </c>
      <c r="V130">
        <v>3.4</v>
      </c>
      <c r="W130">
        <v>20051019</v>
      </c>
      <c r="X130">
        <v>0.7</v>
      </c>
      <c r="AE130" s="1">
        <v>38595</v>
      </c>
      <c r="AF130">
        <v>4.2</v>
      </c>
      <c r="AG130" t="s">
        <v>302</v>
      </c>
      <c r="AH130" t="s">
        <v>302</v>
      </c>
      <c r="AJ130" s="1">
        <v>41182</v>
      </c>
      <c r="AK130">
        <v>0.2</v>
      </c>
      <c r="AL130">
        <v>20121019</v>
      </c>
      <c r="AM130">
        <v>0.2</v>
      </c>
      <c r="AO130" s="1">
        <v>41182</v>
      </c>
      <c r="AP130">
        <v>0.1</v>
      </c>
      <c r="AQ130">
        <v>20121019</v>
      </c>
      <c r="AR130">
        <v>0</v>
      </c>
      <c r="AT130" s="1">
        <v>38595</v>
      </c>
      <c r="AU130">
        <v>107.5</v>
      </c>
      <c r="AV130" t="s">
        <v>302</v>
      </c>
      <c r="AW130" t="s">
        <v>302</v>
      </c>
      <c r="AY130" s="1">
        <v>38595</v>
      </c>
      <c r="AZ130">
        <v>2.59</v>
      </c>
      <c r="BA130">
        <v>20051014</v>
      </c>
      <c r="BB130">
        <v>3.3</v>
      </c>
      <c r="BD130" s="1">
        <v>38595</v>
      </c>
      <c r="BE130">
        <v>0.43</v>
      </c>
      <c r="BF130">
        <v>20050929</v>
      </c>
      <c r="BG130">
        <v>0.3</v>
      </c>
      <c r="BI130" s="1">
        <v>38595</v>
      </c>
      <c r="BJ130">
        <v>0.2</v>
      </c>
      <c r="BK130">
        <v>20050922</v>
      </c>
      <c r="BL130">
        <v>0.2</v>
      </c>
      <c r="BN130" s="1">
        <v>38595</v>
      </c>
      <c r="BO130">
        <v>1.7</v>
      </c>
      <c r="BP130">
        <v>20050922</v>
      </c>
      <c r="BQ130">
        <v>1.7</v>
      </c>
      <c r="BS130" s="1">
        <v>38595</v>
      </c>
      <c r="BT130">
        <v>-0.5</v>
      </c>
      <c r="BU130">
        <v>20051021</v>
      </c>
      <c r="BV130">
        <v>-0.3</v>
      </c>
      <c r="BX130" s="1">
        <v>38595</v>
      </c>
      <c r="BY130">
        <v>1.3</v>
      </c>
      <c r="BZ130">
        <v>20051021</v>
      </c>
      <c r="CA130">
        <v>0.2</v>
      </c>
      <c r="CC130" s="1">
        <v>39355</v>
      </c>
      <c r="CD130">
        <v>-0.2</v>
      </c>
      <c r="CE130">
        <v>20071130</v>
      </c>
      <c r="CF130">
        <v>0.1</v>
      </c>
      <c r="CH130" s="1">
        <v>38595</v>
      </c>
      <c r="CI130">
        <v>0.4</v>
      </c>
      <c r="CJ130">
        <v>20050922</v>
      </c>
      <c r="CK130">
        <v>0.4</v>
      </c>
      <c r="CM130" s="1">
        <v>38595</v>
      </c>
      <c r="CN130">
        <v>2.6</v>
      </c>
      <c r="CO130">
        <v>20050922</v>
      </c>
      <c r="CP130">
        <v>2.6</v>
      </c>
      <c r="CW130" s="1">
        <v>38595</v>
      </c>
      <c r="CX130">
        <v>4.5510000000000002</v>
      </c>
      <c r="CY130" t="s">
        <v>302</v>
      </c>
      <c r="CZ130" t="s">
        <v>302</v>
      </c>
      <c r="DB130" s="1">
        <v>40117</v>
      </c>
      <c r="DC130">
        <v>132.07</v>
      </c>
      <c r="DD130" t="s">
        <v>302</v>
      </c>
      <c r="DE130" t="s">
        <v>302</v>
      </c>
      <c r="DL130" s="1">
        <v>38595</v>
      </c>
      <c r="DM130">
        <v>6.4</v>
      </c>
      <c r="DN130">
        <v>20051006</v>
      </c>
      <c r="DO130">
        <v>10.199999999999999</v>
      </c>
      <c r="DQ130" s="1">
        <v>38595</v>
      </c>
      <c r="DR130">
        <v>209.79599999999999</v>
      </c>
      <c r="DS130">
        <v>20050909</v>
      </c>
      <c r="DT130">
        <v>201</v>
      </c>
      <c r="DV130" s="1">
        <v>40117</v>
      </c>
      <c r="DW130">
        <v>1.19</v>
      </c>
      <c r="DX130" t="s">
        <v>302</v>
      </c>
      <c r="DY130" t="s">
        <v>302</v>
      </c>
      <c r="EA130" s="1">
        <v>40451</v>
      </c>
      <c r="EB130">
        <v>7.5600000000000005</v>
      </c>
      <c r="EC130">
        <v>20101124</v>
      </c>
      <c r="ED130">
        <v>7.9</v>
      </c>
      <c r="EK130" s="1">
        <v>39294</v>
      </c>
      <c r="EL130">
        <v>2.56</v>
      </c>
      <c r="EM130">
        <v>20070911</v>
      </c>
      <c r="EN130">
        <v>3.66</v>
      </c>
      <c r="EP130" s="1">
        <v>38595</v>
      </c>
      <c r="EQ130">
        <v>0.35399999999999998</v>
      </c>
      <c r="ER130">
        <v>20051011</v>
      </c>
      <c r="ES130">
        <v>0.4</v>
      </c>
    </row>
    <row r="131" spans="1:149" x14ac:dyDescent="0.25">
      <c r="A131" s="1">
        <v>42104</v>
      </c>
      <c r="B131">
        <v>55.366399999999999</v>
      </c>
      <c r="C131">
        <v>20150413</v>
      </c>
      <c r="D131">
        <v>55.4</v>
      </c>
      <c r="K131" s="1">
        <v>39721</v>
      </c>
      <c r="L131">
        <v>0.9</v>
      </c>
      <c r="M131" t="s">
        <v>302</v>
      </c>
      <c r="N131" t="s">
        <v>302</v>
      </c>
      <c r="U131" s="1">
        <v>38625</v>
      </c>
      <c r="V131">
        <v>1.8</v>
      </c>
      <c r="W131">
        <v>20051118</v>
      </c>
      <c r="X131">
        <v>-0.1</v>
      </c>
      <c r="AE131" s="1">
        <v>38625</v>
      </c>
      <c r="AF131">
        <v>5.5</v>
      </c>
      <c r="AG131" t="s">
        <v>302</v>
      </c>
      <c r="AH131" t="s">
        <v>302</v>
      </c>
      <c r="AJ131" s="1">
        <v>41213</v>
      </c>
      <c r="AK131">
        <v>0.2</v>
      </c>
      <c r="AL131">
        <v>20121123</v>
      </c>
      <c r="AM131">
        <v>0.3</v>
      </c>
      <c r="AO131" s="1">
        <v>41213</v>
      </c>
      <c r="AP131">
        <v>0.1</v>
      </c>
      <c r="AQ131">
        <v>20121123</v>
      </c>
      <c r="AR131">
        <v>0.1</v>
      </c>
      <c r="AT131" s="1">
        <v>38625</v>
      </c>
      <c r="AU131">
        <v>108.4</v>
      </c>
      <c r="AV131" t="s">
        <v>302</v>
      </c>
      <c r="AW131" t="s">
        <v>302</v>
      </c>
      <c r="AY131" s="1">
        <v>38625</v>
      </c>
      <c r="AZ131">
        <v>1.52</v>
      </c>
      <c r="BA131">
        <v>20051115</v>
      </c>
      <c r="BB131">
        <v>-0.5</v>
      </c>
      <c r="BD131" s="1">
        <v>38625</v>
      </c>
      <c r="BE131">
        <v>0.74</v>
      </c>
      <c r="BF131">
        <v>20051028</v>
      </c>
      <c r="BG131">
        <v>0.4</v>
      </c>
      <c r="BI131" s="1">
        <v>38625</v>
      </c>
      <c r="BJ131">
        <v>0.3</v>
      </c>
      <c r="BK131">
        <v>20051025</v>
      </c>
      <c r="BL131">
        <v>0.3</v>
      </c>
      <c r="BN131" s="1">
        <v>38625</v>
      </c>
      <c r="BO131">
        <v>1.7</v>
      </c>
      <c r="BP131">
        <v>20051025</v>
      </c>
      <c r="BQ131">
        <v>1.7</v>
      </c>
      <c r="BS131" s="1">
        <v>38625</v>
      </c>
      <c r="BT131">
        <v>-0.2</v>
      </c>
      <c r="BU131">
        <v>20051121</v>
      </c>
      <c r="BV131">
        <v>-0.9</v>
      </c>
      <c r="BX131" s="1">
        <v>38625</v>
      </c>
      <c r="BY131">
        <v>1.3</v>
      </c>
      <c r="BZ131">
        <v>20051121</v>
      </c>
      <c r="CA131">
        <v>1.7</v>
      </c>
      <c r="CC131" s="1">
        <v>39386</v>
      </c>
      <c r="CD131">
        <v>0.1</v>
      </c>
      <c r="CE131">
        <v>20071221</v>
      </c>
      <c r="CF131">
        <v>0.2</v>
      </c>
      <c r="CH131" s="1">
        <v>38625</v>
      </c>
      <c r="CI131">
        <v>0.8</v>
      </c>
      <c r="CJ131">
        <v>20051025</v>
      </c>
      <c r="CK131">
        <v>0.9</v>
      </c>
      <c r="CM131" s="1">
        <v>38625</v>
      </c>
      <c r="CN131">
        <v>3.2</v>
      </c>
      <c r="CO131">
        <v>20051025</v>
      </c>
      <c r="CP131">
        <v>3.4</v>
      </c>
      <c r="CW131" s="1">
        <v>38625</v>
      </c>
      <c r="CX131">
        <v>4.9080000000000004</v>
      </c>
      <c r="CY131" t="s">
        <v>302</v>
      </c>
      <c r="CZ131" t="s">
        <v>302</v>
      </c>
      <c r="DB131" s="1">
        <v>40147</v>
      </c>
      <c r="DC131">
        <v>133.22999999999999</v>
      </c>
      <c r="DD131" t="s">
        <v>302</v>
      </c>
      <c r="DE131" t="s">
        <v>302</v>
      </c>
      <c r="DL131" s="1">
        <v>38625</v>
      </c>
      <c r="DM131">
        <v>-6</v>
      </c>
      <c r="DN131">
        <v>20051107</v>
      </c>
      <c r="DO131">
        <v>-5.3</v>
      </c>
      <c r="DQ131" s="1">
        <v>38625</v>
      </c>
      <c r="DR131">
        <v>232.85499999999999</v>
      </c>
      <c r="DS131">
        <v>20051011</v>
      </c>
      <c r="DT131">
        <v>230.5</v>
      </c>
      <c r="DV131" s="1">
        <v>40147</v>
      </c>
      <c r="DW131">
        <v>0.88</v>
      </c>
      <c r="DX131" t="s">
        <v>302</v>
      </c>
      <c r="DY131" t="s">
        <v>302</v>
      </c>
      <c r="EA131" s="1">
        <v>40482</v>
      </c>
      <c r="EB131">
        <v>5.78</v>
      </c>
      <c r="EC131">
        <v>20101229</v>
      </c>
      <c r="ED131">
        <v>6</v>
      </c>
      <c r="EK131" s="1">
        <v>39325</v>
      </c>
      <c r="EL131">
        <v>3.7890000000000001</v>
      </c>
      <c r="EM131">
        <v>20071011</v>
      </c>
      <c r="EN131">
        <v>4.0999999999999996</v>
      </c>
      <c r="EP131" s="1">
        <v>38625</v>
      </c>
      <c r="EQ131">
        <v>0.58799999999999997</v>
      </c>
      <c r="ER131">
        <v>20051110</v>
      </c>
      <c r="ES131">
        <v>0.6</v>
      </c>
    </row>
    <row r="132" spans="1:149" x14ac:dyDescent="0.25">
      <c r="A132" s="1">
        <v>42111</v>
      </c>
      <c r="B132">
        <v>56.088999999999999</v>
      </c>
      <c r="C132">
        <v>20150420</v>
      </c>
      <c r="D132">
        <v>56.1</v>
      </c>
      <c r="K132" s="1">
        <v>39752</v>
      </c>
      <c r="L132">
        <v>0.7</v>
      </c>
      <c r="M132" t="s">
        <v>302</v>
      </c>
      <c r="N132" t="s">
        <v>302</v>
      </c>
      <c r="U132" s="1">
        <v>38656</v>
      </c>
      <c r="V132">
        <v>1.9</v>
      </c>
      <c r="W132">
        <v>20051219</v>
      </c>
      <c r="X132">
        <v>2.2000000000000002</v>
      </c>
      <c r="AE132" s="1">
        <v>38656</v>
      </c>
      <c r="AF132">
        <v>4.7</v>
      </c>
      <c r="AG132" t="s">
        <v>302</v>
      </c>
      <c r="AH132" t="s">
        <v>302</v>
      </c>
      <c r="AJ132" s="1">
        <v>41243</v>
      </c>
      <c r="AK132">
        <v>-0.1</v>
      </c>
      <c r="AL132">
        <v>20121221</v>
      </c>
      <c r="AM132">
        <v>-0.2</v>
      </c>
      <c r="AO132" s="1">
        <v>41243</v>
      </c>
      <c r="AP132">
        <v>0.1</v>
      </c>
      <c r="AQ132">
        <v>20121221</v>
      </c>
      <c r="AR132">
        <v>0</v>
      </c>
      <c r="AT132" s="1">
        <v>38656</v>
      </c>
      <c r="AU132">
        <v>107.9</v>
      </c>
      <c r="AV132" t="s">
        <v>302</v>
      </c>
      <c r="AW132" t="s">
        <v>302</v>
      </c>
      <c r="AY132" s="1">
        <v>38656</v>
      </c>
      <c r="AZ132">
        <v>0.78</v>
      </c>
      <c r="BA132">
        <v>20051214</v>
      </c>
      <c r="BB132">
        <v>0.9</v>
      </c>
      <c r="BD132" s="1">
        <v>38656</v>
      </c>
      <c r="BE132">
        <v>0.11</v>
      </c>
      <c r="BF132">
        <v>20051129</v>
      </c>
      <c r="BG132">
        <v>-0.1</v>
      </c>
      <c r="BI132" s="1">
        <v>38656</v>
      </c>
      <c r="BJ132">
        <v>0</v>
      </c>
      <c r="BK132">
        <v>20051122</v>
      </c>
      <c r="BL132">
        <v>0</v>
      </c>
      <c r="BN132" s="1">
        <v>38656</v>
      </c>
      <c r="BO132">
        <v>1.7</v>
      </c>
      <c r="BP132">
        <v>20051122</v>
      </c>
      <c r="BQ132">
        <v>1.7</v>
      </c>
      <c r="BS132" s="1">
        <v>38656</v>
      </c>
      <c r="BT132">
        <v>0.9</v>
      </c>
      <c r="BU132">
        <v>20051221</v>
      </c>
      <c r="BV132">
        <v>0.6</v>
      </c>
      <c r="BX132" s="1">
        <v>38656</v>
      </c>
      <c r="BY132">
        <v>0.4</v>
      </c>
      <c r="BZ132">
        <v>20051221</v>
      </c>
      <c r="CA132">
        <v>-0.3</v>
      </c>
      <c r="CC132" s="1">
        <v>39416</v>
      </c>
      <c r="CD132">
        <v>0.1</v>
      </c>
      <c r="CE132">
        <v>20080131</v>
      </c>
      <c r="CF132">
        <v>0.1</v>
      </c>
      <c r="CH132" s="1">
        <v>38656</v>
      </c>
      <c r="CI132">
        <v>-0.5</v>
      </c>
      <c r="CJ132">
        <v>20051122</v>
      </c>
      <c r="CK132">
        <v>-0.5</v>
      </c>
      <c r="CM132" s="1">
        <v>38656</v>
      </c>
      <c r="CN132">
        <v>2.6</v>
      </c>
      <c r="CO132">
        <v>20051122</v>
      </c>
      <c r="CP132">
        <v>2.6</v>
      </c>
      <c r="CW132" s="1">
        <v>38656</v>
      </c>
      <c r="CX132">
        <v>5.3860000000000001</v>
      </c>
      <c r="CY132" t="s">
        <v>302</v>
      </c>
      <c r="CZ132" t="s">
        <v>302</v>
      </c>
      <c r="DB132" s="1">
        <v>40178</v>
      </c>
      <c r="DC132">
        <v>134.63</v>
      </c>
      <c r="DD132" t="s">
        <v>302</v>
      </c>
      <c r="DE132" t="s">
        <v>302</v>
      </c>
      <c r="DL132" s="1">
        <v>38656</v>
      </c>
      <c r="DM132">
        <v>3.9</v>
      </c>
      <c r="DN132">
        <v>20051206</v>
      </c>
      <c r="DO132">
        <v>1.2</v>
      </c>
      <c r="DQ132" s="1">
        <v>38656</v>
      </c>
      <c r="DR132">
        <v>219.04900000000001</v>
      </c>
      <c r="DS132">
        <v>20051108</v>
      </c>
      <c r="DT132">
        <v>206.7</v>
      </c>
      <c r="DV132" s="1">
        <v>40178</v>
      </c>
      <c r="DW132">
        <v>1.05</v>
      </c>
      <c r="DX132" t="s">
        <v>302</v>
      </c>
      <c r="DY132" t="s">
        <v>302</v>
      </c>
      <c r="EA132" s="1">
        <v>40512</v>
      </c>
      <c r="EB132">
        <v>4.46</v>
      </c>
      <c r="EC132">
        <v>20110126</v>
      </c>
      <c r="ED132">
        <v>4.9000000000000004</v>
      </c>
      <c r="EK132" s="1">
        <v>39355</v>
      </c>
      <c r="EL132">
        <v>2.613</v>
      </c>
      <c r="EM132">
        <v>20071109</v>
      </c>
      <c r="EN132">
        <v>2.6</v>
      </c>
      <c r="EP132" s="1">
        <v>38656</v>
      </c>
      <c r="EQ132">
        <v>0.70199999999999996</v>
      </c>
      <c r="ER132">
        <v>20051208</v>
      </c>
      <c r="ES132">
        <v>0.7</v>
      </c>
    </row>
    <row r="133" spans="1:149" x14ac:dyDescent="0.25">
      <c r="A133" s="1">
        <v>42118</v>
      </c>
      <c r="B133">
        <v>56.147100000000002</v>
      </c>
      <c r="C133">
        <v>20150427</v>
      </c>
      <c r="D133">
        <v>56.15</v>
      </c>
      <c r="K133" s="1">
        <v>39782</v>
      </c>
      <c r="L133">
        <v>-0.4</v>
      </c>
      <c r="M133" t="s">
        <v>302</v>
      </c>
      <c r="N133" t="s">
        <v>302</v>
      </c>
      <c r="U133" s="1">
        <v>38686</v>
      </c>
      <c r="V133">
        <v>-0.5</v>
      </c>
      <c r="W133">
        <v>20060120</v>
      </c>
      <c r="X133">
        <v>-0.2</v>
      </c>
      <c r="AE133" s="1">
        <v>38686</v>
      </c>
      <c r="AF133">
        <v>3.8</v>
      </c>
      <c r="AG133" t="s">
        <v>302</v>
      </c>
      <c r="AH133" t="s">
        <v>302</v>
      </c>
      <c r="AJ133" s="1">
        <v>41274</v>
      </c>
      <c r="AK133">
        <v>-0.1</v>
      </c>
      <c r="AL133">
        <v>20130125</v>
      </c>
      <c r="AM133">
        <v>-0.1</v>
      </c>
      <c r="AO133" s="1">
        <v>41274</v>
      </c>
      <c r="AP133">
        <v>0.1</v>
      </c>
      <c r="AQ133">
        <v>20130125</v>
      </c>
      <c r="AR133">
        <v>0.1</v>
      </c>
      <c r="AT133" s="1">
        <v>38686</v>
      </c>
      <c r="AU133">
        <v>107.7</v>
      </c>
      <c r="AV133" t="s">
        <v>302</v>
      </c>
      <c r="AW133" t="s">
        <v>302</v>
      </c>
      <c r="AY133" s="1">
        <v>38686</v>
      </c>
      <c r="AZ133">
        <v>-1.41</v>
      </c>
      <c r="BA133">
        <v>20060118</v>
      </c>
      <c r="BB133">
        <v>-1.5</v>
      </c>
      <c r="BD133" s="1">
        <v>38686</v>
      </c>
      <c r="BE133">
        <v>-0.63</v>
      </c>
      <c r="BF133">
        <v>20060104</v>
      </c>
      <c r="BG133">
        <v>-0.6</v>
      </c>
      <c r="BI133" s="1">
        <v>38686</v>
      </c>
      <c r="BJ133">
        <v>0.4</v>
      </c>
      <c r="BK133">
        <v>20051220</v>
      </c>
      <c r="BL133">
        <v>0.4</v>
      </c>
      <c r="BN133" s="1">
        <v>38686</v>
      </c>
      <c r="BO133">
        <v>1.5</v>
      </c>
      <c r="BP133">
        <v>20051220</v>
      </c>
      <c r="BQ133">
        <v>1.6</v>
      </c>
      <c r="BS133" s="1">
        <v>38686</v>
      </c>
      <c r="BT133">
        <v>0.4</v>
      </c>
      <c r="BU133">
        <v>20060123</v>
      </c>
      <c r="BV133">
        <v>1.1000000000000001</v>
      </c>
      <c r="BX133" s="1">
        <v>38686</v>
      </c>
      <c r="BY133">
        <v>-0.4</v>
      </c>
      <c r="BZ133">
        <v>20060123</v>
      </c>
      <c r="CA133">
        <v>0.1</v>
      </c>
      <c r="CC133" s="1">
        <v>39447</v>
      </c>
      <c r="CD133">
        <v>-0.4</v>
      </c>
      <c r="CE133">
        <v>20080303</v>
      </c>
      <c r="CF133">
        <v>-0.7</v>
      </c>
      <c r="CH133" s="1">
        <v>38686</v>
      </c>
      <c r="CI133">
        <v>-0.2</v>
      </c>
      <c r="CJ133">
        <v>20051220</v>
      </c>
      <c r="CK133">
        <v>-0.2</v>
      </c>
      <c r="CM133" s="1">
        <v>38686</v>
      </c>
      <c r="CN133">
        <v>2</v>
      </c>
      <c r="CO133">
        <v>20051220</v>
      </c>
      <c r="CP133">
        <v>2</v>
      </c>
      <c r="CW133" s="1">
        <v>38686</v>
      </c>
      <c r="CX133">
        <v>5.4879999999999995</v>
      </c>
      <c r="CY133" t="s">
        <v>302</v>
      </c>
      <c r="CZ133" t="s">
        <v>302</v>
      </c>
      <c r="DB133" s="1">
        <v>40209</v>
      </c>
      <c r="DC133">
        <v>135.30000000000001</v>
      </c>
      <c r="DD133" t="s">
        <v>302</v>
      </c>
      <c r="DE133" t="s">
        <v>302</v>
      </c>
      <c r="DL133" s="1">
        <v>38686</v>
      </c>
      <c r="DM133">
        <v>-9.6</v>
      </c>
      <c r="DN133">
        <v>20060110</v>
      </c>
      <c r="DO133">
        <v>-5.7</v>
      </c>
      <c r="DQ133" s="1">
        <v>38686</v>
      </c>
      <c r="DR133">
        <v>235.84200000000001</v>
      </c>
      <c r="DS133">
        <v>20051208</v>
      </c>
      <c r="DT133">
        <v>222.1</v>
      </c>
      <c r="DV133" s="1">
        <v>40209</v>
      </c>
      <c r="DW133">
        <v>0.5</v>
      </c>
      <c r="DX133" t="s">
        <v>302</v>
      </c>
      <c r="DY133" t="s">
        <v>302</v>
      </c>
      <c r="EA133" s="1">
        <v>40543</v>
      </c>
      <c r="EB133">
        <v>3.54</v>
      </c>
      <c r="EC133">
        <v>20110223</v>
      </c>
      <c r="ED133">
        <v>4.0999999999999996</v>
      </c>
      <c r="EK133" s="1">
        <v>39386</v>
      </c>
      <c r="EL133">
        <v>3.093</v>
      </c>
      <c r="EM133">
        <v>20071212</v>
      </c>
      <c r="EN133">
        <v>3.32</v>
      </c>
      <c r="EP133" s="1">
        <v>38686</v>
      </c>
      <c r="EQ133">
        <v>0.46500000000000002</v>
      </c>
      <c r="ER133">
        <v>20060110</v>
      </c>
      <c r="ES133">
        <v>0.5</v>
      </c>
    </row>
    <row r="134" spans="1:149" x14ac:dyDescent="0.25">
      <c r="A134" s="1">
        <v>42125</v>
      </c>
      <c r="B134">
        <v>56.757100000000001</v>
      </c>
      <c r="C134">
        <v>20150504</v>
      </c>
      <c r="D134">
        <v>56.8</v>
      </c>
      <c r="K134" s="1">
        <v>39813</v>
      </c>
      <c r="L134">
        <v>-1.4</v>
      </c>
      <c r="M134" t="s">
        <v>302</v>
      </c>
      <c r="N134" t="s">
        <v>302</v>
      </c>
      <c r="U134" s="1">
        <v>38717</v>
      </c>
      <c r="V134">
        <v>-0.3</v>
      </c>
      <c r="W134">
        <v>20060217</v>
      </c>
      <c r="X134">
        <v>0.4</v>
      </c>
      <c r="AE134" s="1">
        <v>38717</v>
      </c>
      <c r="AF134">
        <v>3.4</v>
      </c>
      <c r="AG134" t="s">
        <v>302</v>
      </c>
      <c r="AH134" t="s">
        <v>302</v>
      </c>
      <c r="AJ134" s="1">
        <v>41305</v>
      </c>
      <c r="AK134">
        <v>0.1</v>
      </c>
      <c r="AL134">
        <v>20130222</v>
      </c>
      <c r="AM134">
        <v>-0.1</v>
      </c>
      <c r="AO134" s="1">
        <v>41305</v>
      </c>
      <c r="AP134">
        <v>0</v>
      </c>
      <c r="AQ134">
        <v>20130222</v>
      </c>
      <c r="AR134">
        <v>0.1</v>
      </c>
      <c r="AT134" s="1">
        <v>38717</v>
      </c>
      <c r="AU134">
        <v>107.6</v>
      </c>
      <c r="AV134" t="s">
        <v>302</v>
      </c>
      <c r="AW134" t="s">
        <v>302</v>
      </c>
      <c r="AY134" s="1">
        <v>38717</v>
      </c>
      <c r="AZ134">
        <v>2.08</v>
      </c>
      <c r="BA134">
        <v>20060216</v>
      </c>
      <c r="BB134">
        <v>1.4</v>
      </c>
      <c r="BD134" s="1">
        <v>38717</v>
      </c>
      <c r="BE134">
        <v>-0.32</v>
      </c>
      <c r="BF134">
        <v>20060130</v>
      </c>
      <c r="BG134">
        <v>-0.3</v>
      </c>
      <c r="BI134" s="1">
        <v>38717</v>
      </c>
      <c r="BJ134">
        <v>-0.1</v>
      </c>
      <c r="BK134">
        <v>20060118</v>
      </c>
      <c r="BL134">
        <v>-0.1</v>
      </c>
      <c r="BN134" s="1">
        <v>38717</v>
      </c>
      <c r="BO134">
        <v>1.5</v>
      </c>
      <c r="BP134">
        <v>20060118</v>
      </c>
      <c r="BQ134">
        <v>1.6</v>
      </c>
      <c r="BS134" s="1">
        <v>38717</v>
      </c>
      <c r="BT134">
        <v>0.7</v>
      </c>
      <c r="BU134">
        <v>20060221</v>
      </c>
      <c r="BV134">
        <v>0.3</v>
      </c>
      <c r="BX134" s="1">
        <v>38717</v>
      </c>
      <c r="BY134">
        <v>0.9</v>
      </c>
      <c r="BZ134">
        <v>20060221</v>
      </c>
      <c r="CA134">
        <v>0.4</v>
      </c>
      <c r="CC134" s="1">
        <v>39478</v>
      </c>
      <c r="CD134">
        <v>0.4</v>
      </c>
      <c r="CE134">
        <v>20080331</v>
      </c>
      <c r="CF134">
        <v>0.6</v>
      </c>
      <c r="CH134" s="1">
        <v>38717</v>
      </c>
      <c r="CI134">
        <v>-0.1</v>
      </c>
      <c r="CJ134">
        <v>20060118</v>
      </c>
      <c r="CK134">
        <v>-0.1</v>
      </c>
      <c r="CM134" s="1">
        <v>38717</v>
      </c>
      <c r="CN134">
        <v>2.1</v>
      </c>
      <c r="CO134">
        <v>20060118</v>
      </c>
      <c r="CP134">
        <v>2.2000000000000002</v>
      </c>
      <c r="CW134" s="1">
        <v>38717</v>
      </c>
      <c r="CX134">
        <v>5.9610000000000003</v>
      </c>
      <c r="CY134" t="s">
        <v>302</v>
      </c>
      <c r="CZ134" t="s">
        <v>302</v>
      </c>
      <c r="DB134" s="1">
        <v>40237</v>
      </c>
      <c r="DC134">
        <v>135.65</v>
      </c>
      <c r="DD134" t="s">
        <v>302</v>
      </c>
      <c r="DE134" t="s">
        <v>302</v>
      </c>
      <c r="DL134" s="1">
        <v>38717</v>
      </c>
      <c r="DM134">
        <v>25.8</v>
      </c>
      <c r="DN134">
        <v>20060206</v>
      </c>
      <c r="DO134">
        <v>27.4</v>
      </c>
      <c r="DQ134" s="1">
        <v>38717</v>
      </c>
      <c r="DR134">
        <v>232.59299999999999</v>
      </c>
      <c r="DS134">
        <v>20060110</v>
      </c>
      <c r="DT134">
        <v>227.7</v>
      </c>
      <c r="DV134" s="1">
        <v>40237</v>
      </c>
      <c r="DW134">
        <v>0.26</v>
      </c>
      <c r="DX134" t="s">
        <v>302</v>
      </c>
      <c r="DY134" t="s">
        <v>302</v>
      </c>
      <c r="EA134" s="1">
        <v>40574</v>
      </c>
      <c r="EB134">
        <v>3.37</v>
      </c>
      <c r="EC134">
        <v>20110330</v>
      </c>
      <c r="ED134">
        <v>3.9</v>
      </c>
      <c r="EK134" s="1">
        <v>39416</v>
      </c>
      <c r="EL134">
        <v>3.774</v>
      </c>
      <c r="EM134">
        <v>20080111</v>
      </c>
      <c r="EN134">
        <v>3.7</v>
      </c>
      <c r="EP134" s="1">
        <v>38717</v>
      </c>
      <c r="EQ134">
        <v>0.69399999999999995</v>
      </c>
      <c r="ER134">
        <v>20060209</v>
      </c>
      <c r="ES134">
        <v>0.6</v>
      </c>
    </row>
    <row r="135" spans="1:149" x14ac:dyDescent="0.25">
      <c r="A135" s="1">
        <v>42132</v>
      </c>
      <c r="B135">
        <v>56.829599999999999</v>
      </c>
      <c r="C135">
        <v>20150511</v>
      </c>
      <c r="D135">
        <v>56.8</v>
      </c>
      <c r="K135" s="1">
        <v>39844</v>
      </c>
      <c r="L135">
        <v>-2.2000000000000002</v>
      </c>
      <c r="M135" t="s">
        <v>302</v>
      </c>
      <c r="N135" t="s">
        <v>302</v>
      </c>
      <c r="U135" s="1">
        <v>38748</v>
      </c>
      <c r="V135">
        <v>1</v>
      </c>
      <c r="W135">
        <v>20060317</v>
      </c>
      <c r="X135">
        <v>1.8</v>
      </c>
      <c r="AE135" s="1">
        <v>38748</v>
      </c>
      <c r="AF135">
        <v>2.9</v>
      </c>
      <c r="AG135" t="s">
        <v>302</v>
      </c>
      <c r="AH135" t="s">
        <v>302</v>
      </c>
      <c r="AJ135" s="1">
        <v>41333</v>
      </c>
      <c r="AK135">
        <v>0.7</v>
      </c>
      <c r="AL135">
        <v>20130327</v>
      </c>
      <c r="AM135">
        <v>0.7</v>
      </c>
      <c r="AO135" s="1">
        <v>41333</v>
      </c>
      <c r="AP135">
        <v>0.4</v>
      </c>
      <c r="AQ135">
        <v>20130327</v>
      </c>
      <c r="AR135">
        <v>0.4</v>
      </c>
      <c r="AT135" s="1">
        <v>38748</v>
      </c>
      <c r="AU135">
        <v>108.2</v>
      </c>
      <c r="AV135" t="s">
        <v>302</v>
      </c>
      <c r="AW135" t="s">
        <v>302</v>
      </c>
      <c r="AY135" s="1">
        <v>38748</v>
      </c>
      <c r="AZ135">
        <v>0.24</v>
      </c>
      <c r="BA135">
        <v>20060315</v>
      </c>
      <c r="BB135">
        <v>-0.7</v>
      </c>
      <c r="BD135" s="1">
        <v>38748</v>
      </c>
      <c r="BE135">
        <v>0.74</v>
      </c>
      <c r="BF135">
        <v>20060301</v>
      </c>
      <c r="BG135">
        <v>0.5</v>
      </c>
      <c r="BI135" s="1">
        <v>38748</v>
      </c>
      <c r="BJ135">
        <v>0</v>
      </c>
      <c r="BK135">
        <v>20060222</v>
      </c>
      <c r="BL135">
        <v>0</v>
      </c>
      <c r="BN135" s="1">
        <v>38748</v>
      </c>
      <c r="BO135">
        <v>1.6</v>
      </c>
      <c r="BP135">
        <v>20060222</v>
      </c>
      <c r="BQ135">
        <v>1.7</v>
      </c>
      <c r="BS135" s="1">
        <v>38748</v>
      </c>
      <c r="BT135">
        <v>1.7</v>
      </c>
      <c r="BU135">
        <v>20060321</v>
      </c>
      <c r="BV135">
        <v>1.4</v>
      </c>
      <c r="BX135" s="1">
        <v>38748</v>
      </c>
      <c r="BY135">
        <v>1</v>
      </c>
      <c r="BZ135">
        <v>20060321</v>
      </c>
      <c r="CA135">
        <v>1.4</v>
      </c>
      <c r="CC135" s="1">
        <v>39507</v>
      </c>
      <c r="CD135">
        <v>-0.2</v>
      </c>
      <c r="CE135">
        <v>20080430</v>
      </c>
      <c r="CF135">
        <v>-0.2</v>
      </c>
      <c r="CH135" s="1">
        <v>38748</v>
      </c>
      <c r="CI135">
        <v>0.6</v>
      </c>
      <c r="CJ135">
        <v>20060222</v>
      </c>
      <c r="CK135">
        <v>0.5</v>
      </c>
      <c r="CM135" s="1">
        <v>38748</v>
      </c>
      <c r="CN135">
        <v>2.8</v>
      </c>
      <c r="CO135">
        <v>20060222</v>
      </c>
      <c r="CP135">
        <v>2.8</v>
      </c>
      <c r="CW135" s="1">
        <v>38748</v>
      </c>
      <c r="CX135">
        <v>6.6749999999999998</v>
      </c>
      <c r="CY135" t="s">
        <v>302</v>
      </c>
      <c r="CZ135" t="s">
        <v>302</v>
      </c>
      <c r="DB135" s="1">
        <v>40268</v>
      </c>
      <c r="DC135">
        <v>135.97</v>
      </c>
      <c r="DD135" t="s">
        <v>302</v>
      </c>
      <c r="DE135" t="s">
        <v>302</v>
      </c>
      <c r="DL135" s="1">
        <v>38748</v>
      </c>
      <c r="DM135">
        <v>-23.7</v>
      </c>
      <c r="DN135">
        <v>20060306</v>
      </c>
      <c r="DO135">
        <v>-19.3</v>
      </c>
      <c r="DQ135" s="1">
        <v>38748</v>
      </c>
      <c r="DR135">
        <v>222.12899999999999</v>
      </c>
      <c r="DS135">
        <v>20060208</v>
      </c>
      <c r="DT135">
        <v>247.9</v>
      </c>
      <c r="DV135" s="1">
        <v>40268</v>
      </c>
      <c r="DW135">
        <v>0.24</v>
      </c>
      <c r="DX135" t="s">
        <v>302</v>
      </c>
      <c r="DY135" t="s">
        <v>302</v>
      </c>
      <c r="EA135" s="1">
        <v>40602</v>
      </c>
      <c r="EB135">
        <v>3.38</v>
      </c>
      <c r="EC135">
        <v>20110427</v>
      </c>
      <c r="ED135">
        <v>3.8</v>
      </c>
      <c r="EK135" s="1">
        <v>39447</v>
      </c>
      <c r="EL135">
        <v>1.962</v>
      </c>
      <c r="EM135">
        <v>20080214</v>
      </c>
      <c r="EN135">
        <v>2.35</v>
      </c>
      <c r="EP135" s="1">
        <v>38748</v>
      </c>
      <c r="EQ135">
        <v>0.91800000000000004</v>
      </c>
      <c r="ER135">
        <v>20060309</v>
      </c>
      <c r="ES135">
        <v>0.9</v>
      </c>
    </row>
    <row r="136" spans="1:149" x14ac:dyDescent="0.25">
      <c r="A136" s="1">
        <v>42139</v>
      </c>
      <c r="B136">
        <v>56.3018</v>
      </c>
      <c r="C136">
        <v>20150519</v>
      </c>
      <c r="D136">
        <v>56.3</v>
      </c>
      <c r="K136" s="1">
        <v>39872</v>
      </c>
      <c r="L136">
        <v>-2.6</v>
      </c>
      <c r="M136" t="s">
        <v>302</v>
      </c>
      <c r="N136" t="s">
        <v>302</v>
      </c>
      <c r="U136" s="1">
        <v>38776</v>
      </c>
      <c r="V136">
        <v>-0.3</v>
      </c>
      <c r="W136">
        <v>20060421</v>
      </c>
      <c r="X136">
        <v>-1.1000000000000001</v>
      </c>
      <c r="AE136" s="1">
        <v>38776</v>
      </c>
      <c r="AF136">
        <v>1.9</v>
      </c>
      <c r="AG136" t="s">
        <v>302</v>
      </c>
      <c r="AH136" t="s">
        <v>302</v>
      </c>
      <c r="AJ136" s="1">
        <v>41364</v>
      </c>
      <c r="AK136">
        <v>-0.1</v>
      </c>
      <c r="AL136">
        <v>20130419</v>
      </c>
      <c r="AM136">
        <v>0.1</v>
      </c>
      <c r="AO136" s="1">
        <v>41364</v>
      </c>
      <c r="AP136">
        <v>0.2</v>
      </c>
      <c r="AQ136">
        <v>20130419</v>
      </c>
      <c r="AR136">
        <v>0.2</v>
      </c>
      <c r="AT136" s="1">
        <v>38776</v>
      </c>
      <c r="AU136">
        <v>108</v>
      </c>
      <c r="AV136" t="s">
        <v>302</v>
      </c>
      <c r="AW136" t="s">
        <v>302</v>
      </c>
      <c r="AY136" s="1">
        <v>38776</v>
      </c>
      <c r="AZ136">
        <v>-2.44</v>
      </c>
      <c r="BA136">
        <v>20060413</v>
      </c>
      <c r="BB136">
        <v>-2.2000000000000002</v>
      </c>
      <c r="BD136" s="1">
        <v>38776</v>
      </c>
      <c r="BE136">
        <v>-0.42</v>
      </c>
      <c r="BF136">
        <v>20060330</v>
      </c>
      <c r="BG136">
        <v>-0.4</v>
      </c>
      <c r="BI136" s="1">
        <v>38776</v>
      </c>
      <c r="BJ136">
        <v>0.4</v>
      </c>
      <c r="BK136">
        <v>20060316</v>
      </c>
      <c r="BL136">
        <v>0.3</v>
      </c>
      <c r="BN136" s="1">
        <v>38776</v>
      </c>
      <c r="BO136">
        <v>1.7</v>
      </c>
      <c r="BP136">
        <v>20060316</v>
      </c>
      <c r="BQ136">
        <v>1.7</v>
      </c>
      <c r="BS136" s="1">
        <v>38776</v>
      </c>
      <c r="BT136">
        <v>0</v>
      </c>
      <c r="BU136">
        <v>20060421</v>
      </c>
      <c r="BV136">
        <v>-0.4</v>
      </c>
      <c r="BX136" s="1">
        <v>38776</v>
      </c>
      <c r="BY136">
        <v>0.3</v>
      </c>
      <c r="BZ136">
        <v>20060421</v>
      </c>
      <c r="CA136">
        <v>0.3</v>
      </c>
      <c r="CC136" s="1">
        <v>39538</v>
      </c>
      <c r="CD136">
        <v>0.2</v>
      </c>
      <c r="CE136">
        <v>20080530</v>
      </c>
      <c r="CF136">
        <v>-0.2</v>
      </c>
      <c r="CH136" s="1">
        <v>38776</v>
      </c>
      <c r="CI136">
        <v>-0.2</v>
      </c>
      <c r="CJ136">
        <v>20060316</v>
      </c>
      <c r="CK136">
        <v>-0.2</v>
      </c>
      <c r="CM136" s="1">
        <v>38776</v>
      </c>
      <c r="CN136">
        <v>2.2000000000000002</v>
      </c>
      <c r="CO136">
        <v>20060316</v>
      </c>
      <c r="CP136">
        <v>2.2000000000000002</v>
      </c>
      <c r="CW136" s="1">
        <v>38776</v>
      </c>
      <c r="CX136">
        <v>6.8920000000000003</v>
      </c>
      <c r="CY136" t="s">
        <v>302</v>
      </c>
      <c r="CZ136" t="s">
        <v>302</v>
      </c>
      <c r="DB136" s="1">
        <v>40298</v>
      </c>
      <c r="DC136">
        <v>137.1</v>
      </c>
      <c r="DD136" t="s">
        <v>302</v>
      </c>
      <c r="DE136" t="s">
        <v>302</v>
      </c>
      <c r="DL136" s="1">
        <v>38776</v>
      </c>
      <c r="DM136">
        <v>2.2000000000000002</v>
      </c>
      <c r="DN136">
        <v>20060406</v>
      </c>
      <c r="DO136">
        <v>3.6</v>
      </c>
      <c r="DQ136" s="1">
        <v>38776</v>
      </c>
      <c r="DR136">
        <v>236.65700000000001</v>
      </c>
      <c r="DS136">
        <v>20060308</v>
      </c>
      <c r="DT136">
        <v>240.9</v>
      </c>
      <c r="DV136" s="1">
        <v>40298</v>
      </c>
      <c r="DW136">
        <v>0.83</v>
      </c>
      <c r="DX136" t="s">
        <v>302</v>
      </c>
      <c r="DY136" t="s">
        <v>302</v>
      </c>
      <c r="EA136" s="1">
        <v>40633</v>
      </c>
      <c r="EB136">
        <v>3.63</v>
      </c>
      <c r="EC136">
        <v>20110525</v>
      </c>
      <c r="ED136">
        <v>4.0999999999999996</v>
      </c>
      <c r="EK136" s="1">
        <v>39478</v>
      </c>
      <c r="EL136">
        <v>2.4849999999999999</v>
      </c>
      <c r="EM136">
        <v>20080311</v>
      </c>
      <c r="EN136">
        <v>3.3</v>
      </c>
      <c r="EP136" s="1">
        <v>38776</v>
      </c>
      <c r="EQ136">
        <v>0.56899999999999995</v>
      </c>
      <c r="ER136">
        <v>20060411</v>
      </c>
      <c r="ES136">
        <v>0.7</v>
      </c>
    </row>
    <row r="137" spans="1:149" x14ac:dyDescent="0.25">
      <c r="A137" s="1">
        <v>42146</v>
      </c>
      <c r="B137">
        <v>56.869700000000002</v>
      </c>
      <c r="C137">
        <v>20150525</v>
      </c>
      <c r="D137">
        <v>56.9</v>
      </c>
      <c r="K137" s="1">
        <v>39903</v>
      </c>
      <c r="L137">
        <v>-3.5</v>
      </c>
      <c r="M137" t="s">
        <v>302</v>
      </c>
      <c r="N137" t="s">
        <v>302</v>
      </c>
      <c r="U137" s="1">
        <v>38807</v>
      </c>
      <c r="V137">
        <v>-0.1</v>
      </c>
      <c r="W137">
        <v>20060517</v>
      </c>
      <c r="X137">
        <v>0.8</v>
      </c>
      <c r="AE137" s="1">
        <v>38807</v>
      </c>
      <c r="AF137">
        <v>3</v>
      </c>
      <c r="AG137" t="s">
        <v>302</v>
      </c>
      <c r="AH137" t="s">
        <v>302</v>
      </c>
      <c r="AJ137" s="1">
        <v>41394</v>
      </c>
      <c r="AK137">
        <v>-0.4</v>
      </c>
      <c r="AL137">
        <v>20130517</v>
      </c>
      <c r="AM137">
        <v>-0.4</v>
      </c>
      <c r="AO137" s="1">
        <v>41394</v>
      </c>
      <c r="AP137">
        <v>0</v>
      </c>
      <c r="AQ137">
        <v>20130517</v>
      </c>
      <c r="AR137">
        <v>0</v>
      </c>
      <c r="AT137" s="1">
        <v>38807</v>
      </c>
      <c r="AU137">
        <v>108.6</v>
      </c>
      <c r="AV137" t="s">
        <v>302</v>
      </c>
      <c r="AW137" t="s">
        <v>302</v>
      </c>
      <c r="AY137" s="1">
        <v>38807</v>
      </c>
      <c r="AZ137">
        <v>0.74</v>
      </c>
      <c r="BA137">
        <v>20060515</v>
      </c>
      <c r="BB137">
        <v>1.6</v>
      </c>
      <c r="BD137" s="1">
        <v>38807</v>
      </c>
      <c r="BE137">
        <v>0.95</v>
      </c>
      <c r="BF137">
        <v>20060501</v>
      </c>
      <c r="BG137">
        <v>0.8</v>
      </c>
      <c r="BI137" s="1">
        <v>38807</v>
      </c>
      <c r="BJ137">
        <v>0.4</v>
      </c>
      <c r="BK137">
        <v>20060420</v>
      </c>
      <c r="BL137">
        <v>0.4</v>
      </c>
      <c r="BN137" s="1">
        <v>38807</v>
      </c>
      <c r="BO137">
        <v>1.7</v>
      </c>
      <c r="BP137">
        <v>20060420</v>
      </c>
      <c r="BQ137">
        <v>1.7</v>
      </c>
      <c r="BS137" s="1">
        <v>38807</v>
      </c>
      <c r="BT137">
        <v>0.4</v>
      </c>
      <c r="BU137">
        <v>20060519</v>
      </c>
      <c r="BV137">
        <v>1.5</v>
      </c>
      <c r="BX137" s="1">
        <v>38807</v>
      </c>
      <c r="BY137">
        <v>0.6</v>
      </c>
      <c r="BZ137">
        <v>20060519</v>
      </c>
      <c r="CA137">
        <v>0.7</v>
      </c>
      <c r="CC137" s="1">
        <v>39568</v>
      </c>
      <c r="CD137">
        <v>0.2</v>
      </c>
      <c r="CE137">
        <v>20080630</v>
      </c>
      <c r="CF137">
        <v>0.4</v>
      </c>
      <c r="CH137" s="1">
        <v>38807</v>
      </c>
      <c r="CI137">
        <v>0.6</v>
      </c>
      <c r="CJ137">
        <v>20060420</v>
      </c>
      <c r="CK137">
        <v>0.5</v>
      </c>
      <c r="CM137" s="1">
        <v>38807</v>
      </c>
      <c r="CN137">
        <v>2.2000000000000002</v>
      </c>
      <c r="CO137">
        <v>20060420</v>
      </c>
      <c r="CP137">
        <v>2.2000000000000002</v>
      </c>
      <c r="CW137" s="1">
        <v>38807</v>
      </c>
      <c r="CX137">
        <v>7.59</v>
      </c>
      <c r="CY137" t="s">
        <v>302</v>
      </c>
      <c r="CZ137" t="s">
        <v>302</v>
      </c>
      <c r="DB137" s="1">
        <v>40329</v>
      </c>
      <c r="DC137">
        <v>138.69</v>
      </c>
      <c r="DD137" t="s">
        <v>302</v>
      </c>
      <c r="DE137" t="s">
        <v>302</v>
      </c>
      <c r="DL137" s="1">
        <v>38807</v>
      </c>
      <c r="DM137">
        <v>16.100000000000001</v>
      </c>
      <c r="DN137">
        <v>20060504</v>
      </c>
      <c r="DO137">
        <v>5.3</v>
      </c>
      <c r="DQ137" s="1">
        <v>38807</v>
      </c>
      <c r="DR137">
        <v>248.26</v>
      </c>
      <c r="DS137">
        <v>20060410</v>
      </c>
      <c r="DT137">
        <v>252.3</v>
      </c>
      <c r="DV137" s="1">
        <v>40329</v>
      </c>
      <c r="DW137">
        <v>1.1599999999999999</v>
      </c>
      <c r="DX137" t="s">
        <v>302</v>
      </c>
      <c r="DY137" t="s">
        <v>302</v>
      </c>
      <c r="EA137" s="1">
        <v>40663</v>
      </c>
      <c r="EB137">
        <v>3.73</v>
      </c>
      <c r="EC137">
        <v>20110629</v>
      </c>
      <c r="ED137">
        <v>4.4000000000000004</v>
      </c>
      <c r="EK137" s="1">
        <v>39507</v>
      </c>
      <c r="EL137">
        <v>3.7839999999999998</v>
      </c>
      <c r="EM137">
        <v>20080410</v>
      </c>
      <c r="EN137">
        <v>4.9000000000000004</v>
      </c>
      <c r="EP137" s="1">
        <v>38807</v>
      </c>
      <c r="EQ137">
        <v>1.018</v>
      </c>
      <c r="ER137">
        <v>20060510</v>
      </c>
      <c r="ES137">
        <v>1</v>
      </c>
    </row>
    <row r="138" spans="1:149" x14ac:dyDescent="0.25">
      <c r="A138" s="1">
        <v>42153</v>
      </c>
      <c r="B138">
        <v>56.690600000000003</v>
      </c>
      <c r="C138">
        <v>20150601</v>
      </c>
      <c r="D138">
        <v>56.7</v>
      </c>
      <c r="K138" s="1">
        <v>39933</v>
      </c>
      <c r="L138">
        <v>-4</v>
      </c>
      <c r="M138" t="s">
        <v>302</v>
      </c>
      <c r="N138" t="s">
        <v>302</v>
      </c>
      <c r="U138" s="1">
        <v>38837</v>
      </c>
      <c r="V138">
        <v>1.1000000000000001</v>
      </c>
      <c r="W138">
        <v>20060619</v>
      </c>
      <c r="X138">
        <v>0.1</v>
      </c>
      <c r="AE138" s="1">
        <v>38837</v>
      </c>
      <c r="AF138">
        <v>3.1</v>
      </c>
      <c r="AG138" t="s">
        <v>302</v>
      </c>
      <c r="AH138" t="s">
        <v>302</v>
      </c>
      <c r="AJ138" s="1">
        <v>41425</v>
      </c>
      <c r="AK138">
        <v>0</v>
      </c>
      <c r="AL138">
        <v>20130621</v>
      </c>
      <c r="AM138">
        <v>0.1</v>
      </c>
      <c r="AO138" s="1">
        <v>41425</v>
      </c>
      <c r="AP138">
        <v>0</v>
      </c>
      <c r="AQ138">
        <v>20130621</v>
      </c>
      <c r="AR138">
        <v>0</v>
      </c>
      <c r="AT138" s="1">
        <v>38837</v>
      </c>
      <c r="AU138">
        <v>109.2</v>
      </c>
      <c r="AV138" t="s">
        <v>302</v>
      </c>
      <c r="AW138" t="s">
        <v>302</v>
      </c>
      <c r="AY138" s="1">
        <v>38837</v>
      </c>
      <c r="AZ138">
        <v>-0.65</v>
      </c>
      <c r="BA138">
        <v>20060614</v>
      </c>
      <c r="BB138">
        <v>-1.5</v>
      </c>
      <c r="BD138" s="1">
        <v>38837</v>
      </c>
      <c r="BE138">
        <v>1.26</v>
      </c>
      <c r="BF138">
        <v>20060530</v>
      </c>
      <c r="BG138">
        <v>1.3</v>
      </c>
      <c r="BI138" s="1">
        <v>38837</v>
      </c>
      <c r="BJ138">
        <v>-0.1</v>
      </c>
      <c r="BK138">
        <v>20060518</v>
      </c>
      <c r="BL138">
        <v>-0.1</v>
      </c>
      <c r="BN138" s="1">
        <v>38837</v>
      </c>
      <c r="BO138">
        <v>1.6</v>
      </c>
      <c r="BP138">
        <v>20060518</v>
      </c>
      <c r="BQ138">
        <v>1.6</v>
      </c>
      <c r="BS138" s="1">
        <v>38837</v>
      </c>
      <c r="BT138">
        <v>1.5</v>
      </c>
      <c r="BU138">
        <v>20060621</v>
      </c>
      <c r="BV138">
        <v>1.7</v>
      </c>
      <c r="BX138" s="1">
        <v>38837</v>
      </c>
      <c r="BY138">
        <v>1.3</v>
      </c>
      <c r="BZ138">
        <v>20060621</v>
      </c>
      <c r="CA138">
        <v>1.9</v>
      </c>
      <c r="CC138" s="1">
        <v>39599</v>
      </c>
      <c r="CD138">
        <v>0</v>
      </c>
      <c r="CE138">
        <v>20080731</v>
      </c>
      <c r="CF138">
        <v>-0.1</v>
      </c>
      <c r="CH138" s="1">
        <v>38837</v>
      </c>
      <c r="CI138">
        <v>0.6</v>
      </c>
      <c r="CJ138">
        <v>20060518</v>
      </c>
      <c r="CK138">
        <v>0.5</v>
      </c>
      <c r="CM138" s="1">
        <v>38837</v>
      </c>
      <c r="CN138">
        <v>2.4</v>
      </c>
      <c r="CO138">
        <v>20060518</v>
      </c>
      <c r="CP138">
        <v>2.4</v>
      </c>
      <c r="CW138" s="1">
        <v>38837</v>
      </c>
      <c r="CX138">
        <v>8.3930000000000007</v>
      </c>
      <c r="CY138" t="s">
        <v>302</v>
      </c>
      <c r="CZ138" t="s">
        <v>302</v>
      </c>
      <c r="DB138" s="1">
        <v>40359</v>
      </c>
      <c r="DC138">
        <v>140.69</v>
      </c>
      <c r="DD138" t="s">
        <v>302</v>
      </c>
      <c r="DE138" t="s">
        <v>302</v>
      </c>
      <c r="DL138" s="1">
        <v>38837</v>
      </c>
      <c r="DM138">
        <v>-8.6999999999999993</v>
      </c>
      <c r="DN138">
        <v>20060606</v>
      </c>
      <c r="DO138">
        <v>-10.6</v>
      </c>
      <c r="DQ138" s="1">
        <v>38837</v>
      </c>
      <c r="DR138">
        <v>235.54400000000001</v>
      </c>
      <c r="DS138">
        <v>20060508</v>
      </c>
      <c r="DT138">
        <v>218.1</v>
      </c>
      <c r="DV138" s="1">
        <v>40359</v>
      </c>
      <c r="DW138">
        <v>1.44</v>
      </c>
      <c r="DX138">
        <v>20100825</v>
      </c>
      <c r="DY138">
        <v>1.5</v>
      </c>
      <c r="EA138" s="1">
        <v>40694</v>
      </c>
      <c r="EB138">
        <v>3.81</v>
      </c>
      <c r="EC138">
        <v>20110727</v>
      </c>
      <c r="ED138">
        <v>4.4000000000000004</v>
      </c>
      <c r="EK138" s="1">
        <v>39538</v>
      </c>
      <c r="EL138">
        <v>5.7270000000000003</v>
      </c>
      <c r="EM138">
        <v>20080509</v>
      </c>
      <c r="EN138">
        <v>5.5</v>
      </c>
      <c r="EP138" s="1">
        <v>38837</v>
      </c>
      <c r="EQ138">
        <v>1.232</v>
      </c>
      <c r="ER138">
        <v>20060608</v>
      </c>
      <c r="ES138">
        <v>1.2</v>
      </c>
    </row>
    <row r="139" spans="1:149" x14ac:dyDescent="0.25">
      <c r="A139" s="1">
        <v>42160</v>
      </c>
      <c r="B139">
        <v>56.261800000000001</v>
      </c>
      <c r="C139">
        <v>20150608</v>
      </c>
      <c r="D139">
        <v>56.3</v>
      </c>
      <c r="K139" s="1">
        <v>39964</v>
      </c>
      <c r="L139">
        <v>-4.0999999999999996</v>
      </c>
      <c r="M139" t="s">
        <v>302</v>
      </c>
      <c r="N139" t="s">
        <v>302</v>
      </c>
      <c r="U139" s="1">
        <v>38868</v>
      </c>
      <c r="V139">
        <v>0.7</v>
      </c>
      <c r="W139">
        <v>20060720</v>
      </c>
      <c r="X139">
        <v>0.9</v>
      </c>
      <c r="AE139" s="1">
        <v>38868</v>
      </c>
      <c r="AF139">
        <v>2.4</v>
      </c>
      <c r="AG139" t="s">
        <v>302</v>
      </c>
      <c r="AH139" t="s">
        <v>302</v>
      </c>
      <c r="AJ139" s="1">
        <v>41455</v>
      </c>
      <c r="AK139">
        <v>0.2</v>
      </c>
      <c r="AL139">
        <v>20130719</v>
      </c>
      <c r="AM139">
        <v>0.3</v>
      </c>
      <c r="AO139" s="1">
        <v>41455</v>
      </c>
      <c r="AP139">
        <v>0.1</v>
      </c>
      <c r="AQ139">
        <v>20130719</v>
      </c>
      <c r="AR139">
        <v>0.2</v>
      </c>
      <c r="AT139" s="1">
        <v>38868</v>
      </c>
      <c r="AU139">
        <v>109.7</v>
      </c>
      <c r="AV139" t="s">
        <v>302</v>
      </c>
      <c r="AW139" t="s">
        <v>302</v>
      </c>
      <c r="AY139" s="1">
        <v>38868</v>
      </c>
      <c r="AZ139">
        <v>-1.47</v>
      </c>
      <c r="BA139">
        <v>20060714</v>
      </c>
      <c r="BB139">
        <v>0.3</v>
      </c>
      <c r="BD139" s="1">
        <v>38868</v>
      </c>
      <c r="BE139">
        <v>0.21</v>
      </c>
      <c r="BF139">
        <v>20060629</v>
      </c>
      <c r="BG139">
        <v>0.3</v>
      </c>
      <c r="BI139" s="1">
        <v>38868</v>
      </c>
      <c r="BJ139">
        <v>0.6</v>
      </c>
      <c r="BK139">
        <v>20060620</v>
      </c>
      <c r="BL139">
        <v>0.5</v>
      </c>
      <c r="BN139" s="1">
        <v>38868</v>
      </c>
      <c r="BO139">
        <v>2</v>
      </c>
      <c r="BP139">
        <v>20060620</v>
      </c>
      <c r="BQ139">
        <v>2</v>
      </c>
      <c r="BS139" s="1">
        <v>38868</v>
      </c>
      <c r="BT139">
        <v>-0.9</v>
      </c>
      <c r="BU139">
        <v>20060724</v>
      </c>
      <c r="BV139">
        <v>-0.6</v>
      </c>
      <c r="BX139" s="1">
        <v>38868</v>
      </c>
      <c r="BY139">
        <v>-0.2</v>
      </c>
      <c r="BZ139">
        <v>20060724</v>
      </c>
      <c r="CA139">
        <v>-0.2</v>
      </c>
      <c r="CC139" s="1">
        <v>39629</v>
      </c>
      <c r="CD139">
        <v>0.2</v>
      </c>
      <c r="CE139">
        <v>20080829</v>
      </c>
      <c r="CF139">
        <v>0.1</v>
      </c>
      <c r="CH139" s="1">
        <v>38868</v>
      </c>
      <c r="CI139">
        <v>0.5</v>
      </c>
      <c r="CJ139">
        <v>20060620</v>
      </c>
      <c r="CK139">
        <v>0.5</v>
      </c>
      <c r="CM139" s="1">
        <v>38868</v>
      </c>
      <c r="CN139">
        <v>2.8</v>
      </c>
      <c r="CO139">
        <v>20060620</v>
      </c>
      <c r="CP139">
        <v>2.8</v>
      </c>
      <c r="CW139" s="1">
        <v>38868</v>
      </c>
      <c r="CX139">
        <v>9.0579999999999998</v>
      </c>
      <c r="CY139" t="s">
        <v>302</v>
      </c>
      <c r="CZ139" t="s">
        <v>302</v>
      </c>
      <c r="DB139" s="1">
        <v>40390</v>
      </c>
      <c r="DC139">
        <v>141.49</v>
      </c>
      <c r="DD139" t="s">
        <v>302</v>
      </c>
      <c r="DE139" t="s">
        <v>302</v>
      </c>
      <c r="DL139" s="1">
        <v>38868</v>
      </c>
      <c r="DM139">
        <v>11.2</v>
      </c>
      <c r="DN139">
        <v>20060706</v>
      </c>
      <c r="DO139">
        <v>6.9</v>
      </c>
      <c r="DQ139" s="1">
        <v>38868</v>
      </c>
      <c r="DR139">
        <v>221.994</v>
      </c>
      <c r="DS139">
        <v>20060608</v>
      </c>
      <c r="DT139">
        <v>216.8</v>
      </c>
      <c r="DV139" s="1">
        <v>40390</v>
      </c>
      <c r="DW139">
        <v>0.56999999999999995</v>
      </c>
      <c r="DX139">
        <v>20100929</v>
      </c>
      <c r="DY139">
        <v>0.5</v>
      </c>
      <c r="EA139" s="1">
        <v>40724</v>
      </c>
      <c r="EB139">
        <v>3.99</v>
      </c>
      <c r="EC139">
        <v>20110831</v>
      </c>
      <c r="ED139">
        <v>4.5</v>
      </c>
      <c r="EK139" s="1">
        <v>39568</v>
      </c>
      <c r="EL139">
        <v>4.976</v>
      </c>
      <c r="EM139">
        <v>20080610</v>
      </c>
      <c r="EN139">
        <v>5.0999999999999996</v>
      </c>
      <c r="EP139" s="1">
        <v>38868</v>
      </c>
      <c r="EQ139">
        <v>1.2170000000000001</v>
      </c>
      <c r="ER139">
        <v>20060711</v>
      </c>
      <c r="ES139">
        <v>1.3</v>
      </c>
    </row>
    <row r="140" spans="1:149" x14ac:dyDescent="0.25">
      <c r="A140" s="1">
        <v>42167</v>
      </c>
      <c r="B140">
        <v>56.663499999999999</v>
      </c>
      <c r="C140">
        <v>20150615</v>
      </c>
      <c r="D140">
        <v>56.7</v>
      </c>
      <c r="K140" s="1">
        <v>39994</v>
      </c>
      <c r="L140">
        <v>-4.2</v>
      </c>
      <c r="M140" t="s">
        <v>302</v>
      </c>
      <c r="N140" t="s">
        <v>302</v>
      </c>
      <c r="U140" s="1">
        <v>38898</v>
      </c>
      <c r="V140">
        <v>-1.2</v>
      </c>
      <c r="W140">
        <v>20060818</v>
      </c>
      <c r="X140">
        <v>-0.6</v>
      </c>
      <c r="AE140" s="1">
        <v>38898</v>
      </c>
      <c r="AF140">
        <v>2.2000000000000002</v>
      </c>
      <c r="AG140" t="s">
        <v>302</v>
      </c>
      <c r="AH140" t="s">
        <v>302</v>
      </c>
      <c r="AJ140" s="1">
        <v>41486</v>
      </c>
      <c r="AK140">
        <v>0.2</v>
      </c>
      <c r="AL140">
        <v>20130823</v>
      </c>
      <c r="AM140">
        <v>0.2</v>
      </c>
      <c r="AO140" s="1">
        <v>41486</v>
      </c>
      <c r="AP140">
        <v>0.2</v>
      </c>
      <c r="AQ140">
        <v>20130823</v>
      </c>
      <c r="AR140">
        <v>0.1</v>
      </c>
      <c r="AT140" s="1">
        <v>38898</v>
      </c>
      <c r="AU140">
        <v>109.5</v>
      </c>
      <c r="AV140" t="s">
        <v>302</v>
      </c>
      <c r="AW140" t="s">
        <v>302</v>
      </c>
      <c r="AY140" s="1">
        <v>38898</v>
      </c>
      <c r="AZ140">
        <v>1.75</v>
      </c>
      <c r="BA140">
        <v>20060816</v>
      </c>
      <c r="BB140">
        <v>1.9</v>
      </c>
      <c r="BD140" s="1">
        <v>38898</v>
      </c>
      <c r="BE140">
        <v>-0.1</v>
      </c>
      <c r="BF140">
        <v>20060728</v>
      </c>
      <c r="BG140">
        <v>-0.4</v>
      </c>
      <c r="BI140" s="1">
        <v>38898</v>
      </c>
      <c r="BJ140">
        <v>-0.3</v>
      </c>
      <c r="BK140">
        <v>20060721</v>
      </c>
      <c r="BL140">
        <v>-0.2</v>
      </c>
      <c r="BN140" s="1">
        <v>38898</v>
      </c>
      <c r="BO140">
        <v>1.7</v>
      </c>
      <c r="BP140">
        <v>20060721</v>
      </c>
      <c r="BQ140">
        <v>1.7</v>
      </c>
      <c r="BS140" s="1">
        <v>38898</v>
      </c>
      <c r="BT140">
        <v>0.6</v>
      </c>
      <c r="BU140">
        <v>20060821</v>
      </c>
      <c r="BV140">
        <v>-0.2</v>
      </c>
      <c r="BX140" s="1">
        <v>38898</v>
      </c>
      <c r="BY140">
        <v>0.1</v>
      </c>
      <c r="BZ140">
        <v>20060821</v>
      </c>
      <c r="CA140">
        <v>0.1</v>
      </c>
      <c r="CC140" s="1">
        <v>39660</v>
      </c>
      <c r="CD140">
        <v>0.4</v>
      </c>
      <c r="CE140">
        <v>20080930</v>
      </c>
      <c r="CF140">
        <v>0.7</v>
      </c>
      <c r="CH140" s="1">
        <v>38898</v>
      </c>
      <c r="CI140">
        <v>-0.2</v>
      </c>
      <c r="CJ140">
        <v>20060721</v>
      </c>
      <c r="CK140">
        <v>-0.2</v>
      </c>
      <c r="CM140" s="1">
        <v>38898</v>
      </c>
      <c r="CN140">
        <v>2.4</v>
      </c>
      <c r="CO140">
        <v>20060721</v>
      </c>
      <c r="CP140">
        <v>2.5</v>
      </c>
      <c r="CW140" s="1">
        <v>38898</v>
      </c>
      <c r="CX140">
        <v>9.8219999999999992</v>
      </c>
      <c r="CY140" t="s">
        <v>302</v>
      </c>
      <c r="CZ140" t="s">
        <v>302</v>
      </c>
      <c r="DB140" s="1">
        <v>40421</v>
      </c>
      <c r="DC140">
        <v>141.80000000000001</v>
      </c>
      <c r="DD140" t="s">
        <v>302</v>
      </c>
      <c r="DE140" t="s">
        <v>302</v>
      </c>
      <c r="DL140" s="1">
        <v>38898</v>
      </c>
      <c r="DM140">
        <v>1.7</v>
      </c>
      <c r="DN140">
        <v>20060808</v>
      </c>
      <c r="DO140">
        <v>-1.4</v>
      </c>
      <c r="DQ140" s="1">
        <v>38898</v>
      </c>
      <c r="DR140">
        <v>242.56299999999999</v>
      </c>
      <c r="DS140">
        <v>20060711</v>
      </c>
      <c r="DT140">
        <v>232.2</v>
      </c>
      <c r="DV140" s="1">
        <v>40421</v>
      </c>
      <c r="DW140">
        <v>0.22</v>
      </c>
      <c r="DX140">
        <v>20101027</v>
      </c>
      <c r="DY140">
        <v>0.2</v>
      </c>
      <c r="EA140" s="1">
        <v>40755</v>
      </c>
      <c r="EB140">
        <v>4.7</v>
      </c>
      <c r="EC140">
        <v>20110928</v>
      </c>
      <c r="ED140">
        <v>5.3</v>
      </c>
      <c r="EK140" s="1">
        <v>39599</v>
      </c>
      <c r="EL140">
        <v>5.6239999999999997</v>
      </c>
      <c r="EM140">
        <v>20080711</v>
      </c>
      <c r="EN140">
        <v>5.54</v>
      </c>
      <c r="EP140" s="1">
        <v>38898</v>
      </c>
      <c r="EQ140">
        <v>1.421</v>
      </c>
      <c r="ER140">
        <v>20060810</v>
      </c>
      <c r="ES140">
        <v>1.4</v>
      </c>
    </row>
    <row r="141" spans="1:149" x14ac:dyDescent="0.25">
      <c r="A141" s="1">
        <v>42174</v>
      </c>
      <c r="B141">
        <v>56.610900000000001</v>
      </c>
      <c r="C141">
        <v>20150622</v>
      </c>
      <c r="D141">
        <v>56.6</v>
      </c>
      <c r="K141" s="1">
        <v>40025</v>
      </c>
      <c r="L141">
        <v>-4.4000000000000004</v>
      </c>
      <c r="M141" t="s">
        <v>302</v>
      </c>
      <c r="N141" t="s">
        <v>302</v>
      </c>
      <c r="U141" s="1">
        <v>38929</v>
      </c>
      <c r="V141">
        <v>0.4</v>
      </c>
      <c r="W141">
        <v>20060920</v>
      </c>
      <c r="X141">
        <v>2.1</v>
      </c>
      <c r="AE141" s="1">
        <v>38929</v>
      </c>
      <c r="AF141">
        <v>2.5</v>
      </c>
      <c r="AG141" t="s">
        <v>302</v>
      </c>
      <c r="AH141" t="s">
        <v>302</v>
      </c>
      <c r="AJ141" s="1">
        <v>41517</v>
      </c>
      <c r="AK141">
        <v>0.1</v>
      </c>
      <c r="AL141">
        <v>20130920</v>
      </c>
      <c r="AM141">
        <v>0.1</v>
      </c>
      <c r="AO141" s="1">
        <v>41517</v>
      </c>
      <c r="AP141">
        <v>0</v>
      </c>
      <c r="AQ141">
        <v>20130920</v>
      </c>
      <c r="AR141">
        <v>0</v>
      </c>
      <c r="AT141" s="1">
        <v>38929</v>
      </c>
      <c r="AU141">
        <v>109.6</v>
      </c>
      <c r="AV141" t="s">
        <v>302</v>
      </c>
      <c r="AW141" t="s">
        <v>302</v>
      </c>
      <c r="AY141" s="1">
        <v>38929</v>
      </c>
      <c r="AZ141">
        <v>0</v>
      </c>
      <c r="BA141">
        <v>20060914</v>
      </c>
      <c r="BB141">
        <v>0.8</v>
      </c>
      <c r="BD141" s="1">
        <v>38929</v>
      </c>
      <c r="BE141">
        <v>1.65</v>
      </c>
      <c r="BF141">
        <v>20060830</v>
      </c>
      <c r="BG141">
        <v>1.7</v>
      </c>
      <c r="BI141" s="1">
        <v>38929</v>
      </c>
      <c r="BJ141">
        <v>0.3</v>
      </c>
      <c r="BK141">
        <v>20060822</v>
      </c>
      <c r="BL141">
        <v>-0.2</v>
      </c>
      <c r="BN141" s="1">
        <v>38929</v>
      </c>
      <c r="BO141">
        <v>2</v>
      </c>
      <c r="BP141">
        <v>20060822</v>
      </c>
      <c r="BQ141">
        <v>1.5</v>
      </c>
      <c r="BS141" s="1">
        <v>38929</v>
      </c>
      <c r="BT141">
        <v>2.5</v>
      </c>
      <c r="BU141">
        <v>20060921</v>
      </c>
      <c r="BV141">
        <v>1.5</v>
      </c>
      <c r="BX141" s="1">
        <v>38929</v>
      </c>
      <c r="BY141">
        <v>1.8</v>
      </c>
      <c r="BZ141">
        <v>20060921</v>
      </c>
      <c r="CA141">
        <v>0.7</v>
      </c>
      <c r="CC141" s="1">
        <v>39691</v>
      </c>
      <c r="CD141">
        <v>-0.1</v>
      </c>
      <c r="CE141">
        <v>20081031</v>
      </c>
      <c r="CF141">
        <v>-0.3</v>
      </c>
      <c r="CH141" s="1">
        <v>38929</v>
      </c>
      <c r="CI141">
        <v>0.1</v>
      </c>
      <c r="CJ141">
        <v>20060822</v>
      </c>
      <c r="CK141">
        <v>0.1</v>
      </c>
      <c r="CM141" s="1">
        <v>38929</v>
      </c>
      <c r="CN141">
        <v>2.2999999999999998</v>
      </c>
      <c r="CO141">
        <v>20060822</v>
      </c>
      <c r="CP141">
        <v>2.4</v>
      </c>
      <c r="CW141" s="1">
        <v>38929</v>
      </c>
      <c r="CX141">
        <v>10.744</v>
      </c>
      <c r="CY141" t="s">
        <v>302</v>
      </c>
      <c r="CZ141" t="s">
        <v>302</v>
      </c>
      <c r="DB141" s="1">
        <v>40451</v>
      </c>
      <c r="DC141">
        <v>140.38999999999999</v>
      </c>
      <c r="DD141" t="s">
        <v>302</v>
      </c>
      <c r="DE141" t="s">
        <v>302</v>
      </c>
      <c r="DL141" s="1">
        <v>38929</v>
      </c>
      <c r="DM141">
        <v>-2.8</v>
      </c>
      <c r="DN141">
        <v>20060907</v>
      </c>
      <c r="DO141">
        <v>-2.2999999999999998</v>
      </c>
      <c r="DQ141" s="1">
        <v>38929</v>
      </c>
      <c r="DR141">
        <v>241.95099999999999</v>
      </c>
      <c r="DS141">
        <v>20060809</v>
      </c>
      <c r="DT141">
        <v>236.5</v>
      </c>
      <c r="DV141" s="1">
        <v>40451</v>
      </c>
      <c r="DW141">
        <v>-0.99</v>
      </c>
      <c r="DX141">
        <v>20101124</v>
      </c>
      <c r="DY141">
        <v>-1.1000000000000001</v>
      </c>
      <c r="EA141" s="1">
        <v>40786</v>
      </c>
      <c r="EB141">
        <v>5.4</v>
      </c>
      <c r="EC141">
        <v>20111026</v>
      </c>
      <c r="ED141">
        <v>5.4</v>
      </c>
      <c r="EK141" s="1">
        <v>39629</v>
      </c>
      <c r="EL141">
        <v>5.0609999999999999</v>
      </c>
      <c r="EM141">
        <v>20080812</v>
      </c>
      <c r="EN141">
        <v>5.76</v>
      </c>
      <c r="EP141" s="1">
        <v>38929</v>
      </c>
      <c r="EQ141">
        <v>1.0780000000000001</v>
      </c>
      <c r="ER141">
        <v>20060912</v>
      </c>
      <c r="ES141">
        <v>1.1000000000000001</v>
      </c>
    </row>
    <row r="142" spans="1:149" x14ac:dyDescent="0.25">
      <c r="A142" s="1">
        <v>42181</v>
      </c>
      <c r="B142">
        <v>56.808100000000003</v>
      </c>
      <c r="C142">
        <v>20150629</v>
      </c>
      <c r="D142">
        <v>56.8</v>
      </c>
      <c r="K142" s="1">
        <v>40056</v>
      </c>
      <c r="L142">
        <v>-4.4000000000000004</v>
      </c>
      <c r="M142" t="s">
        <v>302</v>
      </c>
      <c r="N142" t="s">
        <v>302</v>
      </c>
      <c r="U142" s="1">
        <v>38960</v>
      </c>
      <c r="V142">
        <v>1.1000000000000001</v>
      </c>
      <c r="W142">
        <v>20061019</v>
      </c>
      <c r="X142">
        <v>0.5</v>
      </c>
      <c r="AE142" s="1">
        <v>38960</v>
      </c>
      <c r="AF142">
        <v>2.4</v>
      </c>
      <c r="AG142" t="s">
        <v>302</v>
      </c>
      <c r="AH142" t="s">
        <v>302</v>
      </c>
      <c r="AJ142" s="1">
        <v>41547</v>
      </c>
      <c r="AK142">
        <v>0.2</v>
      </c>
      <c r="AL142">
        <v>20131018</v>
      </c>
      <c r="AM142">
        <v>0.2</v>
      </c>
      <c r="AO142" s="1">
        <v>41547</v>
      </c>
      <c r="AP142">
        <v>0.2</v>
      </c>
      <c r="AQ142">
        <v>20131018</v>
      </c>
      <c r="AR142">
        <v>0.1</v>
      </c>
      <c r="AT142" s="1">
        <v>38960</v>
      </c>
      <c r="AU142">
        <v>109.8</v>
      </c>
      <c r="AV142" t="s">
        <v>302</v>
      </c>
      <c r="AW142" t="s">
        <v>302</v>
      </c>
      <c r="AY142" s="1">
        <v>38960</v>
      </c>
      <c r="AZ142">
        <v>0.69</v>
      </c>
      <c r="BA142">
        <v>20061016</v>
      </c>
      <c r="BB142">
        <v>-0.3</v>
      </c>
      <c r="BD142" s="1">
        <v>38960</v>
      </c>
      <c r="BE142">
        <v>-0.61</v>
      </c>
      <c r="BF142">
        <v>20060928</v>
      </c>
      <c r="BG142">
        <v>-0.5</v>
      </c>
      <c r="BI142" s="1">
        <v>38960</v>
      </c>
      <c r="BJ142">
        <v>0.2</v>
      </c>
      <c r="BK142">
        <v>20060919</v>
      </c>
      <c r="BL142">
        <v>0.2</v>
      </c>
      <c r="BN142" s="1">
        <v>38960</v>
      </c>
      <c r="BO142">
        <v>2</v>
      </c>
      <c r="BP142">
        <v>20060919</v>
      </c>
      <c r="BQ142">
        <v>1.5</v>
      </c>
      <c r="BS142" s="1">
        <v>38960</v>
      </c>
      <c r="BT142">
        <v>-0.1</v>
      </c>
      <c r="BU142">
        <v>20061023</v>
      </c>
      <c r="BV142">
        <v>1</v>
      </c>
      <c r="BX142" s="1">
        <v>38960</v>
      </c>
      <c r="BY142">
        <v>0.1</v>
      </c>
      <c r="BZ142">
        <v>20061023</v>
      </c>
      <c r="CA142">
        <v>0.4</v>
      </c>
      <c r="CC142" s="1">
        <v>39721</v>
      </c>
      <c r="CD142">
        <v>0</v>
      </c>
      <c r="CE142">
        <v>20081201</v>
      </c>
      <c r="CF142">
        <v>0.1</v>
      </c>
      <c r="CH142" s="1">
        <v>38960</v>
      </c>
      <c r="CI142">
        <v>0.2</v>
      </c>
      <c r="CJ142">
        <v>20060919</v>
      </c>
      <c r="CK142">
        <v>0.2</v>
      </c>
      <c r="CM142" s="1">
        <v>38960</v>
      </c>
      <c r="CN142">
        <v>2.1</v>
      </c>
      <c r="CO142">
        <v>20060919</v>
      </c>
      <c r="CP142">
        <v>2.1</v>
      </c>
      <c r="CW142" s="1">
        <v>38960</v>
      </c>
      <c r="CX142">
        <v>12</v>
      </c>
      <c r="CY142" t="s">
        <v>302</v>
      </c>
      <c r="CZ142" t="s">
        <v>302</v>
      </c>
      <c r="DB142" s="1">
        <v>40482</v>
      </c>
      <c r="DC142">
        <v>139.71</v>
      </c>
      <c r="DD142" t="s">
        <v>302</v>
      </c>
      <c r="DE142" t="s">
        <v>302</v>
      </c>
      <c r="DL142" s="1">
        <v>38960</v>
      </c>
      <c r="DM142">
        <v>6.9</v>
      </c>
      <c r="DN142">
        <v>20061005</v>
      </c>
      <c r="DO142">
        <v>8.3000000000000007</v>
      </c>
      <c r="DQ142" s="1">
        <v>38960</v>
      </c>
      <c r="DR142">
        <v>211.26300000000001</v>
      </c>
      <c r="DS142">
        <v>20060911</v>
      </c>
      <c r="DT142">
        <v>213.7</v>
      </c>
      <c r="DV142" s="1">
        <v>40482</v>
      </c>
      <c r="DW142">
        <v>-0.48</v>
      </c>
      <c r="DX142">
        <v>20101229</v>
      </c>
      <c r="DY142">
        <v>-0.4</v>
      </c>
      <c r="EA142" s="1">
        <v>40816</v>
      </c>
      <c r="EB142">
        <v>6.5</v>
      </c>
      <c r="EC142">
        <v>20111130</v>
      </c>
      <c r="ED142">
        <v>6.5</v>
      </c>
      <c r="EK142" s="1">
        <v>39660</v>
      </c>
      <c r="EL142">
        <v>5.5919999999999996</v>
      </c>
      <c r="EM142">
        <v>20080911</v>
      </c>
      <c r="EN142">
        <v>4.9000000000000004</v>
      </c>
      <c r="EP142" s="1">
        <v>38960</v>
      </c>
      <c r="EQ142">
        <v>1.4929999999999999</v>
      </c>
      <c r="ER142">
        <v>20061011</v>
      </c>
      <c r="ES142">
        <v>1.5</v>
      </c>
    </row>
    <row r="143" spans="1:149" x14ac:dyDescent="0.25">
      <c r="A143" s="1">
        <v>42188</v>
      </c>
      <c r="B143">
        <v>56.6053</v>
      </c>
      <c r="C143">
        <v>20150706</v>
      </c>
      <c r="D143">
        <v>56.6</v>
      </c>
      <c r="K143" s="1">
        <v>40086</v>
      </c>
      <c r="L143">
        <v>-3.7</v>
      </c>
      <c r="M143" t="s">
        <v>302</v>
      </c>
      <c r="N143" t="s">
        <v>302</v>
      </c>
      <c r="U143" s="1">
        <v>38990</v>
      </c>
      <c r="V143">
        <v>-1.2</v>
      </c>
      <c r="W143">
        <v>20061120</v>
      </c>
      <c r="X143">
        <v>-1.6</v>
      </c>
      <c r="AE143" s="1">
        <v>38990</v>
      </c>
      <c r="AF143">
        <v>1</v>
      </c>
      <c r="AG143" t="s">
        <v>302</v>
      </c>
      <c r="AH143" t="s">
        <v>302</v>
      </c>
      <c r="AJ143" s="1">
        <v>41578</v>
      </c>
      <c r="AK143">
        <v>-0.1</v>
      </c>
      <c r="AL143">
        <v>20131122</v>
      </c>
      <c r="AM143">
        <v>-0.1</v>
      </c>
      <c r="AO143" s="1">
        <v>41578</v>
      </c>
      <c r="AP143">
        <v>0</v>
      </c>
      <c r="AQ143">
        <v>20131122</v>
      </c>
      <c r="AR143">
        <v>0</v>
      </c>
      <c r="AT143" s="1">
        <v>38990</v>
      </c>
      <c r="AU143">
        <v>109.2</v>
      </c>
      <c r="AV143" t="s">
        <v>302</v>
      </c>
      <c r="AW143" t="s">
        <v>302</v>
      </c>
      <c r="AY143" s="1">
        <v>38990</v>
      </c>
      <c r="AZ143">
        <v>-2.21</v>
      </c>
      <c r="BA143">
        <v>20061115</v>
      </c>
      <c r="BB143">
        <v>-3.3</v>
      </c>
      <c r="BD143" s="1">
        <v>38990</v>
      </c>
      <c r="BE143">
        <v>-1.6400000000000001</v>
      </c>
      <c r="BF143">
        <v>20061030</v>
      </c>
      <c r="BG143">
        <v>-1.6</v>
      </c>
      <c r="BI143" s="1">
        <v>38990</v>
      </c>
      <c r="BJ143">
        <v>0.6</v>
      </c>
      <c r="BK143">
        <v>20061020</v>
      </c>
      <c r="BL143">
        <v>0.5</v>
      </c>
      <c r="BN143" s="1">
        <v>38990</v>
      </c>
      <c r="BO143">
        <v>2.2999999999999998</v>
      </c>
      <c r="BP143">
        <v>20061020</v>
      </c>
      <c r="BQ143">
        <v>1.7</v>
      </c>
      <c r="BS143" s="1">
        <v>38990</v>
      </c>
      <c r="BT143">
        <v>-1.6</v>
      </c>
      <c r="BU143">
        <v>20061121</v>
      </c>
      <c r="BV143">
        <v>-1.2</v>
      </c>
      <c r="BX143" s="1">
        <v>38990</v>
      </c>
      <c r="BY143">
        <v>-1.4</v>
      </c>
      <c r="BZ143">
        <v>20061121</v>
      </c>
      <c r="CA143">
        <v>-0.9</v>
      </c>
      <c r="CC143" s="1">
        <v>39752</v>
      </c>
      <c r="CD143">
        <v>-0.1</v>
      </c>
      <c r="CE143">
        <v>20081224</v>
      </c>
      <c r="CF143">
        <v>-0.1</v>
      </c>
      <c r="CH143" s="1">
        <v>38990</v>
      </c>
      <c r="CI143">
        <v>-0.5</v>
      </c>
      <c r="CJ143">
        <v>20061020</v>
      </c>
      <c r="CK143">
        <v>-0.5</v>
      </c>
      <c r="CM143" s="1">
        <v>38990</v>
      </c>
      <c r="CN143">
        <v>0.7</v>
      </c>
      <c r="CO143">
        <v>20061020</v>
      </c>
      <c r="CP143">
        <v>0.7</v>
      </c>
      <c r="CW143" s="1">
        <v>38990</v>
      </c>
      <c r="CX143">
        <v>11.93</v>
      </c>
      <c r="CY143" t="s">
        <v>302</v>
      </c>
      <c r="CZ143" t="s">
        <v>302</v>
      </c>
      <c r="DB143" s="1">
        <v>40512</v>
      </c>
      <c r="DC143">
        <v>139.16999999999999</v>
      </c>
      <c r="DD143" t="s">
        <v>302</v>
      </c>
      <c r="DE143" t="s">
        <v>302</v>
      </c>
      <c r="DL143" s="1">
        <v>38990</v>
      </c>
      <c r="DM143">
        <v>-4.8</v>
      </c>
      <c r="DN143">
        <v>20061106</v>
      </c>
      <c r="DO143">
        <v>-2.5</v>
      </c>
      <c r="DQ143" s="1">
        <v>38990</v>
      </c>
      <c r="DR143">
        <v>204.78200000000001</v>
      </c>
      <c r="DS143">
        <v>20061010</v>
      </c>
      <c r="DT143">
        <v>211.3</v>
      </c>
      <c r="DV143" s="1">
        <v>40512</v>
      </c>
      <c r="DW143">
        <v>-0.39</v>
      </c>
      <c r="DX143">
        <v>20110126</v>
      </c>
      <c r="DY143">
        <v>-0.2</v>
      </c>
      <c r="EA143" s="1">
        <v>40847</v>
      </c>
      <c r="EB143">
        <v>6.98</v>
      </c>
      <c r="EC143">
        <v>20111221</v>
      </c>
      <c r="ED143">
        <v>7</v>
      </c>
      <c r="EK143" s="1">
        <v>39691</v>
      </c>
      <c r="EL143">
        <v>5.68</v>
      </c>
      <c r="EM143">
        <v>20081010</v>
      </c>
      <c r="EN143">
        <v>5.8</v>
      </c>
      <c r="EP143" s="1">
        <v>38990</v>
      </c>
      <c r="EQ143">
        <v>0.52500000000000002</v>
      </c>
      <c r="ER143">
        <v>20061109</v>
      </c>
      <c r="ES143">
        <v>0.5</v>
      </c>
    </row>
    <row r="144" spans="1:149" x14ac:dyDescent="0.25">
      <c r="A144" s="1">
        <v>42195</v>
      </c>
      <c r="B144">
        <v>56.130400000000002</v>
      </c>
      <c r="C144">
        <v>20150713</v>
      </c>
      <c r="D144">
        <v>56.1</v>
      </c>
      <c r="K144" s="1">
        <v>40117</v>
      </c>
      <c r="L144">
        <v>-3.5</v>
      </c>
      <c r="M144" t="s">
        <v>302</v>
      </c>
      <c r="N144" t="s">
        <v>302</v>
      </c>
      <c r="U144" s="1">
        <v>39021</v>
      </c>
      <c r="V144">
        <v>-0.5</v>
      </c>
      <c r="W144">
        <v>20061220</v>
      </c>
      <c r="X144">
        <v>-0.2</v>
      </c>
      <c r="AE144" s="1">
        <v>39021</v>
      </c>
      <c r="AF144">
        <v>2.2000000000000002</v>
      </c>
      <c r="AG144" t="s">
        <v>302</v>
      </c>
      <c r="AH144" t="s">
        <v>302</v>
      </c>
      <c r="AJ144" s="1">
        <v>41608</v>
      </c>
      <c r="AK144">
        <v>0.2</v>
      </c>
      <c r="AL144">
        <v>20131220</v>
      </c>
      <c r="AM144">
        <v>0.2</v>
      </c>
      <c r="AO144" s="1">
        <v>41608</v>
      </c>
      <c r="AP144">
        <v>0.1</v>
      </c>
      <c r="AQ144">
        <v>20131220</v>
      </c>
      <c r="AR144">
        <v>0</v>
      </c>
      <c r="AT144" s="1">
        <v>39021</v>
      </c>
      <c r="AU144">
        <v>109</v>
      </c>
      <c r="AV144" t="s">
        <v>302</v>
      </c>
      <c r="AW144" t="s">
        <v>302</v>
      </c>
      <c r="AY144" s="1">
        <v>39021</v>
      </c>
      <c r="AZ144">
        <v>-1.55</v>
      </c>
      <c r="BA144">
        <v>20061214</v>
      </c>
      <c r="BB144">
        <v>-0.1</v>
      </c>
      <c r="BD144" s="1">
        <v>39021</v>
      </c>
      <c r="BE144">
        <v>-0.1</v>
      </c>
      <c r="BF144">
        <v>20061129</v>
      </c>
      <c r="BG144">
        <v>-0.1</v>
      </c>
      <c r="BI144" s="1">
        <v>39021</v>
      </c>
      <c r="BJ144">
        <v>0.1</v>
      </c>
      <c r="BK144">
        <v>20061122</v>
      </c>
      <c r="BL144">
        <v>0.1</v>
      </c>
      <c r="BN144" s="1">
        <v>39021</v>
      </c>
      <c r="BO144">
        <v>2.4</v>
      </c>
      <c r="BP144">
        <v>20061122</v>
      </c>
      <c r="BQ144">
        <v>2.2999999999999998</v>
      </c>
      <c r="BS144" s="1">
        <v>39021</v>
      </c>
      <c r="BT144">
        <v>0.3</v>
      </c>
      <c r="BU144">
        <v>20061221</v>
      </c>
      <c r="BV144">
        <v>-0.7</v>
      </c>
      <c r="BX144" s="1">
        <v>39021</v>
      </c>
      <c r="BY144">
        <v>0.5</v>
      </c>
      <c r="BZ144">
        <v>20061221</v>
      </c>
      <c r="CA144">
        <v>-0.7</v>
      </c>
      <c r="CC144" s="1">
        <v>39782</v>
      </c>
      <c r="CD144">
        <v>-1</v>
      </c>
      <c r="CE144">
        <v>20090130</v>
      </c>
      <c r="CF144">
        <v>-0.7</v>
      </c>
      <c r="CH144" s="1">
        <v>39021</v>
      </c>
      <c r="CI144">
        <v>-0.2</v>
      </c>
      <c r="CJ144">
        <v>20061122</v>
      </c>
      <c r="CK144">
        <v>-0.2</v>
      </c>
      <c r="CM144" s="1">
        <v>39021</v>
      </c>
      <c r="CN144">
        <v>1</v>
      </c>
      <c r="CO144">
        <v>20061122</v>
      </c>
      <c r="CP144">
        <v>0.9</v>
      </c>
      <c r="CW144" s="1">
        <v>39021</v>
      </c>
      <c r="CX144">
        <v>11.382</v>
      </c>
      <c r="CY144" t="s">
        <v>302</v>
      </c>
      <c r="CZ144" t="s">
        <v>302</v>
      </c>
      <c r="DB144" s="1">
        <v>40543</v>
      </c>
      <c r="DC144">
        <v>139.38999999999999</v>
      </c>
      <c r="DD144" t="s">
        <v>302</v>
      </c>
      <c r="DE144" t="s">
        <v>302</v>
      </c>
      <c r="DL144" s="1">
        <v>39021</v>
      </c>
      <c r="DM144">
        <v>10.6</v>
      </c>
      <c r="DN144">
        <v>20061206</v>
      </c>
      <c r="DO144">
        <v>6.1</v>
      </c>
      <c r="DQ144" s="1">
        <v>39021</v>
      </c>
      <c r="DR144">
        <v>231.51599999999999</v>
      </c>
      <c r="DS144">
        <v>20061108</v>
      </c>
      <c r="DT144">
        <v>223.2</v>
      </c>
      <c r="DV144" s="1">
        <v>40543</v>
      </c>
      <c r="DW144">
        <v>0.16</v>
      </c>
      <c r="DX144">
        <v>20110223</v>
      </c>
      <c r="DY144">
        <v>0.3</v>
      </c>
      <c r="EA144" s="1">
        <v>40877</v>
      </c>
      <c r="EB144">
        <v>7.14</v>
      </c>
      <c r="EC144">
        <v>20120125</v>
      </c>
      <c r="ED144">
        <v>7.1</v>
      </c>
      <c r="EK144" s="1">
        <v>39721</v>
      </c>
      <c r="EL144">
        <v>3.448</v>
      </c>
      <c r="EM144">
        <v>20081113</v>
      </c>
      <c r="EN144">
        <v>4.5</v>
      </c>
      <c r="EP144" s="1">
        <v>39021</v>
      </c>
      <c r="EQ144">
        <v>0.20899999999999999</v>
      </c>
      <c r="ER144">
        <v>20061211</v>
      </c>
      <c r="ES144">
        <v>0.2</v>
      </c>
    </row>
    <row r="145" spans="1:149" x14ac:dyDescent="0.25">
      <c r="A145" s="1">
        <v>42202</v>
      </c>
      <c r="B145">
        <v>55.003500000000003</v>
      </c>
      <c r="C145">
        <v>20150720</v>
      </c>
      <c r="D145">
        <v>55</v>
      </c>
      <c r="K145" s="1">
        <v>40147</v>
      </c>
      <c r="L145">
        <v>-1.9</v>
      </c>
      <c r="M145" t="s">
        <v>302</v>
      </c>
      <c r="N145" t="s">
        <v>302</v>
      </c>
      <c r="U145" s="1">
        <v>39051</v>
      </c>
      <c r="V145">
        <v>1</v>
      </c>
      <c r="W145">
        <v>20070119</v>
      </c>
      <c r="X145">
        <v>0.1</v>
      </c>
      <c r="AE145" s="1">
        <v>39051</v>
      </c>
      <c r="AF145">
        <v>2.2000000000000002</v>
      </c>
      <c r="AG145" t="s">
        <v>302</v>
      </c>
      <c r="AH145" t="s">
        <v>302</v>
      </c>
      <c r="AJ145" s="1">
        <v>41639</v>
      </c>
      <c r="AK145">
        <v>0.3</v>
      </c>
      <c r="AL145">
        <v>20140124</v>
      </c>
      <c r="AM145">
        <v>0.2</v>
      </c>
      <c r="AO145" s="1">
        <v>41639</v>
      </c>
      <c r="AP145">
        <v>0.2</v>
      </c>
      <c r="AQ145">
        <v>20140124</v>
      </c>
      <c r="AR145">
        <v>0.2</v>
      </c>
      <c r="AT145" s="1">
        <v>39051</v>
      </c>
      <c r="AU145">
        <v>109.2</v>
      </c>
      <c r="AV145" t="s">
        <v>302</v>
      </c>
      <c r="AW145" t="s">
        <v>302</v>
      </c>
      <c r="AY145" s="1">
        <v>39051</v>
      </c>
      <c r="AZ145">
        <v>1.92</v>
      </c>
      <c r="BA145">
        <v>20070118</v>
      </c>
      <c r="BB145">
        <v>2.2999999999999998</v>
      </c>
      <c r="BD145" s="1">
        <v>39051</v>
      </c>
      <c r="BE145">
        <v>0.1</v>
      </c>
      <c r="BF145">
        <v>20070104</v>
      </c>
      <c r="BG145">
        <v>0</v>
      </c>
      <c r="BI145" s="1">
        <v>39051</v>
      </c>
      <c r="BJ145">
        <v>0.2</v>
      </c>
      <c r="BK145">
        <v>20061219</v>
      </c>
      <c r="BL145">
        <v>0.3</v>
      </c>
      <c r="BN145" s="1">
        <v>39051</v>
      </c>
      <c r="BO145">
        <v>2.2000000000000002</v>
      </c>
      <c r="BP145">
        <v>20061219</v>
      </c>
      <c r="BQ145">
        <v>2.2000000000000002</v>
      </c>
      <c r="BS145" s="1">
        <v>39051</v>
      </c>
      <c r="BT145">
        <v>0.7</v>
      </c>
      <c r="BU145">
        <v>20070123</v>
      </c>
      <c r="BV145">
        <v>0.2</v>
      </c>
      <c r="BX145" s="1">
        <v>39051</v>
      </c>
      <c r="BY145">
        <v>-0.1</v>
      </c>
      <c r="BZ145">
        <v>20070123</v>
      </c>
      <c r="CA145">
        <v>0.1</v>
      </c>
      <c r="CC145" s="1">
        <v>39813</v>
      </c>
      <c r="CD145">
        <v>-1.4</v>
      </c>
      <c r="CE145">
        <v>20090302</v>
      </c>
      <c r="CF145">
        <v>-1</v>
      </c>
      <c r="CH145" s="1">
        <v>39051</v>
      </c>
      <c r="CI145">
        <v>0.2</v>
      </c>
      <c r="CJ145">
        <v>20061219</v>
      </c>
      <c r="CK145">
        <v>0.2</v>
      </c>
      <c r="CM145" s="1">
        <v>39051</v>
      </c>
      <c r="CN145">
        <v>1.4</v>
      </c>
      <c r="CO145">
        <v>20061219</v>
      </c>
      <c r="CP145">
        <v>1.4</v>
      </c>
      <c r="CW145" s="1">
        <v>39051</v>
      </c>
      <c r="CX145">
        <v>11.445</v>
      </c>
      <c r="CY145" t="s">
        <v>302</v>
      </c>
      <c r="CZ145" t="s">
        <v>302</v>
      </c>
      <c r="DB145" s="1">
        <v>40574</v>
      </c>
      <c r="DC145">
        <v>139.86000000000001</v>
      </c>
      <c r="DD145" t="s">
        <v>302</v>
      </c>
      <c r="DE145" t="s">
        <v>302</v>
      </c>
      <c r="DL145" s="1">
        <v>39051</v>
      </c>
      <c r="DM145">
        <v>2.4</v>
      </c>
      <c r="DN145">
        <v>20070110</v>
      </c>
      <c r="DO145">
        <v>3</v>
      </c>
      <c r="DQ145" s="1">
        <v>39051</v>
      </c>
      <c r="DR145">
        <v>235.69300000000001</v>
      </c>
      <c r="DS145">
        <v>20061208</v>
      </c>
      <c r="DT145">
        <v>225</v>
      </c>
      <c r="DV145" s="1">
        <v>40574</v>
      </c>
      <c r="DW145">
        <v>0.34</v>
      </c>
      <c r="DX145">
        <v>20110330</v>
      </c>
      <c r="DY145">
        <v>0.4</v>
      </c>
      <c r="EA145" s="1">
        <v>40908</v>
      </c>
      <c r="EB145">
        <v>6.8</v>
      </c>
      <c r="EC145">
        <v>20120229</v>
      </c>
      <c r="ED145">
        <v>6.8</v>
      </c>
      <c r="EK145" s="1">
        <v>39752</v>
      </c>
      <c r="EL145">
        <v>2.61</v>
      </c>
      <c r="EM145">
        <v>20081211</v>
      </c>
      <c r="EN145">
        <v>3.8</v>
      </c>
      <c r="EP145" s="1">
        <v>39051</v>
      </c>
      <c r="EQ145">
        <v>0.52100000000000002</v>
      </c>
      <c r="ER145">
        <v>20070110</v>
      </c>
      <c r="ES145">
        <v>0.5</v>
      </c>
    </row>
    <row r="146" spans="1:149" x14ac:dyDescent="0.25">
      <c r="A146" s="1">
        <v>42209</v>
      </c>
      <c r="B146">
        <v>53.408000000000001</v>
      </c>
      <c r="C146">
        <v>20150727</v>
      </c>
      <c r="D146">
        <v>53.4</v>
      </c>
      <c r="K146" s="1">
        <v>40178</v>
      </c>
      <c r="L146">
        <v>-0.3</v>
      </c>
      <c r="M146" t="s">
        <v>302</v>
      </c>
      <c r="N146" t="s">
        <v>302</v>
      </c>
      <c r="U146" s="1">
        <v>39082</v>
      </c>
      <c r="V146">
        <v>4.7</v>
      </c>
      <c r="W146">
        <v>20070219</v>
      </c>
      <c r="X146">
        <v>2.7</v>
      </c>
      <c r="AE146" s="1">
        <v>39082</v>
      </c>
      <c r="AF146">
        <v>3.8</v>
      </c>
      <c r="AG146" t="s">
        <v>302</v>
      </c>
      <c r="AH146" t="s">
        <v>302</v>
      </c>
      <c r="AJ146" s="1">
        <v>41670</v>
      </c>
      <c r="AK146">
        <v>0.2</v>
      </c>
      <c r="AL146">
        <v>20140221</v>
      </c>
      <c r="AM146">
        <v>0.2</v>
      </c>
      <c r="AO146" s="1">
        <v>41670</v>
      </c>
      <c r="AP146">
        <v>0.2</v>
      </c>
      <c r="AQ146">
        <v>20140221</v>
      </c>
      <c r="AR146">
        <v>0.2</v>
      </c>
      <c r="AT146" s="1">
        <v>39082</v>
      </c>
      <c r="AU146">
        <v>109.4</v>
      </c>
      <c r="AV146" t="s">
        <v>302</v>
      </c>
      <c r="AW146" t="s">
        <v>302</v>
      </c>
      <c r="AY146" s="1">
        <v>39082</v>
      </c>
      <c r="AZ146">
        <v>4.92</v>
      </c>
      <c r="BA146">
        <v>20070215</v>
      </c>
      <c r="BB146">
        <v>1.7</v>
      </c>
      <c r="BD146" s="1">
        <v>39082</v>
      </c>
      <c r="BE146">
        <v>1.35</v>
      </c>
      <c r="BF146">
        <v>20070130</v>
      </c>
      <c r="BG146">
        <v>1.4</v>
      </c>
      <c r="BI146" s="1">
        <v>39082</v>
      </c>
      <c r="BJ146">
        <v>-0.2</v>
      </c>
      <c r="BK146">
        <v>20070123</v>
      </c>
      <c r="BL146">
        <v>-0.2</v>
      </c>
      <c r="BN146" s="1">
        <v>39082</v>
      </c>
      <c r="BO146">
        <v>2.1</v>
      </c>
      <c r="BP146">
        <v>20070123</v>
      </c>
      <c r="BQ146">
        <v>2</v>
      </c>
      <c r="BS146" s="1">
        <v>39082</v>
      </c>
      <c r="BT146">
        <v>2.1</v>
      </c>
      <c r="BU146">
        <v>20070221</v>
      </c>
      <c r="BV146">
        <v>2.2999999999999998</v>
      </c>
      <c r="BX146" s="1">
        <v>39082</v>
      </c>
      <c r="BY146">
        <v>2.4</v>
      </c>
      <c r="BZ146">
        <v>20070221</v>
      </c>
      <c r="CA146">
        <v>2</v>
      </c>
      <c r="CC146" s="1">
        <v>39844</v>
      </c>
      <c r="CD146">
        <v>-0.5</v>
      </c>
      <c r="CE146">
        <v>20090331</v>
      </c>
      <c r="CF146">
        <v>-0.7</v>
      </c>
      <c r="CH146" s="1">
        <v>39082</v>
      </c>
      <c r="CI146">
        <v>0.2</v>
      </c>
      <c r="CJ146">
        <v>20070123</v>
      </c>
      <c r="CK146">
        <v>0.2</v>
      </c>
      <c r="CM146" s="1">
        <v>39082</v>
      </c>
      <c r="CN146">
        <v>1.7</v>
      </c>
      <c r="CO146">
        <v>20070123</v>
      </c>
      <c r="CP146">
        <v>1.6</v>
      </c>
      <c r="CW146" s="1">
        <v>39082</v>
      </c>
      <c r="CX146">
        <v>10.677</v>
      </c>
      <c r="CY146" t="s">
        <v>302</v>
      </c>
      <c r="CZ146" t="s">
        <v>302</v>
      </c>
      <c r="DB146" s="1">
        <v>40602</v>
      </c>
      <c r="DC146">
        <v>140.22999999999999</v>
      </c>
      <c r="DD146" t="s">
        <v>302</v>
      </c>
      <c r="DE146" t="s">
        <v>302</v>
      </c>
      <c r="DL146" s="1">
        <v>39082</v>
      </c>
      <c r="DM146">
        <v>-8.9</v>
      </c>
      <c r="DN146">
        <v>20070206</v>
      </c>
      <c r="DO146">
        <v>-7.8</v>
      </c>
      <c r="DQ146" s="1">
        <v>39082</v>
      </c>
      <c r="DR146">
        <v>210.43</v>
      </c>
      <c r="DS146">
        <v>20070109</v>
      </c>
      <c r="DT146">
        <v>211.5</v>
      </c>
      <c r="DV146" s="1">
        <v>40602</v>
      </c>
      <c r="DW146">
        <v>0.26</v>
      </c>
      <c r="DX146">
        <v>20110427</v>
      </c>
      <c r="DY146">
        <v>0.1</v>
      </c>
      <c r="EA146" s="1">
        <v>40939</v>
      </c>
      <c r="EB146">
        <v>6.55</v>
      </c>
      <c r="EC146">
        <v>20120328</v>
      </c>
      <c r="ED146">
        <v>6.5</v>
      </c>
      <c r="EK146" s="1">
        <v>39782</v>
      </c>
      <c r="EL146">
        <v>0.38700000000000001</v>
      </c>
      <c r="EM146">
        <v>20090113</v>
      </c>
      <c r="EN146">
        <v>1.2789999999999999</v>
      </c>
      <c r="EP146" s="1">
        <v>39082</v>
      </c>
      <c r="EQ146">
        <v>0</v>
      </c>
      <c r="ER146">
        <v>20070208</v>
      </c>
      <c r="ES146">
        <v>0</v>
      </c>
    </row>
    <row r="147" spans="1:149" x14ac:dyDescent="0.25">
      <c r="A147" s="1">
        <v>42216</v>
      </c>
      <c r="B147">
        <v>52.313299999999998</v>
      </c>
      <c r="C147">
        <v>20150804</v>
      </c>
      <c r="D147">
        <v>52.3</v>
      </c>
      <c r="K147" s="1">
        <v>40209</v>
      </c>
      <c r="L147">
        <v>0.8</v>
      </c>
      <c r="M147" t="s">
        <v>302</v>
      </c>
      <c r="N147" t="s">
        <v>302</v>
      </c>
      <c r="U147" s="1">
        <v>39113</v>
      </c>
      <c r="V147">
        <v>-1.7</v>
      </c>
      <c r="W147">
        <v>20070319</v>
      </c>
      <c r="X147">
        <v>-0.5</v>
      </c>
      <c r="AE147" s="1">
        <v>39113</v>
      </c>
      <c r="AF147">
        <v>3.8</v>
      </c>
      <c r="AG147" t="s">
        <v>302</v>
      </c>
      <c r="AH147" t="s">
        <v>302</v>
      </c>
      <c r="AJ147" s="1">
        <v>41698</v>
      </c>
      <c r="AK147">
        <v>0.3</v>
      </c>
      <c r="AL147">
        <v>20140321</v>
      </c>
      <c r="AM147">
        <v>0.3</v>
      </c>
      <c r="AO147" s="1">
        <v>41698</v>
      </c>
      <c r="AP147">
        <v>0.2</v>
      </c>
      <c r="AQ147">
        <v>20140321</v>
      </c>
      <c r="AR147">
        <v>0.2</v>
      </c>
      <c r="AT147" s="1">
        <v>39113</v>
      </c>
      <c r="AU147">
        <v>109.4</v>
      </c>
      <c r="AV147" t="s">
        <v>302</v>
      </c>
      <c r="AW147" t="s">
        <v>302</v>
      </c>
      <c r="AY147" s="1">
        <v>39113</v>
      </c>
      <c r="AZ147">
        <v>-3.92</v>
      </c>
      <c r="BA147">
        <v>20070315</v>
      </c>
      <c r="BB147">
        <v>-2.1</v>
      </c>
      <c r="BD147" s="1">
        <v>39113</v>
      </c>
      <c r="BE147">
        <v>0.31</v>
      </c>
      <c r="BF147">
        <v>20070301</v>
      </c>
      <c r="BG147">
        <v>-0.1</v>
      </c>
      <c r="BI147" s="1">
        <v>39113</v>
      </c>
      <c r="BJ147">
        <v>0.2</v>
      </c>
      <c r="BK147">
        <v>20070220</v>
      </c>
      <c r="BL147">
        <v>0.1</v>
      </c>
      <c r="BN147" s="1">
        <v>39113</v>
      </c>
      <c r="BO147">
        <v>2.2999999999999998</v>
      </c>
      <c r="BP147">
        <v>20070220</v>
      </c>
      <c r="BQ147">
        <v>2.1</v>
      </c>
      <c r="BS147" s="1">
        <v>39113</v>
      </c>
      <c r="BT147">
        <v>-0.9</v>
      </c>
      <c r="BU147">
        <v>20070321</v>
      </c>
      <c r="BV147">
        <v>-0.2</v>
      </c>
      <c r="BX147" s="1">
        <v>39113</v>
      </c>
      <c r="BY147">
        <v>-0.1</v>
      </c>
      <c r="BZ147">
        <v>20070321</v>
      </c>
      <c r="CA147">
        <v>0.3</v>
      </c>
      <c r="CC147" s="1">
        <v>39872</v>
      </c>
      <c r="CD147">
        <v>-0.5</v>
      </c>
      <c r="CE147">
        <v>20090430</v>
      </c>
      <c r="CF147">
        <v>-0.1</v>
      </c>
      <c r="CH147" s="1">
        <v>39113</v>
      </c>
      <c r="CI147">
        <v>0</v>
      </c>
      <c r="CJ147">
        <v>20070220</v>
      </c>
      <c r="CK147">
        <v>0.1</v>
      </c>
      <c r="CM147" s="1">
        <v>39113</v>
      </c>
      <c r="CN147">
        <v>1.1000000000000001</v>
      </c>
      <c r="CO147">
        <v>20070220</v>
      </c>
      <c r="CP147">
        <v>1.2</v>
      </c>
      <c r="CW147" s="1">
        <v>39113</v>
      </c>
      <c r="CX147">
        <v>10.125</v>
      </c>
      <c r="CY147" t="s">
        <v>302</v>
      </c>
      <c r="CZ147" t="s">
        <v>302</v>
      </c>
      <c r="DB147" s="1">
        <v>40633</v>
      </c>
      <c r="DC147">
        <v>140.91</v>
      </c>
      <c r="DD147" t="s">
        <v>302</v>
      </c>
      <c r="DE147" t="s">
        <v>302</v>
      </c>
      <c r="DL147" s="1">
        <v>39113</v>
      </c>
      <c r="DM147">
        <v>7.7</v>
      </c>
      <c r="DN147">
        <v>20070306</v>
      </c>
      <c r="DO147">
        <v>11.3</v>
      </c>
      <c r="DQ147" s="1">
        <v>39113</v>
      </c>
      <c r="DR147">
        <v>242.28100000000001</v>
      </c>
      <c r="DS147">
        <v>20070208</v>
      </c>
      <c r="DT147">
        <v>249.3</v>
      </c>
      <c r="DV147" s="1">
        <v>40633</v>
      </c>
      <c r="DW147">
        <v>0.48</v>
      </c>
      <c r="DX147">
        <v>20110525</v>
      </c>
      <c r="DY147">
        <v>0.6</v>
      </c>
      <c r="EA147" s="1">
        <v>40968</v>
      </c>
      <c r="EB147">
        <v>6.08</v>
      </c>
      <c r="EC147">
        <v>20120425</v>
      </c>
      <c r="ED147">
        <v>6.1</v>
      </c>
      <c r="EK147" s="1">
        <v>39813</v>
      </c>
      <c r="EL147">
        <v>-1.704</v>
      </c>
      <c r="EM147">
        <v>20090211</v>
      </c>
      <c r="EN147">
        <v>-0.5</v>
      </c>
      <c r="EP147" s="1">
        <v>39113</v>
      </c>
      <c r="EQ147">
        <v>0.41499999999999998</v>
      </c>
      <c r="ER147">
        <v>20070308</v>
      </c>
      <c r="ES147">
        <v>0.3</v>
      </c>
    </row>
    <row r="148" spans="1:149" x14ac:dyDescent="0.25">
      <c r="A148" s="1">
        <v>42223</v>
      </c>
      <c r="B148">
        <v>52.037700000000001</v>
      </c>
      <c r="C148">
        <v>20150810</v>
      </c>
      <c r="D148">
        <v>52</v>
      </c>
      <c r="K148" s="1">
        <v>40237</v>
      </c>
      <c r="L148">
        <v>1.9</v>
      </c>
      <c r="M148" t="s">
        <v>302</v>
      </c>
      <c r="N148" t="s">
        <v>302</v>
      </c>
      <c r="U148" s="1">
        <v>39141</v>
      </c>
      <c r="V148">
        <v>2.7</v>
      </c>
      <c r="W148">
        <v>20070419</v>
      </c>
      <c r="X148">
        <v>0.8</v>
      </c>
      <c r="AE148" s="1">
        <v>39141</v>
      </c>
      <c r="AF148">
        <v>3.4</v>
      </c>
      <c r="AG148" t="s">
        <v>302</v>
      </c>
      <c r="AH148" t="s">
        <v>302</v>
      </c>
      <c r="AJ148" s="1">
        <v>41729</v>
      </c>
      <c r="AK148">
        <v>0.2</v>
      </c>
      <c r="AL148">
        <v>20140417</v>
      </c>
      <c r="AM148">
        <v>0.2</v>
      </c>
      <c r="AO148" s="1">
        <v>41729</v>
      </c>
      <c r="AP148">
        <v>0.1</v>
      </c>
      <c r="AQ148">
        <v>20140417</v>
      </c>
      <c r="AR148">
        <v>0.1</v>
      </c>
      <c r="AT148" s="1">
        <v>39141</v>
      </c>
      <c r="AU148">
        <v>110.2</v>
      </c>
      <c r="AV148" t="s">
        <v>302</v>
      </c>
      <c r="AW148" t="s">
        <v>302</v>
      </c>
      <c r="AY148" s="1">
        <v>39141</v>
      </c>
      <c r="AZ148">
        <v>-0.16</v>
      </c>
      <c r="BA148">
        <v>20070417</v>
      </c>
      <c r="BB148">
        <v>-0.2</v>
      </c>
      <c r="BD148" s="1">
        <v>39141</v>
      </c>
      <c r="BE148">
        <v>0.92</v>
      </c>
      <c r="BF148">
        <v>20070330</v>
      </c>
      <c r="BG148">
        <v>0.9</v>
      </c>
      <c r="BI148" s="1">
        <v>39141</v>
      </c>
      <c r="BJ148">
        <v>0.5</v>
      </c>
      <c r="BK148">
        <v>20070320</v>
      </c>
      <c r="BL148">
        <v>0.5</v>
      </c>
      <c r="BN148" s="1">
        <v>39141</v>
      </c>
      <c r="BO148">
        <v>2.2999999999999998</v>
      </c>
      <c r="BP148">
        <v>20070320</v>
      </c>
      <c r="BQ148">
        <v>2.4</v>
      </c>
      <c r="BS148" s="1">
        <v>39141</v>
      </c>
      <c r="BT148">
        <v>0.7</v>
      </c>
      <c r="BU148">
        <v>20070420</v>
      </c>
      <c r="BV148">
        <v>0.1</v>
      </c>
      <c r="BX148" s="1">
        <v>39141</v>
      </c>
      <c r="BY148">
        <v>1.1000000000000001</v>
      </c>
      <c r="BZ148">
        <v>20070420</v>
      </c>
      <c r="CA148">
        <v>1</v>
      </c>
      <c r="CC148" s="1">
        <v>39903</v>
      </c>
      <c r="CD148">
        <v>-0.8</v>
      </c>
      <c r="CE148">
        <v>20090601</v>
      </c>
      <c r="CF148">
        <v>-0.3</v>
      </c>
      <c r="CH148" s="1">
        <v>39141</v>
      </c>
      <c r="CI148">
        <v>0.7</v>
      </c>
      <c r="CJ148">
        <v>20070320</v>
      </c>
      <c r="CK148">
        <v>0.7</v>
      </c>
      <c r="CM148" s="1">
        <v>39141</v>
      </c>
      <c r="CN148">
        <v>2</v>
      </c>
      <c r="CO148">
        <v>20070320</v>
      </c>
      <c r="CP148">
        <v>2</v>
      </c>
      <c r="CW148" s="1">
        <v>39141</v>
      </c>
      <c r="CX148">
        <v>9.9550000000000001</v>
      </c>
      <c r="CY148" t="s">
        <v>302</v>
      </c>
      <c r="CZ148" t="s">
        <v>302</v>
      </c>
      <c r="DB148" s="1">
        <v>40663</v>
      </c>
      <c r="DC148">
        <v>142.22</v>
      </c>
      <c r="DD148" t="s">
        <v>302</v>
      </c>
      <c r="DE148" t="s">
        <v>302</v>
      </c>
      <c r="DL148" s="1">
        <v>39141</v>
      </c>
      <c r="DM148">
        <v>-20.5</v>
      </c>
      <c r="DN148">
        <v>20070404</v>
      </c>
      <c r="DO148">
        <v>-22.4</v>
      </c>
      <c r="DQ148" s="1">
        <v>39141</v>
      </c>
      <c r="DR148">
        <v>195.21299999999999</v>
      </c>
      <c r="DS148">
        <v>20070308</v>
      </c>
      <c r="DT148">
        <v>196.2</v>
      </c>
      <c r="DV148" s="1">
        <v>40663</v>
      </c>
      <c r="DW148">
        <v>0.93</v>
      </c>
      <c r="DX148">
        <v>20110629</v>
      </c>
      <c r="DY148">
        <v>1.1000000000000001</v>
      </c>
      <c r="EA148" s="1">
        <v>40999</v>
      </c>
      <c r="EB148">
        <v>6.05</v>
      </c>
      <c r="EC148" t="s">
        <v>302</v>
      </c>
      <c r="ED148" t="s">
        <v>302</v>
      </c>
      <c r="EK148" s="1">
        <v>39844</v>
      </c>
      <c r="EL148">
        <v>-1.7669999999999999</v>
      </c>
      <c r="EM148">
        <v>20090313</v>
      </c>
      <c r="EN148">
        <v>-1</v>
      </c>
      <c r="EP148" s="1">
        <v>39141</v>
      </c>
      <c r="EQ148">
        <v>0.41299999999999998</v>
      </c>
      <c r="ER148">
        <v>20070412</v>
      </c>
      <c r="ES148">
        <v>0.5</v>
      </c>
    </row>
    <row r="149" spans="1:149" x14ac:dyDescent="0.25">
      <c r="A149" s="1">
        <v>42230</v>
      </c>
      <c r="B149">
        <v>52.315800000000003</v>
      </c>
      <c r="C149">
        <v>20150817</v>
      </c>
      <c r="D149">
        <v>52.3</v>
      </c>
      <c r="K149" s="1">
        <v>40268</v>
      </c>
      <c r="L149">
        <v>3.2</v>
      </c>
      <c r="M149" t="s">
        <v>302</v>
      </c>
      <c r="N149" t="s">
        <v>302</v>
      </c>
      <c r="U149" s="1">
        <v>39172</v>
      </c>
      <c r="V149">
        <v>1.1000000000000001</v>
      </c>
      <c r="W149">
        <v>20070517</v>
      </c>
      <c r="X149">
        <v>1.9</v>
      </c>
      <c r="AE149" s="1">
        <v>39172</v>
      </c>
      <c r="AF149">
        <v>4.3</v>
      </c>
      <c r="AG149" t="s">
        <v>302</v>
      </c>
      <c r="AH149" t="s">
        <v>302</v>
      </c>
      <c r="AJ149" s="1">
        <v>41759</v>
      </c>
      <c r="AK149">
        <v>0.4</v>
      </c>
      <c r="AL149">
        <v>20140523</v>
      </c>
      <c r="AM149">
        <v>0.2</v>
      </c>
      <c r="AO149" s="1">
        <v>41759</v>
      </c>
      <c r="AP149">
        <v>0.2</v>
      </c>
      <c r="AQ149">
        <v>20140523</v>
      </c>
      <c r="AR149">
        <v>0.2</v>
      </c>
      <c r="AT149" s="1">
        <v>39172</v>
      </c>
      <c r="AU149">
        <v>111.1</v>
      </c>
      <c r="AV149" t="s">
        <v>302</v>
      </c>
      <c r="AW149" t="s">
        <v>302</v>
      </c>
      <c r="AY149" s="1">
        <v>39172</v>
      </c>
      <c r="AZ149">
        <v>2.23</v>
      </c>
      <c r="BA149">
        <v>20070515</v>
      </c>
      <c r="BB149">
        <v>2.8</v>
      </c>
      <c r="BD149" s="1">
        <v>39172</v>
      </c>
      <c r="BE149">
        <v>1.32</v>
      </c>
      <c r="BF149">
        <v>20070501</v>
      </c>
      <c r="BG149">
        <v>1.3</v>
      </c>
      <c r="BI149" s="1">
        <v>39172</v>
      </c>
      <c r="BJ149">
        <v>0.4</v>
      </c>
      <c r="BK149">
        <v>20070419</v>
      </c>
      <c r="BL149">
        <v>0.3</v>
      </c>
      <c r="BN149" s="1">
        <v>39172</v>
      </c>
      <c r="BO149">
        <v>2.2999999999999998</v>
      </c>
      <c r="BP149">
        <v>20070419</v>
      </c>
      <c r="BQ149">
        <v>2.2999999999999998</v>
      </c>
      <c r="BS149" s="1">
        <v>39172</v>
      </c>
      <c r="BT149">
        <v>1.3</v>
      </c>
      <c r="BU149">
        <v>20070518</v>
      </c>
      <c r="BV149">
        <v>1.9</v>
      </c>
      <c r="BX149" s="1">
        <v>39172</v>
      </c>
      <c r="BY149">
        <v>0.8</v>
      </c>
      <c r="BZ149">
        <v>20070518</v>
      </c>
      <c r="CA149">
        <v>1.1000000000000001</v>
      </c>
      <c r="CC149" s="1">
        <v>39933</v>
      </c>
      <c r="CD149">
        <v>-0.3</v>
      </c>
      <c r="CE149">
        <v>20090630</v>
      </c>
      <c r="CF149">
        <v>-0.1</v>
      </c>
      <c r="CH149" s="1">
        <v>39172</v>
      </c>
      <c r="CI149">
        <v>0.8</v>
      </c>
      <c r="CJ149">
        <v>20070419</v>
      </c>
      <c r="CK149">
        <v>0.8</v>
      </c>
      <c r="CM149" s="1">
        <v>39172</v>
      </c>
      <c r="CN149">
        <v>2.2999999999999998</v>
      </c>
      <c r="CO149">
        <v>20070419</v>
      </c>
      <c r="CP149">
        <v>2.2999999999999998</v>
      </c>
      <c r="CW149" s="1">
        <v>39172</v>
      </c>
      <c r="CX149">
        <v>9.2949999999999999</v>
      </c>
      <c r="CY149" t="s">
        <v>302</v>
      </c>
      <c r="CZ149" t="s">
        <v>302</v>
      </c>
      <c r="DB149" s="1">
        <v>40694</v>
      </c>
      <c r="DC149">
        <v>143.97999999999999</v>
      </c>
      <c r="DD149" t="s">
        <v>302</v>
      </c>
      <c r="DE149" t="s">
        <v>302</v>
      </c>
      <c r="DL149" s="1">
        <v>39172</v>
      </c>
      <c r="DM149">
        <v>24.4</v>
      </c>
      <c r="DN149">
        <v>20070507</v>
      </c>
      <c r="DO149">
        <v>27.4</v>
      </c>
      <c r="DQ149" s="1">
        <v>39172</v>
      </c>
      <c r="DR149">
        <v>219.50700000000001</v>
      </c>
      <c r="DS149">
        <v>20070411</v>
      </c>
      <c r="DT149">
        <v>210.9</v>
      </c>
      <c r="DV149" s="1">
        <v>40694</v>
      </c>
      <c r="DW149">
        <v>1.24</v>
      </c>
      <c r="DX149">
        <v>20110727</v>
      </c>
      <c r="DY149">
        <v>1.3</v>
      </c>
      <c r="EA149" s="1">
        <v>41029</v>
      </c>
      <c r="EB149">
        <v>5.9</v>
      </c>
      <c r="EC149">
        <v>20120530</v>
      </c>
      <c r="ED149">
        <v>5.9</v>
      </c>
      <c r="EK149" s="1">
        <v>39872</v>
      </c>
      <c r="EL149">
        <v>-4.4999999999999998E-2</v>
      </c>
      <c r="EM149">
        <v>20090409</v>
      </c>
      <c r="EN149">
        <v>0.1</v>
      </c>
      <c r="EP149" s="1">
        <v>39172</v>
      </c>
      <c r="EQ149">
        <v>0.41199999999999998</v>
      </c>
      <c r="ER149">
        <v>20070510</v>
      </c>
      <c r="ES149">
        <v>0.3</v>
      </c>
    </row>
    <row r="150" spans="1:149" x14ac:dyDescent="0.25">
      <c r="A150" s="1">
        <v>42237</v>
      </c>
      <c r="B150">
        <v>53.203000000000003</v>
      </c>
      <c r="C150">
        <v>20150824</v>
      </c>
      <c r="D150">
        <v>53.2</v>
      </c>
      <c r="K150" s="1">
        <v>40298</v>
      </c>
      <c r="L150">
        <v>3.4</v>
      </c>
      <c r="M150" t="s">
        <v>302</v>
      </c>
      <c r="N150" t="s">
        <v>302</v>
      </c>
      <c r="U150" s="1">
        <v>39202</v>
      </c>
      <c r="V150">
        <v>-1.3</v>
      </c>
      <c r="W150">
        <v>20070620</v>
      </c>
      <c r="X150">
        <v>-3.1</v>
      </c>
      <c r="AE150" s="1">
        <v>39202</v>
      </c>
      <c r="AF150">
        <v>4.0999999999999996</v>
      </c>
      <c r="AG150" t="s">
        <v>302</v>
      </c>
      <c r="AH150" t="s">
        <v>302</v>
      </c>
      <c r="AJ150" s="1">
        <v>41790</v>
      </c>
      <c r="AK150">
        <v>0.2</v>
      </c>
      <c r="AL150">
        <v>20140620</v>
      </c>
      <c r="AM150">
        <v>0.2</v>
      </c>
      <c r="AO150" s="1">
        <v>41790</v>
      </c>
      <c r="AP150">
        <v>0.2</v>
      </c>
      <c r="AQ150">
        <v>20140620</v>
      </c>
      <c r="AR150">
        <v>0.2</v>
      </c>
      <c r="AT150" s="1">
        <v>39202</v>
      </c>
      <c r="AU150">
        <v>111.6</v>
      </c>
      <c r="AV150" t="s">
        <v>302</v>
      </c>
      <c r="AW150" t="s">
        <v>302</v>
      </c>
      <c r="AY150" s="1">
        <v>39202</v>
      </c>
      <c r="AZ150">
        <v>0.26</v>
      </c>
      <c r="BA150">
        <v>20070613</v>
      </c>
      <c r="BB150">
        <v>-0.6</v>
      </c>
      <c r="BD150" s="1">
        <v>39202</v>
      </c>
      <c r="BE150">
        <v>0.3</v>
      </c>
      <c r="BF150">
        <v>20070530</v>
      </c>
      <c r="BG150">
        <v>0.2</v>
      </c>
      <c r="BI150" s="1">
        <v>39202</v>
      </c>
      <c r="BJ150">
        <v>0.1</v>
      </c>
      <c r="BK150">
        <v>20070517</v>
      </c>
      <c r="BL150">
        <v>0.2</v>
      </c>
      <c r="BN150" s="1">
        <v>39202</v>
      </c>
      <c r="BO150">
        <v>2.5</v>
      </c>
      <c r="BP150">
        <v>20070517</v>
      </c>
      <c r="BQ150">
        <v>2.5</v>
      </c>
      <c r="BS150" s="1">
        <v>39202</v>
      </c>
      <c r="BT150">
        <v>1.4</v>
      </c>
      <c r="BU150">
        <v>20070621</v>
      </c>
      <c r="BV150">
        <v>0.4</v>
      </c>
      <c r="BX150" s="1">
        <v>39202</v>
      </c>
      <c r="BY150">
        <v>0.9</v>
      </c>
      <c r="BZ150">
        <v>20070621</v>
      </c>
      <c r="CA150">
        <v>0</v>
      </c>
      <c r="CC150" s="1">
        <v>39964</v>
      </c>
      <c r="CD150">
        <v>-0.1</v>
      </c>
      <c r="CE150">
        <v>20090731</v>
      </c>
      <c r="CF150">
        <v>-0.5</v>
      </c>
      <c r="CH150" s="1">
        <v>39202</v>
      </c>
      <c r="CI150">
        <v>0.5</v>
      </c>
      <c r="CJ150">
        <v>20070517</v>
      </c>
      <c r="CK150">
        <v>0.4</v>
      </c>
      <c r="CM150" s="1">
        <v>39202</v>
      </c>
      <c r="CN150">
        <v>2.2000000000000002</v>
      </c>
      <c r="CO150">
        <v>20070517</v>
      </c>
      <c r="CP150">
        <v>2.2000000000000002</v>
      </c>
      <c r="CW150" s="1">
        <v>39202</v>
      </c>
      <c r="CX150">
        <v>8.85</v>
      </c>
      <c r="CY150" t="s">
        <v>302</v>
      </c>
      <c r="CZ150" t="s">
        <v>302</v>
      </c>
      <c r="DB150" s="1">
        <v>40724</v>
      </c>
      <c r="DC150">
        <v>146.30000000000001</v>
      </c>
      <c r="DD150" t="s">
        <v>302</v>
      </c>
      <c r="DE150" t="s">
        <v>302</v>
      </c>
      <c r="DL150" s="1">
        <v>39202</v>
      </c>
      <c r="DM150">
        <v>-7.3</v>
      </c>
      <c r="DN150">
        <v>20070606</v>
      </c>
      <c r="DO150">
        <v>-8.4</v>
      </c>
      <c r="DQ150" s="1">
        <v>39202</v>
      </c>
      <c r="DR150">
        <v>227.50200000000001</v>
      </c>
      <c r="DS150">
        <v>20070508</v>
      </c>
      <c r="DT150">
        <v>211.9</v>
      </c>
      <c r="DV150" s="1">
        <v>40724</v>
      </c>
      <c r="DW150">
        <v>1.6099999999999999</v>
      </c>
      <c r="DX150">
        <v>20110831</v>
      </c>
      <c r="DY150">
        <v>1.7</v>
      </c>
      <c r="EA150" s="1">
        <v>41060</v>
      </c>
      <c r="EB150">
        <v>5.8100000000000005</v>
      </c>
      <c r="EC150">
        <v>20120627</v>
      </c>
      <c r="ED150">
        <v>5.8</v>
      </c>
      <c r="EK150" s="1">
        <v>39903</v>
      </c>
      <c r="EL150">
        <v>1.079</v>
      </c>
      <c r="EM150">
        <v>20090512</v>
      </c>
      <c r="EN150">
        <v>1.1000000000000001</v>
      </c>
      <c r="EP150" s="1">
        <v>39202</v>
      </c>
      <c r="EQ150">
        <v>0.82</v>
      </c>
      <c r="ER150">
        <v>20070611</v>
      </c>
      <c r="ES150">
        <v>0.8</v>
      </c>
    </row>
    <row r="151" spans="1:149" x14ac:dyDescent="0.25">
      <c r="A151" s="1">
        <v>42244</v>
      </c>
      <c r="B151">
        <v>53.719000000000001</v>
      </c>
      <c r="C151">
        <v>20150831</v>
      </c>
      <c r="D151">
        <v>53.7</v>
      </c>
      <c r="K151" s="1">
        <v>40329</v>
      </c>
      <c r="L151">
        <v>4</v>
      </c>
      <c r="M151" t="s">
        <v>302</v>
      </c>
      <c r="N151" t="s">
        <v>302</v>
      </c>
      <c r="U151" s="1">
        <v>39233</v>
      </c>
      <c r="V151">
        <v>0.2</v>
      </c>
      <c r="W151">
        <v>20070719</v>
      </c>
      <c r="X151">
        <v>0.6</v>
      </c>
      <c r="AE151" s="1">
        <v>39233</v>
      </c>
      <c r="AF151">
        <v>4.5999999999999996</v>
      </c>
      <c r="AG151" t="s">
        <v>302</v>
      </c>
      <c r="AH151" t="s">
        <v>302</v>
      </c>
      <c r="AJ151" s="1">
        <v>41820</v>
      </c>
      <c r="AK151">
        <v>0.2</v>
      </c>
      <c r="AL151">
        <v>20140718</v>
      </c>
      <c r="AM151">
        <v>0.3</v>
      </c>
      <c r="AO151" s="1">
        <v>41820</v>
      </c>
      <c r="AP151">
        <v>0.2</v>
      </c>
      <c r="AQ151">
        <v>20140718</v>
      </c>
      <c r="AR151">
        <v>0.2</v>
      </c>
      <c r="AT151" s="1">
        <v>39233</v>
      </c>
      <c r="AU151">
        <v>112.1</v>
      </c>
      <c r="AV151" t="s">
        <v>302</v>
      </c>
      <c r="AW151" t="s">
        <v>302</v>
      </c>
      <c r="AY151" s="1">
        <v>39233</v>
      </c>
      <c r="AZ151">
        <v>-1.88</v>
      </c>
      <c r="BA151">
        <v>20070716</v>
      </c>
      <c r="BB151">
        <v>-0.1</v>
      </c>
      <c r="BD151" s="1">
        <v>39233</v>
      </c>
      <c r="BE151">
        <v>-0.4</v>
      </c>
      <c r="BF151">
        <v>20070628</v>
      </c>
      <c r="BG151">
        <v>-0.5</v>
      </c>
      <c r="BI151" s="1">
        <v>39233</v>
      </c>
      <c r="BJ151">
        <v>0.3</v>
      </c>
      <c r="BK151">
        <v>20070619</v>
      </c>
      <c r="BL151">
        <v>0.3</v>
      </c>
      <c r="BN151" s="1">
        <v>39233</v>
      </c>
      <c r="BO151">
        <v>2.2000000000000002</v>
      </c>
      <c r="BP151">
        <v>20070619</v>
      </c>
      <c r="BQ151">
        <v>2.2000000000000002</v>
      </c>
      <c r="BS151" s="1">
        <v>39233</v>
      </c>
      <c r="BT151">
        <v>1.2</v>
      </c>
      <c r="BU151">
        <v>20070724</v>
      </c>
      <c r="BV151">
        <v>2.8</v>
      </c>
      <c r="BX151" s="1">
        <v>39233</v>
      </c>
      <c r="BY151">
        <v>1</v>
      </c>
      <c r="BZ151">
        <v>20070724</v>
      </c>
      <c r="CA151">
        <v>2.2999999999999998</v>
      </c>
      <c r="CC151" s="1">
        <v>39994</v>
      </c>
      <c r="CD151">
        <v>0.1</v>
      </c>
      <c r="CE151">
        <v>20090831</v>
      </c>
      <c r="CF151">
        <v>0.1</v>
      </c>
      <c r="CH151" s="1">
        <v>39233</v>
      </c>
      <c r="CI151">
        <v>0.4</v>
      </c>
      <c r="CJ151">
        <v>20070619</v>
      </c>
      <c r="CK151">
        <v>0.4</v>
      </c>
      <c r="CM151" s="1">
        <v>39233</v>
      </c>
      <c r="CN151">
        <v>2.2000000000000002</v>
      </c>
      <c r="CO151">
        <v>20070619</v>
      </c>
      <c r="CP151">
        <v>2.2000000000000002</v>
      </c>
      <c r="CW151" s="1">
        <v>39233</v>
      </c>
      <c r="CX151">
        <v>8.6340000000000003</v>
      </c>
      <c r="CY151" t="s">
        <v>302</v>
      </c>
      <c r="CZ151" t="s">
        <v>302</v>
      </c>
      <c r="DB151" s="1">
        <v>40755</v>
      </c>
      <c r="DC151">
        <v>148.13999999999999</v>
      </c>
      <c r="DD151" t="s">
        <v>302</v>
      </c>
      <c r="DE151" t="s">
        <v>302</v>
      </c>
      <c r="DL151" s="1">
        <v>39233</v>
      </c>
      <c r="DM151">
        <v>23.3</v>
      </c>
      <c r="DN151">
        <v>20070705</v>
      </c>
      <c r="DO151">
        <v>21.4</v>
      </c>
      <c r="DQ151" s="1">
        <v>39233</v>
      </c>
      <c r="DR151">
        <v>237.53700000000001</v>
      </c>
      <c r="DS151">
        <v>20070608</v>
      </c>
      <c r="DT151">
        <v>229.7</v>
      </c>
      <c r="DV151" s="1">
        <v>40755</v>
      </c>
      <c r="DW151">
        <v>1.26</v>
      </c>
      <c r="DX151">
        <v>20110928</v>
      </c>
      <c r="DY151">
        <v>1.3</v>
      </c>
      <c r="EA151" s="1">
        <v>41090</v>
      </c>
      <c r="EB151">
        <v>5.41</v>
      </c>
      <c r="EC151">
        <v>20120725</v>
      </c>
      <c r="ED151">
        <v>5.4</v>
      </c>
      <c r="EK151" s="1">
        <v>39933</v>
      </c>
      <c r="EL151">
        <v>-0.67600000000000005</v>
      </c>
      <c r="EM151">
        <v>20090610</v>
      </c>
      <c r="EN151">
        <v>-0.2</v>
      </c>
      <c r="EP151" s="1">
        <v>39233</v>
      </c>
      <c r="EQ151">
        <v>1.016</v>
      </c>
      <c r="ER151">
        <v>20070712</v>
      </c>
      <c r="ES151">
        <v>1.1000000000000001</v>
      </c>
    </row>
    <row r="152" spans="1:149" x14ac:dyDescent="0.25">
      <c r="A152" s="1">
        <v>42251</v>
      </c>
      <c r="B152">
        <v>53.265700000000002</v>
      </c>
      <c r="C152">
        <v>20150908</v>
      </c>
      <c r="D152">
        <v>53.3</v>
      </c>
      <c r="K152" s="1">
        <v>40359</v>
      </c>
      <c r="L152">
        <v>4.0999999999999996</v>
      </c>
      <c r="M152" t="s">
        <v>302</v>
      </c>
      <c r="N152" t="s">
        <v>302</v>
      </c>
      <c r="U152" s="1">
        <v>39263</v>
      </c>
      <c r="V152">
        <v>-0.1</v>
      </c>
      <c r="W152">
        <v>20070817</v>
      </c>
      <c r="X152">
        <v>0.2</v>
      </c>
      <c r="AE152" s="1">
        <v>39263</v>
      </c>
      <c r="AF152">
        <v>5.2</v>
      </c>
      <c r="AG152" t="s">
        <v>302</v>
      </c>
      <c r="AH152" t="s">
        <v>302</v>
      </c>
      <c r="AJ152" s="1">
        <v>41851</v>
      </c>
      <c r="AK152">
        <v>-0.1</v>
      </c>
      <c r="AL152">
        <v>20140822</v>
      </c>
      <c r="AM152">
        <v>-0.1</v>
      </c>
      <c r="AO152" s="1">
        <v>41851</v>
      </c>
      <c r="AP152">
        <v>0.1</v>
      </c>
      <c r="AQ152">
        <v>20140822</v>
      </c>
      <c r="AR152">
        <v>0.1</v>
      </c>
      <c r="AT152" s="1">
        <v>39263</v>
      </c>
      <c r="AU152">
        <v>111.9</v>
      </c>
      <c r="AV152" t="s">
        <v>302</v>
      </c>
      <c r="AW152" t="s">
        <v>302</v>
      </c>
      <c r="AY152" s="1">
        <v>39263</v>
      </c>
      <c r="AZ152">
        <v>-1.49</v>
      </c>
      <c r="BA152">
        <v>20070815</v>
      </c>
      <c r="BB152">
        <v>-1.8</v>
      </c>
      <c r="BD152" s="1">
        <v>39263</v>
      </c>
      <c r="BE152">
        <v>-1.1000000000000001</v>
      </c>
      <c r="BF152">
        <v>20070730</v>
      </c>
      <c r="BG152">
        <v>-1.3</v>
      </c>
      <c r="BI152" s="1">
        <v>39263</v>
      </c>
      <c r="BJ152">
        <v>0</v>
      </c>
      <c r="BK152">
        <v>20070718</v>
      </c>
      <c r="BL152">
        <v>0</v>
      </c>
      <c r="BN152" s="1">
        <v>39263</v>
      </c>
      <c r="BO152">
        <v>2.5</v>
      </c>
      <c r="BP152">
        <v>20070718</v>
      </c>
      <c r="BQ152">
        <v>2.5</v>
      </c>
      <c r="BS152" s="1">
        <v>39263</v>
      </c>
      <c r="BT152">
        <v>-1</v>
      </c>
      <c r="BU152">
        <v>20070821</v>
      </c>
      <c r="BV152">
        <v>-0.9</v>
      </c>
      <c r="BX152" s="1">
        <v>39263</v>
      </c>
      <c r="BY152">
        <v>-0.5</v>
      </c>
      <c r="BZ152">
        <v>20070821</v>
      </c>
      <c r="CA152">
        <v>-0.3</v>
      </c>
      <c r="CC152" s="1">
        <v>40025</v>
      </c>
      <c r="CD152">
        <v>0.2</v>
      </c>
      <c r="CE152">
        <v>20090930</v>
      </c>
      <c r="CF152">
        <v>0</v>
      </c>
      <c r="CH152" s="1">
        <v>39263</v>
      </c>
      <c r="CI152">
        <v>-0.2</v>
      </c>
      <c r="CJ152">
        <v>20070718</v>
      </c>
      <c r="CK152">
        <v>-0.2</v>
      </c>
      <c r="CM152" s="1">
        <v>39263</v>
      </c>
      <c r="CN152">
        <v>2.2000000000000002</v>
      </c>
      <c r="CO152">
        <v>20070718</v>
      </c>
      <c r="CP152">
        <v>2.2000000000000002</v>
      </c>
      <c r="CW152" s="1">
        <v>39263</v>
      </c>
      <c r="CX152">
        <v>7.7590000000000003</v>
      </c>
      <c r="CY152" t="s">
        <v>302</v>
      </c>
      <c r="CZ152" t="s">
        <v>302</v>
      </c>
      <c r="DB152" s="1">
        <v>40786</v>
      </c>
      <c r="DC152">
        <v>149.46</v>
      </c>
      <c r="DD152">
        <v>20111026</v>
      </c>
      <c r="DE152">
        <v>149.46</v>
      </c>
      <c r="DL152" s="1">
        <v>39263</v>
      </c>
      <c r="DM152">
        <v>-2.2000000000000002</v>
      </c>
      <c r="DN152">
        <v>20070803</v>
      </c>
      <c r="DO152">
        <v>-0.4</v>
      </c>
      <c r="DQ152" s="1">
        <v>39263</v>
      </c>
      <c r="DR152">
        <v>229.36799999999999</v>
      </c>
      <c r="DS152">
        <v>20070710</v>
      </c>
      <c r="DT152">
        <v>225.5</v>
      </c>
      <c r="DV152" s="1">
        <v>40786</v>
      </c>
      <c r="DW152">
        <v>0.89</v>
      </c>
      <c r="DX152">
        <v>20111026</v>
      </c>
      <c r="DY152">
        <v>0.9</v>
      </c>
      <c r="EA152" s="1">
        <v>41121</v>
      </c>
      <c r="EB152">
        <v>4.82</v>
      </c>
      <c r="EC152">
        <v>20120829</v>
      </c>
      <c r="ED152">
        <v>4.8</v>
      </c>
      <c r="EK152" s="1">
        <v>39964</v>
      </c>
      <c r="EL152">
        <v>-1.544</v>
      </c>
      <c r="EM152">
        <v>20090710</v>
      </c>
      <c r="EN152">
        <v>-1.4</v>
      </c>
      <c r="EP152" s="1">
        <v>39263</v>
      </c>
      <c r="EQ152">
        <v>0.60399999999999998</v>
      </c>
      <c r="ER152">
        <v>20070809</v>
      </c>
      <c r="ES152">
        <v>0.7</v>
      </c>
    </row>
    <row r="153" spans="1:149" x14ac:dyDescent="0.25">
      <c r="A153" s="1">
        <v>42258</v>
      </c>
      <c r="B153">
        <v>53.308799999999998</v>
      </c>
      <c r="C153">
        <v>20150914</v>
      </c>
      <c r="D153">
        <v>53.3</v>
      </c>
      <c r="K153" s="1">
        <v>40390</v>
      </c>
      <c r="L153">
        <v>4.0999999999999996</v>
      </c>
      <c r="M153" t="s">
        <v>302</v>
      </c>
      <c r="N153" t="s">
        <v>302</v>
      </c>
      <c r="U153" s="1">
        <v>39294</v>
      </c>
      <c r="V153">
        <v>-0.7</v>
      </c>
      <c r="W153">
        <v>20070920</v>
      </c>
      <c r="X153">
        <v>2</v>
      </c>
      <c r="AE153" s="1">
        <v>39294</v>
      </c>
      <c r="AF153">
        <v>4.9000000000000004</v>
      </c>
      <c r="AG153" t="s">
        <v>302</v>
      </c>
      <c r="AH153" t="s">
        <v>302</v>
      </c>
      <c r="AJ153" s="1">
        <v>41882</v>
      </c>
      <c r="AK153">
        <v>0.1</v>
      </c>
      <c r="AL153">
        <v>20140919</v>
      </c>
      <c r="AM153">
        <v>0.1</v>
      </c>
      <c r="AO153" s="1">
        <v>41882</v>
      </c>
      <c r="AP153">
        <v>0.3</v>
      </c>
      <c r="AQ153">
        <v>20140919</v>
      </c>
      <c r="AR153">
        <v>0.2</v>
      </c>
      <c r="AT153" s="1">
        <v>39294</v>
      </c>
      <c r="AU153">
        <v>112</v>
      </c>
      <c r="AV153" t="s">
        <v>302</v>
      </c>
      <c r="AW153" t="s">
        <v>302</v>
      </c>
      <c r="AY153" s="1">
        <v>39294</v>
      </c>
      <c r="AZ153">
        <v>-0.23</v>
      </c>
      <c r="BA153">
        <v>20070914</v>
      </c>
      <c r="BB153">
        <v>2.2999999999999998</v>
      </c>
      <c r="BD153" s="1">
        <v>39294</v>
      </c>
      <c r="BE153">
        <v>-0.61</v>
      </c>
      <c r="BF153">
        <v>20070830</v>
      </c>
      <c r="BG153">
        <v>-0.7</v>
      </c>
      <c r="BI153" s="1">
        <v>39294</v>
      </c>
      <c r="BJ153">
        <v>0.1</v>
      </c>
      <c r="BK153">
        <v>20070821</v>
      </c>
      <c r="BL153">
        <v>0.1</v>
      </c>
      <c r="BN153" s="1">
        <v>39294</v>
      </c>
      <c r="BO153">
        <v>2.2999999999999998</v>
      </c>
      <c r="BP153">
        <v>20070821</v>
      </c>
      <c r="BQ153">
        <v>2.2999999999999998</v>
      </c>
      <c r="BS153" s="1">
        <v>39294</v>
      </c>
      <c r="BT153">
        <v>0</v>
      </c>
      <c r="BU153">
        <v>20070921</v>
      </c>
      <c r="BV153">
        <v>-0.8</v>
      </c>
      <c r="BX153" s="1">
        <v>39294</v>
      </c>
      <c r="BY153">
        <v>0.1</v>
      </c>
      <c r="BZ153">
        <v>20070921</v>
      </c>
      <c r="CA153">
        <v>-0.3</v>
      </c>
      <c r="CC153" s="1">
        <v>40056</v>
      </c>
      <c r="CD153">
        <v>0</v>
      </c>
      <c r="CE153">
        <v>20091030</v>
      </c>
      <c r="CF153">
        <v>-0.1</v>
      </c>
      <c r="CH153" s="1">
        <v>39294</v>
      </c>
      <c r="CI153">
        <v>0.1</v>
      </c>
      <c r="CJ153">
        <v>20070821</v>
      </c>
      <c r="CK153">
        <v>0.1</v>
      </c>
      <c r="CM153" s="1">
        <v>39294</v>
      </c>
      <c r="CN153">
        <v>2.2000000000000002</v>
      </c>
      <c r="CO153">
        <v>20070821</v>
      </c>
      <c r="CP153">
        <v>2.2000000000000002</v>
      </c>
      <c r="CW153" s="1">
        <v>39294</v>
      </c>
      <c r="CX153">
        <v>7.6760000000000002</v>
      </c>
      <c r="CY153" t="s">
        <v>302</v>
      </c>
      <c r="CZ153" t="s">
        <v>302</v>
      </c>
      <c r="DB153" s="1">
        <v>40816</v>
      </c>
      <c r="DC153">
        <v>149.52000000000001</v>
      </c>
      <c r="DD153">
        <v>20111130</v>
      </c>
      <c r="DE153">
        <v>149.52000000000001</v>
      </c>
      <c r="DL153" s="1">
        <v>39294</v>
      </c>
      <c r="DM153">
        <v>-11</v>
      </c>
      <c r="DN153">
        <v>20070906</v>
      </c>
      <c r="DO153">
        <v>-11.3</v>
      </c>
      <c r="DQ153" s="1">
        <v>39294</v>
      </c>
      <c r="DR153">
        <v>222.851</v>
      </c>
      <c r="DS153">
        <v>20070809</v>
      </c>
      <c r="DT153">
        <v>215.6</v>
      </c>
      <c r="DV153" s="1">
        <v>40816</v>
      </c>
      <c r="DW153">
        <v>0.04</v>
      </c>
      <c r="DX153">
        <v>20111130</v>
      </c>
      <c r="DY153">
        <v>0</v>
      </c>
      <c r="EA153" s="1">
        <v>41152</v>
      </c>
      <c r="EB153">
        <v>4.05</v>
      </c>
      <c r="EC153">
        <v>20120919</v>
      </c>
      <c r="ED153">
        <v>4.05</v>
      </c>
      <c r="EK153" s="1">
        <v>39994</v>
      </c>
      <c r="EL153">
        <v>9.7000000000000003E-2</v>
      </c>
      <c r="EM153">
        <v>20090812</v>
      </c>
      <c r="EN153">
        <v>-0.1</v>
      </c>
      <c r="EP153" s="1">
        <v>39294</v>
      </c>
      <c r="EQ153">
        <v>1</v>
      </c>
      <c r="ER153">
        <v>20070911</v>
      </c>
      <c r="ES153">
        <v>0.9</v>
      </c>
    </row>
    <row r="154" spans="1:149" x14ac:dyDescent="0.25">
      <c r="A154" s="1">
        <v>42265</v>
      </c>
      <c r="B154">
        <v>53.225299999999997</v>
      </c>
      <c r="C154">
        <v>20150921</v>
      </c>
      <c r="D154">
        <v>53.2</v>
      </c>
      <c r="K154" s="1">
        <v>40421</v>
      </c>
      <c r="L154">
        <v>4.5</v>
      </c>
      <c r="M154" t="s">
        <v>302</v>
      </c>
      <c r="N154" t="s">
        <v>302</v>
      </c>
      <c r="U154" s="1">
        <v>39325</v>
      </c>
      <c r="V154">
        <v>0.1</v>
      </c>
      <c r="W154">
        <v>20071017</v>
      </c>
      <c r="X154">
        <v>-2</v>
      </c>
      <c r="AE154" s="1">
        <v>39325</v>
      </c>
      <c r="AF154">
        <v>4</v>
      </c>
      <c r="AG154" t="s">
        <v>302</v>
      </c>
      <c r="AH154" t="s">
        <v>302</v>
      </c>
      <c r="AJ154" s="1">
        <v>41912</v>
      </c>
      <c r="AK154">
        <v>0.2</v>
      </c>
      <c r="AL154">
        <v>20141017</v>
      </c>
      <c r="AM154">
        <v>0.2</v>
      </c>
      <c r="AO154" s="1">
        <v>41912</v>
      </c>
      <c r="AP154">
        <v>0.2</v>
      </c>
      <c r="AQ154">
        <v>20141017</v>
      </c>
      <c r="AR154">
        <v>0.2</v>
      </c>
      <c r="AT154" s="1">
        <v>39325</v>
      </c>
      <c r="AU154">
        <v>111.7</v>
      </c>
      <c r="AV154" t="s">
        <v>302</v>
      </c>
      <c r="AW154" t="s">
        <v>302</v>
      </c>
      <c r="AY154" s="1">
        <v>39325</v>
      </c>
      <c r="AZ154">
        <v>-0.67</v>
      </c>
      <c r="BA154">
        <v>20071016</v>
      </c>
      <c r="BB154">
        <v>-1.7</v>
      </c>
      <c r="BD154" s="1">
        <v>39325</v>
      </c>
      <c r="BE154">
        <v>-1.02</v>
      </c>
      <c r="BF154">
        <v>20070928</v>
      </c>
      <c r="BG154">
        <v>-1</v>
      </c>
      <c r="BI154" s="1">
        <v>39325</v>
      </c>
      <c r="BJ154">
        <v>0.1</v>
      </c>
      <c r="BK154">
        <v>20070919</v>
      </c>
      <c r="BL154">
        <v>0.1</v>
      </c>
      <c r="BN154" s="1">
        <v>39325</v>
      </c>
      <c r="BO154">
        <v>2.2000000000000002</v>
      </c>
      <c r="BP154">
        <v>20070919</v>
      </c>
      <c r="BQ154">
        <v>2.2000000000000002</v>
      </c>
      <c r="BS154" s="1">
        <v>39325</v>
      </c>
      <c r="BT154">
        <v>0.9</v>
      </c>
      <c r="BU154">
        <v>20071023</v>
      </c>
      <c r="BV154">
        <v>0.7</v>
      </c>
      <c r="BX154" s="1">
        <v>39325</v>
      </c>
      <c r="BY154">
        <v>0.5</v>
      </c>
      <c r="BZ154">
        <v>20071023</v>
      </c>
      <c r="CA154">
        <v>0.3</v>
      </c>
      <c r="CC154" s="1">
        <v>40086</v>
      </c>
      <c r="CD154">
        <v>0.8</v>
      </c>
      <c r="CE154">
        <v>20091130</v>
      </c>
      <c r="CF154">
        <v>0.4</v>
      </c>
      <c r="CH154" s="1">
        <v>39325</v>
      </c>
      <c r="CI154">
        <v>-0.3</v>
      </c>
      <c r="CJ154">
        <v>20070919</v>
      </c>
      <c r="CK154">
        <v>-0.3</v>
      </c>
      <c r="CM154" s="1">
        <v>39325</v>
      </c>
      <c r="CN154">
        <v>1.7</v>
      </c>
      <c r="CO154">
        <v>20070919</v>
      </c>
      <c r="CP154">
        <v>1.7</v>
      </c>
      <c r="CW154" s="1">
        <v>39325</v>
      </c>
      <c r="CX154">
        <v>6.5129999999999999</v>
      </c>
      <c r="CY154" t="s">
        <v>302</v>
      </c>
      <c r="CZ154" t="s">
        <v>302</v>
      </c>
      <c r="DB154" s="1">
        <v>40847</v>
      </c>
      <c r="DC154">
        <v>149.46</v>
      </c>
      <c r="DD154">
        <v>20111221</v>
      </c>
      <c r="DE154">
        <v>149.46</v>
      </c>
      <c r="DL154" s="1">
        <v>39325</v>
      </c>
      <c r="DM154">
        <v>3.8</v>
      </c>
      <c r="DN154">
        <v>20071004</v>
      </c>
      <c r="DO154">
        <v>1.4</v>
      </c>
      <c r="DQ154" s="1">
        <v>39325</v>
      </c>
      <c r="DR154">
        <v>231.755</v>
      </c>
      <c r="DS154">
        <v>20070911</v>
      </c>
      <c r="DT154">
        <v>226.5</v>
      </c>
      <c r="DV154" s="1">
        <v>40847</v>
      </c>
      <c r="DW154">
        <v>-0.04</v>
      </c>
      <c r="DX154">
        <v>20111221</v>
      </c>
      <c r="DY154">
        <v>0</v>
      </c>
      <c r="EA154" s="1">
        <v>41182</v>
      </c>
      <c r="EB154">
        <v>3.64</v>
      </c>
      <c r="EC154">
        <v>20121024</v>
      </c>
      <c r="ED154">
        <v>3.6</v>
      </c>
      <c r="EK154" s="1">
        <v>40025</v>
      </c>
      <c r="EL154">
        <v>-0.78200000000000003</v>
      </c>
      <c r="EM154">
        <v>20090910</v>
      </c>
      <c r="EN154">
        <v>-1.4259999999999999</v>
      </c>
      <c r="EP154" s="1">
        <v>39325</v>
      </c>
      <c r="EQ154">
        <v>0.39600000000000002</v>
      </c>
      <c r="ER154">
        <v>20071011</v>
      </c>
      <c r="ES154">
        <v>0.4</v>
      </c>
    </row>
    <row r="155" spans="1:149" x14ac:dyDescent="0.25">
      <c r="A155" s="1">
        <v>42272</v>
      </c>
      <c r="B155">
        <v>54.369399999999999</v>
      </c>
      <c r="C155">
        <v>20150928</v>
      </c>
      <c r="D155">
        <v>54.4</v>
      </c>
      <c r="K155" s="1">
        <v>40451</v>
      </c>
      <c r="L155">
        <v>3.7</v>
      </c>
      <c r="M155" t="s">
        <v>302</v>
      </c>
      <c r="N155" t="s">
        <v>302</v>
      </c>
      <c r="U155" s="1">
        <v>39355</v>
      </c>
      <c r="V155">
        <v>0.2</v>
      </c>
      <c r="W155">
        <v>20071119</v>
      </c>
      <c r="X155">
        <v>1.1000000000000001</v>
      </c>
      <c r="AE155" s="1">
        <v>39355</v>
      </c>
      <c r="AF155">
        <v>4.5</v>
      </c>
      <c r="AG155" t="s">
        <v>302</v>
      </c>
      <c r="AH155" t="s">
        <v>302</v>
      </c>
      <c r="AJ155" s="1">
        <v>41943</v>
      </c>
      <c r="AK155">
        <v>0.2</v>
      </c>
      <c r="AL155">
        <v>20141121</v>
      </c>
      <c r="AM155">
        <v>0.1</v>
      </c>
      <c r="AO155" s="1">
        <v>41943</v>
      </c>
      <c r="AP155">
        <v>0.2</v>
      </c>
      <c r="AQ155">
        <v>20141121</v>
      </c>
      <c r="AR155">
        <v>0.2</v>
      </c>
      <c r="AT155" s="1">
        <v>39355</v>
      </c>
      <c r="AU155">
        <v>111.9</v>
      </c>
      <c r="AV155" t="s">
        <v>302</v>
      </c>
      <c r="AW155" t="s">
        <v>302</v>
      </c>
      <c r="AY155" s="1">
        <v>39355</v>
      </c>
      <c r="AZ155">
        <v>-0.44</v>
      </c>
      <c r="BA155">
        <v>20071115</v>
      </c>
      <c r="BB155">
        <v>-0.9</v>
      </c>
      <c r="BD155" s="1">
        <v>39355</v>
      </c>
      <c r="BE155">
        <v>-0.82</v>
      </c>
      <c r="BF155">
        <v>20071030</v>
      </c>
      <c r="BG155">
        <v>-0.9</v>
      </c>
      <c r="BI155" s="1">
        <v>39355</v>
      </c>
      <c r="BJ155">
        <v>0.4</v>
      </c>
      <c r="BK155">
        <v>20071019</v>
      </c>
      <c r="BL155">
        <v>0.4</v>
      </c>
      <c r="BN155" s="1">
        <v>39355</v>
      </c>
      <c r="BO155">
        <v>2</v>
      </c>
      <c r="BP155">
        <v>20071019</v>
      </c>
      <c r="BQ155">
        <v>2</v>
      </c>
      <c r="BS155" s="1">
        <v>39355</v>
      </c>
      <c r="BT155">
        <v>-1.1000000000000001</v>
      </c>
      <c r="BU155">
        <v>20071121</v>
      </c>
      <c r="BV155">
        <v>-0.2</v>
      </c>
      <c r="BX155" s="1">
        <v>39355</v>
      </c>
      <c r="BY155">
        <v>-0.2</v>
      </c>
      <c r="BZ155">
        <v>20071121</v>
      </c>
      <c r="CA155">
        <v>0.1</v>
      </c>
      <c r="CC155" s="1">
        <v>40117</v>
      </c>
      <c r="CD155">
        <v>0.1</v>
      </c>
      <c r="CE155">
        <v>20091223</v>
      </c>
      <c r="CF155">
        <v>0.2</v>
      </c>
      <c r="CH155" s="1">
        <v>39355</v>
      </c>
      <c r="CI155">
        <v>0.2</v>
      </c>
      <c r="CJ155">
        <v>20071019</v>
      </c>
      <c r="CK155">
        <v>0.2</v>
      </c>
      <c r="CM155" s="1">
        <v>39355</v>
      </c>
      <c r="CN155">
        <v>2.5</v>
      </c>
      <c r="CO155">
        <v>20071019</v>
      </c>
      <c r="CP155">
        <v>2.5</v>
      </c>
      <c r="CW155" s="1">
        <v>39355</v>
      </c>
      <c r="CX155">
        <v>6.27</v>
      </c>
      <c r="CY155" t="s">
        <v>302</v>
      </c>
      <c r="CZ155" t="s">
        <v>302</v>
      </c>
      <c r="DB155" s="1">
        <v>40877</v>
      </c>
      <c r="DC155">
        <v>149.11000000000001</v>
      </c>
      <c r="DD155">
        <v>20120125</v>
      </c>
      <c r="DE155">
        <v>149.11000000000001</v>
      </c>
      <c r="DL155" s="1">
        <v>39355</v>
      </c>
      <c r="DM155">
        <v>-1.7</v>
      </c>
      <c r="DN155">
        <v>20071106</v>
      </c>
      <c r="DO155">
        <v>-1.7</v>
      </c>
      <c r="DQ155" s="1">
        <v>39355</v>
      </c>
      <c r="DR155">
        <v>290.387</v>
      </c>
      <c r="DS155">
        <v>20071009</v>
      </c>
      <c r="DT155">
        <v>278.2</v>
      </c>
      <c r="DV155" s="1">
        <v>40877</v>
      </c>
      <c r="DW155">
        <v>-0.23</v>
      </c>
      <c r="DX155">
        <v>20120125</v>
      </c>
      <c r="DY155">
        <v>-0.2</v>
      </c>
      <c r="EA155" s="1">
        <v>41213</v>
      </c>
      <c r="EB155">
        <v>3.43</v>
      </c>
      <c r="EC155">
        <v>20121121</v>
      </c>
      <c r="ED155">
        <v>3.4</v>
      </c>
      <c r="EK155" s="1">
        <v>40056</v>
      </c>
      <c r="EL155">
        <v>-1.5609999999999999</v>
      </c>
      <c r="EM155">
        <v>20091009</v>
      </c>
      <c r="EN155">
        <v>-2</v>
      </c>
      <c r="EP155" s="1">
        <v>39355</v>
      </c>
      <c r="EQ155">
        <v>0.29599999999999999</v>
      </c>
      <c r="ER155">
        <v>20071108</v>
      </c>
      <c r="ES155">
        <v>0.3</v>
      </c>
    </row>
    <row r="156" spans="1:149" x14ac:dyDescent="0.25">
      <c r="A156" s="1">
        <v>42279</v>
      </c>
      <c r="B156">
        <v>55.551900000000003</v>
      </c>
      <c r="C156">
        <v>20151005</v>
      </c>
      <c r="D156">
        <v>55.6</v>
      </c>
      <c r="K156" s="1">
        <v>40482</v>
      </c>
      <c r="L156">
        <v>4.0999999999999996</v>
      </c>
      <c r="M156" t="s">
        <v>302</v>
      </c>
      <c r="N156" t="s">
        <v>302</v>
      </c>
      <c r="U156" s="1">
        <v>39386</v>
      </c>
      <c r="V156">
        <v>0.8</v>
      </c>
      <c r="W156">
        <v>20071219</v>
      </c>
      <c r="X156">
        <v>0.5</v>
      </c>
      <c r="AE156" s="1">
        <v>39386</v>
      </c>
      <c r="AF156">
        <v>4.2</v>
      </c>
      <c r="AG156" t="s">
        <v>302</v>
      </c>
      <c r="AH156" t="s">
        <v>302</v>
      </c>
      <c r="AJ156" s="1">
        <v>41973</v>
      </c>
      <c r="AK156">
        <v>-0.2</v>
      </c>
      <c r="AL156">
        <v>20141219</v>
      </c>
      <c r="AM156">
        <v>-0.2</v>
      </c>
      <c r="AO156" s="1">
        <v>41973</v>
      </c>
      <c r="AP156">
        <v>0.1</v>
      </c>
      <c r="AQ156">
        <v>20141219</v>
      </c>
      <c r="AR156">
        <v>0</v>
      </c>
      <c r="AT156" s="1">
        <v>39386</v>
      </c>
      <c r="AU156">
        <v>111.6</v>
      </c>
      <c r="AV156" t="s">
        <v>302</v>
      </c>
      <c r="AW156" t="s">
        <v>302</v>
      </c>
      <c r="AY156" s="1">
        <v>39386</v>
      </c>
      <c r="AZ156">
        <v>-0.36</v>
      </c>
      <c r="BA156">
        <v>20071213</v>
      </c>
      <c r="BB156">
        <v>0.1</v>
      </c>
      <c r="BD156" s="1">
        <v>39386</v>
      </c>
      <c r="BE156">
        <v>-1.25</v>
      </c>
      <c r="BF156">
        <v>20071129</v>
      </c>
      <c r="BG156">
        <v>-1.1000000000000001</v>
      </c>
      <c r="BI156" s="1">
        <v>39386</v>
      </c>
      <c r="BJ156">
        <v>-0.2</v>
      </c>
      <c r="BK156">
        <v>20071120</v>
      </c>
      <c r="BL156">
        <v>-0.2</v>
      </c>
      <c r="BN156" s="1">
        <v>39386</v>
      </c>
      <c r="BO156">
        <v>1.8</v>
      </c>
      <c r="BP156">
        <v>20071120</v>
      </c>
      <c r="BQ156">
        <v>1.8</v>
      </c>
      <c r="BS156" s="1">
        <v>39386</v>
      </c>
      <c r="BT156">
        <v>-0.1</v>
      </c>
      <c r="BU156">
        <v>20071221</v>
      </c>
      <c r="BV156">
        <v>0.1</v>
      </c>
      <c r="BX156" s="1">
        <v>39386</v>
      </c>
      <c r="BY156">
        <v>0.4</v>
      </c>
      <c r="BZ156">
        <v>20071221</v>
      </c>
      <c r="CA156">
        <v>0</v>
      </c>
      <c r="CC156" s="1">
        <v>40147</v>
      </c>
      <c r="CD156">
        <v>0.6</v>
      </c>
      <c r="CE156">
        <v>20100129</v>
      </c>
      <c r="CF156">
        <v>0.4</v>
      </c>
      <c r="CH156" s="1">
        <v>39386</v>
      </c>
      <c r="CI156">
        <v>-0.3</v>
      </c>
      <c r="CJ156">
        <v>20071120</v>
      </c>
      <c r="CK156">
        <v>-0.3</v>
      </c>
      <c r="CM156" s="1">
        <v>39386</v>
      </c>
      <c r="CN156">
        <v>2.4</v>
      </c>
      <c r="CO156">
        <v>20071120</v>
      </c>
      <c r="CP156">
        <v>2.4</v>
      </c>
      <c r="CW156" s="1">
        <v>39386</v>
      </c>
      <c r="CX156">
        <v>6.1520000000000001</v>
      </c>
      <c r="CY156" t="s">
        <v>302</v>
      </c>
      <c r="CZ156" t="s">
        <v>302</v>
      </c>
      <c r="DB156" s="1">
        <v>40908</v>
      </c>
      <c r="DC156">
        <v>148.87</v>
      </c>
      <c r="DD156">
        <v>20120229</v>
      </c>
      <c r="DE156">
        <v>148.87</v>
      </c>
      <c r="DL156" s="1">
        <v>39386</v>
      </c>
      <c r="DM156">
        <v>7.1</v>
      </c>
      <c r="DN156">
        <v>20071206</v>
      </c>
      <c r="DO156">
        <v>6.8</v>
      </c>
      <c r="DQ156" s="1">
        <v>39386</v>
      </c>
      <c r="DR156">
        <v>234.35</v>
      </c>
      <c r="DS156">
        <v>20071108</v>
      </c>
      <c r="DT156">
        <v>219.5</v>
      </c>
      <c r="DV156" s="1">
        <v>40908</v>
      </c>
      <c r="DW156">
        <v>-0.16</v>
      </c>
      <c r="DX156">
        <v>20120229</v>
      </c>
      <c r="DY156">
        <v>-0.2</v>
      </c>
      <c r="EA156" s="1">
        <v>41243</v>
      </c>
      <c r="EB156">
        <v>3.29</v>
      </c>
      <c r="EC156">
        <v>20121219</v>
      </c>
      <c r="ED156">
        <v>3.4</v>
      </c>
      <c r="EK156" s="1">
        <v>40086</v>
      </c>
      <c r="EL156">
        <v>-0.82099999999999995</v>
      </c>
      <c r="EM156">
        <v>20091113</v>
      </c>
      <c r="EN156">
        <v>-0.92700000000000005</v>
      </c>
      <c r="EP156" s="1">
        <v>39386</v>
      </c>
      <c r="EQ156">
        <v>9.8000000000000004E-2</v>
      </c>
      <c r="ER156">
        <v>20071213</v>
      </c>
      <c r="ES156">
        <v>0.1</v>
      </c>
    </row>
    <row r="157" spans="1:149" x14ac:dyDescent="0.25">
      <c r="A157" s="1">
        <v>42286</v>
      </c>
      <c r="B157">
        <v>56.002899999999997</v>
      </c>
      <c r="C157">
        <v>20151013</v>
      </c>
      <c r="D157">
        <v>56</v>
      </c>
      <c r="K157" s="1">
        <v>40512</v>
      </c>
      <c r="L157">
        <v>3.9</v>
      </c>
      <c r="M157">
        <v>20110131</v>
      </c>
      <c r="N157">
        <v>3</v>
      </c>
      <c r="U157" s="1">
        <v>39416</v>
      </c>
      <c r="V157">
        <v>0</v>
      </c>
      <c r="W157">
        <v>20080121</v>
      </c>
      <c r="X157">
        <v>0.3</v>
      </c>
      <c r="AE157" s="1">
        <v>39416</v>
      </c>
      <c r="AF157">
        <v>5.0999999999999996</v>
      </c>
      <c r="AG157" t="s">
        <v>302</v>
      </c>
      <c r="AH157" t="s">
        <v>302</v>
      </c>
      <c r="AJ157" s="1">
        <v>42004</v>
      </c>
      <c r="AK157">
        <v>-0.2</v>
      </c>
      <c r="AL157">
        <v>20150123</v>
      </c>
      <c r="AM157">
        <v>-0.1</v>
      </c>
      <c r="AO157" s="1">
        <v>42004</v>
      </c>
      <c r="AP157">
        <v>0.2</v>
      </c>
      <c r="AQ157">
        <v>20150123</v>
      </c>
      <c r="AR157">
        <v>0.2</v>
      </c>
      <c r="AT157" s="1">
        <v>39416</v>
      </c>
      <c r="AU157">
        <v>111.9</v>
      </c>
      <c r="AV157" t="s">
        <v>302</v>
      </c>
      <c r="AW157" t="s">
        <v>302</v>
      </c>
      <c r="AY157" s="1">
        <v>39416</v>
      </c>
      <c r="AZ157">
        <v>0.96</v>
      </c>
      <c r="BA157">
        <v>20080118</v>
      </c>
      <c r="BB157">
        <v>1.1000000000000001</v>
      </c>
      <c r="BD157" s="1">
        <v>39416</v>
      </c>
      <c r="BE157">
        <v>0.74</v>
      </c>
      <c r="BF157">
        <v>20080104</v>
      </c>
      <c r="BG157">
        <v>0.6</v>
      </c>
      <c r="BI157" s="1">
        <v>39416</v>
      </c>
      <c r="BJ157">
        <v>0</v>
      </c>
      <c r="BK157">
        <v>20071218</v>
      </c>
      <c r="BL157">
        <v>0</v>
      </c>
      <c r="BN157" s="1">
        <v>39416</v>
      </c>
      <c r="BO157">
        <v>1.6</v>
      </c>
      <c r="BP157">
        <v>20071218</v>
      </c>
      <c r="BQ157">
        <v>1.6</v>
      </c>
      <c r="BS157" s="1">
        <v>39416</v>
      </c>
      <c r="BT157">
        <v>1.9</v>
      </c>
      <c r="BU157">
        <v>20080122</v>
      </c>
      <c r="BV157">
        <v>0.7</v>
      </c>
      <c r="BX157" s="1">
        <v>39416</v>
      </c>
      <c r="BY157">
        <v>2</v>
      </c>
      <c r="BZ157">
        <v>20080122</v>
      </c>
      <c r="CA157">
        <v>1.7</v>
      </c>
      <c r="CC157" s="1">
        <v>40178</v>
      </c>
      <c r="CD157">
        <v>0.3</v>
      </c>
      <c r="CE157">
        <v>20100301</v>
      </c>
      <c r="CF157">
        <v>0.6</v>
      </c>
      <c r="CH157" s="1">
        <v>39416</v>
      </c>
      <c r="CI157">
        <v>0.3</v>
      </c>
      <c r="CJ157">
        <v>20071218</v>
      </c>
      <c r="CK157">
        <v>0.3</v>
      </c>
      <c r="CM157" s="1">
        <v>39416</v>
      </c>
      <c r="CN157">
        <v>2.5</v>
      </c>
      <c r="CO157">
        <v>20071218</v>
      </c>
      <c r="CP157">
        <v>2.5</v>
      </c>
      <c r="CW157" s="1">
        <v>39416</v>
      </c>
      <c r="CX157">
        <v>6.12</v>
      </c>
      <c r="CY157" t="s">
        <v>302</v>
      </c>
      <c r="CZ157" t="s">
        <v>302</v>
      </c>
      <c r="DB157" s="1">
        <v>40939</v>
      </c>
      <c r="DC157">
        <v>149.02000000000001</v>
      </c>
      <c r="DD157">
        <v>20120328</v>
      </c>
      <c r="DE157">
        <v>149.02000000000001</v>
      </c>
      <c r="DL157" s="1">
        <v>39416</v>
      </c>
      <c r="DM157">
        <v>-9.3000000000000007</v>
      </c>
      <c r="DN157">
        <v>20080110</v>
      </c>
      <c r="DO157">
        <v>-9.9</v>
      </c>
      <c r="DQ157" s="1">
        <v>39416</v>
      </c>
      <c r="DR157">
        <v>235.518</v>
      </c>
      <c r="DS157">
        <v>20071210</v>
      </c>
      <c r="DT157">
        <v>227.9</v>
      </c>
      <c r="DV157" s="1">
        <v>40939</v>
      </c>
      <c r="DW157">
        <v>0.1</v>
      </c>
      <c r="DX157">
        <v>20120328</v>
      </c>
      <c r="DY157">
        <v>0.1</v>
      </c>
      <c r="EA157" s="1">
        <v>41274</v>
      </c>
      <c r="EB157">
        <v>3.08</v>
      </c>
      <c r="EC157">
        <v>20130123</v>
      </c>
      <c r="ED157">
        <v>3.1</v>
      </c>
      <c r="EK157" s="1">
        <v>40117</v>
      </c>
      <c r="EL157">
        <v>0.36</v>
      </c>
      <c r="EM157">
        <v>20091210</v>
      </c>
      <c r="EN157">
        <v>0.4</v>
      </c>
      <c r="EP157" s="1">
        <v>39416</v>
      </c>
      <c r="EQ157">
        <v>0.49099999999999999</v>
      </c>
      <c r="ER157">
        <v>20080110</v>
      </c>
      <c r="ES157">
        <v>0.5</v>
      </c>
    </row>
    <row r="158" spans="1:149" x14ac:dyDescent="0.25">
      <c r="A158" s="1">
        <v>42293</v>
      </c>
      <c r="B158">
        <v>56.686199999999999</v>
      </c>
      <c r="C158">
        <v>20151019</v>
      </c>
      <c r="D158">
        <v>56.7</v>
      </c>
      <c r="K158" s="1">
        <v>40543</v>
      </c>
      <c r="L158">
        <v>4.4000000000000004</v>
      </c>
      <c r="M158">
        <v>20110228</v>
      </c>
      <c r="N158">
        <v>3.2</v>
      </c>
      <c r="U158" s="1">
        <v>39447</v>
      </c>
      <c r="V158">
        <v>-2.7</v>
      </c>
      <c r="W158">
        <v>20080219</v>
      </c>
      <c r="X158">
        <v>-2.9</v>
      </c>
      <c r="AE158" s="1">
        <v>39447</v>
      </c>
      <c r="AF158">
        <v>3.3</v>
      </c>
      <c r="AG158" t="s">
        <v>302</v>
      </c>
      <c r="AH158" t="s">
        <v>302</v>
      </c>
      <c r="AJ158" s="1">
        <v>42035</v>
      </c>
      <c r="AK158">
        <v>-0.2</v>
      </c>
      <c r="AL158">
        <v>20150226</v>
      </c>
      <c r="AM158">
        <v>-0.2</v>
      </c>
      <c r="AO158" s="1">
        <v>42035</v>
      </c>
      <c r="AP158">
        <v>0.2</v>
      </c>
      <c r="AQ158">
        <v>20150226</v>
      </c>
      <c r="AR158">
        <v>0.2</v>
      </c>
      <c r="AT158" s="1">
        <v>39447</v>
      </c>
      <c r="AU158">
        <v>112</v>
      </c>
      <c r="AV158" t="s">
        <v>302</v>
      </c>
      <c r="AW158" t="s">
        <v>302</v>
      </c>
      <c r="AY158" s="1">
        <v>39447</v>
      </c>
      <c r="AZ158">
        <v>-3.33</v>
      </c>
      <c r="BA158">
        <v>20080215</v>
      </c>
      <c r="BB158">
        <v>-3.4</v>
      </c>
      <c r="BD158" s="1">
        <v>39447</v>
      </c>
      <c r="BE158">
        <v>1.1499999999999999</v>
      </c>
      <c r="BF158">
        <v>20080201</v>
      </c>
      <c r="BG158">
        <v>1.1000000000000001</v>
      </c>
      <c r="BI158" s="1">
        <v>39447</v>
      </c>
      <c r="BJ158">
        <v>-0.3</v>
      </c>
      <c r="BK158">
        <v>20080125</v>
      </c>
      <c r="BL158">
        <v>-0.3</v>
      </c>
      <c r="BN158" s="1">
        <v>39447</v>
      </c>
      <c r="BO158">
        <v>1.5</v>
      </c>
      <c r="BP158">
        <v>20080125</v>
      </c>
      <c r="BQ158">
        <v>1.5</v>
      </c>
      <c r="BS158" s="1">
        <v>39447</v>
      </c>
      <c r="BT158">
        <v>1.9</v>
      </c>
      <c r="BU158">
        <v>20080222</v>
      </c>
      <c r="BV158">
        <v>0.6</v>
      </c>
      <c r="BX158" s="1">
        <v>39447</v>
      </c>
      <c r="BY158">
        <v>0.9</v>
      </c>
      <c r="BZ158">
        <v>20080222</v>
      </c>
      <c r="CA158">
        <v>-0.4</v>
      </c>
      <c r="CC158" s="1">
        <v>40209</v>
      </c>
      <c r="CD158">
        <v>0.6</v>
      </c>
      <c r="CE158">
        <v>20100331</v>
      </c>
      <c r="CF158">
        <v>0.6</v>
      </c>
      <c r="CH158" s="1">
        <v>39447</v>
      </c>
      <c r="CI158">
        <v>0.1</v>
      </c>
      <c r="CJ158">
        <v>20080125</v>
      </c>
      <c r="CK158">
        <v>0.1</v>
      </c>
      <c r="CM158" s="1">
        <v>39447</v>
      </c>
      <c r="CN158">
        <v>2.4</v>
      </c>
      <c r="CO158">
        <v>20080125</v>
      </c>
      <c r="CP158">
        <v>2.4</v>
      </c>
      <c r="CW158" s="1">
        <v>39447</v>
      </c>
      <c r="CX158">
        <v>6.2240000000000002</v>
      </c>
      <c r="CY158" t="s">
        <v>302</v>
      </c>
      <c r="CZ158" t="s">
        <v>302</v>
      </c>
      <c r="DB158" s="1">
        <v>40968</v>
      </c>
      <c r="DC158">
        <v>148.76</v>
      </c>
      <c r="DD158">
        <v>20120425</v>
      </c>
      <c r="DE158">
        <v>148.76</v>
      </c>
      <c r="DL158" s="1">
        <v>39447</v>
      </c>
      <c r="DM158">
        <v>0</v>
      </c>
      <c r="DN158">
        <v>20080206</v>
      </c>
      <c r="DO158">
        <v>0.4</v>
      </c>
      <c r="DQ158" s="1">
        <v>39447</v>
      </c>
      <c r="DR158">
        <v>174.84</v>
      </c>
      <c r="DS158">
        <v>20080109</v>
      </c>
      <c r="DT158">
        <v>187.5</v>
      </c>
      <c r="DV158" s="1">
        <v>40968</v>
      </c>
      <c r="DW158">
        <v>-0.17</v>
      </c>
      <c r="DX158">
        <v>20120425</v>
      </c>
      <c r="DY158">
        <v>-0.2</v>
      </c>
      <c r="EA158" s="1">
        <v>41305</v>
      </c>
      <c r="EB158">
        <v>2.67</v>
      </c>
      <c r="EC158">
        <v>20130220</v>
      </c>
      <c r="ED158">
        <v>2.7</v>
      </c>
      <c r="EK158" s="1">
        <v>40147</v>
      </c>
      <c r="EL158">
        <v>-0.33500000000000002</v>
      </c>
      <c r="EM158">
        <v>20100112</v>
      </c>
      <c r="EN158">
        <v>-0.3</v>
      </c>
      <c r="EP158" s="1">
        <v>39447</v>
      </c>
      <c r="EQ158">
        <v>9.8000000000000004E-2</v>
      </c>
      <c r="ER158">
        <v>20080211</v>
      </c>
      <c r="ES158">
        <v>0.1</v>
      </c>
    </row>
    <row r="159" spans="1:149" x14ac:dyDescent="0.25">
      <c r="A159" s="1">
        <v>42300</v>
      </c>
      <c r="B159">
        <v>57.533000000000001</v>
      </c>
      <c r="C159">
        <v>20151026</v>
      </c>
      <c r="D159">
        <v>57.5</v>
      </c>
      <c r="K159" s="1">
        <v>40574</v>
      </c>
      <c r="L159">
        <v>4</v>
      </c>
      <c r="M159">
        <v>20110331</v>
      </c>
      <c r="N159">
        <v>3.3</v>
      </c>
      <c r="U159" s="1">
        <v>39478</v>
      </c>
      <c r="V159">
        <v>1.2</v>
      </c>
      <c r="W159">
        <v>20080319</v>
      </c>
      <c r="X159">
        <v>2.6</v>
      </c>
      <c r="AE159" s="1">
        <v>39478</v>
      </c>
      <c r="AF159">
        <v>3.2</v>
      </c>
      <c r="AG159" t="s">
        <v>302</v>
      </c>
      <c r="AH159" t="s">
        <v>302</v>
      </c>
      <c r="AJ159" s="1">
        <v>42063</v>
      </c>
      <c r="AK159">
        <v>0.2</v>
      </c>
      <c r="AL159">
        <v>20150320</v>
      </c>
      <c r="AM159">
        <v>0.2</v>
      </c>
      <c r="AO159" s="1">
        <v>42063</v>
      </c>
      <c r="AP159">
        <v>0.1</v>
      </c>
      <c r="AQ159">
        <v>20150320</v>
      </c>
      <c r="AR159">
        <v>0.1</v>
      </c>
      <c r="AT159" s="1">
        <v>39478</v>
      </c>
      <c r="AU159">
        <v>111.8</v>
      </c>
      <c r="AV159" t="s">
        <v>302</v>
      </c>
      <c r="AW159" t="s">
        <v>302</v>
      </c>
      <c r="AY159" s="1">
        <v>39478</v>
      </c>
      <c r="AZ159">
        <v>0.11</v>
      </c>
      <c r="BA159">
        <v>20080317</v>
      </c>
      <c r="BB159">
        <v>1.3</v>
      </c>
      <c r="BD159" s="1">
        <v>39478</v>
      </c>
      <c r="BE159">
        <v>1.03</v>
      </c>
      <c r="BF159">
        <v>20080229</v>
      </c>
      <c r="BG159">
        <v>0.9</v>
      </c>
      <c r="BI159" s="1">
        <v>39478</v>
      </c>
      <c r="BJ159">
        <v>0.1</v>
      </c>
      <c r="BK159">
        <v>20080219</v>
      </c>
      <c r="BL159">
        <v>0.1</v>
      </c>
      <c r="BN159" s="1">
        <v>39478</v>
      </c>
      <c r="BO159">
        <v>1.4</v>
      </c>
      <c r="BP159">
        <v>20080219</v>
      </c>
      <c r="BQ159">
        <v>1.4</v>
      </c>
      <c r="BS159" s="1">
        <v>39478</v>
      </c>
      <c r="BT159">
        <v>0.9</v>
      </c>
      <c r="BU159">
        <v>20080325</v>
      </c>
      <c r="BV159">
        <v>1.5</v>
      </c>
      <c r="BX159" s="1">
        <v>39478</v>
      </c>
      <c r="BY159">
        <v>0.3</v>
      </c>
      <c r="BZ159">
        <v>20080325</v>
      </c>
      <c r="CA159">
        <v>1.3</v>
      </c>
      <c r="CC159" s="1">
        <v>40237</v>
      </c>
      <c r="CD159">
        <v>0.5</v>
      </c>
      <c r="CE159">
        <v>20100430</v>
      </c>
      <c r="CF159">
        <v>0.3</v>
      </c>
      <c r="CH159" s="1">
        <v>39478</v>
      </c>
      <c r="CI159">
        <v>-0.2</v>
      </c>
      <c r="CJ159">
        <v>20080219</v>
      </c>
      <c r="CK159">
        <v>-0.2</v>
      </c>
      <c r="CM159" s="1">
        <v>39478</v>
      </c>
      <c r="CN159">
        <v>2.2000000000000002</v>
      </c>
      <c r="CO159">
        <v>20080219</v>
      </c>
      <c r="CP159">
        <v>2.2000000000000002</v>
      </c>
      <c r="CW159" s="1">
        <v>39478</v>
      </c>
      <c r="CX159">
        <v>6.4050000000000002</v>
      </c>
      <c r="CY159" t="s">
        <v>302</v>
      </c>
      <c r="CZ159" t="s">
        <v>302</v>
      </c>
      <c r="DB159" s="1">
        <v>40999</v>
      </c>
      <c r="DC159">
        <v>149.43</v>
      </c>
      <c r="DD159" t="s">
        <v>302</v>
      </c>
      <c r="DE159" t="s">
        <v>302</v>
      </c>
      <c r="DL159" s="1">
        <v>39478</v>
      </c>
      <c r="DM159">
        <v>-2.6</v>
      </c>
      <c r="DN159">
        <v>20080306</v>
      </c>
      <c r="DO159">
        <v>-2.9</v>
      </c>
      <c r="DQ159" s="1">
        <v>39478</v>
      </c>
      <c r="DR159">
        <v>201.43100000000001</v>
      </c>
      <c r="DS159">
        <v>20080208</v>
      </c>
      <c r="DT159">
        <v>222.7</v>
      </c>
      <c r="DV159" s="1">
        <v>40999</v>
      </c>
      <c r="DW159">
        <v>0.45</v>
      </c>
      <c r="DX159" t="s">
        <v>302</v>
      </c>
      <c r="DY159" t="s">
        <v>302</v>
      </c>
      <c r="EA159" s="1">
        <v>41333</v>
      </c>
      <c r="EB159">
        <v>2.66</v>
      </c>
      <c r="EC159">
        <v>20130320</v>
      </c>
      <c r="ED159">
        <v>2.7</v>
      </c>
      <c r="EK159" s="1">
        <v>40178</v>
      </c>
      <c r="EL159">
        <v>-0.77900000000000003</v>
      </c>
      <c r="EM159">
        <v>20100210</v>
      </c>
      <c r="EN159">
        <v>-0.2</v>
      </c>
      <c r="EP159" s="1">
        <v>39478</v>
      </c>
      <c r="EQ159">
        <v>0.58599999999999997</v>
      </c>
      <c r="ER159">
        <v>20080311</v>
      </c>
      <c r="ES159">
        <v>0.6</v>
      </c>
    </row>
    <row r="160" spans="1:149" x14ac:dyDescent="0.25">
      <c r="A160" s="1">
        <v>42307</v>
      </c>
      <c r="B160">
        <v>57.923099999999998</v>
      </c>
      <c r="C160">
        <v>20151102</v>
      </c>
      <c r="D160">
        <v>57.9</v>
      </c>
      <c r="K160" s="1">
        <v>40602</v>
      </c>
      <c r="L160">
        <v>3.3</v>
      </c>
      <c r="M160">
        <v>20110429</v>
      </c>
      <c r="N160">
        <v>2.9</v>
      </c>
      <c r="U160" s="1">
        <v>39507</v>
      </c>
      <c r="V160">
        <v>-0.2</v>
      </c>
      <c r="W160">
        <v>20080418</v>
      </c>
      <c r="X160">
        <v>-1.8</v>
      </c>
      <c r="AE160" s="1">
        <v>39507</v>
      </c>
      <c r="AF160">
        <v>4.2</v>
      </c>
      <c r="AG160" t="s">
        <v>302</v>
      </c>
      <c r="AH160" t="s">
        <v>302</v>
      </c>
      <c r="AJ160" s="1">
        <v>42094</v>
      </c>
      <c r="AK160">
        <v>0.5</v>
      </c>
      <c r="AL160">
        <v>20150417</v>
      </c>
      <c r="AM160">
        <v>0.4</v>
      </c>
      <c r="AO160" s="1">
        <v>42094</v>
      </c>
      <c r="AP160">
        <v>0.5</v>
      </c>
      <c r="AQ160">
        <v>20150417</v>
      </c>
      <c r="AR160">
        <v>0.4</v>
      </c>
      <c r="AT160" s="1">
        <v>39507</v>
      </c>
      <c r="AU160">
        <v>112.2</v>
      </c>
      <c r="AV160" t="s">
        <v>302</v>
      </c>
      <c r="AW160" t="s">
        <v>302</v>
      </c>
      <c r="AY160" s="1">
        <v>39507</v>
      </c>
      <c r="AZ160">
        <v>3.01</v>
      </c>
      <c r="BA160">
        <v>20080416</v>
      </c>
      <c r="BB160">
        <v>1.6</v>
      </c>
      <c r="BD160" s="1">
        <v>39507</v>
      </c>
      <c r="BE160">
        <v>0.1</v>
      </c>
      <c r="BF160">
        <v>20080401</v>
      </c>
      <c r="BG160">
        <v>0.1</v>
      </c>
      <c r="BI160" s="1">
        <v>39507</v>
      </c>
      <c r="BJ160">
        <v>0.5</v>
      </c>
      <c r="BK160">
        <v>20080318</v>
      </c>
      <c r="BL160">
        <v>0.5</v>
      </c>
      <c r="BN160" s="1">
        <v>39507</v>
      </c>
      <c r="BO160">
        <v>1.5</v>
      </c>
      <c r="BP160">
        <v>20080318</v>
      </c>
      <c r="BQ160">
        <v>1.5</v>
      </c>
      <c r="BS160" s="1">
        <v>39507</v>
      </c>
      <c r="BT160">
        <v>-1.1000000000000001</v>
      </c>
      <c r="BU160">
        <v>20080423</v>
      </c>
      <c r="BV160">
        <v>-0.7</v>
      </c>
      <c r="BX160" s="1">
        <v>39507</v>
      </c>
      <c r="BY160">
        <v>-0.4</v>
      </c>
      <c r="BZ160">
        <v>20080423</v>
      </c>
      <c r="CA160">
        <v>-0.3</v>
      </c>
      <c r="CC160" s="1">
        <v>40268</v>
      </c>
      <c r="CD160">
        <v>0.5</v>
      </c>
      <c r="CE160">
        <v>20100531</v>
      </c>
      <c r="CF160">
        <v>0.6</v>
      </c>
      <c r="CH160" s="1">
        <v>39507</v>
      </c>
      <c r="CI160">
        <v>0.4</v>
      </c>
      <c r="CJ160">
        <v>20080318</v>
      </c>
      <c r="CK160">
        <v>0.4</v>
      </c>
      <c r="CM160" s="1">
        <v>39507</v>
      </c>
      <c r="CN160">
        <v>1.8</v>
      </c>
      <c r="CO160">
        <v>20080318</v>
      </c>
      <c r="CP160">
        <v>1.8</v>
      </c>
      <c r="CW160" s="1">
        <v>39507</v>
      </c>
      <c r="CX160">
        <v>6.2759999999999998</v>
      </c>
      <c r="CY160" t="s">
        <v>302</v>
      </c>
      <c r="CZ160" t="s">
        <v>302</v>
      </c>
      <c r="DB160" s="1">
        <v>41029</v>
      </c>
      <c r="DC160">
        <v>150.61000000000001</v>
      </c>
      <c r="DD160">
        <v>20120530</v>
      </c>
      <c r="DE160">
        <v>150.61000000000001</v>
      </c>
      <c r="DL160" s="1">
        <v>39507</v>
      </c>
      <c r="DM160">
        <v>2.1</v>
      </c>
      <c r="DN160">
        <v>20080407</v>
      </c>
      <c r="DO160">
        <v>-1</v>
      </c>
      <c r="DQ160" s="1">
        <v>39507</v>
      </c>
      <c r="DR160">
        <v>233.089</v>
      </c>
      <c r="DS160">
        <v>20080310</v>
      </c>
      <c r="DT160">
        <v>256.89999999999998</v>
      </c>
      <c r="DV160" s="1">
        <v>41029</v>
      </c>
      <c r="DW160">
        <v>0.79</v>
      </c>
      <c r="DX160">
        <v>20120530</v>
      </c>
      <c r="DY160">
        <v>0.8</v>
      </c>
      <c r="EA160" s="1">
        <v>41364</v>
      </c>
      <c r="EB160">
        <v>2.6</v>
      </c>
      <c r="EC160">
        <v>20130417</v>
      </c>
      <c r="ED160">
        <v>2.6</v>
      </c>
      <c r="EK160" s="1">
        <v>40209</v>
      </c>
      <c r="EL160">
        <v>0.39400000000000002</v>
      </c>
      <c r="EM160">
        <v>20100311</v>
      </c>
      <c r="EN160">
        <v>0.8</v>
      </c>
      <c r="EP160" s="1">
        <v>39507</v>
      </c>
      <c r="EQ160">
        <v>0.29099999999999998</v>
      </c>
      <c r="ER160">
        <v>20080411</v>
      </c>
      <c r="ES160">
        <v>0.3</v>
      </c>
    </row>
    <row r="161" spans="1:149" x14ac:dyDescent="0.25">
      <c r="A161" s="1">
        <v>42314</v>
      </c>
      <c r="B161">
        <v>58.306199999999997</v>
      </c>
      <c r="C161">
        <v>20151109</v>
      </c>
      <c r="D161">
        <v>58.3</v>
      </c>
      <c r="K161" s="1">
        <v>40633</v>
      </c>
      <c r="L161">
        <v>3.1</v>
      </c>
      <c r="M161">
        <v>20110530</v>
      </c>
      <c r="N161">
        <v>2.8</v>
      </c>
      <c r="U161" s="1">
        <v>39538</v>
      </c>
      <c r="V161">
        <v>0.4</v>
      </c>
      <c r="W161">
        <v>20080520</v>
      </c>
      <c r="X161">
        <v>0.6</v>
      </c>
      <c r="AE161" s="1">
        <v>39538</v>
      </c>
      <c r="AF161">
        <v>3.3</v>
      </c>
      <c r="AG161" t="s">
        <v>302</v>
      </c>
      <c r="AH161" t="s">
        <v>302</v>
      </c>
      <c r="AJ161" s="1">
        <v>42124</v>
      </c>
      <c r="AK161">
        <v>-0.2</v>
      </c>
      <c r="AL161">
        <v>20150522</v>
      </c>
      <c r="AM161">
        <v>-0.1</v>
      </c>
      <c r="AO161" s="1">
        <v>42124</v>
      </c>
      <c r="AP161">
        <v>0</v>
      </c>
      <c r="AQ161">
        <v>20150522</v>
      </c>
      <c r="AR161">
        <v>0</v>
      </c>
      <c r="AT161" s="1">
        <v>39538</v>
      </c>
      <c r="AU161">
        <v>112.6</v>
      </c>
      <c r="AV161" t="s">
        <v>302</v>
      </c>
      <c r="AW161" t="s">
        <v>302</v>
      </c>
      <c r="AY161" s="1">
        <v>39538</v>
      </c>
      <c r="AZ161">
        <v>-1.37</v>
      </c>
      <c r="BA161">
        <v>20080515</v>
      </c>
      <c r="BB161">
        <v>-1.6</v>
      </c>
      <c r="BD161" s="1">
        <v>39538</v>
      </c>
      <c r="BE161">
        <v>1.94</v>
      </c>
      <c r="BF161">
        <v>20080430</v>
      </c>
      <c r="BG161">
        <v>1.7</v>
      </c>
      <c r="BI161" s="1">
        <v>39538</v>
      </c>
      <c r="BJ161">
        <v>0.2</v>
      </c>
      <c r="BK161">
        <v>20080417</v>
      </c>
      <c r="BL161">
        <v>0.2</v>
      </c>
      <c r="BN161" s="1">
        <v>39538</v>
      </c>
      <c r="BO161">
        <v>1.3</v>
      </c>
      <c r="BP161">
        <v>20080417</v>
      </c>
      <c r="BQ161">
        <v>1.3</v>
      </c>
      <c r="BS161" s="1">
        <v>39538</v>
      </c>
      <c r="BT161">
        <v>0</v>
      </c>
      <c r="BU161">
        <v>20080522</v>
      </c>
      <c r="BV161">
        <v>0.1</v>
      </c>
      <c r="BX161" s="1">
        <v>39538</v>
      </c>
      <c r="BY161">
        <v>0.5</v>
      </c>
      <c r="BZ161">
        <v>20080522</v>
      </c>
      <c r="CA161">
        <v>0</v>
      </c>
      <c r="CC161" s="1">
        <v>40298</v>
      </c>
      <c r="CD161">
        <v>-0.1</v>
      </c>
      <c r="CE161">
        <v>20100630</v>
      </c>
      <c r="CF161">
        <v>0</v>
      </c>
      <c r="CH161" s="1">
        <v>39538</v>
      </c>
      <c r="CI161">
        <v>0.4</v>
      </c>
      <c r="CJ161">
        <v>20080417</v>
      </c>
      <c r="CK161">
        <v>0.4</v>
      </c>
      <c r="CM161" s="1">
        <v>39538</v>
      </c>
      <c r="CN161">
        <v>1.4</v>
      </c>
      <c r="CO161">
        <v>20080417</v>
      </c>
      <c r="CP161">
        <v>1.4</v>
      </c>
      <c r="CW161" s="1">
        <v>39538</v>
      </c>
      <c r="CX161">
        <v>6.1479999999999997</v>
      </c>
      <c r="CY161" t="s">
        <v>302</v>
      </c>
      <c r="CZ161" t="s">
        <v>302</v>
      </c>
      <c r="DB161" s="1">
        <v>41060</v>
      </c>
      <c r="DC161">
        <v>152.34</v>
      </c>
      <c r="DD161">
        <v>20120627</v>
      </c>
      <c r="DE161">
        <v>152.34</v>
      </c>
      <c r="DL161" s="1">
        <v>39538</v>
      </c>
      <c r="DM161">
        <v>-6.6</v>
      </c>
      <c r="DN161">
        <v>20080506</v>
      </c>
      <c r="DO161">
        <v>-4.5</v>
      </c>
      <c r="DQ161" s="1">
        <v>39538</v>
      </c>
      <c r="DR161">
        <v>236.81800000000001</v>
      </c>
      <c r="DS161">
        <v>20080408</v>
      </c>
      <c r="DT161">
        <v>254.7</v>
      </c>
      <c r="DV161" s="1">
        <v>41060</v>
      </c>
      <c r="DW161">
        <v>1.1499999999999999</v>
      </c>
      <c r="DX161">
        <v>20120627</v>
      </c>
      <c r="DY161">
        <v>1.1000000000000001</v>
      </c>
      <c r="EA161" s="1">
        <v>41394</v>
      </c>
      <c r="EB161">
        <v>2.04</v>
      </c>
      <c r="EC161">
        <v>20130514</v>
      </c>
      <c r="ED161">
        <v>2</v>
      </c>
      <c r="EK161" s="1">
        <v>40237</v>
      </c>
      <c r="EL161">
        <v>6.0999999999999999E-2</v>
      </c>
      <c r="EM161">
        <v>20100413</v>
      </c>
      <c r="EN161">
        <v>1.4</v>
      </c>
      <c r="EP161" s="1">
        <v>39538</v>
      </c>
      <c r="EQ161">
        <v>0.28999999999999998</v>
      </c>
      <c r="ER161">
        <v>20080512</v>
      </c>
      <c r="ES161">
        <v>0.2</v>
      </c>
    </row>
    <row r="162" spans="1:149" x14ac:dyDescent="0.25">
      <c r="A162" s="1">
        <v>42321</v>
      </c>
      <c r="B162">
        <v>58.621699999999997</v>
      </c>
      <c r="C162">
        <v>20151116</v>
      </c>
      <c r="D162">
        <v>58.6</v>
      </c>
      <c r="K162" s="1">
        <v>40663</v>
      </c>
      <c r="L162">
        <v>3.3</v>
      </c>
      <c r="M162">
        <v>20110630</v>
      </c>
      <c r="N162">
        <v>2.8</v>
      </c>
      <c r="U162" s="1">
        <v>39568</v>
      </c>
      <c r="V162">
        <v>2.4</v>
      </c>
      <c r="W162">
        <v>20080619</v>
      </c>
      <c r="X162">
        <v>1.4</v>
      </c>
      <c r="AE162" s="1">
        <v>39568</v>
      </c>
      <c r="AF162">
        <v>3.4</v>
      </c>
      <c r="AG162" t="s">
        <v>302</v>
      </c>
      <c r="AH162" t="s">
        <v>302</v>
      </c>
      <c r="AJ162" s="1">
        <v>42155</v>
      </c>
      <c r="AK162">
        <v>0.3</v>
      </c>
      <c r="AL162">
        <v>20150619</v>
      </c>
      <c r="AM162">
        <v>0.4</v>
      </c>
      <c r="AO162" s="1">
        <v>42155</v>
      </c>
      <c r="AP162">
        <v>0.2</v>
      </c>
      <c r="AQ162">
        <v>20150619</v>
      </c>
      <c r="AR162">
        <v>0.2</v>
      </c>
      <c r="AT162" s="1">
        <v>39568</v>
      </c>
      <c r="AU162">
        <v>113.5</v>
      </c>
      <c r="AV162" t="s">
        <v>302</v>
      </c>
      <c r="AW162" t="s">
        <v>302</v>
      </c>
      <c r="AY162" s="1">
        <v>39568</v>
      </c>
      <c r="AZ162">
        <v>1.6099999999999999</v>
      </c>
      <c r="BA162">
        <v>20080613</v>
      </c>
      <c r="BB162">
        <v>2</v>
      </c>
      <c r="BD162" s="1">
        <v>39568</v>
      </c>
      <c r="BE162">
        <v>1.8</v>
      </c>
      <c r="BF162">
        <v>20080530</v>
      </c>
      <c r="BG162">
        <v>1.4</v>
      </c>
      <c r="BI162" s="1">
        <v>39568</v>
      </c>
      <c r="BJ162">
        <v>0.3</v>
      </c>
      <c r="BK162">
        <v>20080521</v>
      </c>
      <c r="BL162">
        <v>0.3</v>
      </c>
      <c r="BN162" s="1">
        <v>39568</v>
      </c>
      <c r="BO162">
        <v>1.5</v>
      </c>
      <c r="BP162">
        <v>20080521</v>
      </c>
      <c r="BQ162">
        <v>1.5</v>
      </c>
      <c r="BS162" s="1">
        <v>39568</v>
      </c>
      <c r="BT162">
        <v>1.1000000000000001</v>
      </c>
      <c r="BU162">
        <v>20080620</v>
      </c>
      <c r="BV162">
        <v>0.6</v>
      </c>
      <c r="BX162" s="1">
        <v>39568</v>
      </c>
      <c r="BY162">
        <v>1.2</v>
      </c>
      <c r="BZ162">
        <v>20080620</v>
      </c>
      <c r="CA162">
        <v>1.1000000000000001</v>
      </c>
      <c r="CC162" s="1">
        <v>40329</v>
      </c>
      <c r="CD162">
        <v>0.4</v>
      </c>
      <c r="CE162">
        <v>20100730</v>
      </c>
      <c r="CF162">
        <v>0.1</v>
      </c>
      <c r="CH162" s="1">
        <v>39568</v>
      </c>
      <c r="CI162">
        <v>0.8</v>
      </c>
      <c r="CJ162">
        <v>20080521</v>
      </c>
      <c r="CK162">
        <v>0.8</v>
      </c>
      <c r="CM162" s="1">
        <v>39568</v>
      </c>
      <c r="CN162">
        <v>1.7</v>
      </c>
      <c r="CO162">
        <v>20080521</v>
      </c>
      <c r="CP162">
        <v>1.7</v>
      </c>
      <c r="CW162" s="1">
        <v>39568</v>
      </c>
      <c r="CX162">
        <v>5.2850000000000001</v>
      </c>
      <c r="CY162" t="s">
        <v>302</v>
      </c>
      <c r="CZ162" t="s">
        <v>302</v>
      </c>
      <c r="DB162" s="1">
        <v>41090</v>
      </c>
      <c r="DC162">
        <v>154.21</v>
      </c>
      <c r="DD162">
        <v>20120725</v>
      </c>
      <c r="DE162">
        <v>154.21</v>
      </c>
      <c r="DL162" s="1">
        <v>39568</v>
      </c>
      <c r="DM162">
        <v>17.3</v>
      </c>
      <c r="DN162">
        <v>20080605</v>
      </c>
      <c r="DO162">
        <v>14.5</v>
      </c>
      <c r="DQ162" s="1">
        <v>39568</v>
      </c>
      <c r="DR162">
        <v>224.34100000000001</v>
      </c>
      <c r="DS162">
        <v>20080508</v>
      </c>
      <c r="DT162">
        <v>213.9</v>
      </c>
      <c r="DV162" s="1">
        <v>41090</v>
      </c>
      <c r="DW162">
        <v>1.23</v>
      </c>
      <c r="DX162">
        <v>20120725</v>
      </c>
      <c r="DY162">
        <v>1.2</v>
      </c>
      <c r="EA162" s="1">
        <v>41425</v>
      </c>
      <c r="EB162">
        <v>2</v>
      </c>
      <c r="EC162">
        <v>20130612</v>
      </c>
      <c r="ED162">
        <v>2</v>
      </c>
      <c r="EK162" s="1">
        <v>40268</v>
      </c>
      <c r="EL162">
        <v>-1.256</v>
      </c>
      <c r="EM162">
        <v>20100512</v>
      </c>
      <c r="EN162">
        <v>0.3</v>
      </c>
      <c r="EP162" s="1">
        <v>39568</v>
      </c>
      <c r="EQ162">
        <v>0</v>
      </c>
      <c r="ER162">
        <v>20080611</v>
      </c>
      <c r="ES162">
        <v>0</v>
      </c>
    </row>
    <row r="163" spans="1:149" x14ac:dyDescent="0.25">
      <c r="A163" s="1">
        <v>42328</v>
      </c>
      <c r="B163">
        <v>57.738399999999999</v>
      </c>
      <c r="C163">
        <v>20151123</v>
      </c>
      <c r="D163">
        <v>57.7</v>
      </c>
      <c r="K163" s="1">
        <v>40694</v>
      </c>
      <c r="L163">
        <v>2.6</v>
      </c>
      <c r="M163">
        <v>20110729</v>
      </c>
      <c r="N163">
        <v>2.2000000000000002</v>
      </c>
      <c r="U163" s="1">
        <v>39599</v>
      </c>
      <c r="V163">
        <v>3.5</v>
      </c>
      <c r="W163">
        <v>20080718</v>
      </c>
      <c r="X163">
        <v>1.6</v>
      </c>
      <c r="AE163" s="1">
        <v>39599</v>
      </c>
      <c r="AF163">
        <v>2.9</v>
      </c>
      <c r="AG163" t="s">
        <v>302</v>
      </c>
      <c r="AH163" t="s">
        <v>302</v>
      </c>
      <c r="AJ163" s="1">
        <v>42185</v>
      </c>
      <c r="AK163">
        <v>0.4</v>
      </c>
      <c r="AL163">
        <v>20150717</v>
      </c>
      <c r="AM163">
        <v>0.4</v>
      </c>
      <c r="AO163" s="1">
        <v>42185</v>
      </c>
      <c r="AP163">
        <v>0.2</v>
      </c>
      <c r="AQ163">
        <v>20150717</v>
      </c>
      <c r="AR163">
        <v>0.3</v>
      </c>
      <c r="AT163" s="1">
        <v>39599</v>
      </c>
      <c r="AU163">
        <v>114.6</v>
      </c>
      <c r="AV163" t="s">
        <v>302</v>
      </c>
      <c r="AW163" t="s">
        <v>302</v>
      </c>
      <c r="AY163" s="1">
        <v>39599</v>
      </c>
      <c r="AZ163">
        <v>3.11</v>
      </c>
      <c r="BA163">
        <v>20080716</v>
      </c>
      <c r="BB163">
        <v>2.7</v>
      </c>
      <c r="BD163" s="1">
        <v>39599</v>
      </c>
      <c r="BE163">
        <v>0.98</v>
      </c>
      <c r="BF163">
        <v>20080627</v>
      </c>
      <c r="BG163">
        <v>0.6</v>
      </c>
      <c r="BI163" s="1">
        <v>39599</v>
      </c>
      <c r="BJ163">
        <v>0.3</v>
      </c>
      <c r="BK163">
        <v>20080619</v>
      </c>
      <c r="BL163">
        <v>0.3</v>
      </c>
      <c r="BN163" s="1">
        <v>39599</v>
      </c>
      <c r="BO163">
        <v>1.5</v>
      </c>
      <c r="BP163">
        <v>20080619</v>
      </c>
      <c r="BQ163">
        <v>1.5</v>
      </c>
      <c r="BS163" s="1">
        <v>39599</v>
      </c>
      <c r="BT163">
        <v>0.3</v>
      </c>
      <c r="BU163">
        <v>20080722</v>
      </c>
      <c r="BV163">
        <v>0.4</v>
      </c>
      <c r="BX163" s="1">
        <v>39599</v>
      </c>
      <c r="BY163">
        <v>0.8</v>
      </c>
      <c r="BZ163">
        <v>20080722</v>
      </c>
      <c r="CA163">
        <v>0.4</v>
      </c>
      <c r="CC163" s="1">
        <v>40359</v>
      </c>
      <c r="CD163">
        <v>0.3</v>
      </c>
      <c r="CE163">
        <v>20100831</v>
      </c>
      <c r="CF163">
        <v>0.2</v>
      </c>
      <c r="CH163" s="1">
        <v>39599</v>
      </c>
      <c r="CI163">
        <v>1</v>
      </c>
      <c r="CJ163">
        <v>20080619</v>
      </c>
      <c r="CK163">
        <v>1</v>
      </c>
      <c r="CM163" s="1">
        <v>39599</v>
      </c>
      <c r="CN163">
        <v>2.2000000000000002</v>
      </c>
      <c r="CO163">
        <v>20080619</v>
      </c>
      <c r="CP163">
        <v>2.2000000000000002</v>
      </c>
      <c r="CW163" s="1">
        <v>39599</v>
      </c>
      <c r="CX163">
        <v>4.125</v>
      </c>
      <c r="CY163" t="s">
        <v>302</v>
      </c>
      <c r="CZ163" t="s">
        <v>302</v>
      </c>
      <c r="DB163" s="1">
        <v>41121</v>
      </c>
      <c r="DC163">
        <v>155.28</v>
      </c>
      <c r="DD163">
        <v>20120829</v>
      </c>
      <c r="DE163">
        <v>155.28</v>
      </c>
      <c r="DL163" s="1">
        <v>39599</v>
      </c>
      <c r="DM163">
        <v>2</v>
      </c>
      <c r="DN163">
        <v>20080707</v>
      </c>
      <c r="DO163">
        <v>1.1000000000000001</v>
      </c>
      <c r="DQ163" s="1">
        <v>39599</v>
      </c>
      <c r="DR163">
        <v>229.71299999999999</v>
      </c>
      <c r="DS163">
        <v>20080609</v>
      </c>
      <c r="DT163">
        <v>221.3</v>
      </c>
      <c r="DV163" s="1">
        <v>41121</v>
      </c>
      <c r="DW163">
        <v>0.69</v>
      </c>
      <c r="DX163">
        <v>20120829</v>
      </c>
      <c r="DY163">
        <v>0.7</v>
      </c>
      <c r="EA163" s="1">
        <v>41455</v>
      </c>
      <c r="EB163">
        <v>1.81</v>
      </c>
      <c r="EC163">
        <v>20130712</v>
      </c>
      <c r="ED163">
        <v>1.8</v>
      </c>
      <c r="EK163" s="1">
        <v>40298</v>
      </c>
      <c r="EL163">
        <v>0.11</v>
      </c>
      <c r="EM163">
        <v>20100610</v>
      </c>
      <c r="EN163">
        <v>0.2</v>
      </c>
      <c r="EP163" s="1">
        <v>39599</v>
      </c>
      <c r="EQ163">
        <v>-9.7000000000000003E-2</v>
      </c>
      <c r="ER163">
        <v>20080711</v>
      </c>
      <c r="ES163">
        <v>0</v>
      </c>
    </row>
    <row r="164" spans="1:149" x14ac:dyDescent="0.25">
      <c r="A164" s="1">
        <v>42335</v>
      </c>
      <c r="B164">
        <v>56.7697</v>
      </c>
      <c r="C164">
        <v>20151130</v>
      </c>
      <c r="D164">
        <v>56.8</v>
      </c>
      <c r="K164" s="1">
        <v>40724</v>
      </c>
      <c r="L164">
        <v>2.8</v>
      </c>
      <c r="M164">
        <v>20110831</v>
      </c>
      <c r="N164">
        <v>2</v>
      </c>
      <c r="U164" s="1">
        <v>39629</v>
      </c>
      <c r="V164">
        <v>0.1</v>
      </c>
      <c r="W164">
        <v>20080819</v>
      </c>
      <c r="X164">
        <v>2</v>
      </c>
      <c r="AE164" s="1">
        <v>39629</v>
      </c>
      <c r="AF164">
        <v>2.4</v>
      </c>
      <c r="AG164" t="s">
        <v>302</v>
      </c>
      <c r="AH164" t="s">
        <v>302</v>
      </c>
      <c r="AJ164" s="1">
        <v>42216</v>
      </c>
      <c r="AK164">
        <v>0.2</v>
      </c>
      <c r="AL164">
        <v>20150821</v>
      </c>
      <c r="AM164">
        <v>0.2</v>
      </c>
      <c r="AO164" s="1">
        <v>42216</v>
      </c>
      <c r="AP164">
        <v>0.2</v>
      </c>
      <c r="AQ164">
        <v>20150821</v>
      </c>
      <c r="AR164">
        <v>0.2</v>
      </c>
      <c r="AT164" s="1">
        <v>39629</v>
      </c>
      <c r="AU164">
        <v>115.4</v>
      </c>
      <c r="AV164" t="s">
        <v>302</v>
      </c>
      <c r="AW164" t="s">
        <v>302</v>
      </c>
      <c r="AY164" s="1">
        <v>39629</v>
      </c>
      <c r="AZ164">
        <v>2.15</v>
      </c>
      <c r="BA164">
        <v>20080815</v>
      </c>
      <c r="BB164">
        <v>2.1</v>
      </c>
      <c r="BD164" s="1">
        <v>39629</v>
      </c>
      <c r="BE164">
        <v>1.85</v>
      </c>
      <c r="BF164">
        <v>20080730</v>
      </c>
      <c r="BG164">
        <v>1.3</v>
      </c>
      <c r="BI164" s="1">
        <v>39629</v>
      </c>
      <c r="BJ164">
        <v>0.1</v>
      </c>
      <c r="BK164">
        <v>20080723</v>
      </c>
      <c r="BL164">
        <v>0.1</v>
      </c>
      <c r="BN164" s="1">
        <v>39629</v>
      </c>
      <c r="BO164">
        <v>1.5</v>
      </c>
      <c r="BP164">
        <v>20080723</v>
      </c>
      <c r="BQ164">
        <v>1.5</v>
      </c>
      <c r="BS164" s="1">
        <v>39629</v>
      </c>
      <c r="BT164">
        <v>1.1000000000000001</v>
      </c>
      <c r="BU164">
        <v>20080820</v>
      </c>
      <c r="BV164">
        <v>0.5</v>
      </c>
      <c r="BX164" s="1">
        <v>39629</v>
      </c>
      <c r="BY164">
        <v>1.8</v>
      </c>
      <c r="BZ164">
        <v>20080820</v>
      </c>
      <c r="CA164">
        <v>1.4</v>
      </c>
      <c r="CC164" s="1">
        <v>40390</v>
      </c>
      <c r="CD164">
        <v>0.1</v>
      </c>
      <c r="CE164">
        <v>20100930</v>
      </c>
      <c r="CF164">
        <v>-0.1</v>
      </c>
      <c r="CH164" s="1">
        <v>39629</v>
      </c>
      <c r="CI164">
        <v>0.7</v>
      </c>
      <c r="CJ164">
        <v>20080723</v>
      </c>
      <c r="CK164">
        <v>0.7</v>
      </c>
      <c r="CM164" s="1">
        <v>39629</v>
      </c>
      <c r="CN164">
        <v>3.1</v>
      </c>
      <c r="CO164">
        <v>20080723</v>
      </c>
      <c r="CP164">
        <v>3.1</v>
      </c>
      <c r="CW164" s="1">
        <v>39629</v>
      </c>
      <c r="CX164">
        <v>3.6</v>
      </c>
      <c r="CY164" t="s">
        <v>302</v>
      </c>
      <c r="CZ164" t="s">
        <v>302</v>
      </c>
      <c r="DB164" s="1">
        <v>41152</v>
      </c>
      <c r="DC164">
        <v>155.52000000000001</v>
      </c>
      <c r="DD164">
        <v>20120919</v>
      </c>
      <c r="DE164">
        <v>155.52000000000001</v>
      </c>
      <c r="DL164" s="1">
        <v>39629</v>
      </c>
      <c r="DM164">
        <v>-7.1</v>
      </c>
      <c r="DN164">
        <v>20080807</v>
      </c>
      <c r="DO164">
        <v>-5.3</v>
      </c>
      <c r="DQ164" s="1">
        <v>39629</v>
      </c>
      <c r="DR164">
        <v>223.84100000000001</v>
      </c>
      <c r="DS164">
        <v>20080709</v>
      </c>
      <c r="DT164">
        <v>217.8</v>
      </c>
      <c r="DV164" s="1">
        <v>41152</v>
      </c>
      <c r="DW164">
        <v>0.15</v>
      </c>
      <c r="DX164">
        <v>20120919</v>
      </c>
      <c r="DY164">
        <v>0.15</v>
      </c>
      <c r="EA164" s="1">
        <v>41486</v>
      </c>
      <c r="EB164">
        <v>1.85</v>
      </c>
      <c r="EC164">
        <v>20130814</v>
      </c>
      <c r="ED164">
        <v>1.9</v>
      </c>
      <c r="EK164" s="1">
        <v>40329</v>
      </c>
      <c r="EL164">
        <v>-0.86</v>
      </c>
      <c r="EM164">
        <v>20100713</v>
      </c>
      <c r="EN164">
        <v>-0.5</v>
      </c>
      <c r="EP164" s="1">
        <v>39629</v>
      </c>
      <c r="EQ164">
        <v>9.7000000000000003E-2</v>
      </c>
      <c r="ER164">
        <v>20080811</v>
      </c>
      <c r="ES164">
        <v>0.1</v>
      </c>
    </row>
    <row r="165" spans="1:149" x14ac:dyDescent="0.25">
      <c r="A165" s="1">
        <v>42342</v>
      </c>
      <c r="B165">
        <v>56.207599999999999</v>
      </c>
      <c r="C165">
        <v>20151207</v>
      </c>
      <c r="D165">
        <v>56.2</v>
      </c>
      <c r="K165" s="1">
        <v>40755</v>
      </c>
      <c r="L165">
        <v>3.4</v>
      </c>
      <c r="M165">
        <v>20110930</v>
      </c>
      <c r="N165">
        <v>2.2999999999999998</v>
      </c>
      <c r="U165" s="1">
        <v>39660</v>
      </c>
      <c r="V165">
        <v>1.1000000000000001</v>
      </c>
      <c r="W165">
        <v>20080918</v>
      </c>
      <c r="X165">
        <v>2.2999999999999998</v>
      </c>
      <c r="AE165" s="1">
        <v>39660</v>
      </c>
      <c r="AF165">
        <v>2.4</v>
      </c>
      <c r="AG165" t="s">
        <v>302</v>
      </c>
      <c r="AH165" t="s">
        <v>302</v>
      </c>
      <c r="AJ165" s="1">
        <v>42247</v>
      </c>
      <c r="AK165">
        <v>0</v>
      </c>
      <c r="AL165">
        <v>20150918</v>
      </c>
      <c r="AM165">
        <v>0</v>
      </c>
      <c r="AO165" s="1">
        <v>42247</v>
      </c>
      <c r="AP165">
        <v>0.1</v>
      </c>
      <c r="AQ165">
        <v>20150918</v>
      </c>
      <c r="AR165">
        <v>0.1</v>
      </c>
      <c r="AT165" s="1">
        <v>39660</v>
      </c>
      <c r="AU165">
        <v>115.8</v>
      </c>
      <c r="AV165" t="s">
        <v>302</v>
      </c>
      <c r="AW165" t="s">
        <v>302</v>
      </c>
      <c r="AY165" s="1">
        <v>39660</v>
      </c>
      <c r="AZ165">
        <v>2.1</v>
      </c>
      <c r="BA165">
        <v>20080916</v>
      </c>
      <c r="BB165">
        <v>2.7</v>
      </c>
      <c r="BD165" s="1">
        <v>39660</v>
      </c>
      <c r="BE165">
        <v>0.86</v>
      </c>
      <c r="BF165">
        <v>20080829</v>
      </c>
      <c r="BG165">
        <v>0.4</v>
      </c>
      <c r="BI165" s="1">
        <v>39660</v>
      </c>
      <c r="BJ165">
        <v>0.1</v>
      </c>
      <c r="BK165">
        <v>20080821</v>
      </c>
      <c r="BL165">
        <v>0.1</v>
      </c>
      <c r="BN165" s="1">
        <v>39660</v>
      </c>
      <c r="BO165">
        <v>1.5</v>
      </c>
      <c r="BP165">
        <v>20080821</v>
      </c>
      <c r="BQ165">
        <v>1.5</v>
      </c>
      <c r="BS165" s="1">
        <v>39660</v>
      </c>
      <c r="BT165">
        <v>0</v>
      </c>
      <c r="BU165">
        <v>20080922</v>
      </c>
      <c r="BV165">
        <v>0.1</v>
      </c>
      <c r="BX165" s="1">
        <v>39660</v>
      </c>
      <c r="BY165">
        <v>0.6</v>
      </c>
      <c r="BZ165">
        <v>20080922</v>
      </c>
      <c r="CA165">
        <v>0.4</v>
      </c>
      <c r="CC165" s="1">
        <v>40421</v>
      </c>
      <c r="CD165">
        <v>0.3</v>
      </c>
      <c r="CE165">
        <v>20101029</v>
      </c>
      <c r="CF165">
        <v>0.3</v>
      </c>
      <c r="CH165" s="1">
        <v>39660</v>
      </c>
      <c r="CI165">
        <v>0.3</v>
      </c>
      <c r="CJ165">
        <v>20080821</v>
      </c>
      <c r="CK165">
        <v>0.3</v>
      </c>
      <c r="CM165" s="1">
        <v>39660</v>
      </c>
      <c r="CN165">
        <v>3.4</v>
      </c>
      <c r="CO165">
        <v>20080821</v>
      </c>
      <c r="CP165">
        <v>3.4</v>
      </c>
      <c r="CW165" s="1">
        <v>39660</v>
      </c>
      <c r="CX165">
        <v>2.673</v>
      </c>
      <c r="CY165" t="s">
        <v>302</v>
      </c>
      <c r="CZ165" t="s">
        <v>302</v>
      </c>
      <c r="DB165" s="1">
        <v>41182</v>
      </c>
      <c r="DC165">
        <v>154.97</v>
      </c>
      <c r="DD165">
        <v>20121024</v>
      </c>
      <c r="DE165">
        <v>154.97</v>
      </c>
      <c r="DL165" s="1">
        <v>39660</v>
      </c>
      <c r="DM165">
        <v>3.3</v>
      </c>
      <c r="DN165">
        <v>20080908</v>
      </c>
      <c r="DO165">
        <v>1.8</v>
      </c>
      <c r="DQ165" s="1">
        <v>39660</v>
      </c>
      <c r="DR165">
        <v>194.654</v>
      </c>
      <c r="DS165">
        <v>20080811</v>
      </c>
      <c r="DT165">
        <v>186.5</v>
      </c>
      <c r="DV165" s="1">
        <v>41182</v>
      </c>
      <c r="DW165">
        <v>-0.35</v>
      </c>
      <c r="DX165">
        <v>20121024</v>
      </c>
      <c r="DY165">
        <v>-0.4</v>
      </c>
      <c r="EA165" s="1">
        <v>41517</v>
      </c>
      <c r="EB165">
        <v>2.31</v>
      </c>
      <c r="EC165">
        <v>20130912</v>
      </c>
      <c r="ED165">
        <v>2.2999999999999998</v>
      </c>
      <c r="EK165" s="1">
        <v>40359</v>
      </c>
      <c r="EL165">
        <v>-1.3959999999999999</v>
      </c>
      <c r="EM165">
        <v>20100811</v>
      </c>
      <c r="EN165">
        <v>-1.1000000000000001</v>
      </c>
      <c r="EP165" s="1">
        <v>39660</v>
      </c>
      <c r="EQ165">
        <v>9.7000000000000003E-2</v>
      </c>
      <c r="ER165">
        <v>20080911</v>
      </c>
      <c r="ES165">
        <v>0.1</v>
      </c>
    </row>
    <row r="166" spans="1:149" x14ac:dyDescent="0.25">
      <c r="A166" s="1">
        <v>42349</v>
      </c>
      <c r="B166">
        <v>55.318399999999997</v>
      </c>
      <c r="C166">
        <v>20151214</v>
      </c>
      <c r="D166">
        <v>55.3</v>
      </c>
      <c r="K166" s="1">
        <v>40786</v>
      </c>
      <c r="L166">
        <v>3.6</v>
      </c>
      <c r="M166">
        <v>20111031</v>
      </c>
      <c r="N166">
        <v>2.4</v>
      </c>
      <c r="U166" s="1">
        <v>39691</v>
      </c>
      <c r="V166">
        <v>-0.5</v>
      </c>
      <c r="W166">
        <v>20081020</v>
      </c>
      <c r="X166">
        <v>-1.5</v>
      </c>
      <c r="AE166" s="1">
        <v>39691</v>
      </c>
      <c r="AF166">
        <v>2.8</v>
      </c>
      <c r="AG166" t="s">
        <v>302</v>
      </c>
      <c r="AH166" t="s">
        <v>302</v>
      </c>
      <c r="AJ166" s="1">
        <v>42277</v>
      </c>
      <c r="AK166">
        <v>-0.1</v>
      </c>
      <c r="AL166">
        <v>20151023</v>
      </c>
      <c r="AM166">
        <v>-0.2</v>
      </c>
      <c r="AO166" s="1">
        <v>42277</v>
      </c>
      <c r="AP166">
        <v>0.2</v>
      </c>
      <c r="AQ166">
        <v>20151023</v>
      </c>
      <c r="AR166">
        <v>0.1</v>
      </c>
      <c r="AT166" s="1">
        <v>39691</v>
      </c>
      <c r="AU166">
        <v>115.6</v>
      </c>
      <c r="AV166" t="s">
        <v>302</v>
      </c>
      <c r="AW166" t="s">
        <v>302</v>
      </c>
      <c r="AY166" s="1">
        <v>39691</v>
      </c>
      <c r="AZ166">
        <v>-3.56</v>
      </c>
      <c r="BA166">
        <v>20081016</v>
      </c>
      <c r="BB166">
        <v>-3.7</v>
      </c>
      <c r="BD166" s="1">
        <v>39691</v>
      </c>
      <c r="BE166">
        <v>0.28000000000000003</v>
      </c>
      <c r="BF166">
        <v>20080930</v>
      </c>
      <c r="BG166">
        <v>-0.2</v>
      </c>
      <c r="BI166" s="1">
        <v>39691</v>
      </c>
      <c r="BJ166">
        <v>0.3</v>
      </c>
      <c r="BK166">
        <v>20080923</v>
      </c>
      <c r="BL166">
        <v>0.3</v>
      </c>
      <c r="BN166" s="1">
        <v>39691</v>
      </c>
      <c r="BO166">
        <v>1.7</v>
      </c>
      <c r="BP166">
        <v>20080923</v>
      </c>
      <c r="BQ166">
        <v>1.7</v>
      </c>
      <c r="BS166" s="1">
        <v>39691</v>
      </c>
      <c r="BT166">
        <v>-0.7</v>
      </c>
      <c r="BU166">
        <v>20081022</v>
      </c>
      <c r="BV166">
        <v>-0.3</v>
      </c>
      <c r="BX166" s="1">
        <v>39691</v>
      </c>
      <c r="BY166">
        <v>-0.6</v>
      </c>
      <c r="BZ166">
        <v>20081022</v>
      </c>
      <c r="CA166">
        <v>-0.3</v>
      </c>
      <c r="CC166" s="1">
        <v>40451</v>
      </c>
      <c r="CD166">
        <v>0</v>
      </c>
      <c r="CE166">
        <v>20101130</v>
      </c>
      <c r="CF166">
        <v>-0.1</v>
      </c>
      <c r="CH166" s="1">
        <v>39691</v>
      </c>
      <c r="CI166">
        <v>-0.2</v>
      </c>
      <c r="CJ166">
        <v>20080923</v>
      </c>
      <c r="CK166">
        <v>-0.2</v>
      </c>
      <c r="CM166" s="1">
        <v>39691</v>
      </c>
      <c r="CN166">
        <v>3.5</v>
      </c>
      <c r="CO166">
        <v>20080923</v>
      </c>
      <c r="CP166">
        <v>3.5</v>
      </c>
      <c r="CW166" s="1">
        <v>39691</v>
      </c>
      <c r="CX166">
        <v>2.2679999999999998</v>
      </c>
      <c r="CY166" t="s">
        <v>302</v>
      </c>
      <c r="CZ166" t="s">
        <v>302</v>
      </c>
      <c r="DB166" s="1">
        <v>41213</v>
      </c>
      <c r="DC166">
        <v>154.59</v>
      </c>
      <c r="DD166">
        <v>20121121</v>
      </c>
      <c r="DE166">
        <v>154.59</v>
      </c>
      <c r="DL166" s="1">
        <v>39691</v>
      </c>
      <c r="DM166">
        <v>-11.2</v>
      </c>
      <c r="DN166">
        <v>20081006</v>
      </c>
      <c r="DO166">
        <v>-13.5</v>
      </c>
      <c r="DQ166" s="1">
        <v>39691</v>
      </c>
      <c r="DR166">
        <v>219.172</v>
      </c>
      <c r="DS166">
        <v>20080909</v>
      </c>
      <c r="DT166">
        <v>211</v>
      </c>
      <c r="DV166" s="1">
        <v>41213</v>
      </c>
      <c r="DW166">
        <v>-0.25</v>
      </c>
      <c r="DX166">
        <v>20121121</v>
      </c>
      <c r="DY166">
        <v>-0.2</v>
      </c>
      <c r="EA166" s="1">
        <v>41547</v>
      </c>
      <c r="EB166">
        <v>2.68</v>
      </c>
      <c r="EC166">
        <v>20131015</v>
      </c>
      <c r="ED166">
        <v>2.7</v>
      </c>
      <c r="EK166" s="1">
        <v>40390</v>
      </c>
      <c r="EL166">
        <v>-2.0710000000000002</v>
      </c>
      <c r="EM166">
        <v>20100909</v>
      </c>
      <c r="EN166">
        <v>-2.7</v>
      </c>
      <c r="EP166" s="1">
        <v>39691</v>
      </c>
      <c r="EQ166">
        <v>0</v>
      </c>
      <c r="ER166">
        <v>20081010</v>
      </c>
      <c r="ES166">
        <v>0</v>
      </c>
    </row>
    <row r="167" spans="1:149" x14ac:dyDescent="0.25">
      <c r="A167" s="1">
        <v>42356</v>
      </c>
      <c r="B167">
        <v>55.034199999999998</v>
      </c>
      <c r="C167">
        <v>20151221</v>
      </c>
      <c r="D167">
        <v>55</v>
      </c>
      <c r="K167" s="1">
        <v>40816</v>
      </c>
      <c r="L167">
        <v>3.9</v>
      </c>
      <c r="M167">
        <v>20111130</v>
      </c>
      <c r="N167">
        <v>3</v>
      </c>
      <c r="U167" s="1">
        <v>39721</v>
      </c>
      <c r="V167">
        <v>0.3</v>
      </c>
      <c r="W167">
        <v>20081120</v>
      </c>
      <c r="X167">
        <v>1.5</v>
      </c>
      <c r="AE167" s="1">
        <v>39721</v>
      </c>
      <c r="AF167">
        <v>2.9</v>
      </c>
      <c r="AG167" t="s">
        <v>302</v>
      </c>
      <c r="AH167" t="s">
        <v>302</v>
      </c>
      <c r="AJ167" s="1">
        <v>42308</v>
      </c>
      <c r="AK167">
        <v>0.2</v>
      </c>
      <c r="AL167">
        <v>20151120</v>
      </c>
      <c r="AM167">
        <v>0.2</v>
      </c>
      <c r="AO167" s="1">
        <v>42308</v>
      </c>
      <c r="AP167">
        <v>0.2</v>
      </c>
      <c r="AQ167">
        <v>20151120</v>
      </c>
      <c r="AR167">
        <v>0.2</v>
      </c>
      <c r="AT167" s="1">
        <v>39721</v>
      </c>
      <c r="AU167">
        <v>115.7</v>
      </c>
      <c r="AV167" t="s">
        <v>302</v>
      </c>
      <c r="AW167" t="s">
        <v>302</v>
      </c>
      <c r="AY167" s="1">
        <v>39721</v>
      </c>
      <c r="AZ167">
        <v>-0.85</v>
      </c>
      <c r="BA167">
        <v>20081114</v>
      </c>
      <c r="BB167">
        <v>0.1</v>
      </c>
      <c r="BD167" s="1">
        <v>39721</v>
      </c>
      <c r="BE167">
        <v>-1.1299999999999999</v>
      </c>
      <c r="BF167">
        <v>20081030</v>
      </c>
      <c r="BG167">
        <v>-1.2</v>
      </c>
      <c r="BI167" s="1">
        <v>39721</v>
      </c>
      <c r="BJ167">
        <v>0.4</v>
      </c>
      <c r="BK167">
        <v>20081024</v>
      </c>
      <c r="BL167">
        <v>0.4</v>
      </c>
      <c r="BN167" s="1">
        <v>39721</v>
      </c>
      <c r="BO167">
        <v>1.7</v>
      </c>
      <c r="BP167">
        <v>20081024</v>
      </c>
      <c r="BQ167">
        <v>1.7</v>
      </c>
      <c r="BS167" s="1">
        <v>39721</v>
      </c>
      <c r="BT167">
        <v>0.7</v>
      </c>
      <c r="BU167">
        <v>20081125</v>
      </c>
      <c r="BV167">
        <v>1.1000000000000001</v>
      </c>
      <c r="BX167" s="1">
        <v>39721</v>
      </c>
      <c r="BY167">
        <v>0.2</v>
      </c>
      <c r="BZ167">
        <v>20081125</v>
      </c>
      <c r="CA167">
        <v>0.8</v>
      </c>
      <c r="CC167" s="1">
        <v>40482</v>
      </c>
      <c r="CD167">
        <v>0.5</v>
      </c>
      <c r="CE167">
        <v>20101223</v>
      </c>
      <c r="CF167">
        <v>0.2</v>
      </c>
      <c r="CH167" s="1">
        <v>39721</v>
      </c>
      <c r="CI167">
        <v>0.1</v>
      </c>
      <c r="CJ167">
        <v>20081024</v>
      </c>
      <c r="CK167">
        <v>0.1</v>
      </c>
      <c r="CM167" s="1">
        <v>39721</v>
      </c>
      <c r="CN167">
        <v>3.4</v>
      </c>
      <c r="CO167">
        <v>20081024</v>
      </c>
      <c r="CP167">
        <v>3.4</v>
      </c>
      <c r="CW167" s="1">
        <v>39721</v>
      </c>
      <c r="CX167">
        <v>1.9670000000000001</v>
      </c>
      <c r="CY167" t="s">
        <v>302</v>
      </c>
      <c r="CZ167" t="s">
        <v>302</v>
      </c>
      <c r="DB167" s="1">
        <v>41243</v>
      </c>
      <c r="DC167">
        <v>154.02000000000001</v>
      </c>
      <c r="DD167">
        <v>20121219</v>
      </c>
      <c r="DE167">
        <v>154.02000000000001</v>
      </c>
      <c r="DL167" s="1">
        <v>39721</v>
      </c>
      <c r="DM167">
        <v>12.1</v>
      </c>
      <c r="DN167">
        <v>20081106</v>
      </c>
      <c r="DO167">
        <v>13.4</v>
      </c>
      <c r="DQ167" s="1">
        <v>39721</v>
      </c>
      <c r="DR167">
        <v>230.37</v>
      </c>
      <c r="DS167">
        <v>20081008</v>
      </c>
      <c r="DT167">
        <v>217.6</v>
      </c>
      <c r="DV167" s="1">
        <v>41243</v>
      </c>
      <c r="DW167">
        <v>-0.37</v>
      </c>
      <c r="DX167">
        <v>20121219</v>
      </c>
      <c r="DY167">
        <v>-0.4</v>
      </c>
      <c r="EA167" s="1">
        <v>41578</v>
      </c>
      <c r="EB167">
        <v>3.07</v>
      </c>
      <c r="EC167">
        <v>20131113</v>
      </c>
      <c r="ED167">
        <v>3.1</v>
      </c>
      <c r="EK167" s="1">
        <v>40421</v>
      </c>
      <c r="EL167">
        <v>-1.772</v>
      </c>
      <c r="EM167">
        <v>20101014</v>
      </c>
      <c r="EN167">
        <v>-1.3</v>
      </c>
      <c r="EP167" s="1">
        <v>39721</v>
      </c>
      <c r="EQ167">
        <v>0</v>
      </c>
      <c r="ER167">
        <v>20081110</v>
      </c>
      <c r="ES167">
        <v>0.1</v>
      </c>
    </row>
    <row r="168" spans="1:149" x14ac:dyDescent="0.25">
      <c r="A168" s="1">
        <v>42363</v>
      </c>
      <c r="B168">
        <v>54.536299999999997</v>
      </c>
      <c r="C168">
        <v>20151229</v>
      </c>
      <c r="D168">
        <v>54.5</v>
      </c>
      <c r="K168" s="1">
        <v>40847</v>
      </c>
      <c r="L168">
        <v>3.4</v>
      </c>
      <c r="M168">
        <v>20111223</v>
      </c>
      <c r="N168">
        <v>2.7</v>
      </c>
      <c r="U168" s="1">
        <v>39752</v>
      </c>
      <c r="V168">
        <v>-1.6</v>
      </c>
      <c r="W168">
        <v>20081217</v>
      </c>
      <c r="X168">
        <v>-1.8</v>
      </c>
      <c r="AE168" s="1">
        <v>39752</v>
      </c>
      <c r="AF168">
        <v>3.1</v>
      </c>
      <c r="AG168" t="s">
        <v>302</v>
      </c>
      <c r="AH168" t="s">
        <v>302</v>
      </c>
      <c r="AJ168" s="1">
        <v>42338</v>
      </c>
      <c r="AK168">
        <v>0.2</v>
      </c>
      <c r="AL168">
        <v>20151218</v>
      </c>
      <c r="AM168">
        <v>0.2</v>
      </c>
      <c r="AO168" s="1">
        <v>42338</v>
      </c>
      <c r="AP168">
        <v>0.1</v>
      </c>
      <c r="AQ168">
        <v>20151218</v>
      </c>
      <c r="AR168">
        <v>0.1</v>
      </c>
      <c r="AT168" s="1">
        <v>39752</v>
      </c>
      <c r="AU168">
        <v>114.5</v>
      </c>
      <c r="AV168" t="s">
        <v>302</v>
      </c>
      <c r="AW168" t="s">
        <v>302</v>
      </c>
      <c r="AY168" s="1">
        <v>39752</v>
      </c>
      <c r="AZ168">
        <v>-1.6800000000000002</v>
      </c>
      <c r="BA168">
        <v>20081216</v>
      </c>
      <c r="BB168">
        <v>-0.5</v>
      </c>
      <c r="BD168" s="1">
        <v>39752</v>
      </c>
      <c r="BE168">
        <v>-0.19</v>
      </c>
      <c r="BF168">
        <v>20081128</v>
      </c>
      <c r="BG168">
        <v>0</v>
      </c>
      <c r="BI168" s="1">
        <v>39752</v>
      </c>
      <c r="BJ168">
        <v>-0.2</v>
      </c>
      <c r="BK168">
        <v>20081121</v>
      </c>
      <c r="BL168">
        <v>-0.2</v>
      </c>
      <c r="BN168" s="1">
        <v>39752</v>
      </c>
      <c r="BO168">
        <v>1.7</v>
      </c>
      <c r="BP168">
        <v>20081121</v>
      </c>
      <c r="BQ168">
        <v>1.7</v>
      </c>
      <c r="BS168" s="1">
        <v>39752</v>
      </c>
      <c r="BT168">
        <v>-1.8</v>
      </c>
      <c r="BU168">
        <v>20081218</v>
      </c>
      <c r="BV168">
        <v>-0.9</v>
      </c>
      <c r="BX168" s="1">
        <v>39752</v>
      </c>
      <c r="BY168">
        <v>-1.8</v>
      </c>
      <c r="BZ168">
        <v>20081218</v>
      </c>
      <c r="CA168">
        <v>-1.1000000000000001</v>
      </c>
      <c r="CC168" s="1">
        <v>40512</v>
      </c>
      <c r="CD168">
        <v>0.5</v>
      </c>
      <c r="CE168">
        <v>20110131</v>
      </c>
      <c r="CF168">
        <v>0.4</v>
      </c>
      <c r="CH168" s="1">
        <v>39752</v>
      </c>
      <c r="CI168">
        <v>-1</v>
      </c>
      <c r="CJ168">
        <v>20081121</v>
      </c>
      <c r="CK168">
        <v>-1</v>
      </c>
      <c r="CM168" s="1">
        <v>39752</v>
      </c>
      <c r="CN168">
        <v>2.6</v>
      </c>
      <c r="CO168">
        <v>20081121</v>
      </c>
      <c r="CP168">
        <v>2.6</v>
      </c>
      <c r="CW168" s="1">
        <v>39752</v>
      </c>
      <c r="CX168">
        <v>1.4729999999999999</v>
      </c>
      <c r="CY168" t="s">
        <v>302</v>
      </c>
      <c r="CZ168" t="s">
        <v>302</v>
      </c>
      <c r="DB168" s="1">
        <v>41274</v>
      </c>
      <c r="DC168">
        <v>153.44999999999999</v>
      </c>
      <c r="DD168">
        <v>20130123</v>
      </c>
      <c r="DE168">
        <v>153.44999999999999</v>
      </c>
      <c r="DL168" s="1">
        <v>39752</v>
      </c>
      <c r="DM168">
        <v>-17.100000000000001</v>
      </c>
      <c r="DN168">
        <v>20081204</v>
      </c>
      <c r="DO168">
        <v>-15.7</v>
      </c>
      <c r="DQ168" s="1">
        <v>39752</v>
      </c>
      <c r="DR168">
        <v>220.60400000000001</v>
      </c>
      <c r="DS168">
        <v>20081110</v>
      </c>
      <c r="DT168">
        <v>211.8</v>
      </c>
      <c r="DV168" s="1">
        <v>41274</v>
      </c>
      <c r="DW168">
        <v>-0.37</v>
      </c>
      <c r="DX168">
        <v>20130123</v>
      </c>
      <c r="DY168">
        <v>-0.4</v>
      </c>
      <c r="EA168" s="1">
        <v>41608</v>
      </c>
      <c r="EB168">
        <v>3.37</v>
      </c>
      <c r="EC168">
        <v>20131212</v>
      </c>
      <c r="ED168">
        <v>3.4</v>
      </c>
      <c r="EK168" s="1">
        <v>40451</v>
      </c>
      <c r="EL168">
        <v>-2.3340000000000001</v>
      </c>
      <c r="EM168">
        <v>20101110</v>
      </c>
      <c r="EN168">
        <v>-2.5</v>
      </c>
      <c r="EP168" s="1">
        <v>39752</v>
      </c>
      <c r="EQ168">
        <v>-0.38600000000000001</v>
      </c>
      <c r="ER168">
        <v>20081211</v>
      </c>
      <c r="ES168">
        <v>-0.4</v>
      </c>
    </row>
    <row r="169" spans="1:149" x14ac:dyDescent="0.25">
      <c r="A169" s="1">
        <v>42370</v>
      </c>
      <c r="B169">
        <v>53.7727</v>
      </c>
      <c r="C169">
        <v>20160104</v>
      </c>
      <c r="D169">
        <v>53.8</v>
      </c>
      <c r="K169" s="1">
        <v>40877</v>
      </c>
      <c r="L169">
        <v>3.1</v>
      </c>
      <c r="M169">
        <v>20120131</v>
      </c>
      <c r="N169">
        <v>2</v>
      </c>
      <c r="U169" s="1">
        <v>39782</v>
      </c>
      <c r="V169">
        <v>-2.4</v>
      </c>
      <c r="W169">
        <v>20090121</v>
      </c>
      <c r="X169">
        <v>-1.6</v>
      </c>
      <c r="AE169" s="1">
        <v>39782</v>
      </c>
      <c r="AF169">
        <v>2.4</v>
      </c>
      <c r="AG169" t="s">
        <v>302</v>
      </c>
      <c r="AH169" t="s">
        <v>302</v>
      </c>
      <c r="AJ169" s="1">
        <v>42369</v>
      </c>
      <c r="AK169">
        <v>0.1</v>
      </c>
      <c r="AL169">
        <v>20160122</v>
      </c>
      <c r="AM169">
        <v>0.1</v>
      </c>
      <c r="AO169" s="1">
        <v>42369</v>
      </c>
      <c r="AP169">
        <v>0.2</v>
      </c>
      <c r="AQ169">
        <v>20160122</v>
      </c>
      <c r="AR169">
        <v>0.1</v>
      </c>
      <c r="AT169" s="1">
        <v>39782</v>
      </c>
      <c r="AU169">
        <v>114.1</v>
      </c>
      <c r="AV169" t="s">
        <v>302</v>
      </c>
      <c r="AW169" t="s">
        <v>302</v>
      </c>
      <c r="AY169" s="1">
        <v>39782</v>
      </c>
      <c r="AZ169">
        <v>-6.03</v>
      </c>
      <c r="BA169">
        <v>20090120</v>
      </c>
      <c r="BB169">
        <v>-6.4</v>
      </c>
      <c r="BD169" s="1">
        <v>39782</v>
      </c>
      <c r="BE169">
        <v>-2.87</v>
      </c>
      <c r="BF169">
        <v>20090106</v>
      </c>
      <c r="BG169">
        <v>-2.6</v>
      </c>
      <c r="BI169" s="1">
        <v>39782</v>
      </c>
      <c r="BJ169">
        <v>0.7</v>
      </c>
      <c r="BK169">
        <v>20081219</v>
      </c>
      <c r="BL169">
        <v>0.7</v>
      </c>
      <c r="BN169" s="1">
        <v>39782</v>
      </c>
      <c r="BO169">
        <v>2.4</v>
      </c>
      <c r="BP169">
        <v>20081219</v>
      </c>
      <c r="BQ169">
        <v>2.4</v>
      </c>
      <c r="BS169" s="1">
        <v>39782</v>
      </c>
      <c r="BT169">
        <v>-3</v>
      </c>
      <c r="BU169">
        <v>20090122</v>
      </c>
      <c r="BV169">
        <v>-2.4</v>
      </c>
      <c r="BX169" s="1">
        <v>39782</v>
      </c>
      <c r="BY169">
        <v>-2.7</v>
      </c>
      <c r="BZ169">
        <v>20090122</v>
      </c>
      <c r="CA169">
        <v>-2.2999999999999998</v>
      </c>
      <c r="CC169" s="1">
        <v>40543</v>
      </c>
      <c r="CD169">
        <v>0.7</v>
      </c>
      <c r="CE169">
        <v>20110228</v>
      </c>
      <c r="CF169">
        <v>0.5</v>
      </c>
      <c r="CH169" s="1">
        <v>39782</v>
      </c>
      <c r="CI169">
        <v>-0.3</v>
      </c>
      <c r="CJ169">
        <v>20081219</v>
      </c>
      <c r="CK169">
        <v>-0.3</v>
      </c>
      <c r="CM169" s="1">
        <v>39782</v>
      </c>
      <c r="CN169">
        <v>2</v>
      </c>
      <c r="CO169">
        <v>20081219</v>
      </c>
      <c r="CP169">
        <v>2</v>
      </c>
      <c r="CW169" s="1">
        <v>39782</v>
      </c>
      <c r="CX169">
        <v>0.68400000000000005</v>
      </c>
      <c r="CY169" t="s">
        <v>302</v>
      </c>
      <c r="CZ169" t="s">
        <v>302</v>
      </c>
      <c r="DB169" s="1">
        <v>41305</v>
      </c>
      <c r="DC169">
        <v>153</v>
      </c>
      <c r="DD169">
        <v>20130220</v>
      </c>
      <c r="DE169">
        <v>153</v>
      </c>
      <c r="DL169" s="1">
        <v>39782</v>
      </c>
      <c r="DM169">
        <v>-10.3</v>
      </c>
      <c r="DN169">
        <v>20090109</v>
      </c>
      <c r="DO169">
        <v>-11.8</v>
      </c>
      <c r="DQ169" s="1">
        <v>39782</v>
      </c>
      <c r="DR169">
        <v>170.422</v>
      </c>
      <c r="DS169">
        <v>20081208</v>
      </c>
      <c r="DT169">
        <v>172</v>
      </c>
      <c r="DV169" s="1">
        <v>41305</v>
      </c>
      <c r="DW169">
        <v>-0.28999999999999998</v>
      </c>
      <c r="DX169">
        <v>20130220</v>
      </c>
      <c r="DY169">
        <v>-0.3</v>
      </c>
      <c r="EA169" s="1">
        <v>41639</v>
      </c>
      <c r="EB169">
        <v>3.81</v>
      </c>
      <c r="EC169">
        <v>20140114</v>
      </c>
      <c r="ED169">
        <v>3.8</v>
      </c>
      <c r="EK169" s="1">
        <v>40482</v>
      </c>
      <c r="EL169">
        <v>-1.1830000000000001</v>
      </c>
      <c r="EM169">
        <v>20101210</v>
      </c>
      <c r="EN169">
        <v>-1.7</v>
      </c>
      <c r="EP169" s="1">
        <v>39782</v>
      </c>
      <c r="EQ169">
        <v>-0.28999999999999998</v>
      </c>
      <c r="ER169">
        <v>20090112</v>
      </c>
      <c r="ES169">
        <v>-0.3</v>
      </c>
    </row>
    <row r="170" spans="1:149" x14ac:dyDescent="0.25">
      <c r="A170" s="1">
        <v>42377</v>
      </c>
      <c r="B170">
        <v>53.780500000000004</v>
      </c>
      <c r="C170">
        <v>20160111</v>
      </c>
      <c r="D170">
        <v>53.8</v>
      </c>
      <c r="K170" s="1">
        <v>40908</v>
      </c>
      <c r="L170">
        <v>2.9</v>
      </c>
      <c r="M170">
        <v>20120302</v>
      </c>
      <c r="N170">
        <v>1.8</v>
      </c>
      <c r="U170" s="1">
        <v>39813</v>
      </c>
      <c r="V170">
        <v>-3.5</v>
      </c>
      <c r="W170">
        <v>20090218</v>
      </c>
      <c r="X170">
        <v>-3.4</v>
      </c>
      <c r="AE170" s="1">
        <v>39813</v>
      </c>
      <c r="AF170">
        <v>1.8</v>
      </c>
      <c r="AG170" t="s">
        <v>302</v>
      </c>
      <c r="AH170" t="s">
        <v>302</v>
      </c>
      <c r="AJ170" s="1">
        <v>42400</v>
      </c>
      <c r="AK170">
        <v>0.2</v>
      </c>
      <c r="AL170">
        <v>20160219</v>
      </c>
      <c r="AM170">
        <v>0.2</v>
      </c>
      <c r="AO170" s="1">
        <v>42400</v>
      </c>
      <c r="AP170">
        <v>0.2</v>
      </c>
      <c r="AQ170">
        <v>20160219</v>
      </c>
      <c r="AR170">
        <v>0.2</v>
      </c>
      <c r="AT170" s="1">
        <v>39813</v>
      </c>
      <c r="AU170">
        <v>113.3</v>
      </c>
      <c r="AV170" t="s">
        <v>302</v>
      </c>
      <c r="AW170" t="s">
        <v>302</v>
      </c>
      <c r="AY170" s="1">
        <v>39813</v>
      </c>
      <c r="AZ170">
        <v>-9.1999999999999993</v>
      </c>
      <c r="BA170">
        <v>20090216</v>
      </c>
      <c r="BB170">
        <v>-8</v>
      </c>
      <c r="BD170" s="1">
        <v>39813</v>
      </c>
      <c r="BE170">
        <v>-2.56</v>
      </c>
      <c r="BF170">
        <v>20090129</v>
      </c>
      <c r="BG170">
        <v>-1.9</v>
      </c>
      <c r="BI170" s="1">
        <v>39813</v>
      </c>
      <c r="BJ170">
        <v>-0.4</v>
      </c>
      <c r="BK170">
        <v>20090123</v>
      </c>
      <c r="BL170">
        <v>-0.4</v>
      </c>
      <c r="BN170" s="1">
        <v>39813</v>
      </c>
      <c r="BO170">
        <v>2.4</v>
      </c>
      <c r="BP170">
        <v>20090123</v>
      </c>
      <c r="BQ170">
        <v>2.4</v>
      </c>
      <c r="BS170" s="1">
        <v>39813</v>
      </c>
      <c r="BT170">
        <v>-3.9</v>
      </c>
      <c r="BU170">
        <v>20090223</v>
      </c>
      <c r="BV170">
        <v>-5.4</v>
      </c>
      <c r="BX170" s="1">
        <v>39813</v>
      </c>
      <c r="BY170">
        <v>-2.5</v>
      </c>
      <c r="BZ170">
        <v>20090223</v>
      </c>
      <c r="CA170">
        <v>-3.2</v>
      </c>
      <c r="CC170" s="1">
        <v>40574</v>
      </c>
      <c r="CD170">
        <v>0.3</v>
      </c>
      <c r="CE170">
        <v>20110331</v>
      </c>
      <c r="CF170">
        <v>0.5</v>
      </c>
      <c r="CH170" s="1">
        <v>39813</v>
      </c>
      <c r="CI170">
        <v>-0.7</v>
      </c>
      <c r="CJ170">
        <v>20090123</v>
      </c>
      <c r="CK170">
        <v>-0.7</v>
      </c>
      <c r="CM170" s="1">
        <v>39813</v>
      </c>
      <c r="CN170">
        <v>1.2</v>
      </c>
      <c r="CO170">
        <v>20090123</v>
      </c>
      <c r="CP170">
        <v>1.2</v>
      </c>
      <c r="CW170" s="1">
        <v>39813</v>
      </c>
      <c r="CX170">
        <v>0.48799999999999999</v>
      </c>
      <c r="CY170" t="s">
        <v>302</v>
      </c>
      <c r="CZ170" t="s">
        <v>302</v>
      </c>
      <c r="DB170" s="1">
        <v>41333</v>
      </c>
      <c r="DC170">
        <v>152.72</v>
      </c>
      <c r="DD170">
        <v>20130320</v>
      </c>
      <c r="DE170">
        <v>152.72</v>
      </c>
      <c r="DL170" s="1">
        <v>39813</v>
      </c>
      <c r="DM170">
        <v>-3.5</v>
      </c>
      <c r="DN170">
        <v>20090205</v>
      </c>
      <c r="DO170">
        <v>-3.9</v>
      </c>
      <c r="DQ170" s="1">
        <v>39813</v>
      </c>
      <c r="DR170">
        <v>150.27500000000001</v>
      </c>
      <c r="DS170">
        <v>20090109</v>
      </c>
      <c r="DT170">
        <v>177.3</v>
      </c>
      <c r="DV170" s="1">
        <v>41333</v>
      </c>
      <c r="DW170">
        <v>-0.18</v>
      </c>
      <c r="DX170">
        <v>20130320</v>
      </c>
      <c r="DY170">
        <v>-0.2</v>
      </c>
      <c r="EA170" s="1">
        <v>41670</v>
      </c>
      <c r="EB170">
        <v>4.53</v>
      </c>
      <c r="EC170">
        <v>20140212</v>
      </c>
      <c r="ED170">
        <v>4.5</v>
      </c>
      <c r="EK170" s="1">
        <v>40512</v>
      </c>
      <c r="EL170">
        <v>-0.51300000000000001</v>
      </c>
      <c r="EM170">
        <v>20110113</v>
      </c>
      <c r="EN170">
        <v>-0.1</v>
      </c>
      <c r="EP170" s="1">
        <v>39813</v>
      </c>
      <c r="EQ170">
        <v>-9.7000000000000003E-2</v>
      </c>
      <c r="ER170">
        <v>20090211</v>
      </c>
      <c r="ES170">
        <v>-0.1</v>
      </c>
    </row>
    <row r="171" spans="1:149" x14ac:dyDescent="0.25">
      <c r="A171" s="1">
        <v>42384</v>
      </c>
      <c r="B171">
        <v>53.005400000000002</v>
      </c>
      <c r="C171">
        <v>20160118</v>
      </c>
      <c r="D171">
        <v>53</v>
      </c>
      <c r="K171" s="1">
        <v>40939</v>
      </c>
      <c r="L171">
        <v>2.6</v>
      </c>
      <c r="M171">
        <v>20120330</v>
      </c>
      <c r="N171">
        <v>1.7</v>
      </c>
      <c r="U171" s="1">
        <v>39844</v>
      </c>
      <c r="V171">
        <v>-4.5999999999999996</v>
      </c>
      <c r="W171">
        <v>20090318</v>
      </c>
      <c r="X171">
        <v>-4.2</v>
      </c>
      <c r="AE171" s="1">
        <v>39844</v>
      </c>
      <c r="AF171">
        <v>2.2999999999999998</v>
      </c>
      <c r="AG171" t="s">
        <v>302</v>
      </c>
      <c r="AH171" t="s">
        <v>302</v>
      </c>
      <c r="AJ171" s="1">
        <v>42429</v>
      </c>
      <c r="AK171">
        <v>-0.2</v>
      </c>
      <c r="AL171">
        <v>20160318</v>
      </c>
      <c r="AM171">
        <v>-0.2</v>
      </c>
      <c r="AO171" s="1">
        <v>42429</v>
      </c>
      <c r="AP171">
        <v>0.2</v>
      </c>
      <c r="AQ171">
        <v>20160318</v>
      </c>
      <c r="AR171">
        <v>0.1</v>
      </c>
      <c r="AT171" s="1">
        <v>39844</v>
      </c>
      <c r="AU171">
        <v>113</v>
      </c>
      <c r="AV171" t="s">
        <v>302</v>
      </c>
      <c r="AW171" t="s">
        <v>302</v>
      </c>
      <c r="AY171" s="1">
        <v>39844</v>
      </c>
      <c r="AZ171">
        <v>-5.12</v>
      </c>
      <c r="BA171">
        <v>20090317</v>
      </c>
      <c r="BB171">
        <v>-5.4</v>
      </c>
      <c r="BD171" s="1">
        <v>39844</v>
      </c>
      <c r="BE171">
        <v>0</v>
      </c>
      <c r="BF171">
        <v>20090227</v>
      </c>
      <c r="BG171">
        <v>-0.1</v>
      </c>
      <c r="BI171" s="1">
        <v>39844</v>
      </c>
      <c r="BJ171">
        <v>-0.4</v>
      </c>
      <c r="BK171">
        <v>20090220</v>
      </c>
      <c r="BL171">
        <v>-0.4</v>
      </c>
      <c r="BN171" s="1">
        <v>39844</v>
      </c>
      <c r="BO171">
        <v>1.9</v>
      </c>
      <c r="BP171">
        <v>20090220</v>
      </c>
      <c r="BQ171">
        <v>1.9</v>
      </c>
      <c r="BS171" s="1">
        <v>39844</v>
      </c>
      <c r="BT171">
        <v>1.3</v>
      </c>
      <c r="BU171">
        <v>20090320</v>
      </c>
      <c r="BV171">
        <v>1.9</v>
      </c>
      <c r="BX171" s="1">
        <v>39844</v>
      </c>
      <c r="BY171">
        <v>0.4</v>
      </c>
      <c r="BZ171">
        <v>20090320</v>
      </c>
      <c r="CA171">
        <v>1.3</v>
      </c>
      <c r="CC171" s="1">
        <v>40602</v>
      </c>
      <c r="CD171">
        <v>-0.2</v>
      </c>
      <c r="CE171">
        <v>20110429</v>
      </c>
      <c r="CF171">
        <v>-0.2</v>
      </c>
      <c r="CH171" s="1">
        <v>39844</v>
      </c>
      <c r="CI171">
        <v>-0.3</v>
      </c>
      <c r="CJ171">
        <v>20090220</v>
      </c>
      <c r="CK171">
        <v>-0.3</v>
      </c>
      <c r="CM171" s="1">
        <v>39844</v>
      </c>
      <c r="CN171">
        <v>1.1000000000000001</v>
      </c>
      <c r="CO171">
        <v>20090220</v>
      </c>
      <c r="CP171">
        <v>1.1000000000000001</v>
      </c>
      <c r="CW171" s="1">
        <v>39844</v>
      </c>
      <c r="CX171">
        <v>-0.77700000000000002</v>
      </c>
      <c r="CY171" t="s">
        <v>302</v>
      </c>
      <c r="CZ171" t="s">
        <v>302</v>
      </c>
      <c r="DB171" s="1">
        <v>41364</v>
      </c>
      <c r="DC171">
        <v>153.31</v>
      </c>
      <c r="DD171">
        <v>20130417</v>
      </c>
      <c r="DE171">
        <v>153.31</v>
      </c>
      <c r="DL171" s="1">
        <v>39844</v>
      </c>
      <c r="DM171">
        <v>-7.4</v>
      </c>
      <c r="DN171">
        <v>20090305</v>
      </c>
      <c r="DO171">
        <v>-4.5999999999999996</v>
      </c>
      <c r="DQ171" s="1">
        <v>39844</v>
      </c>
      <c r="DR171">
        <v>129.96600000000001</v>
      </c>
      <c r="DS171">
        <v>20090209</v>
      </c>
      <c r="DT171">
        <v>153.5</v>
      </c>
      <c r="DV171" s="1">
        <v>41364</v>
      </c>
      <c r="DW171">
        <v>0.39</v>
      </c>
      <c r="DX171">
        <v>20130417</v>
      </c>
      <c r="DY171">
        <v>0.4</v>
      </c>
      <c r="EA171" s="1">
        <v>41698</v>
      </c>
      <c r="EB171">
        <v>5.04</v>
      </c>
      <c r="EC171">
        <v>20140312</v>
      </c>
      <c r="ED171">
        <v>5</v>
      </c>
      <c r="EK171" s="1">
        <v>40543</v>
      </c>
      <c r="EL171">
        <v>1.1160000000000001</v>
      </c>
      <c r="EM171">
        <v>20110211</v>
      </c>
      <c r="EN171">
        <v>3</v>
      </c>
      <c r="EP171" s="1">
        <v>39844</v>
      </c>
      <c r="EQ171">
        <v>-0.68</v>
      </c>
      <c r="ER171">
        <v>20090311</v>
      </c>
      <c r="ES171">
        <v>-0.6</v>
      </c>
    </row>
    <row r="172" spans="1:149" x14ac:dyDescent="0.25">
      <c r="A172" s="1">
        <v>42391</v>
      </c>
      <c r="B172">
        <v>52.314500000000002</v>
      </c>
      <c r="C172">
        <v>20160125</v>
      </c>
      <c r="D172">
        <v>52.3</v>
      </c>
      <c r="K172" s="1">
        <v>40968</v>
      </c>
      <c r="L172">
        <v>2.5</v>
      </c>
      <c r="M172">
        <v>20120430</v>
      </c>
      <c r="N172">
        <v>1.6</v>
      </c>
      <c r="U172" s="1">
        <v>39872</v>
      </c>
      <c r="V172">
        <v>-0.1</v>
      </c>
      <c r="W172">
        <v>20090421</v>
      </c>
      <c r="X172">
        <v>-0.6</v>
      </c>
      <c r="AE172" s="1">
        <v>39872</v>
      </c>
      <c r="AF172">
        <v>1.8</v>
      </c>
      <c r="AG172" t="s">
        <v>302</v>
      </c>
      <c r="AH172" t="s">
        <v>302</v>
      </c>
      <c r="AJ172" s="1">
        <v>42460</v>
      </c>
      <c r="AK172">
        <v>0.2</v>
      </c>
      <c r="AL172">
        <v>20160422</v>
      </c>
      <c r="AM172">
        <v>0.2</v>
      </c>
      <c r="AO172" s="1">
        <v>42460</v>
      </c>
      <c r="AP172">
        <v>0.3</v>
      </c>
      <c r="AQ172">
        <v>20160422</v>
      </c>
      <c r="AR172">
        <v>0.3</v>
      </c>
      <c r="AT172" s="1">
        <v>39872</v>
      </c>
      <c r="AU172">
        <v>113.8</v>
      </c>
      <c r="AV172" t="s">
        <v>302</v>
      </c>
      <c r="AW172" t="s">
        <v>302</v>
      </c>
      <c r="AY172" s="1">
        <v>39872</v>
      </c>
      <c r="AZ172">
        <v>2.54</v>
      </c>
      <c r="BA172">
        <v>20090416</v>
      </c>
      <c r="BB172">
        <v>2.2000000000000002</v>
      </c>
      <c r="BD172" s="1">
        <v>39872</v>
      </c>
      <c r="BE172">
        <v>0.4</v>
      </c>
      <c r="BF172">
        <v>20090331</v>
      </c>
      <c r="BG172">
        <v>0.4</v>
      </c>
      <c r="BI172" s="1">
        <v>39872</v>
      </c>
      <c r="BJ172">
        <v>0.5</v>
      </c>
      <c r="BK172">
        <v>20090319</v>
      </c>
      <c r="BL172">
        <v>0.5</v>
      </c>
      <c r="BN172" s="1">
        <v>39872</v>
      </c>
      <c r="BO172">
        <v>1.9</v>
      </c>
      <c r="BP172">
        <v>20090319</v>
      </c>
      <c r="BQ172">
        <v>1.9</v>
      </c>
      <c r="BS172" s="1">
        <v>39872</v>
      </c>
      <c r="BT172">
        <v>0.4</v>
      </c>
      <c r="BU172">
        <v>20090423</v>
      </c>
      <c r="BV172">
        <v>0.2</v>
      </c>
      <c r="BX172" s="1">
        <v>39872</v>
      </c>
      <c r="BY172">
        <v>1.1000000000000001</v>
      </c>
      <c r="BZ172">
        <v>20090423</v>
      </c>
      <c r="CA172">
        <v>0.6</v>
      </c>
      <c r="CC172" s="1">
        <v>40633</v>
      </c>
      <c r="CD172">
        <v>0.3</v>
      </c>
      <c r="CE172">
        <v>20110530</v>
      </c>
      <c r="CF172">
        <v>0.3</v>
      </c>
      <c r="CH172" s="1">
        <v>39872</v>
      </c>
      <c r="CI172">
        <v>0.7</v>
      </c>
      <c r="CJ172">
        <v>20090319</v>
      </c>
      <c r="CK172">
        <v>0.7</v>
      </c>
      <c r="CM172" s="1">
        <v>39872</v>
      </c>
      <c r="CN172">
        <v>1.4</v>
      </c>
      <c r="CO172">
        <v>20090319</v>
      </c>
      <c r="CP172">
        <v>1.4</v>
      </c>
      <c r="CW172" s="1">
        <v>39872</v>
      </c>
      <c r="CX172">
        <v>-1.7429999999999999</v>
      </c>
      <c r="CY172" t="s">
        <v>302</v>
      </c>
      <c r="CZ172" t="s">
        <v>302</v>
      </c>
      <c r="DB172" s="1">
        <v>41394</v>
      </c>
      <c r="DC172">
        <v>153.68</v>
      </c>
      <c r="DD172">
        <v>20130514</v>
      </c>
      <c r="DE172">
        <v>153.68</v>
      </c>
      <c r="DL172" s="1">
        <v>39872</v>
      </c>
      <c r="DM172">
        <v>-15.8</v>
      </c>
      <c r="DN172">
        <v>20090406</v>
      </c>
      <c r="DO172">
        <v>-15.9</v>
      </c>
      <c r="DQ172" s="1">
        <v>39872</v>
      </c>
      <c r="DR172">
        <v>113.35899999999999</v>
      </c>
      <c r="DS172">
        <v>20090309</v>
      </c>
      <c r="DT172">
        <v>134.6</v>
      </c>
      <c r="DV172" s="1">
        <v>41394</v>
      </c>
      <c r="DW172">
        <v>0.24</v>
      </c>
      <c r="DX172">
        <v>20130514</v>
      </c>
      <c r="DY172">
        <v>0.2</v>
      </c>
      <c r="EA172" s="1">
        <v>41729</v>
      </c>
      <c r="EB172">
        <v>4.6399999999999997</v>
      </c>
      <c r="EC172">
        <v>20140414</v>
      </c>
      <c r="ED172">
        <v>4.5999999999999996</v>
      </c>
      <c r="EK172" s="1">
        <v>40574</v>
      </c>
      <c r="EL172">
        <v>0.74399999999999999</v>
      </c>
      <c r="EM172">
        <v>20110310</v>
      </c>
      <c r="EN172">
        <v>0.1</v>
      </c>
      <c r="EP172" s="1">
        <v>39872</v>
      </c>
      <c r="EQ172">
        <v>-0.68500000000000005</v>
      </c>
      <c r="ER172">
        <v>20090409</v>
      </c>
      <c r="ES172">
        <v>-0.7</v>
      </c>
    </row>
    <row r="173" spans="1:149" x14ac:dyDescent="0.25">
      <c r="A173" s="1">
        <v>42398</v>
      </c>
      <c r="B173">
        <v>52.071399999999997</v>
      </c>
      <c r="C173">
        <v>20160201</v>
      </c>
      <c r="D173">
        <v>52.1</v>
      </c>
      <c r="K173" s="1">
        <v>40999</v>
      </c>
      <c r="L173">
        <v>2.4</v>
      </c>
      <c r="M173">
        <v>20120601</v>
      </c>
      <c r="N173">
        <v>1.6</v>
      </c>
      <c r="U173" s="1">
        <v>39903</v>
      </c>
      <c r="V173">
        <v>-1</v>
      </c>
      <c r="W173">
        <v>20090521</v>
      </c>
      <c r="X173">
        <v>-0.6</v>
      </c>
      <c r="AE173" s="1">
        <v>39903</v>
      </c>
      <c r="AF173">
        <v>1.7</v>
      </c>
      <c r="AG173" t="s">
        <v>302</v>
      </c>
      <c r="AH173" t="s">
        <v>302</v>
      </c>
      <c r="AJ173" s="1">
        <v>42490</v>
      </c>
      <c r="AK173">
        <v>0.2</v>
      </c>
      <c r="AL173">
        <v>20160520</v>
      </c>
      <c r="AM173">
        <v>0.2</v>
      </c>
      <c r="AO173" s="1">
        <v>42490</v>
      </c>
      <c r="AP173">
        <v>0.2</v>
      </c>
      <c r="AQ173">
        <v>20160520</v>
      </c>
      <c r="AR173">
        <v>0.2</v>
      </c>
      <c r="AT173" s="1">
        <v>39903</v>
      </c>
      <c r="AU173">
        <v>114</v>
      </c>
      <c r="AV173" t="s">
        <v>302</v>
      </c>
      <c r="AW173" t="s">
        <v>302</v>
      </c>
      <c r="AY173" s="1">
        <v>39903</v>
      </c>
      <c r="AZ173">
        <v>-3.25</v>
      </c>
      <c r="BA173">
        <v>20090515</v>
      </c>
      <c r="BB173">
        <v>-2.7</v>
      </c>
      <c r="BD173" s="1">
        <v>39903</v>
      </c>
      <c r="BE173">
        <v>0.5</v>
      </c>
      <c r="BF173">
        <v>20090430</v>
      </c>
      <c r="BG173">
        <v>0.3</v>
      </c>
      <c r="BI173" s="1">
        <v>39903</v>
      </c>
      <c r="BJ173">
        <v>0.3</v>
      </c>
      <c r="BK173">
        <v>20090417</v>
      </c>
      <c r="BL173">
        <v>0.3</v>
      </c>
      <c r="BN173" s="1">
        <v>39903</v>
      </c>
      <c r="BO173">
        <v>2</v>
      </c>
      <c r="BP173">
        <v>20090417</v>
      </c>
      <c r="BQ173">
        <v>2</v>
      </c>
      <c r="BS173" s="1">
        <v>39903</v>
      </c>
      <c r="BT173">
        <v>0.1</v>
      </c>
      <c r="BU173">
        <v>20090522</v>
      </c>
      <c r="BV173">
        <v>0.3</v>
      </c>
      <c r="BX173" s="1">
        <v>39903</v>
      </c>
      <c r="BY173">
        <v>-0.8</v>
      </c>
      <c r="BZ173">
        <v>20090522</v>
      </c>
      <c r="CA173">
        <v>-0.2</v>
      </c>
      <c r="CC173" s="1">
        <v>40663</v>
      </c>
      <c r="CD173">
        <v>0</v>
      </c>
      <c r="CE173">
        <v>20110630</v>
      </c>
      <c r="CF173">
        <v>0</v>
      </c>
      <c r="CH173" s="1">
        <v>39903</v>
      </c>
      <c r="CI173">
        <v>0.2</v>
      </c>
      <c r="CJ173">
        <v>20090417</v>
      </c>
      <c r="CK173">
        <v>0.2</v>
      </c>
      <c r="CM173" s="1">
        <v>39903</v>
      </c>
      <c r="CN173">
        <v>1.2</v>
      </c>
      <c r="CO173">
        <v>20090417</v>
      </c>
      <c r="CP173">
        <v>1.2</v>
      </c>
      <c r="CW173" s="1">
        <v>39903</v>
      </c>
      <c r="CX173">
        <v>-2.5099999999999998</v>
      </c>
      <c r="CY173" t="s">
        <v>302</v>
      </c>
      <c r="CZ173" t="s">
        <v>302</v>
      </c>
      <c r="DB173" s="1">
        <v>41425</v>
      </c>
      <c r="DC173">
        <v>155.38999999999999</v>
      </c>
      <c r="DD173">
        <v>20130612</v>
      </c>
      <c r="DE173">
        <v>155.38999999999999</v>
      </c>
      <c r="DL173" s="1">
        <v>39903</v>
      </c>
      <c r="DM173">
        <v>27.1</v>
      </c>
      <c r="DN173">
        <v>20090506</v>
      </c>
      <c r="DO173">
        <v>23.5</v>
      </c>
      <c r="DQ173" s="1">
        <v>39903</v>
      </c>
      <c r="DR173">
        <v>139.24799999999999</v>
      </c>
      <c r="DS173">
        <v>20090408</v>
      </c>
      <c r="DT173">
        <v>154.69999999999999</v>
      </c>
      <c r="DV173" s="1">
        <v>41425</v>
      </c>
      <c r="DW173">
        <v>1.1100000000000001</v>
      </c>
      <c r="DX173">
        <v>20130612</v>
      </c>
      <c r="DY173">
        <v>1.1000000000000001</v>
      </c>
      <c r="EA173" s="1">
        <v>41759</v>
      </c>
      <c r="EB173">
        <v>4.95</v>
      </c>
      <c r="EC173">
        <v>20140514</v>
      </c>
      <c r="ED173">
        <v>4.9000000000000004</v>
      </c>
      <c r="EK173" s="1">
        <v>40602</v>
      </c>
      <c r="EL173">
        <v>-4.9000000000000002E-2</v>
      </c>
      <c r="EM173">
        <v>20110412</v>
      </c>
      <c r="EN173">
        <v>0.03</v>
      </c>
      <c r="EP173" s="1">
        <v>39903</v>
      </c>
      <c r="EQ173">
        <v>-0.49299999999999999</v>
      </c>
      <c r="ER173">
        <v>20090511</v>
      </c>
      <c r="ES173">
        <v>-0.5</v>
      </c>
    </row>
    <row r="174" spans="1:149" x14ac:dyDescent="0.25">
      <c r="A174" s="1">
        <v>42405</v>
      </c>
      <c r="B174">
        <v>52.165500000000002</v>
      </c>
      <c r="C174">
        <v>20160208</v>
      </c>
      <c r="D174">
        <v>52.2</v>
      </c>
      <c r="K174" s="1">
        <v>41029</v>
      </c>
      <c r="L174">
        <v>2.7</v>
      </c>
      <c r="M174">
        <v>20120629</v>
      </c>
      <c r="N174">
        <v>2</v>
      </c>
      <c r="U174" s="1">
        <v>39933</v>
      </c>
      <c r="V174">
        <v>1.1000000000000001</v>
      </c>
      <c r="W174">
        <v>20090617</v>
      </c>
      <c r="X174">
        <v>-0.6</v>
      </c>
      <c r="AE174" s="1">
        <v>39933</v>
      </c>
      <c r="AF174">
        <v>1.2</v>
      </c>
      <c r="AG174" t="s">
        <v>302</v>
      </c>
      <c r="AH174" t="s">
        <v>302</v>
      </c>
      <c r="AJ174" s="1">
        <v>42521</v>
      </c>
      <c r="AK174">
        <v>0.2</v>
      </c>
      <c r="AL174">
        <v>20160617</v>
      </c>
      <c r="AM174">
        <v>0.2</v>
      </c>
      <c r="AO174" s="1">
        <v>42521</v>
      </c>
      <c r="AP174">
        <v>0.2</v>
      </c>
      <c r="AQ174">
        <v>20160617</v>
      </c>
      <c r="AR174">
        <v>0.2</v>
      </c>
      <c r="AT174" s="1">
        <v>39933</v>
      </c>
      <c r="AU174">
        <v>113.9</v>
      </c>
      <c r="AV174" t="s">
        <v>302</v>
      </c>
      <c r="AW174" t="s">
        <v>302</v>
      </c>
      <c r="AY174" s="1">
        <v>39933</v>
      </c>
      <c r="AZ174">
        <v>0.82</v>
      </c>
      <c r="BA174">
        <v>20090615</v>
      </c>
      <c r="BB174">
        <v>-0.1</v>
      </c>
      <c r="BD174" s="1">
        <v>39933</v>
      </c>
      <c r="BE174">
        <v>-0.5</v>
      </c>
      <c r="BF174">
        <v>20090601</v>
      </c>
      <c r="BG174">
        <v>-0.5</v>
      </c>
      <c r="BI174" s="1">
        <v>39933</v>
      </c>
      <c r="BJ174">
        <v>0.1</v>
      </c>
      <c r="BK174">
        <v>20090520</v>
      </c>
      <c r="BL174">
        <v>0.1</v>
      </c>
      <c r="BN174" s="1">
        <v>39933</v>
      </c>
      <c r="BO174">
        <v>1.8</v>
      </c>
      <c r="BP174">
        <v>20090520</v>
      </c>
      <c r="BQ174">
        <v>1.8</v>
      </c>
      <c r="BS174" s="1">
        <v>39933</v>
      </c>
      <c r="BT174">
        <v>0.1</v>
      </c>
      <c r="BU174">
        <v>20090619</v>
      </c>
      <c r="BV174">
        <v>-0.8</v>
      </c>
      <c r="BX174" s="1">
        <v>39933</v>
      </c>
      <c r="BY174">
        <v>0.3</v>
      </c>
      <c r="BZ174">
        <v>20090619</v>
      </c>
      <c r="CA174">
        <v>-0.5</v>
      </c>
      <c r="CC174" s="1">
        <v>40694</v>
      </c>
      <c r="CD174">
        <v>-0.2</v>
      </c>
      <c r="CE174">
        <v>20110729</v>
      </c>
      <c r="CF174">
        <v>-0.3</v>
      </c>
      <c r="CH174" s="1">
        <v>39933</v>
      </c>
      <c r="CI174">
        <v>-0.1</v>
      </c>
      <c r="CJ174">
        <v>20090520</v>
      </c>
      <c r="CK174">
        <v>-0.1</v>
      </c>
      <c r="CM174" s="1">
        <v>39933</v>
      </c>
      <c r="CN174">
        <v>0.4</v>
      </c>
      <c r="CO174">
        <v>20090520</v>
      </c>
      <c r="CP174">
        <v>0.4</v>
      </c>
      <c r="CW174" s="1">
        <v>39933</v>
      </c>
      <c r="CX174">
        <v>-2.992</v>
      </c>
      <c r="CY174" t="s">
        <v>302</v>
      </c>
      <c r="CZ174" t="s">
        <v>302</v>
      </c>
      <c r="DB174" s="1">
        <v>41455</v>
      </c>
      <c r="DC174">
        <v>157</v>
      </c>
      <c r="DD174">
        <v>20130712</v>
      </c>
      <c r="DE174">
        <v>157</v>
      </c>
      <c r="DL174" s="1">
        <v>39933</v>
      </c>
      <c r="DM174">
        <v>-1.1000000000000001</v>
      </c>
      <c r="DN174">
        <v>20090604</v>
      </c>
      <c r="DO174">
        <v>-5.4</v>
      </c>
      <c r="DQ174" s="1">
        <v>39933</v>
      </c>
      <c r="DR174">
        <v>112.60599999999999</v>
      </c>
      <c r="DS174">
        <v>20090508</v>
      </c>
      <c r="DT174">
        <v>117.4</v>
      </c>
      <c r="DV174" s="1">
        <v>41455</v>
      </c>
      <c r="DW174">
        <v>1.04</v>
      </c>
      <c r="DX174">
        <v>20130712</v>
      </c>
      <c r="DY174">
        <v>1</v>
      </c>
      <c r="EA174" s="1">
        <v>41790</v>
      </c>
      <c r="EB174">
        <v>4.58</v>
      </c>
      <c r="EC174">
        <v>20140612</v>
      </c>
      <c r="ED174">
        <v>4.5999999999999996</v>
      </c>
      <c r="EK174" s="1">
        <v>40633</v>
      </c>
      <c r="EL174">
        <v>-1</v>
      </c>
      <c r="EM174">
        <v>20110511</v>
      </c>
      <c r="EN174">
        <v>0.6</v>
      </c>
      <c r="EP174" s="1">
        <v>39933</v>
      </c>
      <c r="EQ174">
        <v>-0.495</v>
      </c>
      <c r="ER174">
        <v>20090610</v>
      </c>
      <c r="ES174">
        <v>-0.6</v>
      </c>
    </row>
    <row r="175" spans="1:149" x14ac:dyDescent="0.25">
      <c r="A175" s="1">
        <v>42412</v>
      </c>
      <c r="B175">
        <v>52.134399999999999</v>
      </c>
      <c r="C175">
        <v>20160216</v>
      </c>
      <c r="D175">
        <v>52.1</v>
      </c>
      <c r="K175" s="1">
        <v>41060</v>
      </c>
      <c r="L175">
        <v>2.9</v>
      </c>
      <c r="M175">
        <v>20120731</v>
      </c>
      <c r="N175">
        <v>2.4</v>
      </c>
      <c r="U175" s="1">
        <v>39964</v>
      </c>
      <c r="V175">
        <v>-0.2</v>
      </c>
      <c r="W175">
        <v>20090720</v>
      </c>
      <c r="X175">
        <v>-0.3</v>
      </c>
      <c r="AE175" s="1">
        <v>39964</v>
      </c>
      <c r="AF175">
        <v>1.2</v>
      </c>
      <c r="AG175" t="s">
        <v>302</v>
      </c>
      <c r="AH175" t="s">
        <v>302</v>
      </c>
      <c r="AJ175" s="1">
        <v>42551</v>
      </c>
      <c r="AK175" t="s">
        <v>302</v>
      </c>
      <c r="AL175">
        <v>20160722</v>
      </c>
      <c r="AM175" t="s">
        <v>302</v>
      </c>
      <c r="AO175" s="1">
        <v>42551</v>
      </c>
      <c r="AP175" t="s">
        <v>302</v>
      </c>
      <c r="AQ175">
        <v>20160722</v>
      </c>
      <c r="AR175" t="s">
        <v>302</v>
      </c>
      <c r="AT175" s="1">
        <v>39964</v>
      </c>
      <c r="AU175">
        <v>114.7</v>
      </c>
      <c r="AV175" t="s">
        <v>302</v>
      </c>
      <c r="AW175" t="s">
        <v>302</v>
      </c>
      <c r="AY175" s="1">
        <v>39964</v>
      </c>
      <c r="AZ175">
        <v>-5.0999999999999996</v>
      </c>
      <c r="BA175">
        <v>20090715</v>
      </c>
      <c r="BB175">
        <v>-6</v>
      </c>
      <c r="BD175" s="1">
        <v>39964</v>
      </c>
      <c r="BE175">
        <v>-1.1100000000000001</v>
      </c>
      <c r="BF175">
        <v>20090630</v>
      </c>
      <c r="BG175">
        <v>-1.1000000000000001</v>
      </c>
      <c r="BI175" s="1">
        <v>39964</v>
      </c>
      <c r="BJ175">
        <v>0.4</v>
      </c>
      <c r="BK175">
        <v>20090618</v>
      </c>
      <c r="BL175">
        <v>0.4</v>
      </c>
      <c r="BN175" s="1">
        <v>39964</v>
      </c>
      <c r="BO175">
        <v>2</v>
      </c>
      <c r="BP175">
        <v>20090618</v>
      </c>
      <c r="BQ175">
        <v>2</v>
      </c>
      <c r="BS175" s="1">
        <v>39964</v>
      </c>
      <c r="BT175">
        <v>1.2</v>
      </c>
      <c r="BU175">
        <v>20090722</v>
      </c>
      <c r="BV175">
        <v>1.2</v>
      </c>
      <c r="BX175" s="1">
        <v>39964</v>
      </c>
      <c r="BY175">
        <v>0.6</v>
      </c>
      <c r="BZ175">
        <v>20090722</v>
      </c>
      <c r="CA175">
        <v>0.7</v>
      </c>
      <c r="CC175" s="1">
        <v>40724</v>
      </c>
      <c r="CD175">
        <v>0.5</v>
      </c>
      <c r="CE175">
        <v>20110831</v>
      </c>
      <c r="CF175">
        <v>0.2</v>
      </c>
      <c r="CH175" s="1">
        <v>39964</v>
      </c>
      <c r="CI175">
        <v>0.7</v>
      </c>
      <c r="CJ175">
        <v>20090618</v>
      </c>
      <c r="CK175">
        <v>0.7</v>
      </c>
      <c r="CM175" s="1">
        <v>39964</v>
      </c>
      <c r="CN175">
        <v>0.1</v>
      </c>
      <c r="CO175">
        <v>20090618</v>
      </c>
      <c r="CP175">
        <v>0.1</v>
      </c>
      <c r="CW175" s="1">
        <v>39964</v>
      </c>
      <c r="CX175">
        <v>-3.0920000000000001</v>
      </c>
      <c r="CY175" t="s">
        <v>302</v>
      </c>
      <c r="CZ175" t="s">
        <v>302</v>
      </c>
      <c r="DB175" s="1">
        <v>41486</v>
      </c>
      <c r="DC175">
        <v>158.16</v>
      </c>
      <c r="DD175">
        <v>20130814</v>
      </c>
      <c r="DE175">
        <v>158.16</v>
      </c>
      <c r="DL175" s="1">
        <v>39964</v>
      </c>
      <c r="DM175">
        <v>16.399999999999999</v>
      </c>
      <c r="DN175">
        <v>20090707</v>
      </c>
      <c r="DO175">
        <v>14.8</v>
      </c>
      <c r="DQ175" s="1">
        <v>39964</v>
      </c>
      <c r="DR175">
        <v>128.58000000000001</v>
      </c>
      <c r="DS175">
        <v>20090608</v>
      </c>
      <c r="DT175">
        <v>128.4</v>
      </c>
      <c r="DV175" s="1">
        <v>41486</v>
      </c>
      <c r="DW175">
        <v>0.74</v>
      </c>
      <c r="DX175">
        <v>20130814</v>
      </c>
      <c r="DY175">
        <v>0.7</v>
      </c>
      <c r="EA175" s="1">
        <v>41820</v>
      </c>
      <c r="EB175">
        <v>4.45</v>
      </c>
      <c r="EC175">
        <v>20140714</v>
      </c>
      <c r="ED175">
        <v>4.4000000000000004</v>
      </c>
      <c r="EK175" s="1">
        <v>40663</v>
      </c>
      <c r="EL175">
        <v>-0.24</v>
      </c>
      <c r="EM175">
        <v>20110609</v>
      </c>
      <c r="EN175">
        <v>-0.9</v>
      </c>
      <c r="EP175" s="1">
        <v>39964</v>
      </c>
      <c r="EQ175">
        <v>-0.19900000000000001</v>
      </c>
      <c r="ER175">
        <v>20090710</v>
      </c>
      <c r="ES175">
        <v>-0.1</v>
      </c>
    </row>
    <row r="176" spans="1:149" x14ac:dyDescent="0.25">
      <c r="A176" s="1">
        <v>42419</v>
      </c>
      <c r="B176">
        <v>53.474499999999999</v>
      </c>
      <c r="C176">
        <v>20160222</v>
      </c>
      <c r="D176">
        <v>53.5</v>
      </c>
      <c r="K176" s="1">
        <v>41090</v>
      </c>
      <c r="L176">
        <v>2.6</v>
      </c>
      <c r="M176">
        <v>20120831</v>
      </c>
      <c r="N176">
        <v>2.4</v>
      </c>
      <c r="U176" s="1">
        <v>39994</v>
      </c>
      <c r="V176">
        <v>0.7</v>
      </c>
      <c r="W176">
        <v>20090820</v>
      </c>
      <c r="X176">
        <v>0.6</v>
      </c>
      <c r="AE176" s="1">
        <v>39994</v>
      </c>
      <c r="AF176">
        <v>1.4</v>
      </c>
      <c r="AG176" t="s">
        <v>302</v>
      </c>
      <c r="AH176" t="s">
        <v>302</v>
      </c>
      <c r="AT176" s="1">
        <v>39994</v>
      </c>
      <c r="AU176">
        <v>115.1</v>
      </c>
      <c r="AV176" t="s">
        <v>302</v>
      </c>
      <c r="AW176" t="s">
        <v>302</v>
      </c>
      <c r="AY176" s="1">
        <v>39994</v>
      </c>
      <c r="AZ176">
        <v>2.7</v>
      </c>
      <c r="BA176">
        <v>20090814</v>
      </c>
      <c r="BB176">
        <v>1.9</v>
      </c>
      <c r="BD176" s="1">
        <v>39994</v>
      </c>
      <c r="BE176">
        <v>0.51</v>
      </c>
      <c r="BF176">
        <v>20090730</v>
      </c>
      <c r="BG176">
        <v>0.7</v>
      </c>
      <c r="BI176" s="1">
        <v>39994</v>
      </c>
      <c r="BJ176">
        <v>0</v>
      </c>
      <c r="BK176">
        <v>20090717</v>
      </c>
      <c r="BL176">
        <v>0</v>
      </c>
      <c r="BN176" s="1">
        <v>39994</v>
      </c>
      <c r="BO176">
        <v>1.9</v>
      </c>
      <c r="BP176">
        <v>20090717</v>
      </c>
      <c r="BQ176">
        <v>1.9</v>
      </c>
      <c r="BS176" s="1">
        <v>39994</v>
      </c>
      <c r="BT176">
        <v>1.1000000000000001</v>
      </c>
      <c r="BU176">
        <v>20090824</v>
      </c>
      <c r="BV176">
        <v>1</v>
      </c>
      <c r="BX176" s="1">
        <v>39994</v>
      </c>
      <c r="BY176">
        <v>1.6</v>
      </c>
      <c r="BZ176">
        <v>20090824</v>
      </c>
      <c r="CA176">
        <v>1</v>
      </c>
      <c r="CC176" s="1">
        <v>40755</v>
      </c>
      <c r="CD176">
        <v>0.7</v>
      </c>
      <c r="CE176">
        <v>20110930</v>
      </c>
      <c r="CF176">
        <v>0.3</v>
      </c>
      <c r="CH176" s="1">
        <v>39994</v>
      </c>
      <c r="CI176">
        <v>0.3</v>
      </c>
      <c r="CJ176">
        <v>20090717</v>
      </c>
      <c r="CK176">
        <v>0.3</v>
      </c>
      <c r="CM176" s="1">
        <v>39994</v>
      </c>
      <c r="CN176">
        <v>-0.3</v>
      </c>
      <c r="CO176">
        <v>20090717</v>
      </c>
      <c r="CP176">
        <v>-0.3</v>
      </c>
      <c r="CW176" s="1">
        <v>39994</v>
      </c>
      <c r="CX176">
        <v>-3.3780000000000001</v>
      </c>
      <c r="CY176" t="s">
        <v>302</v>
      </c>
      <c r="CZ176" t="s">
        <v>302</v>
      </c>
      <c r="DB176" s="1">
        <v>41517</v>
      </c>
      <c r="DC176">
        <v>159.12</v>
      </c>
      <c r="DD176">
        <v>20130912</v>
      </c>
      <c r="DE176">
        <v>159.12</v>
      </c>
      <c r="DL176" s="1">
        <v>39994</v>
      </c>
      <c r="DM176">
        <v>-1</v>
      </c>
      <c r="DN176">
        <v>20090806</v>
      </c>
      <c r="DO176">
        <v>1</v>
      </c>
      <c r="DQ176" s="1">
        <v>39994</v>
      </c>
      <c r="DR176">
        <v>142.96899999999999</v>
      </c>
      <c r="DS176">
        <v>20090709</v>
      </c>
      <c r="DT176">
        <v>140.69999999999999</v>
      </c>
      <c r="DV176" s="1">
        <v>41517</v>
      </c>
      <c r="DW176">
        <v>0.61</v>
      </c>
      <c r="DX176">
        <v>20130912</v>
      </c>
      <c r="DY176">
        <v>0.6</v>
      </c>
      <c r="EA176" s="1">
        <v>41851</v>
      </c>
      <c r="EB176">
        <v>4.8600000000000003</v>
      </c>
      <c r="EC176">
        <v>20140813</v>
      </c>
      <c r="ED176">
        <v>4.9000000000000004</v>
      </c>
      <c r="EK176" s="1">
        <v>40694</v>
      </c>
      <c r="EL176">
        <v>-1.0860000000000001</v>
      </c>
      <c r="EM176">
        <v>20110712</v>
      </c>
      <c r="EN176">
        <v>-0.8</v>
      </c>
      <c r="EP176" s="1">
        <v>39994</v>
      </c>
      <c r="EQ176">
        <v>-0.19900000000000001</v>
      </c>
      <c r="ER176">
        <v>20090812</v>
      </c>
      <c r="ES176">
        <v>-0.2</v>
      </c>
    </row>
    <row r="177" spans="1:149" x14ac:dyDescent="0.25">
      <c r="A177" s="1">
        <v>42426</v>
      </c>
      <c r="B177">
        <v>53.612699999999997</v>
      </c>
      <c r="C177">
        <v>20160229</v>
      </c>
      <c r="D177">
        <v>53.6</v>
      </c>
      <c r="K177" s="1">
        <v>41121</v>
      </c>
      <c r="L177">
        <v>2.1</v>
      </c>
      <c r="M177">
        <v>20120928</v>
      </c>
      <c r="N177">
        <v>1.9</v>
      </c>
      <c r="U177" s="1">
        <v>40025</v>
      </c>
      <c r="V177">
        <v>3.2</v>
      </c>
      <c r="W177">
        <v>20090918</v>
      </c>
      <c r="X177">
        <v>2.8</v>
      </c>
      <c r="AE177" s="1">
        <v>40025</v>
      </c>
      <c r="AF177">
        <v>1.5</v>
      </c>
      <c r="AG177" t="s">
        <v>302</v>
      </c>
      <c r="AH177" t="s">
        <v>302</v>
      </c>
      <c r="AT177" s="1">
        <v>40025</v>
      </c>
      <c r="AU177">
        <v>114.7</v>
      </c>
      <c r="AV177" t="s">
        <v>302</v>
      </c>
      <c r="AW177" t="s">
        <v>302</v>
      </c>
      <c r="AY177" s="1">
        <v>40025</v>
      </c>
      <c r="AZ177">
        <v>4.9800000000000004</v>
      </c>
      <c r="BA177">
        <v>20090916</v>
      </c>
      <c r="BB177">
        <v>5.5</v>
      </c>
      <c r="BD177" s="1">
        <v>40025</v>
      </c>
      <c r="BE177">
        <v>-0.71</v>
      </c>
      <c r="BF177">
        <v>20090828</v>
      </c>
      <c r="BG177">
        <v>-0.5</v>
      </c>
      <c r="BI177" s="1">
        <v>40025</v>
      </c>
      <c r="BJ177">
        <v>0</v>
      </c>
      <c r="BK177">
        <v>20090819</v>
      </c>
      <c r="BL177">
        <v>0</v>
      </c>
      <c r="BN177" s="1">
        <v>40025</v>
      </c>
      <c r="BO177">
        <v>1.8</v>
      </c>
      <c r="BP177">
        <v>20090819</v>
      </c>
      <c r="BQ177">
        <v>1.8</v>
      </c>
      <c r="BS177" s="1">
        <v>40025</v>
      </c>
      <c r="BT177">
        <v>0.1</v>
      </c>
      <c r="BU177">
        <v>20090922</v>
      </c>
      <c r="BV177">
        <v>-0.6</v>
      </c>
      <c r="BX177" s="1">
        <v>40025</v>
      </c>
      <c r="BY177">
        <v>-0.3</v>
      </c>
      <c r="BZ177">
        <v>20090922</v>
      </c>
      <c r="CA177">
        <v>-0.8</v>
      </c>
      <c r="CC177" s="1">
        <v>40786</v>
      </c>
      <c r="CD177">
        <v>0.5</v>
      </c>
      <c r="CE177">
        <v>20111031</v>
      </c>
      <c r="CF177">
        <v>0.3</v>
      </c>
      <c r="CH177" s="1">
        <v>40025</v>
      </c>
      <c r="CI177">
        <v>-0.3</v>
      </c>
      <c r="CJ177">
        <v>20090819</v>
      </c>
      <c r="CK177">
        <v>-0.3</v>
      </c>
      <c r="CM177" s="1">
        <v>40025</v>
      </c>
      <c r="CN177">
        <v>-0.9</v>
      </c>
      <c r="CO177">
        <v>20090819</v>
      </c>
      <c r="CP177">
        <v>-0.9</v>
      </c>
      <c r="CW177" s="1">
        <v>40025</v>
      </c>
      <c r="CX177">
        <v>-3.1819999999999999</v>
      </c>
      <c r="CY177" t="s">
        <v>302</v>
      </c>
      <c r="CZ177" t="s">
        <v>302</v>
      </c>
      <c r="DB177" s="1">
        <v>41547</v>
      </c>
      <c r="DC177">
        <v>159.12</v>
      </c>
      <c r="DD177">
        <v>20131015</v>
      </c>
      <c r="DE177">
        <v>159.12</v>
      </c>
      <c r="DL177" s="1">
        <v>40025</v>
      </c>
      <c r="DM177">
        <v>-8</v>
      </c>
      <c r="DN177">
        <v>20090908</v>
      </c>
      <c r="DO177">
        <v>-11.4</v>
      </c>
      <c r="DQ177" s="1">
        <v>40025</v>
      </c>
      <c r="DR177">
        <v>137.53399999999999</v>
      </c>
      <c r="DS177">
        <v>20090811</v>
      </c>
      <c r="DT177">
        <v>132.1</v>
      </c>
      <c r="DV177" s="1">
        <v>41547</v>
      </c>
      <c r="DW177">
        <v>0</v>
      </c>
      <c r="DX177">
        <v>20131015</v>
      </c>
      <c r="DY177">
        <v>0</v>
      </c>
      <c r="EA177" s="1">
        <v>41882</v>
      </c>
      <c r="EB177">
        <v>5.03</v>
      </c>
      <c r="EC177">
        <v>20140912</v>
      </c>
      <c r="ED177">
        <v>5</v>
      </c>
      <c r="EK177" s="1">
        <v>40724</v>
      </c>
      <c r="EL177">
        <v>-1.115</v>
      </c>
      <c r="EM177">
        <v>20110811</v>
      </c>
      <c r="EN177">
        <v>-1.6</v>
      </c>
      <c r="EP177" s="1">
        <v>40025</v>
      </c>
      <c r="EQ177">
        <v>0.3</v>
      </c>
      <c r="ER177">
        <v>20090911</v>
      </c>
      <c r="ES177">
        <v>0.3</v>
      </c>
    </row>
    <row r="178" spans="1:149" x14ac:dyDescent="0.25">
      <c r="A178" s="1">
        <v>42433</v>
      </c>
      <c r="B178">
        <v>53.360399999999998</v>
      </c>
      <c r="C178">
        <v>20160307</v>
      </c>
      <c r="D178">
        <v>53.4</v>
      </c>
      <c r="K178" s="1">
        <v>41152</v>
      </c>
      <c r="L178">
        <v>1.4</v>
      </c>
      <c r="M178">
        <v>20121031</v>
      </c>
      <c r="N178">
        <v>1.2</v>
      </c>
      <c r="U178" s="1">
        <v>40056</v>
      </c>
      <c r="V178">
        <v>-1.1000000000000001</v>
      </c>
      <c r="W178">
        <v>20091020</v>
      </c>
      <c r="X178">
        <v>-1.4</v>
      </c>
      <c r="AE178" s="1">
        <v>40056</v>
      </c>
      <c r="AF178">
        <v>1.3</v>
      </c>
      <c r="AG178" t="s">
        <v>302</v>
      </c>
      <c r="AH178" t="s">
        <v>302</v>
      </c>
      <c r="AT178" s="1">
        <v>40056</v>
      </c>
      <c r="AU178">
        <v>114.7</v>
      </c>
      <c r="AV178" t="s">
        <v>302</v>
      </c>
      <c r="AW178" t="s">
        <v>302</v>
      </c>
      <c r="AY178" s="1">
        <v>40056</v>
      </c>
      <c r="AZ178">
        <v>-1.48</v>
      </c>
      <c r="BA178">
        <v>20091015</v>
      </c>
      <c r="BB178">
        <v>-2.1</v>
      </c>
      <c r="BD178" s="1">
        <v>40056</v>
      </c>
      <c r="BE178">
        <v>0.61</v>
      </c>
      <c r="BF178">
        <v>20090930</v>
      </c>
      <c r="BG178">
        <v>0.5</v>
      </c>
      <c r="BI178" s="1">
        <v>40056</v>
      </c>
      <c r="BJ178">
        <v>0.1</v>
      </c>
      <c r="BK178">
        <v>20090917</v>
      </c>
      <c r="BL178">
        <v>0.1</v>
      </c>
      <c r="BN178" s="1">
        <v>40056</v>
      </c>
      <c r="BO178">
        <v>1.6</v>
      </c>
      <c r="BP178">
        <v>20090917</v>
      </c>
      <c r="BQ178">
        <v>1.6</v>
      </c>
      <c r="BS178" s="1">
        <v>40056</v>
      </c>
      <c r="BT178">
        <v>0.8</v>
      </c>
      <c r="BU178">
        <v>20091022</v>
      </c>
      <c r="BV178">
        <v>0.8</v>
      </c>
      <c r="BX178" s="1">
        <v>40056</v>
      </c>
      <c r="BY178">
        <v>0.5</v>
      </c>
      <c r="BZ178">
        <v>20091022</v>
      </c>
      <c r="CA178">
        <v>0.5</v>
      </c>
      <c r="CC178" s="1">
        <v>40816</v>
      </c>
      <c r="CD178">
        <v>0.3</v>
      </c>
      <c r="CE178">
        <v>20111130</v>
      </c>
      <c r="CF178">
        <v>0.2</v>
      </c>
      <c r="CH178" s="1">
        <v>40056</v>
      </c>
      <c r="CI178">
        <v>0</v>
      </c>
      <c r="CJ178">
        <v>20090917</v>
      </c>
      <c r="CK178">
        <v>0</v>
      </c>
      <c r="CM178" s="1">
        <v>40056</v>
      </c>
      <c r="CN178">
        <v>-0.8</v>
      </c>
      <c r="CO178">
        <v>20090917</v>
      </c>
      <c r="CP178">
        <v>-0.8</v>
      </c>
      <c r="CW178" s="1">
        <v>40056</v>
      </c>
      <c r="CX178">
        <v>-3.0859999999999999</v>
      </c>
      <c r="CY178" t="s">
        <v>302</v>
      </c>
      <c r="CZ178" t="s">
        <v>302</v>
      </c>
      <c r="DB178" s="1">
        <v>41578</v>
      </c>
      <c r="DC178">
        <v>159.34</v>
      </c>
      <c r="DD178">
        <v>20131113</v>
      </c>
      <c r="DE178">
        <v>159.34</v>
      </c>
      <c r="DL178" s="1">
        <v>40056</v>
      </c>
      <c r="DM178">
        <v>7.8</v>
      </c>
      <c r="DN178">
        <v>20091006</v>
      </c>
      <c r="DO178">
        <v>7.2</v>
      </c>
      <c r="DQ178" s="1">
        <v>40056</v>
      </c>
      <c r="DR178">
        <v>165.459</v>
      </c>
      <c r="DS178">
        <v>20090909</v>
      </c>
      <c r="DT178">
        <v>150.4</v>
      </c>
      <c r="DV178" s="1">
        <v>41578</v>
      </c>
      <c r="DW178">
        <v>0.14000000000000001</v>
      </c>
      <c r="DX178">
        <v>20131113</v>
      </c>
      <c r="DY178">
        <v>0.1</v>
      </c>
      <c r="EA178" s="1">
        <v>41912</v>
      </c>
      <c r="EB178">
        <v>5.35</v>
      </c>
      <c r="EC178">
        <v>20141015</v>
      </c>
      <c r="ED178">
        <v>5.4</v>
      </c>
      <c r="EK178" s="1">
        <v>40755</v>
      </c>
      <c r="EL178">
        <v>0.14899999999999999</v>
      </c>
      <c r="EM178">
        <v>20110908</v>
      </c>
      <c r="EN178">
        <v>-0.75</v>
      </c>
      <c r="EP178" s="1">
        <v>40056</v>
      </c>
      <c r="EQ178">
        <v>0.1</v>
      </c>
      <c r="ER178">
        <v>20091013</v>
      </c>
      <c r="ES178">
        <v>0.1</v>
      </c>
    </row>
    <row r="179" spans="1:149" x14ac:dyDescent="0.25">
      <c r="A179" s="1">
        <v>42440</v>
      </c>
      <c r="B179">
        <v>53.9694</v>
      </c>
      <c r="C179">
        <v>20160314</v>
      </c>
      <c r="D179">
        <v>54</v>
      </c>
      <c r="K179" s="1">
        <v>41182</v>
      </c>
      <c r="L179">
        <v>1</v>
      </c>
      <c r="M179">
        <v>20121130</v>
      </c>
      <c r="N179">
        <v>1</v>
      </c>
      <c r="U179" s="1">
        <v>40086</v>
      </c>
      <c r="V179">
        <v>0.4</v>
      </c>
      <c r="W179">
        <v>20091119</v>
      </c>
      <c r="X179">
        <v>0.2</v>
      </c>
      <c r="AE179" s="1">
        <v>40086</v>
      </c>
      <c r="AF179">
        <v>1.7</v>
      </c>
      <c r="AG179" t="s">
        <v>302</v>
      </c>
      <c r="AH179" t="s">
        <v>302</v>
      </c>
      <c r="AT179" s="1">
        <v>40086</v>
      </c>
      <c r="AU179">
        <v>114.7</v>
      </c>
      <c r="AV179" t="s">
        <v>302</v>
      </c>
      <c r="AW179" t="s">
        <v>302</v>
      </c>
      <c r="AY179" s="1">
        <v>40086</v>
      </c>
      <c r="AZ179">
        <v>1.41</v>
      </c>
      <c r="BA179">
        <v>20091116</v>
      </c>
      <c r="BB179">
        <v>1.4</v>
      </c>
      <c r="BD179" s="1">
        <v>40086</v>
      </c>
      <c r="BE179">
        <v>-0.61</v>
      </c>
      <c r="BF179">
        <v>20091029</v>
      </c>
      <c r="BG179">
        <v>-0.5</v>
      </c>
      <c r="BI179" s="1">
        <v>40086</v>
      </c>
      <c r="BJ179">
        <v>0.3</v>
      </c>
      <c r="BK179">
        <v>20091016</v>
      </c>
      <c r="BL179">
        <v>0.3</v>
      </c>
      <c r="BN179" s="1">
        <v>40086</v>
      </c>
      <c r="BO179">
        <v>1.5</v>
      </c>
      <c r="BP179">
        <v>20091016</v>
      </c>
      <c r="BQ179">
        <v>1.5</v>
      </c>
      <c r="BS179" s="1">
        <v>40086</v>
      </c>
      <c r="BT179">
        <v>0.6</v>
      </c>
      <c r="BU179">
        <v>20091123</v>
      </c>
      <c r="BV179">
        <v>1</v>
      </c>
      <c r="BX179" s="1">
        <v>40086</v>
      </c>
      <c r="BY179">
        <v>0.9</v>
      </c>
      <c r="BZ179">
        <v>20091123</v>
      </c>
      <c r="CA179">
        <v>1.1000000000000001</v>
      </c>
      <c r="CC179" s="1">
        <v>40847</v>
      </c>
      <c r="CD179">
        <v>0</v>
      </c>
      <c r="CE179">
        <v>20111223</v>
      </c>
      <c r="CF179">
        <v>0</v>
      </c>
      <c r="CH179" s="1">
        <v>40086</v>
      </c>
      <c r="CI179">
        <v>0</v>
      </c>
      <c r="CJ179">
        <v>20091016</v>
      </c>
      <c r="CK179">
        <v>0</v>
      </c>
      <c r="CM179" s="1">
        <v>40086</v>
      </c>
      <c r="CN179">
        <v>-0.9</v>
      </c>
      <c r="CO179">
        <v>20091016</v>
      </c>
      <c r="CP179">
        <v>-0.9</v>
      </c>
      <c r="CW179" s="1">
        <v>40086</v>
      </c>
      <c r="CX179">
        <v>-2.7</v>
      </c>
      <c r="CY179" t="s">
        <v>302</v>
      </c>
      <c r="CZ179" t="s">
        <v>302</v>
      </c>
      <c r="DB179" s="1">
        <v>41608</v>
      </c>
      <c r="DC179">
        <v>159.21</v>
      </c>
      <c r="DD179">
        <v>20131212</v>
      </c>
      <c r="DE179">
        <v>159.21</v>
      </c>
      <c r="DL179" s="1">
        <v>40086</v>
      </c>
      <c r="DM179">
        <v>3.7</v>
      </c>
      <c r="DN179">
        <v>20091105</v>
      </c>
      <c r="DO179">
        <v>1.6</v>
      </c>
      <c r="DQ179" s="1">
        <v>40086</v>
      </c>
      <c r="DR179">
        <v>167.12</v>
      </c>
      <c r="DS179">
        <v>20091008</v>
      </c>
      <c r="DT179">
        <v>150.1</v>
      </c>
      <c r="DV179" s="1">
        <v>41608</v>
      </c>
      <c r="DW179">
        <v>-0.08</v>
      </c>
      <c r="DX179">
        <v>20131212</v>
      </c>
      <c r="DY179">
        <v>-0.1</v>
      </c>
      <c r="EA179" s="1">
        <v>41943</v>
      </c>
      <c r="EB179">
        <v>5.43</v>
      </c>
      <c r="EC179">
        <v>20141112</v>
      </c>
      <c r="ED179">
        <v>5.4</v>
      </c>
      <c r="EK179" s="1">
        <v>40786</v>
      </c>
      <c r="EL179">
        <v>0.20899999999999999</v>
      </c>
      <c r="EM179">
        <v>20111013</v>
      </c>
      <c r="EN179">
        <v>-0.62</v>
      </c>
      <c r="EP179" s="1">
        <v>40086</v>
      </c>
      <c r="EQ179">
        <v>0.39800000000000002</v>
      </c>
      <c r="ER179">
        <v>20091112</v>
      </c>
      <c r="ES179">
        <v>0.5</v>
      </c>
    </row>
    <row r="180" spans="1:149" x14ac:dyDescent="0.25">
      <c r="A180" s="1">
        <v>42447</v>
      </c>
      <c r="B180">
        <v>53.838000000000001</v>
      </c>
      <c r="C180">
        <v>20160321</v>
      </c>
      <c r="D180">
        <v>53.8</v>
      </c>
      <c r="K180" s="1">
        <v>41213</v>
      </c>
      <c r="L180">
        <v>1</v>
      </c>
      <c r="M180">
        <v>20121221</v>
      </c>
      <c r="N180">
        <v>1.1000000000000001</v>
      </c>
      <c r="U180" s="1">
        <v>40117</v>
      </c>
      <c r="V180">
        <v>-0.2</v>
      </c>
      <c r="W180">
        <v>20091218</v>
      </c>
      <c r="X180">
        <v>0.3</v>
      </c>
      <c r="AE180" s="1">
        <v>40117</v>
      </c>
      <c r="AF180">
        <v>0.9</v>
      </c>
      <c r="AG180" t="s">
        <v>302</v>
      </c>
      <c r="AH180" t="s">
        <v>302</v>
      </c>
      <c r="AT180" s="1">
        <v>40117</v>
      </c>
      <c r="AU180">
        <v>114.6</v>
      </c>
      <c r="AV180" t="s">
        <v>302</v>
      </c>
      <c r="AW180" t="s">
        <v>302</v>
      </c>
      <c r="AY180" s="1">
        <v>40117</v>
      </c>
      <c r="AZ180">
        <v>-0.25</v>
      </c>
      <c r="BA180">
        <v>20091216</v>
      </c>
      <c r="BB180">
        <v>2</v>
      </c>
      <c r="BD180" s="1">
        <v>40117</v>
      </c>
      <c r="BE180">
        <v>-0.31</v>
      </c>
      <c r="BF180">
        <v>20091130</v>
      </c>
      <c r="BG180">
        <v>-0.3</v>
      </c>
      <c r="BI180" s="1">
        <v>40117</v>
      </c>
      <c r="BJ180">
        <v>0.1</v>
      </c>
      <c r="BK180">
        <v>20091118</v>
      </c>
      <c r="BL180">
        <v>0.1</v>
      </c>
      <c r="BN180" s="1">
        <v>40117</v>
      </c>
      <c r="BO180">
        <v>1.8</v>
      </c>
      <c r="BP180">
        <v>20091118</v>
      </c>
      <c r="BQ180">
        <v>1.8</v>
      </c>
      <c r="BS180" s="1">
        <v>40117</v>
      </c>
      <c r="BT180">
        <v>0.3</v>
      </c>
      <c r="BU180">
        <v>20091221</v>
      </c>
      <c r="BV180">
        <v>0.8</v>
      </c>
      <c r="BX180" s="1">
        <v>40117</v>
      </c>
      <c r="BY180">
        <v>-0.3</v>
      </c>
      <c r="BZ180">
        <v>20091221</v>
      </c>
      <c r="CA180">
        <v>0.2</v>
      </c>
      <c r="CC180" s="1">
        <v>40877</v>
      </c>
      <c r="CD180">
        <v>0.1</v>
      </c>
      <c r="CE180">
        <v>20120131</v>
      </c>
      <c r="CF180">
        <v>-0.1</v>
      </c>
      <c r="CH180" s="1">
        <v>40117</v>
      </c>
      <c r="CI180">
        <v>-0.1</v>
      </c>
      <c r="CJ180">
        <v>20091118</v>
      </c>
      <c r="CK180">
        <v>-0.1</v>
      </c>
      <c r="CM180" s="1">
        <v>40117</v>
      </c>
      <c r="CN180">
        <v>0.1</v>
      </c>
      <c r="CO180">
        <v>20091118</v>
      </c>
      <c r="CP180">
        <v>0.1</v>
      </c>
      <c r="CW180" s="1">
        <v>40117</v>
      </c>
      <c r="CX180">
        <v>-2.0329999999999999</v>
      </c>
      <c r="CY180" t="s">
        <v>302</v>
      </c>
      <c r="CZ180" t="s">
        <v>302</v>
      </c>
      <c r="DB180" s="1">
        <v>41639</v>
      </c>
      <c r="DC180">
        <v>159.29</v>
      </c>
      <c r="DD180">
        <v>20140114</v>
      </c>
      <c r="DE180">
        <v>159.29</v>
      </c>
      <c r="DL180" s="1">
        <v>40117</v>
      </c>
      <c r="DM180">
        <v>14.7</v>
      </c>
      <c r="DN180">
        <v>20091207</v>
      </c>
      <c r="DO180">
        <v>18</v>
      </c>
      <c r="DQ180" s="1">
        <v>40117</v>
      </c>
      <c r="DR180">
        <v>188.48400000000001</v>
      </c>
      <c r="DS180">
        <v>20091109</v>
      </c>
      <c r="DT180">
        <v>157.30000000000001</v>
      </c>
      <c r="DV180" s="1">
        <v>41639</v>
      </c>
      <c r="DW180">
        <v>0.05</v>
      </c>
      <c r="DX180">
        <v>20140114</v>
      </c>
      <c r="DY180">
        <v>0.1</v>
      </c>
      <c r="EA180" s="1">
        <v>41973</v>
      </c>
      <c r="EB180">
        <v>5.21</v>
      </c>
      <c r="EC180">
        <v>20141212</v>
      </c>
      <c r="ED180">
        <v>5.2</v>
      </c>
      <c r="EK180" s="1">
        <v>40816</v>
      </c>
      <c r="EL180">
        <v>1.0980000000000001</v>
      </c>
      <c r="EM180">
        <v>20111110</v>
      </c>
      <c r="EN180">
        <v>1.25</v>
      </c>
      <c r="EP180" s="1">
        <v>40117</v>
      </c>
      <c r="EQ180">
        <v>0.29699999999999999</v>
      </c>
      <c r="ER180">
        <v>20091211</v>
      </c>
      <c r="ES180">
        <v>0.3</v>
      </c>
    </row>
    <row r="181" spans="1:149" x14ac:dyDescent="0.25">
      <c r="A181" s="1">
        <v>42454</v>
      </c>
      <c r="B181">
        <v>54.5169</v>
      </c>
      <c r="C181">
        <v>20160328</v>
      </c>
      <c r="D181">
        <v>54.5</v>
      </c>
      <c r="K181" s="1">
        <v>41243</v>
      </c>
      <c r="L181">
        <v>1.2</v>
      </c>
      <c r="M181">
        <v>20130131</v>
      </c>
      <c r="N181">
        <v>1.3</v>
      </c>
      <c r="U181" s="1">
        <v>40147</v>
      </c>
      <c r="V181">
        <v>3.8</v>
      </c>
      <c r="W181">
        <v>20100121</v>
      </c>
      <c r="X181">
        <v>2.5</v>
      </c>
      <c r="AE181" s="1">
        <v>40147</v>
      </c>
      <c r="AF181">
        <v>1.2</v>
      </c>
      <c r="AG181" t="s">
        <v>302</v>
      </c>
      <c r="AH181" t="s">
        <v>302</v>
      </c>
      <c r="AT181" s="1">
        <v>40147</v>
      </c>
      <c r="AU181">
        <v>115.2</v>
      </c>
      <c r="AV181" t="s">
        <v>302</v>
      </c>
      <c r="AW181" t="s">
        <v>302</v>
      </c>
      <c r="AY181" s="1">
        <v>40147</v>
      </c>
      <c r="AZ181">
        <v>1.6600000000000001</v>
      </c>
      <c r="BA181">
        <v>20100120</v>
      </c>
      <c r="BB181">
        <v>0.1</v>
      </c>
      <c r="BD181" s="1">
        <v>40147</v>
      </c>
      <c r="BE181">
        <v>0.82</v>
      </c>
      <c r="BF181">
        <v>20100105</v>
      </c>
      <c r="BG181">
        <v>1</v>
      </c>
      <c r="BI181" s="1">
        <v>40147</v>
      </c>
      <c r="BJ181">
        <v>0.4</v>
      </c>
      <c r="BK181">
        <v>20091217</v>
      </c>
      <c r="BL181">
        <v>0.4</v>
      </c>
      <c r="BN181" s="1">
        <v>40147</v>
      </c>
      <c r="BO181">
        <v>1.5</v>
      </c>
      <c r="BP181">
        <v>20091217</v>
      </c>
      <c r="BQ181">
        <v>1.5</v>
      </c>
      <c r="BS181" s="1">
        <v>40147</v>
      </c>
      <c r="BT181">
        <v>-0.2</v>
      </c>
      <c r="BU181">
        <v>20100122</v>
      </c>
      <c r="BV181">
        <v>-0.3</v>
      </c>
      <c r="BX181" s="1">
        <v>40147</v>
      </c>
      <c r="BY181">
        <v>0.1</v>
      </c>
      <c r="BZ181">
        <v>20100122</v>
      </c>
      <c r="CA181">
        <v>0</v>
      </c>
      <c r="CC181" s="1">
        <v>40908</v>
      </c>
      <c r="CD181">
        <v>0.5</v>
      </c>
      <c r="CE181">
        <v>20120302</v>
      </c>
      <c r="CF181">
        <v>0.4</v>
      </c>
      <c r="CH181" s="1">
        <v>40147</v>
      </c>
      <c r="CI181">
        <v>0.5</v>
      </c>
      <c r="CJ181">
        <v>20091217</v>
      </c>
      <c r="CK181">
        <v>0.5</v>
      </c>
      <c r="CM181" s="1">
        <v>40147</v>
      </c>
      <c r="CN181">
        <v>1</v>
      </c>
      <c r="CO181">
        <v>20091217</v>
      </c>
      <c r="CP181">
        <v>1</v>
      </c>
      <c r="CW181" s="1">
        <v>40147</v>
      </c>
      <c r="CX181">
        <v>-1.359</v>
      </c>
      <c r="CY181" t="s">
        <v>302</v>
      </c>
      <c r="CZ181" t="s">
        <v>302</v>
      </c>
      <c r="DB181" s="1">
        <v>41670</v>
      </c>
      <c r="DC181">
        <v>159.93</v>
      </c>
      <c r="DD181">
        <v>20140212</v>
      </c>
      <c r="DE181">
        <v>159.93</v>
      </c>
      <c r="DL181" s="1">
        <v>40147</v>
      </c>
      <c r="DM181">
        <v>-1.3</v>
      </c>
      <c r="DN181">
        <v>20100111</v>
      </c>
      <c r="DO181">
        <v>-4.5999999999999996</v>
      </c>
      <c r="DQ181" s="1">
        <v>40147</v>
      </c>
      <c r="DR181">
        <v>174.297</v>
      </c>
      <c r="DS181">
        <v>20091208</v>
      </c>
      <c r="DT181">
        <v>158.5</v>
      </c>
      <c r="DV181" s="1">
        <v>41670</v>
      </c>
      <c r="DW181">
        <v>0.4</v>
      </c>
      <c r="DX181">
        <v>20140212</v>
      </c>
      <c r="DY181">
        <v>0.4</v>
      </c>
      <c r="EA181" s="1">
        <v>42004</v>
      </c>
      <c r="EB181">
        <v>4.95</v>
      </c>
      <c r="EC181">
        <v>20150114</v>
      </c>
      <c r="ED181">
        <v>4.9000000000000004</v>
      </c>
      <c r="EK181" s="1">
        <v>40847</v>
      </c>
      <c r="EL181">
        <v>-0.84</v>
      </c>
      <c r="EM181">
        <v>20111209</v>
      </c>
      <c r="EN181">
        <v>-0.89</v>
      </c>
      <c r="EP181" s="1">
        <v>40147</v>
      </c>
      <c r="EQ181">
        <v>0.39500000000000002</v>
      </c>
      <c r="ER181">
        <v>20100112</v>
      </c>
      <c r="ES181">
        <v>0.4</v>
      </c>
    </row>
    <row r="182" spans="1:149" x14ac:dyDescent="0.25">
      <c r="A182" s="1">
        <v>42461</v>
      </c>
      <c r="B182">
        <v>54.744399999999999</v>
      </c>
      <c r="C182">
        <v>20160404</v>
      </c>
      <c r="D182">
        <v>54.7</v>
      </c>
      <c r="K182" s="1">
        <v>41274</v>
      </c>
      <c r="L182">
        <v>0.7</v>
      </c>
      <c r="M182">
        <v>20130301</v>
      </c>
      <c r="N182">
        <v>0.8</v>
      </c>
      <c r="U182" s="1">
        <v>40178</v>
      </c>
      <c r="V182">
        <v>0.2</v>
      </c>
      <c r="W182">
        <v>20100217</v>
      </c>
      <c r="X182">
        <v>0.7</v>
      </c>
      <c r="AE182" s="1">
        <v>40178</v>
      </c>
      <c r="AF182">
        <v>2.4</v>
      </c>
      <c r="AG182" t="s">
        <v>302</v>
      </c>
      <c r="AH182" t="s">
        <v>302</v>
      </c>
      <c r="AT182" s="1">
        <v>40178</v>
      </c>
      <c r="AU182">
        <v>114.8</v>
      </c>
      <c r="AV182" t="s">
        <v>302</v>
      </c>
      <c r="AW182" t="s">
        <v>302</v>
      </c>
      <c r="AY182" s="1">
        <v>40178</v>
      </c>
      <c r="AZ182">
        <v>1.32</v>
      </c>
      <c r="BA182">
        <v>20100216</v>
      </c>
      <c r="BB182">
        <v>1.6</v>
      </c>
      <c r="BD182" s="1">
        <v>40178</v>
      </c>
      <c r="BE182">
        <v>0.1</v>
      </c>
      <c r="BF182">
        <v>20100129</v>
      </c>
      <c r="BG182">
        <v>-0.1</v>
      </c>
      <c r="BI182" s="1">
        <v>40178</v>
      </c>
      <c r="BJ182">
        <v>-0.3</v>
      </c>
      <c r="BK182">
        <v>20100120</v>
      </c>
      <c r="BL182">
        <v>-0.3</v>
      </c>
      <c r="BN182" s="1">
        <v>40178</v>
      </c>
      <c r="BO182">
        <v>1.5</v>
      </c>
      <c r="BP182">
        <v>20100120</v>
      </c>
      <c r="BQ182">
        <v>1.5</v>
      </c>
      <c r="BS182" s="1">
        <v>40178</v>
      </c>
      <c r="BT182">
        <v>0.9</v>
      </c>
      <c r="BU182">
        <v>20100219</v>
      </c>
      <c r="BV182">
        <v>0.4</v>
      </c>
      <c r="BX182" s="1">
        <v>40178</v>
      </c>
      <c r="BY182">
        <v>0.5</v>
      </c>
      <c r="BZ182">
        <v>20100219</v>
      </c>
      <c r="CA182">
        <v>0.4</v>
      </c>
      <c r="CC182" s="1">
        <v>40939</v>
      </c>
      <c r="CD182">
        <v>0</v>
      </c>
      <c r="CE182">
        <v>20120330</v>
      </c>
      <c r="CF182">
        <v>0.1</v>
      </c>
      <c r="CH182" s="1">
        <v>40178</v>
      </c>
      <c r="CI182">
        <v>-0.3</v>
      </c>
      <c r="CJ182">
        <v>20100120</v>
      </c>
      <c r="CK182">
        <v>-0.3</v>
      </c>
      <c r="CM182" s="1">
        <v>40178</v>
      </c>
      <c r="CN182">
        <v>1.3</v>
      </c>
      <c r="CO182">
        <v>20100120</v>
      </c>
      <c r="CP182">
        <v>1.3</v>
      </c>
      <c r="CW182" s="1">
        <v>40178</v>
      </c>
      <c r="CX182">
        <v>-0.97199999999999998</v>
      </c>
      <c r="CY182" t="s">
        <v>302</v>
      </c>
      <c r="CZ182" t="s">
        <v>302</v>
      </c>
      <c r="DB182" s="1">
        <v>41698</v>
      </c>
      <c r="DC182">
        <v>160.41</v>
      </c>
      <c r="DD182">
        <v>20140312</v>
      </c>
      <c r="DE182">
        <v>160.41</v>
      </c>
      <c r="DL182" s="1">
        <v>40178</v>
      </c>
      <c r="DM182">
        <v>-0.4</v>
      </c>
      <c r="DN182">
        <v>20100204</v>
      </c>
      <c r="DO182">
        <v>2.4</v>
      </c>
      <c r="DQ182" s="1">
        <v>40178</v>
      </c>
      <c r="DR182">
        <v>173.29</v>
      </c>
      <c r="DS182">
        <v>20100111</v>
      </c>
      <c r="DT182">
        <v>174.5</v>
      </c>
      <c r="DV182" s="1">
        <v>41698</v>
      </c>
      <c r="DW182">
        <v>0.3</v>
      </c>
      <c r="DX182">
        <v>20140312</v>
      </c>
      <c r="DY182">
        <v>0.3</v>
      </c>
      <c r="EA182" s="1">
        <v>42035</v>
      </c>
      <c r="EB182">
        <v>4.6899999999999995</v>
      </c>
      <c r="EC182">
        <v>20150212</v>
      </c>
      <c r="ED182">
        <v>4.7</v>
      </c>
      <c r="EK182" s="1">
        <v>40877</v>
      </c>
      <c r="EL182">
        <v>0.57499999999999996</v>
      </c>
      <c r="EM182">
        <v>20120113</v>
      </c>
      <c r="EN182">
        <v>1.07</v>
      </c>
      <c r="EP182" s="1">
        <v>40178</v>
      </c>
      <c r="EQ182">
        <v>0.29499999999999998</v>
      </c>
      <c r="ER182">
        <v>20100211</v>
      </c>
      <c r="ES182">
        <v>0.4</v>
      </c>
    </row>
    <row r="183" spans="1:149" x14ac:dyDescent="0.25">
      <c r="A183" s="1">
        <v>42468</v>
      </c>
      <c r="B183">
        <v>55.008699999999997</v>
      </c>
      <c r="C183">
        <v>20160411</v>
      </c>
      <c r="D183">
        <v>55</v>
      </c>
      <c r="K183" s="1">
        <v>41305</v>
      </c>
      <c r="L183">
        <v>1.2</v>
      </c>
      <c r="M183">
        <v>20130328</v>
      </c>
      <c r="N183">
        <v>1</v>
      </c>
      <c r="U183" s="1">
        <v>40209</v>
      </c>
      <c r="V183">
        <v>0.4</v>
      </c>
      <c r="W183">
        <v>20100317</v>
      </c>
      <c r="X183">
        <v>3</v>
      </c>
      <c r="AE183" s="1">
        <v>40209</v>
      </c>
      <c r="AF183">
        <v>2.2999999999999998</v>
      </c>
      <c r="AG183" t="s">
        <v>302</v>
      </c>
      <c r="AH183" t="s">
        <v>302</v>
      </c>
      <c r="AT183" s="1">
        <v>40209</v>
      </c>
      <c r="AU183">
        <v>115.1</v>
      </c>
      <c r="AV183" t="s">
        <v>302</v>
      </c>
      <c r="AW183" t="s">
        <v>302</v>
      </c>
      <c r="AY183" s="1">
        <v>40209</v>
      </c>
      <c r="AZ183">
        <v>0.83</v>
      </c>
      <c r="BA183">
        <v>20100316</v>
      </c>
      <c r="BB183">
        <v>2.4</v>
      </c>
      <c r="BD183" s="1">
        <v>40209</v>
      </c>
      <c r="BE183">
        <v>0.61</v>
      </c>
      <c r="BF183">
        <v>20100301</v>
      </c>
      <c r="BG183">
        <v>0.3</v>
      </c>
      <c r="BI183" s="1">
        <v>40209</v>
      </c>
      <c r="BJ183">
        <v>0.1</v>
      </c>
      <c r="BK183">
        <v>20100218</v>
      </c>
      <c r="BL183">
        <v>0.1</v>
      </c>
      <c r="BN183" s="1">
        <v>40209</v>
      </c>
      <c r="BO183">
        <v>2</v>
      </c>
      <c r="BP183">
        <v>20100218</v>
      </c>
      <c r="BQ183">
        <v>2</v>
      </c>
      <c r="BS183" s="1">
        <v>40209</v>
      </c>
      <c r="BT183">
        <v>1.4</v>
      </c>
      <c r="BU183">
        <v>20100319</v>
      </c>
      <c r="BV183">
        <v>0.7</v>
      </c>
      <c r="BX183" s="1">
        <v>40209</v>
      </c>
      <c r="BY183">
        <v>2.4</v>
      </c>
      <c r="BZ183">
        <v>20100319</v>
      </c>
      <c r="CA183">
        <v>1.8</v>
      </c>
      <c r="CC183" s="1">
        <v>40968</v>
      </c>
      <c r="CD183">
        <v>-0.3</v>
      </c>
      <c r="CE183">
        <v>20120430</v>
      </c>
      <c r="CF183">
        <v>-0.2</v>
      </c>
      <c r="CH183" s="1">
        <v>40209</v>
      </c>
      <c r="CI183">
        <v>0.3</v>
      </c>
      <c r="CJ183">
        <v>20100218</v>
      </c>
      <c r="CK183">
        <v>0.3</v>
      </c>
      <c r="CM183" s="1">
        <v>40209</v>
      </c>
      <c r="CN183">
        <v>1.9</v>
      </c>
      <c r="CO183">
        <v>20100218</v>
      </c>
      <c r="CP183">
        <v>1.9</v>
      </c>
      <c r="CW183" s="1">
        <v>40209</v>
      </c>
      <c r="CX183">
        <v>9.8000000000000004E-2</v>
      </c>
      <c r="CY183" t="s">
        <v>302</v>
      </c>
      <c r="CZ183" t="s">
        <v>302</v>
      </c>
      <c r="DB183" s="1">
        <v>41729</v>
      </c>
      <c r="DC183">
        <v>160.41999999999999</v>
      </c>
      <c r="DD183">
        <v>20140414</v>
      </c>
      <c r="DE183">
        <v>160.41999999999999</v>
      </c>
      <c r="DL183" s="1">
        <v>40209</v>
      </c>
      <c r="DM183">
        <v>-7.2</v>
      </c>
      <c r="DN183">
        <v>20100304</v>
      </c>
      <c r="DO183">
        <v>-4.9000000000000004</v>
      </c>
      <c r="DQ183" s="1">
        <v>40209</v>
      </c>
      <c r="DR183">
        <v>188.88499999999999</v>
      </c>
      <c r="DS183">
        <v>20100208</v>
      </c>
      <c r="DT183">
        <v>186.3</v>
      </c>
      <c r="DV183" s="1">
        <v>41729</v>
      </c>
      <c r="DW183">
        <v>0.01</v>
      </c>
      <c r="DX183">
        <v>20140414</v>
      </c>
      <c r="DY183">
        <v>0</v>
      </c>
      <c r="EA183" s="1">
        <v>42063</v>
      </c>
      <c r="EB183">
        <v>4.43</v>
      </c>
      <c r="EC183">
        <v>20150312</v>
      </c>
      <c r="ED183">
        <v>4.4000000000000004</v>
      </c>
      <c r="EK183" s="1">
        <v>40908</v>
      </c>
      <c r="EL183">
        <v>2.121</v>
      </c>
      <c r="EM183">
        <v>20120210</v>
      </c>
      <c r="EN183">
        <v>2.69</v>
      </c>
      <c r="EP183" s="1">
        <v>40209</v>
      </c>
      <c r="EQ183">
        <v>0.39300000000000002</v>
      </c>
      <c r="ER183">
        <v>20100311</v>
      </c>
      <c r="ES183">
        <v>0.4</v>
      </c>
    </row>
    <row r="184" spans="1:149" x14ac:dyDescent="0.25">
      <c r="A184" s="1">
        <v>42475</v>
      </c>
      <c r="B184">
        <v>55.870899999999999</v>
      </c>
      <c r="C184">
        <v>20160418</v>
      </c>
      <c r="D184">
        <v>55.9</v>
      </c>
      <c r="K184" s="1">
        <v>41333</v>
      </c>
      <c r="L184">
        <v>1.8</v>
      </c>
      <c r="M184">
        <v>20130430</v>
      </c>
      <c r="N184">
        <v>1.7</v>
      </c>
      <c r="U184" s="1">
        <v>40237</v>
      </c>
      <c r="V184">
        <v>0</v>
      </c>
      <c r="W184">
        <v>20100421</v>
      </c>
      <c r="X184">
        <v>-1.2</v>
      </c>
      <c r="AE184" s="1">
        <v>40237</v>
      </c>
      <c r="AF184">
        <v>2.8</v>
      </c>
      <c r="AG184" t="s">
        <v>302</v>
      </c>
      <c r="AH184" t="s">
        <v>302</v>
      </c>
      <c r="AT184" s="1">
        <v>40237</v>
      </c>
      <c r="AU184">
        <v>115.6</v>
      </c>
      <c r="AV184" t="s">
        <v>302</v>
      </c>
      <c r="AW184" t="s">
        <v>302</v>
      </c>
      <c r="AY184" s="1">
        <v>40237</v>
      </c>
      <c r="AZ184">
        <v>0.49</v>
      </c>
      <c r="BA184">
        <v>20100416</v>
      </c>
      <c r="BB184">
        <v>0.1</v>
      </c>
      <c r="BD184" s="1">
        <v>40237</v>
      </c>
      <c r="BE184">
        <v>-0.1</v>
      </c>
      <c r="BF184">
        <v>20100330</v>
      </c>
      <c r="BG184">
        <v>0</v>
      </c>
      <c r="BI184" s="1">
        <v>40237</v>
      </c>
      <c r="BJ184">
        <v>0.7</v>
      </c>
      <c r="BK184">
        <v>20100319</v>
      </c>
      <c r="BL184">
        <v>0.7</v>
      </c>
      <c r="BN184" s="1">
        <v>40237</v>
      </c>
      <c r="BO184">
        <v>2.1</v>
      </c>
      <c r="BP184">
        <v>20100319</v>
      </c>
      <c r="BQ184">
        <v>2.1</v>
      </c>
      <c r="BS184" s="1">
        <v>40237</v>
      </c>
      <c r="BT184">
        <v>-0.1</v>
      </c>
      <c r="BU184">
        <v>20100423</v>
      </c>
      <c r="BV184">
        <v>0.5</v>
      </c>
      <c r="BX184" s="1">
        <v>40237</v>
      </c>
      <c r="BY184">
        <v>-0.7</v>
      </c>
      <c r="BZ184">
        <v>20100423</v>
      </c>
      <c r="CA184">
        <v>-0.1</v>
      </c>
      <c r="CC184" s="1">
        <v>40999</v>
      </c>
      <c r="CD184">
        <v>0.2</v>
      </c>
      <c r="CE184">
        <v>20120601</v>
      </c>
      <c r="CF184">
        <v>0.1</v>
      </c>
      <c r="CH184" s="1">
        <v>40237</v>
      </c>
      <c r="CI184">
        <v>0.4</v>
      </c>
      <c r="CJ184">
        <v>20100319</v>
      </c>
      <c r="CK184">
        <v>0.4</v>
      </c>
      <c r="CM184" s="1">
        <v>40237</v>
      </c>
      <c r="CN184">
        <v>1.6</v>
      </c>
      <c r="CO184">
        <v>20100319</v>
      </c>
      <c r="CP184">
        <v>1.6</v>
      </c>
      <c r="CW184" s="1">
        <v>40237</v>
      </c>
      <c r="CX184">
        <v>0.88700000000000001</v>
      </c>
      <c r="CY184" t="s">
        <v>302</v>
      </c>
      <c r="CZ184" t="s">
        <v>302</v>
      </c>
      <c r="DB184" s="1">
        <v>41759</v>
      </c>
      <c r="DC184">
        <v>161.28</v>
      </c>
      <c r="DD184">
        <v>20140514</v>
      </c>
      <c r="DE184">
        <v>161.28</v>
      </c>
      <c r="DL184" s="1">
        <v>40237</v>
      </c>
      <c r="DM184">
        <v>-1.6</v>
      </c>
      <c r="DN184">
        <v>20100407</v>
      </c>
      <c r="DO184">
        <v>-0.5</v>
      </c>
      <c r="DQ184" s="1">
        <v>40237</v>
      </c>
      <c r="DR184">
        <v>200.38200000000001</v>
      </c>
      <c r="DS184">
        <v>20100308</v>
      </c>
      <c r="DT184">
        <v>196.7</v>
      </c>
      <c r="DV184" s="1">
        <v>41759</v>
      </c>
      <c r="DW184">
        <v>0.54</v>
      </c>
      <c r="DX184">
        <v>20140514</v>
      </c>
      <c r="DY184">
        <v>0.5</v>
      </c>
      <c r="EA184" s="1">
        <v>42094</v>
      </c>
      <c r="EB184">
        <v>4.7300000000000004</v>
      </c>
      <c r="EC184">
        <v>20150414</v>
      </c>
      <c r="ED184">
        <v>4.7</v>
      </c>
      <c r="EK184" s="1">
        <v>40939</v>
      </c>
      <c r="EL184">
        <v>-3.5000000000000003E-2</v>
      </c>
      <c r="EM184">
        <v>20120309</v>
      </c>
      <c r="EN184">
        <v>2.1</v>
      </c>
      <c r="EP184" s="1">
        <v>40237</v>
      </c>
      <c r="EQ184">
        <v>9.8000000000000004E-2</v>
      </c>
      <c r="ER184">
        <v>20100413</v>
      </c>
      <c r="ES184">
        <v>0.1</v>
      </c>
    </row>
    <row r="185" spans="1:149" x14ac:dyDescent="0.25">
      <c r="A185" s="1">
        <v>42482</v>
      </c>
      <c r="B185">
        <v>55.868699999999997</v>
      </c>
      <c r="C185">
        <v>20160425</v>
      </c>
      <c r="D185">
        <v>55.9</v>
      </c>
      <c r="K185" s="1">
        <v>41364</v>
      </c>
      <c r="L185">
        <v>2</v>
      </c>
      <c r="M185">
        <v>20130531</v>
      </c>
      <c r="N185">
        <v>1.7</v>
      </c>
      <c r="U185" s="1">
        <v>40268</v>
      </c>
      <c r="V185">
        <v>0.3</v>
      </c>
      <c r="W185">
        <v>20100519</v>
      </c>
      <c r="X185">
        <v>1.4</v>
      </c>
      <c r="AE185" s="1">
        <v>40268</v>
      </c>
      <c r="AF185">
        <v>2.7</v>
      </c>
      <c r="AG185" t="s">
        <v>302</v>
      </c>
      <c r="AH185" t="s">
        <v>302</v>
      </c>
      <c r="AT185" s="1">
        <v>40268</v>
      </c>
      <c r="AU185">
        <v>115.6</v>
      </c>
      <c r="AV185" t="s">
        <v>302</v>
      </c>
      <c r="AW185" t="s">
        <v>302</v>
      </c>
      <c r="AY185" s="1">
        <v>40268</v>
      </c>
      <c r="AZ185">
        <v>0.86</v>
      </c>
      <c r="BA185">
        <v>20100514</v>
      </c>
      <c r="BB185">
        <v>1.2</v>
      </c>
      <c r="BD185" s="1">
        <v>40268</v>
      </c>
      <c r="BE185">
        <v>0</v>
      </c>
      <c r="BF185">
        <v>20100430</v>
      </c>
      <c r="BG185">
        <v>-0.4</v>
      </c>
      <c r="BI185" s="1">
        <v>40268</v>
      </c>
      <c r="BJ185">
        <v>-0.2</v>
      </c>
      <c r="BK185">
        <v>20100423</v>
      </c>
      <c r="BL185">
        <v>-0.2</v>
      </c>
      <c r="BN185" s="1">
        <v>40268</v>
      </c>
      <c r="BO185">
        <v>1.7</v>
      </c>
      <c r="BP185">
        <v>20100423</v>
      </c>
      <c r="BQ185">
        <v>1.7</v>
      </c>
      <c r="BS185" s="1">
        <v>40268</v>
      </c>
      <c r="BT185">
        <v>2.6</v>
      </c>
      <c r="BU185">
        <v>20100521</v>
      </c>
      <c r="BV185">
        <v>2.1</v>
      </c>
      <c r="BX185" s="1">
        <v>40268</v>
      </c>
      <c r="BY185">
        <v>1.9</v>
      </c>
      <c r="BZ185">
        <v>20100521</v>
      </c>
      <c r="CA185">
        <v>1.7</v>
      </c>
      <c r="CC185" s="1">
        <v>41029</v>
      </c>
      <c r="CD185">
        <v>0.3</v>
      </c>
      <c r="CE185">
        <v>20120629</v>
      </c>
      <c r="CF185">
        <v>0.3</v>
      </c>
      <c r="CH185" s="1">
        <v>40268</v>
      </c>
      <c r="CI185">
        <v>0</v>
      </c>
      <c r="CJ185">
        <v>20100423</v>
      </c>
      <c r="CK185">
        <v>0</v>
      </c>
      <c r="CM185" s="1">
        <v>40268</v>
      </c>
      <c r="CN185">
        <v>1.4</v>
      </c>
      <c r="CO185">
        <v>20100423</v>
      </c>
      <c r="CP185">
        <v>1.4</v>
      </c>
      <c r="CW185" s="1">
        <v>40268</v>
      </c>
      <c r="CX185">
        <v>1.6830000000000001</v>
      </c>
      <c r="CY185" t="s">
        <v>302</v>
      </c>
      <c r="CZ185" t="s">
        <v>302</v>
      </c>
      <c r="DB185" s="1">
        <v>41790</v>
      </c>
      <c r="DC185">
        <v>162.5</v>
      </c>
      <c r="DD185">
        <v>20140612</v>
      </c>
      <c r="DE185">
        <v>162.5</v>
      </c>
      <c r="DL185" s="1">
        <v>40268</v>
      </c>
      <c r="DM185">
        <v>13.8</v>
      </c>
      <c r="DN185">
        <v>20100506</v>
      </c>
      <c r="DO185">
        <v>12.2</v>
      </c>
      <c r="DQ185" s="1">
        <v>40268</v>
      </c>
      <c r="DR185">
        <v>194.28100000000001</v>
      </c>
      <c r="DS185">
        <v>20100412</v>
      </c>
      <c r="DT185">
        <v>197.3</v>
      </c>
      <c r="DV185" s="1">
        <v>41790</v>
      </c>
      <c r="DW185">
        <v>0.76</v>
      </c>
      <c r="DX185">
        <v>20140612</v>
      </c>
      <c r="DY185">
        <v>0.8</v>
      </c>
      <c r="EA185" s="1">
        <v>42124</v>
      </c>
      <c r="EB185">
        <v>4.43</v>
      </c>
      <c r="EC185">
        <v>20150513</v>
      </c>
      <c r="ED185">
        <v>4.4000000000000004</v>
      </c>
      <c r="EK185" s="1">
        <v>40968</v>
      </c>
      <c r="EL185">
        <v>-1E-3</v>
      </c>
      <c r="EM185">
        <v>20120412</v>
      </c>
      <c r="EN185">
        <v>0.28999999999999998</v>
      </c>
      <c r="EP185" s="1">
        <v>40268</v>
      </c>
      <c r="EQ185">
        <v>0.29299999999999998</v>
      </c>
      <c r="ER185">
        <v>20100512</v>
      </c>
      <c r="ES185">
        <v>0.3</v>
      </c>
    </row>
    <row r="186" spans="1:149" x14ac:dyDescent="0.25">
      <c r="A186" s="1">
        <v>42489</v>
      </c>
      <c r="B186">
        <v>56.923000000000002</v>
      </c>
      <c r="C186">
        <v>20160502</v>
      </c>
      <c r="D186">
        <v>56.9</v>
      </c>
      <c r="K186" s="1">
        <v>41394</v>
      </c>
      <c r="L186">
        <v>1.7</v>
      </c>
      <c r="M186">
        <v>20130628</v>
      </c>
      <c r="N186">
        <v>1.4</v>
      </c>
      <c r="U186" s="1">
        <v>40298</v>
      </c>
      <c r="V186">
        <v>0.5</v>
      </c>
      <c r="W186">
        <v>20100617</v>
      </c>
      <c r="X186">
        <v>-0.3</v>
      </c>
      <c r="AE186" s="1">
        <v>40298</v>
      </c>
      <c r="AF186">
        <v>3.4</v>
      </c>
      <c r="AG186" t="s">
        <v>302</v>
      </c>
      <c r="AH186" t="s">
        <v>302</v>
      </c>
      <c r="AT186" s="1">
        <v>40298</v>
      </c>
      <c r="AU186">
        <v>116</v>
      </c>
      <c r="AV186" t="s">
        <v>302</v>
      </c>
      <c r="AW186" t="s">
        <v>302</v>
      </c>
      <c r="AY186" s="1">
        <v>40298</v>
      </c>
      <c r="AZ186">
        <v>1.5699999999999998</v>
      </c>
      <c r="BA186">
        <v>20100615</v>
      </c>
      <c r="BB186">
        <v>0.2</v>
      </c>
      <c r="BD186" s="1">
        <v>40298</v>
      </c>
      <c r="BE186">
        <v>0.51</v>
      </c>
      <c r="BF186">
        <v>20100531</v>
      </c>
      <c r="BG186">
        <v>0.3</v>
      </c>
      <c r="BI186" s="1">
        <v>40298</v>
      </c>
      <c r="BJ186">
        <v>0.3</v>
      </c>
      <c r="BK186">
        <v>20100521</v>
      </c>
      <c r="BL186">
        <v>0.3</v>
      </c>
      <c r="BN186" s="1">
        <v>40298</v>
      </c>
      <c r="BO186">
        <v>1.9</v>
      </c>
      <c r="BP186">
        <v>20100521</v>
      </c>
      <c r="BQ186">
        <v>1.9</v>
      </c>
      <c r="BS186" s="1">
        <v>40298</v>
      </c>
      <c r="BT186">
        <v>-2.2999999999999998</v>
      </c>
      <c r="BU186">
        <v>20100623</v>
      </c>
      <c r="BV186">
        <v>-2</v>
      </c>
      <c r="BX186" s="1">
        <v>40298</v>
      </c>
      <c r="BY186">
        <v>-1</v>
      </c>
      <c r="BZ186">
        <v>20100623</v>
      </c>
      <c r="CA186">
        <v>-1.2</v>
      </c>
      <c r="CC186" s="1">
        <v>41060</v>
      </c>
      <c r="CD186">
        <v>0</v>
      </c>
      <c r="CE186">
        <v>20120731</v>
      </c>
      <c r="CF186">
        <v>0.1</v>
      </c>
      <c r="CH186" s="1">
        <v>40298</v>
      </c>
      <c r="CI186">
        <v>0.3</v>
      </c>
      <c r="CJ186">
        <v>20100521</v>
      </c>
      <c r="CK186">
        <v>0.3</v>
      </c>
      <c r="CM186" s="1">
        <v>40298</v>
      </c>
      <c r="CN186">
        <v>1.8</v>
      </c>
      <c r="CO186">
        <v>20100521</v>
      </c>
      <c r="CP186">
        <v>1.8</v>
      </c>
      <c r="CW186" s="1">
        <v>40298</v>
      </c>
      <c r="CX186">
        <v>2.3879999999999999</v>
      </c>
      <c r="CY186" t="s">
        <v>302</v>
      </c>
      <c r="CZ186" t="s">
        <v>302</v>
      </c>
      <c r="DB186" s="1">
        <v>41820</v>
      </c>
      <c r="DC186">
        <v>163.98</v>
      </c>
      <c r="DD186">
        <v>20140714</v>
      </c>
      <c r="DE186">
        <v>163.98</v>
      </c>
      <c r="DL186" s="1">
        <v>40298</v>
      </c>
      <c r="DM186">
        <v>5.0999999999999996</v>
      </c>
      <c r="DN186">
        <v>20100604</v>
      </c>
      <c r="DO186">
        <v>5.4</v>
      </c>
      <c r="DQ186" s="1">
        <v>40298</v>
      </c>
      <c r="DR186">
        <v>208.81700000000001</v>
      </c>
      <c r="DS186">
        <v>20100510</v>
      </c>
      <c r="DT186">
        <v>201.7</v>
      </c>
      <c r="DV186" s="1">
        <v>41820</v>
      </c>
      <c r="DW186">
        <v>0.91</v>
      </c>
      <c r="DX186">
        <v>20140714</v>
      </c>
      <c r="DY186">
        <v>0.9</v>
      </c>
      <c r="EA186" s="1">
        <v>42155</v>
      </c>
      <c r="EB186">
        <v>4.5999999999999996</v>
      </c>
      <c r="EC186">
        <v>20150612</v>
      </c>
      <c r="ED186">
        <v>4.5999999999999996</v>
      </c>
      <c r="EK186" s="1">
        <v>40999</v>
      </c>
      <c r="EL186">
        <v>-1.1619999999999999</v>
      </c>
      <c r="EM186">
        <v>20120510</v>
      </c>
      <c r="EN186">
        <v>0.35</v>
      </c>
      <c r="EP186" s="1">
        <v>40298</v>
      </c>
      <c r="EQ186">
        <v>0.19500000000000001</v>
      </c>
      <c r="ER186">
        <v>20100610</v>
      </c>
      <c r="ES186">
        <v>0.3</v>
      </c>
    </row>
    <row r="187" spans="1:149" x14ac:dyDescent="0.25">
      <c r="A187" s="1">
        <v>42496</v>
      </c>
      <c r="B187">
        <v>57.681800000000003</v>
      </c>
      <c r="C187">
        <v>20160509</v>
      </c>
      <c r="D187">
        <v>57.7</v>
      </c>
      <c r="K187" s="1">
        <v>41425</v>
      </c>
      <c r="L187">
        <v>2</v>
      </c>
      <c r="M187">
        <v>20130731</v>
      </c>
      <c r="N187">
        <v>1.6</v>
      </c>
      <c r="U187" s="1">
        <v>40329</v>
      </c>
      <c r="V187">
        <v>-0.3</v>
      </c>
      <c r="W187">
        <v>20100721</v>
      </c>
      <c r="X187">
        <v>-0.1</v>
      </c>
      <c r="AE187" s="1">
        <v>40329</v>
      </c>
      <c r="AF187">
        <v>3.6</v>
      </c>
      <c r="AG187" t="s">
        <v>302</v>
      </c>
      <c r="AH187" t="s">
        <v>302</v>
      </c>
      <c r="AT187" s="1">
        <v>40329</v>
      </c>
      <c r="AU187">
        <v>116.3</v>
      </c>
      <c r="AV187" t="s">
        <v>302</v>
      </c>
      <c r="AW187" t="s">
        <v>302</v>
      </c>
      <c r="AY187" s="1">
        <v>40329</v>
      </c>
      <c r="AZ187">
        <v>1.08</v>
      </c>
      <c r="BA187">
        <v>20100715</v>
      </c>
      <c r="BB187">
        <v>0.4</v>
      </c>
      <c r="BD187" s="1">
        <v>40329</v>
      </c>
      <c r="BE187">
        <v>0.4</v>
      </c>
      <c r="BF187">
        <v>20100629</v>
      </c>
      <c r="BG187">
        <v>0.3</v>
      </c>
      <c r="BI187" s="1">
        <v>40329</v>
      </c>
      <c r="BJ187">
        <v>0.3</v>
      </c>
      <c r="BK187">
        <v>20100622</v>
      </c>
      <c r="BL187">
        <v>0.3</v>
      </c>
      <c r="BN187" s="1">
        <v>40329</v>
      </c>
      <c r="BO187">
        <v>1.8</v>
      </c>
      <c r="BP187">
        <v>20100622</v>
      </c>
      <c r="BQ187">
        <v>1.8</v>
      </c>
      <c r="BS187" s="1">
        <v>40329</v>
      </c>
      <c r="BT187">
        <v>-0.3</v>
      </c>
      <c r="BU187">
        <v>20100722</v>
      </c>
      <c r="BV187">
        <v>-0.2</v>
      </c>
      <c r="BX187" s="1">
        <v>40329</v>
      </c>
      <c r="BY187">
        <v>-0.5</v>
      </c>
      <c r="BZ187">
        <v>20100722</v>
      </c>
      <c r="CA187">
        <v>-0.1</v>
      </c>
      <c r="CC187" s="1">
        <v>41090</v>
      </c>
      <c r="CD187">
        <v>0.1</v>
      </c>
      <c r="CE187">
        <v>20120831</v>
      </c>
      <c r="CF187">
        <v>0.2</v>
      </c>
      <c r="CH187" s="1">
        <v>40329</v>
      </c>
      <c r="CI187">
        <v>0.3</v>
      </c>
      <c r="CJ187">
        <v>20100622</v>
      </c>
      <c r="CK187">
        <v>0.3</v>
      </c>
      <c r="CM187" s="1">
        <v>40329</v>
      </c>
      <c r="CN187">
        <v>1.4</v>
      </c>
      <c r="CO187">
        <v>20100622</v>
      </c>
      <c r="CP187">
        <v>1.4</v>
      </c>
      <c r="CW187" s="1">
        <v>40329</v>
      </c>
      <c r="CX187">
        <v>2.9910000000000001</v>
      </c>
      <c r="CY187" t="s">
        <v>302</v>
      </c>
      <c r="CZ187" t="s">
        <v>302</v>
      </c>
      <c r="DB187" s="1">
        <v>41851</v>
      </c>
      <c r="DC187">
        <v>165.84</v>
      </c>
      <c r="DD187">
        <v>20140813</v>
      </c>
      <c r="DE187">
        <v>165.84</v>
      </c>
      <c r="DL187" s="1">
        <v>40329</v>
      </c>
      <c r="DM187">
        <v>-7.1</v>
      </c>
      <c r="DN187">
        <v>20100706</v>
      </c>
      <c r="DO187">
        <v>-10.8</v>
      </c>
      <c r="DQ187" s="1">
        <v>40329</v>
      </c>
      <c r="DR187">
        <v>202.08</v>
      </c>
      <c r="DS187">
        <v>20100608</v>
      </c>
      <c r="DT187">
        <v>189.1</v>
      </c>
      <c r="DV187" s="1">
        <v>41851</v>
      </c>
      <c r="DW187">
        <v>1.1299999999999999</v>
      </c>
      <c r="DX187">
        <v>20140813</v>
      </c>
      <c r="DY187">
        <v>1.1000000000000001</v>
      </c>
      <c r="EA187" s="1">
        <v>42185</v>
      </c>
      <c r="EB187">
        <v>5.0599999999999996</v>
      </c>
      <c r="EC187">
        <v>20150714</v>
      </c>
      <c r="ED187">
        <v>5.0999999999999996</v>
      </c>
      <c r="EK187" s="1">
        <v>41029</v>
      </c>
      <c r="EL187">
        <v>-0.74099999999999999</v>
      </c>
      <c r="EM187">
        <v>20120608</v>
      </c>
      <c r="EN187">
        <v>-0.37</v>
      </c>
      <c r="EP187" s="1">
        <v>40329</v>
      </c>
      <c r="EQ187">
        <v>0.38900000000000001</v>
      </c>
      <c r="ER187">
        <v>20100708</v>
      </c>
      <c r="ES187">
        <v>0.3</v>
      </c>
    </row>
    <row r="188" spans="1:149" x14ac:dyDescent="0.25">
      <c r="A188" s="1">
        <v>42503</v>
      </c>
      <c r="B188">
        <v>57.255600000000001</v>
      </c>
      <c r="C188">
        <v>20160516</v>
      </c>
      <c r="D188">
        <v>57.3</v>
      </c>
      <c r="K188" s="1">
        <v>41455</v>
      </c>
      <c r="L188">
        <v>1.6</v>
      </c>
      <c r="M188">
        <v>20130830</v>
      </c>
      <c r="N188">
        <v>0.9</v>
      </c>
      <c r="U188" s="1">
        <v>40359</v>
      </c>
      <c r="V188">
        <v>0.2</v>
      </c>
      <c r="W188">
        <v>20100819</v>
      </c>
      <c r="X188">
        <v>-0.3</v>
      </c>
      <c r="AE188" s="1">
        <v>40359</v>
      </c>
      <c r="AF188">
        <v>3.5</v>
      </c>
      <c r="AG188" t="s">
        <v>302</v>
      </c>
      <c r="AH188" t="s">
        <v>302</v>
      </c>
      <c r="AT188" s="1">
        <v>40359</v>
      </c>
      <c r="AU188">
        <v>116.2</v>
      </c>
      <c r="AV188" t="s">
        <v>302</v>
      </c>
      <c r="AW188" t="s">
        <v>302</v>
      </c>
      <c r="AY188" s="1">
        <v>40359</v>
      </c>
      <c r="AZ188">
        <v>-0.11</v>
      </c>
      <c r="BA188">
        <v>20100817</v>
      </c>
      <c r="BB188">
        <v>0.1</v>
      </c>
      <c r="BD188" s="1">
        <v>40359</v>
      </c>
      <c r="BE188">
        <v>-0.8</v>
      </c>
      <c r="BF188">
        <v>20100729</v>
      </c>
      <c r="BG188">
        <v>-0.9</v>
      </c>
      <c r="BI188" s="1">
        <v>40359</v>
      </c>
      <c r="BJ188">
        <v>-0.1</v>
      </c>
      <c r="BK188">
        <v>20100723</v>
      </c>
      <c r="BL188">
        <v>-0.1</v>
      </c>
      <c r="BN188" s="1">
        <v>40359</v>
      </c>
      <c r="BO188">
        <v>1.7</v>
      </c>
      <c r="BP188">
        <v>20100723</v>
      </c>
      <c r="BQ188">
        <v>1.7</v>
      </c>
      <c r="BS188" s="1">
        <v>40359</v>
      </c>
      <c r="BT188">
        <v>0.9</v>
      </c>
      <c r="BU188">
        <v>20100824</v>
      </c>
      <c r="BV188">
        <v>0.1</v>
      </c>
      <c r="BX188" s="1">
        <v>40359</v>
      </c>
      <c r="BY188">
        <v>0.5</v>
      </c>
      <c r="BZ188">
        <v>20100824</v>
      </c>
      <c r="CA188">
        <v>-0.5</v>
      </c>
      <c r="CC188" s="1">
        <v>41121</v>
      </c>
      <c r="CD188">
        <v>0.2</v>
      </c>
      <c r="CE188">
        <v>20120928</v>
      </c>
      <c r="CF188">
        <v>0.2</v>
      </c>
      <c r="CH188" s="1">
        <v>40359</v>
      </c>
      <c r="CI188">
        <v>-0.1</v>
      </c>
      <c r="CJ188">
        <v>20100723</v>
      </c>
      <c r="CK188">
        <v>-0.1</v>
      </c>
      <c r="CM188" s="1">
        <v>40359</v>
      </c>
      <c r="CN188">
        <v>1</v>
      </c>
      <c r="CO188">
        <v>20100723</v>
      </c>
      <c r="CP188">
        <v>1</v>
      </c>
      <c r="CW188" s="1">
        <v>40359</v>
      </c>
      <c r="CX188">
        <v>3.2970000000000002</v>
      </c>
      <c r="CY188" t="s">
        <v>302</v>
      </c>
      <c r="CZ188" t="s">
        <v>302</v>
      </c>
      <c r="DB188" s="1">
        <v>41882</v>
      </c>
      <c r="DC188">
        <v>167.12</v>
      </c>
      <c r="DD188">
        <v>20140912</v>
      </c>
      <c r="DE188">
        <v>167.12</v>
      </c>
      <c r="DL188" s="1">
        <v>40359</v>
      </c>
      <c r="DM188">
        <v>7.5</v>
      </c>
      <c r="DN188">
        <v>20100805</v>
      </c>
      <c r="DO188">
        <v>6.5</v>
      </c>
      <c r="DQ188" s="1">
        <v>40359</v>
      </c>
      <c r="DR188">
        <v>191.874</v>
      </c>
      <c r="DS188">
        <v>20100709</v>
      </c>
      <c r="DT188">
        <v>189.3</v>
      </c>
      <c r="DV188" s="1">
        <v>41882</v>
      </c>
      <c r="DW188">
        <v>0.77</v>
      </c>
      <c r="DX188">
        <v>20140912</v>
      </c>
      <c r="DY188">
        <v>0.8</v>
      </c>
      <c r="EA188" s="1">
        <v>42216</v>
      </c>
      <c r="EB188">
        <v>5.12</v>
      </c>
      <c r="EC188">
        <v>20150812</v>
      </c>
      <c r="ED188">
        <v>5.0999999999999996</v>
      </c>
      <c r="EK188" s="1">
        <v>41060</v>
      </c>
      <c r="EL188">
        <v>-1.387</v>
      </c>
      <c r="EM188">
        <v>20120711</v>
      </c>
      <c r="EN188">
        <v>-0.79</v>
      </c>
      <c r="EP188" s="1">
        <v>40359</v>
      </c>
      <c r="EQ188">
        <v>9.7000000000000003E-2</v>
      </c>
      <c r="ER188">
        <v>20100810</v>
      </c>
      <c r="ES188">
        <v>0.1</v>
      </c>
    </row>
    <row r="189" spans="1:149" x14ac:dyDescent="0.25">
      <c r="A189" s="1">
        <v>42510</v>
      </c>
      <c r="B189">
        <v>57.746000000000002</v>
      </c>
      <c r="C189">
        <v>20160524</v>
      </c>
      <c r="D189">
        <v>57.7</v>
      </c>
      <c r="K189" s="1">
        <v>41486</v>
      </c>
      <c r="L189">
        <v>2</v>
      </c>
      <c r="M189">
        <v>20130930</v>
      </c>
      <c r="N189">
        <v>1.4</v>
      </c>
      <c r="U189" s="1">
        <v>40390</v>
      </c>
      <c r="V189">
        <v>-1.1000000000000001</v>
      </c>
      <c r="W189">
        <v>20100920</v>
      </c>
      <c r="X189">
        <v>-0.1</v>
      </c>
      <c r="AE189" s="1">
        <v>40390</v>
      </c>
      <c r="AF189">
        <v>3.7</v>
      </c>
      <c r="AG189" t="s">
        <v>302</v>
      </c>
      <c r="AH189" t="s">
        <v>302</v>
      </c>
      <c r="AT189" s="1">
        <v>40390</v>
      </c>
      <c r="AU189">
        <v>116.8</v>
      </c>
      <c r="AV189" t="s">
        <v>302</v>
      </c>
      <c r="AW189" t="s">
        <v>302</v>
      </c>
      <c r="AY189" s="1">
        <v>40390</v>
      </c>
      <c r="AZ189">
        <v>-1.22</v>
      </c>
      <c r="BA189">
        <v>20100915</v>
      </c>
      <c r="BB189">
        <v>-0.9</v>
      </c>
      <c r="BD189" s="1">
        <v>40390</v>
      </c>
      <c r="BE189">
        <v>-0.1</v>
      </c>
      <c r="BF189">
        <v>20100830</v>
      </c>
      <c r="BG189">
        <v>0.1</v>
      </c>
      <c r="BI189" s="1">
        <v>40390</v>
      </c>
      <c r="BJ189">
        <v>-0.1</v>
      </c>
      <c r="BK189">
        <v>20100820</v>
      </c>
      <c r="BL189">
        <v>-0.1</v>
      </c>
      <c r="BN189" s="1">
        <v>40390</v>
      </c>
      <c r="BO189">
        <v>1.6</v>
      </c>
      <c r="BP189">
        <v>20100820</v>
      </c>
      <c r="BQ189">
        <v>1.6</v>
      </c>
      <c r="BS189" s="1">
        <v>40390</v>
      </c>
      <c r="BT189">
        <v>-0.2</v>
      </c>
      <c r="BU189">
        <v>20100922</v>
      </c>
      <c r="BV189">
        <v>-0.1</v>
      </c>
      <c r="BX189" s="1">
        <v>40390</v>
      </c>
      <c r="BY189">
        <v>-0.4</v>
      </c>
      <c r="BZ189">
        <v>20100922</v>
      </c>
      <c r="CA189">
        <v>-0.4</v>
      </c>
      <c r="CC189" s="1">
        <v>41152</v>
      </c>
      <c r="CD189">
        <v>-0.2</v>
      </c>
      <c r="CE189">
        <v>20121031</v>
      </c>
      <c r="CF189">
        <v>-0.1</v>
      </c>
      <c r="CH189" s="1">
        <v>40390</v>
      </c>
      <c r="CI189">
        <v>0.5</v>
      </c>
      <c r="CJ189">
        <v>20100820</v>
      </c>
      <c r="CK189">
        <v>0.5</v>
      </c>
      <c r="CM189" s="1">
        <v>40390</v>
      </c>
      <c r="CN189">
        <v>1.8</v>
      </c>
      <c r="CO189">
        <v>20100820</v>
      </c>
      <c r="CP189">
        <v>1.8</v>
      </c>
      <c r="CW189" s="1">
        <v>40390</v>
      </c>
      <c r="CX189">
        <v>2.8879999999999999</v>
      </c>
      <c r="CY189" t="s">
        <v>302</v>
      </c>
      <c r="CZ189" t="s">
        <v>302</v>
      </c>
      <c r="DB189" s="1">
        <v>41912</v>
      </c>
      <c r="DC189">
        <v>167.64</v>
      </c>
      <c r="DD189">
        <v>20141015</v>
      </c>
      <c r="DE189">
        <v>167.64</v>
      </c>
      <c r="DL189" s="1">
        <v>40390</v>
      </c>
      <c r="DM189">
        <v>-7</v>
      </c>
      <c r="DN189">
        <v>20100908</v>
      </c>
      <c r="DO189">
        <v>-3.3</v>
      </c>
      <c r="DQ189" s="1">
        <v>40390</v>
      </c>
      <c r="DR189">
        <v>196.202</v>
      </c>
      <c r="DS189">
        <v>20100810</v>
      </c>
      <c r="DT189">
        <v>189.2</v>
      </c>
      <c r="DV189" s="1">
        <v>41912</v>
      </c>
      <c r="DW189">
        <v>0.31</v>
      </c>
      <c r="DX189">
        <v>20141015</v>
      </c>
      <c r="DY189">
        <v>0.4</v>
      </c>
      <c r="EA189" s="1">
        <v>42247</v>
      </c>
      <c r="EB189">
        <v>5.39</v>
      </c>
      <c r="EC189">
        <v>20150914</v>
      </c>
      <c r="ED189">
        <v>5.4</v>
      </c>
      <c r="EK189" s="1">
        <v>41090</v>
      </c>
      <c r="EL189">
        <v>-2.3380000000000001</v>
      </c>
      <c r="EM189">
        <v>20120809</v>
      </c>
      <c r="EN189">
        <v>-1.81</v>
      </c>
      <c r="EP189" s="1">
        <v>40390</v>
      </c>
      <c r="EQ189">
        <v>-9.7000000000000003E-2</v>
      </c>
      <c r="ER189">
        <v>20100909</v>
      </c>
      <c r="ES189">
        <v>-0.1</v>
      </c>
    </row>
    <row r="190" spans="1:149" x14ac:dyDescent="0.25">
      <c r="A190" s="1">
        <v>42517</v>
      </c>
      <c r="B190">
        <v>57.508099999999999</v>
      </c>
      <c r="C190">
        <v>20160530</v>
      </c>
      <c r="D190">
        <v>57.5</v>
      </c>
      <c r="K190" s="1">
        <v>41517</v>
      </c>
      <c r="L190">
        <v>2.5</v>
      </c>
      <c r="M190">
        <v>20131031</v>
      </c>
      <c r="N190">
        <v>2</v>
      </c>
      <c r="U190" s="1">
        <v>40421</v>
      </c>
      <c r="V190">
        <v>1.9</v>
      </c>
      <c r="W190">
        <v>20101020</v>
      </c>
      <c r="X190">
        <v>1.2</v>
      </c>
      <c r="AE190" s="1">
        <v>40421</v>
      </c>
      <c r="AF190">
        <v>4.4000000000000004</v>
      </c>
      <c r="AG190" t="s">
        <v>302</v>
      </c>
      <c r="AH190" t="s">
        <v>302</v>
      </c>
      <c r="AT190" s="1">
        <v>40421</v>
      </c>
      <c r="AU190">
        <v>116.7</v>
      </c>
      <c r="AV190" t="s">
        <v>302</v>
      </c>
      <c r="AW190" t="s">
        <v>302</v>
      </c>
      <c r="AY190" s="1">
        <v>40421</v>
      </c>
      <c r="AZ190">
        <v>0.92</v>
      </c>
      <c r="BA190">
        <v>20101015</v>
      </c>
      <c r="BB190">
        <v>2</v>
      </c>
      <c r="BD190" s="1">
        <v>40421</v>
      </c>
      <c r="BE190">
        <v>0.4</v>
      </c>
      <c r="BF190">
        <v>20100929</v>
      </c>
      <c r="BG190">
        <v>0.4</v>
      </c>
      <c r="BI190" s="1">
        <v>40421</v>
      </c>
      <c r="BJ190">
        <v>0.1</v>
      </c>
      <c r="BK190">
        <v>20100921</v>
      </c>
      <c r="BL190">
        <v>0.1</v>
      </c>
      <c r="BN190" s="1">
        <v>40421</v>
      </c>
      <c r="BO190">
        <v>1.6</v>
      </c>
      <c r="BP190">
        <v>20100921</v>
      </c>
      <c r="BQ190">
        <v>1.6</v>
      </c>
      <c r="BS190" s="1">
        <v>40421</v>
      </c>
      <c r="BT190">
        <v>0.6</v>
      </c>
      <c r="BU190">
        <v>20101022</v>
      </c>
      <c r="BV190">
        <v>0.5</v>
      </c>
      <c r="BX190" s="1">
        <v>40421</v>
      </c>
      <c r="BY190">
        <v>0.4</v>
      </c>
      <c r="BZ190">
        <v>20101022</v>
      </c>
      <c r="CA190">
        <v>0.4</v>
      </c>
      <c r="CC190" s="1">
        <v>41182</v>
      </c>
      <c r="CD190">
        <v>0</v>
      </c>
      <c r="CE190">
        <v>20121130</v>
      </c>
      <c r="CF190">
        <v>0</v>
      </c>
      <c r="CH190" s="1">
        <v>40421</v>
      </c>
      <c r="CI190">
        <v>-0.1</v>
      </c>
      <c r="CJ190">
        <v>20100921</v>
      </c>
      <c r="CK190">
        <v>-0.1</v>
      </c>
      <c r="CM190" s="1">
        <v>40421</v>
      </c>
      <c r="CN190">
        <v>1.7</v>
      </c>
      <c r="CO190">
        <v>20100921</v>
      </c>
      <c r="CP190">
        <v>1.7</v>
      </c>
      <c r="CW190" s="1">
        <v>40421</v>
      </c>
      <c r="CX190">
        <v>2.8860000000000001</v>
      </c>
      <c r="CY190" t="s">
        <v>302</v>
      </c>
      <c r="CZ190" t="s">
        <v>302</v>
      </c>
      <c r="DB190" s="1">
        <v>41943</v>
      </c>
      <c r="DC190">
        <v>167.99</v>
      </c>
      <c r="DD190">
        <v>20141112</v>
      </c>
      <c r="DE190">
        <v>167.99</v>
      </c>
      <c r="DL190" s="1">
        <v>40421</v>
      </c>
      <c r="DM190">
        <v>-8.1</v>
      </c>
      <c r="DN190">
        <v>20101007</v>
      </c>
      <c r="DO190">
        <v>-9.1999999999999993</v>
      </c>
      <c r="DQ190" s="1">
        <v>40421</v>
      </c>
      <c r="DR190">
        <v>192.673</v>
      </c>
      <c r="DS190">
        <v>20100909</v>
      </c>
      <c r="DT190">
        <v>183.3</v>
      </c>
      <c r="DV190" s="1">
        <v>41943</v>
      </c>
      <c r="DW190">
        <v>0.21</v>
      </c>
      <c r="DX190">
        <v>20141112</v>
      </c>
      <c r="DY190">
        <v>0.2</v>
      </c>
      <c r="EA190" s="1">
        <v>42277</v>
      </c>
      <c r="EB190">
        <v>5.64</v>
      </c>
      <c r="EC190">
        <v>20151015</v>
      </c>
      <c r="ED190">
        <v>5.6</v>
      </c>
      <c r="EK190" s="1">
        <v>41121</v>
      </c>
      <c r="EL190">
        <v>-3.0419999999999998</v>
      </c>
      <c r="EM190">
        <v>20120911</v>
      </c>
      <c r="EN190">
        <v>-2.34</v>
      </c>
      <c r="EP190" s="1">
        <v>40421</v>
      </c>
      <c r="EQ190">
        <v>9.7000000000000003E-2</v>
      </c>
      <c r="ER190">
        <v>20101013</v>
      </c>
      <c r="ES190">
        <v>0.1</v>
      </c>
    </row>
    <row r="191" spans="1:149" x14ac:dyDescent="0.25">
      <c r="A191" s="1">
        <v>42524</v>
      </c>
      <c r="B191">
        <v>57.786900000000003</v>
      </c>
      <c r="C191">
        <v>20160606</v>
      </c>
      <c r="D191">
        <v>57.8</v>
      </c>
      <c r="K191" s="1">
        <v>41547</v>
      </c>
      <c r="L191">
        <v>2.9</v>
      </c>
      <c r="M191">
        <v>20131129</v>
      </c>
      <c r="N191">
        <v>2.2999999999999998</v>
      </c>
      <c r="U191" s="1">
        <v>40451</v>
      </c>
      <c r="V191">
        <v>1</v>
      </c>
      <c r="W191">
        <v>20101118</v>
      </c>
      <c r="X191">
        <v>0.4</v>
      </c>
      <c r="AE191" s="1">
        <v>40451</v>
      </c>
      <c r="AF191">
        <v>4.5</v>
      </c>
      <c r="AG191" t="s">
        <v>302</v>
      </c>
      <c r="AH191" t="s">
        <v>302</v>
      </c>
      <c r="AT191" s="1">
        <v>40451</v>
      </c>
      <c r="AU191">
        <v>116.9</v>
      </c>
      <c r="AV191" t="s">
        <v>302</v>
      </c>
      <c r="AW191" t="s">
        <v>302</v>
      </c>
      <c r="AY191" s="1">
        <v>40451</v>
      </c>
      <c r="AZ191">
        <v>0.09</v>
      </c>
      <c r="BA191">
        <v>20101116</v>
      </c>
      <c r="BB191">
        <v>-0.6</v>
      </c>
      <c r="BD191" s="1">
        <v>40451</v>
      </c>
      <c r="BE191">
        <v>0.8</v>
      </c>
      <c r="BF191">
        <v>20101029</v>
      </c>
      <c r="BG191">
        <v>0.2</v>
      </c>
      <c r="BI191" s="1">
        <v>40451</v>
      </c>
      <c r="BJ191">
        <v>0.2</v>
      </c>
      <c r="BK191">
        <v>20101022</v>
      </c>
      <c r="BL191">
        <v>0.2</v>
      </c>
      <c r="BN191" s="1">
        <v>40451</v>
      </c>
      <c r="BO191">
        <v>1.5</v>
      </c>
      <c r="BP191">
        <v>20101022</v>
      </c>
      <c r="BQ191">
        <v>1.5</v>
      </c>
      <c r="BS191" s="1">
        <v>40451</v>
      </c>
      <c r="BT191">
        <v>0.3</v>
      </c>
      <c r="BU191">
        <v>20101123</v>
      </c>
      <c r="BV191">
        <v>0.6</v>
      </c>
      <c r="BX191" s="1">
        <v>40451</v>
      </c>
      <c r="BY191">
        <v>0.4</v>
      </c>
      <c r="BZ191">
        <v>20101123</v>
      </c>
      <c r="CA191">
        <v>0.4</v>
      </c>
      <c r="CC191" s="1">
        <v>41213</v>
      </c>
      <c r="CD191">
        <v>0</v>
      </c>
      <c r="CE191">
        <v>20121221</v>
      </c>
      <c r="CF191">
        <v>0.1</v>
      </c>
      <c r="CH191" s="1">
        <v>40451</v>
      </c>
      <c r="CI191">
        <v>0.2</v>
      </c>
      <c r="CJ191">
        <v>20101022</v>
      </c>
      <c r="CK191">
        <v>0.2</v>
      </c>
      <c r="CM191" s="1">
        <v>40451</v>
      </c>
      <c r="CN191">
        <v>1.9</v>
      </c>
      <c r="CO191">
        <v>20101022</v>
      </c>
      <c r="CP191">
        <v>1.9</v>
      </c>
      <c r="CW191" s="1">
        <v>40451</v>
      </c>
      <c r="CX191">
        <v>2.6760000000000002</v>
      </c>
      <c r="CY191" t="s">
        <v>302</v>
      </c>
      <c r="CZ191" t="s">
        <v>302</v>
      </c>
      <c r="DB191" s="1">
        <v>41973</v>
      </c>
      <c r="DC191">
        <v>167.51</v>
      </c>
      <c r="DD191">
        <v>20141212</v>
      </c>
      <c r="DE191">
        <v>167.51</v>
      </c>
      <c r="DL191" s="1">
        <v>40451</v>
      </c>
      <c r="DM191">
        <v>15.8</v>
      </c>
      <c r="DN191">
        <v>20101105</v>
      </c>
      <c r="DO191">
        <v>15.3</v>
      </c>
      <c r="DQ191" s="1">
        <v>40451</v>
      </c>
      <c r="DR191">
        <v>187.33600000000001</v>
      </c>
      <c r="DS191">
        <v>20101008</v>
      </c>
      <c r="DT191">
        <v>186.4</v>
      </c>
      <c r="DV191" s="1">
        <v>41973</v>
      </c>
      <c r="DW191">
        <v>-0.28999999999999998</v>
      </c>
      <c r="DX191">
        <v>20141212</v>
      </c>
      <c r="DY191">
        <v>-0.3</v>
      </c>
      <c r="EA191" s="1">
        <v>42308</v>
      </c>
      <c r="EB191">
        <v>5.57</v>
      </c>
      <c r="EC191">
        <v>20151112</v>
      </c>
      <c r="ED191">
        <v>5.6</v>
      </c>
      <c r="EK191" s="1">
        <v>41152</v>
      </c>
      <c r="EL191">
        <v>-1.0760000000000001</v>
      </c>
      <c r="EM191">
        <v>20121011</v>
      </c>
      <c r="EN191">
        <v>-1.32</v>
      </c>
      <c r="EP191" s="1">
        <v>40451</v>
      </c>
      <c r="EQ191">
        <v>0.193</v>
      </c>
      <c r="ER191">
        <v>20101109</v>
      </c>
      <c r="ES191">
        <v>0.2</v>
      </c>
    </row>
    <row r="192" spans="1:149" x14ac:dyDescent="0.25">
      <c r="A192" s="1">
        <v>42531</v>
      </c>
      <c r="B192">
        <v>57.929099999999998</v>
      </c>
      <c r="C192">
        <v>20160613</v>
      </c>
      <c r="D192">
        <v>57.9</v>
      </c>
      <c r="K192" s="1">
        <v>41578</v>
      </c>
      <c r="L192">
        <v>3.4</v>
      </c>
      <c r="M192">
        <v>20131223</v>
      </c>
      <c r="N192">
        <v>2.7</v>
      </c>
      <c r="U192" s="1">
        <v>40482</v>
      </c>
      <c r="V192">
        <v>-0.2</v>
      </c>
      <c r="W192">
        <v>20101220</v>
      </c>
      <c r="X192">
        <v>0</v>
      </c>
      <c r="AE192" s="1">
        <v>40482</v>
      </c>
      <c r="AF192">
        <v>4.2</v>
      </c>
      <c r="AG192" t="s">
        <v>302</v>
      </c>
      <c r="AH192" t="s">
        <v>302</v>
      </c>
      <c r="AT192" s="1">
        <v>40482</v>
      </c>
      <c r="AU192">
        <v>117.4</v>
      </c>
      <c r="AV192" t="s">
        <v>302</v>
      </c>
      <c r="AW192" t="s">
        <v>302</v>
      </c>
      <c r="AY192" s="1">
        <v>40482</v>
      </c>
      <c r="AZ192">
        <v>1.27</v>
      </c>
      <c r="BA192">
        <v>20101215</v>
      </c>
      <c r="BB192">
        <v>1.7</v>
      </c>
      <c r="BD192" s="1">
        <v>40482</v>
      </c>
      <c r="BE192">
        <v>0.9</v>
      </c>
      <c r="BF192">
        <v>20101129</v>
      </c>
      <c r="BG192">
        <v>0.5</v>
      </c>
      <c r="BI192" s="1">
        <v>40482</v>
      </c>
      <c r="BJ192">
        <v>0.4</v>
      </c>
      <c r="BK192">
        <v>20101123</v>
      </c>
      <c r="BL192">
        <v>0.4</v>
      </c>
      <c r="BN192" s="1">
        <v>40482</v>
      </c>
      <c r="BO192">
        <v>1.8</v>
      </c>
      <c r="BP192">
        <v>20101123</v>
      </c>
      <c r="BQ192">
        <v>1.8</v>
      </c>
      <c r="BS192" s="1">
        <v>40482</v>
      </c>
      <c r="BT192">
        <v>0.7</v>
      </c>
      <c r="BU192">
        <v>20101221</v>
      </c>
      <c r="BV192">
        <v>0.8</v>
      </c>
      <c r="BX192" s="1">
        <v>40482</v>
      </c>
      <c r="BY192">
        <v>0.7</v>
      </c>
      <c r="BZ192">
        <v>20101221</v>
      </c>
      <c r="CA192">
        <v>0.9</v>
      </c>
      <c r="CC192" s="1">
        <v>41243</v>
      </c>
      <c r="CD192">
        <v>0.4</v>
      </c>
      <c r="CE192">
        <v>20130131</v>
      </c>
      <c r="CF192">
        <v>0.3</v>
      </c>
      <c r="CH192" s="1">
        <v>40482</v>
      </c>
      <c r="CI192">
        <v>0.4</v>
      </c>
      <c r="CJ192">
        <v>20101123</v>
      </c>
      <c r="CK192">
        <v>0.4</v>
      </c>
      <c r="CM192" s="1">
        <v>40482</v>
      </c>
      <c r="CN192">
        <v>2.4</v>
      </c>
      <c r="CO192">
        <v>20101123</v>
      </c>
      <c r="CP192">
        <v>2.4</v>
      </c>
      <c r="CW192" s="1">
        <v>40482</v>
      </c>
      <c r="CX192">
        <v>2.3719999999999999</v>
      </c>
      <c r="CY192" t="s">
        <v>302</v>
      </c>
      <c r="CZ192" t="s">
        <v>302</v>
      </c>
      <c r="DB192" s="1">
        <v>42004</v>
      </c>
      <c r="DC192">
        <v>167.17</v>
      </c>
      <c r="DD192">
        <v>20150114</v>
      </c>
      <c r="DE192">
        <v>167.17</v>
      </c>
      <c r="DL192" s="1">
        <v>40482</v>
      </c>
      <c r="DM192">
        <v>-5.9</v>
      </c>
      <c r="DN192">
        <v>20101206</v>
      </c>
      <c r="DO192">
        <v>-6.5</v>
      </c>
      <c r="DQ192" s="1">
        <v>40482</v>
      </c>
      <c r="DR192">
        <v>175.267</v>
      </c>
      <c r="DS192">
        <v>20101108</v>
      </c>
      <c r="DT192">
        <v>167.9</v>
      </c>
      <c r="DV192" s="1">
        <v>42004</v>
      </c>
      <c r="DW192">
        <v>-0.2</v>
      </c>
      <c r="DX192">
        <v>20150114</v>
      </c>
      <c r="DY192">
        <v>-0.2</v>
      </c>
      <c r="EA192" s="1">
        <v>42338</v>
      </c>
      <c r="EB192">
        <v>6.08</v>
      </c>
      <c r="EC192">
        <v>20151214</v>
      </c>
      <c r="ED192">
        <v>6.1</v>
      </c>
      <c r="EK192" s="1">
        <v>41182</v>
      </c>
      <c r="EL192">
        <v>-1.0509999999999999</v>
      </c>
      <c r="EM192">
        <v>20121108</v>
      </c>
      <c r="EN192">
        <v>-0.83</v>
      </c>
      <c r="EP192" s="1">
        <v>40482</v>
      </c>
      <c r="EQ192">
        <v>0</v>
      </c>
      <c r="ER192">
        <v>20101209</v>
      </c>
      <c r="ES192">
        <v>0.1</v>
      </c>
    </row>
    <row r="193" spans="1:149" x14ac:dyDescent="0.25">
      <c r="A193" s="1">
        <v>42538</v>
      </c>
      <c r="B193">
        <v>58.385599999999997</v>
      </c>
      <c r="C193">
        <v>20160620</v>
      </c>
      <c r="D193">
        <v>58.4</v>
      </c>
      <c r="K193" s="1">
        <v>41608</v>
      </c>
      <c r="L193">
        <v>3.2</v>
      </c>
      <c r="M193">
        <v>20140131</v>
      </c>
      <c r="N193">
        <v>2.6</v>
      </c>
      <c r="U193" s="1">
        <v>40512</v>
      </c>
      <c r="V193">
        <v>1.3</v>
      </c>
      <c r="W193">
        <v>20110120</v>
      </c>
      <c r="X193">
        <v>1.2</v>
      </c>
      <c r="AE193" s="1">
        <v>40512</v>
      </c>
      <c r="AF193">
        <v>4.3</v>
      </c>
      <c r="AG193" t="s">
        <v>302</v>
      </c>
      <c r="AH193" t="s">
        <v>302</v>
      </c>
      <c r="AT193" s="1">
        <v>40512</v>
      </c>
      <c r="AU193">
        <v>117.5</v>
      </c>
      <c r="AV193" t="s">
        <v>302</v>
      </c>
      <c r="AW193" t="s">
        <v>302</v>
      </c>
      <c r="AY193" s="1">
        <v>40512</v>
      </c>
      <c r="AZ193">
        <v>-1.47</v>
      </c>
      <c r="BA193">
        <v>20110119</v>
      </c>
      <c r="BB193">
        <v>-0.8</v>
      </c>
      <c r="BD193" s="1">
        <v>40512</v>
      </c>
      <c r="BE193">
        <v>0.79</v>
      </c>
      <c r="BF193">
        <v>20110105</v>
      </c>
      <c r="BG193">
        <v>0.5</v>
      </c>
      <c r="BI193" s="1">
        <v>40512</v>
      </c>
      <c r="BJ193">
        <v>0</v>
      </c>
      <c r="BK193">
        <v>20101221</v>
      </c>
      <c r="BL193">
        <v>0</v>
      </c>
      <c r="BN193" s="1">
        <v>40512</v>
      </c>
      <c r="BO193">
        <v>1.4</v>
      </c>
      <c r="BP193">
        <v>20101221</v>
      </c>
      <c r="BQ193">
        <v>1.4</v>
      </c>
      <c r="BS193" s="1">
        <v>40512</v>
      </c>
      <c r="BT193">
        <v>1.9</v>
      </c>
      <c r="BU193">
        <v>20110121</v>
      </c>
      <c r="BV193">
        <v>1.3</v>
      </c>
      <c r="BX193" s="1">
        <v>40512</v>
      </c>
      <c r="BY193">
        <v>1.4</v>
      </c>
      <c r="BZ193">
        <v>20110121</v>
      </c>
      <c r="CA193">
        <v>1</v>
      </c>
      <c r="CC193" s="1">
        <v>41274</v>
      </c>
      <c r="CD193">
        <v>0</v>
      </c>
      <c r="CE193">
        <v>20130301</v>
      </c>
      <c r="CF193">
        <v>-0.2</v>
      </c>
      <c r="CH193" s="1">
        <v>40512</v>
      </c>
      <c r="CI193">
        <v>0.1</v>
      </c>
      <c r="CJ193">
        <v>20101221</v>
      </c>
      <c r="CK193">
        <v>0.1</v>
      </c>
      <c r="CM193" s="1">
        <v>40512</v>
      </c>
      <c r="CN193">
        <v>2</v>
      </c>
      <c r="CO193">
        <v>20101221</v>
      </c>
      <c r="CP193">
        <v>2</v>
      </c>
      <c r="CW193" s="1">
        <v>40512</v>
      </c>
      <c r="CX193">
        <v>2.2640000000000002</v>
      </c>
      <c r="CY193" t="s">
        <v>302</v>
      </c>
      <c r="CZ193" t="s">
        <v>302</v>
      </c>
      <c r="DB193" s="1">
        <v>42035</v>
      </c>
      <c r="DC193">
        <v>167.43</v>
      </c>
      <c r="DD193">
        <v>20150212</v>
      </c>
      <c r="DE193">
        <v>167.43</v>
      </c>
      <c r="DL193" s="1">
        <v>40512</v>
      </c>
      <c r="DM193">
        <v>-9.9</v>
      </c>
      <c r="DN193">
        <v>20110110</v>
      </c>
      <c r="DO193">
        <v>-11.2</v>
      </c>
      <c r="DQ193" s="1">
        <v>40512</v>
      </c>
      <c r="DR193">
        <v>195.096</v>
      </c>
      <c r="DS193">
        <v>20101208</v>
      </c>
      <c r="DT193">
        <v>187.2</v>
      </c>
      <c r="DV193" s="1">
        <v>42035</v>
      </c>
      <c r="DW193">
        <v>0.16</v>
      </c>
      <c r="DX193">
        <v>20150212</v>
      </c>
      <c r="DY193">
        <v>0.2</v>
      </c>
      <c r="EA193" s="1">
        <v>42369</v>
      </c>
      <c r="EB193">
        <v>6.19</v>
      </c>
      <c r="EC193">
        <v>20160113</v>
      </c>
      <c r="ED193">
        <v>6.2</v>
      </c>
      <c r="EK193" s="1">
        <v>41213</v>
      </c>
      <c r="EL193">
        <v>-0.379</v>
      </c>
      <c r="EM193">
        <v>20121211</v>
      </c>
      <c r="EN193">
        <v>-0.17</v>
      </c>
      <c r="EP193" s="1">
        <v>40512</v>
      </c>
      <c r="EQ193">
        <v>0.28999999999999998</v>
      </c>
      <c r="ER193">
        <v>20110112</v>
      </c>
      <c r="ES193">
        <v>0.3</v>
      </c>
    </row>
    <row r="194" spans="1:149" x14ac:dyDescent="0.25">
      <c r="A194" s="1">
        <v>42545</v>
      </c>
      <c r="B194">
        <v>58.327300000000001</v>
      </c>
      <c r="C194">
        <v>20160627</v>
      </c>
      <c r="D194">
        <v>58.3</v>
      </c>
      <c r="K194" s="1">
        <v>41639</v>
      </c>
      <c r="L194">
        <v>2.7</v>
      </c>
      <c r="M194">
        <v>20140228</v>
      </c>
      <c r="N194">
        <v>2.2999999999999998</v>
      </c>
      <c r="U194" s="1">
        <v>40543</v>
      </c>
      <c r="V194">
        <v>0.9</v>
      </c>
      <c r="W194">
        <v>20110217</v>
      </c>
      <c r="X194">
        <v>0.8</v>
      </c>
      <c r="AE194" s="1">
        <v>40543</v>
      </c>
      <c r="AF194">
        <v>4</v>
      </c>
      <c r="AG194" t="s">
        <v>302</v>
      </c>
      <c r="AH194" t="s">
        <v>302</v>
      </c>
      <c r="AT194" s="1">
        <v>40543</v>
      </c>
      <c r="AU194">
        <v>117.5</v>
      </c>
      <c r="AV194" t="s">
        <v>302</v>
      </c>
      <c r="AW194" t="s">
        <v>302</v>
      </c>
      <c r="AY194" s="1">
        <v>40543</v>
      </c>
      <c r="AZ194">
        <v>2.4</v>
      </c>
      <c r="BA194">
        <v>20110216</v>
      </c>
      <c r="BB194">
        <v>0.4</v>
      </c>
      <c r="BD194" s="1">
        <v>40543</v>
      </c>
      <c r="BE194">
        <v>0.98</v>
      </c>
      <c r="BF194">
        <v>20110131</v>
      </c>
      <c r="BG194">
        <v>0.7</v>
      </c>
      <c r="BI194" s="1">
        <v>40543</v>
      </c>
      <c r="BJ194">
        <v>-0.3</v>
      </c>
      <c r="BK194">
        <v>20110125</v>
      </c>
      <c r="BL194">
        <v>-0.3</v>
      </c>
      <c r="BN194" s="1">
        <v>40543</v>
      </c>
      <c r="BO194">
        <v>1.5</v>
      </c>
      <c r="BP194">
        <v>20110125</v>
      </c>
      <c r="BQ194">
        <v>1.5</v>
      </c>
      <c r="BS194" s="1">
        <v>40543</v>
      </c>
      <c r="BT194">
        <v>-0.5</v>
      </c>
      <c r="BU194">
        <v>20110222</v>
      </c>
      <c r="BV194">
        <v>-0.2</v>
      </c>
      <c r="BX194" s="1">
        <v>40543</v>
      </c>
      <c r="BY194">
        <v>-0.1</v>
      </c>
      <c r="BZ194">
        <v>20110222</v>
      </c>
      <c r="CA194">
        <v>0.6</v>
      </c>
      <c r="CC194" s="1">
        <v>41305</v>
      </c>
      <c r="CD194">
        <v>0.5</v>
      </c>
      <c r="CE194">
        <v>20130328</v>
      </c>
      <c r="CF194">
        <v>0.2</v>
      </c>
      <c r="CH194" s="1">
        <v>40543</v>
      </c>
      <c r="CI194">
        <v>0</v>
      </c>
      <c r="CJ194">
        <v>20110125</v>
      </c>
      <c r="CK194">
        <v>0</v>
      </c>
      <c r="CM194" s="1">
        <v>40543</v>
      </c>
      <c r="CN194">
        <v>2.4</v>
      </c>
      <c r="CO194">
        <v>20110125</v>
      </c>
      <c r="CP194">
        <v>2.4</v>
      </c>
      <c r="CW194" s="1">
        <v>40543</v>
      </c>
      <c r="CX194">
        <v>2.0609999999999999</v>
      </c>
      <c r="CY194" t="s">
        <v>302</v>
      </c>
      <c r="CZ194" t="s">
        <v>302</v>
      </c>
      <c r="DB194" s="1">
        <v>42063</v>
      </c>
      <c r="DC194">
        <v>167.52</v>
      </c>
      <c r="DD194">
        <v>20150312</v>
      </c>
      <c r="DE194">
        <v>167.52</v>
      </c>
      <c r="DL194" s="1">
        <v>40543</v>
      </c>
      <c r="DM194">
        <v>4.0999999999999996</v>
      </c>
      <c r="DN194">
        <v>20110207</v>
      </c>
      <c r="DO194">
        <v>2.4</v>
      </c>
      <c r="DQ194" s="1">
        <v>40543</v>
      </c>
      <c r="DR194">
        <v>166.96899999999999</v>
      </c>
      <c r="DS194">
        <v>20110111</v>
      </c>
      <c r="DT194">
        <v>171.5</v>
      </c>
      <c r="DV194" s="1">
        <v>42063</v>
      </c>
      <c r="DW194">
        <v>0.05</v>
      </c>
      <c r="DX194">
        <v>20150312</v>
      </c>
      <c r="DY194">
        <v>0.1</v>
      </c>
      <c r="EA194" s="1">
        <v>42400</v>
      </c>
      <c r="EB194">
        <v>5.92</v>
      </c>
      <c r="EC194">
        <v>20160212</v>
      </c>
      <c r="ED194">
        <v>5.9</v>
      </c>
      <c r="EK194" s="1">
        <v>41243</v>
      </c>
      <c r="EL194">
        <v>-1.673</v>
      </c>
      <c r="EM194">
        <v>20130111</v>
      </c>
      <c r="EN194">
        <v>-1.96</v>
      </c>
      <c r="EP194" s="1">
        <v>40543</v>
      </c>
      <c r="EQ194">
        <v>9.6000000000000002E-2</v>
      </c>
      <c r="ER194">
        <v>20110210</v>
      </c>
      <c r="ES194">
        <v>0.1</v>
      </c>
    </row>
    <row r="195" spans="1:149" x14ac:dyDescent="0.25">
      <c r="K195" s="1">
        <v>41670</v>
      </c>
      <c r="L195">
        <v>2.2999999999999998</v>
      </c>
      <c r="M195">
        <v>20140331</v>
      </c>
      <c r="N195">
        <v>2.5</v>
      </c>
      <c r="U195" s="1">
        <v>40574</v>
      </c>
      <c r="V195">
        <v>2.1</v>
      </c>
      <c r="W195">
        <v>20110317</v>
      </c>
      <c r="X195">
        <v>1.5</v>
      </c>
      <c r="AE195" s="1">
        <v>40574</v>
      </c>
      <c r="AF195">
        <v>4.5999999999999996</v>
      </c>
      <c r="AG195" t="s">
        <v>302</v>
      </c>
      <c r="AH195" t="s">
        <v>302</v>
      </c>
      <c r="AT195" s="1">
        <v>40574</v>
      </c>
      <c r="AU195">
        <v>117.8</v>
      </c>
      <c r="AV195">
        <v>20110218</v>
      </c>
      <c r="AW195">
        <v>117.8</v>
      </c>
      <c r="AY195" s="1">
        <v>40574</v>
      </c>
      <c r="AZ195">
        <v>3.49</v>
      </c>
      <c r="BA195">
        <v>20110316</v>
      </c>
      <c r="BB195">
        <v>4.5</v>
      </c>
      <c r="BD195" s="1">
        <v>40574</v>
      </c>
      <c r="BE195">
        <v>0.78</v>
      </c>
      <c r="BF195">
        <v>20110302</v>
      </c>
      <c r="BG195">
        <v>0.2</v>
      </c>
      <c r="BI195" s="1">
        <v>40574</v>
      </c>
      <c r="BJ195">
        <v>0</v>
      </c>
      <c r="BK195">
        <v>20110218</v>
      </c>
      <c r="BL195">
        <v>0</v>
      </c>
      <c r="BN195" s="1">
        <v>40574</v>
      </c>
      <c r="BO195">
        <v>1.4</v>
      </c>
      <c r="BP195">
        <v>20110218</v>
      </c>
      <c r="BQ195">
        <v>1.4</v>
      </c>
      <c r="BS195" s="1">
        <v>40574</v>
      </c>
      <c r="BT195">
        <v>0</v>
      </c>
      <c r="BU195">
        <v>20110322</v>
      </c>
      <c r="BV195">
        <v>-0.3</v>
      </c>
      <c r="BX195" s="1">
        <v>40574</v>
      </c>
      <c r="BY195">
        <v>0.4</v>
      </c>
      <c r="BZ195">
        <v>20110322</v>
      </c>
      <c r="CA195">
        <v>0</v>
      </c>
      <c r="CC195" s="1">
        <v>41333</v>
      </c>
      <c r="CD195">
        <v>0.3</v>
      </c>
      <c r="CE195">
        <v>20130430</v>
      </c>
      <c r="CF195">
        <v>0.3</v>
      </c>
      <c r="CH195" s="1">
        <v>40574</v>
      </c>
      <c r="CI195">
        <v>0.3</v>
      </c>
      <c r="CJ195">
        <v>20110218</v>
      </c>
      <c r="CK195">
        <v>0.3</v>
      </c>
      <c r="CM195" s="1">
        <v>40574</v>
      </c>
      <c r="CN195">
        <v>2.2999999999999998</v>
      </c>
      <c r="CO195">
        <v>20110218</v>
      </c>
      <c r="CP195">
        <v>2.2999999999999998</v>
      </c>
      <c r="CW195" s="1">
        <v>40574</v>
      </c>
      <c r="CX195">
        <v>1.857</v>
      </c>
      <c r="CY195">
        <v>20110309</v>
      </c>
      <c r="CZ195">
        <v>1.9</v>
      </c>
      <c r="DB195" s="1">
        <v>42094</v>
      </c>
      <c r="DC195">
        <v>168.01</v>
      </c>
      <c r="DD195">
        <v>20150414</v>
      </c>
      <c r="DE195">
        <v>168.01</v>
      </c>
      <c r="DL195" s="1">
        <v>40574</v>
      </c>
      <c r="DM195">
        <v>0.6</v>
      </c>
      <c r="DN195">
        <v>20110307</v>
      </c>
      <c r="DO195">
        <v>-5.0999999999999996</v>
      </c>
      <c r="DQ195" s="1">
        <v>40574</v>
      </c>
      <c r="DR195">
        <v>168.63300000000001</v>
      </c>
      <c r="DS195">
        <v>20110208</v>
      </c>
      <c r="DT195">
        <v>170.4</v>
      </c>
      <c r="DV195" s="1">
        <v>42094</v>
      </c>
      <c r="DW195">
        <v>0.28999999999999998</v>
      </c>
      <c r="DX195">
        <v>20150414</v>
      </c>
      <c r="DY195">
        <v>0.3</v>
      </c>
      <c r="EA195" s="1">
        <v>42429</v>
      </c>
      <c r="EB195">
        <v>6.49</v>
      </c>
      <c r="EC195">
        <v>20160314</v>
      </c>
      <c r="ED195">
        <v>6.5</v>
      </c>
      <c r="EK195" s="1">
        <v>41274</v>
      </c>
      <c r="EL195">
        <v>-0.40400000000000003</v>
      </c>
      <c r="EM195">
        <v>20130208</v>
      </c>
      <c r="EN195">
        <v>-0.9</v>
      </c>
      <c r="EP195" s="1">
        <v>40574</v>
      </c>
      <c r="EQ195">
        <v>0.192</v>
      </c>
      <c r="ER195">
        <v>20110309</v>
      </c>
      <c r="ES195">
        <v>0.2</v>
      </c>
    </row>
    <row r="196" spans="1:149" x14ac:dyDescent="0.25">
      <c r="K196" s="1">
        <v>41698</v>
      </c>
      <c r="L196">
        <v>2.5</v>
      </c>
      <c r="M196">
        <v>20140430</v>
      </c>
      <c r="N196">
        <v>2.5</v>
      </c>
      <c r="U196" s="1">
        <v>40602</v>
      </c>
      <c r="V196">
        <v>-1.7</v>
      </c>
      <c r="W196">
        <v>20110419</v>
      </c>
      <c r="X196">
        <v>-0.6</v>
      </c>
      <c r="AE196" s="1">
        <v>40602</v>
      </c>
      <c r="AF196">
        <v>3.5</v>
      </c>
      <c r="AG196" t="s">
        <v>302</v>
      </c>
      <c r="AH196" t="s">
        <v>302</v>
      </c>
      <c r="AT196" s="1">
        <v>40602</v>
      </c>
      <c r="AU196">
        <v>118.1</v>
      </c>
      <c r="AV196">
        <v>20110318</v>
      </c>
      <c r="AW196">
        <v>118.1</v>
      </c>
      <c r="AY196" s="1">
        <v>40602</v>
      </c>
      <c r="AZ196">
        <v>-1.9</v>
      </c>
      <c r="BA196">
        <v>20110414</v>
      </c>
      <c r="BB196">
        <v>-1.5</v>
      </c>
      <c r="BD196" s="1">
        <v>40602</v>
      </c>
      <c r="BE196">
        <v>1.1599999999999999</v>
      </c>
      <c r="BF196">
        <v>20110330</v>
      </c>
      <c r="BG196">
        <v>0.7</v>
      </c>
      <c r="BI196" s="1">
        <v>40602</v>
      </c>
      <c r="BJ196">
        <v>0.2</v>
      </c>
      <c r="BK196">
        <v>20110318</v>
      </c>
      <c r="BL196">
        <v>0.2</v>
      </c>
      <c r="BN196" s="1">
        <v>40602</v>
      </c>
      <c r="BO196">
        <v>0.9</v>
      </c>
      <c r="BP196">
        <v>20110318</v>
      </c>
      <c r="BQ196">
        <v>0.9</v>
      </c>
      <c r="BS196" s="1">
        <v>40602</v>
      </c>
      <c r="BT196">
        <v>0.1</v>
      </c>
      <c r="BU196">
        <v>20110421</v>
      </c>
      <c r="BV196">
        <v>0.4</v>
      </c>
      <c r="BX196" s="1">
        <v>40602</v>
      </c>
      <c r="BY196">
        <v>0.3</v>
      </c>
      <c r="BZ196">
        <v>20110421</v>
      </c>
      <c r="CA196">
        <v>0.7</v>
      </c>
      <c r="CC196" s="1">
        <v>41364</v>
      </c>
      <c r="CD196">
        <v>0.3</v>
      </c>
      <c r="CE196">
        <v>20130531</v>
      </c>
      <c r="CF196">
        <v>0.2</v>
      </c>
      <c r="CH196" s="1">
        <v>40602</v>
      </c>
      <c r="CI196">
        <v>0.3</v>
      </c>
      <c r="CJ196">
        <v>20110318</v>
      </c>
      <c r="CK196">
        <v>0.3</v>
      </c>
      <c r="CM196" s="1">
        <v>40602</v>
      </c>
      <c r="CN196">
        <v>2.2000000000000002</v>
      </c>
      <c r="CO196">
        <v>20110318</v>
      </c>
      <c r="CP196">
        <v>2.2000000000000002</v>
      </c>
      <c r="CW196" s="1">
        <v>40602</v>
      </c>
      <c r="CX196">
        <v>2.1480000000000001</v>
      </c>
      <c r="CY196">
        <v>20110412</v>
      </c>
      <c r="CZ196">
        <v>2.1</v>
      </c>
      <c r="DB196" s="1">
        <v>42124</v>
      </c>
      <c r="DC196">
        <v>168.42</v>
      </c>
      <c r="DD196">
        <v>20150513</v>
      </c>
      <c r="DE196">
        <v>168.42</v>
      </c>
      <c r="DL196" s="1">
        <v>40602</v>
      </c>
      <c r="DM196">
        <v>7.3</v>
      </c>
      <c r="DN196">
        <v>20110407</v>
      </c>
      <c r="DO196">
        <v>9.9</v>
      </c>
      <c r="DQ196" s="1">
        <v>40602</v>
      </c>
      <c r="DR196">
        <v>177.994</v>
      </c>
      <c r="DS196">
        <v>20110308</v>
      </c>
      <c r="DT196">
        <v>181.9</v>
      </c>
      <c r="DV196" s="1">
        <v>42124</v>
      </c>
      <c r="DW196">
        <v>0.24</v>
      </c>
      <c r="DX196">
        <v>20150513</v>
      </c>
      <c r="DY196">
        <v>0.2</v>
      </c>
      <c r="EA196" s="1">
        <v>42460</v>
      </c>
      <c r="EB196">
        <v>7.04</v>
      </c>
      <c r="EC196">
        <v>20160415</v>
      </c>
      <c r="ED196">
        <v>7</v>
      </c>
      <c r="EK196" s="1">
        <v>41305</v>
      </c>
      <c r="EL196">
        <v>-0.432</v>
      </c>
      <c r="EM196">
        <v>20130307</v>
      </c>
      <c r="EN196">
        <v>-0.24</v>
      </c>
      <c r="EP196" s="1">
        <v>40602</v>
      </c>
      <c r="EQ196">
        <v>0.38400000000000001</v>
      </c>
      <c r="ER196">
        <v>20110412</v>
      </c>
      <c r="ES196">
        <v>0.4</v>
      </c>
    </row>
    <row r="197" spans="1:149" x14ac:dyDescent="0.25">
      <c r="K197" s="1">
        <v>41729</v>
      </c>
      <c r="L197">
        <v>2.2999999999999998</v>
      </c>
      <c r="M197">
        <v>20140530</v>
      </c>
      <c r="N197">
        <v>2.1</v>
      </c>
      <c r="U197" s="1">
        <v>40633</v>
      </c>
      <c r="V197">
        <v>1.2</v>
      </c>
      <c r="W197">
        <v>20110518</v>
      </c>
      <c r="X197">
        <v>0.1</v>
      </c>
      <c r="AE197" s="1">
        <v>40633</v>
      </c>
      <c r="AF197">
        <v>3.4</v>
      </c>
      <c r="AG197" t="s">
        <v>302</v>
      </c>
      <c r="AH197" t="s">
        <v>302</v>
      </c>
      <c r="AT197" s="1">
        <v>40633</v>
      </c>
      <c r="AU197">
        <v>119.4</v>
      </c>
      <c r="AV197">
        <v>20110419</v>
      </c>
      <c r="AW197">
        <v>119.4</v>
      </c>
      <c r="AY197" s="1">
        <v>40633</v>
      </c>
      <c r="AZ197">
        <v>1.1400000000000001</v>
      </c>
      <c r="BA197">
        <v>20110516</v>
      </c>
      <c r="BB197">
        <v>1.9</v>
      </c>
      <c r="BD197" s="1">
        <v>40633</v>
      </c>
      <c r="BE197">
        <v>1.53</v>
      </c>
      <c r="BF197">
        <v>20110502</v>
      </c>
      <c r="BG197">
        <v>0.9</v>
      </c>
      <c r="BI197" s="1">
        <v>40633</v>
      </c>
      <c r="BJ197">
        <v>0.7</v>
      </c>
      <c r="BK197">
        <v>20110419</v>
      </c>
      <c r="BL197">
        <v>0.7</v>
      </c>
      <c r="BN197" s="1">
        <v>40633</v>
      </c>
      <c r="BO197">
        <v>1.7</v>
      </c>
      <c r="BP197">
        <v>20110419</v>
      </c>
      <c r="BQ197">
        <v>1.7</v>
      </c>
      <c r="BS197" s="1">
        <v>40633</v>
      </c>
      <c r="BT197">
        <v>0.5</v>
      </c>
      <c r="BU197">
        <v>20110520</v>
      </c>
      <c r="BV197">
        <v>0</v>
      </c>
      <c r="BX197" s="1">
        <v>40633</v>
      </c>
      <c r="BY197">
        <v>0.4</v>
      </c>
      <c r="BZ197">
        <v>20110520</v>
      </c>
      <c r="CA197">
        <v>-0.1</v>
      </c>
      <c r="CC197" s="1">
        <v>41394</v>
      </c>
      <c r="CD197">
        <v>0.1</v>
      </c>
      <c r="CE197">
        <v>20130628</v>
      </c>
      <c r="CF197">
        <v>0.1</v>
      </c>
      <c r="CH197" s="1">
        <v>40633</v>
      </c>
      <c r="CI197">
        <v>1.1000000000000001</v>
      </c>
      <c r="CJ197">
        <v>20110419</v>
      </c>
      <c r="CK197">
        <v>1.1000000000000001</v>
      </c>
      <c r="CM197" s="1">
        <v>40633</v>
      </c>
      <c r="CN197">
        <v>3.3</v>
      </c>
      <c r="CO197">
        <v>20110419</v>
      </c>
      <c r="CP197">
        <v>3.3</v>
      </c>
      <c r="CW197" s="1">
        <v>40633</v>
      </c>
      <c r="CX197">
        <v>1.85</v>
      </c>
      <c r="CY197">
        <v>20110512</v>
      </c>
      <c r="CZ197">
        <v>1.9</v>
      </c>
      <c r="DB197" s="1">
        <v>42155</v>
      </c>
      <c r="DC197">
        <v>169.97</v>
      </c>
      <c r="DD197">
        <v>20150612</v>
      </c>
      <c r="DE197">
        <v>169.97</v>
      </c>
      <c r="DL197" s="1">
        <v>40633</v>
      </c>
      <c r="DM197">
        <v>1</v>
      </c>
      <c r="DN197">
        <v>20110505</v>
      </c>
      <c r="DO197">
        <v>17.2</v>
      </c>
      <c r="DQ197" s="1">
        <v>40633</v>
      </c>
      <c r="DR197">
        <v>183.52199999999999</v>
      </c>
      <c r="DS197">
        <v>20110408</v>
      </c>
      <c r="DT197">
        <v>188.8</v>
      </c>
      <c r="DV197" s="1">
        <v>42155</v>
      </c>
      <c r="DW197">
        <v>0.92</v>
      </c>
      <c r="DX197">
        <v>20150612</v>
      </c>
      <c r="DY197">
        <v>0.9</v>
      </c>
      <c r="EA197" s="1">
        <v>42490</v>
      </c>
      <c r="EB197">
        <v>8.09</v>
      </c>
      <c r="EC197">
        <v>20160512</v>
      </c>
      <c r="ED197">
        <v>8.1</v>
      </c>
      <c r="EK197" s="1">
        <v>41333</v>
      </c>
      <c r="EL197">
        <v>-0.67</v>
      </c>
      <c r="EM197">
        <v>20130405</v>
      </c>
      <c r="EN197">
        <v>-1.02</v>
      </c>
      <c r="EP197" s="1">
        <v>40633</v>
      </c>
      <c r="EQ197">
        <v>0</v>
      </c>
      <c r="ER197">
        <v>20110512</v>
      </c>
      <c r="ES197">
        <v>0</v>
      </c>
    </row>
    <row r="198" spans="1:149" x14ac:dyDescent="0.25">
      <c r="K198" s="1">
        <v>41759</v>
      </c>
      <c r="L198">
        <v>2.5</v>
      </c>
      <c r="M198">
        <v>20140630</v>
      </c>
      <c r="N198">
        <v>2.1</v>
      </c>
      <c r="U198" s="1">
        <v>40663</v>
      </c>
      <c r="V198">
        <v>-0.7</v>
      </c>
      <c r="W198">
        <v>20110617</v>
      </c>
      <c r="X198">
        <v>-0.1</v>
      </c>
      <c r="AE198" s="1">
        <v>40663</v>
      </c>
      <c r="AF198">
        <v>2.8</v>
      </c>
      <c r="AG198" t="s">
        <v>302</v>
      </c>
      <c r="AH198" t="s">
        <v>302</v>
      </c>
      <c r="AT198" s="1">
        <v>40663</v>
      </c>
      <c r="AU198">
        <v>119.8</v>
      </c>
      <c r="AV198">
        <v>20110520</v>
      </c>
      <c r="AW198">
        <v>119.8</v>
      </c>
      <c r="AY198" s="1">
        <v>40663</v>
      </c>
      <c r="AZ198">
        <v>-0.25</v>
      </c>
      <c r="BA198">
        <v>20110615</v>
      </c>
      <c r="BB198">
        <v>-1.3</v>
      </c>
      <c r="BD198" s="1">
        <v>40663</v>
      </c>
      <c r="BE198">
        <v>1.1299999999999999</v>
      </c>
      <c r="BF198">
        <v>20110531</v>
      </c>
      <c r="BG198">
        <v>0.5</v>
      </c>
      <c r="BI198" s="1">
        <v>40663</v>
      </c>
      <c r="BJ198">
        <v>0.2</v>
      </c>
      <c r="BK198">
        <v>20110520</v>
      </c>
      <c r="BL198">
        <v>0.2</v>
      </c>
      <c r="BN198" s="1">
        <v>40663</v>
      </c>
      <c r="BO198">
        <v>1.6</v>
      </c>
      <c r="BP198">
        <v>20110520</v>
      </c>
      <c r="BQ198">
        <v>1.6</v>
      </c>
      <c r="BS198" s="1">
        <v>40663</v>
      </c>
      <c r="BT198">
        <v>0.4</v>
      </c>
      <c r="BU198">
        <v>20110621</v>
      </c>
      <c r="BV198">
        <v>0.3</v>
      </c>
      <c r="BX198" s="1">
        <v>40663</v>
      </c>
      <c r="BY198">
        <v>0.3</v>
      </c>
      <c r="BZ198">
        <v>20110621</v>
      </c>
      <c r="CA198">
        <v>0</v>
      </c>
      <c r="CC198" s="1">
        <v>41425</v>
      </c>
      <c r="CD198">
        <v>0.2</v>
      </c>
      <c r="CE198">
        <v>20130731</v>
      </c>
      <c r="CF198">
        <v>0.2</v>
      </c>
      <c r="CH198" s="1">
        <v>40663</v>
      </c>
      <c r="CI198">
        <v>0.3</v>
      </c>
      <c r="CJ198">
        <v>20110520</v>
      </c>
      <c r="CK198">
        <v>0.3</v>
      </c>
      <c r="CM198" s="1">
        <v>40663</v>
      </c>
      <c r="CN198">
        <v>3.3</v>
      </c>
      <c r="CO198">
        <v>20110520</v>
      </c>
      <c r="CP198">
        <v>3.3</v>
      </c>
      <c r="CW198" s="1">
        <v>40663</v>
      </c>
      <c r="CX198">
        <v>1.944</v>
      </c>
      <c r="CY198">
        <v>20110609</v>
      </c>
      <c r="CZ198">
        <v>1.9</v>
      </c>
      <c r="DB198" s="1">
        <v>42185</v>
      </c>
      <c r="DC198">
        <v>172.27</v>
      </c>
      <c r="DD198">
        <v>20150714</v>
      </c>
      <c r="DE198">
        <v>172.27</v>
      </c>
      <c r="DL198" s="1">
        <v>40663</v>
      </c>
      <c r="DM198">
        <v>-10.4</v>
      </c>
      <c r="DN198">
        <v>20110606</v>
      </c>
      <c r="DO198">
        <v>-21.1</v>
      </c>
      <c r="DQ198" s="1">
        <v>40663</v>
      </c>
      <c r="DR198">
        <v>188.947</v>
      </c>
      <c r="DS198">
        <v>20110509</v>
      </c>
      <c r="DT198">
        <v>179</v>
      </c>
      <c r="DV198" s="1">
        <v>42185</v>
      </c>
      <c r="DW198">
        <v>1.35</v>
      </c>
      <c r="DX198">
        <v>20150714</v>
      </c>
      <c r="DY198">
        <v>1.4</v>
      </c>
      <c r="EA198" s="1">
        <v>42521</v>
      </c>
      <c r="EB198">
        <v>8.98</v>
      </c>
      <c r="EC198">
        <v>20160614</v>
      </c>
      <c r="ED198">
        <v>9</v>
      </c>
      <c r="EK198" s="1">
        <v>41364</v>
      </c>
      <c r="EL198">
        <v>-0.47099999999999997</v>
      </c>
      <c r="EM198">
        <v>20130502</v>
      </c>
      <c r="EN198">
        <v>0.02</v>
      </c>
      <c r="EP198" s="1">
        <v>40663</v>
      </c>
      <c r="EQ198">
        <v>0.28699999999999998</v>
      </c>
      <c r="ER198">
        <v>20110609</v>
      </c>
      <c r="ES198">
        <v>0.3</v>
      </c>
    </row>
    <row r="199" spans="1:149" x14ac:dyDescent="0.25">
      <c r="K199" s="1">
        <v>41790</v>
      </c>
      <c r="L199">
        <v>2.8</v>
      </c>
      <c r="M199">
        <v>20140731</v>
      </c>
      <c r="N199">
        <v>2.2999999999999998</v>
      </c>
      <c r="U199" s="1">
        <v>40694</v>
      </c>
      <c r="V199">
        <v>1</v>
      </c>
      <c r="W199">
        <v>20110720</v>
      </c>
      <c r="X199">
        <v>1.9</v>
      </c>
      <c r="AE199" s="1">
        <v>40694</v>
      </c>
      <c r="AF199">
        <v>2.9</v>
      </c>
      <c r="AG199" t="s">
        <v>302</v>
      </c>
      <c r="AH199" t="s">
        <v>302</v>
      </c>
      <c r="AT199" s="1">
        <v>40694</v>
      </c>
      <c r="AU199">
        <v>120.6</v>
      </c>
      <c r="AV199">
        <v>20110629</v>
      </c>
      <c r="AW199">
        <v>120.6</v>
      </c>
      <c r="AY199" s="1">
        <v>40694</v>
      </c>
      <c r="AZ199">
        <v>-1.58</v>
      </c>
      <c r="BA199">
        <v>20110715</v>
      </c>
      <c r="BB199">
        <v>-0.8</v>
      </c>
      <c r="BD199" s="1">
        <v>40694</v>
      </c>
      <c r="BE199">
        <v>-0.56000000000000005</v>
      </c>
      <c r="BF199">
        <v>20110704</v>
      </c>
      <c r="BG199">
        <v>-0.2</v>
      </c>
      <c r="BI199" s="1">
        <v>40694</v>
      </c>
      <c r="BJ199">
        <v>0.5</v>
      </c>
      <c r="BK199">
        <v>20110629</v>
      </c>
      <c r="BL199">
        <v>0.5</v>
      </c>
      <c r="BN199" s="1">
        <v>40694</v>
      </c>
      <c r="BO199">
        <v>1.8</v>
      </c>
      <c r="BP199">
        <v>20110629</v>
      </c>
      <c r="BQ199">
        <v>1.8</v>
      </c>
      <c r="BS199" s="1">
        <v>40694</v>
      </c>
      <c r="BT199">
        <v>-0.1</v>
      </c>
      <c r="BU199">
        <v>20110722</v>
      </c>
      <c r="BV199">
        <v>0.1</v>
      </c>
      <c r="BX199" s="1">
        <v>40694</v>
      </c>
      <c r="BY199">
        <v>0.2</v>
      </c>
      <c r="BZ199">
        <v>20110722</v>
      </c>
      <c r="CA199">
        <v>0.5</v>
      </c>
      <c r="CC199" s="1">
        <v>41455</v>
      </c>
      <c r="CD199">
        <v>-0.3</v>
      </c>
      <c r="CE199">
        <v>20130830</v>
      </c>
      <c r="CF199">
        <v>-0.5</v>
      </c>
      <c r="CH199" s="1">
        <v>40694</v>
      </c>
      <c r="CI199">
        <v>0.7</v>
      </c>
      <c r="CJ199">
        <v>20110629</v>
      </c>
      <c r="CK199">
        <v>0.7</v>
      </c>
      <c r="CM199" s="1">
        <v>40694</v>
      </c>
      <c r="CN199">
        <v>3.7</v>
      </c>
      <c r="CO199">
        <v>20110629</v>
      </c>
      <c r="CP199">
        <v>3.7</v>
      </c>
      <c r="CW199" s="1">
        <v>40694</v>
      </c>
      <c r="CX199">
        <v>1.9359999999999999</v>
      </c>
      <c r="CY199">
        <v>20110707</v>
      </c>
      <c r="CZ199">
        <v>1.9</v>
      </c>
      <c r="DB199" s="1">
        <v>42216</v>
      </c>
      <c r="DC199">
        <v>174.33</v>
      </c>
      <c r="DD199">
        <v>20150812</v>
      </c>
      <c r="DE199">
        <v>174.33</v>
      </c>
      <c r="DL199" s="1">
        <v>40694</v>
      </c>
      <c r="DM199">
        <v>13.3</v>
      </c>
      <c r="DN199">
        <v>20110706</v>
      </c>
      <c r="DO199">
        <v>20.9</v>
      </c>
      <c r="DQ199" s="1">
        <v>40694</v>
      </c>
      <c r="DR199">
        <v>193.483</v>
      </c>
      <c r="DS199">
        <v>20110608</v>
      </c>
      <c r="DT199">
        <v>183.6</v>
      </c>
      <c r="DV199" s="1">
        <v>42216</v>
      </c>
      <c r="DW199">
        <v>1.2</v>
      </c>
      <c r="DX199">
        <v>20150812</v>
      </c>
      <c r="DY199">
        <v>1.2</v>
      </c>
      <c r="EA199" s="1">
        <v>42551</v>
      </c>
      <c r="EB199">
        <v>10.029999999999999</v>
      </c>
      <c r="EC199">
        <v>20160713</v>
      </c>
      <c r="ED199">
        <v>10</v>
      </c>
      <c r="EK199" s="1">
        <v>41394</v>
      </c>
      <c r="EL199">
        <v>-2E-3</v>
      </c>
      <c r="EM199">
        <v>20130604</v>
      </c>
      <c r="EN199">
        <v>-0.56999999999999995</v>
      </c>
      <c r="EP199" s="1">
        <v>40694</v>
      </c>
      <c r="EQ199">
        <v>0.38100000000000001</v>
      </c>
      <c r="ER199">
        <v>20110707</v>
      </c>
      <c r="ES199">
        <v>0.4</v>
      </c>
    </row>
    <row r="200" spans="1:149" x14ac:dyDescent="0.25">
      <c r="K200" s="1">
        <v>41820</v>
      </c>
      <c r="L200">
        <v>3.4</v>
      </c>
      <c r="M200">
        <v>20140829</v>
      </c>
      <c r="N200">
        <v>3.1</v>
      </c>
      <c r="U200" s="1">
        <v>40724</v>
      </c>
      <c r="V200">
        <v>0.4</v>
      </c>
      <c r="W200">
        <v>20110818</v>
      </c>
      <c r="X200">
        <v>0.2</v>
      </c>
      <c r="AE200" s="1">
        <v>40724</v>
      </c>
      <c r="AF200">
        <v>2.4</v>
      </c>
      <c r="AG200" t="s">
        <v>302</v>
      </c>
      <c r="AH200" t="s">
        <v>302</v>
      </c>
      <c r="AT200" s="1">
        <v>40724</v>
      </c>
      <c r="AU200">
        <v>119.8</v>
      </c>
      <c r="AV200">
        <v>20110722</v>
      </c>
      <c r="AW200">
        <v>119.8</v>
      </c>
      <c r="AY200" s="1">
        <v>40724</v>
      </c>
      <c r="AZ200">
        <v>-0.09</v>
      </c>
      <c r="BA200">
        <v>20110816</v>
      </c>
      <c r="BB200">
        <v>-1.5</v>
      </c>
      <c r="BD200" s="1">
        <v>40724</v>
      </c>
      <c r="BE200">
        <v>0.09</v>
      </c>
      <c r="BF200">
        <v>20110729</v>
      </c>
      <c r="BG200">
        <v>-0.3</v>
      </c>
      <c r="BI200" s="1">
        <v>40724</v>
      </c>
      <c r="BJ200">
        <v>-0.6</v>
      </c>
      <c r="BK200">
        <v>20110722</v>
      </c>
      <c r="BL200">
        <v>-0.6</v>
      </c>
      <c r="BN200" s="1">
        <v>40724</v>
      </c>
      <c r="BO200">
        <v>1.3</v>
      </c>
      <c r="BP200">
        <v>20110722</v>
      </c>
      <c r="BQ200">
        <v>1.3</v>
      </c>
      <c r="BS200" s="1">
        <v>40724</v>
      </c>
      <c r="BT200">
        <v>1.3</v>
      </c>
      <c r="BU200">
        <v>20110823</v>
      </c>
      <c r="BV200">
        <v>0.7</v>
      </c>
      <c r="BX200" s="1">
        <v>40724</v>
      </c>
      <c r="BY200">
        <v>0.4</v>
      </c>
      <c r="BZ200">
        <v>20110823</v>
      </c>
      <c r="CA200">
        <v>-0.1</v>
      </c>
      <c r="CC200" s="1">
        <v>41486</v>
      </c>
      <c r="CD200">
        <v>0.6</v>
      </c>
      <c r="CE200">
        <v>20130930</v>
      </c>
      <c r="CF200">
        <v>0.6</v>
      </c>
      <c r="CH200" s="1">
        <v>40724</v>
      </c>
      <c r="CI200">
        <v>-0.7</v>
      </c>
      <c r="CJ200">
        <v>20110722</v>
      </c>
      <c r="CK200">
        <v>-0.7</v>
      </c>
      <c r="CM200" s="1">
        <v>40724</v>
      </c>
      <c r="CN200">
        <v>3.1</v>
      </c>
      <c r="CO200">
        <v>20110722</v>
      </c>
      <c r="CP200">
        <v>3.1</v>
      </c>
      <c r="CW200" s="1">
        <v>40724</v>
      </c>
      <c r="CX200">
        <v>2.1280000000000001</v>
      </c>
      <c r="CY200">
        <v>20110811</v>
      </c>
      <c r="CZ200">
        <v>2.1</v>
      </c>
      <c r="DB200" s="1">
        <v>42247</v>
      </c>
      <c r="DC200">
        <v>176.12</v>
      </c>
      <c r="DD200">
        <v>20150914</v>
      </c>
      <c r="DE200">
        <v>176.12</v>
      </c>
      <c r="DL200" s="1">
        <v>40724</v>
      </c>
      <c r="DM200">
        <v>-2.7</v>
      </c>
      <c r="DN200">
        <v>20110805</v>
      </c>
      <c r="DO200">
        <v>2.1</v>
      </c>
      <c r="DQ200" s="1">
        <v>40724</v>
      </c>
      <c r="DR200">
        <v>196.77099999999999</v>
      </c>
      <c r="DS200">
        <v>20110711</v>
      </c>
      <c r="DT200">
        <v>197.4</v>
      </c>
      <c r="DV200" s="1">
        <v>42247</v>
      </c>
      <c r="DW200">
        <v>1.03</v>
      </c>
      <c r="DX200">
        <v>20150914</v>
      </c>
      <c r="DY200">
        <v>1</v>
      </c>
      <c r="EK200" s="1">
        <v>41425</v>
      </c>
      <c r="EL200">
        <v>-0.71599999999999997</v>
      </c>
      <c r="EM200">
        <v>20130703</v>
      </c>
      <c r="EN200">
        <v>-0.3</v>
      </c>
      <c r="EP200" s="1">
        <v>40724</v>
      </c>
      <c r="EQ200">
        <v>0.28499999999999998</v>
      </c>
      <c r="ER200">
        <v>20110811</v>
      </c>
      <c r="ES200">
        <v>0.3</v>
      </c>
    </row>
    <row r="201" spans="1:149" x14ac:dyDescent="0.25">
      <c r="K201" s="1">
        <v>41851</v>
      </c>
      <c r="L201">
        <v>2.8</v>
      </c>
      <c r="M201">
        <v>20140930</v>
      </c>
      <c r="N201">
        <v>2.5</v>
      </c>
      <c r="U201" s="1">
        <v>40755</v>
      </c>
      <c r="V201">
        <v>1.5</v>
      </c>
      <c r="W201">
        <v>20110920</v>
      </c>
      <c r="X201">
        <v>0.8</v>
      </c>
      <c r="AE201" s="1">
        <v>40755</v>
      </c>
      <c r="AF201">
        <v>1.8</v>
      </c>
      <c r="AG201" t="s">
        <v>302</v>
      </c>
      <c r="AH201" t="s">
        <v>302</v>
      </c>
      <c r="AT201" s="1">
        <v>40755</v>
      </c>
      <c r="AU201">
        <v>120</v>
      </c>
      <c r="AV201">
        <v>20110819</v>
      </c>
      <c r="AW201">
        <v>120</v>
      </c>
      <c r="AY201" s="1">
        <v>40755</v>
      </c>
      <c r="AZ201">
        <v>2.98</v>
      </c>
      <c r="BA201">
        <v>20110915</v>
      </c>
      <c r="BB201">
        <v>2.7</v>
      </c>
      <c r="BD201" s="1">
        <v>40755</v>
      </c>
      <c r="BE201">
        <v>-0.09</v>
      </c>
      <c r="BF201">
        <v>20110830</v>
      </c>
      <c r="BG201">
        <v>-0.3</v>
      </c>
      <c r="BI201" s="1">
        <v>40755</v>
      </c>
      <c r="BJ201">
        <v>0.2</v>
      </c>
      <c r="BK201">
        <v>20110819</v>
      </c>
      <c r="BL201">
        <v>0.2</v>
      </c>
      <c r="BN201" s="1">
        <v>40755</v>
      </c>
      <c r="BO201">
        <v>1.6</v>
      </c>
      <c r="BP201">
        <v>20110819</v>
      </c>
      <c r="BQ201">
        <v>1.6</v>
      </c>
      <c r="BS201" s="1">
        <v>40755</v>
      </c>
      <c r="BT201">
        <v>-0.8</v>
      </c>
      <c r="BU201">
        <v>20110922</v>
      </c>
      <c r="BV201">
        <v>-0.6</v>
      </c>
      <c r="BX201" s="1">
        <v>40755</v>
      </c>
      <c r="BY201">
        <v>0.1</v>
      </c>
      <c r="BZ201">
        <v>20110922</v>
      </c>
      <c r="CA201">
        <v>0</v>
      </c>
      <c r="CC201" s="1">
        <v>41517</v>
      </c>
      <c r="CD201">
        <v>0.3</v>
      </c>
      <c r="CE201">
        <v>20131031</v>
      </c>
      <c r="CF201">
        <v>0.3</v>
      </c>
      <c r="CH201" s="1">
        <v>40755</v>
      </c>
      <c r="CI201">
        <v>0.2</v>
      </c>
      <c r="CJ201">
        <v>20110819</v>
      </c>
      <c r="CK201">
        <v>0.2</v>
      </c>
      <c r="CM201" s="1">
        <v>40755</v>
      </c>
      <c r="CN201">
        <v>2.7</v>
      </c>
      <c r="CO201">
        <v>20110819</v>
      </c>
      <c r="CP201">
        <v>2.7</v>
      </c>
      <c r="CW201" s="1">
        <v>40755</v>
      </c>
      <c r="CX201">
        <v>2.323</v>
      </c>
      <c r="CY201">
        <v>20110908</v>
      </c>
      <c r="CZ201">
        <v>2.2999999999999998</v>
      </c>
      <c r="DB201" s="1">
        <v>42277</v>
      </c>
      <c r="DC201">
        <v>177.09</v>
      </c>
      <c r="DD201">
        <v>20151015</v>
      </c>
      <c r="DE201">
        <v>177.09</v>
      </c>
      <c r="DL201" s="1">
        <v>40755</v>
      </c>
      <c r="DM201">
        <v>2</v>
      </c>
      <c r="DN201">
        <v>20110908</v>
      </c>
      <c r="DO201">
        <v>-0.6</v>
      </c>
      <c r="DQ201" s="1">
        <v>40755</v>
      </c>
      <c r="DR201">
        <v>210.208</v>
      </c>
      <c r="DS201">
        <v>20110809</v>
      </c>
      <c r="DT201">
        <v>205.1</v>
      </c>
      <c r="DV201" s="1">
        <v>42277</v>
      </c>
      <c r="DW201">
        <v>0.55000000000000004</v>
      </c>
      <c r="DX201">
        <v>20151015</v>
      </c>
      <c r="DY201">
        <v>0.6</v>
      </c>
      <c r="EK201" s="1">
        <v>41455</v>
      </c>
      <c r="EL201">
        <v>-0.41399999999999998</v>
      </c>
      <c r="EM201">
        <v>20130806</v>
      </c>
      <c r="EN201">
        <v>-0.47</v>
      </c>
      <c r="EP201" s="1">
        <v>40755</v>
      </c>
      <c r="EQ201">
        <v>9.5000000000000001E-2</v>
      </c>
      <c r="ER201">
        <v>20110908</v>
      </c>
      <c r="ES201">
        <v>0.1</v>
      </c>
    </row>
    <row r="202" spans="1:149" x14ac:dyDescent="0.25">
      <c r="K202" s="1">
        <v>41882</v>
      </c>
      <c r="L202">
        <v>2.2000000000000002</v>
      </c>
      <c r="M202">
        <v>20141031</v>
      </c>
      <c r="N202">
        <v>2.2000000000000002</v>
      </c>
      <c r="U202" s="1">
        <v>40786</v>
      </c>
      <c r="V202">
        <v>0.3</v>
      </c>
      <c r="W202">
        <v>20111020</v>
      </c>
      <c r="X202">
        <v>0.2</v>
      </c>
      <c r="AE202" s="1">
        <v>40786</v>
      </c>
      <c r="AF202">
        <v>1.6</v>
      </c>
      <c r="AG202" t="s">
        <v>302</v>
      </c>
      <c r="AH202" t="s">
        <v>302</v>
      </c>
      <c r="AT202" s="1">
        <v>40786</v>
      </c>
      <c r="AU202">
        <v>120.3</v>
      </c>
      <c r="AV202">
        <v>20110921</v>
      </c>
      <c r="AW202">
        <v>120.3</v>
      </c>
      <c r="AY202" s="1">
        <v>40786</v>
      </c>
      <c r="AZ202">
        <v>1.35</v>
      </c>
      <c r="BA202">
        <v>20111014</v>
      </c>
      <c r="BB202">
        <v>1.4</v>
      </c>
      <c r="BD202" s="1">
        <v>40786</v>
      </c>
      <c r="BE202">
        <v>0.84</v>
      </c>
      <c r="BF202">
        <v>20110929</v>
      </c>
      <c r="BG202">
        <v>0.5</v>
      </c>
      <c r="BI202" s="1">
        <v>40786</v>
      </c>
      <c r="BJ202">
        <v>0.4</v>
      </c>
      <c r="BK202">
        <v>20110921</v>
      </c>
      <c r="BL202">
        <v>0.4</v>
      </c>
      <c r="BN202" s="1">
        <v>40786</v>
      </c>
      <c r="BO202">
        <v>1.9</v>
      </c>
      <c r="BP202">
        <v>20110921</v>
      </c>
      <c r="BQ202">
        <v>1.9</v>
      </c>
      <c r="BS202" s="1">
        <v>40786</v>
      </c>
      <c r="BT202">
        <v>0.1</v>
      </c>
      <c r="BU202">
        <v>20111025</v>
      </c>
      <c r="BV202">
        <v>0.5</v>
      </c>
      <c r="BX202" s="1">
        <v>40786</v>
      </c>
      <c r="BY202">
        <v>-0.2</v>
      </c>
      <c r="BZ202">
        <v>20111025</v>
      </c>
      <c r="CA202">
        <v>0.4</v>
      </c>
      <c r="CC202" s="1">
        <v>41547</v>
      </c>
      <c r="CD202">
        <v>0.4</v>
      </c>
      <c r="CE202">
        <v>20131129</v>
      </c>
      <c r="CF202">
        <v>0.3</v>
      </c>
      <c r="CH202" s="1">
        <v>40786</v>
      </c>
      <c r="CI202">
        <v>0.3</v>
      </c>
      <c r="CJ202">
        <v>20110921</v>
      </c>
      <c r="CK202">
        <v>0.3</v>
      </c>
      <c r="CM202" s="1">
        <v>40786</v>
      </c>
      <c r="CN202">
        <v>3.1</v>
      </c>
      <c r="CO202">
        <v>20110921</v>
      </c>
      <c r="CP202">
        <v>3.1</v>
      </c>
      <c r="CW202" s="1">
        <v>40786</v>
      </c>
      <c r="CX202">
        <v>2.3210000000000002</v>
      </c>
      <c r="CY202">
        <v>20111012</v>
      </c>
      <c r="CZ202">
        <v>2.2999999999999998</v>
      </c>
      <c r="DB202" s="1">
        <v>42308</v>
      </c>
      <c r="DC202">
        <v>177.35</v>
      </c>
      <c r="DD202">
        <v>20151112</v>
      </c>
      <c r="DE202">
        <v>177.35</v>
      </c>
      <c r="DL202" s="1">
        <v>40786</v>
      </c>
      <c r="DM202">
        <v>-3.4</v>
      </c>
      <c r="DN202">
        <v>20111006</v>
      </c>
      <c r="DO202">
        <v>-10.4</v>
      </c>
      <c r="DQ202" s="1">
        <v>40786</v>
      </c>
      <c r="DR202">
        <v>192</v>
      </c>
      <c r="DS202">
        <v>20110909</v>
      </c>
      <c r="DT202">
        <v>184.7</v>
      </c>
      <c r="DV202" s="1">
        <v>42308</v>
      </c>
      <c r="DW202">
        <v>0.15</v>
      </c>
      <c r="DX202">
        <v>20151112</v>
      </c>
      <c r="DY202">
        <v>0.1</v>
      </c>
      <c r="EK202" s="1">
        <v>41486</v>
      </c>
      <c r="EL202">
        <v>-1.2570000000000001</v>
      </c>
      <c r="EM202">
        <v>20130904</v>
      </c>
      <c r="EN202">
        <v>-0.93</v>
      </c>
      <c r="EP202" s="1">
        <v>40786</v>
      </c>
      <c r="EQ202">
        <v>9.5000000000000001E-2</v>
      </c>
      <c r="ER202">
        <v>20111012</v>
      </c>
      <c r="ES202">
        <v>0.1</v>
      </c>
    </row>
    <row r="203" spans="1:149" x14ac:dyDescent="0.25">
      <c r="K203" s="1">
        <v>41912</v>
      </c>
      <c r="L203">
        <v>2.2000000000000002</v>
      </c>
      <c r="M203">
        <v>20141128</v>
      </c>
      <c r="N203">
        <v>2.2999999999999998</v>
      </c>
      <c r="U203" s="1">
        <v>40816</v>
      </c>
      <c r="V203">
        <v>1.2</v>
      </c>
      <c r="W203">
        <v>20111121</v>
      </c>
      <c r="X203">
        <v>0.3</v>
      </c>
      <c r="AE203" s="1">
        <v>40816</v>
      </c>
      <c r="AF203">
        <v>0.9</v>
      </c>
      <c r="AG203" t="s">
        <v>302</v>
      </c>
      <c r="AH203" t="s">
        <v>302</v>
      </c>
      <c r="AT203" s="1">
        <v>40816</v>
      </c>
      <c r="AU203">
        <v>120.6</v>
      </c>
      <c r="AV203">
        <v>20111021</v>
      </c>
      <c r="AW203">
        <v>120.6</v>
      </c>
      <c r="AY203" s="1">
        <v>40816</v>
      </c>
      <c r="AZ203">
        <v>1.85</v>
      </c>
      <c r="BA203">
        <v>20111115</v>
      </c>
      <c r="BB203">
        <v>2.6</v>
      </c>
      <c r="BD203" s="1">
        <v>40816</v>
      </c>
      <c r="BE203">
        <v>0.37</v>
      </c>
      <c r="BF203">
        <v>20111031</v>
      </c>
      <c r="BG203">
        <v>0.4</v>
      </c>
      <c r="BI203" s="1">
        <v>40816</v>
      </c>
      <c r="BJ203">
        <v>0.5</v>
      </c>
      <c r="BK203">
        <v>20111021</v>
      </c>
      <c r="BL203">
        <v>0.5</v>
      </c>
      <c r="BN203" s="1">
        <v>40816</v>
      </c>
      <c r="BO203">
        <v>2.2000000000000002</v>
      </c>
      <c r="BP203">
        <v>20111021</v>
      </c>
      <c r="BQ203">
        <v>2.2000000000000002</v>
      </c>
      <c r="BS203" s="1">
        <v>40816</v>
      </c>
      <c r="BT203">
        <v>0.5</v>
      </c>
      <c r="BU203">
        <v>20111122</v>
      </c>
      <c r="BV203">
        <v>1</v>
      </c>
      <c r="BX203" s="1">
        <v>40816</v>
      </c>
      <c r="BY203">
        <v>0.3</v>
      </c>
      <c r="BZ203">
        <v>20111122</v>
      </c>
      <c r="CA203">
        <v>0.5</v>
      </c>
      <c r="CC203" s="1">
        <v>41578</v>
      </c>
      <c r="CD203">
        <v>0.4</v>
      </c>
      <c r="CE203">
        <v>20131223</v>
      </c>
      <c r="CF203">
        <v>0.3</v>
      </c>
      <c r="CH203" s="1">
        <v>40816</v>
      </c>
      <c r="CI203">
        <v>0.2</v>
      </c>
      <c r="CJ203">
        <v>20111021</v>
      </c>
      <c r="CK203">
        <v>0.2</v>
      </c>
      <c r="CM203" s="1">
        <v>40816</v>
      </c>
      <c r="CN203">
        <v>3.2</v>
      </c>
      <c r="CO203">
        <v>20111021</v>
      </c>
      <c r="CP203">
        <v>3.2</v>
      </c>
      <c r="CW203" s="1">
        <v>40816</v>
      </c>
      <c r="CX203">
        <v>2.3170000000000002</v>
      </c>
      <c r="CY203">
        <v>20111109</v>
      </c>
      <c r="CZ203">
        <v>2.2999999999999998</v>
      </c>
      <c r="DB203" s="1">
        <v>42338</v>
      </c>
      <c r="DC203">
        <v>177.69</v>
      </c>
      <c r="DD203">
        <v>20151214</v>
      </c>
      <c r="DE203">
        <v>177.69</v>
      </c>
      <c r="DL203" s="1">
        <v>40816</v>
      </c>
      <c r="DM203">
        <v>-5.6</v>
      </c>
      <c r="DN203">
        <v>20111104</v>
      </c>
      <c r="DO203">
        <v>-4.9000000000000004</v>
      </c>
      <c r="DQ203" s="1">
        <v>40816</v>
      </c>
      <c r="DR203">
        <v>210.078</v>
      </c>
      <c r="DS203">
        <v>20111011</v>
      </c>
      <c r="DT203">
        <v>205.9</v>
      </c>
      <c r="DV203" s="1">
        <v>42338</v>
      </c>
      <c r="DW203">
        <v>0.19</v>
      </c>
      <c r="DX203">
        <v>20151214</v>
      </c>
      <c r="DY203">
        <v>0.2</v>
      </c>
      <c r="EK203" s="1">
        <v>41517</v>
      </c>
      <c r="EL203">
        <v>-0.503</v>
      </c>
      <c r="EM203">
        <v>20131008</v>
      </c>
      <c r="EN203">
        <v>-1.31</v>
      </c>
      <c r="EP203" s="1">
        <v>40816</v>
      </c>
      <c r="EQ203">
        <v>0.189</v>
      </c>
      <c r="ER203">
        <v>20111109</v>
      </c>
      <c r="ES203">
        <v>0.2</v>
      </c>
    </row>
    <row r="204" spans="1:149" x14ac:dyDescent="0.25">
      <c r="K204" s="1">
        <v>41943</v>
      </c>
      <c r="L204">
        <v>2.1</v>
      </c>
      <c r="M204">
        <v>20141223</v>
      </c>
      <c r="N204">
        <v>2.2999999999999998</v>
      </c>
      <c r="U204" s="1">
        <v>40847</v>
      </c>
      <c r="V204">
        <v>0.9</v>
      </c>
      <c r="W204">
        <v>20111219</v>
      </c>
      <c r="X204">
        <v>0.9</v>
      </c>
      <c r="AE204" s="1">
        <v>40847</v>
      </c>
      <c r="AF204">
        <v>2.5</v>
      </c>
      <c r="AG204" t="s">
        <v>302</v>
      </c>
      <c r="AH204" t="s">
        <v>302</v>
      </c>
      <c r="AT204" s="1">
        <v>40847</v>
      </c>
      <c r="AU204">
        <v>120.8</v>
      </c>
      <c r="AV204">
        <v>20111118</v>
      </c>
      <c r="AW204">
        <v>120.8</v>
      </c>
      <c r="AY204" s="1">
        <v>40847</v>
      </c>
      <c r="AZ204">
        <v>0.26</v>
      </c>
      <c r="BA204">
        <v>20111214</v>
      </c>
      <c r="BB204">
        <v>-0.8</v>
      </c>
      <c r="BD204" s="1">
        <v>40847</v>
      </c>
      <c r="BE204">
        <v>-0.55000000000000004</v>
      </c>
      <c r="BF204">
        <v>20111130</v>
      </c>
      <c r="BG204">
        <v>-0.1</v>
      </c>
      <c r="BI204" s="1">
        <v>40847</v>
      </c>
      <c r="BJ204">
        <v>0.3</v>
      </c>
      <c r="BK204">
        <v>20111118</v>
      </c>
      <c r="BL204">
        <v>0.3</v>
      </c>
      <c r="BN204" s="1">
        <v>40847</v>
      </c>
      <c r="BO204">
        <v>2.1</v>
      </c>
      <c r="BP204">
        <v>20111118</v>
      </c>
      <c r="BQ204">
        <v>2.1</v>
      </c>
      <c r="BS204" s="1">
        <v>40847</v>
      </c>
      <c r="BT204">
        <v>1.2</v>
      </c>
      <c r="BU204">
        <v>20111221</v>
      </c>
      <c r="BV204">
        <v>1</v>
      </c>
      <c r="BX204" s="1">
        <v>40847</v>
      </c>
      <c r="BY204">
        <v>0.6</v>
      </c>
      <c r="BZ204">
        <v>20111221</v>
      </c>
      <c r="CA204">
        <v>0.7</v>
      </c>
      <c r="CC204" s="1">
        <v>41608</v>
      </c>
      <c r="CD204">
        <v>0.2</v>
      </c>
      <c r="CE204">
        <v>20140131</v>
      </c>
      <c r="CF204">
        <v>0.2</v>
      </c>
      <c r="CH204" s="1">
        <v>40847</v>
      </c>
      <c r="CI204">
        <v>0.2</v>
      </c>
      <c r="CJ204">
        <v>20111118</v>
      </c>
      <c r="CK204">
        <v>0.2</v>
      </c>
      <c r="CM204" s="1">
        <v>40847</v>
      </c>
      <c r="CN204">
        <v>2.9</v>
      </c>
      <c r="CO204">
        <v>20111118</v>
      </c>
      <c r="CP204">
        <v>2.9</v>
      </c>
      <c r="CW204" s="1">
        <v>40847</v>
      </c>
      <c r="CX204">
        <v>2.5099999999999998</v>
      </c>
      <c r="CY204">
        <v>20111208</v>
      </c>
      <c r="CZ204">
        <v>2.5</v>
      </c>
      <c r="DB204" s="1">
        <v>42369</v>
      </c>
      <c r="DC204">
        <v>177.51</v>
      </c>
      <c r="DD204">
        <v>20160113</v>
      </c>
      <c r="DE204">
        <v>177.51</v>
      </c>
      <c r="DL204" s="1">
        <v>40847</v>
      </c>
      <c r="DM204">
        <v>3.6</v>
      </c>
      <c r="DN204">
        <v>20111206</v>
      </c>
      <c r="DO204">
        <v>11.9</v>
      </c>
      <c r="DQ204" s="1">
        <v>40847</v>
      </c>
      <c r="DR204">
        <v>213.2</v>
      </c>
      <c r="DS204">
        <v>20111108</v>
      </c>
      <c r="DT204">
        <v>207.6</v>
      </c>
      <c r="DV204" s="1">
        <v>42369</v>
      </c>
      <c r="DW204">
        <v>-0.1</v>
      </c>
      <c r="DX204">
        <v>20160113</v>
      </c>
      <c r="DY204">
        <v>-0.1</v>
      </c>
      <c r="EK204" s="1">
        <v>41547</v>
      </c>
      <c r="EL204">
        <v>-0.11</v>
      </c>
      <c r="EM204">
        <v>20131114</v>
      </c>
      <c r="EN204">
        <v>-0.44</v>
      </c>
      <c r="EP204" s="1">
        <v>40847</v>
      </c>
      <c r="EQ204">
        <v>0.189</v>
      </c>
      <c r="ER204">
        <v>20111208</v>
      </c>
      <c r="ES204">
        <v>0.2</v>
      </c>
    </row>
    <row r="205" spans="1:149" x14ac:dyDescent="0.25">
      <c r="K205" s="1">
        <v>41973</v>
      </c>
      <c r="L205">
        <v>1.8</v>
      </c>
      <c r="M205">
        <v>20150130</v>
      </c>
      <c r="N205">
        <v>1.9</v>
      </c>
      <c r="U205" s="1">
        <v>40877</v>
      </c>
      <c r="V205">
        <v>-0.6</v>
      </c>
      <c r="W205">
        <v>20120120</v>
      </c>
      <c r="X205">
        <v>-0.4</v>
      </c>
      <c r="AE205" s="1">
        <v>40877</v>
      </c>
      <c r="AF205">
        <v>1.9</v>
      </c>
      <c r="AG205" t="s">
        <v>302</v>
      </c>
      <c r="AH205" t="s">
        <v>302</v>
      </c>
      <c r="AT205" s="1">
        <v>40877</v>
      </c>
      <c r="AU205">
        <v>120.9</v>
      </c>
      <c r="AV205">
        <v>20111220</v>
      </c>
      <c r="AW205">
        <v>120.9</v>
      </c>
      <c r="AY205" s="1">
        <v>40877</v>
      </c>
      <c r="AZ205">
        <v>0.8</v>
      </c>
      <c r="BA205">
        <v>20120119</v>
      </c>
      <c r="BB205">
        <v>2</v>
      </c>
      <c r="BD205" s="1">
        <v>40877</v>
      </c>
      <c r="BE205">
        <v>0.19</v>
      </c>
      <c r="BF205">
        <v>20120105</v>
      </c>
      <c r="BG205">
        <v>0.2</v>
      </c>
      <c r="BI205" s="1">
        <v>40877</v>
      </c>
      <c r="BJ205">
        <v>0.1</v>
      </c>
      <c r="BK205">
        <v>20111220</v>
      </c>
      <c r="BL205">
        <v>0.1</v>
      </c>
      <c r="BN205" s="1">
        <v>40877</v>
      </c>
      <c r="BO205">
        <v>2.1</v>
      </c>
      <c r="BP205">
        <v>20111220</v>
      </c>
      <c r="BQ205">
        <v>2.1</v>
      </c>
      <c r="BS205" s="1">
        <v>40877</v>
      </c>
      <c r="BT205">
        <v>0.4</v>
      </c>
      <c r="BU205">
        <v>20120124</v>
      </c>
      <c r="BV205">
        <v>0.3</v>
      </c>
      <c r="BX205" s="1">
        <v>40877</v>
      </c>
      <c r="BY205">
        <v>0.4</v>
      </c>
      <c r="BZ205">
        <v>20120124</v>
      </c>
      <c r="CA205">
        <v>0.3</v>
      </c>
      <c r="CC205" s="1">
        <v>41639</v>
      </c>
      <c r="CD205">
        <v>-0.4</v>
      </c>
      <c r="CE205">
        <v>20140228</v>
      </c>
      <c r="CF205">
        <v>-0.5</v>
      </c>
      <c r="CH205" s="1">
        <v>40877</v>
      </c>
      <c r="CI205">
        <v>0.1</v>
      </c>
      <c r="CJ205">
        <v>20111220</v>
      </c>
      <c r="CK205">
        <v>0.1</v>
      </c>
      <c r="CM205" s="1">
        <v>40877</v>
      </c>
      <c r="CN205">
        <v>2.9</v>
      </c>
      <c r="CO205">
        <v>20111220</v>
      </c>
      <c r="CP205">
        <v>2.9</v>
      </c>
      <c r="CW205" s="1">
        <v>40877</v>
      </c>
      <c r="CX205">
        <v>2.5019999999999998</v>
      </c>
      <c r="CY205">
        <v>20120112</v>
      </c>
      <c r="CZ205">
        <v>2.5</v>
      </c>
      <c r="DB205" s="1">
        <v>42400</v>
      </c>
      <c r="DC205">
        <v>177.35</v>
      </c>
      <c r="DD205">
        <v>20160212</v>
      </c>
      <c r="DE205">
        <v>177.35</v>
      </c>
      <c r="DL205" s="1">
        <v>40877</v>
      </c>
      <c r="DM205">
        <v>8.9</v>
      </c>
      <c r="DN205">
        <v>20120109</v>
      </c>
      <c r="DO205">
        <v>-3.6</v>
      </c>
      <c r="DQ205" s="1">
        <v>40877</v>
      </c>
      <c r="DR205">
        <v>185.72499999999999</v>
      </c>
      <c r="DS205">
        <v>20111208</v>
      </c>
      <c r="DT205">
        <v>181.1</v>
      </c>
      <c r="DV205" s="1">
        <v>42400</v>
      </c>
      <c r="DW205">
        <v>-0.09</v>
      </c>
      <c r="DX205">
        <v>20160212</v>
      </c>
      <c r="DY205">
        <v>-0.1</v>
      </c>
      <c r="EK205" s="1">
        <v>41578</v>
      </c>
      <c r="EL205">
        <v>-0.30099999999999999</v>
      </c>
      <c r="EM205">
        <v>20131204</v>
      </c>
      <c r="EN205">
        <v>0.08</v>
      </c>
      <c r="EP205" s="1">
        <v>40877</v>
      </c>
      <c r="EQ205">
        <v>0.28199999999999997</v>
      </c>
      <c r="ER205">
        <v>20120112</v>
      </c>
      <c r="ES205">
        <v>0.3</v>
      </c>
    </row>
    <row r="206" spans="1:149" x14ac:dyDescent="0.25">
      <c r="K206" s="1">
        <v>42004</v>
      </c>
      <c r="L206">
        <v>2.5</v>
      </c>
      <c r="M206">
        <v>20150303</v>
      </c>
      <c r="N206">
        <v>2.8</v>
      </c>
      <c r="U206" s="1">
        <v>40908</v>
      </c>
      <c r="V206">
        <v>1.2</v>
      </c>
      <c r="W206">
        <v>20120221</v>
      </c>
      <c r="X206">
        <v>0.9</v>
      </c>
      <c r="AE206" s="1">
        <v>40908</v>
      </c>
      <c r="AF206">
        <v>1.7</v>
      </c>
      <c r="AG206" t="s">
        <v>302</v>
      </c>
      <c r="AH206" t="s">
        <v>302</v>
      </c>
      <c r="AT206" s="1">
        <v>40908</v>
      </c>
      <c r="AU206">
        <v>120.2</v>
      </c>
      <c r="AV206">
        <v>20120120</v>
      </c>
      <c r="AW206">
        <v>120.2</v>
      </c>
      <c r="AY206" s="1">
        <v>40908</v>
      </c>
      <c r="AZ206">
        <v>2.19</v>
      </c>
      <c r="BA206">
        <v>20120216</v>
      </c>
      <c r="BB206">
        <v>0.6</v>
      </c>
      <c r="BD206" s="1">
        <v>40908</v>
      </c>
      <c r="BE206">
        <v>-0.93</v>
      </c>
      <c r="BF206">
        <v>20120131</v>
      </c>
      <c r="BG206">
        <v>-0.7</v>
      </c>
      <c r="BI206" s="1">
        <v>40908</v>
      </c>
      <c r="BJ206">
        <v>-0.5</v>
      </c>
      <c r="BK206">
        <v>20120120</v>
      </c>
      <c r="BL206">
        <v>-0.5</v>
      </c>
      <c r="BN206" s="1">
        <v>40908</v>
      </c>
      <c r="BO206">
        <v>1.9</v>
      </c>
      <c r="BP206">
        <v>20120120</v>
      </c>
      <c r="BQ206">
        <v>1.9</v>
      </c>
      <c r="BS206" s="1">
        <v>40908</v>
      </c>
      <c r="BT206">
        <v>0.8</v>
      </c>
      <c r="BU206">
        <v>20120221</v>
      </c>
      <c r="BV206">
        <v>-0.2</v>
      </c>
      <c r="BX206" s="1">
        <v>40908</v>
      </c>
      <c r="BY206">
        <v>0.7</v>
      </c>
      <c r="BZ206">
        <v>20120221</v>
      </c>
      <c r="CA206">
        <v>0</v>
      </c>
      <c r="CC206" s="1">
        <v>41670</v>
      </c>
      <c r="CD206">
        <v>0.1</v>
      </c>
      <c r="CE206">
        <v>20140331</v>
      </c>
      <c r="CF206">
        <v>0.5</v>
      </c>
      <c r="CH206" s="1">
        <v>40908</v>
      </c>
      <c r="CI206">
        <v>-0.6</v>
      </c>
      <c r="CJ206">
        <v>20120120</v>
      </c>
      <c r="CK206">
        <v>-0.6</v>
      </c>
      <c r="CM206" s="1">
        <v>40908</v>
      </c>
      <c r="CN206">
        <v>2.2999999999999998</v>
      </c>
      <c r="CO206">
        <v>20120120</v>
      </c>
      <c r="CP206">
        <v>2.2999999999999998</v>
      </c>
      <c r="CW206" s="1">
        <v>40908</v>
      </c>
      <c r="CX206">
        <v>2.5</v>
      </c>
      <c r="CY206">
        <v>20120209</v>
      </c>
      <c r="CZ206">
        <v>2.5</v>
      </c>
      <c r="DB206" s="1">
        <v>42429</v>
      </c>
      <c r="DC206">
        <v>178.4</v>
      </c>
      <c r="DD206">
        <v>20160314</v>
      </c>
      <c r="DE206">
        <v>178.4</v>
      </c>
      <c r="DL206" s="1">
        <v>40908</v>
      </c>
      <c r="DM206">
        <v>5.0999999999999996</v>
      </c>
      <c r="DN206">
        <v>20120207</v>
      </c>
      <c r="DO206">
        <v>11.1</v>
      </c>
      <c r="DQ206" s="1">
        <v>40908</v>
      </c>
      <c r="DR206">
        <v>200.41499999999999</v>
      </c>
      <c r="DS206">
        <v>20120110</v>
      </c>
      <c r="DT206">
        <v>200.2</v>
      </c>
      <c r="DV206" s="1">
        <v>42429</v>
      </c>
      <c r="DW206">
        <v>0.59</v>
      </c>
      <c r="DX206">
        <v>20160314</v>
      </c>
      <c r="DY206">
        <v>0.6</v>
      </c>
      <c r="EK206" s="1">
        <v>41608</v>
      </c>
      <c r="EL206">
        <v>-0.98</v>
      </c>
      <c r="EM206">
        <v>20140107</v>
      </c>
      <c r="EN206">
        <v>-0.94</v>
      </c>
      <c r="EP206" s="1">
        <v>40908</v>
      </c>
      <c r="EQ206">
        <v>9.4E-2</v>
      </c>
      <c r="ER206">
        <v>20120209</v>
      </c>
      <c r="ES206">
        <v>0.1</v>
      </c>
    </row>
    <row r="207" spans="1:149" x14ac:dyDescent="0.25">
      <c r="K207" s="1">
        <v>42035</v>
      </c>
      <c r="L207">
        <v>2.1</v>
      </c>
      <c r="M207">
        <v>20150331</v>
      </c>
      <c r="N207">
        <v>2.4</v>
      </c>
      <c r="U207" s="1">
        <v>40939</v>
      </c>
      <c r="V207">
        <v>-0.9</v>
      </c>
      <c r="W207">
        <v>20120319</v>
      </c>
      <c r="X207">
        <v>-1</v>
      </c>
      <c r="AE207" s="1">
        <v>40939</v>
      </c>
      <c r="AF207">
        <v>1.4</v>
      </c>
      <c r="AG207" t="s">
        <v>302</v>
      </c>
      <c r="AH207" t="s">
        <v>302</v>
      </c>
      <c r="AT207" s="1">
        <v>40939</v>
      </c>
      <c r="AU207">
        <v>120.7</v>
      </c>
      <c r="AV207">
        <v>20120217</v>
      </c>
      <c r="AW207">
        <v>120.7</v>
      </c>
      <c r="AY207" s="1">
        <v>40939</v>
      </c>
      <c r="AZ207">
        <v>-1.5</v>
      </c>
      <c r="BA207">
        <v>20120316</v>
      </c>
      <c r="BB207">
        <v>-0.9</v>
      </c>
      <c r="BD207" s="1">
        <v>40939</v>
      </c>
      <c r="BE207">
        <v>0.56000000000000005</v>
      </c>
      <c r="BF207">
        <v>20120301</v>
      </c>
      <c r="BG207">
        <v>0.3</v>
      </c>
      <c r="BI207" s="1">
        <v>40939</v>
      </c>
      <c r="BJ207">
        <v>0.2</v>
      </c>
      <c r="BK207">
        <v>20120217</v>
      </c>
      <c r="BL207">
        <v>0.2</v>
      </c>
      <c r="BN207" s="1">
        <v>40939</v>
      </c>
      <c r="BO207">
        <v>2.1</v>
      </c>
      <c r="BP207">
        <v>20120217</v>
      </c>
      <c r="BQ207">
        <v>2.1</v>
      </c>
      <c r="BS207" s="1">
        <v>40939</v>
      </c>
      <c r="BT207">
        <v>0</v>
      </c>
      <c r="BU207">
        <v>20120322</v>
      </c>
      <c r="BV207">
        <v>0.5</v>
      </c>
      <c r="BX207" s="1">
        <v>40939</v>
      </c>
      <c r="BY207">
        <v>-1</v>
      </c>
      <c r="BZ207">
        <v>20120322</v>
      </c>
      <c r="CA207">
        <v>-0.5</v>
      </c>
      <c r="CC207" s="1">
        <v>41698</v>
      </c>
      <c r="CD207">
        <v>0.5</v>
      </c>
      <c r="CE207">
        <v>20140430</v>
      </c>
      <c r="CF207">
        <v>0.2</v>
      </c>
      <c r="CH207" s="1">
        <v>40939</v>
      </c>
      <c r="CI207">
        <v>0.4</v>
      </c>
      <c r="CJ207">
        <v>20120217</v>
      </c>
      <c r="CK207">
        <v>0.4</v>
      </c>
      <c r="CM207" s="1">
        <v>40939</v>
      </c>
      <c r="CN207">
        <v>2.5</v>
      </c>
      <c r="CO207">
        <v>20120217</v>
      </c>
      <c r="CP207">
        <v>2.5</v>
      </c>
      <c r="CW207" s="1">
        <v>40939</v>
      </c>
      <c r="CX207">
        <v>2.399</v>
      </c>
      <c r="CY207">
        <v>20120308</v>
      </c>
      <c r="CZ207">
        <v>2.4</v>
      </c>
      <c r="DB207" s="1">
        <v>42460</v>
      </c>
      <c r="DC207">
        <v>179.83</v>
      </c>
      <c r="DD207">
        <v>20160415</v>
      </c>
      <c r="DE207">
        <v>179.83</v>
      </c>
      <c r="DL207" s="1">
        <v>40939</v>
      </c>
      <c r="DM207">
        <v>-3.5</v>
      </c>
      <c r="DN207">
        <v>20120307</v>
      </c>
      <c r="DO207">
        <v>-12.3</v>
      </c>
      <c r="DQ207" s="1">
        <v>40939</v>
      </c>
      <c r="DR207">
        <v>201.89699999999999</v>
      </c>
      <c r="DS207">
        <v>20120208</v>
      </c>
      <c r="DT207">
        <v>197.9</v>
      </c>
      <c r="DV207" s="1">
        <v>42460</v>
      </c>
      <c r="DW207">
        <v>0.8</v>
      </c>
      <c r="DX207">
        <v>20160415</v>
      </c>
      <c r="DY207">
        <v>0.8</v>
      </c>
      <c r="EK207" s="1">
        <v>41639</v>
      </c>
      <c r="EL207">
        <v>-0.70599999999999996</v>
      </c>
      <c r="EM207">
        <v>20140206</v>
      </c>
      <c r="EN207">
        <v>-1.6600000000000001</v>
      </c>
      <c r="EP207" s="1">
        <v>40939</v>
      </c>
      <c r="EQ207">
        <v>9.4E-2</v>
      </c>
      <c r="ER207">
        <v>20120308</v>
      </c>
      <c r="ES207">
        <v>0.1</v>
      </c>
    </row>
    <row r="208" spans="1:149" x14ac:dyDescent="0.25">
      <c r="K208" s="1">
        <v>42063</v>
      </c>
      <c r="L208">
        <v>1.5</v>
      </c>
      <c r="M208">
        <v>20150430</v>
      </c>
      <c r="N208">
        <v>2.1</v>
      </c>
      <c r="U208" s="1">
        <v>40968</v>
      </c>
      <c r="V208">
        <v>1.3</v>
      </c>
      <c r="W208">
        <v>20120423</v>
      </c>
      <c r="X208">
        <v>1.6</v>
      </c>
      <c r="AE208" s="1">
        <v>40968</v>
      </c>
      <c r="AF208">
        <v>1.2</v>
      </c>
      <c r="AG208" t="s">
        <v>302</v>
      </c>
      <c r="AH208" t="s">
        <v>302</v>
      </c>
      <c r="AT208" s="1">
        <v>40968</v>
      </c>
      <c r="AU208">
        <v>121.2</v>
      </c>
      <c r="AV208">
        <v>20120323</v>
      </c>
      <c r="AW208">
        <v>121.2</v>
      </c>
      <c r="AY208" s="1">
        <v>40968</v>
      </c>
      <c r="AZ208">
        <v>-2.11</v>
      </c>
      <c r="BA208">
        <v>20120417</v>
      </c>
      <c r="BB208">
        <v>-0.3</v>
      </c>
      <c r="BD208" s="1">
        <v>40968</v>
      </c>
      <c r="BE208">
        <v>0.84</v>
      </c>
      <c r="BF208">
        <v>20120329</v>
      </c>
      <c r="BG208">
        <v>0.2</v>
      </c>
      <c r="BI208" s="1">
        <v>40968</v>
      </c>
      <c r="BJ208">
        <v>0.4</v>
      </c>
      <c r="BK208">
        <v>20120323</v>
      </c>
      <c r="BL208">
        <v>0.4</v>
      </c>
      <c r="BN208" s="1">
        <v>40968</v>
      </c>
      <c r="BO208">
        <v>2.2999999999999998</v>
      </c>
      <c r="BP208">
        <v>20120323</v>
      </c>
      <c r="BQ208">
        <v>2.2999999999999998</v>
      </c>
      <c r="BS208" s="1">
        <v>40968</v>
      </c>
      <c r="BT208">
        <v>-0.3</v>
      </c>
      <c r="BU208">
        <v>20120424</v>
      </c>
      <c r="BV208">
        <v>-0.2</v>
      </c>
      <c r="BX208" s="1">
        <v>40968</v>
      </c>
      <c r="BY208">
        <v>0.5</v>
      </c>
      <c r="BZ208">
        <v>20120424</v>
      </c>
      <c r="CA208">
        <v>0.5</v>
      </c>
      <c r="CC208" s="1">
        <v>41729</v>
      </c>
      <c r="CD208">
        <v>0.1</v>
      </c>
      <c r="CE208">
        <v>20140530</v>
      </c>
      <c r="CF208">
        <v>0.1</v>
      </c>
      <c r="CH208" s="1">
        <v>40968</v>
      </c>
      <c r="CI208">
        <v>0.4</v>
      </c>
      <c r="CJ208">
        <v>20120323</v>
      </c>
      <c r="CK208">
        <v>0.4</v>
      </c>
      <c r="CM208" s="1">
        <v>40968</v>
      </c>
      <c r="CN208">
        <v>2.6</v>
      </c>
      <c r="CO208">
        <v>20120323</v>
      </c>
      <c r="CP208">
        <v>2.6</v>
      </c>
      <c r="CW208" s="1">
        <v>40968</v>
      </c>
      <c r="CX208">
        <v>2.294</v>
      </c>
      <c r="CY208">
        <v>20120412</v>
      </c>
      <c r="CZ208">
        <v>2.2999999999999998</v>
      </c>
      <c r="DB208" s="1">
        <v>42490</v>
      </c>
      <c r="DC208">
        <v>182.05</v>
      </c>
      <c r="DD208">
        <v>20160512</v>
      </c>
      <c r="DE208">
        <v>182.05</v>
      </c>
      <c r="DL208" s="1">
        <v>40968</v>
      </c>
      <c r="DM208">
        <v>6.2</v>
      </c>
      <c r="DN208">
        <v>20120405</v>
      </c>
      <c r="DO208">
        <v>7.5</v>
      </c>
      <c r="DQ208" s="1">
        <v>40968</v>
      </c>
      <c r="DR208">
        <v>205.98599999999999</v>
      </c>
      <c r="DS208">
        <v>20120308</v>
      </c>
      <c r="DT208">
        <v>201.1</v>
      </c>
      <c r="DV208" s="1">
        <v>42490</v>
      </c>
      <c r="DW208">
        <v>1.23</v>
      </c>
      <c r="DX208">
        <v>20160512</v>
      </c>
      <c r="DY208">
        <v>1.2</v>
      </c>
      <c r="EK208" s="1">
        <v>41670</v>
      </c>
      <c r="EL208">
        <v>-0.36299999999999999</v>
      </c>
      <c r="EM208">
        <v>20140307</v>
      </c>
      <c r="EN208">
        <v>-0.18</v>
      </c>
      <c r="EP208" s="1">
        <v>40968</v>
      </c>
      <c r="EQ208">
        <v>0.28100000000000003</v>
      </c>
      <c r="ER208">
        <v>20120412</v>
      </c>
      <c r="ES208">
        <v>0.3</v>
      </c>
    </row>
    <row r="209" spans="11:149" x14ac:dyDescent="0.25">
      <c r="K209" s="1">
        <v>42094</v>
      </c>
      <c r="L209">
        <v>1.3</v>
      </c>
      <c r="M209">
        <v>20150529</v>
      </c>
      <c r="N209">
        <v>1.5</v>
      </c>
      <c r="U209" s="1">
        <v>40999</v>
      </c>
      <c r="V209">
        <v>0.9</v>
      </c>
      <c r="W209">
        <v>20120517</v>
      </c>
      <c r="X209">
        <v>0.4</v>
      </c>
      <c r="AE209" s="1">
        <v>40999</v>
      </c>
      <c r="AF209">
        <v>1.9</v>
      </c>
      <c r="AG209" t="s">
        <v>302</v>
      </c>
      <c r="AH209" t="s">
        <v>302</v>
      </c>
      <c r="AT209" s="1">
        <v>40999</v>
      </c>
      <c r="AU209">
        <v>121.7</v>
      </c>
      <c r="AV209">
        <v>20120420</v>
      </c>
      <c r="AW209">
        <v>121.7</v>
      </c>
      <c r="AY209" s="1">
        <v>40999</v>
      </c>
      <c r="AZ209">
        <v>1.54</v>
      </c>
      <c r="BA209">
        <v>20120516</v>
      </c>
      <c r="BB209">
        <v>1.9</v>
      </c>
      <c r="BD209" s="1">
        <v>40999</v>
      </c>
      <c r="BE209">
        <v>0.55000000000000004</v>
      </c>
      <c r="BF209">
        <v>20120430</v>
      </c>
      <c r="BG209">
        <v>0.2</v>
      </c>
      <c r="BI209" s="1">
        <v>40999</v>
      </c>
      <c r="BJ209">
        <v>0.3</v>
      </c>
      <c r="BK209">
        <v>20120420</v>
      </c>
      <c r="BL209">
        <v>0.3</v>
      </c>
      <c r="BN209" s="1">
        <v>40999</v>
      </c>
      <c r="BO209">
        <v>1.9</v>
      </c>
      <c r="BP209">
        <v>20120420</v>
      </c>
      <c r="BQ209">
        <v>1.9</v>
      </c>
      <c r="BS209" s="1">
        <v>40999</v>
      </c>
      <c r="BT209">
        <v>0.6</v>
      </c>
      <c r="BU209">
        <v>20120523</v>
      </c>
      <c r="BV209">
        <v>0.4</v>
      </c>
      <c r="BX209" s="1">
        <v>40999</v>
      </c>
      <c r="BY209">
        <v>0.7</v>
      </c>
      <c r="BZ209">
        <v>20120523</v>
      </c>
      <c r="CA209">
        <v>0.1</v>
      </c>
      <c r="CC209" s="1">
        <v>41759</v>
      </c>
      <c r="CD209">
        <v>0.3</v>
      </c>
      <c r="CE209">
        <v>20140630</v>
      </c>
      <c r="CF209">
        <v>0.1</v>
      </c>
      <c r="CH209" s="1">
        <v>40999</v>
      </c>
      <c r="CI209">
        <v>0.4</v>
      </c>
      <c r="CJ209">
        <v>20120420</v>
      </c>
      <c r="CK209">
        <v>0.4</v>
      </c>
      <c r="CM209" s="1">
        <v>40999</v>
      </c>
      <c r="CN209">
        <v>1.9</v>
      </c>
      <c r="CO209">
        <v>20120420</v>
      </c>
      <c r="CP209">
        <v>1.9</v>
      </c>
      <c r="CW209" s="1">
        <v>40999</v>
      </c>
      <c r="CX209">
        <v>2.581</v>
      </c>
      <c r="CY209">
        <v>20120510</v>
      </c>
      <c r="CZ209">
        <v>2.6</v>
      </c>
      <c r="DB209" s="1">
        <v>42521</v>
      </c>
      <c r="DC209">
        <v>185.24</v>
      </c>
      <c r="DD209">
        <v>20160614</v>
      </c>
      <c r="DE209">
        <v>185.24</v>
      </c>
      <c r="DL209" s="1">
        <v>40999</v>
      </c>
      <c r="DM209">
        <v>-0.8</v>
      </c>
      <c r="DN209">
        <v>20120507</v>
      </c>
      <c r="DO209">
        <v>4.7</v>
      </c>
      <c r="DQ209" s="1">
        <v>40999</v>
      </c>
      <c r="DR209">
        <v>212.64099999999999</v>
      </c>
      <c r="DS209">
        <v>20120411</v>
      </c>
      <c r="DT209">
        <v>215.6</v>
      </c>
      <c r="DV209" s="1">
        <v>42521</v>
      </c>
      <c r="DW209">
        <v>1.75</v>
      </c>
      <c r="DX209">
        <v>20160614</v>
      </c>
      <c r="DY209">
        <v>1.8</v>
      </c>
      <c r="EK209" s="1">
        <v>41698</v>
      </c>
      <c r="EL209">
        <v>0.52200000000000002</v>
      </c>
      <c r="EM209">
        <v>20140403</v>
      </c>
      <c r="EN209">
        <v>0.28999999999999998</v>
      </c>
      <c r="EP209" s="1">
        <v>40999</v>
      </c>
      <c r="EQ209">
        <v>0.28000000000000003</v>
      </c>
      <c r="ER209">
        <v>20120510</v>
      </c>
      <c r="ES209">
        <v>0.3</v>
      </c>
    </row>
    <row r="210" spans="11:149" x14ac:dyDescent="0.25">
      <c r="K210" s="1">
        <v>42124</v>
      </c>
      <c r="L210">
        <v>0.8</v>
      </c>
      <c r="M210">
        <v>20150630</v>
      </c>
      <c r="N210">
        <v>1.2</v>
      </c>
      <c r="U210" s="1">
        <v>41029</v>
      </c>
      <c r="V210">
        <v>0.4</v>
      </c>
      <c r="W210">
        <v>20120619</v>
      </c>
      <c r="X210">
        <v>1.5</v>
      </c>
      <c r="AE210" s="1">
        <v>41029</v>
      </c>
      <c r="AF210">
        <v>2.2000000000000002</v>
      </c>
      <c r="AG210" t="s">
        <v>302</v>
      </c>
      <c r="AH210" t="s">
        <v>302</v>
      </c>
      <c r="AT210" s="1">
        <v>41029</v>
      </c>
      <c r="AU210">
        <v>122.2</v>
      </c>
      <c r="AV210">
        <v>20120518</v>
      </c>
      <c r="AW210">
        <v>122.2</v>
      </c>
      <c r="AY210" s="1">
        <v>41029</v>
      </c>
      <c r="AZ210">
        <v>0.88</v>
      </c>
      <c r="BA210">
        <v>20120615</v>
      </c>
      <c r="BB210">
        <v>-0.8</v>
      </c>
      <c r="BD210" s="1">
        <v>41029</v>
      </c>
      <c r="BE210">
        <v>0</v>
      </c>
      <c r="BF210">
        <v>20120530</v>
      </c>
      <c r="BG210">
        <v>0</v>
      </c>
      <c r="BI210" s="1">
        <v>41029</v>
      </c>
      <c r="BJ210">
        <v>0.4</v>
      </c>
      <c r="BK210">
        <v>20120518</v>
      </c>
      <c r="BL210">
        <v>0.4</v>
      </c>
      <c r="BN210" s="1">
        <v>41029</v>
      </c>
      <c r="BO210">
        <v>2.1</v>
      </c>
      <c r="BP210">
        <v>20120518</v>
      </c>
      <c r="BQ210">
        <v>2.1</v>
      </c>
      <c r="BS210" s="1">
        <v>41029</v>
      </c>
      <c r="BT210">
        <v>-0.7</v>
      </c>
      <c r="BU210">
        <v>20120621</v>
      </c>
      <c r="BV210">
        <v>-0.5</v>
      </c>
      <c r="BX210" s="1">
        <v>41029</v>
      </c>
      <c r="BY210">
        <v>-0.7</v>
      </c>
      <c r="BZ210">
        <v>20120621</v>
      </c>
      <c r="CA210">
        <v>-0.3</v>
      </c>
      <c r="CC210" s="1">
        <v>41790</v>
      </c>
      <c r="CD210">
        <v>0.5</v>
      </c>
      <c r="CE210">
        <v>20140731</v>
      </c>
      <c r="CF210">
        <v>0.4</v>
      </c>
      <c r="CH210" s="1">
        <v>41029</v>
      </c>
      <c r="CI210">
        <v>0.4</v>
      </c>
      <c r="CJ210">
        <v>20120518</v>
      </c>
      <c r="CK210">
        <v>0.4</v>
      </c>
      <c r="CM210" s="1">
        <v>41029</v>
      </c>
      <c r="CN210">
        <v>2</v>
      </c>
      <c r="CO210">
        <v>20120518</v>
      </c>
      <c r="CP210">
        <v>2</v>
      </c>
      <c r="CW210" s="1">
        <v>41029</v>
      </c>
      <c r="CX210">
        <v>2.4790000000000001</v>
      </c>
      <c r="CY210">
        <v>20120614</v>
      </c>
      <c r="CZ210">
        <v>2.5</v>
      </c>
      <c r="DB210" s="1">
        <v>42551</v>
      </c>
      <c r="DC210">
        <v>189.55</v>
      </c>
      <c r="DD210">
        <v>20160713</v>
      </c>
      <c r="DE210">
        <v>189.55</v>
      </c>
      <c r="DL210" s="1">
        <v>41029</v>
      </c>
      <c r="DM210">
        <v>-0.7</v>
      </c>
      <c r="DN210">
        <v>20120605</v>
      </c>
      <c r="DO210">
        <v>-5.2</v>
      </c>
      <c r="DQ210" s="1">
        <v>41029</v>
      </c>
      <c r="DR210">
        <v>254.09200000000001</v>
      </c>
      <c r="DS210">
        <v>20120508</v>
      </c>
      <c r="DT210">
        <v>244.9</v>
      </c>
      <c r="DV210" s="1">
        <v>42551</v>
      </c>
      <c r="DW210">
        <v>2.33</v>
      </c>
      <c r="DX210">
        <v>20160713</v>
      </c>
      <c r="DY210">
        <v>2.2999999999999998</v>
      </c>
      <c r="EK210" s="1">
        <v>41729</v>
      </c>
      <c r="EL210">
        <v>1.0149999999999999</v>
      </c>
      <c r="EM210">
        <v>20140506</v>
      </c>
      <c r="EN210">
        <v>0.08</v>
      </c>
      <c r="EP210" s="1">
        <v>41029</v>
      </c>
      <c r="EQ210">
        <v>0.186</v>
      </c>
      <c r="ER210">
        <v>20120614</v>
      </c>
      <c r="ES210">
        <v>0.2</v>
      </c>
    </row>
    <row r="211" spans="11:149" x14ac:dyDescent="0.25">
      <c r="K211" s="1">
        <v>42155</v>
      </c>
      <c r="L211">
        <v>0.3</v>
      </c>
      <c r="M211">
        <v>20150731</v>
      </c>
      <c r="N211">
        <v>0.5</v>
      </c>
      <c r="U211" s="1">
        <v>41060</v>
      </c>
      <c r="V211">
        <v>-0.5</v>
      </c>
      <c r="W211">
        <v>20120719</v>
      </c>
      <c r="X211">
        <v>0.9</v>
      </c>
      <c r="AE211" s="1">
        <v>41060</v>
      </c>
      <c r="AF211">
        <v>2.1</v>
      </c>
      <c r="AG211" t="s">
        <v>302</v>
      </c>
      <c r="AH211" t="s">
        <v>302</v>
      </c>
      <c r="AT211" s="1">
        <v>41060</v>
      </c>
      <c r="AU211">
        <v>122.1</v>
      </c>
      <c r="AV211">
        <v>20120622</v>
      </c>
      <c r="AW211">
        <v>122.1</v>
      </c>
      <c r="AY211" s="1">
        <v>41060</v>
      </c>
      <c r="AZ211">
        <v>-0.03</v>
      </c>
      <c r="BA211">
        <v>20120717</v>
      </c>
      <c r="BB211">
        <v>-0.4</v>
      </c>
      <c r="BD211" s="1">
        <v>41060</v>
      </c>
      <c r="BE211">
        <v>-0.73</v>
      </c>
      <c r="BF211">
        <v>20120629</v>
      </c>
      <c r="BG211">
        <v>0</v>
      </c>
      <c r="BI211" s="1">
        <v>41060</v>
      </c>
      <c r="BJ211">
        <v>0.2</v>
      </c>
      <c r="BK211">
        <v>20120622</v>
      </c>
      <c r="BL211">
        <v>0.2</v>
      </c>
      <c r="BN211" s="1">
        <v>41060</v>
      </c>
      <c r="BO211">
        <v>1.8</v>
      </c>
      <c r="BP211">
        <v>20120622</v>
      </c>
      <c r="BQ211">
        <v>1.8</v>
      </c>
      <c r="BS211" s="1">
        <v>41060</v>
      </c>
      <c r="BT211">
        <v>-0.2</v>
      </c>
      <c r="BU211">
        <v>20120724</v>
      </c>
      <c r="BV211">
        <v>0.3</v>
      </c>
      <c r="BX211" s="1">
        <v>41060</v>
      </c>
      <c r="BY211">
        <v>0.2</v>
      </c>
      <c r="BZ211">
        <v>20120724</v>
      </c>
      <c r="CA211">
        <v>0.5</v>
      </c>
      <c r="CC211" s="1">
        <v>41820</v>
      </c>
      <c r="CD211">
        <v>0.3</v>
      </c>
      <c r="CE211">
        <v>20140829</v>
      </c>
      <c r="CF211">
        <v>0.3</v>
      </c>
      <c r="CH211" s="1">
        <v>41060</v>
      </c>
      <c r="CI211">
        <v>-0.1</v>
      </c>
      <c r="CJ211">
        <v>20120622</v>
      </c>
      <c r="CK211">
        <v>-0.1</v>
      </c>
      <c r="CM211" s="1">
        <v>41060</v>
      </c>
      <c r="CN211">
        <v>1.2</v>
      </c>
      <c r="CO211">
        <v>20120622</v>
      </c>
      <c r="CP211">
        <v>1.2</v>
      </c>
      <c r="CW211" s="1">
        <v>41060</v>
      </c>
      <c r="CX211">
        <v>2.3740000000000001</v>
      </c>
      <c r="CY211">
        <v>20120712</v>
      </c>
      <c r="CZ211">
        <v>2.4</v>
      </c>
      <c r="DL211" s="1">
        <v>41060</v>
      </c>
      <c r="DM211">
        <v>-4.4000000000000004</v>
      </c>
      <c r="DN211">
        <v>20120706</v>
      </c>
      <c r="DO211">
        <v>7.4</v>
      </c>
      <c r="DQ211" s="1">
        <v>41060</v>
      </c>
      <c r="DR211">
        <v>213.52099999999999</v>
      </c>
      <c r="DS211">
        <v>20120608</v>
      </c>
      <c r="DT211">
        <v>211.4</v>
      </c>
      <c r="EK211" s="1">
        <v>41759</v>
      </c>
      <c r="EL211">
        <v>0.188</v>
      </c>
      <c r="EM211">
        <v>20140604</v>
      </c>
      <c r="EN211">
        <v>-0.64</v>
      </c>
      <c r="EP211" s="1">
        <v>41060</v>
      </c>
      <c r="EQ211">
        <v>0.27900000000000003</v>
      </c>
      <c r="ER211">
        <v>20120712</v>
      </c>
      <c r="ES211">
        <v>0.3</v>
      </c>
    </row>
    <row r="212" spans="11:149" x14ac:dyDescent="0.25">
      <c r="K212" s="1">
        <v>42185</v>
      </c>
      <c r="L212">
        <v>0.5</v>
      </c>
      <c r="M212">
        <v>20150901</v>
      </c>
      <c r="N212">
        <v>0.6</v>
      </c>
      <c r="U212" s="1">
        <v>41090</v>
      </c>
      <c r="V212">
        <v>1</v>
      </c>
      <c r="W212">
        <v>20120821</v>
      </c>
      <c r="X212">
        <v>-0.1</v>
      </c>
      <c r="AE212" s="1">
        <v>41090</v>
      </c>
      <c r="AF212">
        <v>2.7</v>
      </c>
      <c r="AG212" t="s">
        <v>302</v>
      </c>
      <c r="AH212" t="s">
        <v>302</v>
      </c>
      <c r="AT212" s="1">
        <v>41090</v>
      </c>
      <c r="AU212">
        <v>121.6</v>
      </c>
      <c r="AV212">
        <v>20120720</v>
      </c>
      <c r="AW212">
        <v>121.6</v>
      </c>
      <c r="AY212" s="1">
        <v>41090</v>
      </c>
      <c r="AZ212">
        <v>-0.56999999999999995</v>
      </c>
      <c r="BA212">
        <v>20120816</v>
      </c>
      <c r="BB212">
        <v>-0.4</v>
      </c>
      <c r="BD212" s="1">
        <v>41090</v>
      </c>
      <c r="BE212">
        <v>-0.55000000000000004</v>
      </c>
      <c r="BF212">
        <v>20120731</v>
      </c>
      <c r="BG212">
        <v>-0.3</v>
      </c>
      <c r="BI212" s="1">
        <v>41090</v>
      </c>
      <c r="BJ212">
        <v>-0.4</v>
      </c>
      <c r="BK212">
        <v>20120720</v>
      </c>
      <c r="BL212">
        <v>-0.4</v>
      </c>
      <c r="BN212" s="1">
        <v>41090</v>
      </c>
      <c r="BO212">
        <v>2</v>
      </c>
      <c r="BP212">
        <v>20120720</v>
      </c>
      <c r="BQ212">
        <v>2</v>
      </c>
      <c r="BS212" s="1">
        <v>41090</v>
      </c>
      <c r="BT212">
        <v>-0.2</v>
      </c>
      <c r="BU212">
        <v>20120822</v>
      </c>
      <c r="BV212">
        <v>-0.4</v>
      </c>
      <c r="BX212" s="1">
        <v>41090</v>
      </c>
      <c r="BY212">
        <v>-0.2</v>
      </c>
      <c r="BZ212">
        <v>20120822</v>
      </c>
      <c r="CA212">
        <v>-0.4</v>
      </c>
      <c r="CC212" s="1">
        <v>41851</v>
      </c>
      <c r="CD212">
        <v>0</v>
      </c>
      <c r="CE212">
        <v>20140930</v>
      </c>
      <c r="CF212">
        <v>0</v>
      </c>
      <c r="CH212" s="1">
        <v>41090</v>
      </c>
      <c r="CI212">
        <v>-0.4</v>
      </c>
      <c r="CJ212">
        <v>20120720</v>
      </c>
      <c r="CK212">
        <v>-0.4</v>
      </c>
      <c r="CM212" s="1">
        <v>41090</v>
      </c>
      <c r="CN212">
        <v>1.5</v>
      </c>
      <c r="CO212">
        <v>20120720</v>
      </c>
      <c r="CP212">
        <v>1.5</v>
      </c>
      <c r="CW212" s="1">
        <v>41090</v>
      </c>
      <c r="CX212">
        <v>2.2730000000000001</v>
      </c>
      <c r="CY212">
        <v>20120809</v>
      </c>
      <c r="CZ212">
        <v>2.2999999999999998</v>
      </c>
      <c r="DL212" s="1">
        <v>41090</v>
      </c>
      <c r="DM212">
        <v>3.9</v>
      </c>
      <c r="DN212">
        <v>20120807</v>
      </c>
      <c r="DO212">
        <v>-2.5</v>
      </c>
      <c r="DQ212" s="1">
        <v>41090</v>
      </c>
      <c r="DR212">
        <v>221.66</v>
      </c>
      <c r="DS212">
        <v>20120710</v>
      </c>
      <c r="DT212">
        <v>222.7</v>
      </c>
      <c r="EK212" s="1">
        <v>41790</v>
      </c>
      <c r="EL212">
        <v>0.59499999999999997</v>
      </c>
      <c r="EM212">
        <v>20140703</v>
      </c>
      <c r="EN212">
        <v>-0.15</v>
      </c>
      <c r="EP212" s="1">
        <v>41090</v>
      </c>
      <c r="EQ212">
        <v>0.186</v>
      </c>
      <c r="ER212">
        <v>20120809</v>
      </c>
      <c r="ES212">
        <v>0.2</v>
      </c>
    </row>
    <row r="213" spans="11:149" x14ac:dyDescent="0.25">
      <c r="K213" s="1">
        <v>42216</v>
      </c>
      <c r="L213">
        <v>0.9</v>
      </c>
      <c r="M213">
        <v>20150930</v>
      </c>
      <c r="N213">
        <v>0.8</v>
      </c>
      <c r="U213" s="1">
        <v>41121</v>
      </c>
      <c r="V213">
        <v>-0.6</v>
      </c>
      <c r="W213">
        <v>20120921</v>
      </c>
      <c r="X213">
        <v>-0.6</v>
      </c>
      <c r="AE213" s="1">
        <v>41121</v>
      </c>
      <c r="AF213">
        <v>3.6</v>
      </c>
      <c r="AG213" t="s">
        <v>302</v>
      </c>
      <c r="AH213" t="s">
        <v>302</v>
      </c>
      <c r="AT213" s="1">
        <v>41121</v>
      </c>
      <c r="AU213">
        <v>121.5</v>
      </c>
      <c r="AV213">
        <v>20120817</v>
      </c>
      <c r="AW213">
        <v>121.5</v>
      </c>
      <c r="AY213" s="1">
        <v>41121</v>
      </c>
      <c r="AZ213">
        <v>-1.73</v>
      </c>
      <c r="BA213">
        <v>20120914</v>
      </c>
      <c r="BB213">
        <v>-1.5</v>
      </c>
      <c r="BD213" s="1">
        <v>41121</v>
      </c>
      <c r="BE213">
        <v>-0.37</v>
      </c>
      <c r="BF213">
        <v>20120829</v>
      </c>
      <c r="BG213">
        <v>-0.5</v>
      </c>
      <c r="BI213" s="1">
        <v>41121</v>
      </c>
      <c r="BJ213">
        <v>-0.1</v>
      </c>
      <c r="BK213">
        <v>20120817</v>
      </c>
      <c r="BL213">
        <v>-0.1</v>
      </c>
      <c r="BN213" s="1">
        <v>41121</v>
      </c>
      <c r="BO213">
        <v>1.7</v>
      </c>
      <c r="BP213">
        <v>20120817</v>
      </c>
      <c r="BQ213">
        <v>1.7</v>
      </c>
      <c r="BS213" s="1">
        <v>41121</v>
      </c>
      <c r="BT213">
        <v>0.2</v>
      </c>
      <c r="BU213">
        <v>20120925</v>
      </c>
      <c r="BV213">
        <v>0.7</v>
      </c>
      <c r="BX213" s="1">
        <v>41121</v>
      </c>
      <c r="BY213">
        <v>-0.2</v>
      </c>
      <c r="BZ213">
        <v>20120925</v>
      </c>
      <c r="CA213">
        <v>0.4</v>
      </c>
      <c r="CC213" s="1">
        <v>41882</v>
      </c>
      <c r="CD213">
        <v>-0.2</v>
      </c>
      <c r="CE213">
        <v>20141031</v>
      </c>
      <c r="CF213">
        <v>-0.1</v>
      </c>
      <c r="CH213" s="1">
        <v>41121</v>
      </c>
      <c r="CI213">
        <v>-0.1</v>
      </c>
      <c r="CJ213">
        <v>20120817</v>
      </c>
      <c r="CK213">
        <v>-0.1</v>
      </c>
      <c r="CM213" s="1">
        <v>41121</v>
      </c>
      <c r="CN213">
        <v>1.3</v>
      </c>
      <c r="CO213">
        <v>20120817</v>
      </c>
      <c r="CP213">
        <v>1.3</v>
      </c>
      <c r="CW213" s="1">
        <v>41121</v>
      </c>
      <c r="CX213">
        <v>2.2709999999999999</v>
      </c>
      <c r="CY213">
        <v>20120913</v>
      </c>
      <c r="CZ213">
        <v>2.2999999999999998</v>
      </c>
      <c r="DL213" s="1">
        <v>41121</v>
      </c>
      <c r="DM213">
        <v>-6.8</v>
      </c>
      <c r="DN213">
        <v>20120907</v>
      </c>
      <c r="DO213">
        <v>-2.2999999999999998</v>
      </c>
      <c r="DQ213" s="1">
        <v>41121</v>
      </c>
      <c r="DR213">
        <v>212.768</v>
      </c>
      <c r="DS213">
        <v>20120809</v>
      </c>
      <c r="DT213">
        <v>208.5</v>
      </c>
      <c r="EK213" s="1">
        <v>41820</v>
      </c>
      <c r="EL213">
        <v>1.5489999999999999</v>
      </c>
      <c r="EM213">
        <v>20140806</v>
      </c>
      <c r="EN213">
        <v>1.8599999999999999</v>
      </c>
      <c r="EP213" s="1">
        <v>41121</v>
      </c>
      <c r="EQ213">
        <v>9.2999999999999999E-2</v>
      </c>
      <c r="ER213">
        <v>20120913</v>
      </c>
      <c r="ES213">
        <v>0.1</v>
      </c>
    </row>
    <row r="214" spans="11:149" x14ac:dyDescent="0.25">
      <c r="K214" s="1">
        <v>42247</v>
      </c>
      <c r="L214">
        <v>1.4</v>
      </c>
      <c r="M214">
        <v>20151030</v>
      </c>
      <c r="N214">
        <v>0.9</v>
      </c>
      <c r="U214" s="1">
        <v>41152</v>
      </c>
      <c r="V214">
        <v>-0.3</v>
      </c>
      <c r="W214">
        <v>20121018</v>
      </c>
      <c r="X214">
        <v>0.5</v>
      </c>
      <c r="AE214" s="1">
        <v>41152</v>
      </c>
      <c r="AF214">
        <v>3.6</v>
      </c>
      <c r="AG214" t="s">
        <v>302</v>
      </c>
      <c r="AH214" t="s">
        <v>302</v>
      </c>
      <c r="AT214" s="1">
        <v>41152</v>
      </c>
      <c r="AU214">
        <v>121.8</v>
      </c>
      <c r="AV214">
        <v>20120921</v>
      </c>
      <c r="AW214">
        <v>121.8</v>
      </c>
      <c r="AY214" s="1">
        <v>41152</v>
      </c>
      <c r="AZ214">
        <v>0.7</v>
      </c>
      <c r="BA214">
        <v>20121016</v>
      </c>
      <c r="BB214">
        <v>1.5</v>
      </c>
      <c r="BD214" s="1">
        <v>41152</v>
      </c>
      <c r="BE214">
        <v>0.09</v>
      </c>
      <c r="BF214">
        <v>20121001</v>
      </c>
      <c r="BG214">
        <v>-0.1</v>
      </c>
      <c r="BI214" s="1">
        <v>41152</v>
      </c>
      <c r="BJ214">
        <v>0.3</v>
      </c>
      <c r="BK214">
        <v>20120921</v>
      </c>
      <c r="BL214">
        <v>0.3</v>
      </c>
      <c r="BN214" s="1">
        <v>41152</v>
      </c>
      <c r="BO214">
        <v>1.6</v>
      </c>
      <c r="BP214">
        <v>20120921</v>
      </c>
      <c r="BQ214">
        <v>1.6</v>
      </c>
      <c r="BS214" s="1">
        <v>41152</v>
      </c>
      <c r="BT214">
        <v>0</v>
      </c>
      <c r="BU214">
        <v>20121023</v>
      </c>
      <c r="BV214">
        <v>0.3</v>
      </c>
      <c r="BX214" s="1">
        <v>41152</v>
      </c>
      <c r="BY214">
        <v>0.3</v>
      </c>
      <c r="BZ214">
        <v>20121023</v>
      </c>
      <c r="CA214">
        <v>0.4</v>
      </c>
      <c r="CC214" s="1">
        <v>41912</v>
      </c>
      <c r="CD214">
        <v>0.4</v>
      </c>
      <c r="CE214">
        <v>20141128</v>
      </c>
      <c r="CF214">
        <v>0.4</v>
      </c>
      <c r="CH214" s="1">
        <v>41152</v>
      </c>
      <c r="CI214">
        <v>0.2</v>
      </c>
      <c r="CJ214">
        <v>20120921</v>
      </c>
      <c r="CK214">
        <v>0.2</v>
      </c>
      <c r="CM214" s="1">
        <v>41152</v>
      </c>
      <c r="CN214">
        <v>1.2</v>
      </c>
      <c r="CO214">
        <v>20120921</v>
      </c>
      <c r="CP214">
        <v>1.2</v>
      </c>
      <c r="CW214" s="1">
        <v>41152</v>
      </c>
      <c r="CX214">
        <v>2.363</v>
      </c>
      <c r="CY214">
        <v>20121011</v>
      </c>
      <c r="CZ214">
        <v>2.4</v>
      </c>
      <c r="DL214" s="1">
        <v>41152</v>
      </c>
      <c r="DM214">
        <v>16</v>
      </c>
      <c r="DN214">
        <v>20121005</v>
      </c>
      <c r="DO214">
        <v>7.9</v>
      </c>
      <c r="DQ214" s="1">
        <v>41152</v>
      </c>
      <c r="DR214">
        <v>231.994</v>
      </c>
      <c r="DS214">
        <v>20120911</v>
      </c>
      <c r="DT214">
        <v>224.9</v>
      </c>
      <c r="EK214" s="1">
        <v>41851</v>
      </c>
      <c r="EL214">
        <v>2.2309999999999999</v>
      </c>
      <c r="EM214">
        <v>20140904</v>
      </c>
      <c r="EN214">
        <v>2.58</v>
      </c>
      <c r="EP214" s="1">
        <v>41152</v>
      </c>
      <c r="EQ214">
        <v>0.185</v>
      </c>
      <c r="ER214">
        <v>20121011</v>
      </c>
      <c r="ES214">
        <v>0.2</v>
      </c>
    </row>
    <row r="215" spans="11:149" x14ac:dyDescent="0.25">
      <c r="K215" s="1">
        <v>42277</v>
      </c>
      <c r="L215">
        <v>0.5</v>
      </c>
      <c r="M215">
        <v>20151201</v>
      </c>
      <c r="N215">
        <v>0</v>
      </c>
      <c r="U215" s="1">
        <v>41182</v>
      </c>
      <c r="V215">
        <v>-1.1000000000000001</v>
      </c>
      <c r="W215">
        <v>20121120</v>
      </c>
      <c r="X215">
        <v>-1.4</v>
      </c>
      <c r="AE215" s="1">
        <v>41182</v>
      </c>
      <c r="AF215">
        <v>3.4</v>
      </c>
      <c r="AG215" t="s">
        <v>302</v>
      </c>
      <c r="AH215" t="s">
        <v>302</v>
      </c>
      <c r="AT215" s="1">
        <v>41182</v>
      </c>
      <c r="AU215">
        <v>122</v>
      </c>
      <c r="AV215">
        <v>20121019</v>
      </c>
      <c r="AW215">
        <v>122</v>
      </c>
      <c r="AY215" s="1">
        <v>41182</v>
      </c>
      <c r="AZ215">
        <v>-0.39</v>
      </c>
      <c r="BA215">
        <v>20121115</v>
      </c>
      <c r="BB215">
        <v>0.4</v>
      </c>
      <c r="BD215" s="1">
        <v>41182</v>
      </c>
      <c r="BE215">
        <v>1.1200000000000001</v>
      </c>
      <c r="BF215">
        <v>20121030</v>
      </c>
      <c r="BG215">
        <v>0.5</v>
      </c>
      <c r="BI215" s="1">
        <v>41182</v>
      </c>
      <c r="BJ215">
        <v>0.2</v>
      </c>
      <c r="BK215">
        <v>20121019</v>
      </c>
      <c r="BL215">
        <v>0.2</v>
      </c>
      <c r="BN215" s="1">
        <v>41182</v>
      </c>
      <c r="BO215">
        <v>1.3</v>
      </c>
      <c r="BP215">
        <v>20121019</v>
      </c>
      <c r="BQ215">
        <v>1.3</v>
      </c>
      <c r="BS215" s="1">
        <v>41182</v>
      </c>
      <c r="BT215">
        <v>0.5</v>
      </c>
      <c r="BU215">
        <v>20121122</v>
      </c>
      <c r="BV215">
        <v>0.1</v>
      </c>
      <c r="BX215" s="1">
        <v>41182</v>
      </c>
      <c r="BY215">
        <v>0.7</v>
      </c>
      <c r="BZ215">
        <v>20121122</v>
      </c>
      <c r="CA215">
        <v>0</v>
      </c>
      <c r="CC215" s="1">
        <v>41943</v>
      </c>
      <c r="CD215">
        <v>0.3</v>
      </c>
      <c r="CE215">
        <v>20141223</v>
      </c>
      <c r="CF215">
        <v>0.3</v>
      </c>
      <c r="CH215" s="1">
        <v>41182</v>
      </c>
      <c r="CI215">
        <v>0.2</v>
      </c>
      <c r="CJ215">
        <v>20121019</v>
      </c>
      <c r="CK215">
        <v>0.2</v>
      </c>
      <c r="CM215" s="1">
        <v>41182</v>
      </c>
      <c r="CN215">
        <v>1.2</v>
      </c>
      <c r="CO215">
        <v>20121019</v>
      </c>
      <c r="CP215">
        <v>1.2</v>
      </c>
      <c r="CW215" s="1">
        <v>41182</v>
      </c>
      <c r="CX215">
        <v>2.3580000000000001</v>
      </c>
      <c r="CY215">
        <v>20121108</v>
      </c>
      <c r="CZ215">
        <v>2.4</v>
      </c>
      <c r="DL215" s="1">
        <v>41182</v>
      </c>
      <c r="DM215">
        <v>-9.5</v>
      </c>
      <c r="DN215">
        <v>20121105</v>
      </c>
      <c r="DO215">
        <v>-13.2</v>
      </c>
      <c r="DQ215" s="1">
        <v>41182</v>
      </c>
      <c r="DR215">
        <v>224.40100000000001</v>
      </c>
      <c r="DS215">
        <v>20121009</v>
      </c>
      <c r="DT215">
        <v>220.215</v>
      </c>
      <c r="EK215" s="1">
        <v>41882</v>
      </c>
      <c r="EL215">
        <v>0.64600000000000002</v>
      </c>
      <c r="EM215">
        <v>20141003</v>
      </c>
      <c r="EN215">
        <v>-0.61</v>
      </c>
      <c r="EP215" s="1">
        <v>41182</v>
      </c>
      <c r="EQ215">
        <v>0.185</v>
      </c>
      <c r="ER215">
        <v>20121108</v>
      </c>
      <c r="ES215">
        <v>0.2</v>
      </c>
    </row>
    <row r="216" spans="11:149" x14ac:dyDescent="0.25">
      <c r="K216" s="1">
        <v>42308</v>
      </c>
      <c r="L216">
        <v>0.3</v>
      </c>
      <c r="M216">
        <v>20151223</v>
      </c>
      <c r="N216">
        <v>-0.2</v>
      </c>
      <c r="U216" s="1">
        <v>41213</v>
      </c>
      <c r="V216">
        <v>0.5</v>
      </c>
      <c r="W216">
        <v>20121219</v>
      </c>
      <c r="X216">
        <v>0.9</v>
      </c>
      <c r="AE216" s="1">
        <v>41213</v>
      </c>
      <c r="AF216">
        <v>2.4</v>
      </c>
      <c r="AG216" t="s">
        <v>302</v>
      </c>
      <c r="AH216" t="s">
        <v>302</v>
      </c>
      <c r="AT216" s="1">
        <v>41213</v>
      </c>
      <c r="AU216">
        <v>122.2</v>
      </c>
      <c r="AV216">
        <v>20121123</v>
      </c>
      <c r="AW216">
        <v>122.2</v>
      </c>
      <c r="AY216" s="1">
        <v>41213</v>
      </c>
      <c r="AZ216">
        <v>-0.99</v>
      </c>
      <c r="BA216">
        <v>20121214</v>
      </c>
      <c r="BB216">
        <v>-1.4</v>
      </c>
      <c r="BD216" s="1">
        <v>41213</v>
      </c>
      <c r="BE216">
        <v>-0.28000000000000003</v>
      </c>
      <c r="BF216">
        <v>20121129</v>
      </c>
      <c r="BG216">
        <v>-0.1</v>
      </c>
      <c r="BI216" s="1">
        <v>41213</v>
      </c>
      <c r="BJ216">
        <v>0.3</v>
      </c>
      <c r="BK216">
        <v>20121123</v>
      </c>
      <c r="BL216">
        <v>0.3</v>
      </c>
      <c r="BN216" s="1">
        <v>41213</v>
      </c>
      <c r="BO216">
        <v>1.3</v>
      </c>
      <c r="BP216">
        <v>20121123</v>
      </c>
      <c r="BQ216">
        <v>1.3</v>
      </c>
      <c r="BS216" s="1">
        <v>41213</v>
      </c>
      <c r="BT216">
        <v>0.6</v>
      </c>
      <c r="BU216">
        <v>20121220</v>
      </c>
      <c r="BV216">
        <v>0.7</v>
      </c>
      <c r="BX216" s="1">
        <v>41213</v>
      </c>
      <c r="BY216">
        <v>0.4</v>
      </c>
      <c r="BZ216">
        <v>20121220</v>
      </c>
      <c r="CA216">
        <v>0.5</v>
      </c>
      <c r="CC216" s="1">
        <v>41973</v>
      </c>
      <c r="CD216">
        <v>-0.1</v>
      </c>
      <c r="CE216">
        <v>20150130</v>
      </c>
      <c r="CF216">
        <v>-0.2</v>
      </c>
      <c r="CH216" s="1">
        <v>41213</v>
      </c>
      <c r="CI216">
        <v>0.2</v>
      </c>
      <c r="CJ216">
        <v>20121123</v>
      </c>
      <c r="CK216">
        <v>0.2</v>
      </c>
      <c r="CM216" s="1">
        <v>41213</v>
      </c>
      <c r="CN216">
        <v>1.2</v>
      </c>
      <c r="CO216">
        <v>20121123</v>
      </c>
      <c r="CP216">
        <v>1.2</v>
      </c>
      <c r="CW216" s="1">
        <v>41213</v>
      </c>
      <c r="CX216">
        <v>2.3540000000000001</v>
      </c>
      <c r="CY216">
        <v>20121213</v>
      </c>
      <c r="CZ216">
        <v>2.4</v>
      </c>
      <c r="DL216" s="1">
        <v>41213</v>
      </c>
      <c r="DM216">
        <v>3.1</v>
      </c>
      <c r="DN216">
        <v>20121206</v>
      </c>
      <c r="DO216">
        <v>15</v>
      </c>
      <c r="DQ216" s="1">
        <v>41213</v>
      </c>
      <c r="DR216">
        <v>206.50399999999999</v>
      </c>
      <c r="DS216">
        <v>20121108</v>
      </c>
      <c r="DT216">
        <v>204.107</v>
      </c>
      <c r="EK216" s="1">
        <v>41912</v>
      </c>
      <c r="EL216">
        <v>-8.9999999999999993E-3</v>
      </c>
      <c r="EM216">
        <v>20141104</v>
      </c>
      <c r="EN216">
        <v>0.71</v>
      </c>
      <c r="EP216" s="1">
        <v>41213</v>
      </c>
      <c r="EQ216">
        <v>0.184</v>
      </c>
      <c r="ER216">
        <v>20121213</v>
      </c>
      <c r="ES216">
        <v>0.2</v>
      </c>
    </row>
    <row r="217" spans="11:149" x14ac:dyDescent="0.25">
      <c r="K217" s="1">
        <v>42338</v>
      </c>
      <c r="L217">
        <v>0.7</v>
      </c>
      <c r="M217">
        <v>20160129</v>
      </c>
      <c r="N217">
        <v>0.2</v>
      </c>
      <c r="U217" s="1">
        <v>41243</v>
      </c>
      <c r="V217">
        <v>0.9</v>
      </c>
      <c r="W217">
        <v>20130121</v>
      </c>
      <c r="X217">
        <v>0.7</v>
      </c>
      <c r="AE217" s="1">
        <v>41243</v>
      </c>
      <c r="AF217">
        <v>2.7</v>
      </c>
      <c r="AG217" t="s">
        <v>302</v>
      </c>
      <c r="AH217" t="s">
        <v>302</v>
      </c>
      <c r="AT217" s="1">
        <v>41243</v>
      </c>
      <c r="AU217">
        <v>121.9</v>
      </c>
      <c r="AV217">
        <v>20121221</v>
      </c>
      <c r="AW217">
        <v>121.9</v>
      </c>
      <c r="AY217" s="1">
        <v>41243</v>
      </c>
      <c r="AZ217">
        <v>1.28</v>
      </c>
      <c r="BA217">
        <v>20130118</v>
      </c>
      <c r="BB217">
        <v>1.7</v>
      </c>
      <c r="BD217" s="1">
        <v>41243</v>
      </c>
      <c r="BE217">
        <v>-0.28000000000000003</v>
      </c>
      <c r="BF217">
        <v>20130104</v>
      </c>
      <c r="BG217">
        <v>-0.3</v>
      </c>
      <c r="BI217" s="1">
        <v>41243</v>
      </c>
      <c r="BJ217">
        <v>0</v>
      </c>
      <c r="BK217">
        <v>20121221</v>
      </c>
      <c r="BL217">
        <v>0</v>
      </c>
      <c r="BN217" s="1">
        <v>41243</v>
      </c>
      <c r="BO217">
        <v>1.2</v>
      </c>
      <c r="BP217">
        <v>20121221</v>
      </c>
      <c r="BQ217">
        <v>1.2</v>
      </c>
      <c r="BS217" s="1">
        <v>41243</v>
      </c>
      <c r="BT217">
        <v>-0.1</v>
      </c>
      <c r="BU217">
        <v>20130122</v>
      </c>
      <c r="BV217">
        <v>0.2</v>
      </c>
      <c r="BX217" s="1">
        <v>41243</v>
      </c>
      <c r="BY217">
        <v>-0.9</v>
      </c>
      <c r="BZ217">
        <v>20130122</v>
      </c>
      <c r="CA217">
        <v>-0.3</v>
      </c>
      <c r="CC217" s="1">
        <v>42004</v>
      </c>
      <c r="CD217">
        <v>0.3</v>
      </c>
      <c r="CE217">
        <v>20150303</v>
      </c>
      <c r="CF217">
        <v>0.3</v>
      </c>
      <c r="CH217" s="1">
        <v>41243</v>
      </c>
      <c r="CI217">
        <v>-0.2</v>
      </c>
      <c r="CJ217">
        <v>20121221</v>
      </c>
      <c r="CK217">
        <v>-0.2</v>
      </c>
      <c r="CM217" s="1">
        <v>41243</v>
      </c>
      <c r="CN217">
        <v>0.8</v>
      </c>
      <c r="CO217">
        <v>20121221</v>
      </c>
      <c r="CP217">
        <v>0.8</v>
      </c>
      <c r="CW217" s="1">
        <v>41243</v>
      </c>
      <c r="CX217">
        <v>2.16</v>
      </c>
      <c r="CY217">
        <v>20130110</v>
      </c>
      <c r="CZ217">
        <v>2.2000000000000002</v>
      </c>
      <c r="DL217" s="1">
        <v>41243</v>
      </c>
      <c r="DM217">
        <v>-5.5</v>
      </c>
      <c r="DN217">
        <v>20130110</v>
      </c>
      <c r="DO217">
        <v>-17.899999999999999</v>
      </c>
      <c r="DQ217" s="1">
        <v>41243</v>
      </c>
      <c r="DR217">
        <v>200.16</v>
      </c>
      <c r="DS217">
        <v>20121210</v>
      </c>
      <c r="DT217">
        <v>196.1</v>
      </c>
      <c r="EK217" s="1">
        <v>41943</v>
      </c>
      <c r="EL217">
        <v>-0.53</v>
      </c>
      <c r="EM217">
        <v>20141205</v>
      </c>
      <c r="EN217">
        <v>0.1</v>
      </c>
      <c r="EP217" s="1">
        <v>41243</v>
      </c>
      <c r="EQ217">
        <v>9.1999999999999998E-2</v>
      </c>
      <c r="ER217">
        <v>20130110</v>
      </c>
      <c r="ES217">
        <v>0.1</v>
      </c>
    </row>
    <row r="218" spans="11:149" x14ac:dyDescent="0.25">
      <c r="K218" s="1">
        <v>42369</v>
      </c>
      <c r="L218">
        <v>0.6</v>
      </c>
      <c r="M218">
        <v>20160301</v>
      </c>
      <c r="N218">
        <v>0.5</v>
      </c>
      <c r="U218" s="1">
        <v>41274</v>
      </c>
      <c r="V218">
        <v>-1.1000000000000001</v>
      </c>
      <c r="W218">
        <v>20130219</v>
      </c>
      <c r="X218">
        <v>-0.9</v>
      </c>
      <c r="AE218" s="1">
        <v>41274</v>
      </c>
      <c r="AF218">
        <v>2.7</v>
      </c>
      <c r="AG218" t="s">
        <v>302</v>
      </c>
      <c r="AH218" t="s">
        <v>302</v>
      </c>
      <c r="AT218" s="1">
        <v>41274</v>
      </c>
      <c r="AU218">
        <v>121.2</v>
      </c>
      <c r="AV218">
        <v>20130125</v>
      </c>
      <c r="AW218">
        <v>121.2</v>
      </c>
      <c r="AY218" s="1">
        <v>41274</v>
      </c>
      <c r="AZ218">
        <v>-0.96</v>
      </c>
      <c r="BA218">
        <v>20130215</v>
      </c>
      <c r="BB218">
        <v>-3.1</v>
      </c>
      <c r="BD218" s="1">
        <v>41274</v>
      </c>
      <c r="BE218">
        <v>-0.37</v>
      </c>
      <c r="BF218">
        <v>20130131</v>
      </c>
      <c r="BG218">
        <v>0</v>
      </c>
      <c r="BI218" s="1">
        <v>41274</v>
      </c>
      <c r="BJ218">
        <v>-0.6</v>
      </c>
      <c r="BK218">
        <v>20130125</v>
      </c>
      <c r="BL218">
        <v>-0.6</v>
      </c>
      <c r="BN218" s="1">
        <v>41274</v>
      </c>
      <c r="BO218">
        <v>1.1000000000000001</v>
      </c>
      <c r="BP218">
        <v>20130125</v>
      </c>
      <c r="BQ218">
        <v>1.1000000000000001</v>
      </c>
      <c r="BS218" s="1">
        <v>41274</v>
      </c>
      <c r="BT218">
        <v>-0.4</v>
      </c>
      <c r="BU218">
        <v>20130222</v>
      </c>
      <c r="BV218">
        <v>-2.1</v>
      </c>
      <c r="BX218" s="1">
        <v>41274</v>
      </c>
      <c r="BY218">
        <v>0.6</v>
      </c>
      <c r="BZ218">
        <v>20130222</v>
      </c>
      <c r="CA218">
        <v>-0.9</v>
      </c>
      <c r="CC218" s="1">
        <v>42035</v>
      </c>
      <c r="CD218">
        <v>-0.4</v>
      </c>
      <c r="CE218">
        <v>20150331</v>
      </c>
      <c r="CF218">
        <v>-0.1</v>
      </c>
      <c r="CH218" s="1">
        <v>41274</v>
      </c>
      <c r="CI218">
        <v>-0.6</v>
      </c>
      <c r="CJ218">
        <v>20130125</v>
      </c>
      <c r="CK218">
        <v>-0.6</v>
      </c>
      <c r="CM218" s="1">
        <v>41274</v>
      </c>
      <c r="CN218">
        <v>0.8</v>
      </c>
      <c r="CO218">
        <v>20130125</v>
      </c>
      <c r="CP218">
        <v>0.8</v>
      </c>
      <c r="CW218" s="1">
        <v>41274</v>
      </c>
      <c r="CX218">
        <v>2.2509999999999999</v>
      </c>
      <c r="CY218">
        <v>20130207</v>
      </c>
      <c r="CZ218">
        <v>2.2999999999999998</v>
      </c>
      <c r="DL218" s="1">
        <v>41274</v>
      </c>
      <c r="DM218">
        <v>-6.7</v>
      </c>
      <c r="DN218">
        <v>20130207</v>
      </c>
      <c r="DO218">
        <v>-11.2</v>
      </c>
      <c r="DQ218" s="1">
        <v>41274</v>
      </c>
      <c r="DR218">
        <v>200.321</v>
      </c>
      <c r="DS218">
        <v>20130109</v>
      </c>
      <c r="DT218">
        <v>198</v>
      </c>
      <c r="EK218" s="1">
        <v>41973</v>
      </c>
      <c r="EL218">
        <v>-8.5000000000000006E-2</v>
      </c>
      <c r="EM218">
        <v>20150107</v>
      </c>
      <c r="EN218">
        <v>-0.64</v>
      </c>
      <c r="EP218" s="1">
        <v>41274</v>
      </c>
      <c r="EQ218">
        <v>0.184</v>
      </c>
      <c r="ER218">
        <v>20130207</v>
      </c>
      <c r="ES218">
        <v>0.2</v>
      </c>
    </row>
    <row r="219" spans="11:149" x14ac:dyDescent="0.25">
      <c r="K219" s="1">
        <v>42400</v>
      </c>
      <c r="L219">
        <v>1.5</v>
      </c>
      <c r="M219">
        <v>20160331</v>
      </c>
      <c r="N219">
        <v>1.5</v>
      </c>
      <c r="U219" s="1">
        <v>41305</v>
      </c>
      <c r="V219">
        <v>1.2</v>
      </c>
      <c r="W219">
        <v>20130319</v>
      </c>
      <c r="X219">
        <v>0.3</v>
      </c>
      <c r="AE219" s="1">
        <v>41305</v>
      </c>
      <c r="AF219">
        <v>1.8</v>
      </c>
      <c r="AG219" t="s">
        <v>302</v>
      </c>
      <c r="AH219" t="s">
        <v>302</v>
      </c>
      <c r="AT219" s="1">
        <v>41305</v>
      </c>
      <c r="AU219">
        <v>121.3</v>
      </c>
      <c r="AV219">
        <v>20130222</v>
      </c>
      <c r="AW219">
        <v>121.3</v>
      </c>
      <c r="AY219" s="1">
        <v>41305</v>
      </c>
      <c r="AZ219">
        <v>0.37</v>
      </c>
      <c r="BA219">
        <v>20130319</v>
      </c>
      <c r="BB219">
        <v>-0.2</v>
      </c>
      <c r="BD219" s="1">
        <v>41305</v>
      </c>
      <c r="BE219">
        <v>0.37</v>
      </c>
      <c r="BF219">
        <v>20130228</v>
      </c>
      <c r="BG219">
        <v>0</v>
      </c>
      <c r="BI219" s="1">
        <v>41305</v>
      </c>
      <c r="BJ219">
        <v>0.1</v>
      </c>
      <c r="BK219">
        <v>20130222</v>
      </c>
      <c r="BL219">
        <v>0.1</v>
      </c>
      <c r="BN219" s="1">
        <v>41305</v>
      </c>
      <c r="BO219">
        <v>1</v>
      </c>
      <c r="BP219">
        <v>20130222</v>
      </c>
      <c r="BQ219">
        <v>1</v>
      </c>
      <c r="BS219" s="1">
        <v>41305</v>
      </c>
      <c r="BT219">
        <v>1.2</v>
      </c>
      <c r="BU219">
        <v>20130321</v>
      </c>
      <c r="BV219">
        <v>1</v>
      </c>
      <c r="BX219" s="1">
        <v>41305</v>
      </c>
      <c r="BY219">
        <v>0.5</v>
      </c>
      <c r="BZ219">
        <v>20130321</v>
      </c>
      <c r="CA219">
        <v>0.5</v>
      </c>
      <c r="CC219" s="1">
        <v>42063</v>
      </c>
      <c r="CD219">
        <v>-0.1</v>
      </c>
      <c r="CE219">
        <v>20150430</v>
      </c>
      <c r="CF219">
        <v>0</v>
      </c>
      <c r="CH219" s="1">
        <v>41305</v>
      </c>
      <c r="CI219">
        <v>0.1</v>
      </c>
      <c r="CJ219">
        <v>20130222</v>
      </c>
      <c r="CK219">
        <v>0.1</v>
      </c>
      <c r="CM219" s="1">
        <v>41305</v>
      </c>
      <c r="CN219">
        <v>0.5</v>
      </c>
      <c r="CO219">
        <v>20130222</v>
      </c>
      <c r="CP219">
        <v>0.5</v>
      </c>
      <c r="CW219" s="1">
        <v>41305</v>
      </c>
      <c r="CX219">
        <v>2.2490000000000001</v>
      </c>
      <c r="CY219">
        <v>20130314</v>
      </c>
      <c r="CZ219">
        <v>2.2000000000000002</v>
      </c>
      <c r="DL219" s="1">
        <v>41305</v>
      </c>
      <c r="DM219">
        <v>4.8</v>
      </c>
      <c r="DN219">
        <v>20130307</v>
      </c>
      <c r="DO219">
        <v>1.7</v>
      </c>
      <c r="DQ219" s="1">
        <v>41305</v>
      </c>
      <c r="DR219">
        <v>159.547</v>
      </c>
      <c r="DS219">
        <v>20130208</v>
      </c>
      <c r="DT219">
        <v>160.6</v>
      </c>
      <c r="EK219" s="1">
        <v>42004</v>
      </c>
      <c r="EL219">
        <v>-0.96699999999999997</v>
      </c>
      <c r="EM219">
        <v>20150205</v>
      </c>
      <c r="EN219">
        <v>-0.65</v>
      </c>
      <c r="EP219" s="1">
        <v>41305</v>
      </c>
      <c r="EQ219">
        <v>9.1999999999999998E-2</v>
      </c>
      <c r="ER219">
        <v>20130314</v>
      </c>
      <c r="ES219">
        <v>0.1</v>
      </c>
    </row>
    <row r="220" spans="11:149" x14ac:dyDescent="0.25">
      <c r="K220" s="1">
        <v>42429</v>
      </c>
      <c r="L220">
        <v>1.4</v>
      </c>
      <c r="M220">
        <v>20160429</v>
      </c>
      <c r="N220">
        <v>1.5</v>
      </c>
      <c r="U220" s="1">
        <v>41333</v>
      </c>
      <c r="V220">
        <v>0.3</v>
      </c>
      <c r="W220">
        <v>20130419</v>
      </c>
      <c r="X220">
        <v>0</v>
      </c>
      <c r="AE220" s="1">
        <v>41333</v>
      </c>
      <c r="AF220">
        <v>2.8</v>
      </c>
      <c r="AG220">
        <v>20130425</v>
      </c>
      <c r="AH220">
        <v>3.1</v>
      </c>
      <c r="AT220" s="1">
        <v>41333</v>
      </c>
      <c r="AU220">
        <v>122.7</v>
      </c>
      <c r="AV220">
        <v>20130327</v>
      </c>
      <c r="AW220">
        <v>122.7</v>
      </c>
      <c r="AY220" s="1">
        <v>41333</v>
      </c>
      <c r="AZ220">
        <v>2</v>
      </c>
      <c r="BA220">
        <v>20130416</v>
      </c>
      <c r="BB220">
        <v>2.6</v>
      </c>
      <c r="BD220" s="1">
        <v>41333</v>
      </c>
      <c r="BE220">
        <v>1.48</v>
      </c>
      <c r="BF220">
        <v>20130328</v>
      </c>
      <c r="BG220">
        <v>1.4</v>
      </c>
      <c r="BI220" s="1">
        <v>41333</v>
      </c>
      <c r="BJ220">
        <v>0.8</v>
      </c>
      <c r="BK220">
        <v>20130327</v>
      </c>
      <c r="BL220">
        <v>0.8</v>
      </c>
      <c r="BN220" s="1">
        <v>41333</v>
      </c>
      <c r="BO220">
        <v>1.4</v>
      </c>
      <c r="BP220">
        <v>20130327</v>
      </c>
      <c r="BQ220">
        <v>1.4</v>
      </c>
      <c r="BS220" s="1">
        <v>41333</v>
      </c>
      <c r="BT220">
        <v>0.5</v>
      </c>
      <c r="BU220">
        <v>20130423</v>
      </c>
      <c r="BV220">
        <v>0.8</v>
      </c>
      <c r="BX220" s="1">
        <v>41333</v>
      </c>
      <c r="BY220">
        <v>0.2</v>
      </c>
      <c r="BZ220">
        <v>20130423</v>
      </c>
      <c r="CA220">
        <v>0.7</v>
      </c>
      <c r="CC220" s="1">
        <v>42094</v>
      </c>
      <c r="CD220">
        <v>-0.1</v>
      </c>
      <c r="CE220">
        <v>20150529</v>
      </c>
      <c r="CF220">
        <v>-0.2</v>
      </c>
      <c r="CH220" s="1">
        <v>41333</v>
      </c>
      <c r="CI220">
        <v>1.2</v>
      </c>
      <c r="CJ220">
        <v>20130327</v>
      </c>
      <c r="CK220">
        <v>1.2</v>
      </c>
      <c r="CM220" s="1">
        <v>41333</v>
      </c>
      <c r="CN220">
        <v>1.2</v>
      </c>
      <c r="CO220">
        <v>20130327</v>
      </c>
      <c r="CP220">
        <v>1.2</v>
      </c>
      <c r="CW220" s="1">
        <v>41333</v>
      </c>
      <c r="CX220">
        <v>2.15</v>
      </c>
      <c r="CY220">
        <v>20130411</v>
      </c>
      <c r="CZ220">
        <v>2.1</v>
      </c>
      <c r="DL220" s="1">
        <v>41333</v>
      </c>
      <c r="DM220">
        <v>2.6</v>
      </c>
      <c r="DN220">
        <v>20130409</v>
      </c>
      <c r="DO220">
        <v>1.7</v>
      </c>
      <c r="DQ220" s="1">
        <v>41333</v>
      </c>
      <c r="DR220">
        <v>180.24600000000001</v>
      </c>
      <c r="DS220">
        <v>20130308</v>
      </c>
      <c r="DT220">
        <v>180.71899999999999</v>
      </c>
      <c r="EK220" s="1">
        <v>42035</v>
      </c>
      <c r="EL220">
        <v>-1.8029999999999999</v>
      </c>
      <c r="EM220">
        <v>20150306</v>
      </c>
      <c r="EN220">
        <v>-2.4500000000000002</v>
      </c>
      <c r="EP220" s="1">
        <v>41333</v>
      </c>
      <c r="EQ220">
        <v>0.183</v>
      </c>
      <c r="ER220">
        <v>20130411</v>
      </c>
      <c r="ES220">
        <v>0.2</v>
      </c>
    </row>
    <row r="221" spans="11:149" x14ac:dyDescent="0.25">
      <c r="K221" s="1">
        <v>42460</v>
      </c>
      <c r="L221">
        <v>1.2</v>
      </c>
      <c r="M221">
        <v>20160531</v>
      </c>
      <c r="N221">
        <v>1.1000000000000001</v>
      </c>
      <c r="U221" s="1">
        <v>41364</v>
      </c>
      <c r="V221">
        <v>0.5</v>
      </c>
      <c r="W221">
        <v>20130517</v>
      </c>
      <c r="X221">
        <v>0.3</v>
      </c>
      <c r="AE221" s="1">
        <v>41364</v>
      </c>
      <c r="AF221">
        <v>2</v>
      </c>
      <c r="AG221">
        <v>20130529</v>
      </c>
      <c r="AH221">
        <v>3.1</v>
      </c>
      <c r="AT221" s="1">
        <v>41364</v>
      </c>
      <c r="AU221">
        <v>122.9</v>
      </c>
      <c r="AV221">
        <v>20130419</v>
      </c>
      <c r="AW221">
        <v>122.9</v>
      </c>
      <c r="AY221" s="1">
        <v>41364</v>
      </c>
      <c r="AZ221">
        <v>-0.48</v>
      </c>
      <c r="BA221">
        <v>20130515</v>
      </c>
      <c r="BB221">
        <v>-0.3</v>
      </c>
      <c r="BD221" s="1">
        <v>41364</v>
      </c>
      <c r="BE221">
        <v>-0.27</v>
      </c>
      <c r="BF221">
        <v>20130430</v>
      </c>
      <c r="BG221">
        <v>0.1</v>
      </c>
      <c r="BI221" s="1">
        <v>41364</v>
      </c>
      <c r="BJ221">
        <v>0.2</v>
      </c>
      <c r="BK221">
        <v>20130419</v>
      </c>
      <c r="BL221">
        <v>0.2</v>
      </c>
      <c r="BN221" s="1">
        <v>41364</v>
      </c>
      <c r="BO221">
        <v>1.4</v>
      </c>
      <c r="BP221">
        <v>20130419</v>
      </c>
      <c r="BQ221">
        <v>1.4</v>
      </c>
      <c r="BS221" s="1">
        <v>41364</v>
      </c>
      <c r="BT221">
        <v>0.3</v>
      </c>
      <c r="BU221">
        <v>20130522</v>
      </c>
      <c r="BV221">
        <v>0</v>
      </c>
      <c r="BX221" s="1">
        <v>41364</v>
      </c>
      <c r="BY221">
        <v>-0.1</v>
      </c>
      <c r="BZ221">
        <v>20130522</v>
      </c>
      <c r="CA221">
        <v>-0.2</v>
      </c>
      <c r="CC221" s="1">
        <v>42124</v>
      </c>
      <c r="CD221">
        <v>-0.1</v>
      </c>
      <c r="CE221">
        <v>20150630</v>
      </c>
      <c r="CF221">
        <v>-0.1</v>
      </c>
      <c r="CH221" s="1">
        <v>41364</v>
      </c>
      <c r="CI221">
        <v>0.2</v>
      </c>
      <c r="CJ221">
        <v>20130419</v>
      </c>
      <c r="CK221">
        <v>0.2</v>
      </c>
      <c r="CM221" s="1">
        <v>41364</v>
      </c>
      <c r="CN221">
        <v>1</v>
      </c>
      <c r="CO221">
        <v>20130419</v>
      </c>
      <c r="CP221">
        <v>1</v>
      </c>
      <c r="CW221" s="1">
        <v>41364</v>
      </c>
      <c r="CX221">
        <v>1.9569999999999999</v>
      </c>
      <c r="CY221">
        <v>20130509</v>
      </c>
      <c r="CZ221">
        <v>2</v>
      </c>
      <c r="DL221" s="1">
        <v>41364</v>
      </c>
      <c r="DM221">
        <v>0.1</v>
      </c>
      <c r="DN221">
        <v>20130506</v>
      </c>
      <c r="DO221">
        <v>8.6</v>
      </c>
      <c r="DQ221" s="1">
        <v>41364</v>
      </c>
      <c r="DR221">
        <v>177.95400000000001</v>
      </c>
      <c r="DS221">
        <v>20130409</v>
      </c>
      <c r="DT221">
        <v>184.02799999999999</v>
      </c>
      <c r="EK221" s="1">
        <v>42063</v>
      </c>
      <c r="EL221">
        <v>-1.6800000000000002</v>
      </c>
      <c r="EM221">
        <v>20150402</v>
      </c>
      <c r="EN221">
        <v>-0.98</v>
      </c>
      <c r="EP221" s="1">
        <v>41364</v>
      </c>
      <c r="EQ221">
        <v>9.0999999999999998E-2</v>
      </c>
      <c r="ER221">
        <v>20130509</v>
      </c>
      <c r="ES221">
        <v>0.1</v>
      </c>
    </row>
    <row r="222" spans="11:149" x14ac:dyDescent="0.25">
      <c r="K222" s="1">
        <v>42490</v>
      </c>
      <c r="L222">
        <v>1.5</v>
      </c>
      <c r="M222">
        <v>20160630</v>
      </c>
      <c r="N222">
        <v>1.5</v>
      </c>
      <c r="U222" s="1">
        <v>41394</v>
      </c>
      <c r="V222">
        <v>-1</v>
      </c>
      <c r="W222">
        <v>20130619</v>
      </c>
      <c r="X222">
        <v>0.2</v>
      </c>
      <c r="AE222" s="1">
        <v>41394</v>
      </c>
      <c r="AF222">
        <v>1.5</v>
      </c>
      <c r="AG222">
        <v>20130627</v>
      </c>
      <c r="AH222">
        <v>2.2000000000000002</v>
      </c>
      <c r="AT222" s="1">
        <v>41394</v>
      </c>
      <c r="AU222">
        <v>122.7</v>
      </c>
      <c r="AV222">
        <v>20130517</v>
      </c>
      <c r="AW222">
        <v>122.7</v>
      </c>
      <c r="AY222" s="1">
        <v>41394</v>
      </c>
      <c r="AZ222">
        <v>-1.17</v>
      </c>
      <c r="BA222">
        <v>20130614</v>
      </c>
      <c r="BB222">
        <v>-2.4</v>
      </c>
      <c r="BD222" s="1">
        <v>41394</v>
      </c>
      <c r="BE222">
        <v>-1.01</v>
      </c>
      <c r="BF222">
        <v>20130530</v>
      </c>
      <c r="BG222">
        <v>-0.8</v>
      </c>
      <c r="BI222" s="1">
        <v>41394</v>
      </c>
      <c r="BJ222">
        <v>0.1</v>
      </c>
      <c r="BK222">
        <v>20130517</v>
      </c>
      <c r="BL222">
        <v>0.1</v>
      </c>
      <c r="BN222" s="1">
        <v>41394</v>
      </c>
      <c r="BO222">
        <v>1.1000000000000001</v>
      </c>
      <c r="BP222">
        <v>20130517</v>
      </c>
      <c r="BQ222">
        <v>1.1000000000000001</v>
      </c>
      <c r="BS222" s="1">
        <v>41394</v>
      </c>
      <c r="BT222">
        <v>-0.4</v>
      </c>
      <c r="BU222">
        <v>20130621</v>
      </c>
      <c r="BV222">
        <v>0.1</v>
      </c>
      <c r="BX222" s="1">
        <v>41394</v>
      </c>
      <c r="BY222">
        <v>-0.5</v>
      </c>
      <c r="BZ222">
        <v>20130621</v>
      </c>
      <c r="CA222">
        <v>-0.3</v>
      </c>
      <c r="CC222" s="1">
        <v>42155</v>
      </c>
      <c r="CD222">
        <v>-0.1</v>
      </c>
      <c r="CE222">
        <v>20150731</v>
      </c>
      <c r="CF222">
        <v>-0.2</v>
      </c>
      <c r="CH222" s="1">
        <v>41394</v>
      </c>
      <c r="CI222">
        <v>-0.2</v>
      </c>
      <c r="CJ222">
        <v>20130517</v>
      </c>
      <c r="CK222">
        <v>-0.2</v>
      </c>
      <c r="CM222" s="1">
        <v>41394</v>
      </c>
      <c r="CN222">
        <v>0.4</v>
      </c>
      <c r="CO222">
        <v>20130517</v>
      </c>
      <c r="CP222">
        <v>0.4</v>
      </c>
      <c r="CW222" s="1">
        <v>41394</v>
      </c>
      <c r="CX222">
        <v>1.9529999999999998</v>
      </c>
      <c r="CY222">
        <v>20130613</v>
      </c>
      <c r="CZ222">
        <v>2</v>
      </c>
      <c r="DL222" s="1">
        <v>41394</v>
      </c>
      <c r="DM222">
        <v>5.6</v>
      </c>
      <c r="DN222">
        <v>20130605</v>
      </c>
      <c r="DO222">
        <v>10.5</v>
      </c>
      <c r="DQ222" s="1">
        <v>41394</v>
      </c>
      <c r="DR222">
        <v>178.66</v>
      </c>
      <c r="DS222">
        <v>20130508</v>
      </c>
      <c r="DT222">
        <v>174.9</v>
      </c>
      <c r="EK222" s="1">
        <v>42094</v>
      </c>
      <c r="EL222">
        <v>-3.1739999999999999</v>
      </c>
      <c r="EM222">
        <v>20150505</v>
      </c>
      <c r="EN222">
        <v>-3.02</v>
      </c>
      <c r="EP222" s="1">
        <v>41394</v>
      </c>
      <c r="EQ222">
        <v>0.183</v>
      </c>
      <c r="ER222">
        <v>20130613</v>
      </c>
      <c r="ES222">
        <v>0.2</v>
      </c>
    </row>
    <row r="223" spans="11:149" x14ac:dyDescent="0.25">
      <c r="K223" s="1">
        <v>42521</v>
      </c>
      <c r="L223" t="s">
        <v>302</v>
      </c>
      <c r="M223">
        <v>20160729</v>
      </c>
      <c r="N223" t="s">
        <v>302</v>
      </c>
      <c r="U223" s="1">
        <v>41425</v>
      </c>
      <c r="V223">
        <v>1.2</v>
      </c>
      <c r="W223">
        <v>20130718</v>
      </c>
      <c r="X223">
        <v>2.2999999999999998</v>
      </c>
      <c r="AE223" s="1">
        <v>41425</v>
      </c>
      <c r="AF223">
        <v>2.5</v>
      </c>
      <c r="AG223">
        <v>20130725</v>
      </c>
      <c r="AH223">
        <v>2.5</v>
      </c>
      <c r="AT223" s="1">
        <v>41425</v>
      </c>
      <c r="AU223">
        <v>123</v>
      </c>
      <c r="AV223">
        <v>20130621</v>
      </c>
      <c r="AW223">
        <v>123</v>
      </c>
      <c r="AY223" s="1">
        <v>41425</v>
      </c>
      <c r="AZ223">
        <v>0.04</v>
      </c>
      <c r="BA223">
        <v>20130716</v>
      </c>
      <c r="BB223">
        <v>0.7</v>
      </c>
      <c r="BD223" s="1">
        <v>41425</v>
      </c>
      <c r="BE223">
        <v>-0.09</v>
      </c>
      <c r="BF223">
        <v>20130628</v>
      </c>
      <c r="BG223">
        <v>0</v>
      </c>
      <c r="BI223" s="1">
        <v>41425</v>
      </c>
      <c r="BJ223">
        <v>0.2</v>
      </c>
      <c r="BK223">
        <v>20130621</v>
      </c>
      <c r="BL223">
        <v>0.2</v>
      </c>
      <c r="BN223" s="1">
        <v>41425</v>
      </c>
      <c r="BO223">
        <v>1.1000000000000001</v>
      </c>
      <c r="BP223">
        <v>20130621</v>
      </c>
      <c r="BQ223">
        <v>1.1000000000000001</v>
      </c>
      <c r="BS223" s="1">
        <v>41425</v>
      </c>
      <c r="BT223">
        <v>1.6</v>
      </c>
      <c r="BU223">
        <v>20130723</v>
      </c>
      <c r="BV223">
        <v>1.9</v>
      </c>
      <c r="BX223" s="1">
        <v>41425</v>
      </c>
      <c r="BY223">
        <v>1.3</v>
      </c>
      <c r="BZ223">
        <v>20130723</v>
      </c>
      <c r="CA223">
        <v>1.2</v>
      </c>
      <c r="CC223" s="1">
        <v>42185</v>
      </c>
      <c r="CD223">
        <v>0.5</v>
      </c>
      <c r="CE223">
        <v>20150901</v>
      </c>
      <c r="CF223">
        <v>0.5</v>
      </c>
      <c r="CH223" s="1">
        <v>41425</v>
      </c>
      <c r="CI223">
        <v>0.2</v>
      </c>
      <c r="CJ223">
        <v>20130621</v>
      </c>
      <c r="CK223">
        <v>0.2</v>
      </c>
      <c r="CM223" s="1">
        <v>41425</v>
      </c>
      <c r="CN223">
        <v>0.7</v>
      </c>
      <c r="CO223">
        <v>20130621</v>
      </c>
      <c r="CP223">
        <v>0.7</v>
      </c>
      <c r="CW223" s="1">
        <v>41425</v>
      </c>
      <c r="CX223">
        <v>1.7629999999999999</v>
      </c>
      <c r="CY223">
        <v>20130711</v>
      </c>
      <c r="CZ223">
        <v>1.8</v>
      </c>
      <c r="DL223" s="1">
        <v>41425</v>
      </c>
      <c r="DM223">
        <v>1.5</v>
      </c>
      <c r="DN223">
        <v>20130708</v>
      </c>
      <c r="DO223">
        <v>4.5</v>
      </c>
      <c r="DQ223" s="1">
        <v>41425</v>
      </c>
      <c r="DR223">
        <v>196.173</v>
      </c>
      <c r="DS223">
        <v>20130610</v>
      </c>
      <c r="DT223">
        <v>200.2</v>
      </c>
      <c r="EK223" s="1">
        <v>42124</v>
      </c>
      <c r="EL223">
        <v>-2.3839999999999999</v>
      </c>
      <c r="EM223">
        <v>20150603</v>
      </c>
      <c r="EN223">
        <v>-2.9699999999999998</v>
      </c>
      <c r="EP223" s="1">
        <v>41425</v>
      </c>
      <c r="EQ223">
        <v>9.0999999999999998E-2</v>
      </c>
      <c r="ER223">
        <v>20130711</v>
      </c>
      <c r="ES223">
        <v>0.1</v>
      </c>
    </row>
    <row r="224" spans="11:149" x14ac:dyDescent="0.25">
      <c r="K224" s="1">
        <v>42551</v>
      </c>
      <c r="L224" t="s">
        <v>302</v>
      </c>
      <c r="M224">
        <v>20160831</v>
      </c>
      <c r="N224" t="s">
        <v>302</v>
      </c>
      <c r="U224" s="1">
        <v>41455</v>
      </c>
      <c r="V224">
        <v>-2.2000000000000002</v>
      </c>
      <c r="W224">
        <v>20130820</v>
      </c>
      <c r="X224">
        <v>-2.8</v>
      </c>
      <c r="AE224" s="1">
        <v>41455</v>
      </c>
      <c r="AF224">
        <v>1.9</v>
      </c>
      <c r="AG224">
        <v>20130828</v>
      </c>
      <c r="AH224">
        <v>2.6</v>
      </c>
      <c r="AT224" s="1">
        <v>41455</v>
      </c>
      <c r="AU224">
        <v>123</v>
      </c>
      <c r="AV224">
        <v>20130719</v>
      </c>
      <c r="AW224">
        <v>123</v>
      </c>
      <c r="AY224" s="1">
        <v>41455</v>
      </c>
      <c r="AZ224">
        <v>-0.36</v>
      </c>
      <c r="BA224">
        <v>20130816</v>
      </c>
      <c r="BB224">
        <v>-0.5</v>
      </c>
      <c r="BD224" s="1">
        <v>41455</v>
      </c>
      <c r="BE224">
        <v>0.28000000000000003</v>
      </c>
      <c r="BF224">
        <v>20130730</v>
      </c>
      <c r="BG224">
        <v>0.3</v>
      </c>
      <c r="BI224" s="1">
        <v>41455</v>
      </c>
      <c r="BJ224">
        <v>-0.2</v>
      </c>
      <c r="BK224">
        <v>20130719</v>
      </c>
      <c r="BL224">
        <v>-0.2</v>
      </c>
      <c r="BN224" s="1">
        <v>41455</v>
      </c>
      <c r="BO224">
        <v>1.3</v>
      </c>
      <c r="BP224">
        <v>20130719</v>
      </c>
      <c r="BQ224">
        <v>1.3</v>
      </c>
      <c r="BS224" s="1">
        <v>41455</v>
      </c>
      <c r="BT224">
        <v>-0.8</v>
      </c>
      <c r="BU224">
        <v>20130822</v>
      </c>
      <c r="BV224">
        <v>-0.6</v>
      </c>
      <c r="BX224" s="1">
        <v>41455</v>
      </c>
      <c r="BY224">
        <v>-1.1000000000000001</v>
      </c>
      <c r="BZ224">
        <v>20130822</v>
      </c>
      <c r="CA224">
        <v>-0.8</v>
      </c>
      <c r="CC224" s="1">
        <v>42216</v>
      </c>
      <c r="CD224">
        <v>0.5</v>
      </c>
      <c r="CE224">
        <v>20150930</v>
      </c>
      <c r="CF224">
        <v>0.3</v>
      </c>
      <c r="CH224" s="1">
        <v>41455</v>
      </c>
      <c r="CI224">
        <v>0</v>
      </c>
      <c r="CJ224">
        <v>20130719</v>
      </c>
      <c r="CK224">
        <v>0</v>
      </c>
      <c r="CM224" s="1">
        <v>41455</v>
      </c>
      <c r="CN224">
        <v>1.2</v>
      </c>
      <c r="CO224">
        <v>20130719</v>
      </c>
      <c r="CP224">
        <v>1.2</v>
      </c>
      <c r="CW224" s="1">
        <v>41455</v>
      </c>
      <c r="CX224">
        <v>1.7589999999999999</v>
      </c>
      <c r="CY224">
        <v>20130808</v>
      </c>
      <c r="CZ224">
        <v>1.8</v>
      </c>
      <c r="DL224" s="1">
        <v>41455</v>
      </c>
      <c r="DM224">
        <v>-9.9</v>
      </c>
      <c r="DN224">
        <v>20130807</v>
      </c>
      <c r="DO224">
        <v>-10.3</v>
      </c>
      <c r="DQ224" s="1">
        <v>41455</v>
      </c>
      <c r="DR224">
        <v>193.036</v>
      </c>
      <c r="DS224">
        <v>20130709</v>
      </c>
      <c r="DT224">
        <v>199.6</v>
      </c>
      <c r="EK224" s="1">
        <v>42155</v>
      </c>
      <c r="EL224">
        <v>-2.762</v>
      </c>
      <c r="EM224">
        <v>20150707</v>
      </c>
      <c r="EN224">
        <v>-3.34</v>
      </c>
      <c r="EP224" s="1">
        <v>41455</v>
      </c>
      <c r="EQ224">
        <v>0.182</v>
      </c>
      <c r="ER224">
        <v>20130808</v>
      </c>
      <c r="ES224">
        <v>0.2</v>
      </c>
    </row>
    <row r="225" spans="21:149" x14ac:dyDescent="0.25">
      <c r="U225" s="1">
        <v>41486</v>
      </c>
      <c r="V225">
        <v>2.1</v>
      </c>
      <c r="W225">
        <v>20130919</v>
      </c>
      <c r="X225">
        <v>1.5</v>
      </c>
      <c r="AE225" s="1">
        <v>41486</v>
      </c>
      <c r="AF225">
        <v>1</v>
      </c>
      <c r="AG225">
        <v>20130927</v>
      </c>
      <c r="AH225">
        <v>1.3</v>
      </c>
      <c r="AT225" s="1">
        <v>41486</v>
      </c>
      <c r="AU225">
        <v>123.1</v>
      </c>
      <c r="AV225">
        <v>20130823</v>
      </c>
      <c r="AW225">
        <v>123.1</v>
      </c>
      <c r="AY225" s="1">
        <v>41486</v>
      </c>
      <c r="AZ225">
        <v>0.17</v>
      </c>
      <c r="BA225">
        <v>20130917</v>
      </c>
      <c r="BB225">
        <v>1.7</v>
      </c>
      <c r="BD225" s="1">
        <v>41486</v>
      </c>
      <c r="BE225">
        <v>0</v>
      </c>
      <c r="BF225">
        <v>20130829</v>
      </c>
      <c r="BG225">
        <v>0.3</v>
      </c>
      <c r="BI225" s="1">
        <v>41486</v>
      </c>
      <c r="BJ225">
        <v>0</v>
      </c>
      <c r="BK225">
        <v>20130823</v>
      </c>
      <c r="BL225">
        <v>0</v>
      </c>
      <c r="BN225" s="1">
        <v>41486</v>
      </c>
      <c r="BO225">
        <v>1.4</v>
      </c>
      <c r="BP225">
        <v>20130823</v>
      </c>
      <c r="BQ225">
        <v>1.4</v>
      </c>
      <c r="BS225" s="1">
        <v>41486</v>
      </c>
      <c r="BT225">
        <v>1</v>
      </c>
      <c r="BU225">
        <v>20130924</v>
      </c>
      <c r="BV225">
        <v>0.6</v>
      </c>
      <c r="BX225" s="1">
        <v>41486</v>
      </c>
      <c r="BY225">
        <v>1.5</v>
      </c>
      <c r="BZ225">
        <v>20130924</v>
      </c>
      <c r="CA225">
        <v>1</v>
      </c>
      <c r="CC225" s="1">
        <v>42247</v>
      </c>
      <c r="CD225">
        <v>0.2</v>
      </c>
      <c r="CE225">
        <v>20151030</v>
      </c>
      <c r="CF225">
        <v>0.1</v>
      </c>
      <c r="CH225" s="1">
        <v>41486</v>
      </c>
      <c r="CI225">
        <v>0.1</v>
      </c>
      <c r="CJ225">
        <v>20130823</v>
      </c>
      <c r="CK225">
        <v>0.1</v>
      </c>
      <c r="CM225" s="1">
        <v>41486</v>
      </c>
      <c r="CN225">
        <v>1.3</v>
      </c>
      <c r="CO225">
        <v>20130823</v>
      </c>
      <c r="CP225">
        <v>1.3</v>
      </c>
      <c r="CW225" s="1">
        <v>41486</v>
      </c>
      <c r="CX225">
        <v>1.85</v>
      </c>
      <c r="CY225">
        <v>20130912</v>
      </c>
      <c r="CZ225">
        <v>1.9</v>
      </c>
      <c r="DL225" s="1">
        <v>41486</v>
      </c>
      <c r="DM225">
        <v>12.6</v>
      </c>
      <c r="DN225">
        <v>20130909</v>
      </c>
      <c r="DO225">
        <v>20.7</v>
      </c>
      <c r="DQ225" s="1">
        <v>41486</v>
      </c>
      <c r="DR225">
        <v>198.446</v>
      </c>
      <c r="DS225">
        <v>20130809</v>
      </c>
      <c r="DT225">
        <v>192.85300000000001</v>
      </c>
      <c r="EK225" s="1">
        <v>42185</v>
      </c>
      <c r="EL225">
        <v>-0.76100000000000001</v>
      </c>
      <c r="EM225">
        <v>20150805</v>
      </c>
      <c r="EN225">
        <v>-0.48</v>
      </c>
      <c r="EP225" s="1">
        <v>41486</v>
      </c>
      <c r="EQ225">
        <v>0.182</v>
      </c>
      <c r="ER225">
        <v>20130912</v>
      </c>
      <c r="ES225">
        <v>0.2</v>
      </c>
    </row>
    <row r="226" spans="21:149" x14ac:dyDescent="0.25">
      <c r="U226" s="1">
        <v>41517</v>
      </c>
      <c r="V226">
        <v>0.3</v>
      </c>
      <c r="W226">
        <v>20131021</v>
      </c>
      <c r="X226">
        <v>0.5</v>
      </c>
      <c r="AE226" s="1">
        <v>41517</v>
      </c>
      <c r="AF226">
        <v>0.9</v>
      </c>
      <c r="AG226">
        <v>20131031</v>
      </c>
      <c r="AH226">
        <v>1.3</v>
      </c>
      <c r="AT226" s="1">
        <v>41517</v>
      </c>
      <c r="AU226">
        <v>123.1</v>
      </c>
      <c r="AV226">
        <v>20130920</v>
      </c>
      <c r="AW226">
        <v>123.1</v>
      </c>
      <c r="AY226" s="1">
        <v>41517</v>
      </c>
      <c r="AZ226">
        <v>1.6</v>
      </c>
      <c r="BA226">
        <v>20131016</v>
      </c>
      <c r="BB226">
        <v>-0.2</v>
      </c>
      <c r="BD226" s="1">
        <v>41517</v>
      </c>
      <c r="BE226">
        <v>0.46</v>
      </c>
      <c r="BF226">
        <v>20130930</v>
      </c>
      <c r="BG226">
        <v>0.2</v>
      </c>
      <c r="BI226" s="1">
        <v>41517</v>
      </c>
      <c r="BJ226">
        <v>0.2</v>
      </c>
      <c r="BK226">
        <v>20130920</v>
      </c>
      <c r="BL226">
        <v>0.2</v>
      </c>
      <c r="BN226" s="1">
        <v>41517</v>
      </c>
      <c r="BO226">
        <v>1.3</v>
      </c>
      <c r="BP226">
        <v>20130920</v>
      </c>
      <c r="BQ226">
        <v>1.3</v>
      </c>
      <c r="BS226" s="1">
        <v>41517</v>
      </c>
      <c r="BT226">
        <v>0.7</v>
      </c>
      <c r="BU226">
        <v>20131022</v>
      </c>
      <c r="BV226">
        <v>0.2</v>
      </c>
      <c r="BX226" s="1">
        <v>41517</v>
      </c>
      <c r="BY226">
        <v>0.8</v>
      </c>
      <c r="BZ226">
        <v>20131022</v>
      </c>
      <c r="CA226">
        <v>0.4</v>
      </c>
      <c r="CC226" s="1">
        <v>42277</v>
      </c>
      <c r="CD226">
        <v>-0.5</v>
      </c>
      <c r="CE226">
        <v>20151201</v>
      </c>
      <c r="CF226">
        <v>-0.5</v>
      </c>
      <c r="CH226" s="1">
        <v>41517</v>
      </c>
      <c r="CI226">
        <v>0</v>
      </c>
      <c r="CJ226">
        <v>20130920</v>
      </c>
      <c r="CK226">
        <v>0</v>
      </c>
      <c r="CM226" s="1">
        <v>41517</v>
      </c>
      <c r="CN226">
        <v>1.1000000000000001</v>
      </c>
      <c r="CO226">
        <v>20130920</v>
      </c>
      <c r="CP226">
        <v>1.1000000000000001</v>
      </c>
      <c r="CW226" s="1">
        <v>41517</v>
      </c>
      <c r="CX226">
        <v>1.754</v>
      </c>
      <c r="CY226">
        <v>20131010</v>
      </c>
      <c r="CZ226">
        <v>1.8</v>
      </c>
      <c r="DL226" s="1">
        <v>41517</v>
      </c>
      <c r="DM226">
        <v>-8.1999999999999993</v>
      </c>
      <c r="DN226">
        <v>20131007</v>
      </c>
      <c r="DO226">
        <v>-21.2</v>
      </c>
      <c r="DQ226" s="1">
        <v>41517</v>
      </c>
      <c r="DR226">
        <v>188.334</v>
      </c>
      <c r="DS226">
        <v>20130910</v>
      </c>
      <c r="DT226">
        <v>180.3</v>
      </c>
      <c r="EK226" s="1">
        <v>42216</v>
      </c>
      <c r="EL226">
        <v>-0.47899999999999998</v>
      </c>
      <c r="EM226">
        <v>20150903</v>
      </c>
      <c r="EN226">
        <v>-0.59</v>
      </c>
      <c r="EP226" s="1">
        <v>41517</v>
      </c>
      <c r="EQ226">
        <v>9.0999999999999998E-2</v>
      </c>
      <c r="ER226">
        <v>20131010</v>
      </c>
      <c r="ES226">
        <v>0.1</v>
      </c>
    </row>
    <row r="227" spans="21:149" x14ac:dyDescent="0.25">
      <c r="U227" s="1">
        <v>41547</v>
      </c>
      <c r="V227">
        <v>0.1</v>
      </c>
      <c r="W227">
        <v>20131120</v>
      </c>
      <c r="X227">
        <v>0.2</v>
      </c>
      <c r="AE227" s="1">
        <v>41547</v>
      </c>
      <c r="AF227">
        <v>1.1000000000000001</v>
      </c>
      <c r="AG227">
        <v>20131127</v>
      </c>
      <c r="AH227">
        <v>1.9</v>
      </c>
      <c r="AT227" s="1">
        <v>41547</v>
      </c>
      <c r="AU227">
        <v>123.3</v>
      </c>
      <c r="AV227">
        <v>20131018</v>
      </c>
      <c r="AW227">
        <v>123.3</v>
      </c>
      <c r="AY227" s="1">
        <v>41547</v>
      </c>
      <c r="AZ227">
        <v>-0.16</v>
      </c>
      <c r="BA227">
        <v>20131115</v>
      </c>
      <c r="BB227">
        <v>0.6</v>
      </c>
      <c r="BD227" s="1">
        <v>41547</v>
      </c>
      <c r="BE227">
        <v>-0.28000000000000003</v>
      </c>
      <c r="BF227">
        <v>20131029</v>
      </c>
      <c r="BG227">
        <v>-0.3</v>
      </c>
      <c r="BI227" s="1">
        <v>41547</v>
      </c>
      <c r="BJ227">
        <v>0.2</v>
      </c>
      <c r="BK227">
        <v>20131018</v>
      </c>
      <c r="BL227">
        <v>0.2</v>
      </c>
      <c r="BN227" s="1">
        <v>41547</v>
      </c>
      <c r="BO227">
        <v>1.3</v>
      </c>
      <c r="BP227">
        <v>20131018</v>
      </c>
      <c r="BQ227">
        <v>1.3</v>
      </c>
      <c r="BS227" s="1">
        <v>41547</v>
      </c>
      <c r="BT227">
        <v>-0.1</v>
      </c>
      <c r="BU227">
        <v>20131122</v>
      </c>
      <c r="BV227">
        <v>1</v>
      </c>
      <c r="BX227" s="1">
        <v>41547</v>
      </c>
      <c r="BY227">
        <v>-0.1</v>
      </c>
      <c r="BZ227">
        <v>20131122</v>
      </c>
      <c r="CA227">
        <v>0</v>
      </c>
      <c r="CC227" s="1">
        <v>42308</v>
      </c>
      <c r="CD227">
        <v>0.1</v>
      </c>
      <c r="CE227">
        <v>20151223</v>
      </c>
      <c r="CF227">
        <v>0</v>
      </c>
      <c r="CH227" s="1">
        <v>41547</v>
      </c>
      <c r="CI227">
        <v>0.2</v>
      </c>
      <c r="CJ227">
        <v>20131018</v>
      </c>
      <c r="CK227">
        <v>0.2</v>
      </c>
      <c r="CM227" s="1">
        <v>41547</v>
      </c>
      <c r="CN227">
        <v>1.1000000000000001</v>
      </c>
      <c r="CO227">
        <v>20131018</v>
      </c>
      <c r="CP227">
        <v>1.1000000000000001</v>
      </c>
      <c r="CW227" s="1">
        <v>41547</v>
      </c>
      <c r="CX227">
        <v>1.5669999999999999</v>
      </c>
      <c r="CY227">
        <v>20131114</v>
      </c>
      <c r="CZ227">
        <v>1.6</v>
      </c>
      <c r="DL227" s="1">
        <v>41547</v>
      </c>
      <c r="DM227">
        <v>4.5</v>
      </c>
      <c r="DN227">
        <v>20131106</v>
      </c>
      <c r="DO227">
        <v>1.7</v>
      </c>
      <c r="DQ227" s="1">
        <v>41547</v>
      </c>
      <c r="DR227">
        <v>195.947</v>
      </c>
      <c r="DS227">
        <v>20131008</v>
      </c>
      <c r="DT227">
        <v>193.637</v>
      </c>
      <c r="EK227" s="1">
        <v>42247</v>
      </c>
      <c r="EL227">
        <v>-2.3559999999999999</v>
      </c>
      <c r="EM227">
        <v>20151006</v>
      </c>
      <c r="EN227">
        <v>-2.5300000000000002</v>
      </c>
      <c r="EP227" s="1">
        <v>41547</v>
      </c>
      <c r="EQ227">
        <v>0</v>
      </c>
      <c r="ER227">
        <v>20131114</v>
      </c>
      <c r="ES227">
        <v>0</v>
      </c>
    </row>
    <row r="228" spans="21:149" x14ac:dyDescent="0.25">
      <c r="U228" s="1">
        <v>41578</v>
      </c>
      <c r="V228">
        <v>1.1000000000000001</v>
      </c>
      <c r="W228">
        <v>20131218</v>
      </c>
      <c r="X228">
        <v>1.4</v>
      </c>
      <c r="AE228" s="1">
        <v>41578</v>
      </c>
      <c r="AF228">
        <v>1.4</v>
      </c>
      <c r="AG228">
        <v>20131223</v>
      </c>
      <c r="AH228">
        <v>1.4</v>
      </c>
      <c r="AT228" s="1">
        <v>41578</v>
      </c>
      <c r="AU228">
        <v>123</v>
      </c>
      <c r="AV228">
        <v>20131122</v>
      </c>
      <c r="AW228">
        <v>123</v>
      </c>
      <c r="AY228" s="1">
        <v>41578</v>
      </c>
      <c r="AZ228">
        <v>1.04</v>
      </c>
      <c r="BA228">
        <v>20131217</v>
      </c>
      <c r="BB228">
        <v>1</v>
      </c>
      <c r="BD228" s="1">
        <v>41578</v>
      </c>
      <c r="BE228">
        <v>-0.46</v>
      </c>
      <c r="BF228">
        <v>20131128</v>
      </c>
      <c r="BG228">
        <v>-0.3</v>
      </c>
      <c r="BI228" s="1">
        <v>41578</v>
      </c>
      <c r="BJ228">
        <v>0.2</v>
      </c>
      <c r="BK228">
        <v>20131122</v>
      </c>
      <c r="BL228">
        <v>0.2</v>
      </c>
      <c r="BN228" s="1">
        <v>41578</v>
      </c>
      <c r="BO228">
        <v>1.2</v>
      </c>
      <c r="BP228">
        <v>20131122</v>
      </c>
      <c r="BQ228">
        <v>1.2</v>
      </c>
      <c r="BS228" s="1">
        <v>41578</v>
      </c>
      <c r="BT228">
        <v>0.4</v>
      </c>
      <c r="BU228">
        <v>20131220</v>
      </c>
      <c r="BV228">
        <v>-0.1</v>
      </c>
      <c r="BX228" s="1">
        <v>41578</v>
      </c>
      <c r="BY228">
        <v>0.6</v>
      </c>
      <c r="BZ228">
        <v>20131220</v>
      </c>
      <c r="CA228">
        <v>0.4</v>
      </c>
      <c r="CC228" s="1">
        <v>42338</v>
      </c>
      <c r="CD228">
        <v>0.3</v>
      </c>
      <c r="CE228">
        <v>20160129</v>
      </c>
      <c r="CF228">
        <v>0.3</v>
      </c>
      <c r="CH228" s="1">
        <v>41578</v>
      </c>
      <c r="CI228">
        <v>-0.2</v>
      </c>
      <c r="CJ228">
        <v>20131122</v>
      </c>
      <c r="CK228">
        <v>-0.2</v>
      </c>
      <c r="CM228" s="1">
        <v>41578</v>
      </c>
      <c r="CN228">
        <v>0.7</v>
      </c>
      <c r="CO228">
        <v>20131122</v>
      </c>
      <c r="CP228">
        <v>0.7</v>
      </c>
      <c r="CW228" s="1">
        <v>41578</v>
      </c>
      <c r="CX228">
        <v>1.472</v>
      </c>
      <c r="CY228">
        <v>20131212</v>
      </c>
      <c r="CZ228">
        <v>1.5</v>
      </c>
      <c r="DL228" s="1">
        <v>41578</v>
      </c>
      <c r="DM228">
        <v>2.7</v>
      </c>
      <c r="DN228">
        <v>20131205</v>
      </c>
      <c r="DO228">
        <v>7.4</v>
      </c>
      <c r="DQ228" s="1">
        <v>41578</v>
      </c>
      <c r="DR228">
        <v>201.21899999999999</v>
      </c>
      <c r="DS228">
        <v>20131108</v>
      </c>
      <c r="DT228">
        <v>198.28200000000001</v>
      </c>
      <c r="EK228" s="1">
        <v>42277</v>
      </c>
      <c r="EL228">
        <v>-2.0259999999999998</v>
      </c>
      <c r="EM228">
        <v>20151104</v>
      </c>
      <c r="EN228">
        <v>-1.73</v>
      </c>
      <c r="EP228" s="1">
        <v>41578</v>
      </c>
      <c r="EQ228">
        <v>9.0999999999999998E-2</v>
      </c>
      <c r="ER228">
        <v>20131212</v>
      </c>
      <c r="ES228">
        <v>0.1</v>
      </c>
    </row>
    <row r="229" spans="21:149" x14ac:dyDescent="0.25">
      <c r="U229" s="1">
        <v>41608</v>
      </c>
      <c r="V229">
        <v>-0.1</v>
      </c>
      <c r="W229">
        <v>20140121</v>
      </c>
      <c r="X229">
        <v>0</v>
      </c>
      <c r="AE229" s="1">
        <v>41608</v>
      </c>
      <c r="AF229">
        <v>2.1</v>
      </c>
      <c r="AG229">
        <v>20140130</v>
      </c>
      <c r="AH229">
        <v>2.5</v>
      </c>
      <c r="AT229" s="1">
        <v>41608</v>
      </c>
      <c r="AU229">
        <v>123</v>
      </c>
      <c r="AV229">
        <v>20131220</v>
      </c>
      <c r="AW229">
        <v>123</v>
      </c>
      <c r="AY229" s="1">
        <v>41608</v>
      </c>
      <c r="AZ229">
        <v>0.6</v>
      </c>
      <c r="BA229">
        <v>20140121</v>
      </c>
      <c r="BB229">
        <v>1</v>
      </c>
      <c r="BD229" s="1">
        <v>41608</v>
      </c>
      <c r="BE229">
        <v>0.09</v>
      </c>
      <c r="BF229">
        <v>20140106</v>
      </c>
      <c r="BG229">
        <v>0.1</v>
      </c>
      <c r="BI229" s="1">
        <v>41608</v>
      </c>
      <c r="BJ229">
        <v>-0.1</v>
      </c>
      <c r="BK229">
        <v>20131220</v>
      </c>
      <c r="BL229">
        <v>-0.1</v>
      </c>
      <c r="BN229" s="1">
        <v>41608</v>
      </c>
      <c r="BO229">
        <v>1.1000000000000001</v>
      </c>
      <c r="BP229">
        <v>20131220</v>
      </c>
      <c r="BQ229">
        <v>1.1000000000000001</v>
      </c>
      <c r="BS229" s="1">
        <v>41608</v>
      </c>
      <c r="BT229">
        <v>0</v>
      </c>
      <c r="BU229">
        <v>20140123</v>
      </c>
      <c r="BV229">
        <v>0.6</v>
      </c>
      <c r="BX229" s="1">
        <v>41608</v>
      </c>
      <c r="BY229">
        <v>-0.3</v>
      </c>
      <c r="BZ229">
        <v>20140123</v>
      </c>
      <c r="CA229">
        <v>0.4</v>
      </c>
      <c r="CC229" s="1">
        <v>42369</v>
      </c>
      <c r="CD229">
        <v>0.2</v>
      </c>
      <c r="CE229">
        <v>20160301</v>
      </c>
      <c r="CF229">
        <v>0.2</v>
      </c>
      <c r="CH229" s="1">
        <v>41608</v>
      </c>
      <c r="CI229">
        <v>0</v>
      </c>
      <c r="CJ229">
        <v>20131220</v>
      </c>
      <c r="CK229">
        <v>0</v>
      </c>
      <c r="CM229" s="1">
        <v>41608</v>
      </c>
      <c r="CN229">
        <v>0.9</v>
      </c>
      <c r="CO229">
        <v>20131220</v>
      </c>
      <c r="CP229">
        <v>0.9</v>
      </c>
      <c r="CW229" s="1">
        <v>41608</v>
      </c>
      <c r="CX229">
        <v>1.379</v>
      </c>
      <c r="CY229">
        <v>20140109</v>
      </c>
      <c r="CZ229">
        <v>1.4</v>
      </c>
      <c r="DL229" s="1">
        <v>41608</v>
      </c>
      <c r="DM229">
        <v>0.9</v>
      </c>
      <c r="DN229">
        <v>20140109</v>
      </c>
      <c r="DO229">
        <v>-6.7</v>
      </c>
      <c r="DQ229" s="1">
        <v>41608</v>
      </c>
      <c r="DR229">
        <v>194.68</v>
      </c>
      <c r="DS229">
        <v>20131209</v>
      </c>
      <c r="DT229">
        <v>192.2</v>
      </c>
      <c r="EK229" s="1">
        <v>42308</v>
      </c>
      <c r="EL229">
        <v>-2.206</v>
      </c>
      <c r="EM229">
        <v>20151204</v>
      </c>
      <c r="EN229">
        <v>-2.76</v>
      </c>
      <c r="EP229" s="1">
        <v>41608</v>
      </c>
      <c r="EQ229">
        <v>0</v>
      </c>
      <c r="ER229">
        <v>20140109</v>
      </c>
      <c r="ES229">
        <v>0</v>
      </c>
    </row>
    <row r="230" spans="21:149" x14ac:dyDescent="0.25">
      <c r="U230" s="1">
        <v>41639</v>
      </c>
      <c r="V230">
        <v>-1.7</v>
      </c>
      <c r="W230">
        <v>20140219</v>
      </c>
      <c r="X230">
        <v>-1.4</v>
      </c>
      <c r="AE230" s="1">
        <v>41639</v>
      </c>
      <c r="AF230">
        <v>2.4</v>
      </c>
      <c r="AG230">
        <v>20140227</v>
      </c>
      <c r="AH230" t="s">
        <v>302</v>
      </c>
      <c r="AT230" s="1">
        <v>41639</v>
      </c>
      <c r="AU230">
        <v>122.7</v>
      </c>
      <c r="AV230">
        <v>20140124</v>
      </c>
      <c r="AW230">
        <v>122.7</v>
      </c>
      <c r="AY230" s="1">
        <v>41639</v>
      </c>
      <c r="AZ230">
        <v>-0.88</v>
      </c>
      <c r="BA230">
        <v>20140214</v>
      </c>
      <c r="BB230">
        <v>-0.9</v>
      </c>
      <c r="BD230" s="1">
        <v>41639</v>
      </c>
      <c r="BE230">
        <v>0.74</v>
      </c>
      <c r="BF230">
        <v>20140203</v>
      </c>
      <c r="BG230">
        <v>0.7</v>
      </c>
      <c r="BI230" s="1">
        <v>41639</v>
      </c>
      <c r="BJ230">
        <v>-0.4</v>
      </c>
      <c r="BK230">
        <v>20140124</v>
      </c>
      <c r="BL230">
        <v>-0.4</v>
      </c>
      <c r="BN230" s="1">
        <v>41639</v>
      </c>
      <c r="BO230">
        <v>1.3</v>
      </c>
      <c r="BP230">
        <v>20140124</v>
      </c>
      <c r="BQ230">
        <v>1.3</v>
      </c>
      <c r="BS230" s="1">
        <v>41639</v>
      </c>
      <c r="BT230">
        <v>-0.2</v>
      </c>
      <c r="BU230">
        <v>20140221</v>
      </c>
      <c r="BV230">
        <v>-1.8</v>
      </c>
      <c r="BX230" s="1">
        <v>41639</v>
      </c>
      <c r="BY230">
        <v>0.2</v>
      </c>
      <c r="BZ230">
        <v>20140221</v>
      </c>
      <c r="CA230">
        <v>-1.4</v>
      </c>
      <c r="CC230" s="1">
        <v>42400</v>
      </c>
      <c r="CD230">
        <v>0.5</v>
      </c>
      <c r="CE230">
        <v>20160331</v>
      </c>
      <c r="CF230">
        <v>0.6</v>
      </c>
      <c r="CH230" s="1">
        <v>41639</v>
      </c>
      <c r="CI230">
        <v>-0.2</v>
      </c>
      <c r="CJ230">
        <v>20140124</v>
      </c>
      <c r="CK230">
        <v>-0.2</v>
      </c>
      <c r="CM230" s="1">
        <v>41639</v>
      </c>
      <c r="CN230">
        <v>1.2</v>
      </c>
      <c r="CO230">
        <v>20140124</v>
      </c>
      <c r="CP230">
        <v>1.2</v>
      </c>
      <c r="CW230" s="1">
        <v>41639</v>
      </c>
      <c r="CX230">
        <v>1.284</v>
      </c>
      <c r="CY230">
        <v>20140213</v>
      </c>
      <c r="CZ230">
        <v>1.3</v>
      </c>
      <c r="DL230" s="1">
        <v>41639</v>
      </c>
      <c r="DM230">
        <v>-7.5</v>
      </c>
      <c r="DN230">
        <v>20140205</v>
      </c>
      <c r="DO230">
        <v>-4.0999999999999996</v>
      </c>
      <c r="DQ230" s="1">
        <v>41639</v>
      </c>
      <c r="DR230">
        <v>187.512</v>
      </c>
      <c r="DS230">
        <v>20140109</v>
      </c>
      <c r="DT230">
        <v>189.672</v>
      </c>
      <c r="EK230" s="1">
        <v>42338</v>
      </c>
      <c r="EL230">
        <v>-1.9330000000000001</v>
      </c>
      <c r="EM230">
        <v>20160106</v>
      </c>
      <c r="EN230">
        <v>-1.99</v>
      </c>
      <c r="EP230" s="1">
        <v>41639</v>
      </c>
      <c r="EQ230">
        <v>9.0999999999999998E-2</v>
      </c>
      <c r="ER230">
        <v>20140213</v>
      </c>
      <c r="ES230">
        <v>0.1</v>
      </c>
    </row>
    <row r="231" spans="21:149" x14ac:dyDescent="0.25">
      <c r="U231" s="1">
        <v>41670</v>
      </c>
      <c r="V231">
        <v>1.1000000000000001</v>
      </c>
      <c r="W231">
        <v>20140319</v>
      </c>
      <c r="X231">
        <v>0.8</v>
      </c>
      <c r="AE231" s="1">
        <v>41670</v>
      </c>
      <c r="AF231">
        <v>2.5</v>
      </c>
      <c r="AG231">
        <v>20140331</v>
      </c>
      <c r="AH231">
        <v>3</v>
      </c>
      <c r="AT231" s="1">
        <v>41670</v>
      </c>
      <c r="AU231">
        <v>123.1</v>
      </c>
      <c r="AV231">
        <v>20140221</v>
      </c>
      <c r="AW231">
        <v>123.1</v>
      </c>
      <c r="AY231" s="1">
        <v>41670</v>
      </c>
      <c r="AZ231">
        <v>0.52</v>
      </c>
      <c r="BA231">
        <v>20140318</v>
      </c>
      <c r="BB231">
        <v>1.5</v>
      </c>
      <c r="BD231" s="1">
        <v>41670</v>
      </c>
      <c r="BE231">
        <v>1.47</v>
      </c>
      <c r="BF231">
        <v>20140303</v>
      </c>
      <c r="BG231">
        <v>1.4</v>
      </c>
      <c r="BI231" s="1">
        <v>41670</v>
      </c>
      <c r="BJ231">
        <v>0.2</v>
      </c>
      <c r="BK231">
        <v>20140221</v>
      </c>
      <c r="BL231">
        <v>0.2</v>
      </c>
      <c r="BN231" s="1">
        <v>41670</v>
      </c>
      <c r="BO231">
        <v>1.4</v>
      </c>
      <c r="BP231">
        <v>20140221</v>
      </c>
      <c r="BQ231">
        <v>1.4</v>
      </c>
      <c r="BS231" s="1">
        <v>41670</v>
      </c>
      <c r="BT231">
        <v>0.6</v>
      </c>
      <c r="BU231">
        <v>20140321</v>
      </c>
      <c r="BV231">
        <v>1.3</v>
      </c>
      <c r="BX231" s="1">
        <v>41670</v>
      </c>
      <c r="BY231">
        <v>0.2</v>
      </c>
      <c r="BZ231">
        <v>20140321</v>
      </c>
      <c r="CA231">
        <v>1</v>
      </c>
      <c r="CC231" s="1">
        <v>42429</v>
      </c>
      <c r="CD231">
        <v>-0.1</v>
      </c>
      <c r="CE231">
        <v>20160429</v>
      </c>
      <c r="CF231">
        <v>-0.1</v>
      </c>
      <c r="CH231" s="1">
        <v>41670</v>
      </c>
      <c r="CI231">
        <v>0.3</v>
      </c>
      <c r="CJ231">
        <v>20140221</v>
      </c>
      <c r="CK231">
        <v>0.3</v>
      </c>
      <c r="CM231" s="1">
        <v>41670</v>
      </c>
      <c r="CN231">
        <v>1.5</v>
      </c>
      <c r="CO231">
        <v>20140221</v>
      </c>
      <c r="CP231">
        <v>1.5</v>
      </c>
      <c r="CW231" s="1">
        <v>41670</v>
      </c>
      <c r="CX231">
        <v>1.4670000000000001</v>
      </c>
      <c r="CY231">
        <v>20140313</v>
      </c>
      <c r="CZ231">
        <v>1.5</v>
      </c>
      <c r="DL231" s="1">
        <v>41670</v>
      </c>
      <c r="DM231">
        <v>16.399999999999999</v>
      </c>
      <c r="DN231">
        <v>20140306</v>
      </c>
      <c r="DO231">
        <v>8.5</v>
      </c>
      <c r="DQ231" s="1">
        <v>41670</v>
      </c>
      <c r="DR231">
        <v>176.91900000000001</v>
      </c>
      <c r="DS231">
        <v>20140210</v>
      </c>
      <c r="DT231">
        <v>180.2</v>
      </c>
      <c r="EK231" s="1">
        <v>42369</v>
      </c>
      <c r="EL231">
        <v>-0.89600000000000002</v>
      </c>
      <c r="EM231">
        <v>20160205</v>
      </c>
      <c r="EN231">
        <v>-0.59</v>
      </c>
      <c r="EP231" s="1">
        <v>41670</v>
      </c>
      <c r="EQ231">
        <v>0.27200000000000002</v>
      </c>
      <c r="ER231">
        <v>20140313</v>
      </c>
      <c r="ES231">
        <v>0.3</v>
      </c>
    </row>
    <row r="232" spans="21:149" x14ac:dyDescent="0.25">
      <c r="U232" s="1">
        <v>41698</v>
      </c>
      <c r="V232">
        <v>2.2000000000000002</v>
      </c>
      <c r="W232">
        <v>20140422</v>
      </c>
      <c r="X232">
        <v>1.1000000000000001</v>
      </c>
      <c r="AE232" s="1">
        <v>41698</v>
      </c>
      <c r="AF232">
        <v>2.4</v>
      </c>
      <c r="AG232">
        <v>20140429</v>
      </c>
      <c r="AH232" t="s">
        <v>302</v>
      </c>
      <c r="AT232" s="1">
        <v>41698</v>
      </c>
      <c r="AU232">
        <v>124.1</v>
      </c>
      <c r="AV232">
        <v>20140321</v>
      </c>
      <c r="AW232">
        <v>124.1</v>
      </c>
      <c r="AY232" s="1">
        <v>41698</v>
      </c>
      <c r="AZ232">
        <v>2.19</v>
      </c>
      <c r="BA232">
        <v>20140415</v>
      </c>
      <c r="BB232">
        <v>1.4</v>
      </c>
      <c r="BD232" s="1">
        <v>41698</v>
      </c>
      <c r="BE232">
        <v>1.27</v>
      </c>
      <c r="BF232">
        <v>20140401</v>
      </c>
      <c r="BG232">
        <v>1</v>
      </c>
      <c r="BI232" s="1">
        <v>41698</v>
      </c>
      <c r="BJ232">
        <v>0.7</v>
      </c>
      <c r="BK232">
        <v>20140321</v>
      </c>
      <c r="BL232">
        <v>0.7</v>
      </c>
      <c r="BN232" s="1">
        <v>41698</v>
      </c>
      <c r="BO232">
        <v>1.2</v>
      </c>
      <c r="BP232">
        <v>20140321</v>
      </c>
      <c r="BQ232">
        <v>1.2</v>
      </c>
      <c r="BS232" s="1">
        <v>41698</v>
      </c>
      <c r="BT232">
        <v>0.7</v>
      </c>
      <c r="BU232">
        <v>20140423</v>
      </c>
      <c r="BV232">
        <v>0.5</v>
      </c>
      <c r="BX232" s="1">
        <v>41698</v>
      </c>
      <c r="BY232">
        <v>0.7</v>
      </c>
      <c r="BZ232">
        <v>20140423</v>
      </c>
      <c r="CA232">
        <v>0.6</v>
      </c>
      <c r="CC232" s="1">
        <v>42460</v>
      </c>
      <c r="CD232">
        <v>-0.2</v>
      </c>
      <c r="CE232">
        <v>20160531</v>
      </c>
      <c r="CF232">
        <v>-0.2</v>
      </c>
      <c r="CH232" s="1">
        <v>41698</v>
      </c>
      <c r="CI232">
        <v>0.8</v>
      </c>
      <c r="CJ232">
        <v>20140321</v>
      </c>
      <c r="CK232">
        <v>0.8</v>
      </c>
      <c r="CM232" s="1">
        <v>41698</v>
      </c>
      <c r="CN232">
        <v>1.1000000000000001</v>
      </c>
      <c r="CO232">
        <v>20140321</v>
      </c>
      <c r="CP232">
        <v>1.1000000000000001</v>
      </c>
      <c r="CW232" s="1">
        <v>41698</v>
      </c>
      <c r="CX232">
        <v>1.464</v>
      </c>
      <c r="CY232">
        <v>20140410</v>
      </c>
      <c r="CZ232">
        <v>1.5</v>
      </c>
      <c r="DL232" s="1">
        <v>41698</v>
      </c>
      <c r="DM232">
        <v>-8.8000000000000007</v>
      </c>
      <c r="DN232">
        <v>20140408</v>
      </c>
      <c r="DO232">
        <v>-11.6</v>
      </c>
      <c r="DQ232" s="1">
        <v>41698</v>
      </c>
      <c r="DR232">
        <v>192.422</v>
      </c>
      <c r="DS232">
        <v>20140310</v>
      </c>
      <c r="DT232">
        <v>192.1</v>
      </c>
      <c r="EK232" s="1">
        <v>42400</v>
      </c>
      <c r="EL232">
        <v>-0.64500000000000002</v>
      </c>
      <c r="EM232">
        <v>20160304</v>
      </c>
      <c r="EN232">
        <v>-0.65500000000000003</v>
      </c>
      <c r="EP232" s="1">
        <v>41698</v>
      </c>
      <c r="EQ232">
        <v>0.18099999999999999</v>
      </c>
      <c r="ER232">
        <v>20140410</v>
      </c>
      <c r="ES232">
        <v>0.2</v>
      </c>
    </row>
    <row r="233" spans="21:149" x14ac:dyDescent="0.25">
      <c r="U233" s="1">
        <v>41729</v>
      </c>
      <c r="V233">
        <v>0.2</v>
      </c>
      <c r="W233">
        <v>20140520</v>
      </c>
      <c r="X233">
        <v>-0.4</v>
      </c>
      <c r="AE233" s="1">
        <v>41729</v>
      </c>
      <c r="AF233">
        <v>2.5</v>
      </c>
      <c r="AG233">
        <v>20140529</v>
      </c>
      <c r="AH233">
        <v>3.1</v>
      </c>
      <c r="AT233" s="1">
        <v>41729</v>
      </c>
      <c r="AU233">
        <v>124.8</v>
      </c>
      <c r="AV233">
        <v>20140417</v>
      </c>
      <c r="AW233">
        <v>124.8</v>
      </c>
      <c r="AY233" s="1">
        <v>41729</v>
      </c>
      <c r="AZ233">
        <v>-0.21</v>
      </c>
      <c r="BA233">
        <v>20140515</v>
      </c>
      <c r="BB233">
        <v>0.4</v>
      </c>
      <c r="BD233" s="1">
        <v>41729</v>
      </c>
      <c r="BE233">
        <v>0.54</v>
      </c>
      <c r="BF233">
        <v>20140430</v>
      </c>
      <c r="BG233">
        <v>0.4</v>
      </c>
      <c r="BI233" s="1">
        <v>41729</v>
      </c>
      <c r="BJ233">
        <v>0.3</v>
      </c>
      <c r="BK233">
        <v>20140417</v>
      </c>
      <c r="BL233">
        <v>0.3</v>
      </c>
      <c r="BN233" s="1">
        <v>41729</v>
      </c>
      <c r="BO233">
        <v>1.3</v>
      </c>
      <c r="BP233">
        <v>20140417</v>
      </c>
      <c r="BQ233">
        <v>1.3</v>
      </c>
      <c r="BS233" s="1">
        <v>41729</v>
      </c>
      <c r="BT233">
        <v>0</v>
      </c>
      <c r="BU233">
        <v>20140522</v>
      </c>
      <c r="BV233">
        <v>-0.1</v>
      </c>
      <c r="BX233" s="1">
        <v>41729</v>
      </c>
      <c r="BY233">
        <v>-0.1</v>
      </c>
      <c r="BZ233">
        <v>20140522</v>
      </c>
      <c r="CA233">
        <v>0.1</v>
      </c>
      <c r="CC233" s="1">
        <v>42490</v>
      </c>
      <c r="CD233">
        <v>0.1</v>
      </c>
      <c r="CE233">
        <v>20160630</v>
      </c>
      <c r="CF233">
        <v>0.1</v>
      </c>
      <c r="CH233" s="1">
        <v>41729</v>
      </c>
      <c r="CI233">
        <v>0.6</v>
      </c>
      <c r="CJ233">
        <v>20140417</v>
      </c>
      <c r="CK233">
        <v>0.6</v>
      </c>
      <c r="CM233" s="1">
        <v>41729</v>
      </c>
      <c r="CN233">
        <v>1.5</v>
      </c>
      <c r="CO233">
        <v>20140417</v>
      </c>
      <c r="CP233">
        <v>1.5</v>
      </c>
      <c r="CW233" s="1">
        <v>41729</v>
      </c>
      <c r="CX233">
        <v>1.554</v>
      </c>
      <c r="CY233">
        <v>20140508</v>
      </c>
      <c r="CZ233">
        <v>1.6</v>
      </c>
      <c r="DL233" s="1">
        <v>41729</v>
      </c>
      <c r="DM233">
        <v>-9.3000000000000007</v>
      </c>
      <c r="DN233">
        <v>20140507</v>
      </c>
      <c r="DO233">
        <v>-3</v>
      </c>
      <c r="DQ233" s="1">
        <v>41729</v>
      </c>
      <c r="DR233">
        <v>157.27799999999999</v>
      </c>
      <c r="DS233">
        <v>20140408</v>
      </c>
      <c r="DT233">
        <v>156.80000000000001</v>
      </c>
      <c r="EK233" s="1">
        <v>42429</v>
      </c>
      <c r="EL233">
        <v>-2.5529999999999999</v>
      </c>
      <c r="EM233">
        <v>20160405</v>
      </c>
      <c r="EN233">
        <v>-1.9079999999999999</v>
      </c>
      <c r="EP233" s="1">
        <v>41729</v>
      </c>
      <c r="EQ233">
        <v>0.18</v>
      </c>
      <c r="ER233">
        <v>20140508</v>
      </c>
      <c r="ES233">
        <v>0.2</v>
      </c>
    </row>
    <row r="234" spans="21:149" x14ac:dyDescent="0.25">
      <c r="U234" s="1">
        <v>41759</v>
      </c>
      <c r="V234">
        <v>0.4</v>
      </c>
      <c r="W234">
        <v>20140618</v>
      </c>
      <c r="X234">
        <v>1.2</v>
      </c>
      <c r="AE234" s="1">
        <v>41759</v>
      </c>
      <c r="AF234">
        <v>3.1</v>
      </c>
      <c r="AG234">
        <v>20140626</v>
      </c>
      <c r="AH234">
        <v>3.3</v>
      </c>
      <c r="AT234" s="1">
        <v>41759</v>
      </c>
      <c r="AU234">
        <v>125.2</v>
      </c>
      <c r="AV234">
        <v>20140523</v>
      </c>
      <c r="AW234">
        <v>125.2</v>
      </c>
      <c r="AY234" s="1">
        <v>41759</v>
      </c>
      <c r="AZ234">
        <v>0.93</v>
      </c>
      <c r="BA234">
        <v>20140613</v>
      </c>
      <c r="BB234">
        <v>-0.1</v>
      </c>
      <c r="BD234" s="1">
        <v>41759</v>
      </c>
      <c r="BE234">
        <v>-0.27</v>
      </c>
      <c r="BF234">
        <v>20140530</v>
      </c>
      <c r="BG234">
        <v>-0.2</v>
      </c>
      <c r="BI234" s="1">
        <v>41759</v>
      </c>
      <c r="BJ234">
        <v>0.2</v>
      </c>
      <c r="BK234">
        <v>20140523</v>
      </c>
      <c r="BL234">
        <v>0.2</v>
      </c>
      <c r="BN234" s="1">
        <v>41759</v>
      </c>
      <c r="BO234">
        <v>1.4</v>
      </c>
      <c r="BP234">
        <v>20140523</v>
      </c>
      <c r="BQ234">
        <v>1.4</v>
      </c>
      <c r="BS234" s="1">
        <v>41759</v>
      </c>
      <c r="BT234">
        <v>1.5</v>
      </c>
      <c r="BU234">
        <v>20140620</v>
      </c>
      <c r="BV234">
        <v>1.1000000000000001</v>
      </c>
      <c r="BX234" s="1">
        <v>41759</v>
      </c>
      <c r="BY234">
        <v>1.3</v>
      </c>
      <c r="BZ234">
        <v>20140620</v>
      </c>
      <c r="CA234">
        <v>0.7</v>
      </c>
      <c r="CC234" s="1">
        <v>42521</v>
      </c>
      <c r="CD234" t="s">
        <v>302</v>
      </c>
      <c r="CE234">
        <v>20160729</v>
      </c>
      <c r="CF234" t="s">
        <v>302</v>
      </c>
      <c r="CH234" s="1">
        <v>41759</v>
      </c>
      <c r="CI234">
        <v>0.3</v>
      </c>
      <c r="CJ234">
        <v>20140523</v>
      </c>
      <c r="CK234">
        <v>0.3</v>
      </c>
      <c r="CM234" s="1">
        <v>41759</v>
      </c>
      <c r="CN234">
        <v>2</v>
      </c>
      <c r="CO234">
        <v>20140523</v>
      </c>
      <c r="CP234">
        <v>2</v>
      </c>
      <c r="CW234" s="1">
        <v>41759</v>
      </c>
      <c r="CX234">
        <v>1.5510000000000002</v>
      </c>
      <c r="CY234">
        <v>20140612</v>
      </c>
      <c r="CZ234">
        <v>1.6</v>
      </c>
      <c r="DL234" s="1">
        <v>41759</v>
      </c>
      <c r="DM234">
        <v>0.7</v>
      </c>
      <c r="DN234">
        <v>20140605</v>
      </c>
      <c r="DO234">
        <v>1.1000000000000001</v>
      </c>
      <c r="DQ234" s="1">
        <v>41759</v>
      </c>
      <c r="DR234">
        <v>195.66900000000001</v>
      </c>
      <c r="DS234">
        <v>20140508</v>
      </c>
      <c r="DT234">
        <v>194.8</v>
      </c>
      <c r="EK234" s="1">
        <v>42460</v>
      </c>
      <c r="EL234">
        <v>-3.1469999999999998</v>
      </c>
      <c r="EM234">
        <v>20160504</v>
      </c>
      <c r="EN234">
        <v>-3.41</v>
      </c>
      <c r="EP234" s="1">
        <v>41759</v>
      </c>
      <c r="EQ234">
        <v>0.18</v>
      </c>
      <c r="ER234">
        <v>20140612</v>
      </c>
      <c r="ES234">
        <v>0.2</v>
      </c>
    </row>
    <row r="235" spans="21:149" x14ac:dyDescent="0.25">
      <c r="U235" s="1">
        <v>41790</v>
      </c>
      <c r="V235">
        <v>2.5</v>
      </c>
      <c r="W235">
        <v>20140718</v>
      </c>
      <c r="X235">
        <v>2.2000000000000002</v>
      </c>
      <c r="AE235" s="1">
        <v>41790</v>
      </c>
      <c r="AF235">
        <v>2.4</v>
      </c>
      <c r="AG235">
        <v>20140731</v>
      </c>
      <c r="AH235">
        <v>2.6</v>
      </c>
      <c r="AT235" s="1">
        <v>41790</v>
      </c>
      <c r="AU235">
        <v>125.8</v>
      </c>
      <c r="AV235">
        <v>20140620</v>
      </c>
      <c r="AW235">
        <v>125.8</v>
      </c>
      <c r="AY235" s="1">
        <v>41790</v>
      </c>
      <c r="AZ235">
        <v>1.2</v>
      </c>
      <c r="BA235">
        <v>20140716</v>
      </c>
      <c r="BB235">
        <v>1.6</v>
      </c>
      <c r="BD235" s="1">
        <v>41790</v>
      </c>
      <c r="BE235">
        <v>-0.62</v>
      </c>
      <c r="BF235">
        <v>20140627</v>
      </c>
      <c r="BG235">
        <v>-0.5</v>
      </c>
      <c r="BI235" s="1">
        <v>41790</v>
      </c>
      <c r="BJ235">
        <v>0.5</v>
      </c>
      <c r="BK235">
        <v>20140620</v>
      </c>
      <c r="BL235">
        <v>0.5</v>
      </c>
      <c r="BN235" s="1">
        <v>41790</v>
      </c>
      <c r="BO235">
        <v>1.7</v>
      </c>
      <c r="BP235">
        <v>20140620</v>
      </c>
      <c r="BQ235">
        <v>1.7</v>
      </c>
      <c r="BS235" s="1">
        <v>41790</v>
      </c>
      <c r="BT235">
        <v>0.1</v>
      </c>
      <c r="BU235">
        <v>20140723</v>
      </c>
      <c r="BV235">
        <v>0.7</v>
      </c>
      <c r="BX235" s="1">
        <v>41790</v>
      </c>
      <c r="BY235">
        <v>-0.5</v>
      </c>
      <c r="BZ235">
        <v>20140723</v>
      </c>
      <c r="CA235">
        <v>0.1</v>
      </c>
      <c r="CC235" s="1">
        <v>42551</v>
      </c>
      <c r="CD235" t="s">
        <v>302</v>
      </c>
      <c r="CE235">
        <v>20160831</v>
      </c>
      <c r="CF235" t="s">
        <v>302</v>
      </c>
      <c r="CH235" s="1">
        <v>41790</v>
      </c>
      <c r="CI235">
        <v>0.5</v>
      </c>
      <c r="CJ235">
        <v>20140620</v>
      </c>
      <c r="CK235">
        <v>0.5</v>
      </c>
      <c r="CM235" s="1">
        <v>41790</v>
      </c>
      <c r="CN235">
        <v>2.2999999999999998</v>
      </c>
      <c r="CO235">
        <v>20140620</v>
      </c>
      <c r="CP235">
        <v>2.2999999999999998</v>
      </c>
      <c r="CW235" s="1">
        <v>41790</v>
      </c>
      <c r="CX235">
        <v>1.55</v>
      </c>
      <c r="CY235">
        <v>20140710</v>
      </c>
      <c r="CZ235">
        <v>1.5</v>
      </c>
      <c r="DL235" s="1">
        <v>41790</v>
      </c>
      <c r="DM235">
        <v>8.1999999999999993</v>
      </c>
      <c r="DN235">
        <v>20140707</v>
      </c>
      <c r="DO235">
        <v>13.8</v>
      </c>
      <c r="DQ235" s="1">
        <v>41790</v>
      </c>
      <c r="DR235">
        <v>196.40199999999999</v>
      </c>
      <c r="DS235">
        <v>20140609</v>
      </c>
      <c r="DT235">
        <v>198.3</v>
      </c>
      <c r="EK235" s="1">
        <v>42490</v>
      </c>
      <c r="EL235">
        <v>-3.3170000000000002</v>
      </c>
      <c r="EM235">
        <v>20160603</v>
      </c>
      <c r="EN235">
        <v>-2.94</v>
      </c>
      <c r="EP235" s="1">
        <v>41790</v>
      </c>
      <c r="EQ235">
        <v>0.09</v>
      </c>
      <c r="ER235">
        <v>20140710</v>
      </c>
      <c r="ES235">
        <v>0.1</v>
      </c>
    </row>
    <row r="236" spans="21:149" x14ac:dyDescent="0.25">
      <c r="U236" s="1">
        <v>41820</v>
      </c>
      <c r="V236">
        <v>0.3</v>
      </c>
      <c r="W236">
        <v>20140820</v>
      </c>
      <c r="X236">
        <v>0.6</v>
      </c>
      <c r="AE236" s="1">
        <v>41820</v>
      </c>
      <c r="AF236">
        <v>2.9</v>
      </c>
      <c r="AG236">
        <v>20140828</v>
      </c>
      <c r="AH236">
        <v>3.3</v>
      </c>
      <c r="AT236" s="1">
        <v>41820</v>
      </c>
      <c r="AU236">
        <v>125.9</v>
      </c>
      <c r="AV236">
        <v>20140718</v>
      </c>
      <c r="AW236">
        <v>125.9</v>
      </c>
      <c r="AY236" s="1">
        <v>41820</v>
      </c>
      <c r="AZ236">
        <v>0.33</v>
      </c>
      <c r="BA236">
        <v>20140815</v>
      </c>
      <c r="BB236">
        <v>0.6</v>
      </c>
      <c r="BD236" s="1">
        <v>41820</v>
      </c>
      <c r="BE236">
        <v>0.18</v>
      </c>
      <c r="BF236">
        <v>20140730</v>
      </c>
      <c r="BG236">
        <v>-0.1</v>
      </c>
      <c r="BI236" s="1">
        <v>41820</v>
      </c>
      <c r="BJ236">
        <v>-0.1</v>
      </c>
      <c r="BK236">
        <v>20140718</v>
      </c>
      <c r="BL236">
        <v>-0.1</v>
      </c>
      <c r="BN236" s="1">
        <v>41820</v>
      </c>
      <c r="BO236">
        <v>1.8</v>
      </c>
      <c r="BP236">
        <v>20140718</v>
      </c>
      <c r="BQ236">
        <v>1.8</v>
      </c>
      <c r="BS236" s="1">
        <v>41820</v>
      </c>
      <c r="BT236">
        <v>1.3</v>
      </c>
      <c r="BU236">
        <v>20140822</v>
      </c>
      <c r="BV236">
        <v>1.1000000000000001</v>
      </c>
      <c r="BX236" s="1">
        <v>41820</v>
      </c>
      <c r="BY236">
        <v>2.2999999999999998</v>
      </c>
      <c r="BZ236">
        <v>20140822</v>
      </c>
      <c r="CA236">
        <v>1.5</v>
      </c>
      <c r="CH236" s="1">
        <v>41820</v>
      </c>
      <c r="CI236">
        <v>0.1</v>
      </c>
      <c r="CJ236">
        <v>20140718</v>
      </c>
      <c r="CK236">
        <v>0.1</v>
      </c>
      <c r="CM236" s="1">
        <v>41820</v>
      </c>
      <c r="CN236">
        <v>2.4</v>
      </c>
      <c r="CO236">
        <v>20140718</v>
      </c>
      <c r="CP236">
        <v>2.4</v>
      </c>
      <c r="CW236" s="1">
        <v>41820</v>
      </c>
      <c r="CX236">
        <v>1.5470000000000002</v>
      </c>
      <c r="CY236">
        <v>20140814</v>
      </c>
      <c r="CZ236">
        <v>1.5</v>
      </c>
      <c r="DL236" s="1">
        <v>41820</v>
      </c>
      <c r="DM236">
        <v>6.6</v>
      </c>
      <c r="DN236">
        <v>20140807</v>
      </c>
      <c r="DO236">
        <v>13.5</v>
      </c>
      <c r="DQ236" s="1">
        <v>41820</v>
      </c>
      <c r="DR236">
        <v>197.12</v>
      </c>
      <c r="DS236">
        <v>20140709</v>
      </c>
      <c r="DT236">
        <v>198.185</v>
      </c>
      <c r="EK236" s="1">
        <v>42521</v>
      </c>
      <c r="EL236">
        <v>-3.2770000000000001</v>
      </c>
      <c r="EM236">
        <v>20160706</v>
      </c>
      <c r="EN236">
        <v>-3.2800000000000002</v>
      </c>
      <c r="EP236" s="1">
        <v>41820</v>
      </c>
      <c r="EQ236">
        <v>0.18</v>
      </c>
      <c r="ER236">
        <v>20140814</v>
      </c>
      <c r="ES236">
        <v>0.2</v>
      </c>
    </row>
    <row r="237" spans="21:149" x14ac:dyDescent="0.25">
      <c r="U237" s="1">
        <v>41851</v>
      </c>
      <c r="V237">
        <v>-0.5</v>
      </c>
      <c r="W237">
        <v>20140919</v>
      </c>
      <c r="X237">
        <v>-0.3</v>
      </c>
      <c r="AE237" s="1">
        <v>41851</v>
      </c>
      <c r="AF237">
        <v>3.5</v>
      </c>
      <c r="AG237">
        <v>20140925</v>
      </c>
      <c r="AH237">
        <v>3.3</v>
      </c>
      <c r="AT237" s="1">
        <v>41851</v>
      </c>
      <c r="AU237">
        <v>125.7</v>
      </c>
      <c r="AV237">
        <v>20140822</v>
      </c>
      <c r="AW237">
        <v>125.7</v>
      </c>
      <c r="AY237" s="1">
        <v>41851</v>
      </c>
      <c r="AZ237">
        <v>1.97</v>
      </c>
      <c r="BA237">
        <v>20140916</v>
      </c>
      <c r="BB237">
        <v>2.5</v>
      </c>
      <c r="BD237" s="1">
        <v>41851</v>
      </c>
      <c r="BE237">
        <v>-0.27</v>
      </c>
      <c r="BF237">
        <v>20140829</v>
      </c>
      <c r="BG237">
        <v>-0.3</v>
      </c>
      <c r="BI237" s="1">
        <v>41851</v>
      </c>
      <c r="BJ237">
        <v>-0.1</v>
      </c>
      <c r="BK237">
        <v>20140822</v>
      </c>
      <c r="BL237">
        <v>-0.1</v>
      </c>
      <c r="BN237" s="1">
        <v>41851</v>
      </c>
      <c r="BO237">
        <v>1.7</v>
      </c>
      <c r="BP237">
        <v>20140822</v>
      </c>
      <c r="BQ237">
        <v>1.7</v>
      </c>
      <c r="BS237" s="1">
        <v>41851</v>
      </c>
      <c r="BT237">
        <v>0.2</v>
      </c>
      <c r="BU237">
        <v>20140923</v>
      </c>
      <c r="BV237">
        <v>-0.1</v>
      </c>
      <c r="BX237" s="1">
        <v>41851</v>
      </c>
      <c r="BY237">
        <v>-0.5</v>
      </c>
      <c r="BZ237">
        <v>20140923</v>
      </c>
      <c r="CA237">
        <v>-0.6</v>
      </c>
      <c r="CH237" s="1">
        <v>41851</v>
      </c>
      <c r="CI237">
        <v>-0.2</v>
      </c>
      <c r="CJ237">
        <v>20140822</v>
      </c>
      <c r="CK237">
        <v>-0.2</v>
      </c>
      <c r="CM237" s="1">
        <v>41851</v>
      </c>
      <c r="CN237">
        <v>2.1</v>
      </c>
      <c r="CO237">
        <v>20140822</v>
      </c>
      <c r="CP237">
        <v>2.1</v>
      </c>
      <c r="CW237" s="1">
        <v>41851</v>
      </c>
      <c r="CX237">
        <v>1.3620000000000001</v>
      </c>
      <c r="CY237">
        <v>20140911</v>
      </c>
      <c r="CZ237">
        <v>1.4</v>
      </c>
      <c r="DL237" s="1">
        <v>41851</v>
      </c>
      <c r="DM237">
        <v>6.9</v>
      </c>
      <c r="DN237">
        <v>20140908</v>
      </c>
      <c r="DO237">
        <v>11.8</v>
      </c>
      <c r="DQ237" s="1">
        <v>41851</v>
      </c>
      <c r="DR237">
        <v>203.30099999999999</v>
      </c>
      <c r="DS237">
        <v>20140811</v>
      </c>
      <c r="DT237">
        <v>200.09800000000001</v>
      </c>
      <c r="EK237" s="1">
        <v>42551</v>
      </c>
      <c r="EL237" t="s">
        <v>302</v>
      </c>
      <c r="EM237">
        <v>20160805</v>
      </c>
      <c r="EN237" t="s">
        <v>302</v>
      </c>
      <c r="EP237" s="1">
        <v>41851</v>
      </c>
      <c r="EQ237">
        <v>0</v>
      </c>
      <c r="ER237">
        <v>20140911</v>
      </c>
      <c r="ES237">
        <v>0</v>
      </c>
    </row>
    <row r="238" spans="21:149" x14ac:dyDescent="0.25">
      <c r="U238" s="1">
        <v>41882</v>
      </c>
      <c r="V238">
        <v>0.4</v>
      </c>
      <c r="W238">
        <v>20141020</v>
      </c>
      <c r="X238">
        <v>0.2</v>
      </c>
      <c r="AE238" s="1">
        <v>41882</v>
      </c>
      <c r="AF238">
        <v>3.1</v>
      </c>
      <c r="AG238" t="s">
        <v>302</v>
      </c>
      <c r="AH238" t="s">
        <v>302</v>
      </c>
      <c r="AT238" s="1">
        <v>41882</v>
      </c>
      <c r="AU238">
        <v>125.7</v>
      </c>
      <c r="AV238">
        <v>20140919</v>
      </c>
      <c r="AW238">
        <v>125.7</v>
      </c>
      <c r="AY238" s="1">
        <v>41882</v>
      </c>
      <c r="AZ238">
        <v>-2.4900000000000002</v>
      </c>
      <c r="BA238">
        <v>20141016</v>
      </c>
      <c r="BB238">
        <v>-3.3</v>
      </c>
      <c r="BD238" s="1">
        <v>41882</v>
      </c>
      <c r="BE238">
        <v>0.27</v>
      </c>
      <c r="BF238">
        <v>20140930</v>
      </c>
      <c r="BG238">
        <v>0.2</v>
      </c>
      <c r="BI238" s="1">
        <v>41882</v>
      </c>
      <c r="BJ238">
        <v>0.5</v>
      </c>
      <c r="BK238">
        <v>20140919</v>
      </c>
      <c r="BL238">
        <v>0.5</v>
      </c>
      <c r="BN238" s="1">
        <v>41882</v>
      </c>
      <c r="BO238">
        <v>2.1</v>
      </c>
      <c r="BP238">
        <v>20140919</v>
      </c>
      <c r="BQ238">
        <v>2.1</v>
      </c>
      <c r="BS238" s="1">
        <v>41882</v>
      </c>
      <c r="BT238">
        <v>-0.3</v>
      </c>
      <c r="BU238">
        <v>20141022</v>
      </c>
      <c r="BV238">
        <v>-0.3</v>
      </c>
      <c r="BX238" s="1">
        <v>41882</v>
      </c>
      <c r="BY238">
        <v>-0.5</v>
      </c>
      <c r="BZ238">
        <v>20141022</v>
      </c>
      <c r="CA238">
        <v>-0.3</v>
      </c>
      <c r="CH238" s="1">
        <v>41882</v>
      </c>
      <c r="CI238">
        <v>0</v>
      </c>
      <c r="CJ238">
        <v>20140919</v>
      </c>
      <c r="CK238">
        <v>0</v>
      </c>
      <c r="CM238" s="1">
        <v>41882</v>
      </c>
      <c r="CN238">
        <v>2.1</v>
      </c>
      <c r="CO238">
        <v>20140919</v>
      </c>
      <c r="CP238">
        <v>2.1</v>
      </c>
      <c r="CW238" s="1">
        <v>41882</v>
      </c>
      <c r="CX238">
        <v>1.5430000000000001</v>
      </c>
      <c r="CY238">
        <v>20141009</v>
      </c>
      <c r="CZ238">
        <v>1.5</v>
      </c>
      <c r="DL238" s="1">
        <v>41882</v>
      </c>
      <c r="DM238">
        <v>-14.8</v>
      </c>
      <c r="DN238">
        <v>20141007</v>
      </c>
      <c r="DO238">
        <v>-27.3</v>
      </c>
      <c r="DQ238" s="1">
        <v>41882</v>
      </c>
      <c r="DR238">
        <v>196.01499999999999</v>
      </c>
      <c r="DS238">
        <v>20140909</v>
      </c>
      <c r="DT238">
        <v>192.4</v>
      </c>
      <c r="EP238" s="1">
        <v>41882</v>
      </c>
      <c r="EQ238">
        <v>0.26900000000000002</v>
      </c>
      <c r="ER238">
        <v>20141009</v>
      </c>
      <c r="ES238">
        <v>0.3</v>
      </c>
    </row>
    <row r="239" spans="21:149" x14ac:dyDescent="0.25">
      <c r="U239" s="1">
        <v>41912</v>
      </c>
      <c r="V239">
        <v>2.4</v>
      </c>
      <c r="W239">
        <v>20141120</v>
      </c>
      <c r="X239">
        <v>1.8</v>
      </c>
      <c r="AE239" s="1">
        <v>41912</v>
      </c>
      <c r="AF239">
        <v>3</v>
      </c>
      <c r="AG239" t="s">
        <v>302</v>
      </c>
      <c r="AH239" t="s">
        <v>302</v>
      </c>
      <c r="AT239" s="1">
        <v>41912</v>
      </c>
      <c r="AU239">
        <v>125.8</v>
      </c>
      <c r="AV239">
        <v>20141017</v>
      </c>
      <c r="AW239">
        <v>125.8</v>
      </c>
      <c r="AY239" s="1">
        <v>41912</v>
      </c>
      <c r="AZ239">
        <v>1.83</v>
      </c>
      <c r="BA239">
        <v>20141114</v>
      </c>
      <c r="BB239">
        <v>2.1</v>
      </c>
      <c r="BD239" s="1">
        <v>41912</v>
      </c>
      <c r="BE239">
        <v>-0.36</v>
      </c>
      <c r="BF239">
        <v>20141029</v>
      </c>
      <c r="BG239">
        <v>-0.4</v>
      </c>
      <c r="BI239" s="1">
        <v>41912</v>
      </c>
      <c r="BJ239">
        <v>0.2</v>
      </c>
      <c r="BK239">
        <v>20141017</v>
      </c>
      <c r="BL239">
        <v>0.2</v>
      </c>
      <c r="BN239" s="1">
        <v>41912</v>
      </c>
      <c r="BO239">
        <v>2.1</v>
      </c>
      <c r="BP239">
        <v>20141017</v>
      </c>
      <c r="BQ239">
        <v>2.1</v>
      </c>
      <c r="BS239" s="1">
        <v>41912</v>
      </c>
      <c r="BT239">
        <v>0.5</v>
      </c>
      <c r="BU239">
        <v>20141125</v>
      </c>
      <c r="BV239">
        <v>0.8</v>
      </c>
      <c r="BX239" s="1">
        <v>41912</v>
      </c>
      <c r="BY239">
        <v>0.3</v>
      </c>
      <c r="BZ239">
        <v>20141125</v>
      </c>
      <c r="CA239">
        <v>0</v>
      </c>
      <c r="CH239" s="1">
        <v>41912</v>
      </c>
      <c r="CI239">
        <v>0.1</v>
      </c>
      <c r="CJ239">
        <v>20141017</v>
      </c>
      <c r="CK239">
        <v>0.1</v>
      </c>
      <c r="CM239" s="1">
        <v>41912</v>
      </c>
      <c r="CN239">
        <v>2</v>
      </c>
      <c r="CO239">
        <v>20141017</v>
      </c>
      <c r="CP239">
        <v>2</v>
      </c>
      <c r="CW239" s="1">
        <v>41912</v>
      </c>
      <c r="CX239">
        <v>1.633</v>
      </c>
      <c r="CY239">
        <v>20141113</v>
      </c>
      <c r="CZ239">
        <v>1.6</v>
      </c>
      <c r="DL239" s="1">
        <v>41912</v>
      </c>
      <c r="DM239">
        <v>11.9</v>
      </c>
      <c r="DN239">
        <v>20141106</v>
      </c>
      <c r="DO239">
        <v>12.7</v>
      </c>
      <c r="DQ239" s="1">
        <v>41912</v>
      </c>
      <c r="DR239">
        <v>197.029</v>
      </c>
      <c r="DS239">
        <v>20141008</v>
      </c>
      <c r="DT239">
        <v>197.34299999999999</v>
      </c>
      <c r="EP239" s="1">
        <v>41912</v>
      </c>
      <c r="EQ239">
        <v>8.8999999999999996E-2</v>
      </c>
      <c r="ER239">
        <v>20141113</v>
      </c>
      <c r="ES239">
        <v>0.1</v>
      </c>
    </row>
    <row r="240" spans="21:149" x14ac:dyDescent="0.25">
      <c r="U240" s="1">
        <v>41943</v>
      </c>
      <c r="V240">
        <v>-0.7</v>
      </c>
      <c r="W240">
        <v>20141217</v>
      </c>
      <c r="X240">
        <v>0.1</v>
      </c>
      <c r="AE240" s="1">
        <v>41943</v>
      </c>
      <c r="AF240">
        <v>2.6</v>
      </c>
      <c r="AG240" t="s">
        <v>302</v>
      </c>
      <c r="AH240" t="s">
        <v>302</v>
      </c>
      <c r="AT240" s="1">
        <v>41943</v>
      </c>
      <c r="AU240">
        <v>125.9</v>
      </c>
      <c r="AV240">
        <v>20141121</v>
      </c>
      <c r="AW240">
        <v>125.9</v>
      </c>
      <c r="AY240" s="1">
        <v>41943</v>
      </c>
      <c r="AZ240">
        <v>-1.05</v>
      </c>
      <c r="BA240">
        <v>20141216</v>
      </c>
      <c r="BB240">
        <v>-0.6</v>
      </c>
      <c r="BD240" s="1">
        <v>41943</v>
      </c>
      <c r="BE240">
        <v>-0.63</v>
      </c>
      <c r="BF240">
        <v>20141128</v>
      </c>
      <c r="BG240">
        <v>-0.5</v>
      </c>
      <c r="BI240" s="1">
        <v>41943</v>
      </c>
      <c r="BJ240">
        <v>0.3</v>
      </c>
      <c r="BK240">
        <v>20141121</v>
      </c>
      <c r="BL240">
        <v>0.3</v>
      </c>
      <c r="BN240" s="1">
        <v>41943</v>
      </c>
      <c r="BO240">
        <v>2.2999999999999998</v>
      </c>
      <c r="BP240">
        <v>20141121</v>
      </c>
      <c r="BQ240">
        <v>2.2999999999999998</v>
      </c>
      <c r="BS240" s="1">
        <v>41943</v>
      </c>
      <c r="BT240">
        <v>0</v>
      </c>
      <c r="BU240">
        <v>20141219</v>
      </c>
      <c r="BV240">
        <v>0</v>
      </c>
      <c r="BX240" s="1">
        <v>41943</v>
      </c>
      <c r="BY240">
        <v>0.2</v>
      </c>
      <c r="BZ240">
        <v>20141219</v>
      </c>
      <c r="CA240">
        <v>0.2</v>
      </c>
      <c r="CH240" s="1">
        <v>41943</v>
      </c>
      <c r="CI240">
        <v>0.1</v>
      </c>
      <c r="CJ240">
        <v>20141121</v>
      </c>
      <c r="CK240">
        <v>0.1</v>
      </c>
      <c r="CM240" s="1">
        <v>41943</v>
      </c>
      <c r="CN240">
        <v>2.4</v>
      </c>
      <c r="CO240">
        <v>20141121</v>
      </c>
      <c r="CP240">
        <v>2.4</v>
      </c>
      <c r="CW240" s="1">
        <v>41943</v>
      </c>
      <c r="CX240">
        <v>1.6320000000000001</v>
      </c>
      <c r="CY240">
        <v>20141211</v>
      </c>
      <c r="CZ240">
        <v>1.6</v>
      </c>
      <c r="DL240" s="1">
        <v>41943</v>
      </c>
      <c r="DM240">
        <v>-4.3</v>
      </c>
      <c r="DN240">
        <v>20141208</v>
      </c>
      <c r="DO240">
        <v>0.7</v>
      </c>
      <c r="DQ240" s="1">
        <v>41943</v>
      </c>
      <c r="DR240">
        <v>181.583</v>
      </c>
      <c r="DS240">
        <v>20141110</v>
      </c>
      <c r="DT240">
        <v>183.60400000000001</v>
      </c>
      <c r="EP240" s="1">
        <v>41943</v>
      </c>
      <c r="EQ240">
        <v>8.8999999999999996E-2</v>
      </c>
      <c r="ER240">
        <v>20141211</v>
      </c>
      <c r="ES240">
        <v>0.1</v>
      </c>
    </row>
    <row r="241" spans="21:149" x14ac:dyDescent="0.25">
      <c r="U241" s="1">
        <v>41973</v>
      </c>
      <c r="V241">
        <v>-1.2</v>
      </c>
      <c r="W241">
        <v>20150121</v>
      </c>
      <c r="X241">
        <v>-0.3</v>
      </c>
      <c r="AE241" s="1">
        <v>41973</v>
      </c>
      <c r="AF241">
        <v>1.8</v>
      </c>
      <c r="AG241" t="s">
        <v>302</v>
      </c>
      <c r="AH241" t="s">
        <v>302</v>
      </c>
      <c r="AT241" s="1">
        <v>41973</v>
      </c>
      <c r="AU241">
        <v>125.4</v>
      </c>
      <c r="AV241">
        <v>20141219</v>
      </c>
      <c r="AW241">
        <v>125.4</v>
      </c>
      <c r="AY241" s="1">
        <v>41973</v>
      </c>
      <c r="AZ241">
        <v>-2.1</v>
      </c>
      <c r="BA241">
        <v>20150120</v>
      </c>
      <c r="BB241">
        <v>-1.4</v>
      </c>
      <c r="BD241" s="1">
        <v>41973</v>
      </c>
      <c r="BE241">
        <v>-0.36</v>
      </c>
      <c r="BF241">
        <v>20150106</v>
      </c>
      <c r="BG241">
        <v>-0.4</v>
      </c>
      <c r="BI241" s="1">
        <v>41973</v>
      </c>
      <c r="BJ241">
        <v>-0.2</v>
      </c>
      <c r="BK241">
        <v>20141219</v>
      </c>
      <c r="BL241">
        <v>-0.2</v>
      </c>
      <c r="BN241" s="1">
        <v>41973</v>
      </c>
      <c r="BO241">
        <v>2.1</v>
      </c>
      <c r="BP241">
        <v>20141219</v>
      </c>
      <c r="BQ241">
        <v>2.1</v>
      </c>
      <c r="BS241" s="1">
        <v>41973</v>
      </c>
      <c r="BT241">
        <v>-0.2</v>
      </c>
      <c r="BU241">
        <v>20150123</v>
      </c>
      <c r="BV241">
        <v>0.4</v>
      </c>
      <c r="BX241" s="1">
        <v>41973</v>
      </c>
      <c r="BY241">
        <v>-0.1</v>
      </c>
      <c r="BZ241">
        <v>20150123</v>
      </c>
      <c r="CA241">
        <v>0.7</v>
      </c>
      <c r="CH241" s="1">
        <v>41973</v>
      </c>
      <c r="CI241">
        <v>-0.4</v>
      </c>
      <c r="CJ241">
        <v>20141219</v>
      </c>
      <c r="CK241">
        <v>-0.4</v>
      </c>
      <c r="CM241" s="1">
        <v>41973</v>
      </c>
      <c r="CN241">
        <v>2</v>
      </c>
      <c r="CO241">
        <v>20141219</v>
      </c>
      <c r="CP241">
        <v>2</v>
      </c>
      <c r="CW241" s="1">
        <v>41973</v>
      </c>
      <c r="CX241">
        <v>1.7229999999999999</v>
      </c>
      <c r="CY241">
        <v>20150108</v>
      </c>
      <c r="CZ241">
        <v>1.7</v>
      </c>
      <c r="DL241" s="1">
        <v>41973</v>
      </c>
      <c r="DM241">
        <v>-0.9</v>
      </c>
      <c r="DN241">
        <v>20150109</v>
      </c>
      <c r="DO241">
        <v>-13.8</v>
      </c>
      <c r="DQ241" s="1">
        <v>41973</v>
      </c>
      <c r="DR241">
        <v>191.95699999999999</v>
      </c>
      <c r="DS241">
        <v>20141208</v>
      </c>
      <c r="DT241">
        <v>195.62</v>
      </c>
      <c r="EP241" s="1">
        <v>41973</v>
      </c>
      <c r="EQ241">
        <v>8.8999999999999996E-2</v>
      </c>
      <c r="ER241">
        <v>20150108</v>
      </c>
      <c r="ES241">
        <v>0.1</v>
      </c>
    </row>
    <row r="242" spans="21:149" x14ac:dyDescent="0.25">
      <c r="U242" s="1">
        <v>42004</v>
      </c>
      <c r="V242">
        <v>2.8</v>
      </c>
      <c r="W242">
        <v>20150218</v>
      </c>
      <c r="X242">
        <v>2.5</v>
      </c>
      <c r="AE242" s="1">
        <v>42004</v>
      </c>
      <c r="AF242">
        <v>1.9</v>
      </c>
      <c r="AG242" t="s">
        <v>302</v>
      </c>
      <c r="AH242" t="s">
        <v>302</v>
      </c>
      <c r="AT242" s="1">
        <v>42004</v>
      </c>
      <c r="AU242">
        <v>124.5</v>
      </c>
      <c r="AV242">
        <v>20150123</v>
      </c>
      <c r="AW242">
        <v>124.5</v>
      </c>
      <c r="AY242" s="1">
        <v>42004</v>
      </c>
      <c r="AZ242">
        <v>2.75</v>
      </c>
      <c r="BA242">
        <v>20150213</v>
      </c>
      <c r="BB242">
        <v>1.7</v>
      </c>
      <c r="BD242" s="1">
        <v>42004</v>
      </c>
      <c r="BE242">
        <v>-1.54</v>
      </c>
      <c r="BF242">
        <v>20150203</v>
      </c>
      <c r="BG242">
        <v>-1.6</v>
      </c>
      <c r="BI242" s="1">
        <v>42004</v>
      </c>
      <c r="BJ242">
        <v>-0.3</v>
      </c>
      <c r="BK242">
        <v>20150123</v>
      </c>
      <c r="BL242">
        <v>-0.3</v>
      </c>
      <c r="BN242" s="1">
        <v>42004</v>
      </c>
      <c r="BO242">
        <v>2.2000000000000002</v>
      </c>
      <c r="BP242">
        <v>20150123</v>
      </c>
      <c r="BQ242">
        <v>2.2000000000000002</v>
      </c>
      <c r="BS242" s="1">
        <v>42004</v>
      </c>
      <c r="BT242">
        <v>-0.7</v>
      </c>
      <c r="BU242">
        <v>20150220</v>
      </c>
      <c r="BV242">
        <v>-2</v>
      </c>
      <c r="BX242" s="1">
        <v>42004</v>
      </c>
      <c r="BY242">
        <v>-1.1000000000000001</v>
      </c>
      <c r="BZ242">
        <v>20150220</v>
      </c>
      <c r="CA242">
        <v>-2.2999999999999998</v>
      </c>
      <c r="CH242" s="1">
        <v>42004</v>
      </c>
      <c r="CI242">
        <v>-0.7</v>
      </c>
      <c r="CJ242">
        <v>20150123</v>
      </c>
      <c r="CK242">
        <v>-0.7</v>
      </c>
      <c r="CM242" s="1">
        <v>42004</v>
      </c>
      <c r="CN242">
        <v>1.5</v>
      </c>
      <c r="CO242">
        <v>20150123</v>
      </c>
      <c r="CP242">
        <v>1.5</v>
      </c>
      <c r="CW242" s="1">
        <v>42004</v>
      </c>
      <c r="CX242">
        <v>1.7210000000000001</v>
      </c>
      <c r="CY242">
        <v>20150212</v>
      </c>
      <c r="CZ242">
        <v>1.7</v>
      </c>
      <c r="DL242" s="1">
        <v>42004</v>
      </c>
      <c r="DM242">
        <v>2.1</v>
      </c>
      <c r="DN242">
        <v>20150206</v>
      </c>
      <c r="DO242">
        <v>7.7</v>
      </c>
      <c r="DQ242" s="1">
        <v>42004</v>
      </c>
      <c r="DR242">
        <v>178.95400000000001</v>
      </c>
      <c r="DS242">
        <v>20150109</v>
      </c>
      <c r="DT242">
        <v>180.56</v>
      </c>
      <c r="EP242" s="1">
        <v>42004</v>
      </c>
      <c r="EQ242">
        <v>8.8999999999999996E-2</v>
      </c>
      <c r="ER242">
        <v>20150212</v>
      </c>
      <c r="ES242">
        <v>0.1</v>
      </c>
    </row>
    <row r="243" spans="21:149" x14ac:dyDescent="0.25">
      <c r="U243" s="1">
        <v>42035</v>
      </c>
      <c r="V243">
        <v>-2.7</v>
      </c>
      <c r="W243">
        <v>20150318</v>
      </c>
      <c r="X243">
        <v>-3.1</v>
      </c>
      <c r="AE243" s="1">
        <v>42035</v>
      </c>
      <c r="AF243">
        <v>2.7</v>
      </c>
      <c r="AG243" t="s">
        <v>302</v>
      </c>
      <c r="AH243" t="s">
        <v>302</v>
      </c>
      <c r="AT243" s="1">
        <v>42035</v>
      </c>
      <c r="AU243">
        <v>124.3</v>
      </c>
      <c r="AV243">
        <v>20150226</v>
      </c>
      <c r="AW243">
        <v>124.3</v>
      </c>
      <c r="AY243" s="1">
        <v>42035</v>
      </c>
      <c r="AZ243">
        <v>-3.94</v>
      </c>
      <c r="BA243">
        <v>20150317</v>
      </c>
      <c r="BB243">
        <v>-1.7</v>
      </c>
      <c r="BD243" s="1">
        <v>42035</v>
      </c>
      <c r="BE243">
        <v>-0.28000000000000003</v>
      </c>
      <c r="BF243">
        <v>20150303</v>
      </c>
      <c r="BG243">
        <v>-0.4</v>
      </c>
      <c r="BI243" s="1">
        <v>42035</v>
      </c>
      <c r="BJ243">
        <v>0.2</v>
      </c>
      <c r="BK243">
        <v>20150226</v>
      </c>
      <c r="BL243">
        <v>0.2</v>
      </c>
      <c r="BN243" s="1">
        <v>42035</v>
      </c>
      <c r="BO243">
        <v>2.2000000000000002</v>
      </c>
      <c r="BP243">
        <v>20150226</v>
      </c>
      <c r="BQ243">
        <v>2.2000000000000002</v>
      </c>
      <c r="BS243" s="1">
        <v>42035</v>
      </c>
      <c r="BT243">
        <v>-3.2</v>
      </c>
      <c r="BU243">
        <v>20150320</v>
      </c>
      <c r="BV243">
        <v>-1.7</v>
      </c>
      <c r="BX243" s="1">
        <v>42035</v>
      </c>
      <c r="BY243">
        <v>-2.9</v>
      </c>
      <c r="BZ243">
        <v>20150320</v>
      </c>
      <c r="CA243">
        <v>-1.8</v>
      </c>
      <c r="CH243" s="1">
        <v>42035</v>
      </c>
      <c r="CI243">
        <v>-0.2</v>
      </c>
      <c r="CJ243">
        <v>20150226</v>
      </c>
      <c r="CK243">
        <v>-0.2</v>
      </c>
      <c r="CM243" s="1">
        <v>42035</v>
      </c>
      <c r="CN243">
        <v>1</v>
      </c>
      <c r="CO243">
        <v>20150226</v>
      </c>
      <c r="CP243">
        <v>1</v>
      </c>
      <c r="CW243" s="1">
        <v>42035</v>
      </c>
      <c r="CX243">
        <v>1.355</v>
      </c>
      <c r="CY243">
        <v>20150312</v>
      </c>
      <c r="CZ243">
        <v>1.4</v>
      </c>
      <c r="DL243" s="1">
        <v>42035</v>
      </c>
      <c r="DM243">
        <v>-5.6</v>
      </c>
      <c r="DN243">
        <v>20150306</v>
      </c>
      <c r="DO243">
        <v>-12.9</v>
      </c>
      <c r="DQ243" s="1">
        <v>42035</v>
      </c>
      <c r="DR243">
        <v>183.73</v>
      </c>
      <c r="DS243">
        <v>20150209</v>
      </c>
      <c r="DT243">
        <v>187.27600000000001</v>
      </c>
      <c r="EP243" s="1">
        <v>42035</v>
      </c>
      <c r="EQ243">
        <v>-8.8999999999999996E-2</v>
      </c>
      <c r="ER243">
        <v>20150312</v>
      </c>
      <c r="ES243">
        <v>-0.1</v>
      </c>
    </row>
    <row r="244" spans="21:149" x14ac:dyDescent="0.25">
      <c r="U244" s="1">
        <v>42063</v>
      </c>
      <c r="V244">
        <v>0.5</v>
      </c>
      <c r="W244">
        <v>20150421</v>
      </c>
      <c r="X244">
        <v>-0.4</v>
      </c>
      <c r="AE244" s="1">
        <v>42063</v>
      </c>
      <c r="AF244">
        <v>2.5</v>
      </c>
      <c r="AG244" t="s">
        <v>302</v>
      </c>
      <c r="AH244" t="s">
        <v>302</v>
      </c>
      <c r="AT244" s="1">
        <v>42063</v>
      </c>
      <c r="AU244">
        <v>125.4</v>
      </c>
      <c r="AV244">
        <v>20150320</v>
      </c>
      <c r="AW244">
        <v>125.4</v>
      </c>
      <c r="AY244" s="1">
        <v>42063</v>
      </c>
      <c r="AZ244">
        <v>-2.0499999999999998</v>
      </c>
      <c r="BA244">
        <v>20150415</v>
      </c>
      <c r="BB244">
        <v>-1.7</v>
      </c>
      <c r="BD244" s="1">
        <v>42063</v>
      </c>
      <c r="BE244">
        <v>1.94</v>
      </c>
      <c r="BF244">
        <v>20150330</v>
      </c>
      <c r="BG244">
        <v>1.8</v>
      </c>
      <c r="BI244" s="1">
        <v>42063</v>
      </c>
      <c r="BJ244">
        <v>0.6</v>
      </c>
      <c r="BK244">
        <v>20150320</v>
      </c>
      <c r="BL244">
        <v>0.6</v>
      </c>
      <c r="BN244" s="1">
        <v>42063</v>
      </c>
      <c r="BO244">
        <v>2.1</v>
      </c>
      <c r="BP244">
        <v>20150320</v>
      </c>
      <c r="BQ244">
        <v>2.1</v>
      </c>
      <c r="BS244" s="1">
        <v>42063</v>
      </c>
      <c r="BT244">
        <v>2</v>
      </c>
      <c r="BU244">
        <v>20150417</v>
      </c>
      <c r="BV244">
        <v>1.7</v>
      </c>
      <c r="BX244" s="1">
        <v>42063</v>
      </c>
      <c r="BY244">
        <v>2.2999999999999998</v>
      </c>
      <c r="BZ244">
        <v>20150417</v>
      </c>
      <c r="CA244">
        <v>2</v>
      </c>
      <c r="CH244" s="1">
        <v>42063</v>
      </c>
      <c r="CI244">
        <v>0.9</v>
      </c>
      <c r="CJ244">
        <v>20150320</v>
      </c>
      <c r="CK244">
        <v>0.9</v>
      </c>
      <c r="CM244" s="1">
        <v>42063</v>
      </c>
      <c r="CN244">
        <v>1</v>
      </c>
      <c r="CO244">
        <v>20150320</v>
      </c>
      <c r="CP244">
        <v>1</v>
      </c>
      <c r="CW244" s="1">
        <v>42063</v>
      </c>
      <c r="CX244">
        <v>1.353</v>
      </c>
      <c r="CY244">
        <v>20150409</v>
      </c>
      <c r="CZ244">
        <v>1.4</v>
      </c>
      <c r="DL244" s="1">
        <v>42063</v>
      </c>
      <c r="DM244">
        <v>-1.8</v>
      </c>
      <c r="DN244">
        <v>20150409</v>
      </c>
      <c r="DO244">
        <v>-0.9</v>
      </c>
      <c r="DQ244" s="1">
        <v>42063</v>
      </c>
      <c r="DR244">
        <v>151.387</v>
      </c>
      <c r="DS244">
        <v>20150309</v>
      </c>
      <c r="DT244">
        <v>156.27600000000001</v>
      </c>
      <c r="EP244" s="1">
        <v>42063</v>
      </c>
      <c r="EQ244">
        <v>0.17799999999999999</v>
      </c>
      <c r="ER244">
        <v>20150409</v>
      </c>
      <c r="ES244">
        <v>0.2</v>
      </c>
    </row>
    <row r="245" spans="21:149" x14ac:dyDescent="0.25">
      <c r="U245" s="1">
        <v>42094</v>
      </c>
      <c r="V245">
        <v>0.9</v>
      </c>
      <c r="W245">
        <v>20150520</v>
      </c>
      <c r="X245">
        <v>0.8</v>
      </c>
      <c r="AE245" s="1">
        <v>42094</v>
      </c>
      <c r="AF245">
        <v>2.8</v>
      </c>
      <c r="AG245" t="s">
        <v>302</v>
      </c>
      <c r="AH245" t="s">
        <v>302</v>
      </c>
      <c r="AT245" s="1">
        <v>42094</v>
      </c>
      <c r="AU245">
        <v>126.3</v>
      </c>
      <c r="AV245">
        <v>20150417</v>
      </c>
      <c r="AW245">
        <v>126.3</v>
      </c>
      <c r="AY245" s="1">
        <v>42094</v>
      </c>
      <c r="AZ245">
        <v>3.02</v>
      </c>
      <c r="BA245">
        <v>20150515</v>
      </c>
      <c r="BB245">
        <v>2.9</v>
      </c>
      <c r="BD245" s="1">
        <v>42094</v>
      </c>
      <c r="BE245">
        <v>0.18</v>
      </c>
      <c r="BF245">
        <v>20150429</v>
      </c>
      <c r="BG245">
        <v>0.3</v>
      </c>
      <c r="BI245" s="1">
        <v>42094</v>
      </c>
      <c r="BJ245">
        <v>0.6</v>
      </c>
      <c r="BK245">
        <v>20150417</v>
      </c>
      <c r="BL245">
        <v>0.6</v>
      </c>
      <c r="BN245" s="1">
        <v>42094</v>
      </c>
      <c r="BO245">
        <v>2.4</v>
      </c>
      <c r="BP245">
        <v>20150417</v>
      </c>
      <c r="BQ245">
        <v>2.4</v>
      </c>
      <c r="BS245" s="1">
        <v>42094</v>
      </c>
      <c r="BT245">
        <v>1.5</v>
      </c>
      <c r="BU245">
        <v>20150522</v>
      </c>
      <c r="BV245">
        <v>0.7</v>
      </c>
      <c r="BX245" s="1">
        <v>42094</v>
      </c>
      <c r="BY245">
        <v>1.5</v>
      </c>
      <c r="BZ245">
        <v>20150522</v>
      </c>
      <c r="CA245">
        <v>0.5</v>
      </c>
      <c r="CH245" s="1">
        <v>42094</v>
      </c>
      <c r="CI245">
        <v>0.7</v>
      </c>
      <c r="CJ245">
        <v>20150417</v>
      </c>
      <c r="CK245">
        <v>0.7</v>
      </c>
      <c r="CM245" s="1">
        <v>42094</v>
      </c>
      <c r="CN245">
        <v>1.2</v>
      </c>
      <c r="CO245">
        <v>20150417</v>
      </c>
      <c r="CP245">
        <v>1.2</v>
      </c>
      <c r="CW245" s="1">
        <v>42094</v>
      </c>
      <c r="CX245">
        <v>1.17</v>
      </c>
      <c r="CY245">
        <v>20150514</v>
      </c>
      <c r="CZ245">
        <v>1.2</v>
      </c>
      <c r="DL245" s="1">
        <v>42094</v>
      </c>
      <c r="DM245">
        <v>7.2</v>
      </c>
      <c r="DN245">
        <v>20150507</v>
      </c>
      <c r="DO245">
        <v>11.6</v>
      </c>
      <c r="DQ245" s="1">
        <v>42094</v>
      </c>
      <c r="DR245">
        <v>190.48699999999999</v>
      </c>
      <c r="DS245">
        <v>20150410</v>
      </c>
      <c r="DT245">
        <v>189.708</v>
      </c>
      <c r="EP245" s="1">
        <v>42094</v>
      </c>
      <c r="EQ245">
        <v>0</v>
      </c>
      <c r="ER245">
        <v>20150514</v>
      </c>
      <c r="ES245">
        <v>0</v>
      </c>
    </row>
    <row r="246" spans="21:149" x14ac:dyDescent="0.25">
      <c r="U246" s="1">
        <v>42124</v>
      </c>
      <c r="V246">
        <v>1.9</v>
      </c>
      <c r="W246">
        <v>20150617</v>
      </c>
      <c r="X246">
        <v>1.9</v>
      </c>
      <c r="AE246" s="1">
        <v>42124</v>
      </c>
      <c r="AF246">
        <v>2.4</v>
      </c>
      <c r="AG246" t="s">
        <v>302</v>
      </c>
      <c r="AH246" t="s">
        <v>302</v>
      </c>
      <c r="AT246" s="1">
        <v>42124</v>
      </c>
      <c r="AU246">
        <v>126.2</v>
      </c>
      <c r="AV246">
        <v>20150522</v>
      </c>
      <c r="AW246">
        <v>126.2</v>
      </c>
      <c r="AY246" s="1">
        <v>42124</v>
      </c>
      <c r="AZ246">
        <v>-1.35</v>
      </c>
      <c r="BA246">
        <v>20150615</v>
      </c>
      <c r="BB246">
        <v>-2.1</v>
      </c>
      <c r="BD246" s="1">
        <v>42124</v>
      </c>
      <c r="BE246">
        <v>-0.81</v>
      </c>
      <c r="BF246">
        <v>20150528</v>
      </c>
      <c r="BG246">
        <v>-0.9</v>
      </c>
      <c r="BI246" s="1">
        <v>42124</v>
      </c>
      <c r="BJ246">
        <v>0.1</v>
      </c>
      <c r="BK246">
        <v>20150522</v>
      </c>
      <c r="BL246">
        <v>0.1</v>
      </c>
      <c r="BN246" s="1">
        <v>42124</v>
      </c>
      <c r="BO246">
        <v>2.2999999999999998</v>
      </c>
      <c r="BP246">
        <v>20150522</v>
      </c>
      <c r="BQ246">
        <v>2.2999999999999998</v>
      </c>
      <c r="BS246" s="1">
        <v>42124</v>
      </c>
      <c r="BT246">
        <v>-0.2</v>
      </c>
      <c r="BU246">
        <v>20150619</v>
      </c>
      <c r="BV246">
        <v>-0.1</v>
      </c>
      <c r="BX246" s="1">
        <v>42124</v>
      </c>
      <c r="BY246">
        <v>-0.8</v>
      </c>
      <c r="BZ246">
        <v>20150619</v>
      </c>
      <c r="CA246">
        <v>-0.6</v>
      </c>
      <c r="CH246" s="1">
        <v>42124</v>
      </c>
      <c r="CI246">
        <v>-0.1</v>
      </c>
      <c r="CJ246">
        <v>20150522</v>
      </c>
      <c r="CK246">
        <v>-0.1</v>
      </c>
      <c r="CM246" s="1">
        <v>42124</v>
      </c>
      <c r="CN246">
        <v>0.8</v>
      </c>
      <c r="CO246">
        <v>20150522</v>
      </c>
      <c r="CP246">
        <v>0.8</v>
      </c>
      <c r="CW246" s="1">
        <v>42124</v>
      </c>
      <c r="CX246">
        <v>1.0780000000000001</v>
      </c>
      <c r="CY246">
        <v>20150611</v>
      </c>
      <c r="CZ246">
        <v>1.1000000000000001</v>
      </c>
      <c r="DL246" s="1">
        <v>42124</v>
      </c>
      <c r="DM246">
        <v>4.3</v>
      </c>
      <c r="DN246">
        <v>20150608</v>
      </c>
      <c r="DO246">
        <v>11.6</v>
      </c>
      <c r="DQ246" s="1">
        <v>42124</v>
      </c>
      <c r="DR246">
        <v>178.29300000000001</v>
      </c>
      <c r="DS246">
        <v>20150508</v>
      </c>
      <c r="DT246">
        <v>181.81399999999999</v>
      </c>
      <c r="EP246" s="1">
        <v>42124</v>
      </c>
      <c r="EQ246">
        <v>8.8999999999999996E-2</v>
      </c>
      <c r="ER246">
        <v>20150611</v>
      </c>
      <c r="ES246">
        <v>0.1</v>
      </c>
    </row>
    <row r="247" spans="21:149" x14ac:dyDescent="0.25">
      <c r="U247" s="1">
        <v>42155</v>
      </c>
      <c r="V247">
        <v>-1.8</v>
      </c>
      <c r="W247">
        <v>20150720</v>
      </c>
      <c r="X247">
        <v>-1</v>
      </c>
      <c r="AE247" s="1">
        <v>42155</v>
      </c>
      <c r="AF247">
        <v>1.3</v>
      </c>
      <c r="AG247" t="s">
        <v>302</v>
      </c>
      <c r="AH247" t="s">
        <v>302</v>
      </c>
      <c r="AT247" s="1">
        <v>42155</v>
      </c>
      <c r="AU247">
        <v>126.9</v>
      </c>
      <c r="AV247">
        <v>20150619</v>
      </c>
      <c r="AW247">
        <v>126.9</v>
      </c>
      <c r="AY247" s="1">
        <v>42155</v>
      </c>
      <c r="AZ247">
        <v>0.51</v>
      </c>
      <c r="BA247">
        <v>20150715</v>
      </c>
      <c r="BB247">
        <v>0.1</v>
      </c>
      <c r="BD247" s="1">
        <v>42155</v>
      </c>
      <c r="BE247">
        <v>0.55000000000000004</v>
      </c>
      <c r="BF247">
        <v>20150629</v>
      </c>
      <c r="BG247">
        <v>0.5</v>
      </c>
      <c r="BI247" s="1">
        <v>42155</v>
      </c>
      <c r="BJ247">
        <v>0.4</v>
      </c>
      <c r="BK247">
        <v>20150619</v>
      </c>
      <c r="BL247">
        <v>0.4</v>
      </c>
      <c r="BN247" s="1">
        <v>42155</v>
      </c>
      <c r="BO247">
        <v>2.2000000000000002</v>
      </c>
      <c r="BP247">
        <v>20150619</v>
      </c>
      <c r="BQ247">
        <v>2.2000000000000002</v>
      </c>
      <c r="BS247" s="1">
        <v>42155</v>
      </c>
      <c r="BT247">
        <v>0.9</v>
      </c>
      <c r="BU247">
        <v>20150723</v>
      </c>
      <c r="BV247">
        <v>1</v>
      </c>
      <c r="BX247" s="1">
        <v>42155</v>
      </c>
      <c r="BY247">
        <v>1.2</v>
      </c>
      <c r="BZ247">
        <v>20150723</v>
      </c>
      <c r="CA247">
        <v>0.9</v>
      </c>
      <c r="CH247" s="1">
        <v>42155</v>
      </c>
      <c r="CI247">
        <v>0.6</v>
      </c>
      <c r="CJ247">
        <v>20150619</v>
      </c>
      <c r="CK247">
        <v>0.6</v>
      </c>
      <c r="CM247" s="1">
        <v>42155</v>
      </c>
      <c r="CN247">
        <v>0.9</v>
      </c>
      <c r="CO247">
        <v>20150619</v>
      </c>
      <c r="CP247">
        <v>0.9</v>
      </c>
      <c r="CW247" s="1">
        <v>42155</v>
      </c>
      <c r="CX247">
        <v>1.167</v>
      </c>
      <c r="CY247">
        <v>20150709</v>
      </c>
      <c r="CZ247">
        <v>1.2</v>
      </c>
      <c r="DL247" s="1">
        <v>42155</v>
      </c>
      <c r="DM247">
        <v>-9.1</v>
      </c>
      <c r="DN247">
        <v>20150708</v>
      </c>
      <c r="DO247">
        <v>-14.5</v>
      </c>
      <c r="DQ247" s="1">
        <v>42155</v>
      </c>
      <c r="DR247">
        <v>198.25700000000001</v>
      </c>
      <c r="DS247">
        <v>20150608</v>
      </c>
      <c r="DT247">
        <v>201.70500000000001</v>
      </c>
      <c r="EP247" s="1">
        <v>42155</v>
      </c>
      <c r="EQ247">
        <v>0.17799999999999999</v>
      </c>
      <c r="ER247">
        <v>20150709</v>
      </c>
      <c r="ES247">
        <v>0.2</v>
      </c>
    </row>
    <row r="248" spans="21:149" x14ac:dyDescent="0.25">
      <c r="U248" s="1">
        <v>42185</v>
      </c>
      <c r="V248">
        <v>1.4</v>
      </c>
      <c r="W248">
        <v>20150820</v>
      </c>
      <c r="X248">
        <v>1.3</v>
      </c>
      <c r="AE248" s="1">
        <v>42185</v>
      </c>
      <c r="AF248">
        <v>1.8</v>
      </c>
      <c r="AG248" t="s">
        <v>302</v>
      </c>
      <c r="AH248" t="s">
        <v>302</v>
      </c>
      <c r="AT248" s="1">
        <v>42185</v>
      </c>
      <c r="AU248">
        <v>127.2</v>
      </c>
      <c r="AV248">
        <v>20150717</v>
      </c>
      <c r="AW248">
        <v>127.2</v>
      </c>
      <c r="AY248" s="1">
        <v>42185</v>
      </c>
      <c r="AZ248">
        <v>1.7</v>
      </c>
      <c r="BA248">
        <v>20150814</v>
      </c>
      <c r="BB248">
        <v>1.2</v>
      </c>
      <c r="BD248" s="1">
        <v>42185</v>
      </c>
      <c r="BE248">
        <v>0.54</v>
      </c>
      <c r="BF248">
        <v>20150728</v>
      </c>
      <c r="BG248">
        <v>0.5</v>
      </c>
      <c r="BI248" s="1">
        <v>42185</v>
      </c>
      <c r="BJ248">
        <v>0</v>
      </c>
      <c r="BK248">
        <v>20150717</v>
      </c>
      <c r="BL248">
        <v>0</v>
      </c>
      <c r="BN248" s="1">
        <v>42185</v>
      </c>
      <c r="BO248">
        <v>2.2999999999999998</v>
      </c>
      <c r="BP248">
        <v>20150717</v>
      </c>
      <c r="BQ248">
        <v>2.2999999999999998</v>
      </c>
      <c r="BS248" s="1">
        <v>42185</v>
      </c>
      <c r="BT248">
        <v>0.6</v>
      </c>
      <c r="BU248">
        <v>20150821</v>
      </c>
      <c r="BV248">
        <v>0.6</v>
      </c>
      <c r="BX248" s="1">
        <v>42185</v>
      </c>
      <c r="BY248">
        <v>0.5</v>
      </c>
      <c r="BZ248">
        <v>20150821</v>
      </c>
      <c r="CA248">
        <v>0.8</v>
      </c>
      <c r="CH248" s="1">
        <v>42185</v>
      </c>
      <c r="CI248">
        <v>0.2</v>
      </c>
      <c r="CJ248">
        <v>20150717</v>
      </c>
      <c r="CK248">
        <v>0.2</v>
      </c>
      <c r="CM248" s="1">
        <v>42185</v>
      </c>
      <c r="CN248">
        <v>1</v>
      </c>
      <c r="CO248">
        <v>20150717</v>
      </c>
      <c r="CP248">
        <v>1</v>
      </c>
      <c r="CW248" s="1">
        <v>42185</v>
      </c>
      <c r="CX248">
        <v>1.254</v>
      </c>
      <c r="CY248">
        <v>20150813</v>
      </c>
      <c r="CZ248">
        <v>1.3</v>
      </c>
      <c r="DL248" s="1">
        <v>42185</v>
      </c>
      <c r="DM248">
        <v>7.9</v>
      </c>
      <c r="DN248">
        <v>20150807</v>
      </c>
      <c r="DO248">
        <v>14.8</v>
      </c>
      <c r="DQ248" s="1">
        <v>42185</v>
      </c>
      <c r="DR248">
        <v>202.36099999999999</v>
      </c>
      <c r="DS248">
        <v>20150709</v>
      </c>
      <c r="DT248">
        <v>202.81800000000001</v>
      </c>
      <c r="EP248" s="1">
        <v>42185</v>
      </c>
      <c r="EQ248">
        <v>0.26600000000000001</v>
      </c>
      <c r="ER248">
        <v>20150813</v>
      </c>
      <c r="ES248">
        <v>0.3</v>
      </c>
    </row>
    <row r="249" spans="21:149" x14ac:dyDescent="0.25">
      <c r="U249" s="1">
        <v>42216</v>
      </c>
      <c r="V249">
        <v>0.1</v>
      </c>
      <c r="W249">
        <v>20150921</v>
      </c>
      <c r="X249">
        <v>0</v>
      </c>
      <c r="AE249" s="1">
        <v>42216</v>
      </c>
      <c r="AF249">
        <v>1.4</v>
      </c>
      <c r="AG249" t="s">
        <v>302</v>
      </c>
      <c r="AH249" t="s">
        <v>302</v>
      </c>
      <c r="AT249" s="1">
        <v>42216</v>
      </c>
      <c r="AU249">
        <v>127.3</v>
      </c>
      <c r="AV249">
        <v>20150821</v>
      </c>
      <c r="AW249">
        <v>127.3</v>
      </c>
      <c r="AY249" s="1">
        <v>42216</v>
      </c>
      <c r="AZ249">
        <v>1.6</v>
      </c>
      <c r="BA249">
        <v>20150916</v>
      </c>
      <c r="BB249">
        <v>1.7</v>
      </c>
      <c r="BD249" s="1">
        <v>42216</v>
      </c>
      <c r="BE249">
        <v>0.72</v>
      </c>
      <c r="BF249">
        <v>20150828</v>
      </c>
      <c r="BG249">
        <v>0.7</v>
      </c>
      <c r="BI249" s="1">
        <v>42216</v>
      </c>
      <c r="BJ249">
        <v>0</v>
      </c>
      <c r="BK249">
        <v>20150821</v>
      </c>
      <c r="BL249">
        <v>0</v>
      </c>
      <c r="BN249" s="1">
        <v>42216</v>
      </c>
      <c r="BO249">
        <v>2.4</v>
      </c>
      <c r="BP249">
        <v>20150821</v>
      </c>
      <c r="BQ249">
        <v>2.4</v>
      </c>
      <c r="BS249" s="1">
        <v>42216</v>
      </c>
      <c r="BT249">
        <v>0.4</v>
      </c>
      <c r="BU249">
        <v>20150923</v>
      </c>
      <c r="BV249">
        <v>0.5</v>
      </c>
      <c r="BX249" s="1">
        <v>42216</v>
      </c>
      <c r="BY249">
        <v>0.1</v>
      </c>
      <c r="BZ249">
        <v>20150923</v>
      </c>
      <c r="CA249">
        <v>0</v>
      </c>
      <c r="CH249" s="1">
        <v>42216</v>
      </c>
      <c r="CI249">
        <v>0.1</v>
      </c>
      <c r="CJ249">
        <v>20150821</v>
      </c>
      <c r="CK249">
        <v>0.1</v>
      </c>
      <c r="CM249" s="1">
        <v>42216</v>
      </c>
      <c r="CN249">
        <v>1.3</v>
      </c>
      <c r="CO249">
        <v>20150821</v>
      </c>
      <c r="CP249">
        <v>1.3</v>
      </c>
      <c r="CW249" s="1">
        <v>42216</v>
      </c>
      <c r="CX249">
        <v>1.3439999999999999</v>
      </c>
      <c r="CY249">
        <v>20150910</v>
      </c>
      <c r="CZ249">
        <v>1.3</v>
      </c>
      <c r="DL249" s="1">
        <v>42216</v>
      </c>
      <c r="DM249">
        <v>-2.2999999999999998</v>
      </c>
      <c r="DN249">
        <v>20150909</v>
      </c>
      <c r="DO249">
        <v>-0.6</v>
      </c>
      <c r="DQ249" s="1">
        <v>42216</v>
      </c>
      <c r="DR249">
        <v>191.768</v>
      </c>
      <c r="DS249">
        <v>20150811</v>
      </c>
      <c r="DT249">
        <v>193.03200000000001</v>
      </c>
      <c r="EP249" s="1">
        <v>42216</v>
      </c>
      <c r="EQ249">
        <v>8.7999999999999995E-2</v>
      </c>
      <c r="ER249">
        <v>20150910</v>
      </c>
      <c r="ES249">
        <v>0.1</v>
      </c>
    </row>
    <row r="250" spans="21:149" x14ac:dyDescent="0.25">
      <c r="U250" s="1">
        <v>42247</v>
      </c>
      <c r="V250">
        <v>0.2</v>
      </c>
      <c r="W250">
        <v>20151020</v>
      </c>
      <c r="X250">
        <v>-0.1</v>
      </c>
      <c r="AE250" s="1">
        <v>42247</v>
      </c>
      <c r="AF250">
        <v>0.6</v>
      </c>
      <c r="AG250" t="s">
        <v>302</v>
      </c>
      <c r="AH250" t="s">
        <v>302</v>
      </c>
      <c r="AT250" s="1">
        <v>42247</v>
      </c>
      <c r="AU250">
        <v>127.3</v>
      </c>
      <c r="AV250">
        <v>20150918</v>
      </c>
      <c r="AW250">
        <v>127.3</v>
      </c>
      <c r="AY250" s="1">
        <v>42247</v>
      </c>
      <c r="AZ250">
        <v>-0.79</v>
      </c>
      <c r="BA250">
        <v>20151016</v>
      </c>
      <c r="BB250">
        <v>-0.2</v>
      </c>
      <c r="BD250" s="1">
        <v>42247</v>
      </c>
      <c r="BE250">
        <v>-0.36</v>
      </c>
      <c r="BF250">
        <v>20150929</v>
      </c>
      <c r="BG250">
        <v>-0.3</v>
      </c>
      <c r="BI250" s="1">
        <v>42247</v>
      </c>
      <c r="BJ250">
        <v>0.2</v>
      </c>
      <c r="BK250">
        <v>20150918</v>
      </c>
      <c r="BL250">
        <v>0.2</v>
      </c>
      <c r="BN250" s="1">
        <v>42247</v>
      </c>
      <c r="BO250">
        <v>2.1</v>
      </c>
      <c r="BP250">
        <v>20150918</v>
      </c>
      <c r="BQ250">
        <v>2.1</v>
      </c>
      <c r="BS250" s="1">
        <v>42247</v>
      </c>
      <c r="BT250">
        <v>0.4</v>
      </c>
      <c r="BU250">
        <v>20151022</v>
      </c>
      <c r="BV250">
        <v>0.5</v>
      </c>
      <c r="BX250" s="1">
        <v>42247</v>
      </c>
      <c r="BY250">
        <v>0</v>
      </c>
      <c r="BZ250">
        <v>20151022</v>
      </c>
      <c r="CA250">
        <v>0</v>
      </c>
      <c r="CH250" s="1">
        <v>42247</v>
      </c>
      <c r="CI250">
        <v>0</v>
      </c>
      <c r="CJ250">
        <v>20150918</v>
      </c>
      <c r="CK250">
        <v>0</v>
      </c>
      <c r="CM250" s="1">
        <v>42247</v>
      </c>
      <c r="CN250">
        <v>1.3</v>
      </c>
      <c r="CO250">
        <v>20150918</v>
      </c>
      <c r="CP250">
        <v>1.3</v>
      </c>
      <c r="CW250" s="1">
        <v>42247</v>
      </c>
      <c r="CX250">
        <v>1.34</v>
      </c>
      <c r="CY250">
        <v>20151008</v>
      </c>
      <c r="CZ250">
        <v>1.3</v>
      </c>
      <c r="DL250" s="1">
        <v>42247</v>
      </c>
      <c r="DM250">
        <v>4.4000000000000004</v>
      </c>
      <c r="DN250">
        <v>20151007</v>
      </c>
      <c r="DO250">
        <v>-3.7</v>
      </c>
      <c r="DQ250" s="1">
        <v>42247</v>
      </c>
      <c r="DR250">
        <v>213.80099999999999</v>
      </c>
      <c r="DS250">
        <v>20150909</v>
      </c>
      <c r="DT250">
        <v>216.92400000000001</v>
      </c>
      <c r="EP250" s="1">
        <v>42247</v>
      </c>
      <c r="EQ250">
        <v>0.26500000000000001</v>
      </c>
      <c r="ER250">
        <v>20151008</v>
      </c>
      <c r="ES250">
        <v>0.3</v>
      </c>
    </row>
    <row r="251" spans="21:149" x14ac:dyDescent="0.25">
      <c r="U251" s="1">
        <v>42277</v>
      </c>
      <c r="V251">
        <v>-0.5</v>
      </c>
      <c r="W251">
        <v>20151119</v>
      </c>
      <c r="X251">
        <v>-0.1</v>
      </c>
      <c r="AE251" s="1">
        <v>42277</v>
      </c>
      <c r="AF251">
        <v>1.4</v>
      </c>
      <c r="AG251" t="s">
        <v>302</v>
      </c>
      <c r="AH251" t="s">
        <v>302</v>
      </c>
      <c r="AT251" s="1">
        <v>42277</v>
      </c>
      <c r="AU251">
        <v>127.1</v>
      </c>
      <c r="AV251">
        <v>20151023</v>
      </c>
      <c r="AW251">
        <v>127.1</v>
      </c>
      <c r="AY251" s="1">
        <v>42277</v>
      </c>
      <c r="AZ251">
        <v>-1.26</v>
      </c>
      <c r="BA251">
        <v>20151116</v>
      </c>
      <c r="BB251">
        <v>-1.5</v>
      </c>
      <c r="BD251" s="1">
        <v>42277</v>
      </c>
      <c r="BE251">
        <v>-0.45</v>
      </c>
      <c r="BF251">
        <v>20151029</v>
      </c>
      <c r="BG251">
        <v>-0.3</v>
      </c>
      <c r="BI251" s="1">
        <v>42277</v>
      </c>
      <c r="BJ251">
        <v>0.2</v>
      </c>
      <c r="BK251">
        <v>20151023</v>
      </c>
      <c r="BL251">
        <v>0.2</v>
      </c>
      <c r="BN251" s="1">
        <v>42277</v>
      </c>
      <c r="BO251">
        <v>2.1</v>
      </c>
      <c r="BP251">
        <v>20151023</v>
      </c>
      <c r="BQ251">
        <v>2.1</v>
      </c>
      <c r="BS251" s="1">
        <v>42277</v>
      </c>
      <c r="BT251">
        <v>0</v>
      </c>
      <c r="BU251">
        <v>20151120</v>
      </c>
      <c r="BV251">
        <v>-0.5</v>
      </c>
      <c r="BX251" s="1">
        <v>42277</v>
      </c>
      <c r="BY251">
        <v>-0.4</v>
      </c>
      <c r="BZ251">
        <v>20151120</v>
      </c>
      <c r="CA251">
        <v>-0.5</v>
      </c>
      <c r="CH251" s="1">
        <v>42277</v>
      </c>
      <c r="CI251">
        <v>-0.2</v>
      </c>
      <c r="CJ251">
        <v>20151023</v>
      </c>
      <c r="CK251">
        <v>-0.2</v>
      </c>
      <c r="CM251" s="1">
        <v>42277</v>
      </c>
      <c r="CN251">
        <v>1</v>
      </c>
      <c r="CO251">
        <v>20151023</v>
      </c>
      <c r="CP251">
        <v>1</v>
      </c>
      <c r="CW251" s="1">
        <v>42277</v>
      </c>
      <c r="CX251">
        <v>1.339</v>
      </c>
      <c r="CY251">
        <v>20151112</v>
      </c>
      <c r="CZ251">
        <v>1.3</v>
      </c>
      <c r="DL251" s="1">
        <v>42277</v>
      </c>
      <c r="DM251">
        <v>-7.1</v>
      </c>
      <c r="DN251">
        <v>20151106</v>
      </c>
      <c r="DO251">
        <v>-6.7</v>
      </c>
      <c r="DQ251" s="1">
        <v>42277</v>
      </c>
      <c r="DR251">
        <v>232.87</v>
      </c>
      <c r="DS251">
        <v>20151008</v>
      </c>
      <c r="DT251">
        <v>230.70099999999999</v>
      </c>
      <c r="EP251" s="1">
        <v>42277</v>
      </c>
      <c r="EQ251">
        <v>8.7999999999999995E-2</v>
      </c>
      <c r="ER251">
        <v>20151112</v>
      </c>
      <c r="ES251">
        <v>0.1</v>
      </c>
    </row>
    <row r="252" spans="21:149" x14ac:dyDescent="0.25">
      <c r="U252" s="1">
        <v>42308</v>
      </c>
      <c r="V252">
        <v>-0.1</v>
      </c>
      <c r="W252">
        <v>20151218</v>
      </c>
      <c r="X252">
        <v>-0.6</v>
      </c>
      <c r="AE252" s="1">
        <v>42308</v>
      </c>
      <c r="AF252">
        <v>1.3</v>
      </c>
      <c r="AG252" t="s">
        <v>302</v>
      </c>
      <c r="AH252" t="s">
        <v>302</v>
      </c>
      <c r="AT252" s="1">
        <v>42308</v>
      </c>
      <c r="AU252">
        <v>127.2</v>
      </c>
      <c r="AV252">
        <v>20151120</v>
      </c>
      <c r="AW252">
        <v>127.2</v>
      </c>
      <c r="AY252" s="1">
        <v>42308</v>
      </c>
      <c r="AZ252">
        <v>-1.01</v>
      </c>
      <c r="BA252">
        <v>20151215</v>
      </c>
      <c r="BB252">
        <v>-1.1000000000000001</v>
      </c>
      <c r="BD252" s="1">
        <v>42308</v>
      </c>
      <c r="BE252">
        <v>-0.45</v>
      </c>
      <c r="BF252">
        <v>20151127</v>
      </c>
      <c r="BG252">
        <v>-0.5</v>
      </c>
      <c r="BI252" s="1">
        <v>42308</v>
      </c>
      <c r="BJ252">
        <v>0.3</v>
      </c>
      <c r="BK252">
        <v>20151120</v>
      </c>
      <c r="BL252">
        <v>0.3</v>
      </c>
      <c r="BN252" s="1">
        <v>42308</v>
      </c>
      <c r="BO252">
        <v>2.1</v>
      </c>
      <c r="BP252">
        <v>20151120</v>
      </c>
      <c r="BQ252">
        <v>2.1</v>
      </c>
      <c r="BS252" s="1">
        <v>42308</v>
      </c>
      <c r="BT252">
        <v>0.2</v>
      </c>
      <c r="BU252">
        <v>20151223</v>
      </c>
      <c r="BV252">
        <v>0.1</v>
      </c>
      <c r="BX252" s="1">
        <v>42308</v>
      </c>
      <c r="BY252">
        <v>0</v>
      </c>
      <c r="BZ252">
        <v>20151223</v>
      </c>
      <c r="CA252">
        <v>0</v>
      </c>
      <c r="CH252" s="1">
        <v>42308</v>
      </c>
      <c r="CI252">
        <v>0.1</v>
      </c>
      <c r="CJ252">
        <v>20151120</v>
      </c>
      <c r="CK252">
        <v>0.1</v>
      </c>
      <c r="CM252" s="1">
        <v>42308</v>
      </c>
      <c r="CN252">
        <v>1</v>
      </c>
      <c r="CO252">
        <v>20151120</v>
      </c>
      <c r="CP252">
        <v>1</v>
      </c>
      <c r="CW252" s="1">
        <v>42308</v>
      </c>
      <c r="CX252">
        <v>1.5169999999999999</v>
      </c>
      <c r="CY252">
        <v>20151210</v>
      </c>
      <c r="CZ252">
        <v>1.5</v>
      </c>
      <c r="DL252" s="1">
        <v>42308</v>
      </c>
      <c r="DM252">
        <v>7.2</v>
      </c>
      <c r="DN252">
        <v>20151208</v>
      </c>
      <c r="DO252">
        <v>9.1</v>
      </c>
      <c r="DQ252" s="1">
        <v>42308</v>
      </c>
      <c r="DR252">
        <v>197.74299999999999</v>
      </c>
      <c r="DS252">
        <v>20151109</v>
      </c>
      <c r="DT252">
        <v>198.065</v>
      </c>
      <c r="EP252" s="1">
        <v>42308</v>
      </c>
      <c r="EQ252">
        <v>0.26400000000000001</v>
      </c>
      <c r="ER252">
        <v>20151210</v>
      </c>
      <c r="ES252">
        <v>0.3</v>
      </c>
    </row>
    <row r="253" spans="21:149" x14ac:dyDescent="0.25">
      <c r="U253" s="1">
        <v>42338</v>
      </c>
      <c r="V253">
        <v>1.7</v>
      </c>
      <c r="W253">
        <v>20160120</v>
      </c>
      <c r="X253">
        <v>1.8</v>
      </c>
      <c r="AE253" s="1">
        <v>42338</v>
      </c>
      <c r="AF253">
        <v>1.4</v>
      </c>
      <c r="AG253" t="s">
        <v>302</v>
      </c>
      <c r="AH253" t="s">
        <v>302</v>
      </c>
      <c r="AT253" s="1">
        <v>42338</v>
      </c>
      <c r="AU253">
        <v>127.1</v>
      </c>
      <c r="AV253">
        <v>20151218</v>
      </c>
      <c r="AW253">
        <v>127.1</v>
      </c>
      <c r="AY253" s="1">
        <v>42338</v>
      </c>
      <c r="AZ253">
        <v>0.98</v>
      </c>
      <c r="BA253">
        <v>20160120</v>
      </c>
      <c r="BB253">
        <v>1</v>
      </c>
      <c r="BD253" s="1">
        <v>42338</v>
      </c>
      <c r="BE253">
        <v>-0.27</v>
      </c>
      <c r="BF253">
        <v>20160105</v>
      </c>
      <c r="BG253">
        <v>-0.2</v>
      </c>
      <c r="BI253" s="1">
        <v>42338</v>
      </c>
      <c r="BJ253">
        <v>-0.3</v>
      </c>
      <c r="BK253">
        <v>20151218</v>
      </c>
      <c r="BL253">
        <v>-0.3</v>
      </c>
      <c r="BN253" s="1">
        <v>42338</v>
      </c>
      <c r="BO253">
        <v>2</v>
      </c>
      <c r="BP253">
        <v>20151218</v>
      </c>
      <c r="BQ253">
        <v>2</v>
      </c>
      <c r="BS253" s="1">
        <v>42338</v>
      </c>
      <c r="BT253">
        <v>1.3</v>
      </c>
      <c r="BU253">
        <v>20160122</v>
      </c>
      <c r="BV253">
        <v>1.7</v>
      </c>
      <c r="BX253" s="1">
        <v>42338</v>
      </c>
      <c r="BY253">
        <v>0.7</v>
      </c>
      <c r="BZ253">
        <v>20160122</v>
      </c>
      <c r="CA253">
        <v>1.1000000000000001</v>
      </c>
      <c r="CH253" s="1">
        <v>42338</v>
      </c>
      <c r="CI253">
        <v>-0.1</v>
      </c>
      <c r="CJ253">
        <v>20151218</v>
      </c>
      <c r="CK253">
        <v>-0.1</v>
      </c>
      <c r="CM253" s="1">
        <v>42338</v>
      </c>
      <c r="CN253">
        <v>1.4</v>
      </c>
      <c r="CO253">
        <v>20151218</v>
      </c>
      <c r="CP253">
        <v>1.4</v>
      </c>
      <c r="CW253" s="1">
        <v>42338</v>
      </c>
      <c r="CX253">
        <v>1.6040000000000001</v>
      </c>
      <c r="CY253">
        <v>20160114</v>
      </c>
      <c r="CZ253">
        <v>1.6</v>
      </c>
      <c r="DL253" s="1">
        <v>42338</v>
      </c>
      <c r="DM253">
        <v>-12.1</v>
      </c>
      <c r="DN253">
        <v>20160108</v>
      </c>
      <c r="DO253">
        <v>-19.600000000000001</v>
      </c>
      <c r="DQ253" s="1">
        <v>42338</v>
      </c>
      <c r="DR253">
        <v>212.27099999999999</v>
      </c>
      <c r="DS253">
        <v>20151208</v>
      </c>
      <c r="DT253">
        <v>211.916</v>
      </c>
      <c r="EP253" s="1">
        <v>42338</v>
      </c>
      <c r="EQ253">
        <v>0.17599999999999999</v>
      </c>
      <c r="ER253">
        <v>20160114</v>
      </c>
      <c r="ES253">
        <v>0.2</v>
      </c>
    </row>
    <row r="254" spans="21:149" x14ac:dyDescent="0.25">
      <c r="U254" s="1">
        <v>42369</v>
      </c>
      <c r="V254">
        <v>0.9</v>
      </c>
      <c r="W254">
        <v>20160218</v>
      </c>
      <c r="X254">
        <v>2</v>
      </c>
      <c r="AE254" s="1">
        <v>42369</v>
      </c>
      <c r="AF254">
        <v>1.7</v>
      </c>
      <c r="AG254" t="s">
        <v>302</v>
      </c>
      <c r="AH254" t="s">
        <v>302</v>
      </c>
      <c r="AT254" s="1">
        <v>42369</v>
      </c>
      <c r="AU254">
        <v>126.5</v>
      </c>
      <c r="AV254">
        <v>20160122</v>
      </c>
      <c r="AW254">
        <v>126.5</v>
      </c>
      <c r="AY254" s="1">
        <v>42369</v>
      </c>
      <c r="AZ254">
        <v>1.3900000000000001</v>
      </c>
      <c r="BA254">
        <v>20160216</v>
      </c>
      <c r="BB254">
        <v>1.2</v>
      </c>
      <c r="BD254" s="1">
        <v>42369</v>
      </c>
      <c r="BE254">
        <v>-0.27</v>
      </c>
      <c r="BF254">
        <v>20160129</v>
      </c>
      <c r="BG254">
        <v>-0.2</v>
      </c>
      <c r="BI254" s="1">
        <v>42369</v>
      </c>
      <c r="BJ254">
        <v>-0.4</v>
      </c>
      <c r="BK254">
        <v>20160122</v>
      </c>
      <c r="BL254">
        <v>-0.4</v>
      </c>
      <c r="BN254" s="1">
        <v>42369</v>
      </c>
      <c r="BO254">
        <v>1.9</v>
      </c>
      <c r="BP254">
        <v>20160122</v>
      </c>
      <c r="BQ254">
        <v>1.9</v>
      </c>
      <c r="BS254" s="1">
        <v>42369</v>
      </c>
      <c r="BT254">
        <v>-1.9</v>
      </c>
      <c r="BU254">
        <v>20160219</v>
      </c>
      <c r="BV254">
        <v>-2.2000000000000002</v>
      </c>
      <c r="BX254" s="1">
        <v>42369</v>
      </c>
      <c r="BY254">
        <v>-1.7</v>
      </c>
      <c r="BZ254">
        <v>20160219</v>
      </c>
      <c r="CA254">
        <v>-1.6</v>
      </c>
      <c r="CH254" s="1">
        <v>42369</v>
      </c>
      <c r="CI254">
        <v>-0.5</v>
      </c>
      <c r="CJ254">
        <v>20160122</v>
      </c>
      <c r="CK254">
        <v>-0.5</v>
      </c>
      <c r="CM254" s="1">
        <v>42369</v>
      </c>
      <c r="CN254">
        <v>1.6</v>
      </c>
      <c r="CO254">
        <v>20160122</v>
      </c>
      <c r="CP254">
        <v>1.6</v>
      </c>
      <c r="CW254" s="1">
        <v>42369</v>
      </c>
      <c r="CX254">
        <v>1.603</v>
      </c>
      <c r="CY254">
        <v>20160211</v>
      </c>
      <c r="CZ254">
        <v>1.6</v>
      </c>
      <c r="DL254" s="1">
        <v>42369</v>
      </c>
      <c r="DM254">
        <v>7.7</v>
      </c>
      <c r="DN254">
        <v>20160208</v>
      </c>
      <c r="DO254">
        <v>11.3</v>
      </c>
      <c r="DQ254" s="1">
        <v>42369</v>
      </c>
      <c r="DR254">
        <v>172.636</v>
      </c>
      <c r="DS254">
        <v>20160111</v>
      </c>
      <c r="DT254">
        <v>172.965</v>
      </c>
      <c r="EP254" s="1">
        <v>42369</v>
      </c>
      <c r="EQ254">
        <v>8.7999999999999995E-2</v>
      </c>
      <c r="ER254">
        <v>20160211</v>
      </c>
      <c r="ES254">
        <v>0.1</v>
      </c>
    </row>
    <row r="255" spans="21:149" x14ac:dyDescent="0.25">
      <c r="U255" s="1">
        <v>42400</v>
      </c>
      <c r="V255">
        <v>0.9</v>
      </c>
      <c r="W255">
        <v>20160317</v>
      </c>
      <c r="X255">
        <v>0</v>
      </c>
      <c r="AE255" s="1">
        <v>42400</v>
      </c>
      <c r="AF255">
        <v>0.1</v>
      </c>
      <c r="AG255" t="s">
        <v>302</v>
      </c>
      <c r="AH255" t="s">
        <v>302</v>
      </c>
      <c r="AT255" s="1">
        <v>42400</v>
      </c>
      <c r="AU255">
        <v>126.8</v>
      </c>
      <c r="AV255">
        <v>20160219</v>
      </c>
      <c r="AW255">
        <v>126.8</v>
      </c>
      <c r="AY255" s="1">
        <v>42400</v>
      </c>
      <c r="AZ255">
        <v>1.62</v>
      </c>
      <c r="BA255">
        <v>20160316</v>
      </c>
      <c r="BB255">
        <v>2.2999999999999998</v>
      </c>
      <c r="BD255" s="1">
        <v>42400</v>
      </c>
      <c r="BE255">
        <v>0.36</v>
      </c>
      <c r="BF255">
        <v>20160229</v>
      </c>
      <c r="BG255">
        <v>0.5</v>
      </c>
      <c r="BI255" s="1">
        <v>42400</v>
      </c>
      <c r="BJ255">
        <v>0.3</v>
      </c>
      <c r="BK255">
        <v>20160219</v>
      </c>
      <c r="BL255">
        <v>0.3</v>
      </c>
      <c r="BN255" s="1">
        <v>42400</v>
      </c>
      <c r="BO255">
        <v>2</v>
      </c>
      <c r="BP255">
        <v>20160219</v>
      </c>
      <c r="BQ255">
        <v>2</v>
      </c>
      <c r="BS255" s="1">
        <v>42400</v>
      </c>
      <c r="BT255">
        <v>2.1</v>
      </c>
      <c r="BU255">
        <v>20160318</v>
      </c>
      <c r="BV255">
        <v>2.1</v>
      </c>
      <c r="BX255" s="1">
        <v>42400</v>
      </c>
      <c r="BY255">
        <v>1.4</v>
      </c>
      <c r="BZ255">
        <v>20160318</v>
      </c>
      <c r="CA255">
        <v>1.2</v>
      </c>
      <c r="CH255" s="1">
        <v>42400</v>
      </c>
      <c r="CI255">
        <v>0.2</v>
      </c>
      <c r="CJ255">
        <v>20160219</v>
      </c>
      <c r="CK255">
        <v>0.2</v>
      </c>
      <c r="CM255" s="1">
        <v>42400</v>
      </c>
      <c r="CN255">
        <v>2</v>
      </c>
      <c r="CO255">
        <v>20160219</v>
      </c>
      <c r="CP255">
        <v>2</v>
      </c>
      <c r="CW255" s="1">
        <v>42400</v>
      </c>
      <c r="CX255">
        <v>1.7829999999999999</v>
      </c>
      <c r="CY255">
        <v>20160310</v>
      </c>
      <c r="CZ255">
        <v>1.8</v>
      </c>
      <c r="DL255" s="1">
        <v>42400</v>
      </c>
      <c r="DM255">
        <v>-9.5</v>
      </c>
      <c r="DN255">
        <v>20160308</v>
      </c>
      <c r="DO255">
        <v>-9.8000000000000007</v>
      </c>
      <c r="DQ255" s="1">
        <v>42400</v>
      </c>
      <c r="DR255">
        <v>173.864</v>
      </c>
      <c r="DS255">
        <v>20160205</v>
      </c>
      <c r="DT255">
        <v>165.9</v>
      </c>
      <c r="EP255" s="1">
        <v>42400</v>
      </c>
      <c r="EQ255">
        <v>8.7999999999999995E-2</v>
      </c>
      <c r="ER255">
        <v>20160310</v>
      </c>
      <c r="ES255">
        <v>0.1</v>
      </c>
    </row>
    <row r="256" spans="21:149" x14ac:dyDescent="0.25">
      <c r="U256" s="1">
        <v>42429</v>
      </c>
      <c r="V256">
        <v>-2.2000000000000002</v>
      </c>
      <c r="W256">
        <v>20160420</v>
      </c>
      <c r="X256">
        <v>-2.2000000000000002</v>
      </c>
      <c r="AE256" s="1">
        <v>42429</v>
      </c>
      <c r="AF256">
        <v>0.6</v>
      </c>
      <c r="AG256" t="s">
        <v>302</v>
      </c>
      <c r="AH256" t="s">
        <v>302</v>
      </c>
      <c r="AT256" s="1">
        <v>42429</v>
      </c>
      <c r="AU256">
        <v>127.1</v>
      </c>
      <c r="AV256">
        <v>20160318</v>
      </c>
      <c r="AW256">
        <v>127.1</v>
      </c>
      <c r="AY256" s="1">
        <v>42429</v>
      </c>
      <c r="AZ256">
        <v>-4.18</v>
      </c>
      <c r="BA256">
        <v>20160415</v>
      </c>
      <c r="BB256">
        <v>-3.3</v>
      </c>
      <c r="BD256" s="1">
        <v>42429</v>
      </c>
      <c r="BE256">
        <v>-0.91</v>
      </c>
      <c r="BF256">
        <v>20160329</v>
      </c>
      <c r="BG256">
        <v>-1.1000000000000001</v>
      </c>
      <c r="BI256" s="1">
        <v>42429</v>
      </c>
      <c r="BJ256">
        <v>0.5</v>
      </c>
      <c r="BK256">
        <v>20160318</v>
      </c>
      <c r="BL256">
        <v>0.5</v>
      </c>
      <c r="BN256" s="1">
        <v>42429</v>
      </c>
      <c r="BO256">
        <v>1.9</v>
      </c>
      <c r="BP256">
        <v>20160318</v>
      </c>
      <c r="BQ256">
        <v>1.9</v>
      </c>
      <c r="BS256" s="1">
        <v>42429</v>
      </c>
      <c r="BT256">
        <v>0.6</v>
      </c>
      <c r="BU256">
        <v>20160422</v>
      </c>
      <c r="BV256">
        <v>0.4</v>
      </c>
      <c r="BX256" s="1">
        <v>42429</v>
      </c>
      <c r="BY256">
        <v>0.4</v>
      </c>
      <c r="BZ256">
        <v>20160422</v>
      </c>
      <c r="CA256">
        <v>0.2</v>
      </c>
      <c r="CH256" s="1">
        <v>42429</v>
      </c>
      <c r="CI256">
        <v>0.2</v>
      </c>
      <c r="CJ256">
        <v>20160318</v>
      </c>
      <c r="CK256">
        <v>0.2</v>
      </c>
      <c r="CM256" s="1">
        <v>42429</v>
      </c>
      <c r="CN256">
        <v>1.4</v>
      </c>
      <c r="CO256">
        <v>20160318</v>
      </c>
      <c r="CP256">
        <v>1.4</v>
      </c>
      <c r="CW256" s="1">
        <v>42429</v>
      </c>
      <c r="CX256">
        <v>1.7789999999999999</v>
      </c>
      <c r="CY256">
        <v>20160414</v>
      </c>
      <c r="CZ256">
        <v>1.8</v>
      </c>
      <c r="DL256" s="1">
        <v>42429</v>
      </c>
      <c r="DM256">
        <v>15.3</v>
      </c>
      <c r="DN256">
        <v>20160407</v>
      </c>
      <c r="DO256">
        <v>15.5</v>
      </c>
      <c r="DQ256" s="1">
        <v>42429</v>
      </c>
      <c r="DR256">
        <v>217.13800000000001</v>
      </c>
      <c r="DS256">
        <v>20160308</v>
      </c>
      <c r="DT256">
        <v>212.59399999999999</v>
      </c>
      <c r="EP256" s="1">
        <v>42429</v>
      </c>
      <c r="EQ256">
        <v>0.17499999999999999</v>
      </c>
      <c r="ER256">
        <v>20160414</v>
      </c>
      <c r="ES256">
        <v>0.2</v>
      </c>
    </row>
    <row r="257" spans="21:149" x14ac:dyDescent="0.25">
      <c r="U257" s="1">
        <v>42460</v>
      </c>
      <c r="V257">
        <v>-0.8</v>
      </c>
      <c r="W257">
        <v>20160519</v>
      </c>
      <c r="X257">
        <v>-1</v>
      </c>
      <c r="AE257" s="1">
        <v>42460</v>
      </c>
      <c r="AF257">
        <v>0.5</v>
      </c>
      <c r="AG257" t="s">
        <v>302</v>
      </c>
      <c r="AH257" t="s">
        <v>302</v>
      </c>
      <c r="AT257" s="1">
        <v>42460</v>
      </c>
      <c r="AU257">
        <v>127.9</v>
      </c>
      <c r="AV257">
        <v>20160422</v>
      </c>
      <c r="AW257">
        <v>127.9</v>
      </c>
      <c r="AY257" s="1">
        <v>42460</v>
      </c>
      <c r="AZ257">
        <v>-0.83</v>
      </c>
      <c r="BA257">
        <v>20160517</v>
      </c>
      <c r="BB257">
        <v>-0.9</v>
      </c>
      <c r="BD257" s="1">
        <v>42460</v>
      </c>
      <c r="BE257">
        <v>-0.64</v>
      </c>
      <c r="BF257">
        <v>20160429</v>
      </c>
      <c r="BG257">
        <v>-0.6</v>
      </c>
      <c r="BI257" s="1">
        <v>42460</v>
      </c>
      <c r="BJ257">
        <v>0.7</v>
      </c>
      <c r="BK257">
        <v>20160422</v>
      </c>
      <c r="BL257">
        <v>0.7</v>
      </c>
      <c r="BN257" s="1">
        <v>42460</v>
      </c>
      <c r="BO257">
        <v>2.1</v>
      </c>
      <c r="BP257">
        <v>20160422</v>
      </c>
      <c r="BQ257">
        <v>2.1</v>
      </c>
      <c r="BS257" s="1">
        <v>42460</v>
      </c>
      <c r="BT257">
        <v>-0.8</v>
      </c>
      <c r="BU257">
        <v>20160520</v>
      </c>
      <c r="BV257">
        <v>-1</v>
      </c>
      <c r="BX257" s="1">
        <v>42460</v>
      </c>
      <c r="BY257">
        <v>-0.1</v>
      </c>
      <c r="BZ257">
        <v>20160520</v>
      </c>
      <c r="CA257">
        <v>-0.3</v>
      </c>
      <c r="CH257" s="1">
        <v>42460</v>
      </c>
      <c r="CI257">
        <v>0.6</v>
      </c>
      <c r="CJ257">
        <v>20160422</v>
      </c>
      <c r="CK257">
        <v>0.6</v>
      </c>
      <c r="CM257" s="1">
        <v>42460</v>
      </c>
      <c r="CN257">
        <v>1.3</v>
      </c>
      <c r="CO257">
        <v>20160422</v>
      </c>
      <c r="CP257">
        <v>1.3</v>
      </c>
      <c r="CW257" s="1">
        <v>42460</v>
      </c>
      <c r="CX257">
        <v>1.9569999999999999</v>
      </c>
      <c r="CY257">
        <v>20160512</v>
      </c>
      <c r="CZ257">
        <v>2</v>
      </c>
      <c r="DL257" s="1">
        <v>42460</v>
      </c>
      <c r="DM257">
        <v>-6.3</v>
      </c>
      <c r="DN257">
        <v>20160505</v>
      </c>
      <c r="DO257">
        <v>-7</v>
      </c>
      <c r="DQ257" s="1">
        <v>42460</v>
      </c>
      <c r="DR257">
        <v>202.393</v>
      </c>
      <c r="DS257">
        <v>20160408</v>
      </c>
      <c r="DT257">
        <v>204.251</v>
      </c>
      <c r="EP257" s="1">
        <v>42460</v>
      </c>
      <c r="EQ257">
        <v>0.17499999999999999</v>
      </c>
      <c r="ER257">
        <v>20160512</v>
      </c>
      <c r="ES257">
        <v>0.2</v>
      </c>
    </row>
    <row r="258" spans="21:149" x14ac:dyDescent="0.25">
      <c r="U258" s="1">
        <v>42490</v>
      </c>
      <c r="V258">
        <v>0.1</v>
      </c>
      <c r="W258">
        <v>20160620</v>
      </c>
      <c r="X258">
        <v>0.1</v>
      </c>
      <c r="AE258" s="1">
        <v>42490</v>
      </c>
      <c r="AF258">
        <v>0.2</v>
      </c>
      <c r="AG258" t="s">
        <v>302</v>
      </c>
      <c r="AH258" t="s">
        <v>302</v>
      </c>
      <c r="AT258" s="1">
        <v>42490</v>
      </c>
      <c r="AU258">
        <v>128.30000000000001</v>
      </c>
      <c r="AV258">
        <v>20160520</v>
      </c>
      <c r="AW258">
        <v>128.30000000000001</v>
      </c>
      <c r="AY258" s="1">
        <v>42490</v>
      </c>
      <c r="AZ258">
        <v>0.98</v>
      </c>
      <c r="BA258">
        <v>20160615</v>
      </c>
      <c r="BB258">
        <v>1</v>
      </c>
      <c r="BD258" s="1">
        <v>42490</v>
      </c>
      <c r="BE258">
        <v>-0.46</v>
      </c>
      <c r="BF258">
        <v>20160530</v>
      </c>
      <c r="BG258">
        <v>-0.5</v>
      </c>
      <c r="BI258" s="1">
        <v>42490</v>
      </c>
      <c r="BJ258">
        <v>0.2</v>
      </c>
      <c r="BK258">
        <v>20160520</v>
      </c>
      <c r="BL258">
        <v>0.2</v>
      </c>
      <c r="BN258" s="1">
        <v>42490</v>
      </c>
      <c r="BO258">
        <v>2.2000000000000002</v>
      </c>
      <c r="BP258">
        <v>20160520</v>
      </c>
      <c r="BQ258">
        <v>2.2000000000000002</v>
      </c>
      <c r="BS258" s="1">
        <v>42490</v>
      </c>
      <c r="BT258">
        <v>0.9</v>
      </c>
      <c r="BU258">
        <v>20160622</v>
      </c>
      <c r="BV258">
        <v>0.9</v>
      </c>
      <c r="BX258" s="1">
        <v>42490</v>
      </c>
      <c r="BY258">
        <v>1.3</v>
      </c>
      <c r="BZ258">
        <v>20160622</v>
      </c>
      <c r="CA258">
        <v>1.3</v>
      </c>
      <c r="CH258" s="1">
        <v>42490</v>
      </c>
      <c r="CI258">
        <v>0.3</v>
      </c>
      <c r="CJ258">
        <v>20160520</v>
      </c>
      <c r="CK258">
        <v>0.3</v>
      </c>
      <c r="CM258" s="1">
        <v>42490</v>
      </c>
      <c r="CN258">
        <v>1.7</v>
      </c>
      <c r="CO258">
        <v>20160520</v>
      </c>
      <c r="CP258">
        <v>1.7</v>
      </c>
      <c r="CW258" s="1">
        <v>42490</v>
      </c>
      <c r="CX258">
        <v>2.133</v>
      </c>
      <c r="CY258">
        <v>20160609</v>
      </c>
      <c r="CZ258">
        <v>2.1</v>
      </c>
      <c r="DL258" s="1">
        <v>42490</v>
      </c>
      <c r="DM258">
        <v>0.1</v>
      </c>
      <c r="DN258">
        <v>20160608</v>
      </c>
      <c r="DO258">
        <v>-0.3</v>
      </c>
      <c r="DQ258" s="1">
        <v>42490</v>
      </c>
      <c r="DR258">
        <v>189.07</v>
      </c>
      <c r="DS258">
        <v>20160509</v>
      </c>
      <c r="DT258">
        <v>191.512</v>
      </c>
      <c r="EP258" s="1">
        <v>42490</v>
      </c>
      <c r="EQ258">
        <v>0.26200000000000001</v>
      </c>
      <c r="ER258">
        <v>20160609</v>
      </c>
      <c r="ES258">
        <v>0.3</v>
      </c>
    </row>
    <row r="259" spans="21:149" x14ac:dyDescent="0.25">
      <c r="U259" s="1">
        <v>42521</v>
      </c>
      <c r="V259" t="s">
        <v>302</v>
      </c>
      <c r="W259">
        <v>20160721</v>
      </c>
      <c r="X259" t="s">
        <v>302</v>
      </c>
      <c r="AT259" s="1">
        <v>42521</v>
      </c>
      <c r="AU259">
        <v>128.80000000000001</v>
      </c>
      <c r="AV259">
        <v>20160617</v>
      </c>
      <c r="AW259">
        <v>128.80000000000001</v>
      </c>
      <c r="AY259" s="1">
        <v>42521</v>
      </c>
      <c r="AZ259">
        <v>-0.97</v>
      </c>
      <c r="BA259">
        <v>20160715</v>
      </c>
      <c r="BB259">
        <v>-1</v>
      </c>
      <c r="BD259" s="1">
        <v>42521</v>
      </c>
      <c r="BE259">
        <v>1.1100000000000001</v>
      </c>
      <c r="BF259">
        <v>20160630</v>
      </c>
      <c r="BG259">
        <v>1.1000000000000001</v>
      </c>
      <c r="BI259" s="1">
        <v>42521</v>
      </c>
      <c r="BJ259">
        <v>0.3</v>
      </c>
      <c r="BK259">
        <v>20160617</v>
      </c>
      <c r="BL259">
        <v>0.3</v>
      </c>
      <c r="BN259" s="1">
        <v>42521</v>
      </c>
      <c r="BO259">
        <v>2.1</v>
      </c>
      <c r="BP259">
        <v>20160617</v>
      </c>
      <c r="BQ259">
        <v>2.1</v>
      </c>
      <c r="BS259" s="1">
        <v>42521</v>
      </c>
      <c r="BT259" t="s">
        <v>302</v>
      </c>
      <c r="BU259">
        <v>20160722</v>
      </c>
      <c r="BV259" t="s">
        <v>302</v>
      </c>
      <c r="BX259" s="1">
        <v>42521</v>
      </c>
      <c r="BY259" t="s">
        <v>302</v>
      </c>
      <c r="BZ259">
        <v>20160722</v>
      </c>
      <c r="CA259" t="s">
        <v>302</v>
      </c>
      <c r="CH259" s="1">
        <v>42521</v>
      </c>
      <c r="CI259">
        <v>0.4</v>
      </c>
      <c r="CJ259">
        <v>20160617</v>
      </c>
      <c r="CK259">
        <v>0.4</v>
      </c>
      <c r="CM259" s="1">
        <v>42521</v>
      </c>
      <c r="CN259">
        <v>1.5</v>
      </c>
      <c r="CO259">
        <v>20160617</v>
      </c>
      <c r="CP259">
        <v>1.5</v>
      </c>
      <c r="CW259" s="1">
        <v>42521</v>
      </c>
      <c r="CX259">
        <v>2.6619999999999999</v>
      </c>
      <c r="CY259">
        <v>20160714</v>
      </c>
      <c r="CZ259">
        <v>2.7</v>
      </c>
      <c r="DL259" s="1">
        <v>42521</v>
      </c>
      <c r="DM259">
        <v>-1.9</v>
      </c>
      <c r="DN259">
        <v>20160707</v>
      </c>
      <c r="DO259">
        <v>-1.9</v>
      </c>
      <c r="DQ259" s="1">
        <v>42521</v>
      </c>
      <c r="DR259">
        <v>186.709</v>
      </c>
      <c r="DS259">
        <v>20160608</v>
      </c>
      <c r="DT259">
        <v>188.57</v>
      </c>
      <c r="EP259" s="1">
        <v>42521</v>
      </c>
      <c r="EQ259">
        <v>0.69599999999999995</v>
      </c>
      <c r="ER259">
        <v>20160714</v>
      </c>
      <c r="ES259">
        <v>0.7</v>
      </c>
    </row>
    <row r="260" spans="21:149" x14ac:dyDescent="0.25">
      <c r="U260" s="1">
        <v>42551</v>
      </c>
      <c r="V260" t="s">
        <v>302</v>
      </c>
      <c r="W260">
        <v>20160822</v>
      </c>
      <c r="X260" t="s">
        <v>302</v>
      </c>
      <c r="AT260" s="1">
        <v>42551</v>
      </c>
      <c r="AU260" t="s">
        <v>302</v>
      </c>
      <c r="AV260">
        <v>20160722</v>
      </c>
      <c r="AW260" t="s">
        <v>302</v>
      </c>
      <c r="AY260" s="1">
        <v>42551</v>
      </c>
      <c r="AZ260" t="s">
        <v>302</v>
      </c>
      <c r="BA260">
        <v>20160816</v>
      </c>
      <c r="BB260" t="s">
        <v>302</v>
      </c>
      <c r="BD260" s="1">
        <v>42551</v>
      </c>
      <c r="BE260" t="s">
        <v>302</v>
      </c>
      <c r="BF260">
        <v>20160729</v>
      </c>
      <c r="BG260" t="s">
        <v>302</v>
      </c>
      <c r="BI260" s="1">
        <v>42551</v>
      </c>
      <c r="BJ260" t="s">
        <v>302</v>
      </c>
      <c r="BK260">
        <v>20160722</v>
      </c>
      <c r="BL260" t="s">
        <v>302</v>
      </c>
      <c r="BN260" s="1">
        <v>42551</v>
      </c>
      <c r="BO260" t="s">
        <v>302</v>
      </c>
      <c r="BP260">
        <v>20160722</v>
      </c>
      <c r="BQ260" t="s">
        <v>302</v>
      </c>
      <c r="BS260" s="1">
        <v>42551</v>
      </c>
      <c r="BT260" t="s">
        <v>302</v>
      </c>
      <c r="BU260">
        <v>20160819</v>
      </c>
      <c r="BV260" t="s">
        <v>302</v>
      </c>
      <c r="BX260" s="1">
        <v>42551</v>
      </c>
      <c r="BY260" t="s">
        <v>302</v>
      </c>
      <c r="BZ260">
        <v>20160819</v>
      </c>
      <c r="CA260" t="s">
        <v>302</v>
      </c>
      <c r="CH260" s="1">
        <v>42551</v>
      </c>
      <c r="CI260" t="s">
        <v>302</v>
      </c>
      <c r="CJ260">
        <v>20160722</v>
      </c>
      <c r="CK260" t="s">
        <v>302</v>
      </c>
      <c r="CM260" s="1">
        <v>42551</v>
      </c>
      <c r="CN260" t="s">
        <v>302</v>
      </c>
      <c r="CO260">
        <v>20160722</v>
      </c>
      <c r="CP260" t="s">
        <v>302</v>
      </c>
      <c r="CW260" s="1">
        <v>42551</v>
      </c>
      <c r="CX260" t="s">
        <v>302</v>
      </c>
      <c r="CY260">
        <v>20160811</v>
      </c>
      <c r="CZ260" t="s">
        <v>302</v>
      </c>
      <c r="DL260" s="1">
        <v>42551</v>
      </c>
      <c r="DM260" t="s">
        <v>302</v>
      </c>
      <c r="DN260">
        <v>20160808</v>
      </c>
      <c r="DO260" t="s">
        <v>302</v>
      </c>
      <c r="DQ260" s="1">
        <v>42551</v>
      </c>
      <c r="DR260">
        <v>218.333</v>
      </c>
      <c r="DS260">
        <v>20160711</v>
      </c>
      <c r="DT260">
        <v>218.333</v>
      </c>
      <c r="EP260" s="1">
        <v>42551</v>
      </c>
      <c r="EQ260" t="s">
        <v>302</v>
      </c>
      <c r="ER260">
        <v>20160811</v>
      </c>
      <c r="ES260" t="s">
        <v>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us</vt:lpstr>
      <vt:lpstr>EU</vt:lpstr>
      <vt:lpstr>Japan</vt:lpstr>
      <vt:lpstr>new zealand</vt:lpstr>
      <vt:lpstr>norway</vt:lpstr>
      <vt:lpstr>sweden</vt:lpstr>
      <vt:lpstr>switzerland</vt:lpstr>
      <vt:lpstr>uk</vt:lpstr>
      <vt:lpstr>australia</vt:lpstr>
      <vt:lpstr>canada</vt:lpstr>
    </vt:vector>
  </TitlesOfParts>
  <Company>State Street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Bin</dc:creator>
  <cp:lastModifiedBy>Wu, Bin</cp:lastModifiedBy>
  <dcterms:created xsi:type="dcterms:W3CDTF">2016-07-15T16:24:11Z</dcterms:created>
  <dcterms:modified xsi:type="dcterms:W3CDTF">2016-07-15T17:37:04Z</dcterms:modified>
</cp:coreProperties>
</file>